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89CAE410-EEB0-4572-B4FB-BF82653EFE93}" xr6:coauthVersionLast="47" xr6:coauthVersionMax="47" xr10:uidLastSave="{00000000-0000-0000-0000-000000000000}"/>
  <bookViews>
    <workbookView xWindow="-120" yWindow="-120" windowWidth="29040" windowHeight="15720" firstSheet="90" activeTab="96" xr2:uid="{00000000-000D-0000-FFFF-FFFF00000000}"/>
  </bookViews>
  <sheets>
    <sheet name="T.26.04.A" sheetId="9" r:id="rId1"/>
    <sheet name="T.35.04.A" sheetId="2" r:id="rId2"/>
    <sheet name="T.45.04.A" sheetId="12" r:id="rId3"/>
    <sheet name="T.55.04.A" sheetId="14" r:id="rId4"/>
    <sheet name="T.26.04.B" sheetId="17" r:id="rId5"/>
    <sheet name="T.35.04.B" sheetId="19" r:id="rId6"/>
    <sheet name="T.45.04.B" sheetId="21" r:id="rId7"/>
    <sheet name="T.55.04.B" sheetId="22" r:id="rId8"/>
    <sheet name="T.26.04.C" sheetId="23" r:id="rId9"/>
    <sheet name="T.35.04.C" sheetId="24" r:id="rId10"/>
    <sheet name="T.45.04.C" sheetId="25" r:id="rId11"/>
    <sheet name="T.55.04.C" sheetId="26" r:id="rId12"/>
    <sheet name="T.26.04.D" sheetId="27" r:id="rId13"/>
    <sheet name="T.35.04.D" sheetId="28" r:id="rId14"/>
    <sheet name="T.45.04.D" sheetId="29" r:id="rId15"/>
    <sheet name="T.55.04.D" sheetId="30" r:id="rId16"/>
    <sheet name="T.26.04.E" sheetId="31" r:id="rId17"/>
    <sheet name="T.35.04.E" sheetId="33" r:id="rId18"/>
    <sheet name="T.45.04.E" sheetId="34" r:id="rId19"/>
    <sheet name="T.55.04.E" sheetId="36" r:id="rId20"/>
    <sheet name="T.26.04.F" sheetId="37" r:id="rId21"/>
    <sheet name="T.35.04.F" sheetId="38" r:id="rId22"/>
    <sheet name="T.45.04.F" sheetId="39" r:id="rId23"/>
    <sheet name="T.55.04.F" sheetId="40" r:id="rId24"/>
    <sheet name="S.26.04.A" sheetId="10" r:id="rId25"/>
    <sheet name="S.35.04.A" sheetId="11" r:id="rId26"/>
    <sheet name="S.45.04.A" sheetId="13" r:id="rId27"/>
    <sheet name="S.55.04.A" sheetId="15" r:id="rId28"/>
    <sheet name="S.26.04.B" sheetId="18" r:id="rId29"/>
    <sheet name="S.35.04.B" sheetId="16" r:id="rId30"/>
    <sheet name="S.45.04.B" sheetId="20" r:id="rId31"/>
    <sheet name="S.55.04.B" sheetId="32" r:id="rId32"/>
    <sheet name="S.26.04.C" sheetId="35" r:id="rId33"/>
    <sheet name="S.35.04.C" sheetId="41" r:id="rId34"/>
    <sheet name="S.45.04.C" sheetId="44" r:id="rId35"/>
    <sheet name="S.55.04.C" sheetId="46" r:id="rId36"/>
    <sheet name="S.26.04.D" sheetId="50" r:id="rId37"/>
    <sheet name="S.35.04.D" sheetId="55" r:id="rId38"/>
    <sheet name="S.45.04.D" sheetId="54" r:id="rId39"/>
    <sheet name="S.55.04.D" sheetId="53" r:id="rId40"/>
    <sheet name="S.26.04.E" sheetId="48" r:id="rId41"/>
    <sheet name="S.35.04.E" sheetId="49" r:id="rId42"/>
    <sheet name="S.45.04.E" sheetId="51" r:id="rId43"/>
    <sheet name="S.55.04.E" sheetId="52" r:id="rId44"/>
    <sheet name="S.26.04.F" sheetId="42" r:id="rId45"/>
    <sheet name="S.35.04.F" sheetId="43" r:id="rId46"/>
    <sheet name="S.45.04.F" sheetId="45" r:id="rId47"/>
    <sheet name="S.55.04.F" sheetId="47" r:id="rId48"/>
    <sheet name="T.26.04.A (2)" sheetId="58" r:id="rId49"/>
    <sheet name="T.35.04.A (2)" sheetId="59" r:id="rId50"/>
    <sheet name="T.45.04.A (2)" sheetId="60" r:id="rId51"/>
    <sheet name="T.55.04.A (2)" sheetId="61" r:id="rId52"/>
    <sheet name="T.26.04.B (2)" sheetId="62" r:id="rId53"/>
    <sheet name="T.35.04.B (2)" sheetId="63" r:id="rId54"/>
    <sheet name="T.45.04.B (2)" sheetId="64" r:id="rId55"/>
    <sheet name="T.55.04.B (2)" sheetId="65" r:id="rId56"/>
    <sheet name="T.26.04.C (2)" sheetId="66" r:id="rId57"/>
    <sheet name="T.35.04.C (2)" sheetId="67" r:id="rId58"/>
    <sheet name="T.45.04.C (2)" sheetId="68" r:id="rId59"/>
    <sheet name="T.55.04.C (2)" sheetId="69" r:id="rId60"/>
    <sheet name="T.26.04.D (2)" sheetId="70" r:id="rId61"/>
    <sheet name="T.35.04.D (2)" sheetId="71" r:id="rId62"/>
    <sheet name="T.45.04.D (2)" sheetId="72" r:id="rId63"/>
    <sheet name="T.55.04.D (2)" sheetId="73" r:id="rId64"/>
    <sheet name="T.26.04.E (2)" sheetId="74" r:id="rId65"/>
    <sheet name="T.35.04.E (2)" sheetId="75" r:id="rId66"/>
    <sheet name="T.45.04.E (2)" sheetId="76" r:id="rId67"/>
    <sheet name="T.55.04.E (2)" sheetId="77" r:id="rId68"/>
    <sheet name="T.26.04.F (2)" sheetId="78" r:id="rId69"/>
    <sheet name="T.35.04.F (2)" sheetId="79" r:id="rId70"/>
    <sheet name="T.45.04.F (2)" sheetId="80" r:id="rId71"/>
    <sheet name="T.55.04.F (2)" sheetId="81" r:id="rId72"/>
    <sheet name="S.26.04.A (2)" sheetId="82" r:id="rId73"/>
    <sheet name="S.35.04.A (2)" sheetId="83" r:id="rId74"/>
    <sheet name="S.45.04.A (2)" sheetId="84" r:id="rId75"/>
    <sheet name="S.55.04.A (2)" sheetId="86" r:id="rId76"/>
    <sheet name="S.26.04.B (2)" sheetId="85" r:id="rId77"/>
    <sheet name="S.35.04.B (2)" sheetId="87" r:id="rId78"/>
    <sheet name="S.45.04.B (2)" sheetId="88" r:id="rId79"/>
    <sheet name="S.55.04.B (2)" sheetId="89" r:id="rId80"/>
    <sheet name="S.26.04.C (2)" sheetId="90" r:id="rId81"/>
    <sheet name="S.35.04.C (2)" sheetId="91" r:id="rId82"/>
    <sheet name="S.45.04.C (2)" sheetId="92" r:id="rId83"/>
    <sheet name="S.55.04.C (2)" sheetId="93" r:id="rId84"/>
    <sheet name="S.26.04.D (2)" sheetId="94" r:id="rId85"/>
    <sheet name="S.35.04.D (2)" sheetId="95" r:id="rId86"/>
    <sheet name="S.45.04.D (2)" sheetId="96" r:id="rId87"/>
    <sheet name="S.55.04.D (2)" sheetId="97" r:id="rId88"/>
    <sheet name="S.26.04.E (2)" sheetId="98" r:id="rId89"/>
    <sheet name="S.35.04.E (2)" sheetId="99" r:id="rId90"/>
    <sheet name="S.45.04.E (2)" sheetId="100" r:id="rId91"/>
    <sheet name="S.55.04.E (2)" sheetId="101" r:id="rId92"/>
    <sheet name="S.26.04.F (2)" sheetId="102" r:id="rId93"/>
    <sheet name="S.35.04.F (2)" sheetId="103" r:id="rId94"/>
    <sheet name="S.45.04.F (2)" sheetId="104" r:id="rId95"/>
    <sheet name="S.55.04.F (2)" sheetId="105" r:id="rId96"/>
    <sheet name="Premiums" sheetId="57" r:id="rId97"/>
    <sheet name="Mortalities" sheetId="7" r:id="rId98"/>
    <sheet name="EconomicRates" sheetId="8" r:id="rId99"/>
  </sheets>
  <definedNames>
    <definedName name="AX">'S.35.04.A'!$A$12:$C$12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" i="8" l="1"/>
  <c r="G24" i="105" s="1"/>
  <c r="D65" i="8"/>
  <c r="G25" i="103" s="1"/>
  <c r="D66" i="8"/>
  <c r="D67" i="8"/>
  <c r="D68" i="8"/>
  <c r="D69" i="8"/>
  <c r="G29" i="105" s="1"/>
  <c r="D70" i="8"/>
  <c r="G30" i="103" s="1"/>
  <c r="D71" i="8"/>
  <c r="G31" i="104" s="1"/>
  <c r="D72" i="8"/>
  <c r="D73" i="8"/>
  <c r="D74" i="8"/>
  <c r="D75" i="8"/>
  <c r="G35" i="101" s="1"/>
  <c r="D76" i="8"/>
  <c r="G36" i="101" s="1"/>
  <c r="D77" i="8"/>
  <c r="G37" i="105" s="1"/>
  <c r="D78" i="8"/>
  <c r="G38" i="100" s="1"/>
  <c r="D79" i="8"/>
  <c r="D80" i="8"/>
  <c r="D81" i="8"/>
  <c r="G41" i="105" s="1"/>
  <c r="D82" i="8"/>
  <c r="G42" i="87" s="1"/>
  <c r="D83" i="8"/>
  <c r="G43" i="103" s="1"/>
  <c r="D84" i="8"/>
  <c r="G44" i="103" s="1"/>
  <c r="D85" i="8"/>
  <c r="D86" i="8"/>
  <c r="D87" i="8"/>
  <c r="G47" i="101" s="1"/>
  <c r="D88" i="8"/>
  <c r="G48" i="104" s="1"/>
  <c r="D89" i="8"/>
  <c r="G49" i="104" s="1"/>
  <c r="D90" i="8"/>
  <c r="D91" i="8"/>
  <c r="D92" i="8"/>
  <c r="D93" i="8"/>
  <c r="G53" i="105" s="1"/>
  <c r="D94" i="8"/>
  <c r="G54" i="89" s="1"/>
  <c r="D95" i="8"/>
  <c r="G55" i="105" s="1"/>
  <c r="D96" i="8"/>
  <c r="D97" i="8"/>
  <c r="D98" i="8"/>
  <c r="D99" i="8"/>
  <c r="G59" i="102" s="1"/>
  <c r="D100" i="8"/>
  <c r="G60" i="90" s="1"/>
  <c r="D101" i="8"/>
  <c r="G61" i="103" s="1"/>
  <c r="D102" i="8"/>
  <c r="D103" i="8"/>
  <c r="D104" i="8"/>
  <c r="D105" i="8"/>
  <c r="D106" i="8"/>
  <c r="G66" i="90" s="1"/>
  <c r="D107" i="8"/>
  <c r="G67" i="104" s="1"/>
  <c r="D108" i="8"/>
  <c r="G68" i="105" s="1"/>
  <c r="D109" i="8"/>
  <c r="D110" i="8"/>
  <c r="D111" i="8"/>
  <c r="G71" i="103" s="1"/>
  <c r="D112" i="8"/>
  <c r="G72" i="100" s="1"/>
  <c r="D113" i="8"/>
  <c r="G73" i="105" s="1"/>
  <c r="D114" i="8"/>
  <c r="G74" i="101" s="1"/>
  <c r="D115" i="8"/>
  <c r="D116" i="8"/>
  <c r="D117" i="8"/>
  <c r="G77" i="100" s="1"/>
  <c r="D118" i="8"/>
  <c r="G78" i="87" s="1"/>
  <c r="D119" i="8"/>
  <c r="G79" i="103" s="1"/>
  <c r="D120" i="8"/>
  <c r="D121" i="8"/>
  <c r="D122" i="8"/>
  <c r="D123" i="8"/>
  <c r="G83" i="105" s="1"/>
  <c r="D124" i="8"/>
  <c r="G84" i="103" s="1"/>
  <c r="D125" i="8"/>
  <c r="G85" i="104" s="1"/>
  <c r="D126" i="8"/>
  <c r="D127" i="8"/>
  <c r="D128" i="8"/>
  <c r="C8" i="10"/>
  <c r="B8" i="10"/>
  <c r="B8" i="104" s="1"/>
  <c r="Q3" i="104" s="1"/>
  <c r="AG3" i="104" s="1"/>
  <c r="AP3" i="104" s="1"/>
  <c r="F98" i="105"/>
  <c r="F97" i="105"/>
  <c r="F96" i="105"/>
  <c r="F95" i="105"/>
  <c r="F94" i="105"/>
  <c r="F93" i="105"/>
  <c r="F92" i="105"/>
  <c r="F91" i="105"/>
  <c r="F90" i="105"/>
  <c r="F89" i="105"/>
  <c r="F88" i="105"/>
  <c r="F87" i="105"/>
  <c r="F86" i="105"/>
  <c r="F85" i="105"/>
  <c r="F84" i="105"/>
  <c r="F83" i="105"/>
  <c r="F82" i="105"/>
  <c r="F81" i="105"/>
  <c r="F80" i="105"/>
  <c r="F79" i="105"/>
  <c r="F78" i="105"/>
  <c r="G77" i="105"/>
  <c r="F77" i="105"/>
  <c r="F76" i="105"/>
  <c r="F75" i="105"/>
  <c r="F74" i="105"/>
  <c r="F73" i="105"/>
  <c r="F72" i="105"/>
  <c r="G71" i="105"/>
  <c r="F71" i="105"/>
  <c r="F70" i="105"/>
  <c r="F69" i="105"/>
  <c r="F68" i="105"/>
  <c r="G67" i="105"/>
  <c r="F67" i="105"/>
  <c r="F66" i="105"/>
  <c r="G65" i="105"/>
  <c r="F65" i="105"/>
  <c r="F64" i="105"/>
  <c r="F63" i="105"/>
  <c r="F62" i="105"/>
  <c r="F61" i="105"/>
  <c r="F60" i="105"/>
  <c r="G59" i="105"/>
  <c r="F59" i="105"/>
  <c r="F58" i="105"/>
  <c r="F57" i="105"/>
  <c r="G56" i="105"/>
  <c r="F56" i="105"/>
  <c r="F55" i="105"/>
  <c r="F54" i="105"/>
  <c r="F53" i="105"/>
  <c r="F52" i="105"/>
  <c r="F51" i="105"/>
  <c r="F50" i="105"/>
  <c r="G49" i="105"/>
  <c r="F49" i="105"/>
  <c r="F48" i="105"/>
  <c r="G47" i="105"/>
  <c r="F47" i="105"/>
  <c r="F46" i="105"/>
  <c r="F45" i="105"/>
  <c r="G44" i="105"/>
  <c r="F44" i="105"/>
  <c r="F43" i="105"/>
  <c r="F42" i="105"/>
  <c r="F41" i="105"/>
  <c r="F40" i="105"/>
  <c r="F39" i="105"/>
  <c r="F38" i="105"/>
  <c r="F37" i="105"/>
  <c r="F36" i="105"/>
  <c r="G35" i="105"/>
  <c r="F35" i="105"/>
  <c r="F34" i="105"/>
  <c r="F33" i="105"/>
  <c r="F32" i="105"/>
  <c r="F31" i="105"/>
  <c r="F30" i="105"/>
  <c r="F29" i="105"/>
  <c r="F28" i="105"/>
  <c r="F27" i="105"/>
  <c r="F26" i="105"/>
  <c r="G25" i="105"/>
  <c r="F25" i="105"/>
  <c r="F24" i="105"/>
  <c r="G23" i="105"/>
  <c r="F23" i="105"/>
  <c r="G22" i="105"/>
  <c r="F22" i="105"/>
  <c r="G21" i="105"/>
  <c r="F21" i="105"/>
  <c r="G20" i="105"/>
  <c r="F20" i="105"/>
  <c r="G19" i="105"/>
  <c r="F19" i="105"/>
  <c r="G18" i="105"/>
  <c r="F18" i="105"/>
  <c r="G17" i="105"/>
  <c r="F17" i="105"/>
  <c r="G16" i="105"/>
  <c r="F16" i="105"/>
  <c r="G15" i="105"/>
  <c r="F15" i="105"/>
  <c r="G14" i="105"/>
  <c r="F14" i="105"/>
  <c r="G13" i="105"/>
  <c r="F13" i="105"/>
  <c r="G12" i="105"/>
  <c r="F12" i="105"/>
  <c r="G11" i="105"/>
  <c r="F11" i="105"/>
  <c r="G10" i="105"/>
  <c r="F10" i="105"/>
  <c r="G9" i="105"/>
  <c r="F9" i="105"/>
  <c r="G8" i="105"/>
  <c r="F8" i="105"/>
  <c r="G7" i="105"/>
  <c r="F7" i="105"/>
  <c r="G6" i="105"/>
  <c r="F6" i="105"/>
  <c r="G5" i="105"/>
  <c r="F5" i="105"/>
  <c r="G4" i="105"/>
  <c r="F4" i="105"/>
  <c r="F98" i="104"/>
  <c r="F97" i="104"/>
  <c r="F96" i="104"/>
  <c r="F95" i="104"/>
  <c r="F94" i="104"/>
  <c r="F93" i="104"/>
  <c r="F92" i="104"/>
  <c r="F91" i="104"/>
  <c r="F90" i="104"/>
  <c r="F89" i="104"/>
  <c r="F88" i="104"/>
  <c r="F87" i="104"/>
  <c r="F86" i="104"/>
  <c r="F85" i="104"/>
  <c r="F84" i="104"/>
  <c r="G83" i="104"/>
  <c r="F83" i="104"/>
  <c r="F82" i="104"/>
  <c r="F81" i="104"/>
  <c r="G80" i="104"/>
  <c r="F80" i="104"/>
  <c r="G79" i="104"/>
  <c r="F79" i="104"/>
  <c r="F78" i="104"/>
  <c r="G77" i="104"/>
  <c r="F77" i="104"/>
  <c r="F76" i="104"/>
  <c r="F75" i="104"/>
  <c r="F74" i="104"/>
  <c r="G73" i="104"/>
  <c r="F73" i="104"/>
  <c r="F72" i="104"/>
  <c r="G71" i="104"/>
  <c r="F71" i="104"/>
  <c r="F70" i="104"/>
  <c r="F69" i="104"/>
  <c r="G68" i="104"/>
  <c r="F68" i="104"/>
  <c r="F67" i="104"/>
  <c r="G66" i="104"/>
  <c r="F66" i="104"/>
  <c r="G65" i="104"/>
  <c r="F65" i="104"/>
  <c r="F64" i="104"/>
  <c r="F63" i="104"/>
  <c r="F62" i="104"/>
  <c r="F61" i="104"/>
  <c r="F60" i="104"/>
  <c r="G59" i="104"/>
  <c r="F59" i="104"/>
  <c r="F58" i="104"/>
  <c r="F57" i="104"/>
  <c r="G56" i="104"/>
  <c r="F56" i="104"/>
  <c r="G55" i="104"/>
  <c r="F55" i="104"/>
  <c r="F54" i="104"/>
  <c r="G53" i="104"/>
  <c r="F53" i="104"/>
  <c r="F52" i="104"/>
  <c r="F51" i="104"/>
  <c r="F50" i="104"/>
  <c r="F49" i="104"/>
  <c r="F48" i="104"/>
  <c r="G47" i="104"/>
  <c r="F47" i="104"/>
  <c r="F46" i="104"/>
  <c r="F45" i="104"/>
  <c r="G44" i="104"/>
  <c r="F44" i="104"/>
  <c r="G43" i="104"/>
  <c r="F43" i="104"/>
  <c r="F42" i="104"/>
  <c r="F41" i="104"/>
  <c r="F40" i="104"/>
  <c r="F39" i="104"/>
  <c r="F38" i="104"/>
  <c r="G37" i="104"/>
  <c r="F37" i="104"/>
  <c r="F36" i="104"/>
  <c r="G35" i="104"/>
  <c r="F35" i="104"/>
  <c r="F34" i="104"/>
  <c r="F33" i="104"/>
  <c r="G32" i="104"/>
  <c r="F32" i="104"/>
  <c r="F31" i="104"/>
  <c r="F30" i="104"/>
  <c r="F29" i="104"/>
  <c r="F28" i="104"/>
  <c r="F27" i="104"/>
  <c r="F26" i="104"/>
  <c r="G25" i="104"/>
  <c r="F25" i="104"/>
  <c r="F24" i="104"/>
  <c r="G23" i="104"/>
  <c r="F23" i="104"/>
  <c r="G22" i="104"/>
  <c r="F22" i="104"/>
  <c r="G21" i="104"/>
  <c r="F21" i="104"/>
  <c r="G20" i="104"/>
  <c r="F20" i="104"/>
  <c r="G19" i="104"/>
  <c r="F19" i="104"/>
  <c r="G18" i="104"/>
  <c r="F18" i="104"/>
  <c r="G17" i="104"/>
  <c r="F17" i="104"/>
  <c r="G16" i="104"/>
  <c r="F16" i="104"/>
  <c r="G15" i="104"/>
  <c r="F15" i="104"/>
  <c r="G14" i="104"/>
  <c r="F14" i="104"/>
  <c r="G13" i="104"/>
  <c r="F13" i="104"/>
  <c r="G12" i="104"/>
  <c r="F12" i="104"/>
  <c r="G11" i="104"/>
  <c r="F11" i="104"/>
  <c r="G10" i="104"/>
  <c r="F10" i="104"/>
  <c r="G9" i="104"/>
  <c r="F9" i="104"/>
  <c r="G8" i="104"/>
  <c r="F8" i="104"/>
  <c r="G7" i="104"/>
  <c r="F7" i="104"/>
  <c r="G6" i="104"/>
  <c r="F6" i="104"/>
  <c r="G5" i="104"/>
  <c r="F5" i="104"/>
  <c r="G4" i="104"/>
  <c r="F4" i="104"/>
  <c r="F98" i="103"/>
  <c r="F97" i="103"/>
  <c r="F96" i="103"/>
  <c r="F95" i="103"/>
  <c r="F94" i="103"/>
  <c r="F93" i="103"/>
  <c r="F92" i="103"/>
  <c r="F91" i="103"/>
  <c r="F90" i="103"/>
  <c r="F89" i="103"/>
  <c r="F88" i="103"/>
  <c r="F87" i="103"/>
  <c r="F86" i="103"/>
  <c r="G85" i="103"/>
  <c r="F85" i="103"/>
  <c r="F84" i="103"/>
  <c r="F83" i="103"/>
  <c r="F82" i="103"/>
  <c r="F81" i="103"/>
  <c r="F80" i="103"/>
  <c r="F79" i="103"/>
  <c r="G78" i="103"/>
  <c r="F78" i="103"/>
  <c r="G77" i="103"/>
  <c r="F77" i="103"/>
  <c r="F76" i="103"/>
  <c r="F75" i="103"/>
  <c r="F74" i="103"/>
  <c r="F73" i="103"/>
  <c r="F72" i="103"/>
  <c r="F71" i="103"/>
  <c r="F70" i="103"/>
  <c r="F69" i="103"/>
  <c r="F68" i="103"/>
  <c r="G67" i="103"/>
  <c r="F67" i="103"/>
  <c r="F66" i="103"/>
  <c r="G65" i="103"/>
  <c r="F65" i="103"/>
  <c r="F64" i="103"/>
  <c r="F63" i="103"/>
  <c r="F62" i="103"/>
  <c r="F61" i="103"/>
  <c r="F60" i="103"/>
  <c r="G59" i="103"/>
  <c r="F59" i="103"/>
  <c r="F58" i="103"/>
  <c r="F57" i="103"/>
  <c r="G56" i="103"/>
  <c r="F56" i="103"/>
  <c r="G55" i="103"/>
  <c r="F55" i="103"/>
  <c r="F54" i="103"/>
  <c r="G53" i="103"/>
  <c r="F53" i="103"/>
  <c r="F52" i="103"/>
  <c r="F51" i="103"/>
  <c r="F50" i="103"/>
  <c r="G49" i="103"/>
  <c r="F49" i="103"/>
  <c r="F48" i="103"/>
  <c r="G47" i="103"/>
  <c r="F47" i="103"/>
  <c r="F46" i="103"/>
  <c r="F45" i="103"/>
  <c r="F44" i="103"/>
  <c r="F43" i="103"/>
  <c r="F42" i="103"/>
  <c r="F41" i="103"/>
  <c r="F40" i="103"/>
  <c r="F39" i="103"/>
  <c r="F38" i="103"/>
  <c r="G37" i="103"/>
  <c r="F37" i="103"/>
  <c r="F36" i="103"/>
  <c r="G35" i="103"/>
  <c r="F35" i="103"/>
  <c r="F34" i="103"/>
  <c r="F33" i="103"/>
  <c r="G32" i="103"/>
  <c r="F32" i="103"/>
  <c r="G31" i="103"/>
  <c r="F31" i="103"/>
  <c r="F30" i="103"/>
  <c r="F29" i="103"/>
  <c r="F28" i="103"/>
  <c r="F27" i="103"/>
  <c r="F26" i="103"/>
  <c r="F25" i="103"/>
  <c r="G24" i="103"/>
  <c r="F24" i="103"/>
  <c r="G23" i="103"/>
  <c r="F23" i="103"/>
  <c r="G22" i="103"/>
  <c r="F22" i="103"/>
  <c r="G21" i="103"/>
  <c r="F21" i="103"/>
  <c r="G20" i="103"/>
  <c r="F20" i="103"/>
  <c r="G19" i="103"/>
  <c r="F19" i="103"/>
  <c r="G18" i="103"/>
  <c r="F18" i="103"/>
  <c r="G17" i="103"/>
  <c r="F17" i="103"/>
  <c r="G16" i="103"/>
  <c r="F16" i="103"/>
  <c r="G15" i="103"/>
  <c r="F15" i="103"/>
  <c r="G14" i="103"/>
  <c r="F14" i="103"/>
  <c r="G13" i="103"/>
  <c r="F13" i="103"/>
  <c r="G12" i="103"/>
  <c r="F12" i="103"/>
  <c r="G11" i="103"/>
  <c r="F11" i="103"/>
  <c r="G10" i="103"/>
  <c r="F10" i="103"/>
  <c r="G9" i="103"/>
  <c r="F9" i="103"/>
  <c r="G8" i="103"/>
  <c r="F8" i="103"/>
  <c r="G7" i="103"/>
  <c r="F7" i="103"/>
  <c r="G6" i="103"/>
  <c r="F6" i="103"/>
  <c r="G5" i="103"/>
  <c r="F5" i="103"/>
  <c r="G4" i="103"/>
  <c r="F4" i="103"/>
  <c r="F98" i="102"/>
  <c r="F97" i="102"/>
  <c r="F96" i="102"/>
  <c r="F95" i="102"/>
  <c r="F94" i="102"/>
  <c r="F93" i="102"/>
  <c r="F92" i="102"/>
  <c r="F91" i="102"/>
  <c r="F90" i="102"/>
  <c r="F89" i="102"/>
  <c r="F88" i="102"/>
  <c r="F87" i="102"/>
  <c r="G86" i="102"/>
  <c r="F86" i="102"/>
  <c r="G85" i="102"/>
  <c r="F85" i="102"/>
  <c r="F84" i="102"/>
  <c r="F83" i="102"/>
  <c r="F82" i="102"/>
  <c r="F81" i="102"/>
  <c r="F80" i="102"/>
  <c r="F79" i="102"/>
  <c r="F78" i="102"/>
  <c r="G77" i="102"/>
  <c r="F77" i="102"/>
  <c r="F76" i="102"/>
  <c r="F75" i="102"/>
  <c r="G74" i="102"/>
  <c r="F74" i="102"/>
  <c r="F73" i="102"/>
  <c r="F72" i="102"/>
  <c r="F71" i="102"/>
  <c r="F70" i="102"/>
  <c r="F69" i="102"/>
  <c r="F68" i="102"/>
  <c r="G67" i="102"/>
  <c r="F67" i="102"/>
  <c r="F66" i="102"/>
  <c r="G65" i="102"/>
  <c r="F65" i="102"/>
  <c r="F64" i="102"/>
  <c r="F63" i="102"/>
  <c r="F62" i="102"/>
  <c r="G61" i="102"/>
  <c r="F61" i="102"/>
  <c r="F60" i="102"/>
  <c r="F59" i="102"/>
  <c r="F58" i="102"/>
  <c r="F57" i="102"/>
  <c r="F56" i="102"/>
  <c r="F55" i="102"/>
  <c r="F54" i="102"/>
  <c r="G53" i="102"/>
  <c r="F53" i="102"/>
  <c r="F52" i="102"/>
  <c r="F51" i="102"/>
  <c r="F50" i="102"/>
  <c r="G49" i="102"/>
  <c r="F49" i="102"/>
  <c r="F48" i="102"/>
  <c r="G47" i="102"/>
  <c r="F47" i="102"/>
  <c r="F46" i="102"/>
  <c r="F45" i="102"/>
  <c r="F44" i="102"/>
  <c r="G43" i="102"/>
  <c r="F43" i="102"/>
  <c r="F42" i="102"/>
  <c r="G41" i="102"/>
  <c r="F41" i="102"/>
  <c r="F40" i="102"/>
  <c r="F39" i="102"/>
  <c r="F38" i="102"/>
  <c r="F37" i="102"/>
  <c r="G36" i="102"/>
  <c r="F36" i="102"/>
  <c r="G35" i="102"/>
  <c r="F35" i="102"/>
  <c r="F34" i="102"/>
  <c r="F33" i="102"/>
  <c r="G32" i="102"/>
  <c r="F32" i="102"/>
  <c r="G31" i="102"/>
  <c r="F31" i="102"/>
  <c r="F30" i="102"/>
  <c r="G29" i="102"/>
  <c r="F29" i="102"/>
  <c r="F28" i="102"/>
  <c r="F27" i="102"/>
  <c r="F26" i="102"/>
  <c r="G25" i="102"/>
  <c r="F25" i="102"/>
  <c r="F24" i="102"/>
  <c r="G23" i="102"/>
  <c r="F23" i="102"/>
  <c r="G22" i="102"/>
  <c r="F22" i="102"/>
  <c r="G21" i="102"/>
  <c r="F21" i="102"/>
  <c r="G20" i="102"/>
  <c r="F20" i="102"/>
  <c r="G19" i="102"/>
  <c r="F19" i="102"/>
  <c r="G18" i="102"/>
  <c r="F18" i="102"/>
  <c r="G17" i="102"/>
  <c r="F17" i="102"/>
  <c r="G16" i="102"/>
  <c r="F16" i="102"/>
  <c r="G15" i="102"/>
  <c r="F15" i="102"/>
  <c r="G14" i="102"/>
  <c r="F14" i="102"/>
  <c r="G13" i="102"/>
  <c r="F13" i="102"/>
  <c r="G12" i="102"/>
  <c r="F12" i="102"/>
  <c r="G11" i="102"/>
  <c r="F11" i="102"/>
  <c r="G10" i="102"/>
  <c r="F10" i="102"/>
  <c r="G9" i="102"/>
  <c r="F9" i="102"/>
  <c r="G8" i="102"/>
  <c r="F8" i="102"/>
  <c r="G7" i="102"/>
  <c r="F7" i="102"/>
  <c r="G6" i="102"/>
  <c r="F6" i="102"/>
  <c r="G5" i="102"/>
  <c r="F5" i="102"/>
  <c r="G4" i="102"/>
  <c r="F4" i="102"/>
  <c r="F98" i="101"/>
  <c r="F97" i="101"/>
  <c r="F96" i="101"/>
  <c r="F95" i="101"/>
  <c r="F94" i="101"/>
  <c r="F93" i="101"/>
  <c r="F92" i="101"/>
  <c r="F91" i="101"/>
  <c r="F90" i="101"/>
  <c r="F89" i="101"/>
  <c r="F88" i="101"/>
  <c r="F87" i="101"/>
  <c r="F86" i="101"/>
  <c r="F85" i="101"/>
  <c r="F84" i="101"/>
  <c r="F83" i="101"/>
  <c r="F82" i="101"/>
  <c r="F81" i="101"/>
  <c r="F80" i="101"/>
  <c r="G79" i="101"/>
  <c r="F79" i="101"/>
  <c r="F78" i="101"/>
  <c r="G77" i="101"/>
  <c r="F77" i="101"/>
  <c r="F76" i="101"/>
  <c r="F75" i="101"/>
  <c r="F74" i="101"/>
  <c r="G73" i="101"/>
  <c r="F73" i="101"/>
  <c r="F72" i="101"/>
  <c r="F71" i="101"/>
  <c r="F70" i="101"/>
  <c r="F69" i="101"/>
  <c r="F68" i="101"/>
  <c r="F67" i="101"/>
  <c r="F66" i="101"/>
  <c r="G65" i="101"/>
  <c r="F65" i="101"/>
  <c r="F64" i="101"/>
  <c r="F63" i="101"/>
  <c r="F62" i="101"/>
  <c r="F61" i="101"/>
  <c r="F60" i="101"/>
  <c r="F59" i="101"/>
  <c r="F58" i="101"/>
  <c r="F57" i="101"/>
  <c r="F56" i="101"/>
  <c r="G55" i="101"/>
  <c r="F55" i="101"/>
  <c r="F54" i="101"/>
  <c r="G53" i="101"/>
  <c r="F53" i="101"/>
  <c r="F52" i="101"/>
  <c r="F51" i="101"/>
  <c r="F50" i="101"/>
  <c r="F49" i="101"/>
  <c r="G48" i="101"/>
  <c r="F48" i="101"/>
  <c r="F47" i="101"/>
  <c r="F46" i="101"/>
  <c r="F45" i="101"/>
  <c r="F44" i="101"/>
  <c r="G43" i="101"/>
  <c r="F43" i="101"/>
  <c r="F42" i="101"/>
  <c r="G41" i="101"/>
  <c r="F41" i="101"/>
  <c r="F40" i="101"/>
  <c r="F39" i="101"/>
  <c r="F38" i="101"/>
  <c r="F37" i="101"/>
  <c r="F36" i="101"/>
  <c r="F35" i="101"/>
  <c r="F34" i="101"/>
  <c r="F33" i="101"/>
  <c r="F32" i="101"/>
  <c r="F31" i="101"/>
  <c r="F30" i="101"/>
  <c r="G29" i="101"/>
  <c r="F29" i="101"/>
  <c r="F28" i="101"/>
  <c r="F27" i="101"/>
  <c r="F26" i="101"/>
  <c r="F25" i="101"/>
  <c r="F24" i="101"/>
  <c r="G23" i="101"/>
  <c r="F23" i="101"/>
  <c r="G22" i="101"/>
  <c r="F22" i="101"/>
  <c r="G21" i="101"/>
  <c r="F21" i="101"/>
  <c r="G20" i="101"/>
  <c r="F20" i="101"/>
  <c r="G19" i="101"/>
  <c r="F19" i="101"/>
  <c r="G18" i="101"/>
  <c r="F18" i="101"/>
  <c r="G17" i="101"/>
  <c r="F17" i="101"/>
  <c r="G16" i="101"/>
  <c r="F16" i="101"/>
  <c r="G15" i="101"/>
  <c r="F15" i="101"/>
  <c r="G14" i="101"/>
  <c r="F14" i="101"/>
  <c r="G13" i="101"/>
  <c r="F13" i="101"/>
  <c r="G12" i="101"/>
  <c r="F12" i="101"/>
  <c r="G11" i="101"/>
  <c r="F11" i="101"/>
  <c r="G10" i="101"/>
  <c r="F10" i="101"/>
  <c r="G9" i="101"/>
  <c r="F9" i="101"/>
  <c r="G8" i="101"/>
  <c r="F8" i="101"/>
  <c r="G7" i="101"/>
  <c r="F7" i="101"/>
  <c r="G6" i="101"/>
  <c r="F6" i="101"/>
  <c r="G5" i="101"/>
  <c r="F5" i="101"/>
  <c r="G4" i="101"/>
  <c r="F4" i="101"/>
  <c r="F98" i="100"/>
  <c r="F97" i="100"/>
  <c r="F96" i="100"/>
  <c r="F95" i="100"/>
  <c r="F94" i="100"/>
  <c r="F93" i="100"/>
  <c r="F92" i="100"/>
  <c r="F91" i="100"/>
  <c r="F90" i="100"/>
  <c r="F89" i="100"/>
  <c r="F88" i="100"/>
  <c r="F87" i="100"/>
  <c r="F86" i="100"/>
  <c r="F85" i="100"/>
  <c r="G84" i="100"/>
  <c r="F84" i="100"/>
  <c r="G83" i="100"/>
  <c r="F83" i="100"/>
  <c r="F82" i="100"/>
  <c r="F81" i="100"/>
  <c r="F80" i="100"/>
  <c r="F79" i="100"/>
  <c r="F78" i="100"/>
  <c r="F77" i="100"/>
  <c r="F76" i="100"/>
  <c r="G75" i="100"/>
  <c r="F75" i="100"/>
  <c r="F74" i="100"/>
  <c r="F73" i="100"/>
  <c r="F72" i="100"/>
  <c r="G71" i="100"/>
  <c r="F71" i="100"/>
  <c r="F70" i="100"/>
  <c r="F69" i="100"/>
  <c r="F68" i="100"/>
  <c r="G67" i="100"/>
  <c r="F67" i="100"/>
  <c r="F66" i="100"/>
  <c r="G65" i="100"/>
  <c r="F65" i="100"/>
  <c r="F64" i="100"/>
  <c r="F63" i="100"/>
  <c r="F62" i="100"/>
  <c r="G61" i="100"/>
  <c r="F61" i="100"/>
  <c r="F60" i="100"/>
  <c r="G59" i="100"/>
  <c r="F59" i="100"/>
  <c r="F58" i="100"/>
  <c r="G57" i="100"/>
  <c r="F57" i="100"/>
  <c r="F56" i="100"/>
  <c r="F55" i="100"/>
  <c r="F54" i="100"/>
  <c r="G53" i="100"/>
  <c r="F53" i="100"/>
  <c r="F52" i="100"/>
  <c r="F51" i="100"/>
  <c r="F50" i="100"/>
  <c r="G49" i="100"/>
  <c r="F49" i="100"/>
  <c r="G48" i="100"/>
  <c r="F48" i="100"/>
  <c r="F47" i="100"/>
  <c r="F46" i="100"/>
  <c r="F45" i="100"/>
  <c r="F44" i="100"/>
  <c r="G43" i="100"/>
  <c r="F43" i="100"/>
  <c r="F42" i="100"/>
  <c r="G41" i="100"/>
  <c r="F41" i="100"/>
  <c r="F40" i="100"/>
  <c r="F39" i="100"/>
  <c r="F38" i="100"/>
  <c r="F37" i="100"/>
  <c r="F36" i="100"/>
  <c r="G35" i="100"/>
  <c r="F35" i="100"/>
  <c r="F34" i="100"/>
  <c r="F33" i="100"/>
  <c r="F32" i="100"/>
  <c r="G31" i="100"/>
  <c r="F31" i="100"/>
  <c r="G30" i="100"/>
  <c r="F30" i="100"/>
  <c r="G29" i="100"/>
  <c r="F29" i="100"/>
  <c r="F28" i="100"/>
  <c r="F27" i="100"/>
  <c r="F26" i="100"/>
  <c r="F25" i="100"/>
  <c r="F24" i="100"/>
  <c r="G23" i="100"/>
  <c r="F23" i="100"/>
  <c r="G22" i="100"/>
  <c r="F22" i="100"/>
  <c r="G21" i="100"/>
  <c r="F21" i="100"/>
  <c r="G20" i="100"/>
  <c r="F20" i="100"/>
  <c r="G19" i="100"/>
  <c r="F19" i="100"/>
  <c r="G18" i="100"/>
  <c r="F18" i="100"/>
  <c r="G17" i="100"/>
  <c r="F17" i="100"/>
  <c r="G16" i="100"/>
  <c r="F16" i="100"/>
  <c r="G15" i="100"/>
  <c r="F15" i="100"/>
  <c r="G14" i="100"/>
  <c r="F14" i="100"/>
  <c r="G13" i="100"/>
  <c r="F13" i="100"/>
  <c r="G12" i="100"/>
  <c r="F12" i="100"/>
  <c r="G11" i="100"/>
  <c r="F11" i="100"/>
  <c r="G10" i="100"/>
  <c r="F10" i="100"/>
  <c r="G9" i="100"/>
  <c r="F9" i="100"/>
  <c r="G8" i="100"/>
  <c r="F8" i="100"/>
  <c r="G7" i="100"/>
  <c r="F7" i="100"/>
  <c r="G6" i="100"/>
  <c r="F6" i="100"/>
  <c r="G5" i="100"/>
  <c r="F5" i="100"/>
  <c r="G4" i="100"/>
  <c r="F4" i="100"/>
  <c r="F98" i="99"/>
  <c r="F97" i="99"/>
  <c r="F96" i="99"/>
  <c r="F95" i="99"/>
  <c r="F94" i="99"/>
  <c r="F93" i="99"/>
  <c r="F92" i="99"/>
  <c r="F91" i="99"/>
  <c r="F90" i="99"/>
  <c r="F89" i="99"/>
  <c r="F88" i="99"/>
  <c r="F87" i="99"/>
  <c r="G86" i="99"/>
  <c r="F86" i="99"/>
  <c r="F85" i="99"/>
  <c r="F84" i="99"/>
  <c r="G83" i="99"/>
  <c r="F83" i="99"/>
  <c r="F82" i="99"/>
  <c r="G81" i="99"/>
  <c r="F81" i="99"/>
  <c r="F80" i="99"/>
  <c r="G79" i="99"/>
  <c r="F79" i="99"/>
  <c r="G78" i="99"/>
  <c r="F78" i="99"/>
  <c r="G77" i="99"/>
  <c r="F77" i="99"/>
  <c r="F76" i="99"/>
  <c r="F75" i="99"/>
  <c r="G74" i="99"/>
  <c r="F74" i="99"/>
  <c r="G73" i="99"/>
  <c r="F73" i="99"/>
  <c r="F72" i="99"/>
  <c r="G71" i="99"/>
  <c r="F71" i="99"/>
  <c r="F70" i="99"/>
  <c r="F69" i="99"/>
  <c r="F68" i="99"/>
  <c r="F67" i="99"/>
  <c r="F66" i="99"/>
  <c r="G65" i="99"/>
  <c r="F65" i="99"/>
  <c r="F64" i="99"/>
  <c r="G63" i="99"/>
  <c r="F63" i="99"/>
  <c r="F62" i="99"/>
  <c r="G61" i="99"/>
  <c r="F61" i="99"/>
  <c r="G60" i="99"/>
  <c r="F60" i="99"/>
  <c r="G59" i="99"/>
  <c r="F59" i="99"/>
  <c r="F58" i="99"/>
  <c r="F57" i="99"/>
  <c r="F56" i="99"/>
  <c r="F55" i="99"/>
  <c r="F54" i="99"/>
  <c r="G53" i="99"/>
  <c r="F53" i="99"/>
  <c r="F52" i="99"/>
  <c r="F51" i="99"/>
  <c r="F50" i="99"/>
  <c r="F49" i="99"/>
  <c r="F48" i="99"/>
  <c r="G47" i="99"/>
  <c r="F47" i="99"/>
  <c r="F46" i="99"/>
  <c r="F45" i="99"/>
  <c r="G44" i="99"/>
  <c r="F44" i="99"/>
  <c r="G43" i="99"/>
  <c r="F43" i="99"/>
  <c r="F42" i="99"/>
  <c r="G41" i="99"/>
  <c r="F41" i="99"/>
  <c r="F40" i="99"/>
  <c r="F39" i="99"/>
  <c r="F38" i="99"/>
  <c r="G37" i="99"/>
  <c r="F37" i="99"/>
  <c r="F36" i="99"/>
  <c r="G35" i="99"/>
  <c r="F35" i="99"/>
  <c r="F34" i="99"/>
  <c r="G33" i="99"/>
  <c r="F33" i="99"/>
  <c r="F32" i="99"/>
  <c r="F31" i="99"/>
  <c r="F30" i="99"/>
  <c r="G29" i="99"/>
  <c r="F29" i="99"/>
  <c r="F28" i="99"/>
  <c r="F27" i="99"/>
  <c r="F26" i="99"/>
  <c r="G25" i="99"/>
  <c r="F25" i="99"/>
  <c r="G24" i="99"/>
  <c r="F24" i="99"/>
  <c r="G23" i="99"/>
  <c r="F23" i="99"/>
  <c r="G22" i="99"/>
  <c r="F22" i="99"/>
  <c r="G21" i="99"/>
  <c r="F21" i="99"/>
  <c r="G20" i="99"/>
  <c r="F20" i="99"/>
  <c r="G19" i="99"/>
  <c r="F19" i="99"/>
  <c r="G18" i="99"/>
  <c r="F18" i="99"/>
  <c r="G17" i="99"/>
  <c r="F17" i="99"/>
  <c r="G16" i="99"/>
  <c r="F16" i="99"/>
  <c r="G15" i="99"/>
  <c r="F15" i="99"/>
  <c r="G14" i="99"/>
  <c r="F14" i="99"/>
  <c r="G13" i="99"/>
  <c r="F13" i="99"/>
  <c r="G12" i="99"/>
  <c r="F12" i="99"/>
  <c r="G11" i="99"/>
  <c r="F11" i="99"/>
  <c r="G10" i="99"/>
  <c r="F10" i="99"/>
  <c r="G9" i="99"/>
  <c r="F9" i="99"/>
  <c r="G8" i="99"/>
  <c r="F8" i="99"/>
  <c r="G7" i="99"/>
  <c r="F7" i="99"/>
  <c r="G6" i="99"/>
  <c r="F6" i="99"/>
  <c r="G5" i="99"/>
  <c r="F5" i="99"/>
  <c r="G4" i="99"/>
  <c r="F4" i="99"/>
  <c r="F98" i="98"/>
  <c r="F97" i="98"/>
  <c r="F96" i="98"/>
  <c r="F95" i="98"/>
  <c r="F94" i="98"/>
  <c r="F93" i="98"/>
  <c r="F92" i="98"/>
  <c r="F91" i="98"/>
  <c r="F90" i="98"/>
  <c r="F89" i="98"/>
  <c r="F88" i="98"/>
  <c r="F87" i="98"/>
  <c r="F86" i="98"/>
  <c r="F85" i="98"/>
  <c r="F84" i="98"/>
  <c r="G83" i="98"/>
  <c r="F83" i="98"/>
  <c r="F82" i="98"/>
  <c r="G81" i="98"/>
  <c r="F81" i="98"/>
  <c r="F80" i="98"/>
  <c r="F79" i="98"/>
  <c r="F78" i="98"/>
  <c r="G77" i="98"/>
  <c r="F77" i="98"/>
  <c r="F76" i="98"/>
  <c r="F75" i="98"/>
  <c r="F74" i="98"/>
  <c r="F73" i="98"/>
  <c r="F72" i="98"/>
  <c r="G71" i="98"/>
  <c r="F71" i="98"/>
  <c r="F70" i="98"/>
  <c r="F69" i="98"/>
  <c r="F68" i="98"/>
  <c r="G67" i="98"/>
  <c r="F67" i="98"/>
  <c r="F66" i="98"/>
  <c r="G65" i="98"/>
  <c r="F65" i="98"/>
  <c r="F64" i="98"/>
  <c r="F63" i="98"/>
  <c r="G62" i="98"/>
  <c r="F62" i="98"/>
  <c r="F61" i="98"/>
  <c r="F60" i="98"/>
  <c r="G59" i="98"/>
  <c r="F59" i="98"/>
  <c r="F58" i="98"/>
  <c r="F57" i="98"/>
  <c r="F56" i="98"/>
  <c r="G55" i="98"/>
  <c r="F55" i="98"/>
  <c r="G54" i="98"/>
  <c r="F54" i="98"/>
  <c r="G53" i="98"/>
  <c r="F53" i="98"/>
  <c r="F52" i="98"/>
  <c r="F51" i="98"/>
  <c r="F50" i="98"/>
  <c r="G49" i="98"/>
  <c r="F49" i="98"/>
  <c r="F48" i="98"/>
  <c r="G47" i="98"/>
  <c r="F47" i="98"/>
  <c r="F46" i="98"/>
  <c r="F45" i="98"/>
  <c r="G44" i="98"/>
  <c r="F44" i="98"/>
  <c r="F43" i="98"/>
  <c r="F42" i="98"/>
  <c r="G41" i="98"/>
  <c r="F41" i="98"/>
  <c r="F40" i="98"/>
  <c r="G39" i="98"/>
  <c r="F39" i="98"/>
  <c r="F38" i="98"/>
  <c r="G37" i="98"/>
  <c r="F37" i="98"/>
  <c r="G36" i="98"/>
  <c r="F36" i="98"/>
  <c r="G35" i="98"/>
  <c r="F35" i="98"/>
  <c r="F34" i="98"/>
  <c r="F33" i="98"/>
  <c r="G32" i="98"/>
  <c r="F32" i="98"/>
  <c r="G31" i="98"/>
  <c r="F31" i="98"/>
  <c r="F30" i="98"/>
  <c r="G29" i="98"/>
  <c r="F29" i="98"/>
  <c r="F28" i="98"/>
  <c r="F27" i="98"/>
  <c r="F26" i="98"/>
  <c r="F25" i="98"/>
  <c r="F24" i="98"/>
  <c r="G23" i="98"/>
  <c r="F23" i="98"/>
  <c r="G22" i="98"/>
  <c r="F22" i="98"/>
  <c r="G21" i="98"/>
  <c r="F21" i="98"/>
  <c r="G20" i="98"/>
  <c r="F20" i="98"/>
  <c r="G19" i="98"/>
  <c r="F19" i="98"/>
  <c r="G18" i="98"/>
  <c r="F18" i="98"/>
  <c r="G17" i="98"/>
  <c r="F17" i="98"/>
  <c r="G16" i="98"/>
  <c r="F16" i="98"/>
  <c r="G15" i="98"/>
  <c r="F15" i="98"/>
  <c r="G14" i="98"/>
  <c r="F14" i="98"/>
  <c r="G13" i="98"/>
  <c r="F13" i="98"/>
  <c r="G12" i="98"/>
  <c r="F12" i="98"/>
  <c r="G11" i="98"/>
  <c r="F11" i="98"/>
  <c r="G10" i="98"/>
  <c r="F10" i="98"/>
  <c r="G9" i="98"/>
  <c r="F9" i="98"/>
  <c r="G8" i="98"/>
  <c r="F8" i="98"/>
  <c r="G7" i="98"/>
  <c r="F7" i="98"/>
  <c r="G6" i="98"/>
  <c r="F6" i="98"/>
  <c r="G5" i="98"/>
  <c r="F5" i="98"/>
  <c r="G4" i="98"/>
  <c r="F4" i="98"/>
  <c r="F98" i="97"/>
  <c r="F97" i="97"/>
  <c r="F96" i="97"/>
  <c r="F95" i="97"/>
  <c r="F94" i="97"/>
  <c r="F93" i="97"/>
  <c r="F92" i="97"/>
  <c r="F91" i="97"/>
  <c r="F90" i="97"/>
  <c r="F89" i="97"/>
  <c r="F88" i="97"/>
  <c r="G87" i="97"/>
  <c r="F87" i="97"/>
  <c r="F86" i="97"/>
  <c r="G85" i="97"/>
  <c r="F85" i="97"/>
  <c r="G84" i="97"/>
  <c r="F84" i="97"/>
  <c r="G83" i="97"/>
  <c r="F83" i="97"/>
  <c r="F82" i="97"/>
  <c r="F81" i="97"/>
  <c r="G80" i="97"/>
  <c r="F80" i="97"/>
  <c r="G79" i="97"/>
  <c r="F79" i="97"/>
  <c r="F78" i="97"/>
  <c r="G77" i="97"/>
  <c r="F77" i="97"/>
  <c r="F76" i="97"/>
  <c r="F75" i="97"/>
  <c r="F74" i="97"/>
  <c r="F73" i="97"/>
  <c r="F72" i="97"/>
  <c r="G71" i="97"/>
  <c r="F71" i="97"/>
  <c r="F70" i="97"/>
  <c r="F69" i="97"/>
  <c r="G68" i="97"/>
  <c r="F68" i="97"/>
  <c r="G67" i="97"/>
  <c r="F67" i="97"/>
  <c r="G66" i="97"/>
  <c r="F66" i="97"/>
  <c r="G65" i="97"/>
  <c r="F65" i="97"/>
  <c r="F64" i="97"/>
  <c r="F63" i="97"/>
  <c r="F62" i="97"/>
  <c r="G61" i="97"/>
  <c r="F61" i="97"/>
  <c r="F60" i="97"/>
  <c r="G59" i="97"/>
  <c r="F59" i="97"/>
  <c r="F58" i="97"/>
  <c r="G57" i="97"/>
  <c r="F57" i="97"/>
  <c r="F56" i="97"/>
  <c r="F55" i="97"/>
  <c r="F54" i="97"/>
  <c r="G53" i="97"/>
  <c r="F53" i="97"/>
  <c r="F52" i="97"/>
  <c r="F51" i="97"/>
  <c r="G50" i="97"/>
  <c r="F50" i="97"/>
  <c r="G49" i="97"/>
  <c r="F49" i="97"/>
  <c r="G48" i="97"/>
  <c r="F48" i="97"/>
  <c r="G47" i="97"/>
  <c r="F47" i="97"/>
  <c r="F46" i="97"/>
  <c r="F45" i="97"/>
  <c r="F44" i="97"/>
  <c r="G43" i="97"/>
  <c r="F43" i="97"/>
  <c r="F42" i="97"/>
  <c r="G41" i="97"/>
  <c r="F41" i="97"/>
  <c r="F40" i="97"/>
  <c r="G39" i="97"/>
  <c r="F39" i="97"/>
  <c r="F38" i="97"/>
  <c r="F37" i="97"/>
  <c r="F36" i="97"/>
  <c r="G35" i="97"/>
  <c r="F35" i="97"/>
  <c r="F34" i="97"/>
  <c r="F33" i="97"/>
  <c r="F32" i="97"/>
  <c r="G31" i="97"/>
  <c r="F31" i="97"/>
  <c r="G30" i="97"/>
  <c r="F30" i="97"/>
  <c r="G29" i="97"/>
  <c r="F29" i="97"/>
  <c r="F28" i="97"/>
  <c r="F27" i="97"/>
  <c r="F26" i="97"/>
  <c r="G25" i="97"/>
  <c r="F25" i="97"/>
  <c r="F24" i="97"/>
  <c r="G23" i="97"/>
  <c r="F23" i="97"/>
  <c r="G22" i="97"/>
  <c r="F22" i="97"/>
  <c r="G21" i="97"/>
  <c r="F21" i="97"/>
  <c r="G20" i="97"/>
  <c r="F20" i="97"/>
  <c r="G19" i="97"/>
  <c r="F19" i="97"/>
  <c r="G18" i="97"/>
  <c r="F18" i="97"/>
  <c r="G17" i="97"/>
  <c r="F17" i="97"/>
  <c r="G16" i="97"/>
  <c r="F16" i="97"/>
  <c r="G15" i="97"/>
  <c r="F15" i="97"/>
  <c r="G14" i="97"/>
  <c r="F14" i="97"/>
  <c r="G13" i="97"/>
  <c r="F13" i="97"/>
  <c r="G12" i="97"/>
  <c r="F12" i="97"/>
  <c r="G11" i="97"/>
  <c r="F11" i="97"/>
  <c r="G10" i="97"/>
  <c r="F10" i="97"/>
  <c r="G9" i="97"/>
  <c r="F9" i="97"/>
  <c r="G8" i="97"/>
  <c r="F8" i="97"/>
  <c r="G7" i="97"/>
  <c r="F7" i="97"/>
  <c r="G6" i="97"/>
  <c r="F6" i="97"/>
  <c r="G5" i="97"/>
  <c r="F5" i="97"/>
  <c r="G4" i="97"/>
  <c r="F4" i="97"/>
  <c r="F98" i="96"/>
  <c r="F97" i="96"/>
  <c r="F96" i="96"/>
  <c r="F95" i="96"/>
  <c r="F94" i="96"/>
  <c r="F93" i="96"/>
  <c r="F92" i="96"/>
  <c r="F91" i="96"/>
  <c r="F90" i="96"/>
  <c r="F89" i="96"/>
  <c r="F88" i="96"/>
  <c r="F87" i="96"/>
  <c r="G86" i="96"/>
  <c r="F86" i="96"/>
  <c r="F85" i="96"/>
  <c r="F84" i="96"/>
  <c r="G83" i="96"/>
  <c r="F83" i="96"/>
  <c r="F82" i="96"/>
  <c r="F81" i="96"/>
  <c r="F80" i="96"/>
  <c r="G79" i="96"/>
  <c r="F79" i="96"/>
  <c r="G78" i="96"/>
  <c r="F78" i="96"/>
  <c r="G77" i="96"/>
  <c r="F77" i="96"/>
  <c r="F76" i="96"/>
  <c r="F75" i="96"/>
  <c r="F74" i="96"/>
  <c r="G73" i="96"/>
  <c r="F73" i="96"/>
  <c r="F72" i="96"/>
  <c r="G71" i="96"/>
  <c r="F71" i="96"/>
  <c r="F70" i="96"/>
  <c r="F69" i="96"/>
  <c r="F68" i="96"/>
  <c r="F67" i="96"/>
  <c r="F66" i="96"/>
  <c r="G65" i="96"/>
  <c r="F65" i="96"/>
  <c r="F64" i="96"/>
  <c r="G63" i="96"/>
  <c r="F63" i="96"/>
  <c r="F62" i="96"/>
  <c r="G61" i="96"/>
  <c r="F61" i="96"/>
  <c r="G60" i="96"/>
  <c r="F60" i="96"/>
  <c r="G59" i="96"/>
  <c r="F59" i="96"/>
  <c r="F58" i="96"/>
  <c r="F57" i="96"/>
  <c r="F56" i="96"/>
  <c r="G55" i="96"/>
  <c r="F55" i="96"/>
  <c r="F54" i="96"/>
  <c r="G53" i="96"/>
  <c r="F53" i="96"/>
  <c r="F52" i="96"/>
  <c r="F51" i="96"/>
  <c r="F50" i="96"/>
  <c r="F49" i="96"/>
  <c r="F48" i="96"/>
  <c r="G47" i="96"/>
  <c r="F47" i="96"/>
  <c r="F46" i="96"/>
  <c r="G45" i="96"/>
  <c r="F45" i="96"/>
  <c r="F44" i="96"/>
  <c r="G43" i="96"/>
  <c r="F43" i="96"/>
  <c r="G42" i="96"/>
  <c r="F42" i="96"/>
  <c r="G41" i="96"/>
  <c r="F41" i="96"/>
  <c r="F40" i="96"/>
  <c r="F39" i="96"/>
  <c r="G38" i="96"/>
  <c r="F38" i="96"/>
  <c r="G37" i="96"/>
  <c r="F37" i="96"/>
  <c r="F36" i="96"/>
  <c r="G35" i="96"/>
  <c r="F35" i="96"/>
  <c r="F34" i="96"/>
  <c r="F33" i="96"/>
  <c r="F32" i="96"/>
  <c r="F31" i="96"/>
  <c r="F30" i="96"/>
  <c r="G29" i="96"/>
  <c r="F29" i="96"/>
  <c r="F28" i="96"/>
  <c r="F27" i="96"/>
  <c r="F26" i="96"/>
  <c r="G25" i="96"/>
  <c r="F25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G18" i="96"/>
  <c r="F18" i="96"/>
  <c r="G17" i="96"/>
  <c r="F17" i="96"/>
  <c r="G16" i="96"/>
  <c r="F16" i="96"/>
  <c r="G15" i="96"/>
  <c r="F15" i="96"/>
  <c r="G14" i="96"/>
  <c r="F14" i="96"/>
  <c r="G13" i="96"/>
  <c r="F13" i="96"/>
  <c r="G12" i="96"/>
  <c r="F12" i="96"/>
  <c r="G11" i="96"/>
  <c r="F11" i="96"/>
  <c r="G10" i="96"/>
  <c r="F10" i="96"/>
  <c r="G9" i="96"/>
  <c r="F9" i="96"/>
  <c r="G8" i="96"/>
  <c r="F8" i="96"/>
  <c r="G7" i="96"/>
  <c r="F7" i="96"/>
  <c r="G6" i="96"/>
  <c r="F6" i="96"/>
  <c r="G5" i="96"/>
  <c r="F5" i="96"/>
  <c r="G4" i="96"/>
  <c r="F4" i="96"/>
  <c r="F98" i="95"/>
  <c r="F97" i="95"/>
  <c r="F96" i="95"/>
  <c r="F95" i="95"/>
  <c r="F94" i="95"/>
  <c r="F93" i="95"/>
  <c r="F92" i="95"/>
  <c r="F91" i="95"/>
  <c r="F90" i="95"/>
  <c r="F89" i="95"/>
  <c r="F88" i="95"/>
  <c r="F87" i="95"/>
  <c r="F86" i="95"/>
  <c r="G85" i="95"/>
  <c r="F85" i="95"/>
  <c r="F84" i="95"/>
  <c r="G83" i="95"/>
  <c r="F83" i="95"/>
  <c r="F82" i="95"/>
  <c r="G81" i="95"/>
  <c r="F81" i="95"/>
  <c r="F80" i="95"/>
  <c r="F79" i="95"/>
  <c r="F78" i="95"/>
  <c r="G77" i="95"/>
  <c r="F77" i="95"/>
  <c r="F76" i="95"/>
  <c r="F75" i="95"/>
  <c r="G74" i="95"/>
  <c r="F74" i="95"/>
  <c r="G73" i="95"/>
  <c r="F73" i="95"/>
  <c r="G72" i="95"/>
  <c r="F72" i="95"/>
  <c r="G71" i="95"/>
  <c r="F71" i="95"/>
  <c r="F70" i="95"/>
  <c r="F69" i="95"/>
  <c r="F68" i="95"/>
  <c r="G67" i="95"/>
  <c r="F67" i="95"/>
  <c r="F66" i="95"/>
  <c r="G65" i="95"/>
  <c r="F65" i="95"/>
  <c r="F64" i="95"/>
  <c r="G63" i="95"/>
  <c r="F63" i="95"/>
  <c r="F62" i="95"/>
  <c r="F61" i="95"/>
  <c r="F60" i="95"/>
  <c r="G59" i="95"/>
  <c r="F59" i="95"/>
  <c r="F58" i="95"/>
  <c r="F57" i="95"/>
  <c r="F56" i="95"/>
  <c r="G55" i="95"/>
  <c r="F55" i="95"/>
  <c r="G54" i="95"/>
  <c r="F54" i="95"/>
  <c r="G53" i="95"/>
  <c r="F53" i="95"/>
  <c r="F52" i="95"/>
  <c r="F51" i="95"/>
  <c r="F50" i="95"/>
  <c r="G49" i="95"/>
  <c r="F49" i="95"/>
  <c r="F48" i="95"/>
  <c r="G47" i="95"/>
  <c r="F47" i="95"/>
  <c r="F46" i="95"/>
  <c r="F45" i="95"/>
  <c r="G44" i="95"/>
  <c r="F44" i="95"/>
  <c r="F43" i="95"/>
  <c r="F42" i="95"/>
  <c r="G41" i="95"/>
  <c r="F41" i="95"/>
  <c r="F40" i="95"/>
  <c r="F39" i="95"/>
  <c r="F38" i="95"/>
  <c r="G37" i="95"/>
  <c r="F37" i="95"/>
  <c r="G36" i="95"/>
  <c r="F36" i="95"/>
  <c r="G35" i="95"/>
  <c r="F35" i="95"/>
  <c r="F34" i="95"/>
  <c r="F33" i="95"/>
  <c r="F32" i="95"/>
  <c r="G31" i="95"/>
  <c r="F31" i="95"/>
  <c r="F30" i="95"/>
  <c r="G29" i="95"/>
  <c r="F29" i="95"/>
  <c r="F28" i="95"/>
  <c r="F27" i="95"/>
  <c r="G26" i="95"/>
  <c r="F26" i="95"/>
  <c r="F25" i="95"/>
  <c r="F24" i="95"/>
  <c r="G23" i="95"/>
  <c r="F23" i="95"/>
  <c r="G22" i="95"/>
  <c r="F22" i="95"/>
  <c r="G21" i="95"/>
  <c r="F21" i="95"/>
  <c r="G20" i="95"/>
  <c r="F20" i="95"/>
  <c r="G19" i="95"/>
  <c r="F19" i="95"/>
  <c r="G18" i="95"/>
  <c r="F18" i="95"/>
  <c r="G17" i="95"/>
  <c r="F17" i="95"/>
  <c r="G16" i="95"/>
  <c r="F16" i="95"/>
  <c r="G15" i="95"/>
  <c r="F15" i="95"/>
  <c r="G14" i="95"/>
  <c r="F14" i="95"/>
  <c r="G13" i="95"/>
  <c r="F13" i="95"/>
  <c r="G12" i="95"/>
  <c r="F12" i="95"/>
  <c r="G11" i="95"/>
  <c r="F11" i="95"/>
  <c r="G10" i="95"/>
  <c r="F10" i="95"/>
  <c r="G9" i="95"/>
  <c r="F9" i="95"/>
  <c r="G8" i="95"/>
  <c r="F8" i="95"/>
  <c r="G7" i="95"/>
  <c r="F7" i="95"/>
  <c r="G6" i="95"/>
  <c r="F6" i="95"/>
  <c r="G5" i="95"/>
  <c r="F5" i="95"/>
  <c r="G4" i="95"/>
  <c r="F4" i="95"/>
  <c r="F98" i="94"/>
  <c r="F97" i="94"/>
  <c r="F96" i="94"/>
  <c r="F95" i="94"/>
  <c r="F94" i="94"/>
  <c r="F93" i="94"/>
  <c r="F92" i="94"/>
  <c r="F91" i="94"/>
  <c r="F90" i="94"/>
  <c r="F89" i="94"/>
  <c r="F88" i="94"/>
  <c r="G87" i="94"/>
  <c r="F87" i="94"/>
  <c r="F86" i="94"/>
  <c r="G85" i="94"/>
  <c r="F85" i="94"/>
  <c r="G84" i="94"/>
  <c r="F84" i="94"/>
  <c r="G83" i="94"/>
  <c r="F83" i="94"/>
  <c r="F82" i="94"/>
  <c r="F81" i="94"/>
  <c r="G80" i="94"/>
  <c r="F80" i="94"/>
  <c r="G79" i="94"/>
  <c r="F79" i="94"/>
  <c r="F78" i="94"/>
  <c r="G77" i="94"/>
  <c r="F77" i="94"/>
  <c r="F76" i="94"/>
  <c r="F75" i="94"/>
  <c r="F74" i="94"/>
  <c r="F73" i="94"/>
  <c r="F72" i="94"/>
  <c r="G71" i="94"/>
  <c r="F71" i="94"/>
  <c r="F70" i="94"/>
  <c r="G69" i="94"/>
  <c r="F69" i="94"/>
  <c r="F68" i="94"/>
  <c r="G67" i="94"/>
  <c r="F67" i="94"/>
  <c r="G66" i="94"/>
  <c r="F66" i="94"/>
  <c r="G65" i="94"/>
  <c r="F65" i="94"/>
  <c r="F64" i="94"/>
  <c r="F63" i="94"/>
  <c r="F62" i="94"/>
  <c r="G61" i="94"/>
  <c r="F61" i="94"/>
  <c r="F60" i="94"/>
  <c r="G59" i="94"/>
  <c r="F59" i="94"/>
  <c r="F58" i="94"/>
  <c r="F57" i="94"/>
  <c r="F56" i="94"/>
  <c r="F55" i="94"/>
  <c r="F54" i="94"/>
  <c r="G53" i="94"/>
  <c r="F53" i="94"/>
  <c r="F52" i="94"/>
  <c r="F51" i="94"/>
  <c r="G50" i="94"/>
  <c r="F50" i="94"/>
  <c r="G49" i="94"/>
  <c r="F49" i="94"/>
  <c r="G48" i="94"/>
  <c r="F48" i="94"/>
  <c r="G47" i="94"/>
  <c r="F47" i="94"/>
  <c r="F46" i="94"/>
  <c r="F45" i="94"/>
  <c r="F44" i="94"/>
  <c r="G43" i="94"/>
  <c r="F43" i="94"/>
  <c r="F42" i="94"/>
  <c r="G41" i="94"/>
  <c r="F41" i="94"/>
  <c r="F40" i="94"/>
  <c r="G39" i="94"/>
  <c r="F39" i="94"/>
  <c r="F38" i="94"/>
  <c r="F37" i="94"/>
  <c r="F36" i="94"/>
  <c r="G35" i="94"/>
  <c r="F35" i="94"/>
  <c r="F34" i="94"/>
  <c r="F33" i="94"/>
  <c r="F32" i="94"/>
  <c r="G31" i="94"/>
  <c r="F31" i="94"/>
  <c r="G30" i="94"/>
  <c r="F30" i="94"/>
  <c r="G29" i="94"/>
  <c r="F29" i="94"/>
  <c r="F28" i="94"/>
  <c r="F27" i="94"/>
  <c r="F26" i="94"/>
  <c r="G25" i="94"/>
  <c r="F25" i="94"/>
  <c r="F24" i="94"/>
  <c r="G23" i="94"/>
  <c r="F23" i="94"/>
  <c r="G22" i="94"/>
  <c r="F22" i="94"/>
  <c r="G21" i="94"/>
  <c r="F21" i="94"/>
  <c r="G20" i="94"/>
  <c r="F20" i="94"/>
  <c r="G19" i="94"/>
  <c r="F19" i="94"/>
  <c r="G18" i="94"/>
  <c r="F18" i="94"/>
  <c r="G17" i="94"/>
  <c r="F17" i="94"/>
  <c r="G16" i="94"/>
  <c r="F16" i="94"/>
  <c r="G15" i="94"/>
  <c r="F15" i="94"/>
  <c r="G14" i="94"/>
  <c r="F14" i="94"/>
  <c r="G13" i="94"/>
  <c r="F13" i="94"/>
  <c r="G12" i="94"/>
  <c r="F12" i="94"/>
  <c r="G11" i="94"/>
  <c r="F11" i="94"/>
  <c r="G10" i="94"/>
  <c r="F10" i="94"/>
  <c r="G9" i="94"/>
  <c r="F9" i="94"/>
  <c r="G8" i="94"/>
  <c r="F8" i="94"/>
  <c r="G7" i="94"/>
  <c r="F7" i="94"/>
  <c r="G6" i="94"/>
  <c r="F6" i="94"/>
  <c r="G5" i="94"/>
  <c r="F5" i="94"/>
  <c r="G4" i="94"/>
  <c r="F4" i="94"/>
  <c r="F98" i="93"/>
  <c r="F97" i="93"/>
  <c r="F96" i="93"/>
  <c r="F95" i="93"/>
  <c r="F94" i="93"/>
  <c r="F93" i="93"/>
  <c r="F92" i="93"/>
  <c r="F91" i="93"/>
  <c r="F90" i="93"/>
  <c r="F89" i="93"/>
  <c r="F88" i="93"/>
  <c r="G87" i="93"/>
  <c r="F87" i="93"/>
  <c r="F86" i="93"/>
  <c r="F85" i="93"/>
  <c r="F84" i="93"/>
  <c r="G83" i="93"/>
  <c r="F83" i="93"/>
  <c r="F82" i="93"/>
  <c r="F81" i="93"/>
  <c r="F80" i="93"/>
  <c r="G79" i="93"/>
  <c r="F79" i="93"/>
  <c r="G78" i="93"/>
  <c r="F78" i="93"/>
  <c r="G77" i="93"/>
  <c r="F77" i="93"/>
  <c r="F76" i="93"/>
  <c r="F75" i="93"/>
  <c r="F74" i="93"/>
  <c r="G73" i="93"/>
  <c r="F73" i="93"/>
  <c r="F72" i="93"/>
  <c r="G71" i="93"/>
  <c r="F71" i="93"/>
  <c r="F70" i="93"/>
  <c r="F69" i="93"/>
  <c r="G68" i="93"/>
  <c r="F68" i="93"/>
  <c r="F67" i="93"/>
  <c r="F66" i="93"/>
  <c r="G65" i="93"/>
  <c r="F65" i="93"/>
  <c r="F64" i="93"/>
  <c r="F63" i="93"/>
  <c r="F62" i="93"/>
  <c r="G61" i="93"/>
  <c r="F61" i="93"/>
  <c r="G60" i="93"/>
  <c r="F60" i="93"/>
  <c r="G59" i="93"/>
  <c r="F59" i="93"/>
  <c r="F58" i="93"/>
  <c r="F57" i="93"/>
  <c r="F56" i="93"/>
  <c r="G55" i="93"/>
  <c r="F55" i="93"/>
  <c r="F54" i="93"/>
  <c r="G53" i="93"/>
  <c r="F53" i="93"/>
  <c r="F52" i="93"/>
  <c r="F51" i="93"/>
  <c r="G50" i="93"/>
  <c r="F50" i="93"/>
  <c r="F49" i="93"/>
  <c r="F48" i="93"/>
  <c r="G47" i="93"/>
  <c r="F47" i="93"/>
  <c r="F46" i="93"/>
  <c r="G45" i="93"/>
  <c r="F45" i="93"/>
  <c r="F44" i="93"/>
  <c r="G43" i="93"/>
  <c r="F43" i="93"/>
  <c r="G42" i="93"/>
  <c r="F42" i="93"/>
  <c r="G41" i="93"/>
  <c r="F41" i="93"/>
  <c r="F40" i="93"/>
  <c r="F39" i="93"/>
  <c r="G38" i="93"/>
  <c r="F38" i="93"/>
  <c r="G37" i="93"/>
  <c r="F37" i="93"/>
  <c r="F36" i="93"/>
  <c r="G35" i="93"/>
  <c r="F35" i="93"/>
  <c r="F34" i="93"/>
  <c r="F33" i="93"/>
  <c r="F32" i="93"/>
  <c r="F31" i="93"/>
  <c r="F30" i="93"/>
  <c r="G29" i="93"/>
  <c r="F29" i="93"/>
  <c r="F28" i="93"/>
  <c r="G27" i="93"/>
  <c r="F27" i="93"/>
  <c r="F26" i="93"/>
  <c r="G25" i="93"/>
  <c r="F25" i="93"/>
  <c r="G24" i="93"/>
  <c r="F24" i="93"/>
  <c r="G23" i="93"/>
  <c r="F23" i="93"/>
  <c r="G22" i="93"/>
  <c r="F22" i="93"/>
  <c r="G21" i="93"/>
  <c r="F21" i="93"/>
  <c r="G20" i="93"/>
  <c r="F20" i="93"/>
  <c r="G19" i="93"/>
  <c r="F19" i="93"/>
  <c r="G18" i="93"/>
  <c r="F18" i="93"/>
  <c r="G17" i="93"/>
  <c r="F17" i="93"/>
  <c r="G16" i="93"/>
  <c r="F16" i="93"/>
  <c r="G15" i="93"/>
  <c r="F15" i="93"/>
  <c r="G14" i="93"/>
  <c r="F14" i="93"/>
  <c r="G13" i="93"/>
  <c r="F13" i="93"/>
  <c r="G12" i="93"/>
  <c r="F12" i="93"/>
  <c r="G11" i="93"/>
  <c r="F11" i="93"/>
  <c r="G10" i="93"/>
  <c r="F10" i="93"/>
  <c r="G9" i="93"/>
  <c r="F9" i="93"/>
  <c r="G8" i="93"/>
  <c r="F8" i="93"/>
  <c r="G7" i="93"/>
  <c r="F7" i="93"/>
  <c r="G6" i="93"/>
  <c r="F6" i="93"/>
  <c r="G5" i="93"/>
  <c r="F5" i="93"/>
  <c r="G4" i="93"/>
  <c r="F4" i="93"/>
  <c r="F98" i="92"/>
  <c r="F97" i="92"/>
  <c r="F96" i="92"/>
  <c r="F95" i="92"/>
  <c r="F94" i="92"/>
  <c r="F93" i="92"/>
  <c r="F92" i="92"/>
  <c r="F91" i="92"/>
  <c r="F90" i="92"/>
  <c r="F89" i="92"/>
  <c r="F88" i="92"/>
  <c r="F87" i="92"/>
  <c r="G86" i="92"/>
  <c r="F86" i="92"/>
  <c r="G85" i="92"/>
  <c r="F85" i="92"/>
  <c r="F84" i="92"/>
  <c r="G83" i="92"/>
  <c r="F83" i="92"/>
  <c r="F82" i="92"/>
  <c r="F81" i="92"/>
  <c r="F80" i="92"/>
  <c r="F79" i="92"/>
  <c r="F78" i="92"/>
  <c r="G77" i="92"/>
  <c r="F77" i="92"/>
  <c r="F76" i="92"/>
  <c r="F75" i="92"/>
  <c r="G74" i="92"/>
  <c r="F74" i="92"/>
  <c r="G73" i="92"/>
  <c r="F73" i="92"/>
  <c r="G72" i="92"/>
  <c r="F72" i="92"/>
  <c r="G71" i="92"/>
  <c r="F71" i="92"/>
  <c r="F70" i="92"/>
  <c r="F69" i="92"/>
  <c r="F68" i="92"/>
  <c r="G67" i="92"/>
  <c r="F67" i="92"/>
  <c r="F66" i="92"/>
  <c r="G65" i="92"/>
  <c r="F65" i="92"/>
  <c r="F64" i="92"/>
  <c r="G63" i="92"/>
  <c r="F63" i="92"/>
  <c r="F62" i="92"/>
  <c r="F61" i="92"/>
  <c r="F60" i="92"/>
  <c r="G59" i="92"/>
  <c r="F59" i="92"/>
  <c r="F58" i="92"/>
  <c r="F57" i="92"/>
  <c r="G56" i="92"/>
  <c r="F56" i="92"/>
  <c r="G55" i="92"/>
  <c r="F55" i="92"/>
  <c r="G54" i="92"/>
  <c r="F54" i="92"/>
  <c r="G53" i="92"/>
  <c r="F53" i="92"/>
  <c r="F52" i="92"/>
  <c r="F51" i="92"/>
  <c r="F50" i="92"/>
  <c r="G49" i="92"/>
  <c r="F49" i="92"/>
  <c r="F48" i="92"/>
  <c r="G47" i="92"/>
  <c r="F47" i="92"/>
  <c r="F46" i="92"/>
  <c r="G45" i="92"/>
  <c r="F45" i="92"/>
  <c r="F44" i="92"/>
  <c r="F43" i="92"/>
  <c r="F42" i="92"/>
  <c r="G41" i="92"/>
  <c r="F41" i="92"/>
  <c r="F40" i="92"/>
  <c r="F39" i="92"/>
  <c r="F38" i="92"/>
  <c r="G37" i="92"/>
  <c r="F37" i="92"/>
  <c r="G36" i="92"/>
  <c r="F36" i="92"/>
  <c r="G35" i="92"/>
  <c r="F35" i="92"/>
  <c r="F34" i="92"/>
  <c r="F33" i="92"/>
  <c r="F32" i="92"/>
  <c r="G31" i="92"/>
  <c r="F31" i="92"/>
  <c r="F30" i="92"/>
  <c r="G29" i="92"/>
  <c r="F29" i="92"/>
  <c r="F28" i="92"/>
  <c r="F27" i="92"/>
  <c r="G26" i="92"/>
  <c r="F26" i="92"/>
  <c r="F25" i="92"/>
  <c r="F24" i="92"/>
  <c r="G23" i="92"/>
  <c r="F23" i="92"/>
  <c r="G22" i="92"/>
  <c r="F22" i="92"/>
  <c r="G21" i="92"/>
  <c r="F21" i="92"/>
  <c r="G20" i="92"/>
  <c r="F20" i="92"/>
  <c r="G19" i="92"/>
  <c r="F19" i="92"/>
  <c r="G18" i="92"/>
  <c r="F18" i="92"/>
  <c r="G17" i="92"/>
  <c r="F17" i="92"/>
  <c r="G16" i="92"/>
  <c r="F16" i="92"/>
  <c r="G15" i="92"/>
  <c r="F15" i="92"/>
  <c r="G14" i="92"/>
  <c r="F14" i="92"/>
  <c r="G13" i="92"/>
  <c r="F13" i="92"/>
  <c r="G12" i="92"/>
  <c r="F12" i="92"/>
  <c r="G11" i="92"/>
  <c r="F11" i="92"/>
  <c r="G10" i="92"/>
  <c r="F10" i="92"/>
  <c r="G9" i="92"/>
  <c r="F9" i="92"/>
  <c r="G8" i="92"/>
  <c r="F8" i="92"/>
  <c r="G7" i="92"/>
  <c r="F7" i="92"/>
  <c r="G6" i="92"/>
  <c r="F6" i="92"/>
  <c r="G5" i="92"/>
  <c r="F5" i="92"/>
  <c r="G4" i="92"/>
  <c r="F4" i="92"/>
  <c r="F98" i="91"/>
  <c r="F97" i="91"/>
  <c r="F96" i="91"/>
  <c r="F95" i="91"/>
  <c r="F94" i="91"/>
  <c r="F93" i="91"/>
  <c r="F92" i="91"/>
  <c r="F91" i="91"/>
  <c r="F90" i="91"/>
  <c r="F89" i="91"/>
  <c r="F88" i="91"/>
  <c r="F87" i="91"/>
  <c r="F86" i="91"/>
  <c r="G85" i="91"/>
  <c r="F85" i="91"/>
  <c r="G84" i="91"/>
  <c r="F84" i="91"/>
  <c r="G83" i="91"/>
  <c r="F83" i="91"/>
  <c r="F82" i="91"/>
  <c r="F81" i="91"/>
  <c r="F80" i="91"/>
  <c r="G79" i="91"/>
  <c r="F79" i="91"/>
  <c r="F78" i="91"/>
  <c r="G77" i="91"/>
  <c r="F77" i="91"/>
  <c r="F76" i="91"/>
  <c r="F75" i="91"/>
  <c r="F74" i="91"/>
  <c r="F73" i="91"/>
  <c r="F72" i="91"/>
  <c r="G71" i="91"/>
  <c r="F71" i="91"/>
  <c r="F70" i="91"/>
  <c r="G69" i="91"/>
  <c r="F69" i="91"/>
  <c r="F68" i="91"/>
  <c r="G67" i="91"/>
  <c r="F67" i="91"/>
  <c r="G66" i="91"/>
  <c r="F66" i="91"/>
  <c r="G65" i="91"/>
  <c r="F65" i="91"/>
  <c r="F64" i="91"/>
  <c r="F63" i="91"/>
  <c r="F62" i="91"/>
  <c r="G61" i="91"/>
  <c r="F61" i="91"/>
  <c r="F60" i="91"/>
  <c r="G59" i="91"/>
  <c r="F59" i="91"/>
  <c r="F58" i="91"/>
  <c r="F57" i="91"/>
  <c r="F56" i="91"/>
  <c r="F55" i="91"/>
  <c r="F54" i="91"/>
  <c r="G53" i="91"/>
  <c r="F53" i="91"/>
  <c r="F52" i="91"/>
  <c r="G51" i="91"/>
  <c r="F51" i="91"/>
  <c r="F50" i="91"/>
  <c r="G49" i="91"/>
  <c r="F49" i="91"/>
  <c r="G48" i="91"/>
  <c r="F48" i="91"/>
  <c r="G47" i="91"/>
  <c r="F47" i="91"/>
  <c r="F46" i="91"/>
  <c r="F45" i="91"/>
  <c r="G44" i="91"/>
  <c r="F44" i="91"/>
  <c r="G43" i="91"/>
  <c r="F43" i="91"/>
  <c r="F42" i="91"/>
  <c r="G41" i="91"/>
  <c r="F41" i="91"/>
  <c r="F40" i="91"/>
  <c r="F39" i="91"/>
  <c r="F38" i="91"/>
  <c r="G37" i="91"/>
  <c r="F37" i="91"/>
  <c r="F36" i="91"/>
  <c r="G35" i="91"/>
  <c r="F35" i="91"/>
  <c r="F34" i="91"/>
  <c r="G33" i="91"/>
  <c r="F33" i="91"/>
  <c r="F32" i="91"/>
  <c r="G31" i="91"/>
  <c r="F31" i="91"/>
  <c r="F30" i="91"/>
  <c r="G29" i="91"/>
  <c r="F29" i="91"/>
  <c r="F28" i="91"/>
  <c r="F27" i="91"/>
  <c r="F26" i="91"/>
  <c r="G25" i="91"/>
  <c r="F25" i="91"/>
  <c r="F24" i="91"/>
  <c r="G23" i="91"/>
  <c r="F23" i="91"/>
  <c r="G22" i="91"/>
  <c r="F22" i="91"/>
  <c r="G21" i="91"/>
  <c r="F21" i="91"/>
  <c r="G20" i="91"/>
  <c r="F20" i="91"/>
  <c r="G19" i="91"/>
  <c r="F19" i="91"/>
  <c r="G18" i="91"/>
  <c r="F18" i="91"/>
  <c r="G17" i="91"/>
  <c r="F17" i="91"/>
  <c r="G16" i="91"/>
  <c r="F16" i="91"/>
  <c r="G15" i="91"/>
  <c r="F15" i="91"/>
  <c r="G14" i="91"/>
  <c r="F14" i="91"/>
  <c r="G13" i="91"/>
  <c r="F13" i="91"/>
  <c r="G12" i="91"/>
  <c r="F12" i="91"/>
  <c r="G11" i="91"/>
  <c r="F11" i="91"/>
  <c r="G10" i="91"/>
  <c r="F10" i="91"/>
  <c r="G9" i="91"/>
  <c r="F9" i="91"/>
  <c r="G8" i="91"/>
  <c r="F8" i="91"/>
  <c r="G7" i="91"/>
  <c r="F7" i="91"/>
  <c r="G6" i="91"/>
  <c r="F6" i="91"/>
  <c r="G5" i="91"/>
  <c r="F5" i="91"/>
  <c r="G4" i="91"/>
  <c r="F4" i="91"/>
  <c r="F98" i="90"/>
  <c r="F97" i="90"/>
  <c r="F96" i="90"/>
  <c r="F95" i="90"/>
  <c r="F94" i="90"/>
  <c r="F93" i="90"/>
  <c r="F92" i="90"/>
  <c r="F91" i="90"/>
  <c r="F90" i="90"/>
  <c r="F89" i="90"/>
  <c r="F88" i="90"/>
  <c r="G87" i="90"/>
  <c r="F87" i="90"/>
  <c r="F86" i="90"/>
  <c r="G85" i="90"/>
  <c r="F85" i="90"/>
  <c r="F84" i="90"/>
  <c r="G83" i="90"/>
  <c r="F83" i="90"/>
  <c r="F82" i="90"/>
  <c r="F81" i="90"/>
  <c r="G80" i="90"/>
  <c r="F80" i="90"/>
  <c r="G79" i="90"/>
  <c r="F79" i="90"/>
  <c r="F78" i="90"/>
  <c r="G77" i="90"/>
  <c r="F77" i="90"/>
  <c r="F76" i="90"/>
  <c r="F75" i="90"/>
  <c r="F74" i="90"/>
  <c r="G73" i="90"/>
  <c r="F73" i="90"/>
  <c r="F72" i="90"/>
  <c r="G71" i="90"/>
  <c r="F71" i="90"/>
  <c r="F70" i="90"/>
  <c r="G69" i="90"/>
  <c r="F69" i="90"/>
  <c r="F68" i="90"/>
  <c r="G67" i="90"/>
  <c r="F67" i="90"/>
  <c r="F66" i="90"/>
  <c r="G65" i="90"/>
  <c r="F65" i="90"/>
  <c r="F64" i="90"/>
  <c r="F63" i="90"/>
  <c r="G62" i="90"/>
  <c r="F62" i="90"/>
  <c r="G61" i="90"/>
  <c r="F61" i="90"/>
  <c r="F60" i="90"/>
  <c r="G59" i="90"/>
  <c r="F59" i="90"/>
  <c r="F58" i="90"/>
  <c r="F57" i="90"/>
  <c r="F56" i="90"/>
  <c r="G55" i="90"/>
  <c r="F55" i="90"/>
  <c r="F54" i="90"/>
  <c r="G53" i="90"/>
  <c r="F53" i="90"/>
  <c r="F52" i="90"/>
  <c r="F51" i="90"/>
  <c r="G50" i="90"/>
  <c r="F50" i="90"/>
  <c r="G49" i="90"/>
  <c r="F49" i="90"/>
  <c r="F48" i="90"/>
  <c r="G47" i="90"/>
  <c r="F47" i="90"/>
  <c r="F46" i="90"/>
  <c r="F45" i="90"/>
  <c r="F44" i="90"/>
  <c r="G43" i="90"/>
  <c r="F43" i="90"/>
  <c r="F42" i="90"/>
  <c r="G41" i="90"/>
  <c r="F41" i="90"/>
  <c r="F40" i="90"/>
  <c r="F39" i="90"/>
  <c r="F38" i="90"/>
  <c r="G37" i="90"/>
  <c r="F37" i="90"/>
  <c r="F36" i="90"/>
  <c r="G35" i="90"/>
  <c r="F35" i="90"/>
  <c r="F34" i="90"/>
  <c r="F33" i="90"/>
  <c r="G32" i="90"/>
  <c r="F32" i="90"/>
  <c r="G31" i="90"/>
  <c r="F31" i="90"/>
  <c r="G30" i="90"/>
  <c r="F30" i="90"/>
  <c r="G29" i="90"/>
  <c r="F29" i="90"/>
  <c r="F28" i="90"/>
  <c r="F27" i="90"/>
  <c r="F26" i="90"/>
  <c r="G25" i="90"/>
  <c r="F25" i="90"/>
  <c r="F24" i="90"/>
  <c r="G23" i="90"/>
  <c r="F23" i="90"/>
  <c r="G22" i="90"/>
  <c r="F22" i="90"/>
  <c r="G21" i="90"/>
  <c r="F21" i="90"/>
  <c r="G20" i="90"/>
  <c r="F20" i="90"/>
  <c r="G19" i="90"/>
  <c r="F19" i="90"/>
  <c r="G18" i="90"/>
  <c r="F18" i="90"/>
  <c r="G17" i="90"/>
  <c r="F17" i="90"/>
  <c r="G16" i="90"/>
  <c r="F16" i="90"/>
  <c r="G15" i="90"/>
  <c r="F15" i="90"/>
  <c r="G14" i="90"/>
  <c r="F14" i="90"/>
  <c r="G13" i="90"/>
  <c r="F13" i="90"/>
  <c r="G12" i="90"/>
  <c r="F12" i="90"/>
  <c r="G11" i="90"/>
  <c r="F11" i="90"/>
  <c r="G10" i="90"/>
  <c r="F10" i="90"/>
  <c r="G9" i="90"/>
  <c r="F9" i="90"/>
  <c r="G8" i="90"/>
  <c r="F8" i="90"/>
  <c r="G7" i="90"/>
  <c r="F7" i="90"/>
  <c r="G6" i="90"/>
  <c r="F6" i="90"/>
  <c r="G5" i="90"/>
  <c r="F5" i="90"/>
  <c r="G4" i="90"/>
  <c r="F4" i="90"/>
  <c r="F98" i="89"/>
  <c r="F97" i="89"/>
  <c r="F96" i="89"/>
  <c r="F95" i="89"/>
  <c r="F94" i="89"/>
  <c r="F93" i="89"/>
  <c r="F92" i="89"/>
  <c r="F91" i="89"/>
  <c r="F90" i="89"/>
  <c r="F89" i="89"/>
  <c r="F88" i="89"/>
  <c r="G87" i="89"/>
  <c r="F87" i="89"/>
  <c r="F86" i="89"/>
  <c r="G85" i="89"/>
  <c r="F85" i="89"/>
  <c r="F84" i="89"/>
  <c r="G83" i="89"/>
  <c r="F83" i="89"/>
  <c r="F82" i="89"/>
  <c r="F81" i="89"/>
  <c r="G80" i="89"/>
  <c r="F80" i="89"/>
  <c r="G79" i="89"/>
  <c r="F79" i="89"/>
  <c r="F78" i="89"/>
  <c r="G77" i="89"/>
  <c r="F77" i="89"/>
  <c r="F76" i="89"/>
  <c r="F75" i="89"/>
  <c r="F74" i="89"/>
  <c r="G73" i="89"/>
  <c r="F73" i="89"/>
  <c r="F72" i="89"/>
  <c r="G71" i="89"/>
  <c r="F71" i="89"/>
  <c r="F70" i="89"/>
  <c r="G69" i="89"/>
  <c r="F69" i="89"/>
  <c r="F68" i="89"/>
  <c r="G67" i="89"/>
  <c r="F67" i="89"/>
  <c r="F66" i="89"/>
  <c r="G65" i="89"/>
  <c r="F65" i="89"/>
  <c r="F64" i="89"/>
  <c r="F63" i="89"/>
  <c r="G62" i="89"/>
  <c r="F62" i="89"/>
  <c r="G61" i="89"/>
  <c r="F61" i="89"/>
  <c r="G60" i="89"/>
  <c r="F60" i="89"/>
  <c r="G59" i="89"/>
  <c r="F59" i="89"/>
  <c r="F58" i="89"/>
  <c r="F57" i="89"/>
  <c r="G56" i="89"/>
  <c r="F56" i="89"/>
  <c r="G55" i="89"/>
  <c r="F55" i="89"/>
  <c r="F54" i="89"/>
  <c r="G53" i="89"/>
  <c r="F53" i="89"/>
  <c r="F52" i="89"/>
  <c r="F51" i="89"/>
  <c r="F50" i="89"/>
  <c r="G49" i="89"/>
  <c r="F49" i="89"/>
  <c r="F48" i="89"/>
  <c r="G47" i="89"/>
  <c r="F47" i="89"/>
  <c r="F46" i="89"/>
  <c r="G45" i="89"/>
  <c r="F45" i="89"/>
  <c r="F44" i="89"/>
  <c r="G43" i="89"/>
  <c r="F43" i="89"/>
  <c r="F42" i="89"/>
  <c r="G41" i="89"/>
  <c r="F41" i="89"/>
  <c r="F40" i="89"/>
  <c r="F39" i="89"/>
  <c r="G38" i="89"/>
  <c r="F38" i="89"/>
  <c r="G37" i="89"/>
  <c r="F37" i="89"/>
  <c r="F36" i="89"/>
  <c r="G35" i="89"/>
  <c r="F35" i="89"/>
  <c r="F34" i="89"/>
  <c r="F33" i="89"/>
  <c r="F32" i="89"/>
  <c r="G31" i="89"/>
  <c r="F31" i="89"/>
  <c r="F30" i="89"/>
  <c r="G29" i="89"/>
  <c r="F29" i="89"/>
  <c r="F28" i="89"/>
  <c r="G27" i="89"/>
  <c r="F27" i="89"/>
  <c r="F26" i="89"/>
  <c r="G25" i="89"/>
  <c r="F25" i="89"/>
  <c r="G24" i="89"/>
  <c r="F24" i="89"/>
  <c r="G23" i="89"/>
  <c r="F23" i="89"/>
  <c r="G22" i="89"/>
  <c r="F22" i="89"/>
  <c r="G21" i="89"/>
  <c r="F21" i="89"/>
  <c r="G20" i="89"/>
  <c r="F20" i="89"/>
  <c r="G19" i="89"/>
  <c r="F19" i="89"/>
  <c r="G18" i="89"/>
  <c r="F18" i="89"/>
  <c r="G17" i="89"/>
  <c r="F17" i="89"/>
  <c r="G16" i="89"/>
  <c r="F16" i="89"/>
  <c r="G15" i="89"/>
  <c r="F15" i="89"/>
  <c r="G14" i="89"/>
  <c r="F14" i="89"/>
  <c r="G13" i="89"/>
  <c r="F13" i="89"/>
  <c r="G12" i="89"/>
  <c r="F12" i="89"/>
  <c r="G11" i="89"/>
  <c r="F11" i="89"/>
  <c r="G10" i="89"/>
  <c r="F10" i="89"/>
  <c r="G9" i="89"/>
  <c r="F9" i="89"/>
  <c r="G8" i="89"/>
  <c r="F8" i="89"/>
  <c r="G7" i="89"/>
  <c r="F7" i="89"/>
  <c r="G6" i="89"/>
  <c r="F6" i="89"/>
  <c r="G5" i="89"/>
  <c r="F5" i="89"/>
  <c r="G4" i="89"/>
  <c r="F4" i="89"/>
  <c r="F98" i="88"/>
  <c r="F97" i="88"/>
  <c r="F96" i="88"/>
  <c r="F95" i="88"/>
  <c r="F94" i="88"/>
  <c r="F93" i="88"/>
  <c r="F92" i="88"/>
  <c r="F91" i="88"/>
  <c r="F90" i="88"/>
  <c r="F89" i="88"/>
  <c r="F88" i="88"/>
  <c r="F87" i="88"/>
  <c r="G86" i="88"/>
  <c r="F86" i="88"/>
  <c r="G85" i="88"/>
  <c r="F85" i="88"/>
  <c r="F84" i="88"/>
  <c r="G83" i="88"/>
  <c r="F83" i="88"/>
  <c r="F82" i="88"/>
  <c r="F81" i="88"/>
  <c r="F80" i="88"/>
  <c r="G79" i="88"/>
  <c r="F79" i="88"/>
  <c r="F78" i="88"/>
  <c r="G77" i="88"/>
  <c r="F77" i="88"/>
  <c r="F76" i="88"/>
  <c r="G75" i="88"/>
  <c r="F75" i="88"/>
  <c r="F74" i="88"/>
  <c r="G73" i="88"/>
  <c r="F73" i="88"/>
  <c r="F72" i="88"/>
  <c r="G71" i="88"/>
  <c r="F71" i="88"/>
  <c r="F70" i="88"/>
  <c r="F69" i="88"/>
  <c r="G68" i="88"/>
  <c r="F68" i="88"/>
  <c r="G67" i="88"/>
  <c r="F67" i="88"/>
  <c r="F66" i="88"/>
  <c r="G65" i="88"/>
  <c r="F65" i="88"/>
  <c r="F64" i="88"/>
  <c r="F63" i="88"/>
  <c r="F62" i="88"/>
  <c r="G61" i="88"/>
  <c r="F61" i="88"/>
  <c r="F60" i="88"/>
  <c r="G59" i="88"/>
  <c r="F59" i="88"/>
  <c r="F58" i="88"/>
  <c r="G57" i="88"/>
  <c r="F57" i="88"/>
  <c r="F56" i="88"/>
  <c r="G55" i="88"/>
  <c r="F55" i="88"/>
  <c r="G54" i="88"/>
  <c r="F54" i="88"/>
  <c r="G53" i="88"/>
  <c r="F53" i="88"/>
  <c r="F52" i="88"/>
  <c r="G51" i="88"/>
  <c r="F51" i="88"/>
  <c r="F50" i="88"/>
  <c r="G49" i="88"/>
  <c r="F49" i="88"/>
  <c r="F48" i="88"/>
  <c r="G47" i="88"/>
  <c r="F47" i="88"/>
  <c r="F46" i="88"/>
  <c r="F45" i="88"/>
  <c r="G44" i="88"/>
  <c r="F44" i="88"/>
  <c r="G43" i="88"/>
  <c r="F43" i="88"/>
  <c r="F42" i="88"/>
  <c r="G41" i="88"/>
  <c r="F41" i="88"/>
  <c r="F40" i="88"/>
  <c r="F39" i="88"/>
  <c r="F38" i="88"/>
  <c r="G37" i="88"/>
  <c r="F37" i="88"/>
  <c r="F36" i="88"/>
  <c r="G35" i="88"/>
  <c r="F35" i="88"/>
  <c r="F34" i="88"/>
  <c r="G33" i="88"/>
  <c r="F33" i="88"/>
  <c r="F32" i="88"/>
  <c r="G31" i="88"/>
  <c r="F31" i="88"/>
  <c r="F30" i="88"/>
  <c r="G29" i="88"/>
  <c r="F29" i="88"/>
  <c r="F28" i="88"/>
  <c r="F27" i="88"/>
  <c r="G26" i="88"/>
  <c r="F26" i="88"/>
  <c r="G25" i="88"/>
  <c r="F25" i="88"/>
  <c r="F24" i="88"/>
  <c r="G23" i="88"/>
  <c r="F23" i="88"/>
  <c r="G22" i="88"/>
  <c r="F22" i="88"/>
  <c r="G21" i="88"/>
  <c r="F21" i="88"/>
  <c r="G20" i="88"/>
  <c r="F20" i="88"/>
  <c r="G19" i="88"/>
  <c r="F19" i="88"/>
  <c r="G18" i="88"/>
  <c r="F18" i="88"/>
  <c r="G17" i="88"/>
  <c r="F17" i="88"/>
  <c r="G16" i="88"/>
  <c r="F16" i="88"/>
  <c r="G15" i="88"/>
  <c r="F15" i="88"/>
  <c r="G14" i="88"/>
  <c r="F14" i="88"/>
  <c r="G13" i="88"/>
  <c r="F13" i="88"/>
  <c r="G12" i="88"/>
  <c r="F12" i="88"/>
  <c r="G11" i="88"/>
  <c r="F11" i="88"/>
  <c r="G10" i="88"/>
  <c r="F10" i="88"/>
  <c r="G9" i="88"/>
  <c r="F9" i="88"/>
  <c r="G8" i="88"/>
  <c r="F8" i="88"/>
  <c r="G7" i="88"/>
  <c r="F7" i="88"/>
  <c r="G6" i="88"/>
  <c r="F6" i="88"/>
  <c r="G5" i="88"/>
  <c r="F5" i="88"/>
  <c r="G4" i="88"/>
  <c r="F4" i="88"/>
  <c r="F98" i="87"/>
  <c r="F97" i="87"/>
  <c r="F96" i="87"/>
  <c r="F95" i="87"/>
  <c r="F94" i="87"/>
  <c r="F93" i="87"/>
  <c r="F92" i="87"/>
  <c r="F91" i="87"/>
  <c r="F90" i="87"/>
  <c r="F89" i="87"/>
  <c r="F88" i="87"/>
  <c r="F87" i="87"/>
  <c r="F86" i="87"/>
  <c r="G85" i="87"/>
  <c r="F85" i="87"/>
  <c r="G84" i="87"/>
  <c r="F84" i="87"/>
  <c r="G83" i="87"/>
  <c r="F83" i="87"/>
  <c r="F82" i="87"/>
  <c r="G81" i="87"/>
  <c r="F81" i="87"/>
  <c r="F80" i="87"/>
  <c r="G79" i="87"/>
  <c r="F79" i="87"/>
  <c r="F78" i="87"/>
  <c r="G77" i="87"/>
  <c r="F77" i="87"/>
  <c r="F76" i="87"/>
  <c r="F75" i="87"/>
  <c r="G74" i="87"/>
  <c r="F74" i="87"/>
  <c r="G73" i="87"/>
  <c r="F73" i="87"/>
  <c r="F72" i="87"/>
  <c r="G71" i="87"/>
  <c r="F71" i="87"/>
  <c r="F70" i="87"/>
  <c r="F69" i="87"/>
  <c r="F68" i="87"/>
  <c r="G67" i="87"/>
  <c r="F67" i="87"/>
  <c r="F66" i="87"/>
  <c r="G65" i="87"/>
  <c r="F65" i="87"/>
  <c r="F64" i="87"/>
  <c r="G63" i="87"/>
  <c r="F63" i="87"/>
  <c r="F62" i="87"/>
  <c r="G61" i="87"/>
  <c r="F61" i="87"/>
  <c r="F60" i="87"/>
  <c r="G59" i="87"/>
  <c r="F59" i="87"/>
  <c r="F58" i="87"/>
  <c r="F57" i="87"/>
  <c r="G56" i="87"/>
  <c r="F56" i="87"/>
  <c r="G55" i="87"/>
  <c r="F55" i="87"/>
  <c r="F54" i="87"/>
  <c r="G53" i="87"/>
  <c r="F53" i="87"/>
  <c r="F52" i="87"/>
  <c r="F51" i="87"/>
  <c r="F50" i="87"/>
  <c r="G49" i="87"/>
  <c r="F49" i="87"/>
  <c r="G48" i="87"/>
  <c r="F48" i="87"/>
  <c r="G47" i="87"/>
  <c r="F47" i="87"/>
  <c r="F46" i="87"/>
  <c r="F45" i="87"/>
  <c r="F44" i="87"/>
  <c r="G43" i="87"/>
  <c r="F43" i="87"/>
  <c r="F42" i="87"/>
  <c r="G41" i="87"/>
  <c r="F41" i="87"/>
  <c r="F40" i="87"/>
  <c r="G39" i="87"/>
  <c r="F39" i="87"/>
  <c r="F38" i="87"/>
  <c r="G37" i="87"/>
  <c r="F37" i="87"/>
  <c r="F36" i="87"/>
  <c r="G35" i="87"/>
  <c r="F35" i="87"/>
  <c r="F34" i="87"/>
  <c r="F33" i="87"/>
  <c r="G32" i="87"/>
  <c r="F32" i="87"/>
  <c r="G31" i="87"/>
  <c r="F31" i="87"/>
  <c r="F30" i="87"/>
  <c r="G29" i="87"/>
  <c r="F29" i="87"/>
  <c r="F28" i="87"/>
  <c r="F27" i="87"/>
  <c r="F26" i="87"/>
  <c r="G25" i="87"/>
  <c r="F25" i="87"/>
  <c r="F24" i="87"/>
  <c r="G23" i="87"/>
  <c r="F23" i="87"/>
  <c r="G22" i="87"/>
  <c r="F22" i="87"/>
  <c r="G21" i="87"/>
  <c r="F21" i="87"/>
  <c r="G20" i="87"/>
  <c r="F20" i="87"/>
  <c r="G19" i="87"/>
  <c r="F19" i="87"/>
  <c r="G18" i="87"/>
  <c r="F18" i="87"/>
  <c r="G17" i="87"/>
  <c r="F17" i="87"/>
  <c r="G16" i="87"/>
  <c r="F16" i="87"/>
  <c r="G15" i="87"/>
  <c r="F15" i="87"/>
  <c r="G14" i="87"/>
  <c r="F14" i="87"/>
  <c r="G13" i="87"/>
  <c r="F13" i="87"/>
  <c r="G12" i="87"/>
  <c r="F12" i="87"/>
  <c r="G11" i="87"/>
  <c r="F11" i="87"/>
  <c r="G10" i="87"/>
  <c r="F10" i="87"/>
  <c r="G9" i="87"/>
  <c r="F9" i="87"/>
  <c r="G8" i="87"/>
  <c r="F8" i="87"/>
  <c r="G7" i="87"/>
  <c r="F7" i="87"/>
  <c r="G6" i="87"/>
  <c r="F6" i="87"/>
  <c r="G5" i="87"/>
  <c r="F5" i="87"/>
  <c r="G4" i="87"/>
  <c r="F4" i="87"/>
  <c r="F98" i="85"/>
  <c r="F97" i="85"/>
  <c r="F96" i="85"/>
  <c r="F95" i="85"/>
  <c r="F94" i="85"/>
  <c r="F93" i="85"/>
  <c r="F92" i="85"/>
  <c r="F91" i="85"/>
  <c r="F90" i="85"/>
  <c r="F89" i="85"/>
  <c r="F88" i="85"/>
  <c r="G87" i="85"/>
  <c r="F87" i="85"/>
  <c r="F86" i="85"/>
  <c r="G85" i="85"/>
  <c r="F85" i="85"/>
  <c r="F84" i="85"/>
  <c r="G83" i="85"/>
  <c r="F83" i="85"/>
  <c r="F82" i="85"/>
  <c r="F81" i="85"/>
  <c r="G80" i="85"/>
  <c r="F80" i="85"/>
  <c r="G79" i="85"/>
  <c r="F79" i="85"/>
  <c r="G78" i="85"/>
  <c r="F78" i="85"/>
  <c r="G77" i="85"/>
  <c r="F77" i="85"/>
  <c r="F76" i="85"/>
  <c r="F75" i="85"/>
  <c r="F74" i="85"/>
  <c r="G73" i="85"/>
  <c r="F73" i="85"/>
  <c r="F72" i="85"/>
  <c r="G71" i="85"/>
  <c r="F71" i="85"/>
  <c r="F70" i="85"/>
  <c r="G69" i="85"/>
  <c r="F69" i="85"/>
  <c r="F68" i="85"/>
  <c r="G67" i="85"/>
  <c r="F67" i="85"/>
  <c r="F66" i="85"/>
  <c r="G65" i="85"/>
  <c r="F65" i="85"/>
  <c r="F64" i="85"/>
  <c r="F63" i="85"/>
  <c r="G62" i="85"/>
  <c r="F62" i="85"/>
  <c r="G61" i="85"/>
  <c r="F61" i="85"/>
  <c r="F60" i="85"/>
  <c r="G59" i="85"/>
  <c r="F59" i="85"/>
  <c r="F58" i="85"/>
  <c r="F57" i="85"/>
  <c r="F56" i="85"/>
  <c r="G55" i="85"/>
  <c r="F55" i="85"/>
  <c r="F54" i="85"/>
  <c r="G53" i="85"/>
  <c r="F53" i="85"/>
  <c r="F52" i="85"/>
  <c r="G51" i="85"/>
  <c r="F51" i="85"/>
  <c r="F50" i="85"/>
  <c r="G49" i="85"/>
  <c r="F49" i="85"/>
  <c r="F48" i="85"/>
  <c r="G47" i="85"/>
  <c r="F47" i="85"/>
  <c r="F46" i="85"/>
  <c r="F45" i="85"/>
  <c r="G44" i="85"/>
  <c r="F44" i="85"/>
  <c r="G43" i="85"/>
  <c r="F43" i="85"/>
  <c r="G42" i="85"/>
  <c r="F42" i="85"/>
  <c r="G41" i="85"/>
  <c r="F41" i="85"/>
  <c r="F40" i="85"/>
  <c r="F39" i="85"/>
  <c r="G38" i="85"/>
  <c r="F38" i="85"/>
  <c r="G37" i="85"/>
  <c r="F37" i="85"/>
  <c r="F36" i="85"/>
  <c r="G35" i="85"/>
  <c r="F35" i="85"/>
  <c r="F34" i="85"/>
  <c r="F33" i="85"/>
  <c r="F32" i="85"/>
  <c r="G31" i="85"/>
  <c r="F31" i="85"/>
  <c r="F30" i="85"/>
  <c r="G29" i="85"/>
  <c r="F29" i="85"/>
  <c r="F28" i="85"/>
  <c r="G27" i="85"/>
  <c r="F27" i="85"/>
  <c r="F26" i="85"/>
  <c r="G25" i="85"/>
  <c r="F25" i="85"/>
  <c r="F24" i="85"/>
  <c r="G23" i="85"/>
  <c r="F23" i="85"/>
  <c r="G22" i="85"/>
  <c r="F22" i="85"/>
  <c r="G21" i="85"/>
  <c r="F21" i="85"/>
  <c r="G20" i="85"/>
  <c r="F20" i="85"/>
  <c r="G19" i="85"/>
  <c r="F19" i="85"/>
  <c r="G18" i="85"/>
  <c r="F18" i="85"/>
  <c r="G17" i="85"/>
  <c r="F17" i="85"/>
  <c r="G16" i="85"/>
  <c r="F16" i="85"/>
  <c r="G15" i="85"/>
  <c r="F15" i="85"/>
  <c r="G14" i="85"/>
  <c r="F14" i="85"/>
  <c r="G13" i="85"/>
  <c r="F13" i="85"/>
  <c r="G12" i="85"/>
  <c r="F12" i="85"/>
  <c r="G11" i="85"/>
  <c r="F11" i="85"/>
  <c r="G10" i="85"/>
  <c r="F10" i="85"/>
  <c r="G9" i="85"/>
  <c r="F9" i="85"/>
  <c r="G8" i="85"/>
  <c r="F8" i="85"/>
  <c r="G7" i="85"/>
  <c r="F7" i="85"/>
  <c r="G6" i="85"/>
  <c r="F6" i="85"/>
  <c r="G5" i="85"/>
  <c r="F5" i="85"/>
  <c r="G4" i="85"/>
  <c r="F4" i="85"/>
  <c r="F98" i="86"/>
  <c r="F97" i="86"/>
  <c r="F96" i="86"/>
  <c r="F95" i="86"/>
  <c r="F94" i="86"/>
  <c r="F93" i="86"/>
  <c r="F92" i="86"/>
  <c r="F91" i="86"/>
  <c r="F90" i="86"/>
  <c r="F89" i="86"/>
  <c r="F88" i="86"/>
  <c r="F87" i="86"/>
  <c r="G86" i="86"/>
  <c r="F86" i="86"/>
  <c r="G85" i="86"/>
  <c r="F85" i="86"/>
  <c r="F84" i="86"/>
  <c r="G83" i="86"/>
  <c r="F83" i="86"/>
  <c r="F82" i="86"/>
  <c r="F81" i="86"/>
  <c r="G80" i="86"/>
  <c r="F80" i="86"/>
  <c r="G79" i="86"/>
  <c r="F79" i="86"/>
  <c r="F78" i="86"/>
  <c r="G77" i="86"/>
  <c r="F77" i="86"/>
  <c r="F76" i="86"/>
  <c r="F75" i="86"/>
  <c r="F74" i="86"/>
  <c r="G73" i="86"/>
  <c r="F73" i="86"/>
  <c r="F72" i="86"/>
  <c r="G71" i="86"/>
  <c r="F71" i="86"/>
  <c r="F70" i="86"/>
  <c r="F69" i="86"/>
  <c r="F68" i="86"/>
  <c r="G67" i="86"/>
  <c r="F67" i="86"/>
  <c r="F66" i="86"/>
  <c r="G65" i="86"/>
  <c r="F65" i="86"/>
  <c r="F64" i="86"/>
  <c r="G63" i="86"/>
  <c r="F63" i="86"/>
  <c r="F62" i="86"/>
  <c r="G61" i="86"/>
  <c r="F61" i="86"/>
  <c r="F60" i="86"/>
  <c r="G59" i="86"/>
  <c r="F59" i="86"/>
  <c r="F58" i="86"/>
  <c r="G57" i="86"/>
  <c r="F57" i="86"/>
  <c r="F56" i="86"/>
  <c r="G55" i="86"/>
  <c r="F55" i="86"/>
  <c r="F54" i="86"/>
  <c r="G53" i="86"/>
  <c r="F53" i="86"/>
  <c r="F52" i="86"/>
  <c r="F51" i="86"/>
  <c r="G50" i="86"/>
  <c r="F50" i="86"/>
  <c r="G49" i="86"/>
  <c r="F49" i="86"/>
  <c r="F48" i="86"/>
  <c r="G47" i="86"/>
  <c r="F47" i="86"/>
  <c r="F46" i="86"/>
  <c r="F45" i="86"/>
  <c r="G44" i="86"/>
  <c r="F44" i="86"/>
  <c r="G43" i="86"/>
  <c r="F43" i="86"/>
  <c r="F42" i="86"/>
  <c r="G41" i="86"/>
  <c r="F41" i="86"/>
  <c r="F40" i="86"/>
  <c r="F39" i="86"/>
  <c r="F38" i="86"/>
  <c r="G37" i="86"/>
  <c r="F37" i="86"/>
  <c r="F36" i="86"/>
  <c r="G35" i="86"/>
  <c r="F35" i="86"/>
  <c r="F34" i="86"/>
  <c r="F33" i="86"/>
  <c r="F32" i="86"/>
  <c r="G31" i="86"/>
  <c r="F31" i="86"/>
  <c r="F30" i="86"/>
  <c r="G29" i="86"/>
  <c r="F29" i="86"/>
  <c r="F28" i="86"/>
  <c r="G27" i="86"/>
  <c r="F27" i="86"/>
  <c r="F26" i="86"/>
  <c r="G25" i="86"/>
  <c r="F25" i="86"/>
  <c r="F24" i="86"/>
  <c r="G23" i="86"/>
  <c r="F23" i="86"/>
  <c r="G22" i="86"/>
  <c r="F22" i="86"/>
  <c r="G21" i="86"/>
  <c r="F21" i="86"/>
  <c r="G20" i="86"/>
  <c r="F20" i="86"/>
  <c r="G19" i="86"/>
  <c r="F19" i="86"/>
  <c r="G18" i="86"/>
  <c r="F18" i="86"/>
  <c r="G17" i="86"/>
  <c r="F17" i="86"/>
  <c r="G16" i="86"/>
  <c r="F16" i="86"/>
  <c r="G15" i="86"/>
  <c r="F15" i="86"/>
  <c r="G14" i="86"/>
  <c r="F14" i="86"/>
  <c r="G13" i="86"/>
  <c r="F13" i="86"/>
  <c r="G12" i="86"/>
  <c r="F12" i="86"/>
  <c r="G11" i="86"/>
  <c r="F11" i="86"/>
  <c r="G10" i="86"/>
  <c r="F10" i="86"/>
  <c r="G9" i="86"/>
  <c r="F9" i="86"/>
  <c r="G8" i="86"/>
  <c r="F8" i="86"/>
  <c r="G7" i="86"/>
  <c r="F7" i="86"/>
  <c r="G6" i="86"/>
  <c r="F6" i="86"/>
  <c r="G5" i="86"/>
  <c r="F5" i="86"/>
  <c r="G4" i="86"/>
  <c r="F4" i="86"/>
  <c r="F98" i="84"/>
  <c r="F97" i="84"/>
  <c r="F96" i="84"/>
  <c r="F95" i="84"/>
  <c r="F94" i="84"/>
  <c r="F93" i="84"/>
  <c r="F92" i="84"/>
  <c r="F91" i="84"/>
  <c r="F90" i="84"/>
  <c r="F89" i="84"/>
  <c r="F88" i="84"/>
  <c r="G87" i="84"/>
  <c r="F87" i="84"/>
  <c r="F86" i="84"/>
  <c r="G85" i="84"/>
  <c r="F85" i="84"/>
  <c r="F84" i="84"/>
  <c r="G83" i="84"/>
  <c r="F83" i="84"/>
  <c r="F82" i="84"/>
  <c r="F81" i="84"/>
  <c r="G80" i="84"/>
  <c r="F80" i="84"/>
  <c r="G79" i="84"/>
  <c r="F79" i="84"/>
  <c r="F78" i="84"/>
  <c r="G77" i="84"/>
  <c r="F77" i="84"/>
  <c r="F76" i="84"/>
  <c r="F75" i="84"/>
  <c r="G74" i="84"/>
  <c r="F74" i="84"/>
  <c r="G73" i="84"/>
  <c r="F73" i="84"/>
  <c r="F72" i="84"/>
  <c r="G71" i="84"/>
  <c r="F71" i="84"/>
  <c r="F70" i="84"/>
  <c r="F69" i="84"/>
  <c r="F68" i="84"/>
  <c r="G67" i="84"/>
  <c r="F67" i="84"/>
  <c r="F66" i="84"/>
  <c r="G65" i="84"/>
  <c r="F65" i="84"/>
  <c r="F64" i="84"/>
  <c r="F63" i="84"/>
  <c r="F62" i="84"/>
  <c r="G61" i="84"/>
  <c r="F61" i="84"/>
  <c r="F60" i="84"/>
  <c r="G59" i="84"/>
  <c r="F59" i="84"/>
  <c r="F58" i="84"/>
  <c r="G57" i="84"/>
  <c r="F57" i="84"/>
  <c r="F56" i="84"/>
  <c r="G55" i="84"/>
  <c r="F55" i="84"/>
  <c r="F54" i="84"/>
  <c r="G53" i="84"/>
  <c r="F53" i="84"/>
  <c r="F52" i="84"/>
  <c r="G51" i="84"/>
  <c r="F51" i="84"/>
  <c r="F50" i="84"/>
  <c r="G49" i="84"/>
  <c r="F49" i="84"/>
  <c r="F48" i="84"/>
  <c r="G47" i="84"/>
  <c r="F47" i="84"/>
  <c r="F46" i="84"/>
  <c r="F45" i="84"/>
  <c r="G44" i="84"/>
  <c r="F44" i="84"/>
  <c r="G43" i="84"/>
  <c r="F43" i="84"/>
  <c r="F42" i="84"/>
  <c r="G41" i="84"/>
  <c r="F41" i="84"/>
  <c r="F40" i="84"/>
  <c r="F39" i="84"/>
  <c r="G38" i="84"/>
  <c r="F38" i="84"/>
  <c r="G37" i="84"/>
  <c r="F37" i="84"/>
  <c r="F36" i="84"/>
  <c r="G35" i="84"/>
  <c r="F35" i="84"/>
  <c r="F34" i="84"/>
  <c r="F33" i="84"/>
  <c r="F32" i="84"/>
  <c r="G31" i="84"/>
  <c r="F31" i="84"/>
  <c r="F30" i="84"/>
  <c r="G29" i="84"/>
  <c r="F29" i="84"/>
  <c r="F28" i="84"/>
  <c r="F27" i="84"/>
  <c r="F26" i="84"/>
  <c r="G25" i="84"/>
  <c r="F25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G7" i="84"/>
  <c r="F7" i="84"/>
  <c r="G6" i="84"/>
  <c r="F6" i="84"/>
  <c r="G5" i="84"/>
  <c r="F5" i="84"/>
  <c r="G4" i="84"/>
  <c r="F4" i="84"/>
  <c r="F98" i="83"/>
  <c r="F97" i="83"/>
  <c r="F96" i="83"/>
  <c r="F95" i="83"/>
  <c r="F94" i="83"/>
  <c r="F93" i="83"/>
  <c r="F92" i="83"/>
  <c r="F91" i="83"/>
  <c r="F90" i="83"/>
  <c r="F89" i="83"/>
  <c r="F88" i="83"/>
  <c r="G87" i="83"/>
  <c r="F87" i="83"/>
  <c r="F86" i="83"/>
  <c r="G85" i="83"/>
  <c r="F85" i="83"/>
  <c r="F84" i="83"/>
  <c r="G83" i="83"/>
  <c r="F83" i="83"/>
  <c r="F82" i="83"/>
  <c r="G81" i="83"/>
  <c r="F81" i="83"/>
  <c r="F80" i="83"/>
  <c r="G79" i="83"/>
  <c r="F79" i="83"/>
  <c r="F78" i="83"/>
  <c r="G77" i="83"/>
  <c r="F77" i="83"/>
  <c r="F76" i="83"/>
  <c r="F75" i="83"/>
  <c r="G74" i="83"/>
  <c r="F74" i="83"/>
  <c r="G73" i="83"/>
  <c r="F73" i="83"/>
  <c r="F72" i="83"/>
  <c r="G71" i="83"/>
  <c r="F71" i="83"/>
  <c r="F70" i="83"/>
  <c r="F69" i="83"/>
  <c r="G68" i="83"/>
  <c r="F68" i="83"/>
  <c r="G67" i="83"/>
  <c r="F67" i="83"/>
  <c r="F66" i="83"/>
  <c r="G65" i="83"/>
  <c r="F65" i="83"/>
  <c r="F64" i="83"/>
  <c r="F63" i="83"/>
  <c r="F62" i="83"/>
  <c r="G61" i="83"/>
  <c r="F61" i="83"/>
  <c r="F60" i="83"/>
  <c r="G59" i="83"/>
  <c r="F59" i="83"/>
  <c r="F58" i="83"/>
  <c r="F57" i="83"/>
  <c r="F56" i="83"/>
  <c r="G55" i="83"/>
  <c r="F55" i="83"/>
  <c r="F54" i="83"/>
  <c r="G53" i="83"/>
  <c r="F53" i="83"/>
  <c r="F52" i="83"/>
  <c r="G51" i="83"/>
  <c r="F51" i="83"/>
  <c r="F50" i="83"/>
  <c r="G49" i="83"/>
  <c r="F49" i="83"/>
  <c r="F48" i="83"/>
  <c r="G47" i="83"/>
  <c r="F47" i="83"/>
  <c r="F46" i="83"/>
  <c r="G45" i="83"/>
  <c r="F45" i="83"/>
  <c r="F44" i="83"/>
  <c r="G43" i="83"/>
  <c r="F43" i="83"/>
  <c r="F42" i="83"/>
  <c r="G41" i="83"/>
  <c r="F41" i="83"/>
  <c r="F40" i="83"/>
  <c r="F39" i="83"/>
  <c r="G38" i="83"/>
  <c r="F38" i="83"/>
  <c r="G37" i="83"/>
  <c r="F37" i="83"/>
  <c r="F36" i="83"/>
  <c r="G35" i="83"/>
  <c r="F35" i="83"/>
  <c r="F34" i="83"/>
  <c r="F33" i="83"/>
  <c r="G32" i="83"/>
  <c r="F32" i="83"/>
  <c r="G31" i="83"/>
  <c r="F31" i="83"/>
  <c r="F30" i="83"/>
  <c r="G29" i="83"/>
  <c r="F29" i="83"/>
  <c r="F28" i="83"/>
  <c r="F27" i="83"/>
  <c r="F26" i="83"/>
  <c r="G25" i="83"/>
  <c r="F25" i="83"/>
  <c r="F24" i="83"/>
  <c r="G23" i="83"/>
  <c r="F23" i="83"/>
  <c r="G22" i="83"/>
  <c r="F22" i="83"/>
  <c r="G21" i="83"/>
  <c r="F21" i="83"/>
  <c r="G20" i="83"/>
  <c r="F20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G11" i="83"/>
  <c r="F11" i="83"/>
  <c r="G10" i="83"/>
  <c r="F10" i="83"/>
  <c r="G9" i="83"/>
  <c r="F9" i="83"/>
  <c r="G8" i="83"/>
  <c r="F8" i="83"/>
  <c r="G7" i="83"/>
  <c r="F7" i="83"/>
  <c r="G6" i="83"/>
  <c r="F6" i="83"/>
  <c r="G5" i="83"/>
  <c r="F5" i="83"/>
  <c r="G4" i="83"/>
  <c r="F4" i="83"/>
  <c r="F98" i="82"/>
  <c r="F97" i="82"/>
  <c r="F96" i="82"/>
  <c r="F95" i="82"/>
  <c r="F94" i="82"/>
  <c r="F93" i="82"/>
  <c r="F92" i="82"/>
  <c r="F91" i="82"/>
  <c r="F90" i="82"/>
  <c r="F89" i="82"/>
  <c r="F88" i="82"/>
  <c r="F87" i="82"/>
  <c r="F86" i="82"/>
  <c r="G85" i="82"/>
  <c r="F85" i="82"/>
  <c r="F84" i="82"/>
  <c r="G83" i="82"/>
  <c r="F83" i="82"/>
  <c r="F82" i="82"/>
  <c r="G81" i="82"/>
  <c r="F81" i="82"/>
  <c r="F80" i="82"/>
  <c r="G79" i="82"/>
  <c r="F79" i="82"/>
  <c r="F78" i="82"/>
  <c r="G77" i="82"/>
  <c r="F77" i="82"/>
  <c r="F76" i="82"/>
  <c r="G75" i="82"/>
  <c r="F75" i="82"/>
  <c r="F74" i="82"/>
  <c r="G73" i="82"/>
  <c r="F73" i="82"/>
  <c r="F72" i="82"/>
  <c r="G71" i="82"/>
  <c r="F71" i="82"/>
  <c r="F70" i="82"/>
  <c r="F69" i="82"/>
  <c r="G68" i="82"/>
  <c r="F68" i="82"/>
  <c r="G67" i="82"/>
  <c r="F67" i="82"/>
  <c r="F66" i="82"/>
  <c r="G65" i="82"/>
  <c r="F65" i="82"/>
  <c r="F64" i="82"/>
  <c r="F63" i="82"/>
  <c r="G62" i="82"/>
  <c r="F62" i="82"/>
  <c r="G61" i="82"/>
  <c r="F61" i="82"/>
  <c r="F60" i="82"/>
  <c r="G59" i="82"/>
  <c r="F59" i="82"/>
  <c r="F58" i="82"/>
  <c r="F57" i="82"/>
  <c r="F56" i="82"/>
  <c r="G55" i="82"/>
  <c r="F55" i="82"/>
  <c r="F54" i="82"/>
  <c r="G53" i="82"/>
  <c r="F53" i="82"/>
  <c r="F52" i="82"/>
  <c r="F51" i="82"/>
  <c r="F50" i="82"/>
  <c r="G49" i="82"/>
  <c r="F49" i="82"/>
  <c r="F48" i="82"/>
  <c r="G47" i="82"/>
  <c r="F47" i="82"/>
  <c r="F46" i="82"/>
  <c r="G45" i="82"/>
  <c r="F45" i="82"/>
  <c r="F44" i="82"/>
  <c r="G43" i="82"/>
  <c r="F43" i="82"/>
  <c r="F42" i="82"/>
  <c r="G41" i="82"/>
  <c r="F41" i="82"/>
  <c r="F40" i="82"/>
  <c r="G39" i="82"/>
  <c r="F39" i="82"/>
  <c r="F38" i="82"/>
  <c r="G37" i="82"/>
  <c r="F37" i="82"/>
  <c r="F36" i="82"/>
  <c r="G35" i="82"/>
  <c r="F35" i="82"/>
  <c r="F34" i="82"/>
  <c r="F33" i="82"/>
  <c r="G32" i="82"/>
  <c r="F32" i="82"/>
  <c r="G31" i="82"/>
  <c r="F31" i="82"/>
  <c r="F30" i="82"/>
  <c r="G29" i="82"/>
  <c r="F29" i="82"/>
  <c r="F28" i="82"/>
  <c r="F27" i="82"/>
  <c r="G26" i="82"/>
  <c r="F26" i="82"/>
  <c r="G25" i="82"/>
  <c r="F25" i="82"/>
  <c r="F24" i="82"/>
  <c r="G23" i="82"/>
  <c r="F23" i="82"/>
  <c r="G22" i="82"/>
  <c r="F22" i="82"/>
  <c r="G21" i="82"/>
  <c r="F21" i="82"/>
  <c r="G20" i="82"/>
  <c r="F20" i="82"/>
  <c r="G19" i="82"/>
  <c r="F19" i="82"/>
  <c r="G18" i="82"/>
  <c r="F18" i="82"/>
  <c r="G17" i="82"/>
  <c r="F17" i="82"/>
  <c r="G16" i="82"/>
  <c r="F16" i="82"/>
  <c r="G15" i="82"/>
  <c r="F15" i="82"/>
  <c r="G14" i="82"/>
  <c r="F14" i="82"/>
  <c r="G13" i="82"/>
  <c r="F13" i="82"/>
  <c r="G12" i="82"/>
  <c r="F12" i="82"/>
  <c r="G11" i="82"/>
  <c r="F11" i="82"/>
  <c r="G10" i="82"/>
  <c r="F10" i="82"/>
  <c r="G9" i="82"/>
  <c r="F9" i="82"/>
  <c r="G8" i="82"/>
  <c r="F8" i="82"/>
  <c r="G7" i="82"/>
  <c r="F7" i="82"/>
  <c r="G6" i="82"/>
  <c r="F6" i="82"/>
  <c r="G5" i="82"/>
  <c r="F5" i="82"/>
  <c r="G4" i="82"/>
  <c r="F4" i="82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G85" i="47"/>
  <c r="F85" i="47"/>
  <c r="F84" i="47"/>
  <c r="G83" i="47"/>
  <c r="F83" i="47"/>
  <c r="G82" i="47"/>
  <c r="F82" i="47"/>
  <c r="F81" i="47"/>
  <c r="F80" i="47"/>
  <c r="G79" i="47"/>
  <c r="F79" i="47"/>
  <c r="F78" i="47"/>
  <c r="G77" i="47"/>
  <c r="F77" i="47"/>
  <c r="F76" i="47"/>
  <c r="G75" i="47"/>
  <c r="F75" i="47"/>
  <c r="F74" i="47"/>
  <c r="G73" i="47"/>
  <c r="F73" i="47"/>
  <c r="F72" i="47"/>
  <c r="G71" i="47"/>
  <c r="F71" i="47"/>
  <c r="F70" i="47"/>
  <c r="G69" i="47"/>
  <c r="F69" i="47"/>
  <c r="F68" i="47"/>
  <c r="G67" i="47"/>
  <c r="F67" i="47"/>
  <c r="F66" i="47"/>
  <c r="G65" i="47"/>
  <c r="F65" i="47"/>
  <c r="F64" i="47"/>
  <c r="F63" i="47"/>
  <c r="G62" i="47"/>
  <c r="F62" i="47"/>
  <c r="G61" i="47"/>
  <c r="F61" i="47"/>
  <c r="F60" i="47"/>
  <c r="G59" i="47"/>
  <c r="F59" i="47"/>
  <c r="F58" i="47"/>
  <c r="F57" i="47"/>
  <c r="G56" i="47"/>
  <c r="F56" i="47"/>
  <c r="G55" i="47"/>
  <c r="F55" i="47"/>
  <c r="F54" i="47"/>
  <c r="G53" i="47"/>
  <c r="F53" i="47"/>
  <c r="F52" i="47"/>
  <c r="F51" i="47"/>
  <c r="F50" i="47"/>
  <c r="G49" i="47"/>
  <c r="F49" i="47"/>
  <c r="F48" i="47"/>
  <c r="G47" i="47"/>
  <c r="F47" i="47"/>
  <c r="F46" i="47"/>
  <c r="F45" i="47"/>
  <c r="F44" i="47"/>
  <c r="G43" i="47"/>
  <c r="F43" i="47"/>
  <c r="F42" i="47"/>
  <c r="G41" i="47"/>
  <c r="F41" i="47"/>
  <c r="F40" i="47"/>
  <c r="G39" i="47"/>
  <c r="F39" i="47"/>
  <c r="F38" i="47"/>
  <c r="G37" i="47"/>
  <c r="F37" i="47"/>
  <c r="F36" i="47"/>
  <c r="G35" i="47"/>
  <c r="F35" i="47"/>
  <c r="F34" i="47"/>
  <c r="G33" i="47"/>
  <c r="F33" i="47"/>
  <c r="F32" i="47"/>
  <c r="G31" i="47"/>
  <c r="F31" i="47"/>
  <c r="F30" i="47"/>
  <c r="G29" i="47"/>
  <c r="F29" i="47"/>
  <c r="F28" i="47"/>
  <c r="F27" i="47"/>
  <c r="G26" i="47"/>
  <c r="F26" i="47"/>
  <c r="G25" i="47"/>
  <c r="F25" i="47"/>
  <c r="F24" i="47"/>
  <c r="G23" i="47"/>
  <c r="F23" i="47"/>
  <c r="G22" i="47"/>
  <c r="F22" i="47"/>
  <c r="G21" i="47"/>
  <c r="F21" i="47"/>
  <c r="G20" i="47"/>
  <c r="F20" i="47"/>
  <c r="G19" i="47"/>
  <c r="F19" i="47"/>
  <c r="G18" i="47"/>
  <c r="F18" i="47"/>
  <c r="G17" i="47"/>
  <c r="F17" i="47"/>
  <c r="G16" i="47"/>
  <c r="F16" i="47"/>
  <c r="G15" i="47"/>
  <c r="F15" i="47"/>
  <c r="G14" i="47"/>
  <c r="F14" i="47"/>
  <c r="G13" i="47"/>
  <c r="F13" i="47"/>
  <c r="G12" i="47"/>
  <c r="F12" i="47"/>
  <c r="G11" i="47"/>
  <c r="F11" i="47"/>
  <c r="G10" i="47"/>
  <c r="F10" i="47"/>
  <c r="G9" i="47"/>
  <c r="F9" i="47"/>
  <c r="G8" i="47"/>
  <c r="F8" i="47"/>
  <c r="G7" i="47"/>
  <c r="F7" i="47"/>
  <c r="G6" i="47"/>
  <c r="F6" i="47"/>
  <c r="G5" i="47"/>
  <c r="F5" i="47"/>
  <c r="G4" i="47"/>
  <c r="F4" i="47"/>
  <c r="F98" i="45"/>
  <c r="F97" i="45"/>
  <c r="F96" i="45"/>
  <c r="F95" i="45"/>
  <c r="F94" i="45"/>
  <c r="F93" i="45"/>
  <c r="F92" i="45"/>
  <c r="F91" i="45"/>
  <c r="F90" i="45"/>
  <c r="F89" i="45"/>
  <c r="F88" i="45"/>
  <c r="F87" i="45"/>
  <c r="G86" i="45"/>
  <c r="F86" i="45"/>
  <c r="G85" i="45"/>
  <c r="F85" i="45"/>
  <c r="F84" i="45"/>
  <c r="G83" i="45"/>
  <c r="F83" i="45"/>
  <c r="F82" i="45"/>
  <c r="F81" i="45"/>
  <c r="F80" i="45"/>
  <c r="G79" i="45"/>
  <c r="F79" i="45"/>
  <c r="F78" i="45"/>
  <c r="G77" i="45"/>
  <c r="F77" i="45"/>
  <c r="F76" i="45"/>
  <c r="F75" i="45"/>
  <c r="F74" i="45"/>
  <c r="G73" i="45"/>
  <c r="F73" i="45"/>
  <c r="F72" i="45"/>
  <c r="G71" i="45"/>
  <c r="F71" i="45"/>
  <c r="F70" i="45"/>
  <c r="G69" i="45"/>
  <c r="F69" i="45"/>
  <c r="F68" i="45"/>
  <c r="G67" i="45"/>
  <c r="F67" i="45"/>
  <c r="F66" i="45"/>
  <c r="G65" i="45"/>
  <c r="F65" i="45"/>
  <c r="F64" i="45"/>
  <c r="G63" i="45"/>
  <c r="F63" i="45"/>
  <c r="F62" i="45"/>
  <c r="G61" i="45"/>
  <c r="F61" i="45"/>
  <c r="F60" i="45"/>
  <c r="G59" i="45"/>
  <c r="F59" i="45"/>
  <c r="F58" i="45"/>
  <c r="F57" i="45"/>
  <c r="G56" i="45"/>
  <c r="F56" i="45"/>
  <c r="G55" i="45"/>
  <c r="F55" i="45"/>
  <c r="F54" i="45"/>
  <c r="G53" i="45"/>
  <c r="F53" i="45"/>
  <c r="F52" i="45"/>
  <c r="F51" i="45"/>
  <c r="G50" i="45"/>
  <c r="F50" i="45"/>
  <c r="G49" i="45"/>
  <c r="F49" i="45"/>
  <c r="F48" i="45"/>
  <c r="G47" i="45"/>
  <c r="F47" i="45"/>
  <c r="F46" i="45"/>
  <c r="F45" i="45"/>
  <c r="F44" i="45"/>
  <c r="G43" i="45"/>
  <c r="F43" i="45"/>
  <c r="F42" i="45"/>
  <c r="G41" i="45"/>
  <c r="F41" i="45"/>
  <c r="G40" i="45"/>
  <c r="F40" i="45"/>
  <c r="F39" i="45"/>
  <c r="F38" i="45"/>
  <c r="G37" i="45"/>
  <c r="F37" i="45"/>
  <c r="F36" i="45"/>
  <c r="G35" i="45"/>
  <c r="F35" i="45"/>
  <c r="F34" i="45"/>
  <c r="G33" i="45"/>
  <c r="F33" i="45"/>
  <c r="F32" i="45"/>
  <c r="G31" i="45"/>
  <c r="F31" i="45"/>
  <c r="F30" i="45"/>
  <c r="G29" i="45"/>
  <c r="F29" i="45"/>
  <c r="F28" i="45"/>
  <c r="G27" i="45"/>
  <c r="F27" i="45"/>
  <c r="F26" i="45"/>
  <c r="G25" i="45"/>
  <c r="F25" i="45"/>
  <c r="F24" i="45"/>
  <c r="G23" i="45"/>
  <c r="F23" i="45"/>
  <c r="G22" i="45"/>
  <c r="F22" i="45"/>
  <c r="G21" i="45"/>
  <c r="F21" i="45"/>
  <c r="G20" i="45"/>
  <c r="F20" i="45"/>
  <c r="G19" i="45"/>
  <c r="F19" i="45"/>
  <c r="G18" i="45"/>
  <c r="F18" i="45"/>
  <c r="G17" i="45"/>
  <c r="F17" i="45"/>
  <c r="G16" i="45"/>
  <c r="F16" i="45"/>
  <c r="G15" i="45"/>
  <c r="F15" i="45"/>
  <c r="G14" i="45"/>
  <c r="F14" i="45"/>
  <c r="G13" i="45"/>
  <c r="F13" i="45"/>
  <c r="G12" i="45"/>
  <c r="F12" i="45"/>
  <c r="G11" i="45"/>
  <c r="F11" i="45"/>
  <c r="G10" i="45"/>
  <c r="F10" i="45"/>
  <c r="G9" i="45"/>
  <c r="F9" i="45"/>
  <c r="G8" i="45"/>
  <c r="F8" i="45"/>
  <c r="G7" i="45"/>
  <c r="F7" i="45"/>
  <c r="G6" i="45"/>
  <c r="F6" i="45"/>
  <c r="G5" i="45"/>
  <c r="F5" i="45"/>
  <c r="G4" i="45"/>
  <c r="F4" i="45"/>
  <c r="F98" i="43"/>
  <c r="F97" i="43"/>
  <c r="F96" i="43"/>
  <c r="F95" i="43"/>
  <c r="F94" i="43"/>
  <c r="F93" i="43"/>
  <c r="F92" i="43"/>
  <c r="F91" i="43"/>
  <c r="F90" i="43"/>
  <c r="F89" i="43"/>
  <c r="F88" i="43"/>
  <c r="F87" i="43"/>
  <c r="G86" i="43"/>
  <c r="F86" i="43"/>
  <c r="G85" i="43"/>
  <c r="F85" i="43"/>
  <c r="F84" i="43"/>
  <c r="G83" i="43"/>
  <c r="F83" i="43"/>
  <c r="F82" i="43"/>
  <c r="F81" i="43"/>
  <c r="G80" i="43"/>
  <c r="F80" i="43"/>
  <c r="G79" i="43"/>
  <c r="F79" i="43"/>
  <c r="F78" i="43"/>
  <c r="G77" i="43"/>
  <c r="F77" i="43"/>
  <c r="F76" i="43"/>
  <c r="F75" i="43"/>
  <c r="F74" i="43"/>
  <c r="G73" i="43"/>
  <c r="F73" i="43"/>
  <c r="F72" i="43"/>
  <c r="G71" i="43"/>
  <c r="F71" i="43"/>
  <c r="F70" i="43"/>
  <c r="F69" i="43"/>
  <c r="F68" i="43"/>
  <c r="G67" i="43"/>
  <c r="F67" i="43"/>
  <c r="F66" i="43"/>
  <c r="G65" i="43"/>
  <c r="F65" i="43"/>
  <c r="F64" i="43"/>
  <c r="G63" i="43"/>
  <c r="F63" i="43"/>
  <c r="F62" i="43"/>
  <c r="G61" i="43"/>
  <c r="F61" i="43"/>
  <c r="F60" i="43"/>
  <c r="G59" i="43"/>
  <c r="F59" i="43"/>
  <c r="F58" i="43"/>
  <c r="G57" i="43"/>
  <c r="F57" i="43"/>
  <c r="F56" i="43"/>
  <c r="G55" i="43"/>
  <c r="F55" i="43"/>
  <c r="F54" i="43"/>
  <c r="G53" i="43"/>
  <c r="F53" i="43"/>
  <c r="F52" i="43"/>
  <c r="F51" i="43"/>
  <c r="G50" i="43"/>
  <c r="F50" i="43"/>
  <c r="G49" i="43"/>
  <c r="F49" i="43"/>
  <c r="F48" i="43"/>
  <c r="G47" i="43"/>
  <c r="F47" i="43"/>
  <c r="F46" i="43"/>
  <c r="F45" i="43"/>
  <c r="G44" i="43"/>
  <c r="F44" i="43"/>
  <c r="G43" i="43"/>
  <c r="F43" i="43"/>
  <c r="F42" i="43"/>
  <c r="G41" i="43"/>
  <c r="F41" i="43"/>
  <c r="F40" i="43"/>
  <c r="F39" i="43"/>
  <c r="F38" i="43"/>
  <c r="G37" i="43"/>
  <c r="F37" i="43"/>
  <c r="F36" i="43"/>
  <c r="G35" i="43"/>
  <c r="F35" i="43"/>
  <c r="F34" i="43"/>
  <c r="F33" i="43"/>
  <c r="F32" i="43"/>
  <c r="G31" i="43"/>
  <c r="F31" i="43"/>
  <c r="F30" i="43"/>
  <c r="G29" i="43"/>
  <c r="F29" i="43"/>
  <c r="F28" i="43"/>
  <c r="G27" i="43"/>
  <c r="F27" i="43"/>
  <c r="F26" i="43"/>
  <c r="G25" i="43"/>
  <c r="F25" i="43"/>
  <c r="F24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G11" i="43"/>
  <c r="F11" i="43"/>
  <c r="G10" i="43"/>
  <c r="F10" i="43"/>
  <c r="G9" i="43"/>
  <c r="F9" i="43"/>
  <c r="G8" i="43"/>
  <c r="F8" i="43"/>
  <c r="G7" i="43"/>
  <c r="F7" i="43"/>
  <c r="G6" i="43"/>
  <c r="F6" i="43"/>
  <c r="G5" i="43"/>
  <c r="F5" i="43"/>
  <c r="G4" i="43"/>
  <c r="F4" i="43"/>
  <c r="F98" i="42"/>
  <c r="F97" i="42"/>
  <c r="F96" i="42"/>
  <c r="F95" i="42"/>
  <c r="F94" i="42"/>
  <c r="F93" i="42"/>
  <c r="F92" i="42"/>
  <c r="F91" i="42"/>
  <c r="F90" i="42"/>
  <c r="F89" i="42"/>
  <c r="F88" i="42"/>
  <c r="G87" i="42"/>
  <c r="F87" i="42"/>
  <c r="F86" i="42"/>
  <c r="G85" i="42"/>
  <c r="F85" i="42"/>
  <c r="F84" i="42"/>
  <c r="G83" i="42"/>
  <c r="F83" i="42"/>
  <c r="F82" i="42"/>
  <c r="F81" i="42"/>
  <c r="G80" i="42"/>
  <c r="F80" i="42"/>
  <c r="G79" i="42"/>
  <c r="F79" i="42"/>
  <c r="F78" i="42"/>
  <c r="G77" i="42"/>
  <c r="F77" i="42"/>
  <c r="F76" i="42"/>
  <c r="F75" i="42"/>
  <c r="G74" i="42"/>
  <c r="F74" i="42"/>
  <c r="G73" i="42"/>
  <c r="F73" i="42"/>
  <c r="F72" i="42"/>
  <c r="G71" i="42"/>
  <c r="F71" i="42"/>
  <c r="F70" i="42"/>
  <c r="F69" i="42"/>
  <c r="F68" i="42"/>
  <c r="G67" i="42"/>
  <c r="F67" i="42"/>
  <c r="F66" i="42"/>
  <c r="G65" i="42"/>
  <c r="F65" i="42"/>
  <c r="G64" i="42"/>
  <c r="F64" i="42"/>
  <c r="F63" i="42"/>
  <c r="F62" i="42"/>
  <c r="G61" i="42"/>
  <c r="F61" i="42"/>
  <c r="F60" i="42"/>
  <c r="G59" i="42"/>
  <c r="F59" i="42"/>
  <c r="F58" i="42"/>
  <c r="G57" i="42"/>
  <c r="F57" i="42"/>
  <c r="F56" i="42"/>
  <c r="G55" i="42"/>
  <c r="F55" i="42"/>
  <c r="F54" i="42"/>
  <c r="G53" i="42"/>
  <c r="F53" i="42"/>
  <c r="F52" i="42"/>
  <c r="G51" i="42"/>
  <c r="F51" i="42"/>
  <c r="F50" i="42"/>
  <c r="G49" i="42"/>
  <c r="F49" i="42"/>
  <c r="F48" i="42"/>
  <c r="G47" i="42"/>
  <c r="F47" i="42"/>
  <c r="F46" i="42"/>
  <c r="F45" i="42"/>
  <c r="G44" i="42"/>
  <c r="F44" i="42"/>
  <c r="G43" i="42"/>
  <c r="F43" i="42"/>
  <c r="F42" i="42"/>
  <c r="G41" i="42"/>
  <c r="F41" i="42"/>
  <c r="F40" i="42"/>
  <c r="F39" i="42"/>
  <c r="G38" i="42"/>
  <c r="F38" i="42"/>
  <c r="G37" i="42"/>
  <c r="F37" i="42"/>
  <c r="F36" i="42"/>
  <c r="G35" i="42"/>
  <c r="F35" i="42"/>
  <c r="F34" i="42"/>
  <c r="F33" i="42"/>
  <c r="F32" i="42"/>
  <c r="G31" i="42"/>
  <c r="F31" i="42"/>
  <c r="F30" i="42"/>
  <c r="G29" i="42"/>
  <c r="F29" i="42"/>
  <c r="F28" i="42"/>
  <c r="F27" i="42"/>
  <c r="F26" i="42"/>
  <c r="G25" i="42"/>
  <c r="F25" i="42"/>
  <c r="F24" i="42"/>
  <c r="G23" i="42"/>
  <c r="F23" i="42"/>
  <c r="G22" i="42"/>
  <c r="F22" i="42"/>
  <c r="G21" i="42"/>
  <c r="F21" i="42"/>
  <c r="G20" i="42"/>
  <c r="F20" i="42"/>
  <c r="G19" i="42"/>
  <c r="F19" i="42"/>
  <c r="G18" i="42"/>
  <c r="F18" i="42"/>
  <c r="G17" i="42"/>
  <c r="F17" i="42"/>
  <c r="G16" i="42"/>
  <c r="F16" i="42"/>
  <c r="G15" i="42"/>
  <c r="F15" i="42"/>
  <c r="G14" i="42"/>
  <c r="F14" i="42"/>
  <c r="G13" i="42"/>
  <c r="F13" i="42"/>
  <c r="G12" i="42"/>
  <c r="F12" i="42"/>
  <c r="G11" i="42"/>
  <c r="F11" i="42"/>
  <c r="G10" i="42"/>
  <c r="F10" i="42"/>
  <c r="G9" i="42"/>
  <c r="F9" i="42"/>
  <c r="G8" i="42"/>
  <c r="F8" i="42"/>
  <c r="G7" i="42"/>
  <c r="F7" i="42"/>
  <c r="G6" i="42"/>
  <c r="F6" i="42"/>
  <c r="G5" i="42"/>
  <c r="F5" i="42"/>
  <c r="G4" i="42"/>
  <c r="F4" i="42"/>
  <c r="F98" i="52"/>
  <c r="F97" i="52"/>
  <c r="F96" i="52"/>
  <c r="F95" i="52"/>
  <c r="F94" i="52"/>
  <c r="F93" i="52"/>
  <c r="F92" i="52"/>
  <c r="F91" i="52"/>
  <c r="F90" i="52"/>
  <c r="F89" i="52"/>
  <c r="F88" i="52"/>
  <c r="G87" i="52"/>
  <c r="F87" i="52"/>
  <c r="F86" i="52"/>
  <c r="G85" i="52"/>
  <c r="F85" i="52"/>
  <c r="F84" i="52"/>
  <c r="G83" i="52"/>
  <c r="F83" i="52"/>
  <c r="F82" i="52"/>
  <c r="G81" i="52"/>
  <c r="F81" i="52"/>
  <c r="F80" i="52"/>
  <c r="G79" i="52"/>
  <c r="F79" i="52"/>
  <c r="F78" i="52"/>
  <c r="G77" i="52"/>
  <c r="F77" i="52"/>
  <c r="F76" i="52"/>
  <c r="F75" i="52"/>
  <c r="G74" i="52"/>
  <c r="F74" i="52"/>
  <c r="G73" i="52"/>
  <c r="F73" i="52"/>
  <c r="F72" i="52"/>
  <c r="G71" i="52"/>
  <c r="F71" i="52"/>
  <c r="F70" i="52"/>
  <c r="F69" i="52"/>
  <c r="G68" i="52"/>
  <c r="F68" i="52"/>
  <c r="G67" i="52"/>
  <c r="F67" i="52"/>
  <c r="F66" i="52"/>
  <c r="G65" i="52"/>
  <c r="F65" i="52"/>
  <c r="F64" i="52"/>
  <c r="F63" i="52"/>
  <c r="F62" i="52"/>
  <c r="G61" i="52"/>
  <c r="F61" i="52"/>
  <c r="F60" i="52"/>
  <c r="G59" i="52"/>
  <c r="F59" i="52"/>
  <c r="F58" i="52"/>
  <c r="F57" i="52"/>
  <c r="F56" i="52"/>
  <c r="G55" i="52"/>
  <c r="F55" i="52"/>
  <c r="F54" i="52"/>
  <c r="G53" i="52"/>
  <c r="F53" i="52"/>
  <c r="F52" i="52"/>
  <c r="G51" i="52"/>
  <c r="F51" i="52"/>
  <c r="F50" i="52"/>
  <c r="G49" i="52"/>
  <c r="F49" i="52"/>
  <c r="F48" i="52"/>
  <c r="G47" i="52"/>
  <c r="F47" i="52"/>
  <c r="F46" i="52"/>
  <c r="G45" i="52"/>
  <c r="F45" i="52"/>
  <c r="F44" i="52"/>
  <c r="G43" i="52"/>
  <c r="F43" i="52"/>
  <c r="F42" i="52"/>
  <c r="G41" i="52"/>
  <c r="F41" i="52"/>
  <c r="F40" i="52"/>
  <c r="F39" i="52"/>
  <c r="G38" i="52"/>
  <c r="F38" i="52"/>
  <c r="G37" i="52"/>
  <c r="F37" i="52"/>
  <c r="F36" i="52"/>
  <c r="G35" i="52"/>
  <c r="F35" i="52"/>
  <c r="F34" i="52"/>
  <c r="F33" i="52"/>
  <c r="G32" i="52"/>
  <c r="F32" i="52"/>
  <c r="G31" i="52"/>
  <c r="F31" i="52"/>
  <c r="F30" i="52"/>
  <c r="G29" i="52"/>
  <c r="F29" i="52"/>
  <c r="F28" i="52"/>
  <c r="F27" i="52"/>
  <c r="F26" i="52"/>
  <c r="G25" i="52"/>
  <c r="F25" i="52"/>
  <c r="F24" i="52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G11" i="52"/>
  <c r="F11" i="52"/>
  <c r="G10" i="52"/>
  <c r="F10" i="52"/>
  <c r="G9" i="52"/>
  <c r="F9" i="52"/>
  <c r="G8" i="52"/>
  <c r="F8" i="52"/>
  <c r="G7" i="52"/>
  <c r="F7" i="52"/>
  <c r="G6" i="52"/>
  <c r="F6" i="52"/>
  <c r="G5" i="52"/>
  <c r="F5" i="52"/>
  <c r="G4" i="52"/>
  <c r="F4" i="52"/>
  <c r="F98" i="51"/>
  <c r="F97" i="51"/>
  <c r="F96" i="51"/>
  <c r="F95" i="51"/>
  <c r="F94" i="51"/>
  <c r="F93" i="51"/>
  <c r="F92" i="51"/>
  <c r="F91" i="51"/>
  <c r="F90" i="51"/>
  <c r="F89" i="51"/>
  <c r="F88" i="51"/>
  <c r="F87" i="51"/>
  <c r="F86" i="51"/>
  <c r="G85" i="51"/>
  <c r="F85" i="51"/>
  <c r="F84" i="51"/>
  <c r="G83" i="51"/>
  <c r="F83" i="51"/>
  <c r="F82" i="51"/>
  <c r="G81" i="51"/>
  <c r="F81" i="51"/>
  <c r="F80" i="51"/>
  <c r="G79" i="51"/>
  <c r="F79" i="51"/>
  <c r="F78" i="51"/>
  <c r="G77" i="51"/>
  <c r="F77" i="51"/>
  <c r="F76" i="51"/>
  <c r="G75" i="51"/>
  <c r="F75" i="51"/>
  <c r="F74" i="51"/>
  <c r="G73" i="51"/>
  <c r="F73" i="51"/>
  <c r="F72" i="51"/>
  <c r="G71" i="51"/>
  <c r="F71" i="51"/>
  <c r="F70" i="51"/>
  <c r="F69" i="51"/>
  <c r="G68" i="51"/>
  <c r="F68" i="51"/>
  <c r="G67" i="51"/>
  <c r="F67" i="51"/>
  <c r="F66" i="51"/>
  <c r="G65" i="51"/>
  <c r="F65" i="51"/>
  <c r="F64" i="51"/>
  <c r="F63" i="51"/>
  <c r="G62" i="51"/>
  <c r="F62" i="51"/>
  <c r="G61" i="51"/>
  <c r="F61" i="51"/>
  <c r="F60" i="51"/>
  <c r="G59" i="51"/>
  <c r="F59" i="51"/>
  <c r="F58" i="51"/>
  <c r="F57" i="51"/>
  <c r="F56" i="51"/>
  <c r="G55" i="51"/>
  <c r="F55" i="51"/>
  <c r="F54" i="51"/>
  <c r="G53" i="51"/>
  <c r="F53" i="51"/>
  <c r="F52" i="51"/>
  <c r="F51" i="51"/>
  <c r="F50" i="51"/>
  <c r="G49" i="51"/>
  <c r="F49" i="51"/>
  <c r="F48" i="51"/>
  <c r="G47" i="51"/>
  <c r="F47" i="51"/>
  <c r="F46" i="51"/>
  <c r="G45" i="51"/>
  <c r="F45" i="51"/>
  <c r="F44" i="51"/>
  <c r="G43" i="51"/>
  <c r="F43" i="51"/>
  <c r="F42" i="51"/>
  <c r="G41" i="51"/>
  <c r="F41" i="51"/>
  <c r="F40" i="51"/>
  <c r="G39" i="51"/>
  <c r="F39" i="51"/>
  <c r="F38" i="51"/>
  <c r="G37" i="51"/>
  <c r="F37" i="51"/>
  <c r="F36" i="51"/>
  <c r="G35" i="51"/>
  <c r="F35" i="51"/>
  <c r="F34" i="51"/>
  <c r="F33" i="51"/>
  <c r="G32" i="51"/>
  <c r="F32" i="51"/>
  <c r="G31" i="51"/>
  <c r="F31" i="51"/>
  <c r="F30" i="51"/>
  <c r="G29" i="51"/>
  <c r="F29" i="51"/>
  <c r="F28" i="51"/>
  <c r="F27" i="51"/>
  <c r="G26" i="51"/>
  <c r="F26" i="51"/>
  <c r="G25" i="51"/>
  <c r="F25" i="51"/>
  <c r="F24" i="51"/>
  <c r="G23" i="51"/>
  <c r="F23" i="51"/>
  <c r="G22" i="51"/>
  <c r="F22" i="51"/>
  <c r="G21" i="51"/>
  <c r="F21" i="51"/>
  <c r="G20" i="51"/>
  <c r="F20" i="51"/>
  <c r="G19" i="51"/>
  <c r="F19" i="51"/>
  <c r="G18" i="51"/>
  <c r="F18" i="51"/>
  <c r="G17" i="51"/>
  <c r="F17" i="51"/>
  <c r="G16" i="51"/>
  <c r="F16" i="51"/>
  <c r="G15" i="51"/>
  <c r="F15" i="51"/>
  <c r="G14" i="51"/>
  <c r="F14" i="51"/>
  <c r="G13" i="51"/>
  <c r="F13" i="51"/>
  <c r="G12" i="51"/>
  <c r="F12" i="51"/>
  <c r="G11" i="51"/>
  <c r="F11" i="51"/>
  <c r="G10" i="51"/>
  <c r="F10" i="51"/>
  <c r="G9" i="51"/>
  <c r="F9" i="51"/>
  <c r="G8" i="51"/>
  <c r="F8" i="51"/>
  <c r="G7" i="51"/>
  <c r="F7" i="51"/>
  <c r="G6" i="51"/>
  <c r="F6" i="51"/>
  <c r="G5" i="51"/>
  <c r="F5" i="51"/>
  <c r="G4" i="51"/>
  <c r="F4" i="51"/>
  <c r="F98" i="49"/>
  <c r="F97" i="49"/>
  <c r="F96" i="49"/>
  <c r="F95" i="49"/>
  <c r="F94" i="49"/>
  <c r="F93" i="49"/>
  <c r="F92" i="49"/>
  <c r="F91" i="49"/>
  <c r="F90" i="49"/>
  <c r="F89" i="49"/>
  <c r="F88" i="49"/>
  <c r="F87" i="49"/>
  <c r="F86" i="49"/>
  <c r="G85" i="49"/>
  <c r="F85" i="49"/>
  <c r="F84" i="49"/>
  <c r="G83" i="49"/>
  <c r="F83" i="49"/>
  <c r="F82" i="49"/>
  <c r="F81" i="49"/>
  <c r="F80" i="49"/>
  <c r="G79" i="49"/>
  <c r="F79" i="49"/>
  <c r="F78" i="49"/>
  <c r="G77" i="49"/>
  <c r="F77" i="49"/>
  <c r="F76" i="49"/>
  <c r="G75" i="49"/>
  <c r="F75" i="49"/>
  <c r="F74" i="49"/>
  <c r="G73" i="49"/>
  <c r="F73" i="49"/>
  <c r="F72" i="49"/>
  <c r="G71" i="49"/>
  <c r="F71" i="49"/>
  <c r="F70" i="49"/>
  <c r="G69" i="49"/>
  <c r="F69" i="49"/>
  <c r="F68" i="49"/>
  <c r="G67" i="49"/>
  <c r="F67" i="49"/>
  <c r="F66" i="49"/>
  <c r="G65" i="49"/>
  <c r="F65" i="49"/>
  <c r="F64" i="49"/>
  <c r="F63" i="49"/>
  <c r="G62" i="49"/>
  <c r="F62" i="49"/>
  <c r="G61" i="49"/>
  <c r="F61" i="49"/>
  <c r="F60" i="49"/>
  <c r="G59" i="49"/>
  <c r="F59" i="49"/>
  <c r="F58" i="49"/>
  <c r="F57" i="49"/>
  <c r="G56" i="49"/>
  <c r="F56" i="49"/>
  <c r="G55" i="49"/>
  <c r="F55" i="49"/>
  <c r="F54" i="49"/>
  <c r="G53" i="49"/>
  <c r="F53" i="49"/>
  <c r="F52" i="49"/>
  <c r="F51" i="49"/>
  <c r="F50" i="49"/>
  <c r="G49" i="49"/>
  <c r="F49" i="49"/>
  <c r="F48" i="49"/>
  <c r="G47" i="49"/>
  <c r="F47" i="49"/>
  <c r="F46" i="49"/>
  <c r="F45" i="49"/>
  <c r="F44" i="49"/>
  <c r="G43" i="49"/>
  <c r="F43" i="49"/>
  <c r="F42" i="49"/>
  <c r="G41" i="49"/>
  <c r="F41" i="49"/>
  <c r="F40" i="49"/>
  <c r="G39" i="49"/>
  <c r="F39" i="49"/>
  <c r="F38" i="49"/>
  <c r="G37" i="49"/>
  <c r="F37" i="49"/>
  <c r="F36" i="49"/>
  <c r="G35" i="49"/>
  <c r="F35" i="49"/>
  <c r="F34" i="49"/>
  <c r="G33" i="49"/>
  <c r="F33" i="49"/>
  <c r="F32" i="49"/>
  <c r="G31" i="49"/>
  <c r="F31" i="49"/>
  <c r="F30" i="49"/>
  <c r="G29" i="49"/>
  <c r="F29" i="49"/>
  <c r="F28" i="49"/>
  <c r="F27" i="49"/>
  <c r="G26" i="49"/>
  <c r="F26" i="49"/>
  <c r="G25" i="49"/>
  <c r="F25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G7" i="49"/>
  <c r="F7" i="49"/>
  <c r="G6" i="49"/>
  <c r="F6" i="49"/>
  <c r="G5" i="49"/>
  <c r="F5" i="49"/>
  <c r="G4" i="49"/>
  <c r="F4" i="49"/>
  <c r="F98" i="48"/>
  <c r="F97" i="48"/>
  <c r="F96" i="48"/>
  <c r="F95" i="48"/>
  <c r="F94" i="48"/>
  <c r="F93" i="48"/>
  <c r="F92" i="48"/>
  <c r="F91" i="48"/>
  <c r="F90" i="48"/>
  <c r="F89" i="48"/>
  <c r="F88" i="48"/>
  <c r="F87" i="48"/>
  <c r="G86" i="48"/>
  <c r="F86" i="48"/>
  <c r="G85" i="48"/>
  <c r="F85" i="48"/>
  <c r="F84" i="48"/>
  <c r="G83" i="48"/>
  <c r="F83" i="48"/>
  <c r="F82" i="48"/>
  <c r="F81" i="48"/>
  <c r="F80" i="48"/>
  <c r="G79" i="48"/>
  <c r="F79" i="48"/>
  <c r="F78" i="48"/>
  <c r="G77" i="48"/>
  <c r="F77" i="48"/>
  <c r="F76" i="48"/>
  <c r="F75" i="48"/>
  <c r="F74" i="48"/>
  <c r="G73" i="48"/>
  <c r="F73" i="48"/>
  <c r="F72" i="48"/>
  <c r="G71" i="48"/>
  <c r="F71" i="48"/>
  <c r="F70" i="48"/>
  <c r="G69" i="48"/>
  <c r="F69" i="48"/>
  <c r="F68" i="48"/>
  <c r="G67" i="48"/>
  <c r="F67" i="48"/>
  <c r="F66" i="48"/>
  <c r="G65" i="48"/>
  <c r="F65" i="48"/>
  <c r="F64" i="48"/>
  <c r="G63" i="48"/>
  <c r="F63" i="48"/>
  <c r="F62" i="48"/>
  <c r="G61" i="48"/>
  <c r="F61" i="48"/>
  <c r="F60" i="48"/>
  <c r="G59" i="48"/>
  <c r="F59" i="48"/>
  <c r="F58" i="48"/>
  <c r="F57" i="48"/>
  <c r="G56" i="48"/>
  <c r="F56" i="48"/>
  <c r="G55" i="48"/>
  <c r="F55" i="48"/>
  <c r="F54" i="48"/>
  <c r="G53" i="48"/>
  <c r="F53" i="48"/>
  <c r="F52" i="48"/>
  <c r="F51" i="48"/>
  <c r="G50" i="48"/>
  <c r="F50" i="48"/>
  <c r="G49" i="48"/>
  <c r="F49" i="48"/>
  <c r="F48" i="48"/>
  <c r="G47" i="48"/>
  <c r="F47" i="48"/>
  <c r="F46" i="48"/>
  <c r="F45" i="48"/>
  <c r="F44" i="48"/>
  <c r="G43" i="48"/>
  <c r="F43" i="48"/>
  <c r="F42" i="48"/>
  <c r="G41" i="48"/>
  <c r="F41" i="48"/>
  <c r="F40" i="48"/>
  <c r="F39" i="48"/>
  <c r="F38" i="48"/>
  <c r="G37" i="48"/>
  <c r="F37" i="48"/>
  <c r="F36" i="48"/>
  <c r="G35" i="48"/>
  <c r="F35" i="48"/>
  <c r="F34" i="48"/>
  <c r="G33" i="48"/>
  <c r="F33" i="48"/>
  <c r="F32" i="48"/>
  <c r="G31" i="48"/>
  <c r="F31" i="48"/>
  <c r="F30" i="48"/>
  <c r="G29" i="48"/>
  <c r="F29" i="48"/>
  <c r="F28" i="48"/>
  <c r="G27" i="48"/>
  <c r="F27" i="48"/>
  <c r="F26" i="48"/>
  <c r="G25" i="48"/>
  <c r="F25" i="48"/>
  <c r="F24" i="48"/>
  <c r="G23" i="48"/>
  <c r="F23" i="48"/>
  <c r="G22" i="48"/>
  <c r="F22" i="48"/>
  <c r="G21" i="48"/>
  <c r="F21" i="48"/>
  <c r="G20" i="48"/>
  <c r="F20" i="48"/>
  <c r="G19" i="48"/>
  <c r="F19" i="48"/>
  <c r="G18" i="48"/>
  <c r="F18" i="48"/>
  <c r="G17" i="48"/>
  <c r="F17" i="48"/>
  <c r="G16" i="48"/>
  <c r="F16" i="48"/>
  <c r="G15" i="48"/>
  <c r="F15" i="48"/>
  <c r="G14" i="48"/>
  <c r="F14" i="48"/>
  <c r="G13" i="48"/>
  <c r="F13" i="48"/>
  <c r="G12" i="48"/>
  <c r="F12" i="48"/>
  <c r="G11" i="48"/>
  <c r="F11" i="48"/>
  <c r="G10" i="48"/>
  <c r="F10" i="48"/>
  <c r="G9" i="48"/>
  <c r="F9" i="48"/>
  <c r="G8" i="48"/>
  <c r="F8" i="48"/>
  <c r="G7" i="48"/>
  <c r="F7" i="48"/>
  <c r="G6" i="48"/>
  <c r="F6" i="48"/>
  <c r="G5" i="48"/>
  <c r="F5" i="48"/>
  <c r="G4" i="48"/>
  <c r="F4" i="48"/>
  <c r="F98" i="53"/>
  <c r="F97" i="53"/>
  <c r="F96" i="53"/>
  <c r="F95" i="53"/>
  <c r="F94" i="53"/>
  <c r="F93" i="53"/>
  <c r="F92" i="53"/>
  <c r="F91" i="53"/>
  <c r="F90" i="53"/>
  <c r="F89" i="53"/>
  <c r="F88" i="53"/>
  <c r="F87" i="53"/>
  <c r="G86" i="53"/>
  <c r="F86" i="53"/>
  <c r="G85" i="53"/>
  <c r="F85" i="53"/>
  <c r="F84" i="53"/>
  <c r="G83" i="53"/>
  <c r="F83" i="53"/>
  <c r="F82" i="53"/>
  <c r="F81" i="53"/>
  <c r="G80" i="53"/>
  <c r="F80" i="53"/>
  <c r="G79" i="53"/>
  <c r="F79" i="53"/>
  <c r="F78" i="53"/>
  <c r="G77" i="53"/>
  <c r="F77" i="53"/>
  <c r="F76" i="53"/>
  <c r="F75" i="53"/>
  <c r="F74" i="53"/>
  <c r="G73" i="53"/>
  <c r="F73" i="53"/>
  <c r="F72" i="53"/>
  <c r="G71" i="53"/>
  <c r="F71" i="53"/>
  <c r="F70" i="53"/>
  <c r="F69" i="53"/>
  <c r="F68" i="53"/>
  <c r="G67" i="53"/>
  <c r="F67" i="53"/>
  <c r="F66" i="53"/>
  <c r="G65" i="53"/>
  <c r="F65" i="53"/>
  <c r="F64" i="53"/>
  <c r="G63" i="53"/>
  <c r="F63" i="53"/>
  <c r="F62" i="53"/>
  <c r="G61" i="53"/>
  <c r="F61" i="53"/>
  <c r="F60" i="53"/>
  <c r="G59" i="53"/>
  <c r="F59" i="53"/>
  <c r="F58" i="53"/>
  <c r="G57" i="53"/>
  <c r="F57" i="53"/>
  <c r="F56" i="53"/>
  <c r="G55" i="53"/>
  <c r="F55" i="53"/>
  <c r="F54" i="53"/>
  <c r="G53" i="53"/>
  <c r="F53" i="53"/>
  <c r="F52" i="53"/>
  <c r="F51" i="53"/>
  <c r="G50" i="53"/>
  <c r="F50" i="53"/>
  <c r="G49" i="53"/>
  <c r="F49" i="53"/>
  <c r="F48" i="53"/>
  <c r="G47" i="53"/>
  <c r="F47" i="53"/>
  <c r="F46" i="53"/>
  <c r="F45" i="53"/>
  <c r="G44" i="53"/>
  <c r="F44" i="53"/>
  <c r="G43" i="53"/>
  <c r="F43" i="53"/>
  <c r="F42" i="53"/>
  <c r="G41" i="53"/>
  <c r="F41" i="53"/>
  <c r="F40" i="53"/>
  <c r="F39" i="53"/>
  <c r="F38" i="53"/>
  <c r="G37" i="53"/>
  <c r="F37" i="53"/>
  <c r="F36" i="53"/>
  <c r="G35" i="53"/>
  <c r="F35" i="53"/>
  <c r="F34" i="53"/>
  <c r="F33" i="53"/>
  <c r="F32" i="53"/>
  <c r="G31" i="53"/>
  <c r="F31" i="53"/>
  <c r="F30" i="53"/>
  <c r="G29" i="53"/>
  <c r="F29" i="53"/>
  <c r="F28" i="53"/>
  <c r="G27" i="53"/>
  <c r="F27" i="53"/>
  <c r="F26" i="53"/>
  <c r="G25" i="53"/>
  <c r="F25" i="53"/>
  <c r="F24" i="53"/>
  <c r="G23" i="53"/>
  <c r="F23" i="53"/>
  <c r="G22" i="53"/>
  <c r="F22" i="53"/>
  <c r="G21" i="53"/>
  <c r="F21" i="53"/>
  <c r="G20" i="53"/>
  <c r="F20" i="53"/>
  <c r="G19" i="53"/>
  <c r="F19" i="53"/>
  <c r="G18" i="53"/>
  <c r="F18" i="53"/>
  <c r="G17" i="53"/>
  <c r="F17" i="53"/>
  <c r="G16" i="53"/>
  <c r="F16" i="53"/>
  <c r="G15" i="53"/>
  <c r="F15" i="53"/>
  <c r="G14" i="53"/>
  <c r="F14" i="53"/>
  <c r="G13" i="53"/>
  <c r="F13" i="53"/>
  <c r="G12" i="53"/>
  <c r="F12" i="53"/>
  <c r="G11" i="53"/>
  <c r="F11" i="53"/>
  <c r="G10" i="53"/>
  <c r="F10" i="53"/>
  <c r="G9" i="53"/>
  <c r="F9" i="53"/>
  <c r="G8" i="53"/>
  <c r="F8" i="53"/>
  <c r="G7" i="53"/>
  <c r="F7" i="53"/>
  <c r="G6" i="53"/>
  <c r="F6" i="53"/>
  <c r="G5" i="53"/>
  <c r="F5" i="53"/>
  <c r="G4" i="53"/>
  <c r="F4" i="53"/>
  <c r="F98" i="54"/>
  <c r="F97" i="54"/>
  <c r="F96" i="54"/>
  <c r="F95" i="54"/>
  <c r="F94" i="54"/>
  <c r="F93" i="54"/>
  <c r="F92" i="54"/>
  <c r="F91" i="54"/>
  <c r="F90" i="54"/>
  <c r="F89" i="54"/>
  <c r="F88" i="54"/>
  <c r="G87" i="54"/>
  <c r="F87" i="54"/>
  <c r="F86" i="54"/>
  <c r="G85" i="54"/>
  <c r="F85" i="54"/>
  <c r="F84" i="54"/>
  <c r="G83" i="54"/>
  <c r="F83" i="54"/>
  <c r="F82" i="54"/>
  <c r="F81" i="54"/>
  <c r="G80" i="54"/>
  <c r="F80" i="54"/>
  <c r="G79" i="54"/>
  <c r="F79" i="54"/>
  <c r="F78" i="54"/>
  <c r="G77" i="54"/>
  <c r="F77" i="54"/>
  <c r="F76" i="54"/>
  <c r="F75" i="54"/>
  <c r="G74" i="54"/>
  <c r="F74" i="54"/>
  <c r="G73" i="54"/>
  <c r="F73" i="54"/>
  <c r="F72" i="54"/>
  <c r="G71" i="54"/>
  <c r="F71" i="54"/>
  <c r="F70" i="54"/>
  <c r="F69" i="54"/>
  <c r="F68" i="54"/>
  <c r="G67" i="54"/>
  <c r="F67" i="54"/>
  <c r="F66" i="54"/>
  <c r="G65" i="54"/>
  <c r="F65" i="54"/>
  <c r="F64" i="54"/>
  <c r="F63" i="54"/>
  <c r="F62" i="54"/>
  <c r="G61" i="54"/>
  <c r="F61" i="54"/>
  <c r="F60" i="54"/>
  <c r="G59" i="54"/>
  <c r="F59" i="54"/>
  <c r="F58" i="54"/>
  <c r="G57" i="54"/>
  <c r="F57" i="54"/>
  <c r="F56" i="54"/>
  <c r="G55" i="54"/>
  <c r="F55" i="54"/>
  <c r="F54" i="54"/>
  <c r="G53" i="54"/>
  <c r="F53" i="54"/>
  <c r="F52" i="54"/>
  <c r="G51" i="54"/>
  <c r="F51" i="54"/>
  <c r="F50" i="54"/>
  <c r="G49" i="54"/>
  <c r="F49" i="54"/>
  <c r="F48" i="54"/>
  <c r="G47" i="54"/>
  <c r="F47" i="54"/>
  <c r="F46" i="54"/>
  <c r="F45" i="54"/>
  <c r="G44" i="54"/>
  <c r="F44" i="54"/>
  <c r="G43" i="54"/>
  <c r="F43" i="54"/>
  <c r="F42" i="54"/>
  <c r="G41" i="54"/>
  <c r="F41" i="54"/>
  <c r="F40" i="54"/>
  <c r="F39" i="54"/>
  <c r="G38" i="54"/>
  <c r="F38" i="54"/>
  <c r="G37" i="54"/>
  <c r="F37" i="54"/>
  <c r="F36" i="54"/>
  <c r="G35" i="54"/>
  <c r="F35" i="54"/>
  <c r="F34" i="54"/>
  <c r="F33" i="54"/>
  <c r="F32" i="54"/>
  <c r="G31" i="54"/>
  <c r="F31" i="54"/>
  <c r="F30" i="54"/>
  <c r="G29" i="54"/>
  <c r="F29" i="54"/>
  <c r="G28" i="54"/>
  <c r="F28" i="54"/>
  <c r="F27" i="54"/>
  <c r="F26" i="54"/>
  <c r="G25" i="54"/>
  <c r="F25" i="54"/>
  <c r="F24" i="54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G11" i="54"/>
  <c r="F11" i="54"/>
  <c r="G10" i="54"/>
  <c r="F10" i="54"/>
  <c r="G9" i="54"/>
  <c r="F9" i="54"/>
  <c r="G8" i="54"/>
  <c r="F8" i="54"/>
  <c r="G7" i="54"/>
  <c r="F7" i="54"/>
  <c r="G6" i="54"/>
  <c r="F6" i="54"/>
  <c r="G5" i="54"/>
  <c r="F5" i="54"/>
  <c r="G4" i="54"/>
  <c r="F4" i="54"/>
  <c r="F98" i="55"/>
  <c r="F97" i="55"/>
  <c r="F96" i="55"/>
  <c r="F95" i="55"/>
  <c r="F94" i="55"/>
  <c r="F93" i="55"/>
  <c r="F92" i="55"/>
  <c r="F91" i="55"/>
  <c r="F90" i="55"/>
  <c r="F89" i="55"/>
  <c r="F88" i="55"/>
  <c r="G87" i="55"/>
  <c r="F87" i="55"/>
  <c r="F86" i="55"/>
  <c r="G85" i="55"/>
  <c r="F85" i="55"/>
  <c r="F84" i="55"/>
  <c r="G83" i="55"/>
  <c r="F83" i="55"/>
  <c r="F82" i="55"/>
  <c r="G81" i="55"/>
  <c r="F81" i="55"/>
  <c r="F80" i="55"/>
  <c r="G79" i="55"/>
  <c r="F79" i="55"/>
  <c r="F78" i="55"/>
  <c r="G77" i="55"/>
  <c r="F77" i="55"/>
  <c r="F76" i="55"/>
  <c r="F75" i="55"/>
  <c r="G74" i="55"/>
  <c r="F74" i="55"/>
  <c r="G73" i="55"/>
  <c r="F73" i="55"/>
  <c r="F72" i="55"/>
  <c r="G71" i="55"/>
  <c r="F71" i="55"/>
  <c r="F70" i="55"/>
  <c r="F69" i="55"/>
  <c r="G68" i="55"/>
  <c r="F68" i="55"/>
  <c r="G67" i="55"/>
  <c r="F67" i="55"/>
  <c r="F66" i="55"/>
  <c r="G65" i="55"/>
  <c r="F65" i="55"/>
  <c r="F64" i="55"/>
  <c r="F63" i="55"/>
  <c r="F62" i="55"/>
  <c r="G61" i="55"/>
  <c r="F61" i="55"/>
  <c r="F60" i="55"/>
  <c r="G59" i="55"/>
  <c r="F59" i="55"/>
  <c r="F58" i="55"/>
  <c r="F57" i="55"/>
  <c r="F56" i="55"/>
  <c r="G55" i="55"/>
  <c r="F55" i="55"/>
  <c r="F54" i="55"/>
  <c r="G53" i="55"/>
  <c r="F53" i="55"/>
  <c r="F52" i="55"/>
  <c r="G51" i="55"/>
  <c r="F51" i="55"/>
  <c r="F50" i="55"/>
  <c r="G49" i="55"/>
  <c r="F49" i="55"/>
  <c r="F48" i="55"/>
  <c r="G47" i="55"/>
  <c r="F47" i="55"/>
  <c r="F46" i="55"/>
  <c r="G45" i="55"/>
  <c r="F45" i="55"/>
  <c r="F44" i="55"/>
  <c r="G43" i="55"/>
  <c r="F43" i="55"/>
  <c r="F42" i="55"/>
  <c r="G41" i="55"/>
  <c r="F41" i="55"/>
  <c r="F40" i="55"/>
  <c r="F39" i="55"/>
  <c r="G38" i="55"/>
  <c r="F38" i="55"/>
  <c r="G37" i="55"/>
  <c r="F37" i="55"/>
  <c r="F36" i="55"/>
  <c r="G35" i="55"/>
  <c r="F35" i="55"/>
  <c r="F34" i="55"/>
  <c r="F33" i="55"/>
  <c r="G32" i="55"/>
  <c r="F32" i="55"/>
  <c r="G31" i="55"/>
  <c r="F31" i="55"/>
  <c r="F30" i="55"/>
  <c r="G29" i="55"/>
  <c r="F29" i="55"/>
  <c r="F28" i="55"/>
  <c r="F27" i="55"/>
  <c r="F26" i="55"/>
  <c r="G25" i="55"/>
  <c r="F25" i="55"/>
  <c r="F24" i="55"/>
  <c r="G23" i="55"/>
  <c r="F23" i="55"/>
  <c r="G22" i="55"/>
  <c r="F22" i="55"/>
  <c r="G21" i="55"/>
  <c r="F21" i="55"/>
  <c r="G20" i="55"/>
  <c r="F20" i="55"/>
  <c r="G19" i="55"/>
  <c r="F19" i="55"/>
  <c r="G18" i="55"/>
  <c r="F18" i="55"/>
  <c r="G17" i="55"/>
  <c r="F17" i="55"/>
  <c r="G16" i="55"/>
  <c r="F16" i="55"/>
  <c r="G15" i="55"/>
  <c r="F15" i="55"/>
  <c r="G14" i="55"/>
  <c r="F14" i="55"/>
  <c r="G13" i="55"/>
  <c r="F13" i="55"/>
  <c r="G12" i="55"/>
  <c r="F12" i="55"/>
  <c r="G11" i="55"/>
  <c r="F11" i="55"/>
  <c r="G10" i="55"/>
  <c r="F10" i="55"/>
  <c r="G9" i="55"/>
  <c r="F9" i="55"/>
  <c r="G8" i="55"/>
  <c r="F8" i="55"/>
  <c r="G7" i="55"/>
  <c r="F7" i="55"/>
  <c r="G6" i="55"/>
  <c r="F6" i="55"/>
  <c r="G5" i="55"/>
  <c r="F5" i="55"/>
  <c r="G4" i="55"/>
  <c r="F4" i="55"/>
  <c r="F98" i="50"/>
  <c r="F97" i="50"/>
  <c r="F96" i="50"/>
  <c r="F95" i="50"/>
  <c r="F94" i="50"/>
  <c r="F93" i="50"/>
  <c r="F92" i="50"/>
  <c r="F91" i="50"/>
  <c r="F90" i="50"/>
  <c r="F89" i="50"/>
  <c r="F88" i="50"/>
  <c r="F87" i="50"/>
  <c r="F86" i="50"/>
  <c r="G85" i="50"/>
  <c r="F85" i="50"/>
  <c r="F84" i="50"/>
  <c r="G83" i="50"/>
  <c r="F83" i="50"/>
  <c r="F82" i="50"/>
  <c r="G81" i="50"/>
  <c r="F81" i="50"/>
  <c r="F80" i="50"/>
  <c r="G79" i="50"/>
  <c r="F79" i="50"/>
  <c r="F78" i="50"/>
  <c r="G77" i="50"/>
  <c r="F77" i="50"/>
  <c r="F76" i="50"/>
  <c r="G75" i="50"/>
  <c r="F75" i="50"/>
  <c r="F74" i="50"/>
  <c r="G73" i="50"/>
  <c r="F73" i="50"/>
  <c r="F72" i="50"/>
  <c r="G71" i="50"/>
  <c r="F71" i="50"/>
  <c r="F70" i="50"/>
  <c r="F69" i="50"/>
  <c r="G68" i="50"/>
  <c r="F68" i="50"/>
  <c r="G67" i="50"/>
  <c r="F67" i="50"/>
  <c r="F66" i="50"/>
  <c r="G65" i="50"/>
  <c r="F65" i="50"/>
  <c r="F64" i="50"/>
  <c r="F63" i="50"/>
  <c r="G62" i="50"/>
  <c r="F62" i="50"/>
  <c r="G61" i="50"/>
  <c r="F61" i="50"/>
  <c r="F60" i="50"/>
  <c r="G59" i="50"/>
  <c r="F59" i="50"/>
  <c r="F58" i="50"/>
  <c r="F57" i="50"/>
  <c r="F56" i="50"/>
  <c r="G55" i="50"/>
  <c r="F55" i="50"/>
  <c r="F54" i="50"/>
  <c r="G53" i="50"/>
  <c r="F53" i="50"/>
  <c r="G52" i="50"/>
  <c r="F52" i="50"/>
  <c r="F51" i="50"/>
  <c r="F50" i="50"/>
  <c r="G49" i="50"/>
  <c r="F49" i="50"/>
  <c r="F48" i="50"/>
  <c r="G47" i="50"/>
  <c r="F47" i="50"/>
  <c r="F46" i="50"/>
  <c r="G45" i="50"/>
  <c r="F45" i="50"/>
  <c r="F44" i="50"/>
  <c r="G43" i="50"/>
  <c r="F43" i="50"/>
  <c r="F42" i="50"/>
  <c r="G41" i="50"/>
  <c r="F41" i="50"/>
  <c r="F40" i="50"/>
  <c r="G39" i="50"/>
  <c r="F39" i="50"/>
  <c r="F38" i="50"/>
  <c r="G37" i="50"/>
  <c r="F37" i="50"/>
  <c r="F36" i="50"/>
  <c r="G35" i="50"/>
  <c r="F35" i="50"/>
  <c r="F34" i="50"/>
  <c r="F33" i="50"/>
  <c r="G32" i="50"/>
  <c r="F32" i="50"/>
  <c r="G31" i="50"/>
  <c r="F31" i="50"/>
  <c r="F30" i="50"/>
  <c r="G29" i="50"/>
  <c r="F29" i="50"/>
  <c r="F28" i="50"/>
  <c r="F27" i="50"/>
  <c r="G26" i="50"/>
  <c r="F26" i="50"/>
  <c r="G25" i="50"/>
  <c r="F25" i="50"/>
  <c r="F24" i="50"/>
  <c r="G23" i="50"/>
  <c r="F23" i="50"/>
  <c r="G22" i="50"/>
  <c r="F22" i="50"/>
  <c r="G21" i="50"/>
  <c r="F21" i="50"/>
  <c r="G20" i="50"/>
  <c r="F20" i="50"/>
  <c r="G19" i="50"/>
  <c r="F19" i="50"/>
  <c r="G18" i="50"/>
  <c r="F18" i="50"/>
  <c r="G17" i="50"/>
  <c r="F17" i="50"/>
  <c r="G16" i="50"/>
  <c r="F16" i="50"/>
  <c r="G15" i="50"/>
  <c r="F15" i="50"/>
  <c r="G14" i="50"/>
  <c r="F14" i="50"/>
  <c r="G13" i="50"/>
  <c r="F13" i="50"/>
  <c r="G12" i="50"/>
  <c r="F12" i="50"/>
  <c r="G11" i="50"/>
  <c r="F11" i="50"/>
  <c r="G10" i="50"/>
  <c r="F10" i="50"/>
  <c r="G9" i="50"/>
  <c r="F9" i="50"/>
  <c r="G8" i="50"/>
  <c r="F8" i="50"/>
  <c r="G7" i="50"/>
  <c r="F7" i="50"/>
  <c r="G6" i="50"/>
  <c r="F6" i="50"/>
  <c r="G5" i="50"/>
  <c r="F5" i="50"/>
  <c r="G4" i="50"/>
  <c r="F4" i="50"/>
  <c r="F98" i="46"/>
  <c r="F97" i="46"/>
  <c r="F96" i="46"/>
  <c r="F95" i="46"/>
  <c r="F94" i="46"/>
  <c r="F93" i="46"/>
  <c r="F92" i="46"/>
  <c r="F91" i="46"/>
  <c r="F90" i="46"/>
  <c r="F89" i="46"/>
  <c r="F88" i="46"/>
  <c r="F87" i="46"/>
  <c r="F86" i="46"/>
  <c r="G85" i="46"/>
  <c r="F85" i="46"/>
  <c r="F84" i="46"/>
  <c r="G83" i="46"/>
  <c r="F83" i="46"/>
  <c r="F82" i="46"/>
  <c r="F81" i="46"/>
  <c r="F80" i="46"/>
  <c r="G79" i="46"/>
  <c r="F79" i="46"/>
  <c r="F78" i="46"/>
  <c r="G77" i="46"/>
  <c r="F77" i="46"/>
  <c r="F76" i="46"/>
  <c r="G75" i="46"/>
  <c r="F75" i="46"/>
  <c r="F74" i="46"/>
  <c r="G73" i="46"/>
  <c r="F73" i="46"/>
  <c r="F72" i="46"/>
  <c r="G71" i="46"/>
  <c r="F71" i="46"/>
  <c r="F70" i="46"/>
  <c r="G69" i="46"/>
  <c r="F69" i="46"/>
  <c r="F68" i="46"/>
  <c r="G67" i="46"/>
  <c r="F67" i="46"/>
  <c r="F66" i="46"/>
  <c r="G65" i="46"/>
  <c r="F65" i="46"/>
  <c r="F64" i="46"/>
  <c r="F63" i="46"/>
  <c r="G62" i="46"/>
  <c r="F62" i="46"/>
  <c r="G61" i="46"/>
  <c r="F61" i="46"/>
  <c r="F60" i="46"/>
  <c r="G59" i="46"/>
  <c r="F59" i="46"/>
  <c r="F58" i="46"/>
  <c r="F57" i="46"/>
  <c r="G56" i="46"/>
  <c r="F56" i="46"/>
  <c r="G55" i="46"/>
  <c r="F55" i="46"/>
  <c r="F54" i="46"/>
  <c r="G53" i="46"/>
  <c r="F53" i="46"/>
  <c r="F52" i="46"/>
  <c r="F51" i="46"/>
  <c r="F50" i="46"/>
  <c r="G49" i="46"/>
  <c r="F49" i="46"/>
  <c r="F48" i="46"/>
  <c r="G47" i="46"/>
  <c r="F47" i="46"/>
  <c r="F46" i="46"/>
  <c r="F45" i="46"/>
  <c r="F44" i="46"/>
  <c r="G43" i="46"/>
  <c r="F43" i="46"/>
  <c r="F42" i="46"/>
  <c r="G41" i="46"/>
  <c r="F41" i="46"/>
  <c r="F40" i="46"/>
  <c r="G39" i="46"/>
  <c r="F39" i="46"/>
  <c r="F38" i="46"/>
  <c r="G37" i="46"/>
  <c r="F37" i="46"/>
  <c r="F36" i="46"/>
  <c r="G35" i="46"/>
  <c r="F35" i="46"/>
  <c r="F34" i="46"/>
  <c r="G33" i="46"/>
  <c r="F33" i="46"/>
  <c r="F32" i="46"/>
  <c r="G31" i="46"/>
  <c r="F31" i="46"/>
  <c r="F30" i="46"/>
  <c r="G29" i="46"/>
  <c r="F29" i="46"/>
  <c r="F28" i="46"/>
  <c r="F27" i="46"/>
  <c r="G26" i="46"/>
  <c r="F26" i="46"/>
  <c r="G25" i="46"/>
  <c r="F25" i="46"/>
  <c r="F24" i="46"/>
  <c r="G23" i="46"/>
  <c r="F23" i="46"/>
  <c r="G22" i="46"/>
  <c r="F22" i="46"/>
  <c r="G21" i="46"/>
  <c r="F21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G12" i="46"/>
  <c r="F12" i="46"/>
  <c r="G11" i="46"/>
  <c r="F11" i="46"/>
  <c r="G10" i="46"/>
  <c r="F10" i="46"/>
  <c r="G9" i="46"/>
  <c r="F9" i="46"/>
  <c r="G8" i="46"/>
  <c r="F8" i="46"/>
  <c r="G7" i="46"/>
  <c r="F7" i="46"/>
  <c r="G6" i="46"/>
  <c r="F6" i="46"/>
  <c r="G5" i="46"/>
  <c r="F5" i="46"/>
  <c r="G4" i="46"/>
  <c r="F4" i="46"/>
  <c r="F98" i="44"/>
  <c r="F97" i="44"/>
  <c r="F96" i="44"/>
  <c r="F95" i="44"/>
  <c r="F94" i="44"/>
  <c r="F93" i="44"/>
  <c r="F92" i="44"/>
  <c r="F91" i="44"/>
  <c r="F90" i="44"/>
  <c r="F89" i="44"/>
  <c r="F88" i="44"/>
  <c r="F87" i="44"/>
  <c r="G86" i="44"/>
  <c r="F86" i="44"/>
  <c r="G85" i="44"/>
  <c r="F85" i="44"/>
  <c r="F84" i="44"/>
  <c r="G83" i="44"/>
  <c r="F83" i="44"/>
  <c r="F82" i="44"/>
  <c r="F81" i="44"/>
  <c r="F80" i="44"/>
  <c r="G79" i="44"/>
  <c r="F79" i="44"/>
  <c r="F78" i="44"/>
  <c r="G77" i="44"/>
  <c r="F77" i="44"/>
  <c r="G76" i="44"/>
  <c r="F76" i="44"/>
  <c r="F75" i="44"/>
  <c r="F74" i="44"/>
  <c r="G73" i="44"/>
  <c r="F73" i="44"/>
  <c r="F72" i="44"/>
  <c r="G71" i="44"/>
  <c r="F71" i="44"/>
  <c r="F70" i="44"/>
  <c r="G69" i="44"/>
  <c r="F69" i="44"/>
  <c r="F68" i="44"/>
  <c r="G67" i="44"/>
  <c r="F67" i="44"/>
  <c r="F66" i="44"/>
  <c r="G65" i="44"/>
  <c r="F65" i="44"/>
  <c r="F64" i="44"/>
  <c r="G63" i="44"/>
  <c r="F63" i="44"/>
  <c r="F62" i="44"/>
  <c r="G61" i="44"/>
  <c r="F61" i="44"/>
  <c r="F60" i="44"/>
  <c r="G59" i="44"/>
  <c r="F59" i="44"/>
  <c r="F58" i="44"/>
  <c r="F57" i="44"/>
  <c r="G56" i="44"/>
  <c r="F56" i="44"/>
  <c r="G55" i="44"/>
  <c r="F55" i="44"/>
  <c r="F54" i="44"/>
  <c r="G53" i="44"/>
  <c r="F53" i="44"/>
  <c r="F52" i="44"/>
  <c r="F51" i="44"/>
  <c r="G50" i="44"/>
  <c r="F50" i="44"/>
  <c r="G49" i="44"/>
  <c r="F49" i="44"/>
  <c r="F48" i="44"/>
  <c r="G47" i="44"/>
  <c r="F47" i="44"/>
  <c r="F46" i="44"/>
  <c r="F45" i="44"/>
  <c r="F44" i="44"/>
  <c r="G43" i="44"/>
  <c r="F43" i="44"/>
  <c r="F42" i="44"/>
  <c r="G41" i="44"/>
  <c r="F41" i="44"/>
  <c r="F40" i="44"/>
  <c r="F39" i="44"/>
  <c r="F38" i="44"/>
  <c r="G37" i="44"/>
  <c r="F37" i="44"/>
  <c r="F36" i="44"/>
  <c r="G35" i="44"/>
  <c r="F35" i="44"/>
  <c r="F34" i="44"/>
  <c r="G33" i="44"/>
  <c r="F33" i="44"/>
  <c r="F32" i="44"/>
  <c r="G31" i="44"/>
  <c r="F31" i="44"/>
  <c r="F30" i="44"/>
  <c r="G29" i="44"/>
  <c r="F29" i="44"/>
  <c r="F28" i="44"/>
  <c r="G27" i="44"/>
  <c r="F27" i="44"/>
  <c r="F26" i="44"/>
  <c r="G25" i="44"/>
  <c r="F25" i="44"/>
  <c r="F24" i="44"/>
  <c r="G23" i="44"/>
  <c r="F23" i="44"/>
  <c r="G22" i="44"/>
  <c r="F22" i="44"/>
  <c r="G21" i="44"/>
  <c r="F21" i="44"/>
  <c r="G20" i="44"/>
  <c r="F20" i="44"/>
  <c r="G19" i="44"/>
  <c r="F19" i="44"/>
  <c r="G18" i="44"/>
  <c r="F18" i="44"/>
  <c r="G17" i="44"/>
  <c r="F17" i="44"/>
  <c r="G16" i="44"/>
  <c r="F16" i="44"/>
  <c r="G15" i="44"/>
  <c r="F15" i="44"/>
  <c r="G14" i="44"/>
  <c r="F14" i="44"/>
  <c r="G13" i="44"/>
  <c r="F13" i="44"/>
  <c r="G12" i="44"/>
  <c r="F12" i="44"/>
  <c r="G11" i="44"/>
  <c r="F11" i="44"/>
  <c r="G10" i="44"/>
  <c r="F10" i="44"/>
  <c r="G9" i="44"/>
  <c r="F9" i="44"/>
  <c r="G8" i="44"/>
  <c r="F8" i="44"/>
  <c r="G7" i="44"/>
  <c r="F7" i="44"/>
  <c r="G6" i="44"/>
  <c r="F6" i="44"/>
  <c r="G5" i="44"/>
  <c r="F5" i="44"/>
  <c r="G4" i="44"/>
  <c r="F4" i="44"/>
  <c r="F98" i="41"/>
  <c r="F97" i="41"/>
  <c r="F96" i="41"/>
  <c r="F95" i="41"/>
  <c r="F94" i="41"/>
  <c r="F93" i="41"/>
  <c r="F92" i="41"/>
  <c r="F91" i="41"/>
  <c r="F90" i="41"/>
  <c r="F89" i="41"/>
  <c r="F88" i="41"/>
  <c r="F87" i="41"/>
  <c r="G86" i="41"/>
  <c r="F86" i="41"/>
  <c r="G85" i="41"/>
  <c r="F85" i="41"/>
  <c r="F84" i="41"/>
  <c r="G83" i="41"/>
  <c r="F83" i="41"/>
  <c r="F82" i="41"/>
  <c r="F81" i="41"/>
  <c r="G80" i="41"/>
  <c r="F80" i="41"/>
  <c r="G79" i="41"/>
  <c r="F79" i="41"/>
  <c r="F78" i="41"/>
  <c r="G77" i="41"/>
  <c r="F77" i="41"/>
  <c r="F76" i="41"/>
  <c r="F75" i="41"/>
  <c r="F74" i="41"/>
  <c r="G73" i="41"/>
  <c r="F73" i="41"/>
  <c r="F72" i="41"/>
  <c r="G71" i="41"/>
  <c r="F71" i="41"/>
  <c r="F70" i="41"/>
  <c r="F69" i="41"/>
  <c r="F68" i="41"/>
  <c r="G67" i="41"/>
  <c r="F67" i="41"/>
  <c r="F66" i="41"/>
  <c r="G65" i="41"/>
  <c r="F65" i="41"/>
  <c r="F64" i="41"/>
  <c r="G63" i="41"/>
  <c r="F63" i="41"/>
  <c r="F62" i="41"/>
  <c r="G61" i="41"/>
  <c r="F61" i="41"/>
  <c r="F60" i="41"/>
  <c r="G59" i="41"/>
  <c r="F59" i="41"/>
  <c r="F58" i="41"/>
  <c r="G57" i="41"/>
  <c r="F57" i="41"/>
  <c r="F56" i="41"/>
  <c r="G55" i="41"/>
  <c r="F55" i="41"/>
  <c r="F54" i="41"/>
  <c r="G53" i="41"/>
  <c r="F53" i="41"/>
  <c r="F52" i="41"/>
  <c r="F51" i="41"/>
  <c r="G50" i="41"/>
  <c r="F50" i="41"/>
  <c r="G49" i="41"/>
  <c r="F49" i="41"/>
  <c r="F48" i="41"/>
  <c r="G47" i="41"/>
  <c r="F47" i="41"/>
  <c r="F46" i="41"/>
  <c r="F45" i="41"/>
  <c r="G44" i="41"/>
  <c r="F44" i="41"/>
  <c r="G43" i="41"/>
  <c r="F43" i="41"/>
  <c r="F42" i="41"/>
  <c r="G41" i="41"/>
  <c r="F41" i="41"/>
  <c r="F40" i="41"/>
  <c r="F39" i="41"/>
  <c r="F38" i="41"/>
  <c r="G37" i="41"/>
  <c r="F37" i="41"/>
  <c r="F36" i="41"/>
  <c r="G35" i="41"/>
  <c r="F35" i="41"/>
  <c r="F34" i="41"/>
  <c r="F33" i="41"/>
  <c r="F32" i="41"/>
  <c r="G31" i="41"/>
  <c r="F31" i="41"/>
  <c r="F30" i="41"/>
  <c r="G29" i="41"/>
  <c r="F29" i="41"/>
  <c r="F28" i="41"/>
  <c r="G27" i="41"/>
  <c r="F27" i="41"/>
  <c r="F26" i="41"/>
  <c r="G25" i="41"/>
  <c r="F25" i="41"/>
  <c r="F24" i="41"/>
  <c r="G23" i="41"/>
  <c r="F23" i="41"/>
  <c r="G22" i="41"/>
  <c r="F22" i="41"/>
  <c r="G21" i="41"/>
  <c r="F21" i="41"/>
  <c r="G20" i="41"/>
  <c r="F20" i="41"/>
  <c r="G19" i="41"/>
  <c r="F19" i="41"/>
  <c r="G18" i="41"/>
  <c r="F18" i="41"/>
  <c r="G17" i="41"/>
  <c r="F17" i="41"/>
  <c r="G16" i="41"/>
  <c r="F16" i="41"/>
  <c r="G15" i="41"/>
  <c r="F15" i="41"/>
  <c r="G14" i="41"/>
  <c r="F14" i="41"/>
  <c r="G13" i="41"/>
  <c r="F13" i="41"/>
  <c r="G12" i="41"/>
  <c r="F12" i="41"/>
  <c r="G11" i="41"/>
  <c r="F11" i="41"/>
  <c r="G10" i="41"/>
  <c r="F10" i="41"/>
  <c r="G9" i="41"/>
  <c r="F9" i="41"/>
  <c r="G8" i="41"/>
  <c r="F8" i="41"/>
  <c r="G7" i="41"/>
  <c r="F7" i="41"/>
  <c r="G6" i="41"/>
  <c r="F6" i="41"/>
  <c r="G5" i="41"/>
  <c r="F5" i="41"/>
  <c r="G4" i="41"/>
  <c r="F4" i="41"/>
  <c r="F98" i="35"/>
  <c r="F97" i="35"/>
  <c r="F96" i="35"/>
  <c r="F95" i="35"/>
  <c r="F94" i="35"/>
  <c r="F93" i="35"/>
  <c r="F92" i="35"/>
  <c r="F91" i="35"/>
  <c r="F90" i="35"/>
  <c r="F89" i="35"/>
  <c r="F88" i="35"/>
  <c r="G87" i="35"/>
  <c r="F87" i="35"/>
  <c r="F86" i="35"/>
  <c r="G85" i="35"/>
  <c r="F85" i="35"/>
  <c r="F84" i="35"/>
  <c r="G83" i="35"/>
  <c r="F83" i="35"/>
  <c r="F82" i="35"/>
  <c r="F81" i="35"/>
  <c r="G80" i="35"/>
  <c r="F80" i="35"/>
  <c r="G79" i="35"/>
  <c r="F79" i="35"/>
  <c r="F78" i="35"/>
  <c r="G77" i="35"/>
  <c r="F77" i="35"/>
  <c r="F76" i="35"/>
  <c r="F75" i="35"/>
  <c r="G74" i="35"/>
  <c r="F74" i="35"/>
  <c r="G73" i="35"/>
  <c r="F73" i="35"/>
  <c r="F72" i="35"/>
  <c r="G71" i="35"/>
  <c r="F71" i="35"/>
  <c r="F70" i="35"/>
  <c r="F69" i="35"/>
  <c r="F68" i="35"/>
  <c r="G67" i="35"/>
  <c r="F67" i="35"/>
  <c r="F66" i="35"/>
  <c r="G65" i="35"/>
  <c r="F65" i="35"/>
  <c r="F64" i="35"/>
  <c r="F63" i="35"/>
  <c r="F62" i="35"/>
  <c r="G61" i="35"/>
  <c r="F61" i="35"/>
  <c r="F60" i="35"/>
  <c r="G59" i="35"/>
  <c r="F59" i="35"/>
  <c r="F58" i="35"/>
  <c r="G57" i="35"/>
  <c r="F57" i="35"/>
  <c r="F56" i="35"/>
  <c r="G55" i="35"/>
  <c r="F55" i="35"/>
  <c r="F54" i="35"/>
  <c r="G53" i="35"/>
  <c r="F53" i="35"/>
  <c r="F52" i="35"/>
  <c r="G51" i="35"/>
  <c r="F51" i="35"/>
  <c r="F50" i="35"/>
  <c r="G49" i="35"/>
  <c r="F49" i="35"/>
  <c r="F48" i="35"/>
  <c r="G47" i="35"/>
  <c r="F47" i="35"/>
  <c r="F46" i="35"/>
  <c r="F45" i="35"/>
  <c r="G44" i="35"/>
  <c r="F44" i="35"/>
  <c r="G43" i="35"/>
  <c r="F43" i="35"/>
  <c r="F42" i="35"/>
  <c r="G41" i="35"/>
  <c r="F41" i="35"/>
  <c r="F40" i="35"/>
  <c r="F39" i="35"/>
  <c r="G38" i="35"/>
  <c r="F38" i="35"/>
  <c r="G37" i="35"/>
  <c r="F37" i="35"/>
  <c r="F36" i="35"/>
  <c r="G35" i="35"/>
  <c r="F35" i="35"/>
  <c r="F34" i="35"/>
  <c r="F33" i="35"/>
  <c r="F32" i="35"/>
  <c r="G31" i="35"/>
  <c r="F31" i="35"/>
  <c r="F30" i="35"/>
  <c r="G29" i="35"/>
  <c r="F29" i="35"/>
  <c r="F28" i="35"/>
  <c r="F27" i="35"/>
  <c r="F26" i="35"/>
  <c r="G25" i="35"/>
  <c r="F25" i="35"/>
  <c r="F24" i="35"/>
  <c r="G23" i="35"/>
  <c r="F23" i="35"/>
  <c r="G22" i="35"/>
  <c r="F22" i="35"/>
  <c r="G21" i="35"/>
  <c r="F21" i="35"/>
  <c r="G20" i="35"/>
  <c r="F20" i="35"/>
  <c r="G19" i="35"/>
  <c r="F19" i="35"/>
  <c r="G18" i="35"/>
  <c r="F18" i="35"/>
  <c r="G17" i="35"/>
  <c r="F17" i="35"/>
  <c r="G16" i="35"/>
  <c r="F16" i="35"/>
  <c r="G15" i="35"/>
  <c r="F15" i="35"/>
  <c r="G14" i="35"/>
  <c r="F14" i="35"/>
  <c r="G13" i="35"/>
  <c r="F13" i="35"/>
  <c r="G12" i="35"/>
  <c r="F12" i="35"/>
  <c r="G11" i="35"/>
  <c r="F11" i="35"/>
  <c r="G10" i="35"/>
  <c r="F10" i="35"/>
  <c r="G9" i="35"/>
  <c r="F9" i="35"/>
  <c r="G8" i="35"/>
  <c r="F8" i="35"/>
  <c r="G7" i="35"/>
  <c r="F7" i="35"/>
  <c r="G6" i="35"/>
  <c r="F6" i="35"/>
  <c r="G5" i="35"/>
  <c r="F5" i="35"/>
  <c r="G4" i="35"/>
  <c r="F4" i="35"/>
  <c r="F98" i="32"/>
  <c r="F97" i="32"/>
  <c r="F96" i="32"/>
  <c r="F95" i="32"/>
  <c r="F94" i="32"/>
  <c r="F93" i="32"/>
  <c r="F92" i="32"/>
  <c r="F91" i="32"/>
  <c r="F90" i="32"/>
  <c r="F89" i="32"/>
  <c r="F88" i="32"/>
  <c r="G87" i="32"/>
  <c r="F87" i="32"/>
  <c r="F86" i="32"/>
  <c r="G85" i="32"/>
  <c r="F85" i="32"/>
  <c r="F84" i="32"/>
  <c r="G83" i="32"/>
  <c r="F83" i="32"/>
  <c r="F82" i="32"/>
  <c r="G81" i="32"/>
  <c r="F81" i="32"/>
  <c r="F80" i="32"/>
  <c r="G79" i="32"/>
  <c r="F79" i="32"/>
  <c r="F78" i="32"/>
  <c r="G77" i="32"/>
  <c r="F77" i="32"/>
  <c r="F76" i="32"/>
  <c r="F75" i="32"/>
  <c r="G74" i="32"/>
  <c r="F74" i="32"/>
  <c r="G73" i="32"/>
  <c r="F73" i="32"/>
  <c r="F72" i="32"/>
  <c r="G71" i="32"/>
  <c r="F71" i="32"/>
  <c r="F70" i="32"/>
  <c r="F69" i="32"/>
  <c r="G68" i="32"/>
  <c r="F68" i="32"/>
  <c r="G67" i="32"/>
  <c r="F67" i="32"/>
  <c r="F66" i="32"/>
  <c r="G65" i="32"/>
  <c r="F65" i="32"/>
  <c r="F64" i="32"/>
  <c r="F63" i="32"/>
  <c r="F62" i="32"/>
  <c r="G61" i="32"/>
  <c r="F61" i="32"/>
  <c r="F60" i="32"/>
  <c r="G59" i="32"/>
  <c r="F59" i="32"/>
  <c r="F58" i="32"/>
  <c r="F57" i="32"/>
  <c r="F56" i="32"/>
  <c r="G55" i="32"/>
  <c r="F55" i="32"/>
  <c r="F54" i="32"/>
  <c r="G53" i="32"/>
  <c r="F53" i="32"/>
  <c r="F52" i="32"/>
  <c r="G51" i="32"/>
  <c r="F51" i="32"/>
  <c r="F50" i="32"/>
  <c r="G49" i="32"/>
  <c r="F49" i="32"/>
  <c r="F48" i="32"/>
  <c r="G47" i="32"/>
  <c r="F47" i="32"/>
  <c r="F46" i="32"/>
  <c r="G45" i="32"/>
  <c r="F45" i="32"/>
  <c r="F44" i="32"/>
  <c r="G43" i="32"/>
  <c r="F43" i="32"/>
  <c r="F42" i="32"/>
  <c r="G41" i="32"/>
  <c r="F41" i="32"/>
  <c r="F40" i="32"/>
  <c r="F39" i="32"/>
  <c r="G38" i="32"/>
  <c r="F38" i="32"/>
  <c r="G37" i="32"/>
  <c r="F37" i="32"/>
  <c r="F36" i="32"/>
  <c r="G35" i="32"/>
  <c r="F35" i="32"/>
  <c r="F34" i="32"/>
  <c r="F33" i="32"/>
  <c r="G32" i="32"/>
  <c r="F32" i="32"/>
  <c r="G31" i="32"/>
  <c r="F31" i="32"/>
  <c r="F30" i="32"/>
  <c r="G29" i="32"/>
  <c r="F29" i="32"/>
  <c r="F28" i="32"/>
  <c r="F27" i="32"/>
  <c r="F26" i="32"/>
  <c r="G25" i="32"/>
  <c r="F25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G11" i="32"/>
  <c r="F11" i="32"/>
  <c r="G10" i="32"/>
  <c r="F10" i="32"/>
  <c r="G9" i="32"/>
  <c r="F9" i="32"/>
  <c r="G8" i="32"/>
  <c r="F8" i="32"/>
  <c r="G7" i="32"/>
  <c r="F7" i="32"/>
  <c r="G6" i="32"/>
  <c r="F6" i="32"/>
  <c r="G5" i="32"/>
  <c r="F5" i="32"/>
  <c r="G4" i="32"/>
  <c r="F4" i="32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G85" i="20"/>
  <c r="F85" i="20"/>
  <c r="F84" i="20"/>
  <c r="G83" i="20"/>
  <c r="F83" i="20"/>
  <c r="F82" i="20"/>
  <c r="G81" i="20"/>
  <c r="F81" i="20"/>
  <c r="F80" i="20"/>
  <c r="G79" i="20"/>
  <c r="F79" i="20"/>
  <c r="F78" i="20"/>
  <c r="G77" i="20"/>
  <c r="F77" i="20"/>
  <c r="F76" i="20"/>
  <c r="G75" i="20"/>
  <c r="F75" i="20"/>
  <c r="F74" i="20"/>
  <c r="G73" i="20"/>
  <c r="F73" i="20"/>
  <c r="F72" i="20"/>
  <c r="G71" i="20"/>
  <c r="F71" i="20"/>
  <c r="F70" i="20"/>
  <c r="F69" i="20"/>
  <c r="G68" i="20"/>
  <c r="F68" i="20"/>
  <c r="G67" i="20"/>
  <c r="F67" i="20"/>
  <c r="F66" i="20"/>
  <c r="G65" i="20"/>
  <c r="F65" i="20"/>
  <c r="F64" i="20"/>
  <c r="F63" i="20"/>
  <c r="G62" i="20"/>
  <c r="F62" i="20"/>
  <c r="G61" i="20"/>
  <c r="F61" i="20"/>
  <c r="F60" i="20"/>
  <c r="G59" i="20"/>
  <c r="F59" i="20"/>
  <c r="F58" i="20"/>
  <c r="F57" i="20"/>
  <c r="F56" i="20"/>
  <c r="G55" i="20"/>
  <c r="F55" i="20"/>
  <c r="F54" i="20"/>
  <c r="G53" i="20"/>
  <c r="F53" i="20"/>
  <c r="F52" i="20"/>
  <c r="F51" i="20"/>
  <c r="F50" i="20"/>
  <c r="G49" i="20"/>
  <c r="F49" i="20"/>
  <c r="F48" i="20"/>
  <c r="G47" i="20"/>
  <c r="F47" i="20"/>
  <c r="F46" i="20"/>
  <c r="G45" i="20"/>
  <c r="F45" i="20"/>
  <c r="F44" i="20"/>
  <c r="G43" i="20"/>
  <c r="F43" i="20"/>
  <c r="F42" i="20"/>
  <c r="G41" i="20"/>
  <c r="F41" i="20"/>
  <c r="F40" i="20"/>
  <c r="G39" i="20"/>
  <c r="F39" i="20"/>
  <c r="F38" i="20"/>
  <c r="G37" i="20"/>
  <c r="F37" i="20"/>
  <c r="F36" i="20"/>
  <c r="G35" i="20"/>
  <c r="F35" i="20"/>
  <c r="F34" i="20"/>
  <c r="F33" i="20"/>
  <c r="G32" i="20"/>
  <c r="F32" i="20"/>
  <c r="G31" i="20"/>
  <c r="F31" i="20"/>
  <c r="F30" i="20"/>
  <c r="G29" i="20"/>
  <c r="F29" i="20"/>
  <c r="F28" i="20"/>
  <c r="F27" i="20"/>
  <c r="G26" i="20"/>
  <c r="F26" i="20"/>
  <c r="G25" i="20"/>
  <c r="F25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G6" i="20"/>
  <c r="F6" i="20"/>
  <c r="G5" i="20"/>
  <c r="F5" i="20"/>
  <c r="G4" i="20"/>
  <c r="F4" i="20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G85" i="16"/>
  <c r="F85" i="16"/>
  <c r="F84" i="16"/>
  <c r="G83" i="16"/>
  <c r="F83" i="16"/>
  <c r="F82" i="16"/>
  <c r="F81" i="16"/>
  <c r="F80" i="16"/>
  <c r="G79" i="16"/>
  <c r="F79" i="16"/>
  <c r="F78" i="16"/>
  <c r="G77" i="16"/>
  <c r="F77" i="16"/>
  <c r="F76" i="16"/>
  <c r="G75" i="16"/>
  <c r="F75" i="16"/>
  <c r="F74" i="16"/>
  <c r="G73" i="16"/>
  <c r="F73" i="16"/>
  <c r="F72" i="16"/>
  <c r="G71" i="16"/>
  <c r="F71" i="16"/>
  <c r="F70" i="16"/>
  <c r="G69" i="16"/>
  <c r="F69" i="16"/>
  <c r="F68" i="16"/>
  <c r="G67" i="16"/>
  <c r="F67" i="16"/>
  <c r="F66" i="16"/>
  <c r="G65" i="16"/>
  <c r="F65" i="16"/>
  <c r="F64" i="16"/>
  <c r="F63" i="16"/>
  <c r="G62" i="16"/>
  <c r="F62" i="16"/>
  <c r="G61" i="16"/>
  <c r="F61" i="16"/>
  <c r="F60" i="16"/>
  <c r="G59" i="16"/>
  <c r="F59" i="16"/>
  <c r="F58" i="16"/>
  <c r="F57" i="16"/>
  <c r="G56" i="16"/>
  <c r="F56" i="16"/>
  <c r="G55" i="16"/>
  <c r="F55" i="16"/>
  <c r="F54" i="16"/>
  <c r="G53" i="16"/>
  <c r="F53" i="16"/>
  <c r="F52" i="16"/>
  <c r="F51" i="16"/>
  <c r="F50" i="16"/>
  <c r="G49" i="16"/>
  <c r="F49" i="16"/>
  <c r="F48" i="16"/>
  <c r="G47" i="16"/>
  <c r="F47" i="16"/>
  <c r="F46" i="16"/>
  <c r="F45" i="16"/>
  <c r="F44" i="16"/>
  <c r="G43" i="16"/>
  <c r="F43" i="16"/>
  <c r="F42" i="16"/>
  <c r="G41" i="16"/>
  <c r="F41" i="16"/>
  <c r="F40" i="16"/>
  <c r="G39" i="16"/>
  <c r="F39" i="16"/>
  <c r="F38" i="16"/>
  <c r="G37" i="16"/>
  <c r="F37" i="16"/>
  <c r="F36" i="16"/>
  <c r="G35" i="16"/>
  <c r="F35" i="16"/>
  <c r="F34" i="16"/>
  <c r="G33" i="16"/>
  <c r="F33" i="16"/>
  <c r="F32" i="16"/>
  <c r="G31" i="16"/>
  <c r="F31" i="16"/>
  <c r="F30" i="16"/>
  <c r="G29" i="16"/>
  <c r="F29" i="16"/>
  <c r="F28" i="16"/>
  <c r="F27" i="16"/>
  <c r="G26" i="16"/>
  <c r="F26" i="16"/>
  <c r="G25" i="16"/>
  <c r="F25" i="16"/>
  <c r="F24" i="16"/>
  <c r="G23" i="16"/>
  <c r="F23" i="16"/>
  <c r="G22" i="16"/>
  <c r="F22" i="16"/>
  <c r="G21" i="16"/>
  <c r="F21" i="16"/>
  <c r="G20" i="16"/>
  <c r="F20" i="16"/>
  <c r="G19" i="16"/>
  <c r="F19" i="16"/>
  <c r="G18" i="16"/>
  <c r="F18" i="16"/>
  <c r="G17" i="16"/>
  <c r="F17" i="16"/>
  <c r="G16" i="16"/>
  <c r="F16" i="16"/>
  <c r="G15" i="16"/>
  <c r="F15" i="16"/>
  <c r="G14" i="16"/>
  <c r="F14" i="16"/>
  <c r="G13" i="16"/>
  <c r="F13" i="16"/>
  <c r="G12" i="16"/>
  <c r="F12" i="16"/>
  <c r="G11" i="16"/>
  <c r="F11" i="16"/>
  <c r="G10" i="16"/>
  <c r="F10" i="16"/>
  <c r="G9" i="16"/>
  <c r="F9" i="16"/>
  <c r="G8" i="16"/>
  <c r="F8" i="16"/>
  <c r="G7" i="16"/>
  <c r="F7" i="16"/>
  <c r="G6" i="16"/>
  <c r="F6" i="16"/>
  <c r="G5" i="16"/>
  <c r="F5" i="16"/>
  <c r="G4" i="16"/>
  <c r="F4" i="16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G85" i="18"/>
  <c r="F85" i="18"/>
  <c r="F84" i="18"/>
  <c r="G83" i="18"/>
  <c r="F83" i="18"/>
  <c r="F82" i="18"/>
  <c r="G81" i="18"/>
  <c r="F81" i="18"/>
  <c r="F80" i="18"/>
  <c r="G79" i="18"/>
  <c r="F79" i="18"/>
  <c r="F78" i="18"/>
  <c r="G77" i="18"/>
  <c r="F77" i="18"/>
  <c r="F76" i="18"/>
  <c r="F75" i="18"/>
  <c r="G74" i="18"/>
  <c r="F74" i="18"/>
  <c r="G73" i="18"/>
  <c r="F73" i="18"/>
  <c r="G72" i="18"/>
  <c r="F72" i="18"/>
  <c r="G71" i="18"/>
  <c r="F71" i="18"/>
  <c r="F70" i="18"/>
  <c r="F69" i="18"/>
  <c r="G68" i="18"/>
  <c r="F68" i="18"/>
  <c r="G67" i="18"/>
  <c r="F67" i="18"/>
  <c r="F66" i="18"/>
  <c r="G65" i="18"/>
  <c r="F65" i="18"/>
  <c r="F64" i="18"/>
  <c r="F63" i="18"/>
  <c r="F62" i="18"/>
  <c r="G61" i="18"/>
  <c r="F61" i="18"/>
  <c r="F60" i="18"/>
  <c r="G59" i="18"/>
  <c r="F59" i="18"/>
  <c r="F58" i="18"/>
  <c r="G57" i="18"/>
  <c r="F57" i="18"/>
  <c r="F56" i="18"/>
  <c r="G55" i="18"/>
  <c r="F55" i="18"/>
  <c r="F54" i="18"/>
  <c r="G53" i="18"/>
  <c r="F53" i="18"/>
  <c r="F52" i="18"/>
  <c r="F51" i="18"/>
  <c r="G50" i="18"/>
  <c r="F50" i="18"/>
  <c r="G49" i="18"/>
  <c r="F49" i="18"/>
  <c r="F48" i="18"/>
  <c r="G47" i="18"/>
  <c r="F47" i="18"/>
  <c r="F46" i="18"/>
  <c r="F45" i="18"/>
  <c r="F44" i="18"/>
  <c r="G43" i="18"/>
  <c r="F43" i="18"/>
  <c r="F42" i="18"/>
  <c r="G41" i="18"/>
  <c r="F41" i="18"/>
  <c r="F40" i="18"/>
  <c r="G39" i="18"/>
  <c r="F39" i="18"/>
  <c r="F38" i="18"/>
  <c r="G37" i="18"/>
  <c r="F37" i="18"/>
  <c r="G36" i="18"/>
  <c r="F36" i="18"/>
  <c r="G35" i="18"/>
  <c r="F35" i="18"/>
  <c r="F34" i="18"/>
  <c r="F33" i="18"/>
  <c r="G32" i="18"/>
  <c r="F32" i="18"/>
  <c r="G31" i="18"/>
  <c r="F31" i="18"/>
  <c r="F30" i="18"/>
  <c r="G29" i="18"/>
  <c r="F29" i="18"/>
  <c r="F28" i="18"/>
  <c r="F27" i="18"/>
  <c r="F26" i="18"/>
  <c r="G25" i="18"/>
  <c r="F25" i="18"/>
  <c r="F24" i="18"/>
  <c r="G23" i="18"/>
  <c r="F23" i="18"/>
  <c r="G22" i="18"/>
  <c r="F22" i="18"/>
  <c r="G21" i="18"/>
  <c r="F21" i="18"/>
  <c r="G20" i="18"/>
  <c r="F20" i="18"/>
  <c r="G19" i="18"/>
  <c r="F19" i="18"/>
  <c r="G18" i="18"/>
  <c r="F18" i="18"/>
  <c r="G17" i="18"/>
  <c r="F17" i="18"/>
  <c r="G16" i="18"/>
  <c r="F16" i="18"/>
  <c r="G15" i="18"/>
  <c r="F15" i="18"/>
  <c r="G14" i="18"/>
  <c r="F14" i="18"/>
  <c r="G13" i="18"/>
  <c r="F13" i="18"/>
  <c r="G12" i="18"/>
  <c r="F12" i="18"/>
  <c r="G11" i="18"/>
  <c r="F11" i="18"/>
  <c r="G10" i="18"/>
  <c r="F10" i="18"/>
  <c r="G9" i="18"/>
  <c r="F9" i="18"/>
  <c r="G8" i="18"/>
  <c r="F8" i="18"/>
  <c r="G7" i="18"/>
  <c r="F7" i="18"/>
  <c r="G6" i="18"/>
  <c r="F6" i="18"/>
  <c r="G5" i="18"/>
  <c r="F5" i="18"/>
  <c r="G4" i="18"/>
  <c r="F4" i="18"/>
  <c r="F98" i="15"/>
  <c r="F97" i="15"/>
  <c r="F96" i="15"/>
  <c r="F95" i="15"/>
  <c r="F94" i="15"/>
  <c r="F93" i="15"/>
  <c r="F92" i="15"/>
  <c r="F91" i="15"/>
  <c r="F90" i="15"/>
  <c r="F89" i="15"/>
  <c r="F88" i="15"/>
  <c r="G87" i="15"/>
  <c r="F87" i="15"/>
  <c r="F86" i="15"/>
  <c r="G85" i="15"/>
  <c r="F85" i="15"/>
  <c r="F84" i="15"/>
  <c r="G83" i="15"/>
  <c r="F83" i="15"/>
  <c r="F82" i="15"/>
  <c r="F81" i="15"/>
  <c r="G80" i="15"/>
  <c r="F80" i="15"/>
  <c r="G79" i="15"/>
  <c r="F79" i="15"/>
  <c r="F78" i="15"/>
  <c r="G77" i="15"/>
  <c r="F77" i="15"/>
  <c r="F76" i="15"/>
  <c r="F75" i="15"/>
  <c r="F74" i="15"/>
  <c r="G73" i="15"/>
  <c r="F73" i="15"/>
  <c r="F72" i="15"/>
  <c r="G71" i="15"/>
  <c r="F71" i="15"/>
  <c r="F70" i="15"/>
  <c r="G69" i="15"/>
  <c r="F69" i="15"/>
  <c r="F68" i="15"/>
  <c r="G67" i="15"/>
  <c r="F67" i="15"/>
  <c r="G66" i="15"/>
  <c r="F66" i="15"/>
  <c r="G65" i="15"/>
  <c r="F65" i="15"/>
  <c r="F64" i="15"/>
  <c r="G63" i="15"/>
  <c r="F63" i="15"/>
  <c r="F62" i="15"/>
  <c r="G61" i="15"/>
  <c r="F61" i="15"/>
  <c r="F60" i="15"/>
  <c r="G59" i="15"/>
  <c r="F59" i="15"/>
  <c r="F58" i="15"/>
  <c r="F57" i="15"/>
  <c r="G56" i="15"/>
  <c r="F56" i="15"/>
  <c r="G55" i="15"/>
  <c r="F55" i="15"/>
  <c r="F54" i="15"/>
  <c r="G53" i="15"/>
  <c r="F53" i="15"/>
  <c r="F52" i="15"/>
  <c r="F51" i="15"/>
  <c r="F50" i="15"/>
  <c r="G49" i="15"/>
  <c r="F49" i="15"/>
  <c r="F48" i="15"/>
  <c r="G47" i="15"/>
  <c r="F47" i="15"/>
  <c r="F46" i="15"/>
  <c r="G45" i="15"/>
  <c r="F45" i="15"/>
  <c r="F44" i="15"/>
  <c r="G43" i="15"/>
  <c r="F43" i="15"/>
  <c r="F42" i="15"/>
  <c r="G41" i="15"/>
  <c r="F41" i="15"/>
  <c r="F40" i="15"/>
  <c r="F39" i="15"/>
  <c r="G38" i="15"/>
  <c r="F38" i="15"/>
  <c r="G37" i="15"/>
  <c r="F37" i="15"/>
  <c r="F36" i="15"/>
  <c r="G35" i="15"/>
  <c r="F35" i="15"/>
  <c r="F34" i="15"/>
  <c r="F33" i="15"/>
  <c r="F32" i="15"/>
  <c r="G31" i="15"/>
  <c r="F31" i="15"/>
  <c r="G30" i="15"/>
  <c r="F30" i="15"/>
  <c r="G29" i="15"/>
  <c r="F29" i="15"/>
  <c r="F28" i="15"/>
  <c r="G27" i="15"/>
  <c r="F27" i="15"/>
  <c r="F26" i="15"/>
  <c r="G25" i="15"/>
  <c r="F25" i="15"/>
  <c r="F24" i="15"/>
  <c r="G23" i="15"/>
  <c r="F23" i="15"/>
  <c r="G22" i="15"/>
  <c r="F22" i="15"/>
  <c r="G21" i="15"/>
  <c r="F21" i="15"/>
  <c r="G20" i="15"/>
  <c r="F20" i="15"/>
  <c r="G19" i="15"/>
  <c r="F19" i="15"/>
  <c r="G18" i="15"/>
  <c r="F18" i="15"/>
  <c r="G17" i="15"/>
  <c r="F17" i="15"/>
  <c r="G16" i="15"/>
  <c r="F16" i="15"/>
  <c r="G15" i="15"/>
  <c r="F15" i="15"/>
  <c r="G14" i="15"/>
  <c r="F14" i="15"/>
  <c r="G13" i="15"/>
  <c r="F13" i="15"/>
  <c r="G12" i="15"/>
  <c r="F12" i="15"/>
  <c r="G11" i="15"/>
  <c r="F11" i="15"/>
  <c r="G10" i="15"/>
  <c r="F10" i="15"/>
  <c r="G9" i="15"/>
  <c r="F9" i="15"/>
  <c r="G8" i="15"/>
  <c r="F8" i="15"/>
  <c r="G7" i="15"/>
  <c r="F7" i="15"/>
  <c r="G6" i="15"/>
  <c r="F6" i="15"/>
  <c r="G5" i="15"/>
  <c r="F5" i="15"/>
  <c r="G4" i="15"/>
  <c r="F4" i="15"/>
  <c r="F98" i="13"/>
  <c r="F97" i="13"/>
  <c r="F96" i="13"/>
  <c r="F95" i="13"/>
  <c r="F94" i="13"/>
  <c r="F93" i="13"/>
  <c r="F92" i="13"/>
  <c r="F91" i="13"/>
  <c r="F90" i="13"/>
  <c r="F89" i="13"/>
  <c r="F88" i="13"/>
  <c r="F87" i="13"/>
  <c r="G86" i="13"/>
  <c r="F86" i="13"/>
  <c r="G85" i="13"/>
  <c r="F85" i="13"/>
  <c r="F84" i="13"/>
  <c r="G83" i="13"/>
  <c r="F83" i="13"/>
  <c r="F82" i="13"/>
  <c r="F81" i="13"/>
  <c r="F80" i="13"/>
  <c r="G79" i="13"/>
  <c r="F79" i="13"/>
  <c r="F78" i="13"/>
  <c r="G77" i="13"/>
  <c r="F77" i="13"/>
  <c r="F76" i="13"/>
  <c r="G75" i="13"/>
  <c r="F75" i="13"/>
  <c r="F74" i="13"/>
  <c r="G73" i="13"/>
  <c r="F73" i="13"/>
  <c r="F72" i="13"/>
  <c r="G71" i="13"/>
  <c r="F71" i="13"/>
  <c r="F70" i="13"/>
  <c r="F69" i="13"/>
  <c r="G68" i="13"/>
  <c r="F68" i="13"/>
  <c r="G67" i="13"/>
  <c r="F67" i="13"/>
  <c r="F66" i="13"/>
  <c r="G65" i="13"/>
  <c r="F65" i="13"/>
  <c r="F64" i="13"/>
  <c r="F63" i="13"/>
  <c r="F62" i="13"/>
  <c r="G61" i="13"/>
  <c r="F61" i="13"/>
  <c r="F60" i="13"/>
  <c r="G59" i="13"/>
  <c r="F59" i="13"/>
  <c r="F58" i="13"/>
  <c r="G57" i="13"/>
  <c r="F57" i="13"/>
  <c r="F56" i="13"/>
  <c r="G55" i="13"/>
  <c r="F55" i="13"/>
  <c r="G54" i="13"/>
  <c r="F54" i="13"/>
  <c r="G53" i="13"/>
  <c r="F53" i="13"/>
  <c r="F52" i="13"/>
  <c r="G51" i="13"/>
  <c r="F51" i="13"/>
  <c r="F50" i="13"/>
  <c r="G49" i="13"/>
  <c r="F49" i="13"/>
  <c r="F48" i="13"/>
  <c r="G47" i="13"/>
  <c r="F47" i="13"/>
  <c r="F46" i="13"/>
  <c r="F45" i="13"/>
  <c r="G44" i="13"/>
  <c r="F44" i="13"/>
  <c r="G43" i="13"/>
  <c r="F43" i="13"/>
  <c r="F42" i="13"/>
  <c r="G41" i="13"/>
  <c r="F41" i="13"/>
  <c r="F40" i="13"/>
  <c r="F39" i="13"/>
  <c r="F38" i="13"/>
  <c r="G37" i="13"/>
  <c r="F37" i="13"/>
  <c r="F36" i="13"/>
  <c r="G35" i="13"/>
  <c r="F35" i="13"/>
  <c r="F34" i="13"/>
  <c r="G33" i="13"/>
  <c r="F33" i="13"/>
  <c r="F32" i="13"/>
  <c r="G31" i="13"/>
  <c r="F31" i="13"/>
  <c r="F30" i="13"/>
  <c r="G29" i="13"/>
  <c r="F29" i="13"/>
  <c r="F28" i="13"/>
  <c r="F27" i="13"/>
  <c r="G26" i="13"/>
  <c r="F26" i="13"/>
  <c r="G25" i="13"/>
  <c r="F25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G4" i="13"/>
  <c r="F4" i="13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G85" i="11"/>
  <c r="F85" i="11"/>
  <c r="G84" i="11"/>
  <c r="F84" i="11"/>
  <c r="G83" i="11"/>
  <c r="F83" i="11"/>
  <c r="F82" i="11"/>
  <c r="G81" i="11"/>
  <c r="F81" i="11"/>
  <c r="F80" i="11"/>
  <c r="G79" i="11"/>
  <c r="F79" i="11"/>
  <c r="F78" i="11"/>
  <c r="G77" i="11"/>
  <c r="F77" i="11"/>
  <c r="F76" i="11"/>
  <c r="F75" i="11"/>
  <c r="G74" i="11"/>
  <c r="F74" i="11"/>
  <c r="G73" i="11"/>
  <c r="F73" i="11"/>
  <c r="F72" i="11"/>
  <c r="G71" i="11"/>
  <c r="F71" i="11"/>
  <c r="F70" i="11"/>
  <c r="F69" i="11"/>
  <c r="F68" i="11"/>
  <c r="G67" i="11"/>
  <c r="F67" i="11"/>
  <c r="F66" i="11"/>
  <c r="G65" i="11"/>
  <c r="F65" i="11"/>
  <c r="F64" i="11"/>
  <c r="G63" i="11"/>
  <c r="F63" i="11"/>
  <c r="F62" i="11"/>
  <c r="G61" i="11"/>
  <c r="F61" i="11"/>
  <c r="F60" i="11"/>
  <c r="G59" i="11"/>
  <c r="F59" i="11"/>
  <c r="F58" i="11"/>
  <c r="F57" i="11"/>
  <c r="G56" i="11"/>
  <c r="F56" i="11"/>
  <c r="G55" i="11"/>
  <c r="F55" i="11"/>
  <c r="F54" i="11"/>
  <c r="G53" i="11"/>
  <c r="F53" i="11"/>
  <c r="F52" i="11"/>
  <c r="F51" i="11"/>
  <c r="F50" i="11"/>
  <c r="G49" i="11"/>
  <c r="F49" i="11"/>
  <c r="G48" i="11"/>
  <c r="F48" i="11"/>
  <c r="G47" i="11"/>
  <c r="F47" i="11"/>
  <c r="F46" i="11"/>
  <c r="F45" i="11"/>
  <c r="F44" i="11"/>
  <c r="G43" i="11"/>
  <c r="F43" i="11"/>
  <c r="F42" i="11"/>
  <c r="G41" i="11"/>
  <c r="F41" i="11"/>
  <c r="F40" i="11"/>
  <c r="G39" i="11"/>
  <c r="F39" i="11"/>
  <c r="F38" i="11"/>
  <c r="G37" i="11"/>
  <c r="F37" i="11"/>
  <c r="F36" i="11"/>
  <c r="G35" i="11"/>
  <c r="F35" i="11"/>
  <c r="F34" i="11"/>
  <c r="F33" i="11"/>
  <c r="G32" i="11"/>
  <c r="F32" i="11"/>
  <c r="G31" i="11"/>
  <c r="F31" i="11"/>
  <c r="F30" i="11"/>
  <c r="G29" i="11"/>
  <c r="F29" i="11"/>
  <c r="F28" i="11"/>
  <c r="F27" i="11"/>
  <c r="F26" i="11"/>
  <c r="G25" i="11"/>
  <c r="F25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F24" i="10"/>
  <c r="F25" i="10"/>
  <c r="G25" i="10"/>
  <c r="F26" i="10"/>
  <c r="F27" i="10"/>
  <c r="G27" i="10"/>
  <c r="F28" i="10"/>
  <c r="F29" i="10"/>
  <c r="G29" i="10"/>
  <c r="F30" i="10"/>
  <c r="F31" i="10"/>
  <c r="G31" i="10"/>
  <c r="F32" i="10"/>
  <c r="F33" i="10"/>
  <c r="F34" i="10"/>
  <c r="F35" i="10"/>
  <c r="G35" i="10"/>
  <c r="F36" i="10"/>
  <c r="F37" i="10"/>
  <c r="G37" i="10"/>
  <c r="F38" i="10"/>
  <c r="G38" i="10"/>
  <c r="F39" i="10"/>
  <c r="F40" i="10"/>
  <c r="F41" i="10"/>
  <c r="G41" i="10"/>
  <c r="F42" i="10"/>
  <c r="G42" i="10"/>
  <c r="F43" i="10"/>
  <c r="G43" i="10"/>
  <c r="F44" i="10"/>
  <c r="G44" i="10"/>
  <c r="F45" i="10"/>
  <c r="F46" i="10"/>
  <c r="F47" i="10"/>
  <c r="G47" i="10"/>
  <c r="F48" i="10"/>
  <c r="F49" i="10"/>
  <c r="G49" i="10"/>
  <c r="F50" i="10"/>
  <c r="F51" i="10"/>
  <c r="G51" i="10"/>
  <c r="F52" i="10"/>
  <c r="F53" i="10"/>
  <c r="G53" i="10"/>
  <c r="F54" i="10"/>
  <c r="F55" i="10"/>
  <c r="G55" i="10"/>
  <c r="F56" i="10"/>
  <c r="F57" i="10"/>
  <c r="F58" i="10"/>
  <c r="F59" i="10"/>
  <c r="G59" i="10"/>
  <c r="F60" i="10"/>
  <c r="F61" i="10"/>
  <c r="G61" i="10"/>
  <c r="F62" i="10"/>
  <c r="G62" i="10"/>
  <c r="F63" i="10"/>
  <c r="F64" i="10"/>
  <c r="F65" i="10"/>
  <c r="G65" i="10"/>
  <c r="F66" i="10"/>
  <c r="F67" i="10"/>
  <c r="G67" i="10"/>
  <c r="F68" i="10"/>
  <c r="F69" i="10"/>
  <c r="G69" i="10"/>
  <c r="F70" i="10"/>
  <c r="F71" i="10"/>
  <c r="G71" i="10"/>
  <c r="F72" i="10"/>
  <c r="F73" i="10"/>
  <c r="G73" i="10"/>
  <c r="F74" i="10"/>
  <c r="F75" i="10"/>
  <c r="F76" i="10"/>
  <c r="F77" i="10"/>
  <c r="G77" i="10"/>
  <c r="F78" i="10"/>
  <c r="G78" i="10"/>
  <c r="F79" i="10"/>
  <c r="G79" i="10"/>
  <c r="F80" i="10"/>
  <c r="G80" i="10"/>
  <c r="F81" i="10"/>
  <c r="F82" i="10"/>
  <c r="F83" i="10"/>
  <c r="G83" i="10"/>
  <c r="F84" i="10"/>
  <c r="F85" i="10"/>
  <c r="G85" i="10"/>
  <c r="F86" i="10"/>
  <c r="F87" i="10"/>
  <c r="G87" i="10"/>
  <c r="F88" i="10"/>
  <c r="F89" i="10"/>
  <c r="F90" i="10"/>
  <c r="F91" i="10"/>
  <c r="F92" i="10"/>
  <c r="F93" i="10"/>
  <c r="F94" i="10"/>
  <c r="F95" i="10"/>
  <c r="F96" i="10"/>
  <c r="F97" i="10"/>
  <c r="F98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23" i="81"/>
  <c r="F23" i="81"/>
  <c r="G22" i="81"/>
  <c r="F22" i="81"/>
  <c r="G21" i="81"/>
  <c r="F21" i="81"/>
  <c r="G20" i="81"/>
  <c r="F20" i="81"/>
  <c r="G19" i="81"/>
  <c r="F19" i="81"/>
  <c r="G18" i="81"/>
  <c r="F18" i="81"/>
  <c r="G17" i="81"/>
  <c r="F17" i="81"/>
  <c r="G16" i="81"/>
  <c r="F16" i="81"/>
  <c r="G15" i="81"/>
  <c r="F15" i="81"/>
  <c r="G14" i="81"/>
  <c r="F14" i="81"/>
  <c r="G13" i="81"/>
  <c r="F13" i="81"/>
  <c r="G12" i="81"/>
  <c r="F12" i="81"/>
  <c r="G11" i="81"/>
  <c r="F11" i="81"/>
  <c r="G10" i="81"/>
  <c r="F10" i="81"/>
  <c r="G9" i="81"/>
  <c r="F9" i="81"/>
  <c r="G8" i="81"/>
  <c r="F8" i="81"/>
  <c r="G7" i="81"/>
  <c r="F7" i="81"/>
  <c r="G6" i="81"/>
  <c r="F6" i="81"/>
  <c r="G5" i="81"/>
  <c r="F5" i="81"/>
  <c r="G4" i="81"/>
  <c r="F4" i="81"/>
  <c r="G23" i="80"/>
  <c r="F23" i="80"/>
  <c r="G22" i="80"/>
  <c r="F22" i="80"/>
  <c r="G21" i="80"/>
  <c r="F21" i="80"/>
  <c r="G20" i="80"/>
  <c r="F20" i="80"/>
  <c r="G19" i="80"/>
  <c r="F19" i="80"/>
  <c r="G18" i="80"/>
  <c r="F18" i="80"/>
  <c r="G17" i="80"/>
  <c r="F17" i="80"/>
  <c r="G16" i="80"/>
  <c r="F16" i="80"/>
  <c r="G15" i="80"/>
  <c r="F15" i="80"/>
  <c r="G14" i="80"/>
  <c r="F14" i="80"/>
  <c r="G13" i="80"/>
  <c r="F13" i="80"/>
  <c r="G12" i="80"/>
  <c r="F12" i="80"/>
  <c r="G11" i="80"/>
  <c r="F11" i="80"/>
  <c r="G10" i="80"/>
  <c r="F10" i="80"/>
  <c r="G9" i="80"/>
  <c r="F9" i="80"/>
  <c r="G8" i="80"/>
  <c r="F8" i="80"/>
  <c r="G7" i="80"/>
  <c r="F7" i="80"/>
  <c r="G6" i="80"/>
  <c r="F6" i="80"/>
  <c r="G5" i="80"/>
  <c r="F5" i="80"/>
  <c r="G4" i="80"/>
  <c r="F4" i="80"/>
  <c r="G23" i="79"/>
  <c r="F23" i="79"/>
  <c r="G22" i="79"/>
  <c r="F22" i="79"/>
  <c r="G21" i="79"/>
  <c r="F21" i="79"/>
  <c r="G20" i="79"/>
  <c r="F20" i="79"/>
  <c r="G19" i="79"/>
  <c r="F19" i="79"/>
  <c r="G18" i="79"/>
  <c r="F18" i="79"/>
  <c r="G17" i="79"/>
  <c r="F17" i="79"/>
  <c r="G16" i="79"/>
  <c r="F16" i="79"/>
  <c r="G15" i="79"/>
  <c r="F15" i="79"/>
  <c r="G14" i="79"/>
  <c r="F14" i="79"/>
  <c r="G13" i="79"/>
  <c r="F13" i="79"/>
  <c r="G12" i="79"/>
  <c r="F12" i="79"/>
  <c r="G11" i="79"/>
  <c r="F11" i="79"/>
  <c r="G10" i="79"/>
  <c r="F10" i="79"/>
  <c r="G9" i="79"/>
  <c r="F9" i="79"/>
  <c r="G8" i="79"/>
  <c r="F8" i="79"/>
  <c r="G7" i="79"/>
  <c r="F7" i="79"/>
  <c r="G6" i="79"/>
  <c r="F6" i="79"/>
  <c r="G5" i="79"/>
  <c r="F5" i="79"/>
  <c r="G4" i="79"/>
  <c r="F4" i="79"/>
  <c r="G23" i="78"/>
  <c r="F23" i="78"/>
  <c r="G22" i="78"/>
  <c r="F22" i="78"/>
  <c r="G21" i="78"/>
  <c r="F21" i="78"/>
  <c r="G20" i="78"/>
  <c r="F20" i="78"/>
  <c r="G19" i="78"/>
  <c r="F19" i="78"/>
  <c r="G18" i="78"/>
  <c r="F18" i="78"/>
  <c r="G17" i="78"/>
  <c r="F17" i="78"/>
  <c r="G16" i="78"/>
  <c r="F16" i="78"/>
  <c r="G15" i="78"/>
  <c r="F15" i="78"/>
  <c r="G14" i="78"/>
  <c r="F14" i="78"/>
  <c r="G13" i="78"/>
  <c r="F13" i="78"/>
  <c r="G12" i="78"/>
  <c r="F12" i="78"/>
  <c r="G11" i="78"/>
  <c r="F11" i="78"/>
  <c r="G10" i="78"/>
  <c r="F10" i="78"/>
  <c r="G9" i="78"/>
  <c r="F9" i="78"/>
  <c r="G8" i="78"/>
  <c r="F8" i="78"/>
  <c r="G7" i="78"/>
  <c r="F7" i="78"/>
  <c r="G6" i="78"/>
  <c r="F6" i="78"/>
  <c r="G5" i="78"/>
  <c r="F5" i="78"/>
  <c r="G4" i="78"/>
  <c r="F4" i="78"/>
  <c r="G23" i="77"/>
  <c r="F23" i="77"/>
  <c r="G22" i="77"/>
  <c r="F22" i="77"/>
  <c r="G21" i="77"/>
  <c r="F21" i="77"/>
  <c r="G20" i="77"/>
  <c r="F20" i="77"/>
  <c r="G19" i="77"/>
  <c r="F19" i="77"/>
  <c r="G18" i="77"/>
  <c r="F18" i="77"/>
  <c r="G17" i="77"/>
  <c r="F17" i="77"/>
  <c r="G16" i="77"/>
  <c r="F16" i="77"/>
  <c r="G15" i="77"/>
  <c r="F15" i="77"/>
  <c r="G14" i="77"/>
  <c r="F14" i="77"/>
  <c r="G13" i="77"/>
  <c r="F13" i="77"/>
  <c r="G12" i="77"/>
  <c r="F12" i="77"/>
  <c r="G11" i="77"/>
  <c r="F11" i="77"/>
  <c r="G10" i="77"/>
  <c r="F10" i="77"/>
  <c r="G9" i="77"/>
  <c r="F9" i="77"/>
  <c r="G8" i="77"/>
  <c r="F8" i="77"/>
  <c r="G7" i="77"/>
  <c r="F7" i="77"/>
  <c r="G6" i="77"/>
  <c r="F6" i="77"/>
  <c r="G5" i="77"/>
  <c r="F5" i="77"/>
  <c r="G4" i="77"/>
  <c r="F4" i="77"/>
  <c r="G23" i="76"/>
  <c r="F23" i="76"/>
  <c r="G22" i="76"/>
  <c r="F22" i="76"/>
  <c r="G21" i="76"/>
  <c r="F21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G13" i="76"/>
  <c r="F13" i="76"/>
  <c r="G12" i="76"/>
  <c r="F12" i="76"/>
  <c r="G11" i="76"/>
  <c r="F11" i="76"/>
  <c r="G10" i="76"/>
  <c r="F10" i="76"/>
  <c r="G9" i="76"/>
  <c r="F9" i="76"/>
  <c r="G8" i="76"/>
  <c r="F8" i="76"/>
  <c r="G7" i="76"/>
  <c r="F7" i="76"/>
  <c r="G6" i="76"/>
  <c r="F6" i="76"/>
  <c r="G5" i="76"/>
  <c r="F5" i="76"/>
  <c r="G4" i="76"/>
  <c r="F4" i="76"/>
  <c r="G23" i="75"/>
  <c r="F23" i="75"/>
  <c r="G22" i="75"/>
  <c r="F22" i="75"/>
  <c r="G21" i="75"/>
  <c r="F21" i="75"/>
  <c r="G20" i="75"/>
  <c r="F20" i="75"/>
  <c r="G19" i="75"/>
  <c r="F19" i="75"/>
  <c r="G18" i="75"/>
  <c r="F18" i="75"/>
  <c r="G17" i="75"/>
  <c r="F17" i="75"/>
  <c r="G16" i="75"/>
  <c r="F16" i="75"/>
  <c r="G15" i="75"/>
  <c r="F15" i="75"/>
  <c r="G14" i="75"/>
  <c r="F14" i="75"/>
  <c r="G13" i="75"/>
  <c r="F13" i="75"/>
  <c r="G12" i="75"/>
  <c r="F12" i="75"/>
  <c r="G11" i="75"/>
  <c r="F11" i="75"/>
  <c r="G10" i="75"/>
  <c r="F10" i="75"/>
  <c r="G9" i="75"/>
  <c r="F9" i="75"/>
  <c r="G8" i="75"/>
  <c r="F8" i="75"/>
  <c r="G7" i="75"/>
  <c r="F7" i="75"/>
  <c r="G6" i="75"/>
  <c r="F6" i="75"/>
  <c r="G5" i="75"/>
  <c r="F5" i="75"/>
  <c r="G4" i="75"/>
  <c r="F4" i="75"/>
  <c r="G23" i="74"/>
  <c r="F23" i="74"/>
  <c r="G22" i="74"/>
  <c r="F22" i="74"/>
  <c r="G21" i="74"/>
  <c r="F21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G11" i="74"/>
  <c r="F11" i="74"/>
  <c r="G10" i="74"/>
  <c r="F10" i="74"/>
  <c r="G9" i="74"/>
  <c r="F9" i="74"/>
  <c r="G8" i="74"/>
  <c r="F8" i="74"/>
  <c r="G7" i="74"/>
  <c r="F7" i="74"/>
  <c r="G6" i="74"/>
  <c r="F6" i="74"/>
  <c r="G5" i="74"/>
  <c r="F5" i="74"/>
  <c r="G4" i="74"/>
  <c r="F4" i="74"/>
  <c r="G23" i="73"/>
  <c r="F23" i="73"/>
  <c r="G22" i="73"/>
  <c r="F22" i="73"/>
  <c r="G21" i="73"/>
  <c r="F21" i="73"/>
  <c r="G20" i="73"/>
  <c r="F20" i="73"/>
  <c r="G19" i="73"/>
  <c r="F19" i="73"/>
  <c r="G18" i="73"/>
  <c r="F18" i="73"/>
  <c r="G17" i="73"/>
  <c r="F17" i="73"/>
  <c r="G16" i="73"/>
  <c r="F16" i="73"/>
  <c r="G15" i="73"/>
  <c r="F15" i="73"/>
  <c r="G14" i="73"/>
  <c r="F14" i="73"/>
  <c r="G13" i="73"/>
  <c r="F13" i="73"/>
  <c r="G12" i="73"/>
  <c r="F12" i="73"/>
  <c r="G11" i="73"/>
  <c r="F11" i="73"/>
  <c r="G10" i="73"/>
  <c r="F10" i="73"/>
  <c r="G9" i="73"/>
  <c r="F9" i="73"/>
  <c r="G8" i="73"/>
  <c r="F8" i="73"/>
  <c r="G7" i="73"/>
  <c r="F7" i="73"/>
  <c r="G6" i="73"/>
  <c r="F6" i="73"/>
  <c r="G5" i="73"/>
  <c r="F5" i="73"/>
  <c r="G4" i="73"/>
  <c r="F4" i="73"/>
  <c r="G23" i="72"/>
  <c r="F23" i="72"/>
  <c r="G22" i="72"/>
  <c r="F22" i="72"/>
  <c r="G21" i="72"/>
  <c r="F21" i="72"/>
  <c r="G20" i="72"/>
  <c r="F20" i="72"/>
  <c r="G19" i="72"/>
  <c r="F19" i="72"/>
  <c r="G18" i="72"/>
  <c r="F18" i="72"/>
  <c r="G17" i="72"/>
  <c r="F17" i="72"/>
  <c r="G16" i="72"/>
  <c r="F16" i="72"/>
  <c r="G15" i="72"/>
  <c r="F15" i="72"/>
  <c r="G14" i="72"/>
  <c r="F14" i="72"/>
  <c r="G13" i="72"/>
  <c r="F13" i="72"/>
  <c r="G12" i="72"/>
  <c r="F12" i="72"/>
  <c r="G11" i="72"/>
  <c r="F11" i="72"/>
  <c r="G10" i="72"/>
  <c r="F10" i="72"/>
  <c r="G9" i="72"/>
  <c r="F9" i="72"/>
  <c r="G8" i="72"/>
  <c r="F8" i="72"/>
  <c r="G7" i="72"/>
  <c r="F7" i="72"/>
  <c r="G6" i="72"/>
  <c r="F6" i="72"/>
  <c r="G5" i="72"/>
  <c r="F5" i="72"/>
  <c r="G4" i="72"/>
  <c r="F4" i="72"/>
  <c r="G23" i="71"/>
  <c r="F23" i="71"/>
  <c r="G22" i="71"/>
  <c r="F22" i="71"/>
  <c r="G21" i="71"/>
  <c r="F21" i="71"/>
  <c r="G20" i="71"/>
  <c r="F20" i="71"/>
  <c r="G19" i="71"/>
  <c r="F19" i="71"/>
  <c r="G18" i="71"/>
  <c r="F18" i="71"/>
  <c r="G17" i="71"/>
  <c r="F17" i="71"/>
  <c r="G16" i="71"/>
  <c r="F16" i="71"/>
  <c r="G15" i="71"/>
  <c r="F15" i="71"/>
  <c r="G14" i="71"/>
  <c r="F14" i="71"/>
  <c r="G13" i="71"/>
  <c r="F13" i="71"/>
  <c r="G12" i="71"/>
  <c r="F12" i="71"/>
  <c r="G11" i="71"/>
  <c r="F11" i="71"/>
  <c r="G10" i="71"/>
  <c r="F10" i="71"/>
  <c r="G9" i="71"/>
  <c r="F9" i="71"/>
  <c r="G8" i="71"/>
  <c r="F8" i="71"/>
  <c r="G7" i="71"/>
  <c r="F7" i="71"/>
  <c r="G6" i="71"/>
  <c r="F6" i="71"/>
  <c r="G5" i="71"/>
  <c r="F5" i="71"/>
  <c r="G4" i="71"/>
  <c r="F4" i="71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F9" i="70"/>
  <c r="G8" i="70"/>
  <c r="F8" i="70"/>
  <c r="G7" i="70"/>
  <c r="F7" i="70"/>
  <c r="G6" i="70"/>
  <c r="F6" i="70"/>
  <c r="G5" i="70"/>
  <c r="F5" i="70"/>
  <c r="G4" i="70"/>
  <c r="F4" i="70"/>
  <c r="G23" i="69"/>
  <c r="F23" i="69"/>
  <c r="G22" i="69"/>
  <c r="F22" i="69"/>
  <c r="G21" i="69"/>
  <c r="F21" i="69"/>
  <c r="G20" i="69"/>
  <c r="F20" i="69"/>
  <c r="G19" i="69"/>
  <c r="F19" i="69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7" i="69"/>
  <c r="F7" i="69"/>
  <c r="G6" i="69"/>
  <c r="F6" i="69"/>
  <c r="G5" i="69"/>
  <c r="F5" i="69"/>
  <c r="G4" i="69"/>
  <c r="F4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9" i="68"/>
  <c r="F9" i="68"/>
  <c r="G8" i="68"/>
  <c r="F8" i="68"/>
  <c r="G7" i="68"/>
  <c r="F7" i="68"/>
  <c r="G6" i="68"/>
  <c r="F6" i="68"/>
  <c r="G5" i="68"/>
  <c r="F5" i="68"/>
  <c r="G4" i="68"/>
  <c r="F4" i="68"/>
  <c r="G23" i="67"/>
  <c r="F23" i="67"/>
  <c r="G22" i="67"/>
  <c r="F22" i="67"/>
  <c r="G21" i="67"/>
  <c r="F21" i="67"/>
  <c r="G20" i="67"/>
  <c r="F20" i="67"/>
  <c r="G19" i="67"/>
  <c r="F19" i="67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G8" i="67"/>
  <c r="F8" i="67"/>
  <c r="G7" i="67"/>
  <c r="F7" i="67"/>
  <c r="G6" i="67"/>
  <c r="F6" i="67"/>
  <c r="G5" i="67"/>
  <c r="F5" i="67"/>
  <c r="G4" i="67"/>
  <c r="F4" i="67"/>
  <c r="G23" i="66"/>
  <c r="F23" i="66"/>
  <c r="G22" i="66"/>
  <c r="F22" i="66"/>
  <c r="G21" i="66"/>
  <c r="F21" i="66"/>
  <c r="G20" i="66"/>
  <c r="F20" i="66"/>
  <c r="G19" i="66"/>
  <c r="F19" i="66"/>
  <c r="G18" i="66"/>
  <c r="F18" i="66"/>
  <c r="G17" i="66"/>
  <c r="F17" i="66"/>
  <c r="G16" i="66"/>
  <c r="F16" i="66"/>
  <c r="G15" i="66"/>
  <c r="F15" i="66"/>
  <c r="G14" i="66"/>
  <c r="F14" i="66"/>
  <c r="G13" i="66"/>
  <c r="F13" i="66"/>
  <c r="G12" i="66"/>
  <c r="F12" i="66"/>
  <c r="G11" i="66"/>
  <c r="F11" i="66"/>
  <c r="G10" i="66"/>
  <c r="F10" i="66"/>
  <c r="G9" i="66"/>
  <c r="F9" i="66"/>
  <c r="G8" i="66"/>
  <c r="F8" i="66"/>
  <c r="G7" i="66"/>
  <c r="F7" i="66"/>
  <c r="G6" i="66"/>
  <c r="F6" i="66"/>
  <c r="G5" i="66"/>
  <c r="F5" i="66"/>
  <c r="G4" i="66"/>
  <c r="F4" i="66"/>
  <c r="G23" i="65"/>
  <c r="F23" i="65"/>
  <c r="G22" i="65"/>
  <c r="F22" i="65"/>
  <c r="G21" i="65"/>
  <c r="F21" i="65"/>
  <c r="G20" i="65"/>
  <c r="F20" i="65"/>
  <c r="G19" i="65"/>
  <c r="F19" i="65"/>
  <c r="G18" i="65"/>
  <c r="F18" i="65"/>
  <c r="G17" i="65"/>
  <c r="F17" i="65"/>
  <c r="G16" i="65"/>
  <c r="F16" i="65"/>
  <c r="G15" i="65"/>
  <c r="F15" i="65"/>
  <c r="G14" i="65"/>
  <c r="F14" i="65"/>
  <c r="G13" i="65"/>
  <c r="F13" i="65"/>
  <c r="G12" i="65"/>
  <c r="F12" i="65"/>
  <c r="G11" i="65"/>
  <c r="F11" i="65"/>
  <c r="G10" i="65"/>
  <c r="F10" i="65"/>
  <c r="G9" i="65"/>
  <c r="F9" i="65"/>
  <c r="G8" i="65"/>
  <c r="F8" i="65"/>
  <c r="G7" i="65"/>
  <c r="F7" i="65"/>
  <c r="G6" i="65"/>
  <c r="F6" i="65"/>
  <c r="G5" i="65"/>
  <c r="F5" i="65"/>
  <c r="G4" i="65"/>
  <c r="F4" i="65"/>
  <c r="G23" i="64"/>
  <c r="F23" i="64"/>
  <c r="G22" i="64"/>
  <c r="F22" i="64"/>
  <c r="G21" i="64"/>
  <c r="F21" i="64"/>
  <c r="G20" i="64"/>
  <c r="F20" i="64"/>
  <c r="G19" i="64"/>
  <c r="F19" i="64"/>
  <c r="G18" i="64"/>
  <c r="F18" i="64"/>
  <c r="G17" i="64"/>
  <c r="F17" i="64"/>
  <c r="G16" i="64"/>
  <c r="F16" i="64"/>
  <c r="G15" i="64"/>
  <c r="F15" i="64"/>
  <c r="G14" i="64"/>
  <c r="F14" i="64"/>
  <c r="G13" i="64"/>
  <c r="F13" i="64"/>
  <c r="G12" i="64"/>
  <c r="F12" i="64"/>
  <c r="G11" i="64"/>
  <c r="F11" i="64"/>
  <c r="G10" i="64"/>
  <c r="F10" i="64"/>
  <c r="G9" i="64"/>
  <c r="F9" i="64"/>
  <c r="G8" i="64"/>
  <c r="F8" i="64"/>
  <c r="G7" i="64"/>
  <c r="F7" i="64"/>
  <c r="G6" i="64"/>
  <c r="F6" i="64"/>
  <c r="G5" i="64"/>
  <c r="F5" i="64"/>
  <c r="G4" i="64"/>
  <c r="F4" i="64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G11" i="63"/>
  <c r="F11" i="63"/>
  <c r="G10" i="63"/>
  <c r="F10" i="63"/>
  <c r="G9" i="63"/>
  <c r="F9" i="63"/>
  <c r="G8" i="63"/>
  <c r="F8" i="63"/>
  <c r="G7" i="63"/>
  <c r="F7" i="63"/>
  <c r="G6" i="63"/>
  <c r="F6" i="63"/>
  <c r="G5" i="63"/>
  <c r="F5" i="63"/>
  <c r="G4" i="63"/>
  <c r="F4" i="63"/>
  <c r="G23" i="62"/>
  <c r="F23" i="62"/>
  <c r="G22" i="62"/>
  <c r="F22" i="62"/>
  <c r="G21" i="62"/>
  <c r="F21" i="62"/>
  <c r="G20" i="62"/>
  <c r="F20" i="62"/>
  <c r="G19" i="62"/>
  <c r="F19" i="62"/>
  <c r="G18" i="62"/>
  <c r="F18" i="62"/>
  <c r="G17" i="62"/>
  <c r="F17" i="62"/>
  <c r="G16" i="62"/>
  <c r="F16" i="62"/>
  <c r="G15" i="62"/>
  <c r="F15" i="62"/>
  <c r="G14" i="62"/>
  <c r="F14" i="62"/>
  <c r="G13" i="62"/>
  <c r="F13" i="62"/>
  <c r="G12" i="62"/>
  <c r="F12" i="62"/>
  <c r="G11" i="62"/>
  <c r="F11" i="62"/>
  <c r="G10" i="62"/>
  <c r="F10" i="62"/>
  <c r="G9" i="62"/>
  <c r="F9" i="62"/>
  <c r="G8" i="62"/>
  <c r="F8" i="62"/>
  <c r="G7" i="62"/>
  <c r="F7" i="62"/>
  <c r="G6" i="62"/>
  <c r="F6" i="62"/>
  <c r="G5" i="62"/>
  <c r="F5" i="62"/>
  <c r="G4" i="62"/>
  <c r="F4" i="62"/>
  <c r="G23" i="61"/>
  <c r="F23" i="61"/>
  <c r="G22" i="61"/>
  <c r="F22" i="61"/>
  <c r="G21" i="61"/>
  <c r="F21" i="61"/>
  <c r="G20" i="61"/>
  <c r="F20" i="61"/>
  <c r="G19" i="61"/>
  <c r="F19" i="61"/>
  <c r="G18" i="61"/>
  <c r="F18" i="61"/>
  <c r="G17" i="61"/>
  <c r="F17" i="61"/>
  <c r="G16" i="61"/>
  <c r="F16" i="61"/>
  <c r="G15" i="61"/>
  <c r="F15" i="61"/>
  <c r="G14" i="61"/>
  <c r="F14" i="61"/>
  <c r="G13" i="61"/>
  <c r="F13" i="61"/>
  <c r="G12" i="61"/>
  <c r="F12" i="61"/>
  <c r="G11" i="61"/>
  <c r="F11" i="61"/>
  <c r="G10" i="61"/>
  <c r="F10" i="61"/>
  <c r="G9" i="61"/>
  <c r="F9" i="61"/>
  <c r="G8" i="61"/>
  <c r="F8" i="61"/>
  <c r="G7" i="61"/>
  <c r="F7" i="61"/>
  <c r="G6" i="61"/>
  <c r="F6" i="61"/>
  <c r="G5" i="61"/>
  <c r="F5" i="61"/>
  <c r="G4" i="61"/>
  <c r="F4" i="6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G11" i="60"/>
  <c r="F11" i="60"/>
  <c r="G10" i="60"/>
  <c r="F10" i="60"/>
  <c r="G9" i="60"/>
  <c r="F9" i="60"/>
  <c r="G8" i="60"/>
  <c r="F8" i="60"/>
  <c r="G7" i="60"/>
  <c r="F7" i="60"/>
  <c r="G6" i="60"/>
  <c r="F6" i="60"/>
  <c r="G5" i="60"/>
  <c r="F5" i="60"/>
  <c r="G4" i="60"/>
  <c r="F4" i="60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G11" i="59"/>
  <c r="F11" i="59"/>
  <c r="G10" i="59"/>
  <c r="F10" i="59"/>
  <c r="G9" i="59"/>
  <c r="F9" i="59"/>
  <c r="G8" i="59"/>
  <c r="F8" i="59"/>
  <c r="G7" i="59"/>
  <c r="F7" i="59"/>
  <c r="G6" i="59"/>
  <c r="F6" i="59"/>
  <c r="G5" i="59"/>
  <c r="F5" i="59"/>
  <c r="G4" i="59"/>
  <c r="F4" i="59"/>
  <c r="G23" i="58"/>
  <c r="F23" i="58"/>
  <c r="G22" i="58"/>
  <c r="F22" i="58"/>
  <c r="G21" i="58"/>
  <c r="F21" i="58"/>
  <c r="G20" i="58"/>
  <c r="F20" i="58"/>
  <c r="G19" i="58"/>
  <c r="F19" i="58"/>
  <c r="G18" i="58"/>
  <c r="F18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G11" i="58"/>
  <c r="F11" i="58"/>
  <c r="G10" i="58"/>
  <c r="F10" i="58"/>
  <c r="G9" i="58"/>
  <c r="F9" i="58"/>
  <c r="G8" i="58"/>
  <c r="F8" i="58"/>
  <c r="G7" i="58"/>
  <c r="F7" i="58"/>
  <c r="G6" i="58"/>
  <c r="F6" i="58"/>
  <c r="G5" i="58"/>
  <c r="F5" i="58"/>
  <c r="G4" i="58"/>
  <c r="F4" i="58"/>
  <c r="G23" i="40"/>
  <c r="F23" i="40"/>
  <c r="G22" i="40"/>
  <c r="F22" i="40"/>
  <c r="G21" i="40"/>
  <c r="F21" i="40"/>
  <c r="G20" i="40"/>
  <c r="F20" i="40"/>
  <c r="G19" i="40"/>
  <c r="F19" i="40"/>
  <c r="G18" i="40"/>
  <c r="F18" i="40"/>
  <c r="G17" i="40"/>
  <c r="F17" i="40"/>
  <c r="G16" i="40"/>
  <c r="F16" i="40"/>
  <c r="G15" i="40"/>
  <c r="F15" i="40"/>
  <c r="G14" i="40"/>
  <c r="F14" i="40"/>
  <c r="G13" i="40"/>
  <c r="F13" i="40"/>
  <c r="G12" i="40"/>
  <c r="F12" i="40"/>
  <c r="G11" i="40"/>
  <c r="F11" i="40"/>
  <c r="G10" i="40"/>
  <c r="F10" i="40"/>
  <c r="G9" i="40"/>
  <c r="F9" i="40"/>
  <c r="G8" i="40"/>
  <c r="F8" i="40"/>
  <c r="G7" i="40"/>
  <c r="F7" i="40"/>
  <c r="G6" i="40"/>
  <c r="F6" i="40"/>
  <c r="G5" i="40"/>
  <c r="F5" i="40"/>
  <c r="G4" i="40"/>
  <c r="F4" i="40"/>
  <c r="G23" i="39"/>
  <c r="F23" i="39"/>
  <c r="G22" i="39"/>
  <c r="F22" i="39"/>
  <c r="G21" i="39"/>
  <c r="F21" i="39"/>
  <c r="G20" i="39"/>
  <c r="F20" i="39"/>
  <c r="G19" i="39"/>
  <c r="F19" i="39"/>
  <c r="G18" i="39"/>
  <c r="F18" i="39"/>
  <c r="G17" i="39"/>
  <c r="F17" i="39"/>
  <c r="G16" i="39"/>
  <c r="F16" i="39"/>
  <c r="G15" i="39"/>
  <c r="F15" i="39"/>
  <c r="G14" i="39"/>
  <c r="F14" i="39"/>
  <c r="G13" i="39"/>
  <c r="F13" i="39"/>
  <c r="G12" i="39"/>
  <c r="F12" i="39"/>
  <c r="G11" i="39"/>
  <c r="F11" i="39"/>
  <c r="G10" i="39"/>
  <c r="F10" i="39"/>
  <c r="G9" i="39"/>
  <c r="F9" i="39"/>
  <c r="G8" i="39"/>
  <c r="F8" i="39"/>
  <c r="G7" i="39"/>
  <c r="F7" i="39"/>
  <c r="G6" i="39"/>
  <c r="F6" i="39"/>
  <c r="G5" i="39"/>
  <c r="F5" i="39"/>
  <c r="G4" i="39"/>
  <c r="F4" i="39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G11" i="38"/>
  <c r="F11" i="38"/>
  <c r="G10" i="38"/>
  <c r="F10" i="38"/>
  <c r="G9" i="38"/>
  <c r="F9" i="38"/>
  <c r="G8" i="38"/>
  <c r="F8" i="38"/>
  <c r="G7" i="38"/>
  <c r="F7" i="38"/>
  <c r="G6" i="38"/>
  <c r="F6" i="38"/>
  <c r="G5" i="38"/>
  <c r="F5" i="38"/>
  <c r="G4" i="38"/>
  <c r="F4" i="38"/>
  <c r="G23" i="37"/>
  <c r="F23" i="37"/>
  <c r="G22" i="37"/>
  <c r="F22" i="37"/>
  <c r="G21" i="37"/>
  <c r="F21" i="37"/>
  <c r="G20" i="37"/>
  <c r="F20" i="37"/>
  <c r="G19" i="37"/>
  <c r="F19" i="37"/>
  <c r="G18" i="37"/>
  <c r="F18" i="37"/>
  <c r="G17" i="37"/>
  <c r="F17" i="37"/>
  <c r="G16" i="37"/>
  <c r="F16" i="37"/>
  <c r="G15" i="37"/>
  <c r="F15" i="37"/>
  <c r="G14" i="37"/>
  <c r="F14" i="37"/>
  <c r="G13" i="37"/>
  <c r="F13" i="37"/>
  <c r="G12" i="37"/>
  <c r="F12" i="37"/>
  <c r="G11" i="37"/>
  <c r="F11" i="37"/>
  <c r="G10" i="37"/>
  <c r="F10" i="37"/>
  <c r="G9" i="37"/>
  <c r="F9" i="37"/>
  <c r="G8" i="37"/>
  <c r="F8" i="37"/>
  <c r="G7" i="37"/>
  <c r="F7" i="37"/>
  <c r="G6" i="37"/>
  <c r="F6" i="37"/>
  <c r="G5" i="37"/>
  <c r="F5" i="37"/>
  <c r="G4" i="37"/>
  <c r="F4" i="37"/>
  <c r="G23" i="36"/>
  <c r="F23" i="36"/>
  <c r="G22" i="36"/>
  <c r="F22" i="36"/>
  <c r="G21" i="36"/>
  <c r="F21" i="36"/>
  <c r="G20" i="36"/>
  <c r="F20" i="36"/>
  <c r="G19" i="36"/>
  <c r="F19" i="36"/>
  <c r="G18" i="36"/>
  <c r="F18" i="36"/>
  <c r="G17" i="36"/>
  <c r="F17" i="36"/>
  <c r="G16" i="36"/>
  <c r="F16" i="36"/>
  <c r="G15" i="36"/>
  <c r="F15" i="36"/>
  <c r="G14" i="36"/>
  <c r="F14" i="36"/>
  <c r="G13" i="36"/>
  <c r="F13" i="36"/>
  <c r="G12" i="36"/>
  <c r="F12" i="36"/>
  <c r="G11" i="36"/>
  <c r="F11" i="36"/>
  <c r="G10" i="36"/>
  <c r="F10" i="36"/>
  <c r="G9" i="36"/>
  <c r="F9" i="36"/>
  <c r="G8" i="36"/>
  <c r="F8" i="36"/>
  <c r="G7" i="36"/>
  <c r="F7" i="36"/>
  <c r="G6" i="36"/>
  <c r="F6" i="36"/>
  <c r="G5" i="36"/>
  <c r="F5" i="36"/>
  <c r="G4" i="36"/>
  <c r="F4" i="36"/>
  <c r="G23" i="34"/>
  <c r="F23" i="34"/>
  <c r="G22" i="34"/>
  <c r="F22" i="34"/>
  <c r="G21" i="34"/>
  <c r="F21" i="34"/>
  <c r="G20" i="34"/>
  <c r="F20" i="34"/>
  <c r="G19" i="34"/>
  <c r="F19" i="34"/>
  <c r="G18" i="34"/>
  <c r="F18" i="34"/>
  <c r="G17" i="34"/>
  <c r="F17" i="34"/>
  <c r="G16" i="34"/>
  <c r="F16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23" i="33"/>
  <c r="F23" i="33"/>
  <c r="G22" i="33"/>
  <c r="F22" i="33"/>
  <c r="G21" i="33"/>
  <c r="F21" i="33"/>
  <c r="G20" i="33"/>
  <c r="F20" i="33"/>
  <c r="G19" i="33"/>
  <c r="F19" i="33"/>
  <c r="G18" i="33"/>
  <c r="F18" i="33"/>
  <c r="G17" i="33"/>
  <c r="F17" i="33"/>
  <c r="G16" i="33"/>
  <c r="F16" i="33"/>
  <c r="G15" i="33"/>
  <c r="F15" i="33"/>
  <c r="G14" i="33"/>
  <c r="F14" i="33"/>
  <c r="G13" i="33"/>
  <c r="F13" i="33"/>
  <c r="G12" i="33"/>
  <c r="F12" i="33"/>
  <c r="G11" i="33"/>
  <c r="F11" i="33"/>
  <c r="G10" i="33"/>
  <c r="F10" i="33"/>
  <c r="G9" i="33"/>
  <c r="F9" i="33"/>
  <c r="G8" i="33"/>
  <c r="F8" i="33"/>
  <c r="G7" i="33"/>
  <c r="F7" i="33"/>
  <c r="G6" i="33"/>
  <c r="F6" i="33"/>
  <c r="G5" i="33"/>
  <c r="F5" i="33"/>
  <c r="G4" i="33"/>
  <c r="F4" i="33"/>
  <c r="G23" i="31"/>
  <c r="F23" i="31"/>
  <c r="G22" i="31"/>
  <c r="F22" i="31"/>
  <c r="G21" i="31"/>
  <c r="F21" i="31"/>
  <c r="G20" i="31"/>
  <c r="F20" i="31"/>
  <c r="G19" i="31"/>
  <c r="F19" i="31"/>
  <c r="G18" i="31"/>
  <c r="F18" i="31"/>
  <c r="G17" i="31"/>
  <c r="F17" i="31"/>
  <c r="G16" i="31"/>
  <c r="F16" i="31"/>
  <c r="G15" i="31"/>
  <c r="F15" i="31"/>
  <c r="G14" i="31"/>
  <c r="F14" i="31"/>
  <c r="G13" i="31"/>
  <c r="F13" i="31"/>
  <c r="G12" i="31"/>
  <c r="F12" i="31"/>
  <c r="G11" i="31"/>
  <c r="F11" i="31"/>
  <c r="G10" i="31"/>
  <c r="F10" i="31"/>
  <c r="G9" i="31"/>
  <c r="F9" i="31"/>
  <c r="G8" i="31"/>
  <c r="F8" i="31"/>
  <c r="G7" i="31"/>
  <c r="F7" i="31"/>
  <c r="G6" i="31"/>
  <c r="F6" i="31"/>
  <c r="G5" i="31"/>
  <c r="F5" i="31"/>
  <c r="G4" i="31"/>
  <c r="F4" i="31"/>
  <c r="G23" i="30"/>
  <c r="F23" i="30"/>
  <c r="G22" i="30"/>
  <c r="F22" i="30"/>
  <c r="G21" i="30"/>
  <c r="F21" i="30"/>
  <c r="G20" i="30"/>
  <c r="F20" i="30"/>
  <c r="G19" i="30"/>
  <c r="F19" i="30"/>
  <c r="G18" i="30"/>
  <c r="F18" i="30"/>
  <c r="G17" i="30"/>
  <c r="F17" i="30"/>
  <c r="G16" i="30"/>
  <c r="F16" i="30"/>
  <c r="G15" i="30"/>
  <c r="F15" i="30"/>
  <c r="G14" i="30"/>
  <c r="F14" i="30"/>
  <c r="G13" i="30"/>
  <c r="F13" i="30"/>
  <c r="G12" i="30"/>
  <c r="F12" i="30"/>
  <c r="G11" i="30"/>
  <c r="F11" i="30"/>
  <c r="G10" i="30"/>
  <c r="F10" i="30"/>
  <c r="G9" i="30"/>
  <c r="F9" i="30"/>
  <c r="G8" i="30"/>
  <c r="F8" i="30"/>
  <c r="G7" i="30"/>
  <c r="F7" i="30"/>
  <c r="G6" i="30"/>
  <c r="F6" i="30"/>
  <c r="G5" i="30"/>
  <c r="F5" i="30"/>
  <c r="G4" i="30"/>
  <c r="F4" i="30"/>
  <c r="G23" i="29"/>
  <c r="F23" i="29"/>
  <c r="G22" i="29"/>
  <c r="F22" i="29"/>
  <c r="G21" i="29"/>
  <c r="F21" i="29"/>
  <c r="G20" i="29"/>
  <c r="F20" i="29"/>
  <c r="G19" i="29"/>
  <c r="F19" i="29"/>
  <c r="G18" i="29"/>
  <c r="F18" i="29"/>
  <c r="G17" i="29"/>
  <c r="F17" i="29"/>
  <c r="G16" i="29"/>
  <c r="F16" i="29"/>
  <c r="G15" i="29"/>
  <c r="F15" i="29"/>
  <c r="G14" i="29"/>
  <c r="F14" i="29"/>
  <c r="G13" i="29"/>
  <c r="F13" i="29"/>
  <c r="G12" i="29"/>
  <c r="F12" i="29"/>
  <c r="G11" i="29"/>
  <c r="F11" i="29"/>
  <c r="G10" i="29"/>
  <c r="F10" i="29"/>
  <c r="G9" i="29"/>
  <c r="F9" i="29"/>
  <c r="G8" i="29"/>
  <c r="F8" i="29"/>
  <c r="G7" i="29"/>
  <c r="F7" i="29"/>
  <c r="G6" i="29"/>
  <c r="F6" i="29"/>
  <c r="G5" i="29"/>
  <c r="F5" i="29"/>
  <c r="G4" i="29"/>
  <c r="F4" i="29"/>
  <c r="G23" i="28"/>
  <c r="F23" i="28"/>
  <c r="G22" i="28"/>
  <c r="F22" i="28"/>
  <c r="G21" i="28"/>
  <c r="F21" i="28"/>
  <c r="G20" i="28"/>
  <c r="F20" i="28"/>
  <c r="G19" i="28"/>
  <c r="F19" i="28"/>
  <c r="G18" i="28"/>
  <c r="F18" i="28"/>
  <c r="G17" i="28"/>
  <c r="F17" i="28"/>
  <c r="G16" i="28"/>
  <c r="F16" i="28"/>
  <c r="G15" i="28"/>
  <c r="F15" i="28"/>
  <c r="G14" i="28"/>
  <c r="F14" i="28"/>
  <c r="G13" i="28"/>
  <c r="F13" i="28"/>
  <c r="G12" i="28"/>
  <c r="F12" i="28"/>
  <c r="G11" i="28"/>
  <c r="F11" i="28"/>
  <c r="G10" i="28"/>
  <c r="F10" i="28"/>
  <c r="G9" i="28"/>
  <c r="F9" i="28"/>
  <c r="G8" i="28"/>
  <c r="F8" i="28"/>
  <c r="G7" i="28"/>
  <c r="F7" i="28"/>
  <c r="G6" i="28"/>
  <c r="F6" i="28"/>
  <c r="G5" i="28"/>
  <c r="F5" i="28"/>
  <c r="G4" i="28"/>
  <c r="F4" i="28"/>
  <c r="G23" i="27"/>
  <c r="F23" i="27"/>
  <c r="G22" i="27"/>
  <c r="F22" i="27"/>
  <c r="G21" i="27"/>
  <c r="F21" i="27"/>
  <c r="G20" i="27"/>
  <c r="F20" i="27"/>
  <c r="G19" i="27"/>
  <c r="F19" i="27"/>
  <c r="G18" i="27"/>
  <c r="F18" i="27"/>
  <c r="G17" i="27"/>
  <c r="F17" i="27"/>
  <c r="G16" i="27"/>
  <c r="F16" i="27"/>
  <c r="G15" i="27"/>
  <c r="F15" i="27"/>
  <c r="G14" i="27"/>
  <c r="F14" i="27"/>
  <c r="G13" i="27"/>
  <c r="F13" i="27"/>
  <c r="G12" i="27"/>
  <c r="F12" i="27"/>
  <c r="G11" i="27"/>
  <c r="F11" i="27"/>
  <c r="G10" i="27"/>
  <c r="F10" i="27"/>
  <c r="G9" i="27"/>
  <c r="F9" i="27"/>
  <c r="G8" i="27"/>
  <c r="F8" i="27"/>
  <c r="G7" i="27"/>
  <c r="F7" i="27"/>
  <c r="G6" i="27"/>
  <c r="F6" i="27"/>
  <c r="G5" i="27"/>
  <c r="F5" i="27"/>
  <c r="G4" i="27"/>
  <c r="F4" i="27"/>
  <c r="G23" i="26"/>
  <c r="F23" i="26"/>
  <c r="G22" i="26"/>
  <c r="F22" i="26"/>
  <c r="G21" i="26"/>
  <c r="F21" i="26"/>
  <c r="G20" i="26"/>
  <c r="F20" i="26"/>
  <c r="G19" i="26"/>
  <c r="F19" i="26"/>
  <c r="G18" i="26"/>
  <c r="F18" i="26"/>
  <c r="G17" i="26"/>
  <c r="F17" i="26"/>
  <c r="G16" i="26"/>
  <c r="F16" i="26"/>
  <c r="G15" i="26"/>
  <c r="F15" i="26"/>
  <c r="G14" i="26"/>
  <c r="F14" i="26"/>
  <c r="G13" i="26"/>
  <c r="F13" i="26"/>
  <c r="G12" i="26"/>
  <c r="F12" i="26"/>
  <c r="G11" i="26"/>
  <c r="F11" i="26"/>
  <c r="G10" i="26"/>
  <c r="F10" i="26"/>
  <c r="G9" i="26"/>
  <c r="F9" i="26"/>
  <c r="G8" i="26"/>
  <c r="F8" i="26"/>
  <c r="G7" i="26"/>
  <c r="F7" i="26"/>
  <c r="G6" i="26"/>
  <c r="F6" i="26"/>
  <c r="G5" i="26"/>
  <c r="F5" i="26"/>
  <c r="G4" i="26"/>
  <c r="F4" i="26"/>
  <c r="G23" i="25"/>
  <c r="F23" i="25"/>
  <c r="G22" i="25"/>
  <c r="F22" i="25"/>
  <c r="G21" i="25"/>
  <c r="F21" i="25"/>
  <c r="G20" i="25"/>
  <c r="F20" i="25"/>
  <c r="G19" i="25"/>
  <c r="F19" i="25"/>
  <c r="G18" i="25"/>
  <c r="F18" i="25"/>
  <c r="G17" i="25"/>
  <c r="F17" i="25"/>
  <c r="G16" i="25"/>
  <c r="F16" i="25"/>
  <c r="G15" i="25"/>
  <c r="F15" i="25"/>
  <c r="G14" i="25"/>
  <c r="F14" i="25"/>
  <c r="G13" i="25"/>
  <c r="F13" i="25"/>
  <c r="G12" i="25"/>
  <c r="F12" i="25"/>
  <c r="G11" i="25"/>
  <c r="F11" i="25"/>
  <c r="G10" i="25"/>
  <c r="F10" i="25"/>
  <c r="G9" i="25"/>
  <c r="F9" i="25"/>
  <c r="G8" i="25"/>
  <c r="F8" i="25"/>
  <c r="G7" i="25"/>
  <c r="F7" i="25"/>
  <c r="G6" i="25"/>
  <c r="F6" i="25"/>
  <c r="G5" i="25"/>
  <c r="F5" i="25"/>
  <c r="G4" i="25"/>
  <c r="F4" i="25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4" i="23"/>
  <c r="F4" i="23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G7" i="22"/>
  <c r="F7" i="22"/>
  <c r="G6" i="22"/>
  <c r="F6" i="22"/>
  <c r="G5" i="22"/>
  <c r="F5" i="22"/>
  <c r="G4" i="22"/>
  <c r="F4" i="22"/>
  <c r="G23" i="21"/>
  <c r="F23" i="21"/>
  <c r="G22" i="21"/>
  <c r="F22" i="21"/>
  <c r="G21" i="21"/>
  <c r="F21" i="21"/>
  <c r="G20" i="21"/>
  <c r="F20" i="21"/>
  <c r="G19" i="21"/>
  <c r="F19" i="21"/>
  <c r="G18" i="21"/>
  <c r="F18" i="21"/>
  <c r="G17" i="21"/>
  <c r="F17" i="21"/>
  <c r="G16" i="21"/>
  <c r="F16" i="21"/>
  <c r="G15" i="21"/>
  <c r="F15" i="21"/>
  <c r="G14" i="21"/>
  <c r="F14" i="21"/>
  <c r="G13" i="21"/>
  <c r="F13" i="21"/>
  <c r="G12" i="21"/>
  <c r="F12" i="21"/>
  <c r="G11" i="21"/>
  <c r="F11" i="21"/>
  <c r="G10" i="21"/>
  <c r="F10" i="21"/>
  <c r="G9" i="21"/>
  <c r="F9" i="21"/>
  <c r="G8" i="21"/>
  <c r="F8" i="21"/>
  <c r="G7" i="21"/>
  <c r="F7" i="21"/>
  <c r="G6" i="21"/>
  <c r="F6" i="21"/>
  <c r="G5" i="21"/>
  <c r="F5" i="21"/>
  <c r="G4" i="21"/>
  <c r="F4" i="21"/>
  <c r="G23" i="19"/>
  <c r="F23" i="19"/>
  <c r="G22" i="19"/>
  <c r="F22" i="19"/>
  <c r="G21" i="19"/>
  <c r="F21" i="19"/>
  <c r="G20" i="19"/>
  <c r="F20" i="19"/>
  <c r="G19" i="19"/>
  <c r="F19" i="19"/>
  <c r="G18" i="19"/>
  <c r="F18" i="19"/>
  <c r="G17" i="19"/>
  <c r="F17" i="19"/>
  <c r="G16" i="19"/>
  <c r="F16" i="19"/>
  <c r="G15" i="19"/>
  <c r="F15" i="19"/>
  <c r="G14" i="19"/>
  <c r="F14" i="19"/>
  <c r="G13" i="19"/>
  <c r="F13" i="19"/>
  <c r="G12" i="19"/>
  <c r="F12" i="19"/>
  <c r="G11" i="19"/>
  <c r="F11" i="19"/>
  <c r="G10" i="19"/>
  <c r="F10" i="19"/>
  <c r="G9" i="19"/>
  <c r="F9" i="19"/>
  <c r="G8" i="19"/>
  <c r="F8" i="19"/>
  <c r="G7" i="19"/>
  <c r="F7" i="19"/>
  <c r="G6" i="19"/>
  <c r="F6" i="19"/>
  <c r="G5" i="19"/>
  <c r="F5" i="19"/>
  <c r="G4" i="19"/>
  <c r="F4" i="19"/>
  <c r="G23" i="17"/>
  <c r="F23" i="17"/>
  <c r="G22" i="17"/>
  <c r="F22" i="17"/>
  <c r="G21" i="17"/>
  <c r="F21" i="17"/>
  <c r="G20" i="17"/>
  <c r="F20" i="17"/>
  <c r="G19" i="17"/>
  <c r="F19" i="17"/>
  <c r="G18" i="17"/>
  <c r="F18" i="17"/>
  <c r="G17" i="17"/>
  <c r="F17" i="17"/>
  <c r="G16" i="17"/>
  <c r="F16" i="17"/>
  <c r="G15" i="17"/>
  <c r="F15" i="17"/>
  <c r="G14" i="17"/>
  <c r="F14" i="17"/>
  <c r="G13" i="17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G4" i="14"/>
  <c r="F4" i="14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4" i="9"/>
  <c r="AX97" i="105"/>
  <c r="AX96" i="105"/>
  <c r="AX95" i="105"/>
  <c r="AX94" i="105"/>
  <c r="AX93" i="105"/>
  <c r="AX92" i="105"/>
  <c r="AX91" i="105"/>
  <c r="AX90" i="105"/>
  <c r="AX89" i="105"/>
  <c r="AX88" i="105"/>
  <c r="AX87" i="105"/>
  <c r="AX86" i="105"/>
  <c r="AX85" i="105"/>
  <c r="AX84" i="105"/>
  <c r="AX83" i="105"/>
  <c r="AX82" i="105"/>
  <c r="AX81" i="105"/>
  <c r="AX80" i="105"/>
  <c r="AX79" i="105"/>
  <c r="AX78" i="105"/>
  <c r="AX77" i="105"/>
  <c r="AX76" i="105"/>
  <c r="AX75" i="105"/>
  <c r="AX74" i="105"/>
  <c r="AX73" i="105"/>
  <c r="AX72" i="105"/>
  <c r="AX71" i="105"/>
  <c r="AX70" i="105"/>
  <c r="AX97" i="104"/>
  <c r="AX96" i="104"/>
  <c r="AX95" i="104"/>
  <c r="AX94" i="104"/>
  <c r="AX93" i="104"/>
  <c r="AX92" i="104"/>
  <c r="AX91" i="104"/>
  <c r="AX90" i="104"/>
  <c r="AX89" i="104"/>
  <c r="AX88" i="104"/>
  <c r="AX87" i="104"/>
  <c r="AX86" i="104"/>
  <c r="AX85" i="104"/>
  <c r="AX84" i="104"/>
  <c r="AX83" i="104"/>
  <c r="AX82" i="104"/>
  <c r="AX81" i="104"/>
  <c r="AX80" i="104"/>
  <c r="AX97" i="103"/>
  <c r="AX96" i="103"/>
  <c r="AX95" i="103"/>
  <c r="AX94" i="103"/>
  <c r="AX93" i="103"/>
  <c r="AX92" i="103"/>
  <c r="AX91" i="103"/>
  <c r="AX90" i="103"/>
  <c r="AX97" i="101"/>
  <c r="AX96" i="101"/>
  <c r="AX95" i="101"/>
  <c r="AX94" i="101"/>
  <c r="AX93" i="101"/>
  <c r="AX92" i="101"/>
  <c r="AX91" i="101"/>
  <c r="AX90" i="101"/>
  <c r="AX89" i="101"/>
  <c r="AX88" i="101"/>
  <c r="AX87" i="101"/>
  <c r="AX86" i="101"/>
  <c r="AX85" i="101"/>
  <c r="AX84" i="101"/>
  <c r="AX83" i="101"/>
  <c r="AX82" i="101"/>
  <c r="AX81" i="101"/>
  <c r="AX80" i="101"/>
  <c r="AX79" i="101"/>
  <c r="AX78" i="101"/>
  <c r="AX77" i="101"/>
  <c r="AX76" i="101"/>
  <c r="AX75" i="101"/>
  <c r="AX74" i="101"/>
  <c r="AX73" i="101"/>
  <c r="AX72" i="101"/>
  <c r="AX71" i="101"/>
  <c r="AX70" i="101"/>
  <c r="AX97" i="100"/>
  <c r="AX96" i="100"/>
  <c r="AX95" i="100"/>
  <c r="AX94" i="100"/>
  <c r="AX93" i="100"/>
  <c r="AX92" i="100"/>
  <c r="AX91" i="100"/>
  <c r="AX90" i="100"/>
  <c r="AX89" i="100"/>
  <c r="AX88" i="100"/>
  <c r="AX87" i="100"/>
  <c r="AX86" i="100"/>
  <c r="AX85" i="100"/>
  <c r="AX84" i="100"/>
  <c r="AX83" i="100"/>
  <c r="AX82" i="100"/>
  <c r="AX81" i="100"/>
  <c r="AX80" i="100"/>
  <c r="AX97" i="99"/>
  <c r="AX96" i="99"/>
  <c r="AX95" i="99"/>
  <c r="AX94" i="99"/>
  <c r="AX93" i="99"/>
  <c r="AX92" i="99"/>
  <c r="AX91" i="99"/>
  <c r="AX90" i="99"/>
  <c r="AX97" i="97"/>
  <c r="AX96" i="97"/>
  <c r="AX95" i="97"/>
  <c r="AX94" i="97"/>
  <c r="AX93" i="97"/>
  <c r="AX92" i="97"/>
  <c r="AX91" i="97"/>
  <c r="AX90" i="97"/>
  <c r="AX89" i="97"/>
  <c r="AX88" i="97"/>
  <c r="AX87" i="97"/>
  <c r="AX86" i="97"/>
  <c r="AX85" i="97"/>
  <c r="AX84" i="97"/>
  <c r="AX83" i="97"/>
  <c r="AX82" i="97"/>
  <c r="AX81" i="97"/>
  <c r="AX80" i="97"/>
  <c r="AX79" i="97"/>
  <c r="AX78" i="97"/>
  <c r="AX77" i="97"/>
  <c r="AX76" i="97"/>
  <c r="AX75" i="97"/>
  <c r="AX74" i="97"/>
  <c r="AX73" i="97"/>
  <c r="AX72" i="97"/>
  <c r="AX71" i="97"/>
  <c r="AX70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97" i="95"/>
  <c r="AX96" i="95"/>
  <c r="AX95" i="95"/>
  <c r="AX94" i="95"/>
  <c r="AX93" i="95"/>
  <c r="AX92" i="95"/>
  <c r="AX91" i="95"/>
  <c r="AX90" i="95"/>
  <c r="AX97" i="93"/>
  <c r="AX96" i="93"/>
  <c r="AX95" i="93"/>
  <c r="AX94" i="93"/>
  <c r="AX93" i="93"/>
  <c r="AX92" i="93"/>
  <c r="AX91" i="93"/>
  <c r="AX90" i="93"/>
  <c r="AX89" i="93"/>
  <c r="AX88" i="93"/>
  <c r="AX87" i="93"/>
  <c r="AX86" i="93"/>
  <c r="AX85" i="93"/>
  <c r="AX84" i="93"/>
  <c r="AX83" i="93"/>
  <c r="AX82" i="93"/>
  <c r="AX81" i="93"/>
  <c r="AX80" i="93"/>
  <c r="AX79" i="93"/>
  <c r="AX78" i="93"/>
  <c r="AX77" i="93"/>
  <c r="AX76" i="93"/>
  <c r="AX75" i="93"/>
  <c r="AX74" i="93"/>
  <c r="AX73" i="93"/>
  <c r="AX72" i="93"/>
  <c r="AX71" i="93"/>
  <c r="AX70" i="93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97" i="91"/>
  <c r="AX96" i="91"/>
  <c r="AX95" i="91"/>
  <c r="AX94" i="91"/>
  <c r="AX93" i="91"/>
  <c r="AX92" i="91"/>
  <c r="AX91" i="91"/>
  <c r="AX90" i="91"/>
  <c r="AX97" i="89"/>
  <c r="AX96" i="89"/>
  <c r="AX95" i="89"/>
  <c r="AX94" i="89"/>
  <c r="AX93" i="89"/>
  <c r="AX92" i="89"/>
  <c r="AX91" i="89"/>
  <c r="AX90" i="89"/>
  <c r="AX89" i="89"/>
  <c r="AX88" i="89"/>
  <c r="AX87" i="89"/>
  <c r="AX86" i="89"/>
  <c r="AX85" i="89"/>
  <c r="AX84" i="89"/>
  <c r="AX83" i="89"/>
  <c r="AX82" i="89"/>
  <c r="AX81" i="89"/>
  <c r="AX80" i="89"/>
  <c r="AX79" i="89"/>
  <c r="AX78" i="89"/>
  <c r="AX77" i="89"/>
  <c r="AX76" i="89"/>
  <c r="AX75" i="89"/>
  <c r="AX74" i="89"/>
  <c r="AX73" i="89"/>
  <c r="AX72" i="89"/>
  <c r="AX71" i="89"/>
  <c r="AX70" i="89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97" i="87"/>
  <c r="AX96" i="87"/>
  <c r="AX95" i="87"/>
  <c r="AX94" i="87"/>
  <c r="AX93" i="87"/>
  <c r="AX92" i="87"/>
  <c r="AX91" i="87"/>
  <c r="AX90" i="87"/>
  <c r="AX97" i="86"/>
  <c r="AX96" i="86"/>
  <c r="AX95" i="86"/>
  <c r="AX94" i="86"/>
  <c r="AX93" i="86"/>
  <c r="AX92" i="86"/>
  <c r="AX91" i="86"/>
  <c r="AX90" i="86"/>
  <c r="AX89" i="86"/>
  <c r="AX88" i="86"/>
  <c r="AX87" i="86"/>
  <c r="AX86" i="86"/>
  <c r="AX85" i="86"/>
  <c r="AX84" i="86"/>
  <c r="AX83" i="86"/>
  <c r="AX82" i="86"/>
  <c r="AX81" i="86"/>
  <c r="AX80" i="86"/>
  <c r="AX79" i="86"/>
  <c r="AX78" i="86"/>
  <c r="AX77" i="86"/>
  <c r="AX76" i="86"/>
  <c r="AX75" i="86"/>
  <c r="AX74" i="86"/>
  <c r="AX73" i="86"/>
  <c r="AX72" i="86"/>
  <c r="AX71" i="86"/>
  <c r="AX70" i="86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97" i="83"/>
  <c r="AX96" i="83"/>
  <c r="AX95" i="83"/>
  <c r="AX94" i="83"/>
  <c r="AX93" i="83"/>
  <c r="AX92" i="83"/>
  <c r="AX91" i="83"/>
  <c r="AX90" i="83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AX79" i="47"/>
  <c r="AX78" i="47"/>
  <c r="AX77" i="47"/>
  <c r="AX76" i="47"/>
  <c r="AX75" i="47"/>
  <c r="AX74" i="47"/>
  <c r="AX73" i="47"/>
  <c r="AX72" i="47"/>
  <c r="AX71" i="47"/>
  <c r="AX70" i="47"/>
  <c r="AX97" i="45"/>
  <c r="AX96" i="45"/>
  <c r="AX95" i="45"/>
  <c r="AX94" i="45"/>
  <c r="AX93" i="45"/>
  <c r="AX92" i="45"/>
  <c r="AX91" i="45"/>
  <c r="AX90" i="45"/>
  <c r="AX89" i="45"/>
  <c r="AX88" i="45"/>
  <c r="AX87" i="45"/>
  <c r="AX86" i="45"/>
  <c r="AX85" i="45"/>
  <c r="AX84" i="45"/>
  <c r="AX83" i="45"/>
  <c r="AX82" i="45"/>
  <c r="AX81" i="45"/>
  <c r="AX80" i="45"/>
  <c r="AX97" i="43"/>
  <c r="AX96" i="43"/>
  <c r="AX95" i="43"/>
  <c r="AX94" i="43"/>
  <c r="AX93" i="43"/>
  <c r="AX92" i="43"/>
  <c r="AX91" i="43"/>
  <c r="AX90" i="43"/>
  <c r="AX97" i="52"/>
  <c r="AX96" i="52"/>
  <c r="AX95" i="52"/>
  <c r="AX94" i="52"/>
  <c r="AX93" i="52"/>
  <c r="AX92" i="52"/>
  <c r="AX91" i="52"/>
  <c r="AX90" i="52"/>
  <c r="AX89" i="52"/>
  <c r="AX88" i="52"/>
  <c r="AX87" i="52"/>
  <c r="AX86" i="52"/>
  <c r="AX85" i="52"/>
  <c r="AX84" i="52"/>
  <c r="AX83" i="52"/>
  <c r="AX82" i="52"/>
  <c r="AX81" i="52"/>
  <c r="AX80" i="52"/>
  <c r="AX79" i="52"/>
  <c r="AX78" i="52"/>
  <c r="AX77" i="52"/>
  <c r="AX76" i="52"/>
  <c r="AX75" i="52"/>
  <c r="AX74" i="52"/>
  <c r="AX73" i="52"/>
  <c r="AX72" i="52"/>
  <c r="AX71" i="52"/>
  <c r="AX70" i="52"/>
  <c r="AX97" i="51"/>
  <c r="AX96" i="51"/>
  <c r="AX95" i="51"/>
  <c r="AX94" i="51"/>
  <c r="AX93" i="51"/>
  <c r="AX92" i="51"/>
  <c r="AX91" i="51"/>
  <c r="AX90" i="51"/>
  <c r="AX89" i="51"/>
  <c r="AX88" i="51"/>
  <c r="AX87" i="51"/>
  <c r="AX86" i="51"/>
  <c r="AX85" i="51"/>
  <c r="AX84" i="51"/>
  <c r="AX83" i="51"/>
  <c r="AX82" i="51"/>
  <c r="AX81" i="51"/>
  <c r="AX80" i="51"/>
  <c r="AX97" i="49"/>
  <c r="AX96" i="49"/>
  <c r="AX95" i="49"/>
  <c r="AX94" i="49"/>
  <c r="AX93" i="49"/>
  <c r="AX92" i="49"/>
  <c r="AX91" i="49"/>
  <c r="AX90" i="49"/>
  <c r="AX97" i="53"/>
  <c r="AX96" i="53"/>
  <c r="AX95" i="53"/>
  <c r="AX94" i="53"/>
  <c r="AX93" i="53"/>
  <c r="AX92" i="53"/>
  <c r="AX91" i="53"/>
  <c r="AX90" i="53"/>
  <c r="AX89" i="53"/>
  <c r="AX88" i="53"/>
  <c r="AX87" i="53"/>
  <c r="AX86" i="53"/>
  <c r="AX85" i="53"/>
  <c r="AX84" i="53"/>
  <c r="AX83" i="53"/>
  <c r="AX82" i="53"/>
  <c r="AX81" i="53"/>
  <c r="AX80" i="53"/>
  <c r="AX79" i="53"/>
  <c r="AX78" i="53"/>
  <c r="AX77" i="53"/>
  <c r="AX76" i="53"/>
  <c r="AX75" i="53"/>
  <c r="AX74" i="53"/>
  <c r="AX73" i="53"/>
  <c r="AX72" i="53"/>
  <c r="AX71" i="53"/>
  <c r="AX70" i="53"/>
  <c r="AX97" i="54"/>
  <c r="AX96" i="54"/>
  <c r="AX95" i="54"/>
  <c r="AX94" i="54"/>
  <c r="AX93" i="54"/>
  <c r="AX92" i="54"/>
  <c r="AX91" i="54"/>
  <c r="AX90" i="54"/>
  <c r="AX89" i="54"/>
  <c r="AX88" i="54"/>
  <c r="AX87" i="54"/>
  <c r="AX86" i="54"/>
  <c r="AX85" i="54"/>
  <c r="AX84" i="54"/>
  <c r="AX83" i="54"/>
  <c r="AX82" i="54"/>
  <c r="AX81" i="54"/>
  <c r="AX80" i="54"/>
  <c r="AX97" i="55"/>
  <c r="AX96" i="55"/>
  <c r="AX95" i="55"/>
  <c r="AX94" i="55"/>
  <c r="AX93" i="55"/>
  <c r="AX92" i="55"/>
  <c r="AX91" i="55"/>
  <c r="AX90" i="55"/>
  <c r="AX97" i="46"/>
  <c r="AX96" i="46"/>
  <c r="AX95" i="46"/>
  <c r="AX94" i="46"/>
  <c r="AX93" i="46"/>
  <c r="AX92" i="46"/>
  <c r="AX91" i="46"/>
  <c r="AX90" i="46"/>
  <c r="AX89" i="46"/>
  <c r="AX88" i="46"/>
  <c r="AX87" i="46"/>
  <c r="AX86" i="46"/>
  <c r="AX85" i="46"/>
  <c r="AX84" i="46"/>
  <c r="AX83" i="46"/>
  <c r="AX82" i="46"/>
  <c r="AX81" i="46"/>
  <c r="AX80" i="46"/>
  <c r="AX79" i="46"/>
  <c r="AX78" i="46"/>
  <c r="AX77" i="46"/>
  <c r="AX76" i="46"/>
  <c r="AX75" i="46"/>
  <c r="AX74" i="46"/>
  <c r="AX73" i="46"/>
  <c r="AX72" i="46"/>
  <c r="AX71" i="46"/>
  <c r="AX70" i="46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97" i="41"/>
  <c r="AX96" i="41"/>
  <c r="AX95" i="41"/>
  <c r="AX94" i="41"/>
  <c r="AX93" i="41"/>
  <c r="AX92" i="41"/>
  <c r="AX91" i="41"/>
  <c r="AX90" i="4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AX97" i="20"/>
  <c r="AX96" i="20"/>
  <c r="AX95" i="20"/>
  <c r="AX94" i="20"/>
  <c r="AX93" i="20"/>
  <c r="AX92" i="20"/>
  <c r="AX91" i="20"/>
  <c r="AX90" i="20"/>
  <c r="AX89" i="20"/>
  <c r="AX88" i="20"/>
  <c r="AX87" i="20"/>
  <c r="AX86" i="20"/>
  <c r="AX85" i="20"/>
  <c r="AX84" i="20"/>
  <c r="AX83" i="20"/>
  <c r="AX82" i="20"/>
  <c r="AX81" i="20"/>
  <c r="AX80" i="20"/>
  <c r="AX97" i="16"/>
  <c r="AX96" i="16"/>
  <c r="AX95" i="16"/>
  <c r="AX94" i="16"/>
  <c r="AX93" i="16"/>
  <c r="AX92" i="16"/>
  <c r="AX91" i="16"/>
  <c r="AX90" i="16"/>
  <c r="AX97" i="15"/>
  <c r="AX96" i="15"/>
  <c r="AX95" i="15"/>
  <c r="AX94" i="15"/>
  <c r="AX93" i="15"/>
  <c r="AX92" i="15"/>
  <c r="AX91" i="15"/>
  <c r="AX90" i="15"/>
  <c r="AX89" i="15"/>
  <c r="AX88" i="15"/>
  <c r="AX87" i="15"/>
  <c r="AX86" i="15"/>
  <c r="AX85" i="15"/>
  <c r="AX84" i="15"/>
  <c r="AX83" i="15"/>
  <c r="AX82" i="15"/>
  <c r="AX81" i="15"/>
  <c r="AX80" i="15"/>
  <c r="AX79" i="15"/>
  <c r="AX78" i="15"/>
  <c r="AX77" i="15"/>
  <c r="AX76" i="15"/>
  <c r="AX75" i="15"/>
  <c r="AX74" i="15"/>
  <c r="AX73" i="15"/>
  <c r="AX72" i="15"/>
  <c r="AX71" i="15"/>
  <c r="AX70" i="15"/>
  <c r="AX97" i="13"/>
  <c r="AX96" i="13"/>
  <c r="AX95" i="13"/>
  <c r="AX94" i="13"/>
  <c r="AX93" i="13"/>
  <c r="AX92" i="13"/>
  <c r="AX91" i="13"/>
  <c r="AX90" i="13"/>
  <c r="AX89" i="13"/>
  <c r="AX88" i="13"/>
  <c r="AX87" i="13"/>
  <c r="AX86" i="13"/>
  <c r="AX85" i="13"/>
  <c r="AX84" i="13"/>
  <c r="AX83" i="13"/>
  <c r="AX82" i="13"/>
  <c r="AX81" i="13"/>
  <c r="AX80" i="13"/>
  <c r="AX97" i="11"/>
  <c r="AX96" i="11"/>
  <c r="AX95" i="11"/>
  <c r="AX94" i="11"/>
  <c r="AX93" i="11"/>
  <c r="AX92" i="11"/>
  <c r="AX91" i="11"/>
  <c r="AX90" i="11"/>
  <c r="C8" i="82"/>
  <c r="B8" i="82"/>
  <c r="C8" i="58"/>
  <c r="Q7" i="58" s="1"/>
  <c r="B8" i="58"/>
  <c r="Q3" i="58" s="1"/>
  <c r="AG3" i="58" s="1"/>
  <c r="AP3" i="58" s="1"/>
  <c r="C12" i="105"/>
  <c r="C3" i="105" s="1"/>
  <c r="O3" i="105" s="1"/>
  <c r="C10" i="105"/>
  <c r="V9" i="105" s="1"/>
  <c r="C8" i="105"/>
  <c r="Q7" i="105" s="1"/>
  <c r="B8" i="105"/>
  <c r="Q3" i="105" s="1"/>
  <c r="AG3" i="105" s="1"/>
  <c r="AP3" i="105" s="1"/>
  <c r="V7" i="105"/>
  <c r="C6" i="105"/>
  <c r="V5" i="105"/>
  <c r="C5" i="105"/>
  <c r="W4" i="105"/>
  <c r="M4" i="105" a="1"/>
  <c r="AT3" i="105"/>
  <c r="C12" i="104"/>
  <c r="C3" i="104" s="1"/>
  <c r="O3" i="104" s="1"/>
  <c r="C10" i="104"/>
  <c r="V5" i="104" s="1"/>
  <c r="V8" i="104"/>
  <c r="C8" i="104"/>
  <c r="Q6" i="104" s="1"/>
  <c r="C6" i="104"/>
  <c r="R4" i="104" s="1"/>
  <c r="C5" i="104"/>
  <c r="W4" i="104"/>
  <c r="M4" i="104" a="1"/>
  <c r="AT3" i="104"/>
  <c r="C12" i="103"/>
  <c r="C3" i="103" s="1"/>
  <c r="O3" i="103" s="1"/>
  <c r="C10" i="103"/>
  <c r="V5" i="103" s="1"/>
  <c r="C8" i="103"/>
  <c r="Q6" i="103" s="1"/>
  <c r="C6" i="103"/>
  <c r="R4" i="103" s="1"/>
  <c r="C5" i="103"/>
  <c r="W4" i="103"/>
  <c r="M4" i="103" a="1"/>
  <c r="AT3" i="103"/>
  <c r="S98" i="102"/>
  <c r="R98" i="102"/>
  <c r="R97" i="102"/>
  <c r="R96" i="102"/>
  <c r="R95" i="102"/>
  <c r="R94" i="102"/>
  <c r="R93" i="102"/>
  <c r="R92" i="102"/>
  <c r="R91" i="102"/>
  <c r="R90" i="102"/>
  <c r="R89" i="102"/>
  <c r="R88" i="102"/>
  <c r="R87" i="102"/>
  <c r="R86" i="102"/>
  <c r="R85" i="102"/>
  <c r="R84" i="102"/>
  <c r="R83" i="102"/>
  <c r="R82" i="102"/>
  <c r="R81" i="102"/>
  <c r="R80" i="102"/>
  <c r="R79" i="102"/>
  <c r="R78" i="102"/>
  <c r="R77" i="102"/>
  <c r="R76" i="102"/>
  <c r="R75" i="102"/>
  <c r="R74" i="102"/>
  <c r="R73" i="102"/>
  <c r="R72" i="102"/>
  <c r="R71" i="102"/>
  <c r="R70" i="102"/>
  <c r="R69" i="102"/>
  <c r="R68" i="102"/>
  <c r="R67" i="102"/>
  <c r="R66" i="102"/>
  <c r="R65" i="102"/>
  <c r="R64" i="102"/>
  <c r="R63" i="102"/>
  <c r="R62" i="102"/>
  <c r="R61" i="102"/>
  <c r="R60" i="102"/>
  <c r="R59" i="102"/>
  <c r="R58" i="102"/>
  <c r="R57" i="102"/>
  <c r="R56" i="102"/>
  <c r="R55" i="102"/>
  <c r="R54" i="102"/>
  <c r="R53" i="102"/>
  <c r="R52" i="102"/>
  <c r="R51" i="102"/>
  <c r="R50" i="102"/>
  <c r="R49" i="102"/>
  <c r="R48" i="102"/>
  <c r="R47" i="102"/>
  <c r="R46" i="102"/>
  <c r="R45" i="102"/>
  <c r="R44" i="102"/>
  <c r="R43" i="102"/>
  <c r="R42" i="102"/>
  <c r="R41" i="102"/>
  <c r="R40" i="102"/>
  <c r="R39" i="102"/>
  <c r="R38" i="102"/>
  <c r="R37" i="102"/>
  <c r="R36" i="102"/>
  <c r="R35" i="102"/>
  <c r="R34" i="102"/>
  <c r="R33" i="102"/>
  <c r="R32" i="102"/>
  <c r="R31" i="102"/>
  <c r="R30" i="102"/>
  <c r="R29" i="102"/>
  <c r="R28" i="102"/>
  <c r="R27" i="102"/>
  <c r="R26" i="102"/>
  <c r="R25" i="102"/>
  <c r="R24" i="102"/>
  <c r="R23" i="102"/>
  <c r="R22" i="102"/>
  <c r="R21" i="102"/>
  <c r="R20" i="102"/>
  <c r="R19" i="102"/>
  <c r="R18" i="102"/>
  <c r="R17" i="102"/>
  <c r="R16" i="102"/>
  <c r="R15" i="102"/>
  <c r="R14" i="102"/>
  <c r="R13" i="102"/>
  <c r="R12" i="102"/>
  <c r="C12" i="102"/>
  <c r="C3" i="102" s="1"/>
  <c r="O3" i="102" s="1"/>
  <c r="R11" i="102"/>
  <c r="R10" i="102"/>
  <c r="C10" i="102"/>
  <c r="V8" i="102" s="1"/>
  <c r="R9" i="102"/>
  <c r="R8" i="102"/>
  <c r="C8" i="102"/>
  <c r="Q7" i="102" s="1"/>
  <c r="R7" i="102"/>
  <c r="R6" i="102"/>
  <c r="R5" i="102"/>
  <c r="C5" i="102"/>
  <c r="W4" i="102"/>
  <c r="R4" i="102"/>
  <c r="M4" i="102" a="1"/>
  <c r="AT3" i="102"/>
  <c r="R3" i="102"/>
  <c r="C12" i="101"/>
  <c r="C3" i="101" s="1"/>
  <c r="O3" i="101" s="1"/>
  <c r="C10" i="101"/>
  <c r="C8" i="101"/>
  <c r="Q6" i="101" s="1"/>
  <c r="B8" i="101"/>
  <c r="Q3" i="101" s="1"/>
  <c r="AG3" i="101" s="1"/>
  <c r="AP3" i="101" s="1"/>
  <c r="C6" i="101"/>
  <c r="R3" i="101" s="1"/>
  <c r="C5" i="101"/>
  <c r="W4" i="101"/>
  <c r="M4" i="101" a="1"/>
  <c r="AT3" i="101"/>
  <c r="C12" i="100"/>
  <c r="C3" i="100" s="1"/>
  <c r="O3" i="100" s="1"/>
  <c r="C10" i="100"/>
  <c r="V9" i="100"/>
  <c r="V8" i="100"/>
  <c r="C8" i="100"/>
  <c r="Q6" i="100" s="1"/>
  <c r="C6" i="100"/>
  <c r="R3" i="100" s="1"/>
  <c r="R5" i="100"/>
  <c r="C5" i="100"/>
  <c r="W4" i="100"/>
  <c r="V4" i="100"/>
  <c r="R4" i="100"/>
  <c r="M4" i="100" a="1"/>
  <c r="AT3" i="100"/>
  <c r="C12" i="99"/>
  <c r="C3" i="99" s="1"/>
  <c r="O3" i="99" s="1"/>
  <c r="C10" i="99"/>
  <c r="V4" i="99" s="1"/>
  <c r="C8" i="99"/>
  <c r="Q7" i="99" s="1"/>
  <c r="B8" i="99"/>
  <c r="Q3" i="99" s="1"/>
  <c r="AG3" i="99" s="1"/>
  <c r="AP3" i="99" s="1"/>
  <c r="C6" i="99"/>
  <c r="R5" i="99" s="1"/>
  <c r="C5" i="99"/>
  <c r="W4" i="99"/>
  <c r="R4" i="99"/>
  <c r="M4" i="99" a="1"/>
  <c r="AT3" i="99"/>
  <c r="S98" i="98"/>
  <c r="R98" i="98"/>
  <c r="R97" i="98"/>
  <c r="R96" i="98"/>
  <c r="R95" i="98"/>
  <c r="R94" i="98"/>
  <c r="R93" i="98"/>
  <c r="R92" i="98"/>
  <c r="R91" i="98"/>
  <c r="R90" i="98"/>
  <c r="R89" i="98"/>
  <c r="R88" i="98"/>
  <c r="R87" i="98"/>
  <c r="R86" i="98"/>
  <c r="R85" i="98"/>
  <c r="R84" i="98"/>
  <c r="R83" i="98"/>
  <c r="R82" i="98"/>
  <c r="R81" i="98"/>
  <c r="R80" i="98"/>
  <c r="R79" i="98"/>
  <c r="R78" i="98"/>
  <c r="R77" i="98"/>
  <c r="R76" i="98"/>
  <c r="R75" i="98"/>
  <c r="R74" i="98"/>
  <c r="R73" i="98"/>
  <c r="R72" i="98"/>
  <c r="R71" i="98"/>
  <c r="R70" i="98"/>
  <c r="R69" i="98"/>
  <c r="R68" i="98"/>
  <c r="R67" i="98"/>
  <c r="R66" i="98"/>
  <c r="R65" i="98"/>
  <c r="R64" i="98"/>
  <c r="R63" i="98"/>
  <c r="R62" i="98"/>
  <c r="R61" i="98"/>
  <c r="R60" i="98"/>
  <c r="R59" i="98"/>
  <c r="R58" i="98"/>
  <c r="R57" i="98"/>
  <c r="R56" i="98"/>
  <c r="R55" i="98"/>
  <c r="R54" i="98"/>
  <c r="R53" i="98"/>
  <c r="R52" i="98"/>
  <c r="R51" i="98"/>
  <c r="R50" i="98"/>
  <c r="R49" i="98"/>
  <c r="R48" i="98"/>
  <c r="R47" i="98"/>
  <c r="R46" i="98"/>
  <c r="R45" i="98"/>
  <c r="R44" i="98"/>
  <c r="R43" i="98"/>
  <c r="R42" i="98"/>
  <c r="R41" i="98"/>
  <c r="R40" i="98"/>
  <c r="R39" i="98"/>
  <c r="R38" i="98"/>
  <c r="R37" i="98"/>
  <c r="R36" i="98"/>
  <c r="R35" i="98"/>
  <c r="R34" i="98"/>
  <c r="R33" i="98"/>
  <c r="R32" i="98"/>
  <c r="R31" i="98"/>
  <c r="R30" i="98"/>
  <c r="R29" i="98"/>
  <c r="R28" i="98"/>
  <c r="R27" i="98"/>
  <c r="R26" i="98"/>
  <c r="R25" i="98"/>
  <c r="R24" i="98"/>
  <c r="R23" i="98"/>
  <c r="R22" i="98"/>
  <c r="R21" i="98"/>
  <c r="R20" i="98"/>
  <c r="R19" i="98"/>
  <c r="R18" i="98"/>
  <c r="R17" i="98"/>
  <c r="R16" i="98"/>
  <c r="R15" i="98"/>
  <c r="R14" i="98"/>
  <c r="R13" i="98"/>
  <c r="R12" i="98"/>
  <c r="C12" i="98"/>
  <c r="C3" i="98" s="1"/>
  <c r="O3" i="98" s="1"/>
  <c r="R11" i="98"/>
  <c r="R10" i="98"/>
  <c r="C10" i="98"/>
  <c r="R9" i="98"/>
  <c r="R8" i="98"/>
  <c r="C8" i="98"/>
  <c r="Q6" i="98" s="1"/>
  <c r="R7" i="98"/>
  <c r="R6" i="98"/>
  <c r="R5" i="98"/>
  <c r="C5" i="98"/>
  <c r="W4" i="98"/>
  <c r="R4" i="98"/>
  <c r="M4" i="98" a="1"/>
  <c r="AT3" i="98"/>
  <c r="R3" i="98"/>
  <c r="C12" i="97"/>
  <c r="C3" i="97" s="1"/>
  <c r="O3" i="97" s="1"/>
  <c r="C10" i="97"/>
  <c r="C8" i="97"/>
  <c r="Q5" i="97" s="1"/>
  <c r="C6" i="97"/>
  <c r="R5" i="97" s="1"/>
  <c r="C5" i="97"/>
  <c r="W4" i="97"/>
  <c r="M4" i="97" a="1"/>
  <c r="AT3" i="97"/>
  <c r="C12" i="96"/>
  <c r="C3" i="96" s="1"/>
  <c r="O3" i="96" s="1"/>
  <c r="C10" i="96"/>
  <c r="V9" i="96" s="1"/>
  <c r="C8" i="96"/>
  <c r="Q5" i="96" s="1"/>
  <c r="C6" i="96"/>
  <c r="C5" i="96"/>
  <c r="W4" i="96"/>
  <c r="M4" i="96" a="1"/>
  <c r="AT3" i="96"/>
  <c r="C12" i="95"/>
  <c r="C3" i="95" s="1"/>
  <c r="O3" i="95" s="1"/>
  <c r="C10" i="95"/>
  <c r="V9" i="95" s="1"/>
  <c r="C8" i="95"/>
  <c r="C6" i="95"/>
  <c r="R4" i="95" s="1"/>
  <c r="C5" i="95"/>
  <c r="W4" i="95"/>
  <c r="M4" i="95" a="1"/>
  <c r="AT3" i="95"/>
  <c r="S98" i="94"/>
  <c r="R98" i="94"/>
  <c r="R97" i="94"/>
  <c r="R96" i="94"/>
  <c r="R95" i="94"/>
  <c r="R94" i="94"/>
  <c r="R93" i="94"/>
  <c r="R92" i="94"/>
  <c r="R91" i="94"/>
  <c r="R90" i="94"/>
  <c r="R89" i="94"/>
  <c r="R88" i="94"/>
  <c r="R87" i="94"/>
  <c r="R86" i="94"/>
  <c r="R85" i="94"/>
  <c r="R84" i="94"/>
  <c r="R83" i="94"/>
  <c r="R82" i="94"/>
  <c r="R81" i="94"/>
  <c r="R80" i="94"/>
  <c r="R79" i="94"/>
  <c r="R78" i="94"/>
  <c r="R77" i="94"/>
  <c r="R76" i="94"/>
  <c r="R75" i="94"/>
  <c r="R74" i="94"/>
  <c r="R73" i="94"/>
  <c r="R72" i="94"/>
  <c r="R71" i="94"/>
  <c r="R70" i="94"/>
  <c r="R69" i="94"/>
  <c r="R68" i="94"/>
  <c r="R67" i="94"/>
  <c r="R66" i="94"/>
  <c r="R65" i="94"/>
  <c r="R64" i="94"/>
  <c r="R63" i="94"/>
  <c r="R62" i="94"/>
  <c r="R61" i="94"/>
  <c r="R60" i="94"/>
  <c r="R59" i="94"/>
  <c r="R58" i="94"/>
  <c r="R57" i="94"/>
  <c r="R56" i="94"/>
  <c r="R55" i="94"/>
  <c r="R54" i="94"/>
  <c r="R53" i="94"/>
  <c r="R52" i="94"/>
  <c r="R51" i="94"/>
  <c r="R50" i="94"/>
  <c r="R49" i="94"/>
  <c r="R48" i="94"/>
  <c r="R47" i="94"/>
  <c r="R46" i="94"/>
  <c r="R45" i="94"/>
  <c r="R44" i="94"/>
  <c r="R43" i="94"/>
  <c r="R42" i="94"/>
  <c r="R41" i="94"/>
  <c r="R40" i="94"/>
  <c r="R39" i="94"/>
  <c r="R38" i="94"/>
  <c r="R37" i="94"/>
  <c r="R36" i="94"/>
  <c r="R35" i="94"/>
  <c r="R34" i="94"/>
  <c r="R33" i="94"/>
  <c r="R32" i="94"/>
  <c r="R31" i="94"/>
  <c r="R30" i="94"/>
  <c r="R29" i="94"/>
  <c r="R28" i="94"/>
  <c r="R27" i="94"/>
  <c r="R26" i="94"/>
  <c r="R25" i="94"/>
  <c r="R24" i="94"/>
  <c r="R23" i="94"/>
  <c r="R22" i="94"/>
  <c r="R21" i="94"/>
  <c r="R20" i="94"/>
  <c r="R19" i="94"/>
  <c r="R18" i="94"/>
  <c r="R17" i="94"/>
  <c r="R16" i="94"/>
  <c r="R15" i="94"/>
  <c r="R14" i="94"/>
  <c r="R13" i="94"/>
  <c r="R12" i="94"/>
  <c r="C12" i="94"/>
  <c r="C3" i="94" s="1"/>
  <c r="O3" i="94" s="1"/>
  <c r="R11" i="94"/>
  <c r="R10" i="94"/>
  <c r="C10" i="94"/>
  <c r="V9" i="94" s="1"/>
  <c r="R9" i="94"/>
  <c r="R8" i="94"/>
  <c r="C8" i="94"/>
  <c r="R7" i="94"/>
  <c r="R6" i="94"/>
  <c r="R5" i="94"/>
  <c r="C5" i="94"/>
  <c r="W4" i="94"/>
  <c r="R4" i="94"/>
  <c r="M4" i="94" a="1"/>
  <c r="AT3" i="94"/>
  <c r="R3" i="94"/>
  <c r="C12" i="93"/>
  <c r="C3" i="93" s="1"/>
  <c r="O3" i="93" s="1"/>
  <c r="C10" i="93"/>
  <c r="V9" i="93" s="1"/>
  <c r="C8" i="93"/>
  <c r="Q6" i="93" s="1"/>
  <c r="C6" i="93"/>
  <c r="R3" i="93" s="1"/>
  <c r="C5" i="93"/>
  <c r="W4" i="93"/>
  <c r="M4" i="93" a="1"/>
  <c r="AT3" i="93"/>
  <c r="C12" i="92"/>
  <c r="C3" i="92" s="1"/>
  <c r="O3" i="92" s="1"/>
  <c r="C10" i="92"/>
  <c r="C8" i="92"/>
  <c r="Q7" i="92" s="1"/>
  <c r="C6" i="92"/>
  <c r="R4" i="92" s="1"/>
  <c r="C5" i="92"/>
  <c r="W4" i="92"/>
  <c r="M4" i="92" a="1"/>
  <c r="AT3" i="92"/>
  <c r="C12" i="91"/>
  <c r="C3" i="91" s="1"/>
  <c r="O3" i="91" s="1"/>
  <c r="C10" i="91"/>
  <c r="V9" i="91" s="1"/>
  <c r="C8" i="91"/>
  <c r="Q7" i="91" s="1"/>
  <c r="C6" i="91"/>
  <c r="R4" i="91" s="1"/>
  <c r="C5" i="91"/>
  <c r="W4" i="91"/>
  <c r="M4" i="91" a="1"/>
  <c r="AT3" i="91"/>
  <c r="S98" i="90"/>
  <c r="R98" i="90"/>
  <c r="R97" i="90"/>
  <c r="R96" i="90"/>
  <c r="R95" i="90"/>
  <c r="R94" i="90"/>
  <c r="R93" i="90"/>
  <c r="R92" i="90"/>
  <c r="R91" i="90"/>
  <c r="R90" i="90"/>
  <c r="R89" i="90"/>
  <c r="R88" i="90"/>
  <c r="R87" i="90"/>
  <c r="R86" i="90"/>
  <c r="R85" i="90"/>
  <c r="R84" i="90"/>
  <c r="R83" i="90"/>
  <c r="R82" i="90"/>
  <c r="R81" i="90"/>
  <c r="R80" i="90"/>
  <c r="R79" i="90"/>
  <c r="R78" i="90"/>
  <c r="R77" i="90"/>
  <c r="R76" i="90"/>
  <c r="R75" i="90"/>
  <c r="R74" i="90"/>
  <c r="R73" i="90"/>
  <c r="R72" i="90"/>
  <c r="R71" i="90"/>
  <c r="R70" i="90"/>
  <c r="R69" i="90"/>
  <c r="R68" i="90"/>
  <c r="R67" i="90"/>
  <c r="R66" i="90"/>
  <c r="R65" i="90"/>
  <c r="R64" i="90"/>
  <c r="R63" i="90"/>
  <c r="R62" i="90"/>
  <c r="R61" i="90"/>
  <c r="R60" i="90"/>
  <c r="R59" i="90"/>
  <c r="R58" i="90"/>
  <c r="R57" i="90"/>
  <c r="R56" i="90"/>
  <c r="R55" i="90"/>
  <c r="R54" i="90"/>
  <c r="R53" i="90"/>
  <c r="R52" i="90"/>
  <c r="R51" i="90"/>
  <c r="R50" i="90"/>
  <c r="R49" i="90"/>
  <c r="R48" i="90"/>
  <c r="R47" i="90"/>
  <c r="R46" i="90"/>
  <c r="R45" i="90"/>
  <c r="R44" i="90"/>
  <c r="R43" i="90"/>
  <c r="R42" i="90"/>
  <c r="R41" i="90"/>
  <c r="R40" i="90"/>
  <c r="R39" i="90"/>
  <c r="R38" i="90"/>
  <c r="R37" i="90"/>
  <c r="R36" i="90"/>
  <c r="R35" i="90"/>
  <c r="R34" i="90"/>
  <c r="R33" i="90"/>
  <c r="R32" i="90"/>
  <c r="R31" i="90"/>
  <c r="R30" i="90"/>
  <c r="R29" i="90"/>
  <c r="R28" i="90"/>
  <c r="R27" i="90"/>
  <c r="R26" i="90"/>
  <c r="R25" i="90"/>
  <c r="R24" i="90"/>
  <c r="R23" i="90"/>
  <c r="R22" i="90"/>
  <c r="R21" i="90"/>
  <c r="R20" i="90"/>
  <c r="R19" i="90"/>
  <c r="R18" i="90"/>
  <c r="R17" i="90"/>
  <c r="R16" i="90"/>
  <c r="R15" i="90"/>
  <c r="R14" i="90"/>
  <c r="R13" i="90"/>
  <c r="R12" i="90"/>
  <c r="C12" i="90"/>
  <c r="C3" i="90" s="1"/>
  <c r="O3" i="90" s="1"/>
  <c r="R11" i="90"/>
  <c r="R10" i="90"/>
  <c r="C10" i="90"/>
  <c r="V9" i="90" s="1"/>
  <c r="R9" i="90"/>
  <c r="R8" i="90"/>
  <c r="C8" i="90"/>
  <c r="Q6" i="90" s="1"/>
  <c r="R7" i="90"/>
  <c r="R6" i="90"/>
  <c r="R5" i="90"/>
  <c r="C5" i="90"/>
  <c r="W4" i="90"/>
  <c r="R4" i="90"/>
  <c r="M4" i="90" a="1"/>
  <c r="AT3" i="90"/>
  <c r="R3" i="90"/>
  <c r="C12" i="89"/>
  <c r="C3" i="89" s="1"/>
  <c r="O3" i="89" s="1"/>
  <c r="C10" i="89"/>
  <c r="V5" i="89" s="1"/>
  <c r="C8" i="89"/>
  <c r="Q7" i="89" s="1"/>
  <c r="C6" i="89"/>
  <c r="C5" i="89"/>
  <c r="W4" i="89"/>
  <c r="M4" i="89" a="1"/>
  <c r="AT3" i="89"/>
  <c r="C12" i="88"/>
  <c r="C3" i="88" s="1"/>
  <c r="O3" i="88" s="1"/>
  <c r="C10" i="88"/>
  <c r="V9" i="88" s="1"/>
  <c r="C8" i="88"/>
  <c r="Q7" i="88" s="1"/>
  <c r="C6" i="88"/>
  <c r="R5" i="88" s="1"/>
  <c r="C5" i="88"/>
  <c r="W4" i="88"/>
  <c r="M4" i="88" a="1"/>
  <c r="AT3" i="88"/>
  <c r="C12" i="87"/>
  <c r="C3" i="87" s="1"/>
  <c r="O3" i="87" s="1"/>
  <c r="C10" i="87"/>
  <c r="V9" i="87" s="1"/>
  <c r="V8" i="87"/>
  <c r="C8" i="87"/>
  <c r="Q7" i="87" s="1"/>
  <c r="C6" i="87"/>
  <c r="C5" i="87"/>
  <c r="W4" i="87"/>
  <c r="M4" i="87" a="1"/>
  <c r="AT3" i="87"/>
  <c r="C12" i="86"/>
  <c r="C3" i="86" s="1"/>
  <c r="O3" i="86" s="1"/>
  <c r="C10" i="86"/>
  <c r="V7" i="86" s="1"/>
  <c r="C8" i="86"/>
  <c r="C6" i="86"/>
  <c r="C5" i="86"/>
  <c r="W4" i="86"/>
  <c r="V4" i="86"/>
  <c r="M4" i="86" a="1"/>
  <c r="AT3" i="86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R56" i="85"/>
  <c r="R55" i="85"/>
  <c r="R54" i="85"/>
  <c r="R53" i="85"/>
  <c r="R52" i="85"/>
  <c r="R51" i="85"/>
  <c r="R50" i="85"/>
  <c r="R49" i="85"/>
  <c r="R48" i="85"/>
  <c r="R47" i="85"/>
  <c r="R46" i="85"/>
  <c r="R45" i="85"/>
  <c r="R44" i="85"/>
  <c r="R43" i="85"/>
  <c r="R42" i="85"/>
  <c r="R41" i="85"/>
  <c r="R40" i="85"/>
  <c r="R39" i="85"/>
  <c r="R38" i="85"/>
  <c r="R37" i="85"/>
  <c r="R36" i="85"/>
  <c r="R35" i="85"/>
  <c r="R34" i="85"/>
  <c r="R33" i="85"/>
  <c r="R32" i="85"/>
  <c r="R31" i="85"/>
  <c r="R30" i="85"/>
  <c r="R29" i="85"/>
  <c r="R28" i="85"/>
  <c r="R27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14" i="85"/>
  <c r="R13" i="85"/>
  <c r="R12" i="85"/>
  <c r="C12" i="85"/>
  <c r="C3" i="85" s="1"/>
  <c r="O3" i="85" s="1"/>
  <c r="R11" i="85"/>
  <c r="R10" i="85"/>
  <c r="C10" i="85"/>
  <c r="V8" i="85" s="1"/>
  <c r="R9" i="85"/>
  <c r="R8" i="85"/>
  <c r="C8" i="85"/>
  <c r="Q7" i="85" s="1"/>
  <c r="R7" i="85"/>
  <c r="R6" i="85"/>
  <c r="R5" i="85"/>
  <c r="C5" i="85"/>
  <c r="W4" i="85"/>
  <c r="R4" i="85"/>
  <c r="M4" i="85" a="1"/>
  <c r="AT3" i="85"/>
  <c r="R3" i="85"/>
  <c r="C12" i="84"/>
  <c r="C3" i="84" s="1"/>
  <c r="O3" i="84" s="1"/>
  <c r="C10" i="84"/>
  <c r="V5" i="84" s="1"/>
  <c r="V8" i="84"/>
  <c r="C8" i="84"/>
  <c r="Q6" i="84" s="1"/>
  <c r="C6" i="84"/>
  <c r="R3" i="84" s="1"/>
  <c r="C5" i="84"/>
  <c r="W4" i="84"/>
  <c r="V4" i="84"/>
  <c r="M4" i="84" a="1"/>
  <c r="AT3" i="84"/>
  <c r="C12" i="83"/>
  <c r="C3" i="83" s="1"/>
  <c r="O3" i="83" s="1"/>
  <c r="C10" i="83"/>
  <c r="V5" i="83" s="1"/>
  <c r="C8" i="83"/>
  <c r="Q6" i="83" s="1"/>
  <c r="C6" i="83"/>
  <c r="R3" i="83" s="1"/>
  <c r="C5" i="83"/>
  <c r="W4" i="83"/>
  <c r="M4" i="83" a="1"/>
  <c r="AT3" i="83"/>
  <c r="V98" i="82"/>
  <c r="S98" i="82"/>
  <c r="R98" i="82"/>
  <c r="Q98" i="82"/>
  <c r="V97" i="82"/>
  <c r="R97" i="82"/>
  <c r="Q97" i="82"/>
  <c r="V96" i="82"/>
  <c r="R96" i="82"/>
  <c r="Q96" i="82"/>
  <c r="V95" i="82"/>
  <c r="R95" i="82"/>
  <c r="Q95" i="82"/>
  <c r="V94" i="82"/>
  <c r="R94" i="82"/>
  <c r="Q94" i="82"/>
  <c r="V93" i="82"/>
  <c r="R93" i="82"/>
  <c r="Q93" i="82"/>
  <c r="V92" i="82"/>
  <c r="R92" i="82"/>
  <c r="Q92" i="82"/>
  <c r="V91" i="82"/>
  <c r="R91" i="82"/>
  <c r="Q91" i="82"/>
  <c r="V90" i="82"/>
  <c r="R90" i="82"/>
  <c r="Q90" i="82"/>
  <c r="V89" i="82"/>
  <c r="R89" i="82"/>
  <c r="Q89" i="82"/>
  <c r="V88" i="82"/>
  <c r="R88" i="82"/>
  <c r="Q88" i="82"/>
  <c r="V87" i="82"/>
  <c r="R87" i="82"/>
  <c r="Q87" i="82"/>
  <c r="V86" i="82"/>
  <c r="R86" i="82"/>
  <c r="Q86" i="82"/>
  <c r="V85" i="82"/>
  <c r="R85" i="82"/>
  <c r="Q85" i="82"/>
  <c r="V84" i="82"/>
  <c r="R84" i="82"/>
  <c r="Q84" i="82"/>
  <c r="V83" i="82"/>
  <c r="R83" i="82"/>
  <c r="Q83" i="82"/>
  <c r="V82" i="82"/>
  <c r="R82" i="82"/>
  <c r="Q82" i="82"/>
  <c r="V81" i="82"/>
  <c r="R81" i="82"/>
  <c r="Q81" i="82"/>
  <c r="V80" i="82"/>
  <c r="R80" i="82"/>
  <c r="Q80" i="82"/>
  <c r="V79" i="82"/>
  <c r="R79" i="82"/>
  <c r="Q79" i="82"/>
  <c r="V78" i="82"/>
  <c r="R78" i="82"/>
  <c r="Q78" i="82"/>
  <c r="V77" i="82"/>
  <c r="R77" i="82"/>
  <c r="Q77" i="82"/>
  <c r="V76" i="82"/>
  <c r="R76" i="82"/>
  <c r="Q76" i="82"/>
  <c r="V75" i="82"/>
  <c r="R75" i="82"/>
  <c r="Q75" i="82"/>
  <c r="V74" i="82"/>
  <c r="R74" i="82"/>
  <c r="Q74" i="82"/>
  <c r="V73" i="82"/>
  <c r="R73" i="82"/>
  <c r="Q73" i="82"/>
  <c r="V72" i="82"/>
  <c r="R72" i="82"/>
  <c r="Q72" i="82"/>
  <c r="V71" i="82"/>
  <c r="R71" i="82"/>
  <c r="Q71" i="82"/>
  <c r="V70" i="82"/>
  <c r="R70" i="82"/>
  <c r="Q70" i="82"/>
  <c r="V69" i="82"/>
  <c r="R69" i="82"/>
  <c r="Q69" i="82"/>
  <c r="V68" i="82"/>
  <c r="R68" i="82"/>
  <c r="Q68" i="82"/>
  <c r="V67" i="82"/>
  <c r="R67" i="82"/>
  <c r="Q67" i="82"/>
  <c r="V66" i="82"/>
  <c r="R66" i="82"/>
  <c r="Q66" i="82"/>
  <c r="V65" i="82"/>
  <c r="R65" i="82"/>
  <c r="Q65" i="82"/>
  <c r="V64" i="82"/>
  <c r="R64" i="82"/>
  <c r="Q64" i="82"/>
  <c r="V63" i="82"/>
  <c r="R63" i="82"/>
  <c r="Q63" i="82"/>
  <c r="V62" i="82"/>
  <c r="R62" i="82"/>
  <c r="Q62" i="82"/>
  <c r="V61" i="82"/>
  <c r="R61" i="82"/>
  <c r="Q61" i="82"/>
  <c r="V60" i="82"/>
  <c r="R60" i="82"/>
  <c r="Q60" i="82"/>
  <c r="V59" i="82"/>
  <c r="R59" i="82"/>
  <c r="Q59" i="82"/>
  <c r="V58" i="82"/>
  <c r="R58" i="82"/>
  <c r="Q58" i="82"/>
  <c r="V57" i="82"/>
  <c r="R57" i="82"/>
  <c r="Q57" i="82"/>
  <c r="V56" i="82"/>
  <c r="R56" i="82"/>
  <c r="Q56" i="82"/>
  <c r="V55" i="82"/>
  <c r="R55" i="82"/>
  <c r="Q55" i="82"/>
  <c r="V54" i="82"/>
  <c r="R54" i="82"/>
  <c r="Q54" i="82"/>
  <c r="V53" i="82"/>
  <c r="R53" i="82"/>
  <c r="Q53" i="82"/>
  <c r="V52" i="82"/>
  <c r="R52" i="82"/>
  <c r="Q52" i="82"/>
  <c r="V51" i="82"/>
  <c r="R51" i="82"/>
  <c r="Q51" i="82"/>
  <c r="V50" i="82"/>
  <c r="R50" i="82"/>
  <c r="Q50" i="82"/>
  <c r="V49" i="82"/>
  <c r="R49" i="82"/>
  <c r="Q49" i="82"/>
  <c r="V48" i="82"/>
  <c r="R48" i="82"/>
  <c r="Q48" i="82"/>
  <c r="V47" i="82"/>
  <c r="R47" i="82"/>
  <c r="Q47" i="82"/>
  <c r="V46" i="82"/>
  <c r="R46" i="82"/>
  <c r="Q46" i="82"/>
  <c r="V45" i="82"/>
  <c r="R45" i="82"/>
  <c r="Q45" i="82"/>
  <c r="V44" i="82"/>
  <c r="R44" i="82"/>
  <c r="Q44" i="82"/>
  <c r="V43" i="82"/>
  <c r="R43" i="82"/>
  <c r="Q43" i="82"/>
  <c r="V42" i="82"/>
  <c r="R42" i="82"/>
  <c r="Q42" i="82"/>
  <c r="V41" i="82"/>
  <c r="R41" i="82"/>
  <c r="Q41" i="82"/>
  <c r="V40" i="82"/>
  <c r="R40" i="82"/>
  <c r="Q40" i="82"/>
  <c r="V39" i="82"/>
  <c r="R39" i="82"/>
  <c r="Q39" i="82"/>
  <c r="V38" i="82"/>
  <c r="R38" i="82"/>
  <c r="Q38" i="82"/>
  <c r="V37" i="82"/>
  <c r="R37" i="82"/>
  <c r="Q37" i="82"/>
  <c r="V36" i="82"/>
  <c r="R36" i="82"/>
  <c r="Q36" i="82"/>
  <c r="V35" i="82"/>
  <c r="R35" i="82"/>
  <c r="Q35" i="82"/>
  <c r="V34" i="82"/>
  <c r="R34" i="82"/>
  <c r="Q34" i="82"/>
  <c r="V33" i="82"/>
  <c r="R33" i="82"/>
  <c r="Q33" i="82"/>
  <c r="V32" i="82"/>
  <c r="R32" i="82"/>
  <c r="Q32" i="82"/>
  <c r="V31" i="82"/>
  <c r="R31" i="82"/>
  <c r="Q31" i="82"/>
  <c r="V30" i="82"/>
  <c r="R30" i="82"/>
  <c r="Q30" i="82"/>
  <c r="V29" i="82"/>
  <c r="R29" i="82"/>
  <c r="Q29" i="82"/>
  <c r="V28" i="82"/>
  <c r="R28" i="82"/>
  <c r="Q28" i="82"/>
  <c r="V27" i="82"/>
  <c r="R27" i="82"/>
  <c r="Q27" i="82"/>
  <c r="V26" i="82"/>
  <c r="R26" i="82"/>
  <c r="Q26" i="82"/>
  <c r="V25" i="82"/>
  <c r="R25" i="82"/>
  <c r="Q25" i="82"/>
  <c r="V24" i="82"/>
  <c r="R24" i="82"/>
  <c r="Q24" i="82"/>
  <c r="V23" i="82"/>
  <c r="R23" i="82"/>
  <c r="Q23" i="82"/>
  <c r="V22" i="82"/>
  <c r="R22" i="82"/>
  <c r="Q22" i="82"/>
  <c r="V21" i="82"/>
  <c r="R21" i="82"/>
  <c r="Q21" i="82"/>
  <c r="V20" i="82"/>
  <c r="R20" i="82"/>
  <c r="Q20" i="82"/>
  <c r="V19" i="82"/>
  <c r="R19" i="82"/>
  <c r="Q19" i="82"/>
  <c r="V18" i="82"/>
  <c r="R18" i="82"/>
  <c r="Q18" i="82"/>
  <c r="V17" i="82"/>
  <c r="R17" i="82"/>
  <c r="Q17" i="82"/>
  <c r="V16" i="82"/>
  <c r="R16" i="82"/>
  <c r="Q16" i="82"/>
  <c r="V15" i="82"/>
  <c r="R15" i="82"/>
  <c r="Q15" i="82"/>
  <c r="V14" i="82"/>
  <c r="R14" i="82"/>
  <c r="Q14" i="82"/>
  <c r="V13" i="82"/>
  <c r="R13" i="82"/>
  <c r="Q13" i="82"/>
  <c r="V12" i="82"/>
  <c r="R12" i="82"/>
  <c r="Q12" i="82"/>
  <c r="C12" i="82"/>
  <c r="C3" i="82" s="1"/>
  <c r="O3" i="82" s="1"/>
  <c r="V11" i="82"/>
  <c r="R11" i="82"/>
  <c r="Q11" i="82"/>
  <c r="V10" i="82"/>
  <c r="R10" i="82"/>
  <c r="Q10" i="82"/>
  <c r="V9" i="82"/>
  <c r="R9" i="82"/>
  <c r="Q9" i="82"/>
  <c r="C9" i="82"/>
  <c r="V8" i="82"/>
  <c r="R8" i="82"/>
  <c r="Q8" i="82"/>
  <c r="V7" i="82"/>
  <c r="R7" i="82"/>
  <c r="Q7" i="82"/>
  <c r="V6" i="82"/>
  <c r="R6" i="82"/>
  <c r="Q6" i="82"/>
  <c r="V5" i="82"/>
  <c r="R5" i="82"/>
  <c r="Q5" i="82"/>
  <c r="W4" i="82"/>
  <c r="V4" i="82"/>
  <c r="R4" i="82"/>
  <c r="M4" i="82" a="1"/>
  <c r="AT3" i="82"/>
  <c r="R3" i="82"/>
  <c r="Q3" i="82"/>
  <c r="AG3" i="82" s="1"/>
  <c r="AP3" i="82" s="1"/>
  <c r="C12" i="81"/>
  <c r="C3" i="81" s="1"/>
  <c r="O20" i="81" s="1"/>
  <c r="C10" i="81"/>
  <c r="C8" i="81"/>
  <c r="Q5" i="81" s="1"/>
  <c r="B8" i="81"/>
  <c r="Q3" i="81" s="1"/>
  <c r="AG3" i="81" s="1"/>
  <c r="AP3" i="81" s="1"/>
  <c r="C6" i="81"/>
  <c r="R3" i="81" s="1"/>
  <c r="C5" i="81"/>
  <c r="B5" i="81"/>
  <c r="W4" i="81"/>
  <c r="M4" i="81" a="1"/>
  <c r="AT3" i="81"/>
  <c r="C12" i="80"/>
  <c r="C3" i="80" s="1"/>
  <c r="O17" i="80" s="1"/>
  <c r="C10" i="80"/>
  <c r="V6" i="80" s="1"/>
  <c r="C8" i="80"/>
  <c r="B8" i="80"/>
  <c r="Q3" i="80" s="1"/>
  <c r="AG3" i="80" s="1"/>
  <c r="AP3" i="80" s="1"/>
  <c r="C6" i="80"/>
  <c r="R5" i="80" s="1"/>
  <c r="C5" i="80"/>
  <c r="B5" i="80"/>
  <c r="W4" i="80"/>
  <c r="M4" i="80" a="1"/>
  <c r="AT3" i="80"/>
  <c r="C12" i="79"/>
  <c r="C3" i="79" s="1"/>
  <c r="O19" i="79" s="1"/>
  <c r="C10" i="79"/>
  <c r="V5" i="79" s="1"/>
  <c r="C8" i="79"/>
  <c r="Q6" i="79" s="1"/>
  <c r="B8" i="79"/>
  <c r="Q3" i="79" s="1"/>
  <c r="AG3" i="79" s="1"/>
  <c r="AP3" i="79" s="1"/>
  <c r="C6" i="79"/>
  <c r="R3" i="79" s="1"/>
  <c r="C5" i="79"/>
  <c r="B5" i="79"/>
  <c r="W4" i="79"/>
  <c r="M4" i="79" a="1"/>
  <c r="AT3" i="79"/>
  <c r="R23" i="78"/>
  <c r="R22" i="78"/>
  <c r="R21" i="78"/>
  <c r="R20" i="78"/>
  <c r="R19" i="78"/>
  <c r="R18" i="78"/>
  <c r="R17" i="78"/>
  <c r="R16" i="78"/>
  <c r="R15" i="78"/>
  <c r="R14" i="78"/>
  <c r="R13" i="78"/>
  <c r="R12" i="78"/>
  <c r="C12" i="78"/>
  <c r="C3" i="78" s="1"/>
  <c r="R11" i="78"/>
  <c r="R10" i="78"/>
  <c r="C10" i="78"/>
  <c r="V8" i="78" s="1"/>
  <c r="R9" i="78"/>
  <c r="R8" i="78"/>
  <c r="C8" i="78"/>
  <c r="Q7" i="78" s="1"/>
  <c r="B8" i="78"/>
  <c r="Q3" i="78" s="1"/>
  <c r="AG3" i="78" s="1"/>
  <c r="AP3" i="78" s="1"/>
  <c r="V7" i="78"/>
  <c r="R7" i="78"/>
  <c r="R6" i="78"/>
  <c r="R5" i="78"/>
  <c r="C5" i="78"/>
  <c r="B5" i="78"/>
  <c r="W4" i="78"/>
  <c r="V4" i="78"/>
  <c r="Y4" i="78" s="1"/>
  <c r="R4" i="78"/>
  <c r="M4" i="78" a="1"/>
  <c r="AT3" i="78"/>
  <c r="R3" i="78"/>
  <c r="C12" i="77"/>
  <c r="C3" i="77" s="1"/>
  <c r="O21" i="77" s="1"/>
  <c r="C10" i="77"/>
  <c r="V9" i="77" s="1"/>
  <c r="C8" i="77"/>
  <c r="Q7" i="77" s="1"/>
  <c r="B8" i="77"/>
  <c r="Q3" i="77" s="1"/>
  <c r="AG3" i="77" s="1"/>
  <c r="AP3" i="77" s="1"/>
  <c r="C6" i="77"/>
  <c r="C5" i="77"/>
  <c r="B5" i="77"/>
  <c r="W4" i="77"/>
  <c r="M4" i="77" a="1"/>
  <c r="AT3" i="77"/>
  <c r="C12" i="76"/>
  <c r="C3" i="76" s="1"/>
  <c r="O23" i="76" s="1"/>
  <c r="C10" i="76"/>
  <c r="V9" i="76" s="1"/>
  <c r="C8" i="76"/>
  <c r="Q7" i="76" s="1"/>
  <c r="B8" i="76"/>
  <c r="Q3" i="76" s="1"/>
  <c r="AG3" i="76" s="1"/>
  <c r="AP3" i="76" s="1"/>
  <c r="C6" i="76"/>
  <c r="R4" i="76" s="1"/>
  <c r="R5" i="76"/>
  <c r="C5" i="76"/>
  <c r="B5" i="76"/>
  <c r="W4" i="76"/>
  <c r="M4" i="76" a="1"/>
  <c r="AT3" i="76"/>
  <c r="R3" i="76"/>
  <c r="C12" i="75"/>
  <c r="C3" i="75" s="1"/>
  <c r="O20" i="75" s="1"/>
  <c r="C10" i="75"/>
  <c r="C8" i="75"/>
  <c r="Q5" i="75" s="1"/>
  <c r="B8" i="75"/>
  <c r="Q3" i="75" s="1"/>
  <c r="AG3" i="75" s="1"/>
  <c r="AP3" i="75" s="1"/>
  <c r="C6" i="75"/>
  <c r="R4" i="75" s="1"/>
  <c r="C5" i="75"/>
  <c r="B5" i="75"/>
  <c r="W4" i="75"/>
  <c r="M4" i="75" a="1"/>
  <c r="AT3" i="75"/>
  <c r="R23" i="74"/>
  <c r="R22" i="74"/>
  <c r="R21" i="74"/>
  <c r="R20" i="74"/>
  <c r="R19" i="74"/>
  <c r="R18" i="74"/>
  <c r="R17" i="74"/>
  <c r="R16" i="74"/>
  <c r="R15" i="74"/>
  <c r="R14" i="74"/>
  <c r="R13" i="74"/>
  <c r="R12" i="74"/>
  <c r="C12" i="74"/>
  <c r="C3" i="74" s="1"/>
  <c r="O6" i="74" s="1"/>
  <c r="R11" i="74"/>
  <c r="R10" i="74"/>
  <c r="C10" i="74"/>
  <c r="R9" i="74"/>
  <c r="R8" i="74"/>
  <c r="C8" i="74"/>
  <c r="Q7" i="74" s="1"/>
  <c r="B8" i="74"/>
  <c r="Q3" i="74" s="1"/>
  <c r="AG3" i="74" s="1"/>
  <c r="AP3" i="74" s="1"/>
  <c r="R7" i="74"/>
  <c r="R6" i="74"/>
  <c r="R5" i="74"/>
  <c r="C5" i="74"/>
  <c r="B5" i="74"/>
  <c r="W4" i="74"/>
  <c r="R4" i="74"/>
  <c r="M4" i="74" a="1"/>
  <c r="AT3" i="74"/>
  <c r="R3" i="74"/>
  <c r="C12" i="73"/>
  <c r="C3" i="73" s="1"/>
  <c r="O22" i="73" s="1"/>
  <c r="C10" i="73"/>
  <c r="C8" i="73"/>
  <c r="Q5" i="73" s="1"/>
  <c r="B8" i="73"/>
  <c r="Q3" i="73" s="1"/>
  <c r="AG3" i="73" s="1"/>
  <c r="AP3" i="73" s="1"/>
  <c r="C6" i="73"/>
  <c r="C5" i="73"/>
  <c r="B5" i="73"/>
  <c r="W4" i="73"/>
  <c r="M4" i="73" a="1"/>
  <c r="AT3" i="73"/>
  <c r="C12" i="72"/>
  <c r="C3" i="72" s="1"/>
  <c r="O14" i="72" s="1"/>
  <c r="C10" i="72"/>
  <c r="V4" i="72" s="1"/>
  <c r="C8" i="72"/>
  <c r="B8" i="72"/>
  <c r="Q3" i="72" s="1"/>
  <c r="AG3" i="72" s="1"/>
  <c r="AP3" i="72" s="1"/>
  <c r="C6" i="72"/>
  <c r="C5" i="72"/>
  <c r="B5" i="72"/>
  <c r="W4" i="72"/>
  <c r="M4" i="72" a="1"/>
  <c r="AT3" i="72"/>
  <c r="C12" i="71"/>
  <c r="C3" i="71" s="1"/>
  <c r="O21" i="71" s="1"/>
  <c r="C10" i="71"/>
  <c r="V5" i="71" s="1"/>
  <c r="C8" i="71"/>
  <c r="Q6" i="71" s="1"/>
  <c r="B8" i="71"/>
  <c r="Q3" i="71" s="1"/>
  <c r="AG3" i="71" s="1"/>
  <c r="AP3" i="71" s="1"/>
  <c r="C6" i="71"/>
  <c r="R3" i="71" s="1"/>
  <c r="C5" i="71"/>
  <c r="B5" i="71"/>
  <c r="W4" i="71"/>
  <c r="M4" i="71" a="1"/>
  <c r="AT3" i="71"/>
  <c r="R23" i="70"/>
  <c r="R22" i="70"/>
  <c r="R21" i="70"/>
  <c r="R20" i="70"/>
  <c r="R19" i="70"/>
  <c r="R18" i="70"/>
  <c r="R17" i="70"/>
  <c r="R16" i="70"/>
  <c r="R15" i="70"/>
  <c r="R14" i="70"/>
  <c r="R13" i="70"/>
  <c r="R12" i="70"/>
  <c r="C12" i="70"/>
  <c r="C3" i="70" s="1"/>
  <c r="O19" i="70" s="1"/>
  <c r="R11" i="70"/>
  <c r="R10" i="70"/>
  <c r="C10" i="70"/>
  <c r="V9" i="70" s="1"/>
  <c r="R9" i="70"/>
  <c r="R8" i="70"/>
  <c r="C8" i="70"/>
  <c r="B8" i="70"/>
  <c r="Q3" i="70" s="1"/>
  <c r="AG3" i="70" s="1"/>
  <c r="AP3" i="70" s="1"/>
  <c r="R7" i="70"/>
  <c r="R6" i="70"/>
  <c r="R5" i="70"/>
  <c r="C5" i="70"/>
  <c r="B5" i="70"/>
  <c r="W4" i="70"/>
  <c r="R4" i="70"/>
  <c r="M4" i="70" a="1"/>
  <c r="AT3" i="70"/>
  <c r="R3" i="70"/>
  <c r="C12" i="69"/>
  <c r="C3" i="69" s="1"/>
  <c r="C10" i="69"/>
  <c r="V5" i="69" s="1"/>
  <c r="C8" i="69"/>
  <c r="Q7" i="69" s="1"/>
  <c r="B8" i="69"/>
  <c r="Q3" i="69" s="1"/>
  <c r="AG3" i="69" s="1"/>
  <c r="AP3" i="69" s="1"/>
  <c r="C6" i="69"/>
  <c r="R3" i="69" s="1"/>
  <c r="C5" i="69"/>
  <c r="B5" i="69"/>
  <c r="W4" i="69"/>
  <c r="M4" i="69" a="1"/>
  <c r="AT3" i="69"/>
  <c r="C12" i="68"/>
  <c r="C3" i="68" s="1"/>
  <c r="O14" i="68" s="1"/>
  <c r="C10" i="68"/>
  <c r="V9" i="68" s="1"/>
  <c r="C8" i="68"/>
  <c r="Q5" i="68" s="1"/>
  <c r="B8" i="68"/>
  <c r="Q3" i="68" s="1"/>
  <c r="AG3" i="68" s="1"/>
  <c r="AP3" i="68" s="1"/>
  <c r="C6" i="68"/>
  <c r="R3" i="68" s="1"/>
  <c r="C5" i="68"/>
  <c r="B5" i="68"/>
  <c r="W4" i="68"/>
  <c r="M4" i="68" a="1"/>
  <c r="AT3" i="68"/>
  <c r="C12" i="67"/>
  <c r="C3" i="67" s="1"/>
  <c r="O22" i="67" s="1"/>
  <c r="C10" i="67"/>
  <c r="V9" i="67" s="1"/>
  <c r="C8" i="67"/>
  <c r="Q6" i="67" s="1"/>
  <c r="B8" i="67"/>
  <c r="Q3" i="67" s="1"/>
  <c r="AG3" i="67" s="1"/>
  <c r="AP3" i="67" s="1"/>
  <c r="V7" i="67"/>
  <c r="C6" i="67"/>
  <c r="C5" i="67"/>
  <c r="B5" i="67"/>
  <c r="W4" i="67"/>
  <c r="M4" i="67" a="1"/>
  <c r="AT3" i="67"/>
  <c r="R3" i="67"/>
  <c r="R23" i="66"/>
  <c r="R22" i="66"/>
  <c r="R21" i="66"/>
  <c r="R20" i="66"/>
  <c r="R19" i="66"/>
  <c r="R18" i="66"/>
  <c r="R17" i="66"/>
  <c r="R16" i="66"/>
  <c r="R15" i="66"/>
  <c r="R14" i="66"/>
  <c r="R13" i="66"/>
  <c r="R12" i="66"/>
  <c r="C12" i="66"/>
  <c r="C3" i="66" s="1"/>
  <c r="O17" i="66" s="1"/>
  <c r="R11" i="66"/>
  <c r="R10" i="66"/>
  <c r="C10" i="66"/>
  <c r="V6" i="66" s="1"/>
  <c r="R9" i="66"/>
  <c r="R8" i="66"/>
  <c r="C8" i="66"/>
  <c r="Q7" i="66" s="1"/>
  <c r="B8" i="66"/>
  <c r="Q3" i="66" s="1"/>
  <c r="AG3" i="66" s="1"/>
  <c r="AP3" i="66" s="1"/>
  <c r="R7" i="66"/>
  <c r="R6" i="66"/>
  <c r="R5" i="66"/>
  <c r="C5" i="66"/>
  <c r="B5" i="66"/>
  <c r="W4" i="66"/>
  <c r="V4" i="66"/>
  <c r="R4" i="66"/>
  <c r="M4" i="66" a="1"/>
  <c r="AT3" i="66"/>
  <c r="R3" i="66"/>
  <c r="C12" i="65"/>
  <c r="C3" i="65" s="1"/>
  <c r="O20" i="65" s="1"/>
  <c r="C10" i="65"/>
  <c r="V9" i="65" s="1"/>
  <c r="C8" i="65"/>
  <c r="Q5" i="65" s="1"/>
  <c r="B8" i="65"/>
  <c r="Q3" i="65" s="1"/>
  <c r="AG3" i="65" s="1"/>
  <c r="AP3" i="65" s="1"/>
  <c r="C6" i="65"/>
  <c r="R5" i="65" s="1"/>
  <c r="C5" i="65"/>
  <c r="B5" i="65"/>
  <c r="W4" i="65"/>
  <c r="M4" i="65" a="1"/>
  <c r="AT3" i="65"/>
  <c r="C12" i="64"/>
  <c r="C3" i="64" s="1"/>
  <c r="O14" i="64" s="1"/>
  <c r="C10" i="64"/>
  <c r="C8" i="64"/>
  <c r="B8" i="64"/>
  <c r="C6" i="64"/>
  <c r="C5" i="64"/>
  <c r="B5" i="64"/>
  <c r="W4" i="64"/>
  <c r="M4" i="64" a="1"/>
  <c r="AT3" i="64"/>
  <c r="Q3" i="64"/>
  <c r="AG3" i="64" s="1"/>
  <c r="AP3" i="64" s="1"/>
  <c r="C12" i="63"/>
  <c r="C3" i="63" s="1"/>
  <c r="C10" i="63"/>
  <c r="V7" i="63" s="1"/>
  <c r="C8" i="63"/>
  <c r="Q7" i="63" s="1"/>
  <c r="B8" i="63"/>
  <c r="Q3" i="63" s="1"/>
  <c r="AG3" i="63" s="1"/>
  <c r="AP3" i="63" s="1"/>
  <c r="C6" i="63"/>
  <c r="R5" i="63" s="1"/>
  <c r="C5" i="63"/>
  <c r="B5" i="63"/>
  <c r="W4" i="63"/>
  <c r="R4" i="63"/>
  <c r="M4" i="63" a="1"/>
  <c r="AT3" i="63"/>
  <c r="E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2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3" i="57"/>
  <c r="G4" i="57"/>
  <c r="G5" i="57"/>
  <c r="G6" i="57"/>
  <c r="G7" i="57"/>
  <c r="G8" i="57"/>
  <c r="G9" i="57"/>
  <c r="G10" i="57"/>
  <c r="G11" i="57"/>
  <c r="G12" i="57"/>
  <c r="G13" i="57"/>
  <c r="G14" i="57"/>
  <c r="G15" i="57"/>
  <c r="G16" i="57"/>
  <c r="G17" i="57"/>
  <c r="G18" i="57"/>
  <c r="G19" i="57"/>
  <c r="G20" i="57"/>
  <c r="G21" i="57"/>
  <c r="G22" i="57"/>
  <c r="G23" i="57"/>
  <c r="G24" i="57"/>
  <c r="G25" i="57"/>
  <c r="G26" i="57"/>
  <c r="G27" i="57"/>
  <c r="G28" i="57"/>
  <c r="G29" i="57"/>
  <c r="G30" i="57"/>
  <c r="G31" i="57"/>
  <c r="G32" i="57"/>
  <c r="G33" i="57"/>
  <c r="G34" i="57"/>
  <c r="G35" i="57"/>
  <c r="G36" i="57"/>
  <c r="G37" i="57"/>
  <c r="G38" i="57"/>
  <c r="G39" i="57"/>
  <c r="G40" i="57"/>
  <c r="G41" i="57"/>
  <c r="G42" i="57"/>
  <c r="G43" i="57"/>
  <c r="G44" i="57"/>
  <c r="G45" i="57"/>
  <c r="G46" i="57"/>
  <c r="G47" i="57"/>
  <c r="G48" i="57"/>
  <c r="G49" i="57"/>
  <c r="G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3" i="57"/>
  <c r="I4" i="57"/>
  <c r="I5" i="57"/>
  <c r="I6" i="57"/>
  <c r="I7" i="57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3" i="57"/>
  <c r="R23" i="62"/>
  <c r="R22" i="62"/>
  <c r="R21" i="62"/>
  <c r="R20" i="62"/>
  <c r="R19" i="62"/>
  <c r="R18" i="62"/>
  <c r="R17" i="62"/>
  <c r="R16" i="62"/>
  <c r="R15" i="62"/>
  <c r="R14" i="62"/>
  <c r="R13" i="62"/>
  <c r="R12" i="62"/>
  <c r="C12" i="62"/>
  <c r="C3" i="62" s="1"/>
  <c r="R11" i="62"/>
  <c r="R10" i="62"/>
  <c r="C10" i="62"/>
  <c r="R9" i="62"/>
  <c r="R8" i="62"/>
  <c r="C8" i="62"/>
  <c r="Q6" i="62" s="1"/>
  <c r="B8" i="62"/>
  <c r="R7" i="62"/>
  <c r="R6" i="62"/>
  <c r="R5" i="62"/>
  <c r="C5" i="62"/>
  <c r="B5" i="62"/>
  <c r="W4" i="62"/>
  <c r="R4" i="62"/>
  <c r="M4" i="62" a="1"/>
  <c r="AT3" i="62"/>
  <c r="R3" i="62"/>
  <c r="Q3" i="62"/>
  <c r="AG3" i="62" s="1"/>
  <c r="AP3" i="62" s="1"/>
  <c r="C12" i="61"/>
  <c r="C3" i="61" s="1"/>
  <c r="O21" i="61" s="1"/>
  <c r="C10" i="61"/>
  <c r="V7" i="61" s="1"/>
  <c r="C8" i="61"/>
  <c r="B8" i="61"/>
  <c r="Q3" i="61" s="1"/>
  <c r="AG3" i="61" s="1"/>
  <c r="AP3" i="61" s="1"/>
  <c r="C6" i="61"/>
  <c r="C5" i="61"/>
  <c r="B5" i="61"/>
  <c r="W4" i="61"/>
  <c r="M4" i="61" a="1"/>
  <c r="AT3" i="61"/>
  <c r="C12" i="60"/>
  <c r="C3" i="60" s="1"/>
  <c r="C10" i="60"/>
  <c r="C8" i="60"/>
  <c r="Q7" i="60" s="1"/>
  <c r="B8" i="60"/>
  <c r="Q3" i="60" s="1"/>
  <c r="AG3" i="60" s="1"/>
  <c r="AP3" i="60" s="1"/>
  <c r="Q6" i="60"/>
  <c r="C6" i="60"/>
  <c r="C5" i="60"/>
  <c r="B5" i="60"/>
  <c r="W4" i="60"/>
  <c r="M4" i="60" a="1"/>
  <c r="AT3" i="60"/>
  <c r="C12" i="59"/>
  <c r="C3" i="59" s="1"/>
  <c r="O21" i="59" s="1"/>
  <c r="C10" i="59"/>
  <c r="C8" i="59"/>
  <c r="Q7" i="59" s="1"/>
  <c r="B8" i="59"/>
  <c r="Q3" i="59" s="1"/>
  <c r="AG3" i="59" s="1"/>
  <c r="AP3" i="59" s="1"/>
  <c r="V6" i="59"/>
  <c r="C6" i="59"/>
  <c r="C5" i="59"/>
  <c r="B5" i="59"/>
  <c r="W4" i="59"/>
  <c r="M4" i="59" a="1"/>
  <c r="AT3" i="59"/>
  <c r="C3" i="58"/>
  <c r="O23" i="58" s="1"/>
  <c r="P23" i="58" s="1"/>
  <c r="AC23" i="58"/>
  <c r="V23" i="58"/>
  <c r="R23" i="58"/>
  <c r="V22" i="58"/>
  <c r="R22" i="58"/>
  <c r="V21" i="58"/>
  <c r="R21" i="58"/>
  <c r="V20" i="58"/>
  <c r="R20" i="58"/>
  <c r="V19" i="58"/>
  <c r="R19" i="58"/>
  <c r="V18" i="58"/>
  <c r="R18" i="58"/>
  <c r="V17" i="58"/>
  <c r="R17" i="58"/>
  <c r="V16" i="58"/>
  <c r="R16" i="58"/>
  <c r="V15" i="58"/>
  <c r="R15" i="58"/>
  <c r="V14" i="58"/>
  <c r="R14" i="58"/>
  <c r="V13" i="58"/>
  <c r="R13" i="58"/>
  <c r="V12" i="58"/>
  <c r="R12" i="58"/>
  <c r="V11" i="58"/>
  <c r="R11" i="58"/>
  <c r="V10" i="58"/>
  <c r="R10" i="58"/>
  <c r="V9" i="58"/>
  <c r="R9" i="58"/>
  <c r="C9" i="58"/>
  <c r="V8" i="58"/>
  <c r="R8" i="58"/>
  <c r="V7" i="58"/>
  <c r="R7" i="58"/>
  <c r="V6" i="58"/>
  <c r="R6" i="58"/>
  <c r="V5" i="58"/>
  <c r="R5" i="58"/>
  <c r="W4" i="58"/>
  <c r="V4" i="58"/>
  <c r="R4" i="58"/>
  <c r="M4" i="58" a="1"/>
  <c r="AT3" i="58"/>
  <c r="R3" i="58"/>
  <c r="C12" i="47"/>
  <c r="C12" i="45"/>
  <c r="C12" i="43"/>
  <c r="C12" i="42"/>
  <c r="C12" i="52"/>
  <c r="C12" i="51"/>
  <c r="C12" i="49"/>
  <c r="C12" i="48"/>
  <c r="C12" i="53"/>
  <c r="C12" i="54"/>
  <c r="C12" i="55"/>
  <c r="C12" i="50"/>
  <c r="C12" i="46"/>
  <c r="C12" i="44"/>
  <c r="C12" i="41"/>
  <c r="C12" i="35"/>
  <c r="C12" i="32"/>
  <c r="C12" i="20"/>
  <c r="C12" i="16"/>
  <c r="C12" i="15"/>
  <c r="C12" i="18"/>
  <c r="C12" i="13"/>
  <c r="C12" i="11"/>
  <c r="C12" i="10"/>
  <c r="C12" i="40"/>
  <c r="C12" i="39"/>
  <c r="C12" i="38"/>
  <c r="C12" i="37"/>
  <c r="C12" i="36"/>
  <c r="C12" i="34"/>
  <c r="C12" i="33"/>
  <c r="C12" i="31"/>
  <c r="C12" i="30"/>
  <c r="C12" i="29"/>
  <c r="C12" i="28"/>
  <c r="C12" i="27"/>
  <c r="C12" i="26"/>
  <c r="C12" i="25"/>
  <c r="C12" i="24"/>
  <c r="C12" i="23"/>
  <c r="C12" i="22"/>
  <c r="C12" i="21"/>
  <c r="C12" i="19"/>
  <c r="C12" i="17"/>
  <c r="C12" i="14"/>
  <c r="C12" i="12"/>
  <c r="C12" i="2"/>
  <c r="D129" i="8"/>
  <c r="G89" i="15" s="1"/>
  <c r="D130" i="8"/>
  <c r="G90" i="11" s="1"/>
  <c r="D131" i="8"/>
  <c r="G91" i="13" s="1"/>
  <c r="D132" i="8"/>
  <c r="G92" i="11" s="1"/>
  <c r="D133" i="8"/>
  <c r="G93" i="10" s="1"/>
  <c r="D134" i="8"/>
  <c r="G94" i="11" s="1"/>
  <c r="D135" i="8"/>
  <c r="G95" i="91" s="1"/>
  <c r="D136" i="8"/>
  <c r="G96" i="11" s="1"/>
  <c r="D137" i="8"/>
  <c r="G97" i="18" s="1"/>
  <c r="D138" i="8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1" i="57"/>
  <c r="D10" i="57"/>
  <c r="D12" i="57"/>
  <c r="D9" i="57"/>
  <c r="D8" i="57"/>
  <c r="D7" i="57"/>
  <c r="D6" i="57"/>
  <c r="D5" i="57"/>
  <c r="D4" i="57"/>
  <c r="D3" i="57"/>
  <c r="D2" i="57"/>
  <c r="C6" i="55"/>
  <c r="R8" i="55" s="1"/>
  <c r="M4" i="55" a="1"/>
  <c r="M4" i="55" s="1"/>
  <c r="U4" i="55" s="1"/>
  <c r="O3" i="55"/>
  <c r="AE3" i="55" s="1"/>
  <c r="AN3" i="55" s="1"/>
  <c r="AT3" i="55"/>
  <c r="W4" i="55"/>
  <c r="C5" i="55"/>
  <c r="R7" i="55"/>
  <c r="C8" i="55"/>
  <c r="Q8" i="55" s="1"/>
  <c r="C10" i="55"/>
  <c r="V27" i="55" s="1"/>
  <c r="V15" i="55"/>
  <c r="V69" i="55"/>
  <c r="V87" i="55"/>
  <c r="C6" i="54"/>
  <c r="R8" i="54" s="1"/>
  <c r="M4" i="54" a="1"/>
  <c r="M4" i="54" s="1"/>
  <c r="U4" i="54" s="1"/>
  <c r="O3" i="54"/>
  <c r="AE3" i="54" s="1"/>
  <c r="AN3" i="54" s="1"/>
  <c r="AT3" i="54"/>
  <c r="W4" i="54"/>
  <c r="C5" i="54"/>
  <c r="C8" i="54"/>
  <c r="Q8" i="54" s="1"/>
  <c r="C10" i="54"/>
  <c r="V19" i="54"/>
  <c r="V20" i="54"/>
  <c r="V21" i="54"/>
  <c r="V39" i="54"/>
  <c r="V44" i="54"/>
  <c r="V49" i="54"/>
  <c r="V56" i="54"/>
  <c r="V72" i="54"/>
  <c r="V74" i="54"/>
  <c r="C6" i="53"/>
  <c r="M4" i="53" a="1"/>
  <c r="M4" i="53" s="1"/>
  <c r="U4" i="53" s="1"/>
  <c r="X4" i="53" s="1"/>
  <c r="O3" i="53"/>
  <c r="AE3" i="53" s="1"/>
  <c r="AN3" i="53" s="1"/>
  <c r="AT3" i="53"/>
  <c r="W4" i="53"/>
  <c r="C5" i="53"/>
  <c r="R7" i="53"/>
  <c r="C8" i="53"/>
  <c r="Q63" i="53" s="1"/>
  <c r="C10" i="53"/>
  <c r="V15" i="53" s="1"/>
  <c r="V21" i="53"/>
  <c r="V28" i="53"/>
  <c r="V32" i="53"/>
  <c r="V37" i="53"/>
  <c r="V39" i="53"/>
  <c r="V56" i="53"/>
  <c r="V63" i="53"/>
  <c r="V69" i="53"/>
  <c r="C6" i="52"/>
  <c r="R8" i="52" s="1"/>
  <c r="M4" i="52" a="1"/>
  <c r="M4" i="52" s="1"/>
  <c r="U4" i="52" s="1"/>
  <c r="O3" i="52"/>
  <c r="AE3" i="52" s="1"/>
  <c r="AN3" i="52" s="1"/>
  <c r="AT3" i="52"/>
  <c r="W4" i="52"/>
  <c r="C5" i="52"/>
  <c r="C8" i="52"/>
  <c r="Q8" i="52" s="1"/>
  <c r="C10" i="52"/>
  <c r="V10" i="52" s="1"/>
  <c r="V23" i="52"/>
  <c r="V31" i="52"/>
  <c r="V46" i="52"/>
  <c r="V54" i="52"/>
  <c r="V65" i="52"/>
  <c r="C6" i="51"/>
  <c r="R8" i="51" s="1"/>
  <c r="M4" i="51" a="1"/>
  <c r="M4" i="51" s="1"/>
  <c r="U4" i="51" s="1"/>
  <c r="O3" i="51"/>
  <c r="AE3" i="51" s="1"/>
  <c r="AN3" i="51" s="1"/>
  <c r="AT3" i="51"/>
  <c r="W4" i="51"/>
  <c r="C5" i="51"/>
  <c r="C8" i="51"/>
  <c r="Q8" i="51" s="1"/>
  <c r="C10" i="51"/>
  <c r="V13" i="51" s="1"/>
  <c r="V21" i="51"/>
  <c r="V28" i="51"/>
  <c r="V38" i="51"/>
  <c r="V45" i="51"/>
  <c r="V56" i="51"/>
  <c r="V62" i="51"/>
  <c r="V70" i="51"/>
  <c r="V76" i="51"/>
  <c r="C6" i="49"/>
  <c r="R19" i="49" s="1"/>
  <c r="M4" i="50" a="1"/>
  <c r="M4" i="50" s="1"/>
  <c r="U4" i="50" s="1"/>
  <c r="O3" i="50"/>
  <c r="AE3" i="50" s="1"/>
  <c r="AN3" i="50" s="1"/>
  <c r="R3" i="50"/>
  <c r="AH3" i="50" s="1"/>
  <c r="AQ3" i="50" s="1"/>
  <c r="AT3" i="50"/>
  <c r="R4" i="50"/>
  <c r="W4" i="50"/>
  <c r="C5" i="50"/>
  <c r="R5" i="50"/>
  <c r="R6" i="50"/>
  <c r="R7" i="50"/>
  <c r="C8" i="50"/>
  <c r="Q21" i="50" s="1"/>
  <c r="R8" i="50"/>
  <c r="R9" i="50"/>
  <c r="C10" i="50"/>
  <c r="V93" i="50" s="1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Q81" i="50"/>
  <c r="R81" i="50"/>
  <c r="R82" i="50"/>
  <c r="R83" i="50"/>
  <c r="R84" i="50"/>
  <c r="R85" i="50"/>
  <c r="R86" i="50"/>
  <c r="R87" i="50"/>
  <c r="R88" i="50"/>
  <c r="R89" i="50"/>
  <c r="R90" i="50"/>
  <c r="R91" i="50"/>
  <c r="V91" i="50"/>
  <c r="R92" i="50"/>
  <c r="R93" i="50"/>
  <c r="R94" i="50"/>
  <c r="R95" i="50"/>
  <c r="R96" i="50"/>
  <c r="R97" i="50"/>
  <c r="R98" i="50"/>
  <c r="S98" i="50"/>
  <c r="M4" i="49" a="1"/>
  <c r="M4" i="49" s="1"/>
  <c r="U4" i="49" s="1"/>
  <c r="O3" i="49"/>
  <c r="AE3" i="49" s="1"/>
  <c r="AN3" i="49" s="1"/>
  <c r="AT3" i="49"/>
  <c r="W4" i="49"/>
  <c r="C5" i="49"/>
  <c r="C8" i="49"/>
  <c r="C10" i="49"/>
  <c r="V12" i="49" s="1"/>
  <c r="R12" i="49"/>
  <c r="R18" i="49"/>
  <c r="V18" i="49"/>
  <c r="V20" i="49"/>
  <c r="V26" i="49"/>
  <c r="V29" i="49"/>
  <c r="V36" i="49"/>
  <c r="R37" i="49"/>
  <c r="V38" i="49"/>
  <c r="V45" i="49"/>
  <c r="R47" i="49"/>
  <c r="V47" i="49"/>
  <c r="V54" i="49"/>
  <c r="V56" i="49"/>
  <c r="R57" i="49"/>
  <c r="R62" i="49"/>
  <c r="V63" i="49"/>
  <c r="V65" i="49"/>
  <c r="V71" i="49"/>
  <c r="R72" i="49"/>
  <c r="V72" i="49"/>
  <c r="R76" i="49"/>
  <c r="V78" i="49"/>
  <c r="V80" i="49"/>
  <c r="V81" i="49"/>
  <c r="V89" i="49"/>
  <c r="C8" i="46"/>
  <c r="Q31" i="46" s="1"/>
  <c r="C10" i="46"/>
  <c r="V10" i="46" s="1"/>
  <c r="C5" i="46"/>
  <c r="C6" i="46"/>
  <c r="R15" i="46" s="1"/>
  <c r="M4" i="48" a="1"/>
  <c r="M4" i="48" s="1"/>
  <c r="U4" i="48" s="1"/>
  <c r="O3" i="48"/>
  <c r="AE3" i="48" s="1"/>
  <c r="AN3" i="48" s="1"/>
  <c r="R3" i="48"/>
  <c r="AH3" i="48" s="1"/>
  <c r="AQ3" i="48" s="1"/>
  <c r="AT3" i="48"/>
  <c r="R4" i="48"/>
  <c r="W4" i="48"/>
  <c r="C5" i="48"/>
  <c r="R5" i="48"/>
  <c r="R6" i="48"/>
  <c r="R7" i="48"/>
  <c r="C8" i="48"/>
  <c r="Q36" i="48" s="1"/>
  <c r="R8" i="48"/>
  <c r="R9" i="48"/>
  <c r="C10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V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Q45" i="48"/>
  <c r="R45" i="48"/>
  <c r="R46" i="48"/>
  <c r="R47" i="48"/>
  <c r="Q48" i="48"/>
  <c r="R48" i="48"/>
  <c r="R49" i="48"/>
  <c r="R50" i="48"/>
  <c r="R51" i="48"/>
  <c r="Q52" i="48"/>
  <c r="R52" i="48"/>
  <c r="R53" i="48"/>
  <c r="Q54" i="48"/>
  <c r="R54" i="48"/>
  <c r="R55" i="48"/>
  <c r="R56" i="48"/>
  <c r="R57" i="48"/>
  <c r="Q58" i="48"/>
  <c r="R58" i="48"/>
  <c r="R59" i="48"/>
  <c r="R60" i="48"/>
  <c r="R61" i="48"/>
  <c r="R62" i="48"/>
  <c r="Q63" i="48"/>
  <c r="R63" i="48"/>
  <c r="R64" i="48"/>
  <c r="R65" i="48"/>
  <c r="Q66" i="48"/>
  <c r="R66" i="48"/>
  <c r="R67" i="48"/>
  <c r="R68" i="48"/>
  <c r="R69" i="48"/>
  <c r="Q70" i="48"/>
  <c r="R70" i="48"/>
  <c r="R71" i="48"/>
  <c r="R72" i="48"/>
  <c r="R73" i="48"/>
  <c r="R74" i="48"/>
  <c r="R75" i="48"/>
  <c r="Q76" i="48"/>
  <c r="R76" i="48"/>
  <c r="R77" i="48"/>
  <c r="R78" i="48"/>
  <c r="Q79" i="48"/>
  <c r="R79" i="48"/>
  <c r="R80" i="48"/>
  <c r="R81" i="48"/>
  <c r="R82" i="48"/>
  <c r="R83" i="48"/>
  <c r="Q84" i="48"/>
  <c r="R84" i="48"/>
  <c r="R85" i="48"/>
  <c r="R86" i="48"/>
  <c r="Q87" i="48"/>
  <c r="R87" i="48"/>
  <c r="Q88" i="48"/>
  <c r="R88" i="48"/>
  <c r="R89" i="48"/>
  <c r="R90" i="48"/>
  <c r="Q91" i="48"/>
  <c r="R91" i="48"/>
  <c r="R92" i="48"/>
  <c r="R93" i="48"/>
  <c r="R94" i="48"/>
  <c r="R95" i="48"/>
  <c r="R96" i="48"/>
  <c r="Q97" i="48"/>
  <c r="R97" i="48"/>
  <c r="R98" i="48"/>
  <c r="S98" i="48"/>
  <c r="C6" i="47"/>
  <c r="R52" i="47" s="1"/>
  <c r="M4" i="47" a="1"/>
  <c r="M4" i="47" s="1"/>
  <c r="U4" i="47" s="1"/>
  <c r="O3" i="47"/>
  <c r="AE3" i="47" s="1"/>
  <c r="AN3" i="47" s="1"/>
  <c r="AT3" i="47"/>
  <c r="W4" i="47"/>
  <c r="C5" i="47"/>
  <c r="C8" i="47"/>
  <c r="Q9" i="47" s="1"/>
  <c r="C10" i="47"/>
  <c r="V63" i="47" s="1"/>
  <c r="R20" i="47"/>
  <c r="Q44" i="47"/>
  <c r="Q68" i="47"/>
  <c r="M4" i="46" a="1"/>
  <c r="M4" i="46" s="1"/>
  <c r="U4" i="46" s="1"/>
  <c r="O3" i="46"/>
  <c r="AE3" i="46" s="1"/>
  <c r="AN3" i="46" s="1"/>
  <c r="AT3" i="46"/>
  <c r="W4" i="46"/>
  <c r="R6" i="46"/>
  <c r="R7" i="46"/>
  <c r="R12" i="46"/>
  <c r="R14" i="46"/>
  <c r="R21" i="46"/>
  <c r="R23" i="46"/>
  <c r="R24" i="46"/>
  <c r="R30" i="46"/>
  <c r="R32" i="46"/>
  <c r="Q34" i="46"/>
  <c r="Q35" i="46"/>
  <c r="R36" i="46"/>
  <c r="R38" i="46"/>
  <c r="Q39" i="46"/>
  <c r="R45" i="46"/>
  <c r="R47" i="46"/>
  <c r="R53" i="46"/>
  <c r="R54" i="46"/>
  <c r="R56" i="46"/>
  <c r="Q60" i="46"/>
  <c r="R60" i="46"/>
  <c r="R62" i="46"/>
  <c r="R63" i="46"/>
  <c r="R69" i="46"/>
  <c r="C6" i="45"/>
  <c r="M4" i="45" a="1"/>
  <c r="M4" i="45" s="1"/>
  <c r="U4" i="45" s="1"/>
  <c r="O3" i="45"/>
  <c r="AE3" i="45" s="1"/>
  <c r="AN3" i="45" s="1"/>
  <c r="AT3" i="45"/>
  <c r="W4" i="45"/>
  <c r="C5" i="45"/>
  <c r="C8" i="45"/>
  <c r="Q25" i="45" s="1"/>
  <c r="C10" i="45"/>
  <c r="V23" i="45"/>
  <c r="V24" i="45"/>
  <c r="V31" i="45"/>
  <c r="V44" i="45"/>
  <c r="V45" i="45"/>
  <c r="V49" i="45"/>
  <c r="Q61" i="45"/>
  <c r="V61" i="45"/>
  <c r="Q65" i="45"/>
  <c r="V72" i="45"/>
  <c r="V77" i="45"/>
  <c r="V78" i="45"/>
  <c r="C8" i="44"/>
  <c r="Q30" i="44" s="1"/>
  <c r="C10" i="44"/>
  <c r="C5" i="44"/>
  <c r="C6" i="44"/>
  <c r="R56" i="44" s="1"/>
  <c r="C6" i="43"/>
  <c r="R28" i="43" s="1"/>
  <c r="M4" i="44" a="1"/>
  <c r="M4" i="44" s="1"/>
  <c r="U4" i="44" s="1"/>
  <c r="O3" i="44"/>
  <c r="AE3" i="44" s="1"/>
  <c r="AN3" i="44" s="1"/>
  <c r="AT3" i="44"/>
  <c r="W4" i="44"/>
  <c r="R6" i="44"/>
  <c r="R9" i="44"/>
  <c r="Q12" i="44"/>
  <c r="Q17" i="44"/>
  <c r="Q18" i="44"/>
  <c r="R19" i="44"/>
  <c r="R20" i="44"/>
  <c r="Q21" i="44"/>
  <c r="Q33" i="44"/>
  <c r="R35" i="44"/>
  <c r="Q36" i="44"/>
  <c r="Q41" i="44"/>
  <c r="R50" i="44"/>
  <c r="Q51" i="44"/>
  <c r="Q57" i="44"/>
  <c r="Q62" i="44"/>
  <c r="Q66" i="44"/>
  <c r="R69" i="44"/>
  <c r="R71" i="44"/>
  <c r="Q72" i="44"/>
  <c r="Q77" i="44"/>
  <c r="M4" i="43" a="1"/>
  <c r="M4" i="43" s="1"/>
  <c r="U4" i="43" s="1"/>
  <c r="O3" i="43"/>
  <c r="AE3" i="43" s="1"/>
  <c r="AN3" i="43" s="1"/>
  <c r="AT3" i="43"/>
  <c r="W4" i="43"/>
  <c r="C5" i="43"/>
  <c r="C8" i="43"/>
  <c r="Q10" i="43" s="1"/>
  <c r="C10" i="43"/>
  <c r="V12" i="43"/>
  <c r="Q14" i="43"/>
  <c r="Q19" i="43"/>
  <c r="Q20" i="43"/>
  <c r="V24" i="43"/>
  <c r="Q26" i="43"/>
  <c r="Q36" i="43"/>
  <c r="V57" i="43"/>
  <c r="V59" i="43"/>
  <c r="Q69" i="43"/>
  <c r="R75" i="43"/>
  <c r="M4" i="42" a="1"/>
  <c r="M4" i="42" s="1"/>
  <c r="U4" i="42" s="1"/>
  <c r="O3" i="42"/>
  <c r="AE3" i="42" s="1"/>
  <c r="AN3" i="42" s="1"/>
  <c r="R3" i="42"/>
  <c r="AH3" i="42" s="1"/>
  <c r="AQ3" i="42" s="1"/>
  <c r="AT3" i="42"/>
  <c r="R4" i="42"/>
  <c r="W4" i="42"/>
  <c r="C5" i="42"/>
  <c r="R5" i="42"/>
  <c r="R6" i="42"/>
  <c r="R7" i="42"/>
  <c r="C8" i="42"/>
  <c r="Q35" i="42" s="1"/>
  <c r="R8" i="42"/>
  <c r="R9" i="42"/>
  <c r="C10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V36" i="42"/>
  <c r="R37" i="42"/>
  <c r="R38" i="42"/>
  <c r="R39" i="42"/>
  <c r="R40" i="42"/>
  <c r="R41" i="42"/>
  <c r="V41" i="42"/>
  <c r="R42" i="42"/>
  <c r="R43" i="42"/>
  <c r="R44" i="42"/>
  <c r="R45" i="42"/>
  <c r="V45" i="42"/>
  <c r="R46" i="42"/>
  <c r="R47" i="42"/>
  <c r="R48" i="42"/>
  <c r="R49" i="42"/>
  <c r="R50" i="42"/>
  <c r="R51" i="42"/>
  <c r="R52" i="42"/>
  <c r="R53" i="42"/>
  <c r="R54" i="42"/>
  <c r="V54" i="42"/>
  <c r="R55" i="42"/>
  <c r="R56" i="42"/>
  <c r="R57" i="42"/>
  <c r="R58" i="42"/>
  <c r="R59" i="42"/>
  <c r="R60" i="42"/>
  <c r="R61" i="42"/>
  <c r="R62" i="42"/>
  <c r="R63" i="42"/>
  <c r="R64" i="42"/>
  <c r="R65" i="42"/>
  <c r="V65" i="42"/>
  <c r="R66" i="42"/>
  <c r="R67" i="42"/>
  <c r="R68" i="42"/>
  <c r="R69" i="42"/>
  <c r="V69" i="42"/>
  <c r="R70" i="42"/>
  <c r="R71" i="42"/>
  <c r="R72" i="42"/>
  <c r="R73" i="42"/>
  <c r="R74" i="42"/>
  <c r="V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Q89" i="42"/>
  <c r="R89" i="42"/>
  <c r="R90" i="42"/>
  <c r="R91" i="42"/>
  <c r="R92" i="42"/>
  <c r="R93" i="42"/>
  <c r="R94" i="42"/>
  <c r="R95" i="42"/>
  <c r="R96" i="42"/>
  <c r="R97" i="42"/>
  <c r="R98" i="42"/>
  <c r="S98" i="42"/>
  <c r="V98" i="42"/>
  <c r="C6" i="41"/>
  <c r="R18" i="41" s="1"/>
  <c r="M4" i="41" a="1"/>
  <c r="M4" i="41" s="1"/>
  <c r="U4" i="41" s="1"/>
  <c r="X4" i="41" s="1"/>
  <c r="O3" i="41"/>
  <c r="AE3" i="41" s="1"/>
  <c r="AN3" i="41" s="1"/>
  <c r="AT3" i="41"/>
  <c r="R4" i="41"/>
  <c r="W4" i="41"/>
  <c r="C5" i="41"/>
  <c r="C8" i="41"/>
  <c r="Q14" i="41" s="1"/>
  <c r="C10" i="41"/>
  <c r="Q10" i="41"/>
  <c r="R12" i="41"/>
  <c r="Q13" i="41"/>
  <c r="R16" i="41"/>
  <c r="R19" i="41"/>
  <c r="Q20" i="41"/>
  <c r="Q22" i="41"/>
  <c r="R25" i="41"/>
  <c r="R26" i="41"/>
  <c r="Q27" i="41"/>
  <c r="Q30" i="41"/>
  <c r="Q32" i="41"/>
  <c r="R32" i="41"/>
  <c r="R33" i="41"/>
  <c r="Q36" i="41"/>
  <c r="Q39" i="41"/>
  <c r="R39" i="41"/>
  <c r="R41" i="41"/>
  <c r="Q42" i="41"/>
  <c r="Q46" i="41"/>
  <c r="R47" i="41"/>
  <c r="Q49" i="41"/>
  <c r="Q51" i="41"/>
  <c r="R54" i="41"/>
  <c r="R57" i="41"/>
  <c r="Q58" i="41"/>
  <c r="Q60" i="41"/>
  <c r="R64" i="41"/>
  <c r="Q65" i="41"/>
  <c r="R66" i="41"/>
  <c r="Q68" i="41"/>
  <c r="Q70" i="41"/>
  <c r="R72" i="41"/>
  <c r="Q73" i="41"/>
  <c r="Q75" i="41"/>
  <c r="Q78" i="41"/>
  <c r="R78" i="41"/>
  <c r="Q80" i="41"/>
  <c r="Q83" i="41"/>
  <c r="Q84" i="41"/>
  <c r="R84" i="41"/>
  <c r="Q85" i="41"/>
  <c r="Q89" i="41"/>
  <c r="C6" i="40"/>
  <c r="R3" i="40" s="1"/>
  <c r="AH3" i="40" s="1"/>
  <c r="AQ3" i="40" s="1"/>
  <c r="M4" i="40" a="1"/>
  <c r="M4" i="40" s="1"/>
  <c r="U4" i="40" s="1"/>
  <c r="O3" i="40"/>
  <c r="AE3" i="40" s="1"/>
  <c r="AN3" i="40" s="1"/>
  <c r="AT3" i="40"/>
  <c r="W4" i="40"/>
  <c r="B5" i="40"/>
  <c r="C5" i="40"/>
  <c r="O5" i="40"/>
  <c r="O6" i="40"/>
  <c r="O7" i="40"/>
  <c r="B8" i="40"/>
  <c r="Q3" i="40" s="1"/>
  <c r="AG3" i="40" s="1"/>
  <c r="AP3" i="40" s="1"/>
  <c r="C8" i="40"/>
  <c r="Q8" i="40" s="1"/>
  <c r="O8" i="40"/>
  <c r="O9" i="40"/>
  <c r="C10" i="40"/>
  <c r="V12" i="40" s="1"/>
  <c r="O10" i="40"/>
  <c r="O11" i="40"/>
  <c r="O12" i="40"/>
  <c r="O13" i="40"/>
  <c r="O14" i="40"/>
  <c r="O15" i="40"/>
  <c r="O16" i="40"/>
  <c r="O17" i="40"/>
  <c r="O18" i="40"/>
  <c r="O19" i="40"/>
  <c r="Q19" i="40"/>
  <c r="O20" i="40"/>
  <c r="O21" i="40"/>
  <c r="O22" i="40"/>
  <c r="O23" i="40"/>
  <c r="C6" i="39"/>
  <c r="R7" i="39" s="1"/>
  <c r="C8" i="35"/>
  <c r="Q7" i="35" s="1"/>
  <c r="C10" i="35"/>
  <c r="C5" i="35"/>
  <c r="M4" i="39" a="1"/>
  <c r="M4" i="39" s="1"/>
  <c r="U4" i="39" s="1"/>
  <c r="O3" i="39"/>
  <c r="AE3" i="39" s="1"/>
  <c r="AN3" i="39" s="1"/>
  <c r="AT3" i="39"/>
  <c r="W4" i="39"/>
  <c r="B5" i="39"/>
  <c r="C5" i="39"/>
  <c r="O5" i="39"/>
  <c r="O6" i="39"/>
  <c r="O7" i="39"/>
  <c r="B8" i="39"/>
  <c r="Q3" i="39" s="1"/>
  <c r="AG3" i="39" s="1"/>
  <c r="AP3" i="39" s="1"/>
  <c r="C8" i="39"/>
  <c r="Q17" i="39" s="1"/>
  <c r="O8" i="39"/>
  <c r="O9" i="39"/>
  <c r="C10" i="39"/>
  <c r="V10" i="39" s="1"/>
  <c r="O10" i="39"/>
  <c r="O11" i="39"/>
  <c r="O12" i="39"/>
  <c r="O13" i="39"/>
  <c r="P13" i="39" s="1"/>
  <c r="O14" i="39"/>
  <c r="O15" i="39"/>
  <c r="V15" i="39"/>
  <c r="O16" i="39"/>
  <c r="O17" i="39"/>
  <c r="O18" i="39"/>
  <c r="O19" i="39"/>
  <c r="P19" i="39" s="1"/>
  <c r="O20" i="39"/>
  <c r="O21" i="39"/>
  <c r="O22" i="39"/>
  <c r="O23" i="39"/>
  <c r="P23" i="39" s="1"/>
  <c r="C6" i="38"/>
  <c r="R12" i="38" s="1"/>
  <c r="M4" i="38" a="1"/>
  <c r="M4" i="38" s="1"/>
  <c r="U4" i="38" s="1"/>
  <c r="O3" i="38"/>
  <c r="AE3" i="38" s="1"/>
  <c r="AN3" i="38" s="1"/>
  <c r="AT3" i="38"/>
  <c r="W4" i="38"/>
  <c r="B5" i="38"/>
  <c r="C5" i="38"/>
  <c r="O5" i="38"/>
  <c r="O6" i="38"/>
  <c r="O7" i="38"/>
  <c r="B8" i="38"/>
  <c r="Q3" i="38" s="1"/>
  <c r="AG3" i="38" s="1"/>
  <c r="AP3" i="38" s="1"/>
  <c r="C8" i="38"/>
  <c r="Q11" i="38" s="1"/>
  <c r="O8" i="38"/>
  <c r="O9" i="38"/>
  <c r="C10" i="38"/>
  <c r="V10" i="38" s="1"/>
  <c r="O10" i="38"/>
  <c r="O11" i="38"/>
  <c r="O12" i="38"/>
  <c r="O13" i="38"/>
  <c r="O14" i="38"/>
  <c r="O15" i="38"/>
  <c r="Q15" i="38"/>
  <c r="O16" i="38"/>
  <c r="O17" i="38"/>
  <c r="O18" i="38"/>
  <c r="O19" i="38"/>
  <c r="P19" i="38" s="1"/>
  <c r="O20" i="38"/>
  <c r="O21" i="38"/>
  <c r="O22" i="38"/>
  <c r="V22" i="38"/>
  <c r="O23" i="38"/>
  <c r="M4" i="37" a="1"/>
  <c r="M4" i="37" s="1"/>
  <c r="U4" i="37" s="1"/>
  <c r="O3" i="37"/>
  <c r="AE3" i="37" s="1"/>
  <c r="AN3" i="37" s="1"/>
  <c r="R3" i="37"/>
  <c r="AH3" i="37" s="1"/>
  <c r="AQ3" i="37" s="1"/>
  <c r="AT3" i="37"/>
  <c r="R4" i="37"/>
  <c r="W4" i="37"/>
  <c r="B5" i="37"/>
  <c r="C5" i="37"/>
  <c r="O5" i="37"/>
  <c r="R5" i="37"/>
  <c r="O6" i="37"/>
  <c r="R6" i="37"/>
  <c r="O7" i="37"/>
  <c r="R7" i="37"/>
  <c r="B8" i="37"/>
  <c r="Q3" i="37" s="1"/>
  <c r="AG3" i="37" s="1"/>
  <c r="AP3" i="37" s="1"/>
  <c r="C8" i="37"/>
  <c r="Q19" i="37" s="1"/>
  <c r="O8" i="37"/>
  <c r="R8" i="37"/>
  <c r="O9" i="37"/>
  <c r="R9" i="37"/>
  <c r="C10" i="37"/>
  <c r="V17" i="37" s="1"/>
  <c r="O10" i="37"/>
  <c r="R10" i="37"/>
  <c r="O11" i="37"/>
  <c r="R11" i="37"/>
  <c r="O12" i="37"/>
  <c r="P12" i="37" s="1"/>
  <c r="R12" i="37"/>
  <c r="O13" i="37"/>
  <c r="R13" i="37"/>
  <c r="O14" i="37"/>
  <c r="R14" i="37"/>
  <c r="O15" i="37"/>
  <c r="R15" i="37"/>
  <c r="O16" i="37"/>
  <c r="R16" i="37"/>
  <c r="O17" i="37"/>
  <c r="R17" i="37"/>
  <c r="O18" i="37"/>
  <c r="P18" i="37" s="1"/>
  <c r="R18" i="37"/>
  <c r="O19" i="37"/>
  <c r="R19" i="37"/>
  <c r="O20" i="37"/>
  <c r="R20" i="37"/>
  <c r="O21" i="37"/>
  <c r="R21" i="37"/>
  <c r="O22" i="37"/>
  <c r="R22" i="37"/>
  <c r="O23" i="37"/>
  <c r="R23" i="37"/>
  <c r="C6" i="36"/>
  <c r="R10" i="36" s="1"/>
  <c r="M4" i="36" a="1"/>
  <c r="M4" i="36" s="1"/>
  <c r="U4" i="36" s="1"/>
  <c r="O3" i="36"/>
  <c r="AE3" i="36" s="1"/>
  <c r="AN3" i="36" s="1"/>
  <c r="AT3" i="36"/>
  <c r="W4" i="36"/>
  <c r="B5" i="36"/>
  <c r="C5" i="36"/>
  <c r="O5" i="36"/>
  <c r="P5" i="36" s="1"/>
  <c r="O6" i="36"/>
  <c r="O7" i="36"/>
  <c r="B8" i="36"/>
  <c r="Q3" i="36" s="1"/>
  <c r="AG3" i="36" s="1"/>
  <c r="AP3" i="36" s="1"/>
  <c r="C8" i="36"/>
  <c r="Q8" i="36" s="1"/>
  <c r="O8" i="36"/>
  <c r="O9" i="36"/>
  <c r="C10" i="36"/>
  <c r="V17" i="36" s="1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M4" i="35" a="1"/>
  <c r="M4" i="35" s="1"/>
  <c r="U4" i="35" s="1"/>
  <c r="O3" i="35"/>
  <c r="R3" i="35"/>
  <c r="AH3" i="35" s="1"/>
  <c r="AQ3" i="35" s="1"/>
  <c r="AT3" i="35"/>
  <c r="R4" i="35"/>
  <c r="W4" i="35"/>
  <c r="R5" i="35"/>
  <c r="R6" i="35"/>
  <c r="R7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S98" i="35"/>
  <c r="C6" i="34"/>
  <c r="R6" i="34" s="1"/>
  <c r="M4" i="34" a="1"/>
  <c r="M4" i="34" s="1"/>
  <c r="U4" i="34" s="1"/>
  <c r="O3" i="34"/>
  <c r="AE3" i="34" s="1"/>
  <c r="AN3" i="34" s="1"/>
  <c r="AT3" i="34"/>
  <c r="W4" i="34"/>
  <c r="B5" i="34"/>
  <c r="C5" i="34"/>
  <c r="O5" i="34"/>
  <c r="O6" i="34"/>
  <c r="O7" i="34"/>
  <c r="B8" i="34"/>
  <c r="Q3" i="34" s="1"/>
  <c r="AG3" i="34" s="1"/>
  <c r="AP3" i="34" s="1"/>
  <c r="C8" i="34"/>
  <c r="Q8" i="34" s="1"/>
  <c r="O8" i="34"/>
  <c r="O9" i="34"/>
  <c r="C10" i="34"/>
  <c r="O10" i="34"/>
  <c r="V10" i="34"/>
  <c r="O11" i="34"/>
  <c r="O12" i="34"/>
  <c r="O13" i="34"/>
  <c r="R13" i="34"/>
  <c r="O14" i="34"/>
  <c r="O15" i="34"/>
  <c r="O16" i="34"/>
  <c r="O17" i="34"/>
  <c r="V17" i="34"/>
  <c r="O18" i="34"/>
  <c r="O19" i="34"/>
  <c r="V19" i="34"/>
  <c r="O20" i="34"/>
  <c r="V20" i="34"/>
  <c r="O21" i="34"/>
  <c r="O22" i="34"/>
  <c r="O23" i="34"/>
  <c r="C6" i="33"/>
  <c r="R9" i="33" s="1"/>
  <c r="C6" i="32"/>
  <c r="R19" i="32" s="1"/>
  <c r="M4" i="33" a="1"/>
  <c r="M4" i="33" s="1"/>
  <c r="U4" i="33" s="1"/>
  <c r="O3" i="33"/>
  <c r="AE3" i="33" s="1"/>
  <c r="AN3" i="33" s="1"/>
  <c r="AT3" i="33"/>
  <c r="W4" i="33"/>
  <c r="B5" i="33"/>
  <c r="C5" i="33"/>
  <c r="O5" i="33"/>
  <c r="O6" i="33"/>
  <c r="O7" i="33"/>
  <c r="B8" i="33"/>
  <c r="Q3" i="33" s="1"/>
  <c r="AG3" i="33" s="1"/>
  <c r="AP3" i="33" s="1"/>
  <c r="C8" i="33"/>
  <c r="Q19" i="33" s="1"/>
  <c r="O8" i="33"/>
  <c r="P8" i="33" s="1"/>
  <c r="O9" i="33"/>
  <c r="C10" i="33"/>
  <c r="O10" i="33"/>
  <c r="O11" i="33"/>
  <c r="P11" i="33" s="1"/>
  <c r="O12" i="33"/>
  <c r="O13" i="33"/>
  <c r="O14" i="33"/>
  <c r="O15" i="33"/>
  <c r="O16" i="33"/>
  <c r="O17" i="33"/>
  <c r="O18" i="33"/>
  <c r="O19" i="33"/>
  <c r="O20" i="33"/>
  <c r="O21" i="33"/>
  <c r="O22" i="33"/>
  <c r="O23" i="33"/>
  <c r="M4" i="32" a="1"/>
  <c r="M4" i="32" s="1"/>
  <c r="U4" i="32" s="1"/>
  <c r="O3" i="32"/>
  <c r="AE3" i="32" s="1"/>
  <c r="AN3" i="32" s="1"/>
  <c r="AT3" i="32"/>
  <c r="W4" i="32"/>
  <c r="C5" i="32"/>
  <c r="C8" i="32"/>
  <c r="Q8" i="32" s="1"/>
  <c r="C10" i="32"/>
  <c r="V22" i="32" s="1"/>
  <c r="V11" i="32"/>
  <c r="R17" i="32"/>
  <c r="V17" i="32"/>
  <c r="V21" i="32"/>
  <c r="V23" i="32"/>
  <c r="V26" i="32"/>
  <c r="V27" i="32"/>
  <c r="V28" i="32"/>
  <c r="V31" i="32"/>
  <c r="R33" i="32"/>
  <c r="V35" i="32"/>
  <c r="V36" i="32"/>
  <c r="Q37" i="32"/>
  <c r="V39" i="32"/>
  <c r="V41" i="32"/>
  <c r="Q44" i="32"/>
  <c r="V44" i="32"/>
  <c r="V45" i="32"/>
  <c r="V48" i="32"/>
  <c r="V49" i="32"/>
  <c r="V52" i="32"/>
  <c r="R53" i="32"/>
  <c r="V53" i="32"/>
  <c r="V56" i="32"/>
  <c r="V57" i="32"/>
  <c r="R61" i="32"/>
  <c r="V61" i="32"/>
  <c r="V62" i="32"/>
  <c r="V65" i="32"/>
  <c r="V67" i="32"/>
  <c r="M4" i="31" a="1"/>
  <c r="M4" i="31" s="1"/>
  <c r="U4" i="31" s="1"/>
  <c r="O3" i="31"/>
  <c r="AE3" i="31" s="1"/>
  <c r="AN3" i="31" s="1"/>
  <c r="R3" i="31"/>
  <c r="AH3" i="31" s="1"/>
  <c r="AQ3" i="31" s="1"/>
  <c r="AT3" i="31"/>
  <c r="R4" i="31"/>
  <c r="W4" i="31"/>
  <c r="B5" i="31"/>
  <c r="C5" i="31"/>
  <c r="O5" i="31"/>
  <c r="R5" i="31"/>
  <c r="O6" i="31"/>
  <c r="R6" i="31"/>
  <c r="O7" i="31"/>
  <c r="R7" i="31"/>
  <c r="B8" i="31"/>
  <c r="Q3" i="31" s="1"/>
  <c r="AG3" i="31" s="1"/>
  <c r="AP3" i="31" s="1"/>
  <c r="C8" i="31"/>
  <c r="Q11" i="31" s="1"/>
  <c r="O8" i="31"/>
  <c r="R8" i="31"/>
  <c r="O9" i="31"/>
  <c r="R9" i="31"/>
  <c r="C10" i="31"/>
  <c r="V13" i="31" s="1"/>
  <c r="O10" i="31"/>
  <c r="R10" i="31"/>
  <c r="O11" i="31"/>
  <c r="R11" i="31"/>
  <c r="O12" i="31"/>
  <c r="R12" i="31"/>
  <c r="O13" i="31"/>
  <c r="R13" i="31"/>
  <c r="O14" i="31"/>
  <c r="R14" i="31"/>
  <c r="O15" i="31"/>
  <c r="R15" i="31"/>
  <c r="O16" i="31"/>
  <c r="R16" i="31"/>
  <c r="O17" i="31"/>
  <c r="R17" i="31"/>
  <c r="O18" i="31"/>
  <c r="R18" i="31"/>
  <c r="O19" i="31"/>
  <c r="R19" i="31"/>
  <c r="O20" i="31"/>
  <c r="R20" i="31"/>
  <c r="O21" i="31"/>
  <c r="R21" i="31"/>
  <c r="O22" i="31"/>
  <c r="R22" i="31"/>
  <c r="O23" i="31"/>
  <c r="R23" i="31"/>
  <c r="C6" i="30"/>
  <c r="R8" i="30" s="1"/>
  <c r="M4" i="20" a="1"/>
  <c r="M4" i="20" s="1"/>
  <c r="U4" i="20" s="1"/>
  <c r="M4" i="30" a="1"/>
  <c r="M4" i="30" s="1"/>
  <c r="U4" i="30" s="1"/>
  <c r="O3" i="30"/>
  <c r="AE3" i="30" s="1"/>
  <c r="AN3" i="30" s="1"/>
  <c r="AT3" i="30"/>
  <c r="W4" i="30"/>
  <c r="B5" i="30"/>
  <c r="C5" i="30"/>
  <c r="O5" i="30"/>
  <c r="O6" i="30"/>
  <c r="O7" i="30"/>
  <c r="B8" i="30"/>
  <c r="Q3" i="30" s="1"/>
  <c r="AG3" i="30" s="1"/>
  <c r="AP3" i="30" s="1"/>
  <c r="C8" i="30"/>
  <c r="O8" i="30"/>
  <c r="O9" i="30"/>
  <c r="C10" i="30"/>
  <c r="V13" i="30" s="1"/>
  <c r="O10" i="30"/>
  <c r="O11" i="30"/>
  <c r="O12" i="30"/>
  <c r="O13" i="30"/>
  <c r="O14" i="30"/>
  <c r="O15" i="30"/>
  <c r="P15" i="30" s="1"/>
  <c r="O16" i="30"/>
  <c r="V16" i="30"/>
  <c r="O17" i="30"/>
  <c r="O18" i="30"/>
  <c r="O19" i="30"/>
  <c r="Q19" i="30"/>
  <c r="O20" i="30"/>
  <c r="V20" i="30"/>
  <c r="O21" i="30"/>
  <c r="O22" i="30"/>
  <c r="V22" i="30"/>
  <c r="O23" i="30"/>
  <c r="C6" i="29"/>
  <c r="R4" i="29" s="1"/>
  <c r="M4" i="29" a="1"/>
  <c r="M4" i="29" s="1"/>
  <c r="U4" i="29" s="1"/>
  <c r="O3" i="29"/>
  <c r="AE3" i="29" s="1"/>
  <c r="AN3" i="29" s="1"/>
  <c r="AT3" i="29"/>
  <c r="W4" i="29"/>
  <c r="B5" i="29"/>
  <c r="C5" i="29"/>
  <c r="O5" i="29"/>
  <c r="O6" i="29"/>
  <c r="O7" i="29"/>
  <c r="B8" i="29"/>
  <c r="Q3" i="29" s="1"/>
  <c r="AG3" i="29" s="1"/>
  <c r="AP3" i="29" s="1"/>
  <c r="C8" i="29"/>
  <c r="O8" i="29"/>
  <c r="O9" i="29"/>
  <c r="C10" i="29"/>
  <c r="V12" i="29" s="1"/>
  <c r="O10" i="29"/>
  <c r="O11" i="29"/>
  <c r="O12" i="29"/>
  <c r="O13" i="29"/>
  <c r="V13" i="29"/>
  <c r="O14" i="29"/>
  <c r="O15" i="29"/>
  <c r="O16" i="29"/>
  <c r="Q16" i="29"/>
  <c r="V16" i="29"/>
  <c r="O17" i="29"/>
  <c r="O18" i="29"/>
  <c r="V18" i="29"/>
  <c r="O19" i="29"/>
  <c r="O20" i="29"/>
  <c r="O21" i="29"/>
  <c r="O22" i="29"/>
  <c r="V22" i="29"/>
  <c r="O23" i="29"/>
  <c r="M4" i="16" a="1"/>
  <c r="M4" i="16" s="1"/>
  <c r="U4" i="16" s="1"/>
  <c r="M4" i="18" a="1"/>
  <c r="M4" i="18" s="1"/>
  <c r="U4" i="18" s="1"/>
  <c r="C6" i="28"/>
  <c r="R6" i="28" s="1"/>
  <c r="M4" i="28" a="1"/>
  <c r="M4" i="28" s="1"/>
  <c r="U4" i="28" s="1"/>
  <c r="O3" i="28"/>
  <c r="AE3" i="28" s="1"/>
  <c r="AN3" i="28" s="1"/>
  <c r="AT3" i="28"/>
  <c r="W4" i="28"/>
  <c r="B5" i="28"/>
  <c r="C5" i="28"/>
  <c r="O5" i="28"/>
  <c r="O6" i="28"/>
  <c r="O7" i="28"/>
  <c r="R7" i="28"/>
  <c r="B8" i="28"/>
  <c r="Q3" i="28" s="1"/>
  <c r="AG3" i="28" s="1"/>
  <c r="AP3" i="28" s="1"/>
  <c r="C8" i="28"/>
  <c r="Q8" i="28" s="1"/>
  <c r="O8" i="28"/>
  <c r="O9" i="28"/>
  <c r="C10" i="28"/>
  <c r="V14" i="28" s="1"/>
  <c r="O10" i="28"/>
  <c r="O11" i="28"/>
  <c r="O12" i="28"/>
  <c r="O13" i="28"/>
  <c r="O14" i="28"/>
  <c r="O15" i="28"/>
  <c r="O16" i="28"/>
  <c r="O17" i="28"/>
  <c r="O18" i="28"/>
  <c r="Q18" i="28"/>
  <c r="V18" i="28"/>
  <c r="O19" i="28"/>
  <c r="Q19" i="28"/>
  <c r="O20" i="28"/>
  <c r="O21" i="28"/>
  <c r="Q21" i="28"/>
  <c r="O22" i="28"/>
  <c r="O23" i="28"/>
  <c r="M4" i="15" a="1"/>
  <c r="M4" i="15" s="1"/>
  <c r="U4" i="15" s="1"/>
  <c r="M4" i="27" a="1"/>
  <c r="M4" i="27" s="1"/>
  <c r="U4" i="27" s="1"/>
  <c r="O3" i="27"/>
  <c r="AE3" i="27" s="1"/>
  <c r="AN3" i="27" s="1"/>
  <c r="R3" i="27"/>
  <c r="AH3" i="27" s="1"/>
  <c r="AQ3" i="27" s="1"/>
  <c r="AT3" i="27"/>
  <c r="R4" i="27"/>
  <c r="W4" i="27"/>
  <c r="B5" i="27"/>
  <c r="C5" i="27"/>
  <c r="O5" i="27"/>
  <c r="R5" i="27"/>
  <c r="O6" i="27"/>
  <c r="R6" i="27"/>
  <c r="O7" i="27"/>
  <c r="R7" i="27"/>
  <c r="B8" i="27"/>
  <c r="Q3" i="27" s="1"/>
  <c r="AG3" i="27" s="1"/>
  <c r="AP3" i="27" s="1"/>
  <c r="C8" i="27"/>
  <c r="Q8" i="27" s="1"/>
  <c r="O8" i="27"/>
  <c r="R8" i="27"/>
  <c r="O9" i="27"/>
  <c r="R9" i="27"/>
  <c r="C10" i="27"/>
  <c r="V13" i="27" s="1"/>
  <c r="O10" i="27"/>
  <c r="R10" i="27"/>
  <c r="O11" i="27"/>
  <c r="P11" i="27" s="1"/>
  <c r="R11" i="27"/>
  <c r="O12" i="27"/>
  <c r="R12" i="27"/>
  <c r="O13" i="27"/>
  <c r="R13" i="27"/>
  <c r="O14" i="27"/>
  <c r="R14" i="27"/>
  <c r="O15" i="27"/>
  <c r="R15" i="27"/>
  <c r="O16" i="27"/>
  <c r="R16" i="27"/>
  <c r="O17" i="27"/>
  <c r="R17" i="27"/>
  <c r="O18" i="27"/>
  <c r="Q18" i="27"/>
  <c r="R18" i="27"/>
  <c r="O19" i="27"/>
  <c r="R19" i="27"/>
  <c r="O20" i="27"/>
  <c r="R20" i="27"/>
  <c r="O21" i="27"/>
  <c r="R21" i="27"/>
  <c r="O22" i="27"/>
  <c r="R22" i="27"/>
  <c r="O23" i="27"/>
  <c r="R23" i="27"/>
  <c r="M4" i="13" a="1"/>
  <c r="M4" i="13" s="1"/>
  <c r="U4" i="13" s="1"/>
  <c r="M4" i="11" a="1"/>
  <c r="M4" i="11" s="1"/>
  <c r="C6" i="26"/>
  <c r="R7" i="26" s="1"/>
  <c r="M4" i="26" a="1"/>
  <c r="M4" i="26" s="1"/>
  <c r="U4" i="26" s="1"/>
  <c r="X4" i="26" s="1"/>
  <c r="O3" i="26"/>
  <c r="AE3" i="26" s="1"/>
  <c r="AN3" i="26" s="1"/>
  <c r="R3" i="26"/>
  <c r="AH3" i="26" s="1"/>
  <c r="AQ3" i="26" s="1"/>
  <c r="AT3" i="26"/>
  <c r="R4" i="26"/>
  <c r="W4" i="26"/>
  <c r="B5" i="26"/>
  <c r="C5" i="26"/>
  <c r="O5" i="26"/>
  <c r="R5" i="26"/>
  <c r="O6" i="26"/>
  <c r="R6" i="26"/>
  <c r="O7" i="26"/>
  <c r="B8" i="26"/>
  <c r="Q3" i="26" s="1"/>
  <c r="AG3" i="26" s="1"/>
  <c r="AP3" i="26" s="1"/>
  <c r="C8" i="26"/>
  <c r="Q9" i="26" s="1"/>
  <c r="O8" i="26"/>
  <c r="R8" i="26"/>
  <c r="O9" i="26"/>
  <c r="C10" i="26"/>
  <c r="V10" i="26" s="1"/>
  <c r="O10" i="26"/>
  <c r="R10" i="26"/>
  <c r="O11" i="26"/>
  <c r="R11" i="26"/>
  <c r="O12" i="26"/>
  <c r="R12" i="26"/>
  <c r="O13" i="26"/>
  <c r="R13" i="26"/>
  <c r="O14" i="26"/>
  <c r="R14" i="26"/>
  <c r="O15" i="26"/>
  <c r="R15" i="26"/>
  <c r="O16" i="26"/>
  <c r="R16" i="26"/>
  <c r="O17" i="26"/>
  <c r="R17" i="26"/>
  <c r="O18" i="26"/>
  <c r="P18" i="26" s="1"/>
  <c r="R18" i="26"/>
  <c r="O19" i="26"/>
  <c r="R19" i="26"/>
  <c r="O20" i="26"/>
  <c r="R20" i="26"/>
  <c r="O21" i="26"/>
  <c r="R21" i="26"/>
  <c r="O22" i="26"/>
  <c r="R22" i="26"/>
  <c r="O23" i="26"/>
  <c r="R23" i="26"/>
  <c r="C6" i="25"/>
  <c r="R7" i="25" s="1"/>
  <c r="M4" i="25" a="1"/>
  <c r="M4" i="25" s="1"/>
  <c r="U4" i="25" s="1"/>
  <c r="O3" i="25"/>
  <c r="AE3" i="25" s="1"/>
  <c r="AN3" i="25" s="1"/>
  <c r="AT3" i="25"/>
  <c r="W4" i="25"/>
  <c r="B5" i="25"/>
  <c r="C5" i="25"/>
  <c r="O5" i="25"/>
  <c r="O6" i="25"/>
  <c r="O7" i="25"/>
  <c r="B8" i="25"/>
  <c r="Q3" i="25" s="1"/>
  <c r="AG3" i="25" s="1"/>
  <c r="AP3" i="25" s="1"/>
  <c r="C8" i="25"/>
  <c r="Q16" i="25" s="1"/>
  <c r="O8" i="25"/>
  <c r="O9" i="25"/>
  <c r="C10" i="25"/>
  <c r="V10" i="25" s="1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C6" i="24"/>
  <c r="R3" i="24" s="1"/>
  <c r="AH3" i="24" s="1"/>
  <c r="AQ3" i="24" s="1"/>
  <c r="M4" i="24" a="1"/>
  <c r="M4" i="24" s="1"/>
  <c r="U4" i="24" s="1"/>
  <c r="O3" i="24"/>
  <c r="AE3" i="24" s="1"/>
  <c r="AN3" i="24" s="1"/>
  <c r="AT3" i="24"/>
  <c r="W4" i="24"/>
  <c r="B5" i="24"/>
  <c r="C5" i="24"/>
  <c r="O5" i="24"/>
  <c r="O6" i="24"/>
  <c r="O7" i="24"/>
  <c r="B8" i="24"/>
  <c r="Q3" i="24" s="1"/>
  <c r="AG3" i="24" s="1"/>
  <c r="AP3" i="24" s="1"/>
  <c r="C8" i="24"/>
  <c r="O8" i="24"/>
  <c r="O9" i="24"/>
  <c r="C10" i="24"/>
  <c r="V19" i="24" s="1"/>
  <c r="O10" i="24"/>
  <c r="O11" i="24"/>
  <c r="O12" i="24"/>
  <c r="O13" i="24"/>
  <c r="V13" i="24"/>
  <c r="O14" i="24"/>
  <c r="O15" i="24"/>
  <c r="O16" i="24"/>
  <c r="O17" i="24"/>
  <c r="Q17" i="24"/>
  <c r="O18" i="24"/>
  <c r="O19" i="24"/>
  <c r="O20" i="24"/>
  <c r="O21" i="24"/>
  <c r="O22" i="24"/>
  <c r="V22" i="24"/>
  <c r="O23" i="24"/>
  <c r="M4" i="23" a="1"/>
  <c r="M4" i="23" s="1"/>
  <c r="U4" i="23" s="1"/>
  <c r="O3" i="23"/>
  <c r="AE3" i="23" s="1"/>
  <c r="AN3" i="23" s="1"/>
  <c r="R3" i="23"/>
  <c r="AH3" i="23" s="1"/>
  <c r="AQ3" i="23" s="1"/>
  <c r="AT3" i="23"/>
  <c r="R4" i="23"/>
  <c r="W4" i="23"/>
  <c r="B5" i="23"/>
  <c r="C5" i="23"/>
  <c r="O5" i="23"/>
  <c r="R5" i="23"/>
  <c r="O6" i="23"/>
  <c r="R6" i="23"/>
  <c r="O7" i="23"/>
  <c r="R7" i="23"/>
  <c r="B8" i="23"/>
  <c r="Q3" i="23" s="1"/>
  <c r="AG3" i="23" s="1"/>
  <c r="AP3" i="23" s="1"/>
  <c r="C8" i="23"/>
  <c r="Q9" i="23" s="1"/>
  <c r="O8" i="23"/>
  <c r="R8" i="23"/>
  <c r="O9" i="23"/>
  <c r="R9" i="23"/>
  <c r="C10" i="23"/>
  <c r="O10" i="23"/>
  <c r="R10" i="23"/>
  <c r="O11" i="23"/>
  <c r="R11" i="23"/>
  <c r="O12" i="23"/>
  <c r="P12" i="23" s="1"/>
  <c r="R12" i="23"/>
  <c r="O13" i="23"/>
  <c r="R13" i="23"/>
  <c r="O14" i="23"/>
  <c r="R14" i="23"/>
  <c r="O15" i="23"/>
  <c r="P15" i="23" s="1"/>
  <c r="R15" i="23"/>
  <c r="O16" i="23"/>
  <c r="R16" i="23"/>
  <c r="O17" i="23"/>
  <c r="R17" i="23"/>
  <c r="O18" i="23"/>
  <c r="P18" i="23" s="1"/>
  <c r="R18" i="23"/>
  <c r="O19" i="23"/>
  <c r="R19" i="23"/>
  <c r="O20" i="23"/>
  <c r="R20" i="23"/>
  <c r="O21" i="23"/>
  <c r="P21" i="23" s="1"/>
  <c r="R21" i="23"/>
  <c r="O22" i="23"/>
  <c r="R22" i="23"/>
  <c r="O23" i="23"/>
  <c r="R23" i="23"/>
  <c r="C6" i="22"/>
  <c r="M4" i="22" a="1"/>
  <c r="M4" i="22" s="1"/>
  <c r="U4" i="22" s="1"/>
  <c r="O3" i="22"/>
  <c r="AE3" i="22" s="1"/>
  <c r="AN3" i="22" s="1"/>
  <c r="AT3" i="22"/>
  <c r="W4" i="22"/>
  <c r="B5" i="22"/>
  <c r="C5" i="22"/>
  <c r="O5" i="22"/>
  <c r="O6" i="22"/>
  <c r="O7" i="22"/>
  <c r="B8" i="22"/>
  <c r="Q3" i="22" s="1"/>
  <c r="AG3" i="22" s="1"/>
  <c r="AP3" i="22" s="1"/>
  <c r="C8" i="22"/>
  <c r="Q20" i="22" s="1"/>
  <c r="O8" i="22"/>
  <c r="O9" i="22"/>
  <c r="C10" i="22"/>
  <c r="O10" i="22"/>
  <c r="O11" i="22"/>
  <c r="O12" i="22"/>
  <c r="R12" i="22"/>
  <c r="O13" i="22"/>
  <c r="O14" i="22"/>
  <c r="O15" i="22"/>
  <c r="O16" i="22"/>
  <c r="O17" i="22"/>
  <c r="R17" i="22"/>
  <c r="O18" i="22"/>
  <c r="O19" i="22"/>
  <c r="O20" i="22"/>
  <c r="O21" i="22"/>
  <c r="O22" i="22"/>
  <c r="O23" i="22"/>
  <c r="C6" i="21"/>
  <c r="C8" i="20"/>
  <c r="Q18" i="20" s="1"/>
  <c r="C10" i="20"/>
  <c r="C5" i="20"/>
  <c r="C6" i="20"/>
  <c r="R5" i="20" s="1"/>
  <c r="M4" i="21" a="1"/>
  <c r="M4" i="21" s="1"/>
  <c r="U4" i="21" s="1"/>
  <c r="O3" i="21"/>
  <c r="AE3" i="21" s="1"/>
  <c r="AN3" i="21" s="1"/>
  <c r="R3" i="21"/>
  <c r="AH3" i="21" s="1"/>
  <c r="AQ3" i="21" s="1"/>
  <c r="AT3" i="21"/>
  <c r="W4" i="21"/>
  <c r="B5" i="21"/>
  <c r="C5" i="21"/>
  <c r="O5" i="21"/>
  <c r="O6" i="21"/>
  <c r="R6" i="21"/>
  <c r="O7" i="21"/>
  <c r="B8" i="21"/>
  <c r="Q3" i="21" s="1"/>
  <c r="AG3" i="21" s="1"/>
  <c r="AP3" i="21" s="1"/>
  <c r="C8" i="21"/>
  <c r="Q10" i="21" s="1"/>
  <c r="O8" i="21"/>
  <c r="R8" i="21"/>
  <c r="O9" i="21"/>
  <c r="C10" i="21"/>
  <c r="V11" i="21" s="1"/>
  <c r="O10" i="21"/>
  <c r="P10" i="21" s="1"/>
  <c r="R10" i="21"/>
  <c r="O11" i="21"/>
  <c r="O12" i="21"/>
  <c r="O13" i="21"/>
  <c r="O14" i="21"/>
  <c r="R14" i="21"/>
  <c r="O15" i="21"/>
  <c r="R15" i="21"/>
  <c r="O16" i="21"/>
  <c r="O17" i="21"/>
  <c r="O18" i="21"/>
  <c r="Q18" i="21"/>
  <c r="O19" i="21"/>
  <c r="R19" i="21"/>
  <c r="O20" i="21"/>
  <c r="O21" i="21"/>
  <c r="Q21" i="21"/>
  <c r="R21" i="21"/>
  <c r="O22" i="21"/>
  <c r="R22" i="21"/>
  <c r="O23" i="21"/>
  <c r="R23" i="21"/>
  <c r="O3" i="20"/>
  <c r="AE3" i="20" s="1"/>
  <c r="AT3" i="20"/>
  <c r="W4" i="20"/>
  <c r="R13" i="20"/>
  <c r="R14" i="20"/>
  <c r="R23" i="20"/>
  <c r="R33" i="20"/>
  <c r="R42" i="20"/>
  <c r="R46" i="20"/>
  <c r="R55" i="20"/>
  <c r="R64" i="20"/>
  <c r="V71" i="20"/>
  <c r="R72" i="20"/>
  <c r="R73" i="20"/>
  <c r="M4" i="19" a="1"/>
  <c r="M4" i="19" s="1"/>
  <c r="U4" i="19" s="1"/>
  <c r="C6" i="16"/>
  <c r="R8" i="16" s="1"/>
  <c r="C10" i="18"/>
  <c r="V9" i="18" s="1"/>
  <c r="C10" i="16"/>
  <c r="V10" i="16" s="1"/>
  <c r="C6" i="19"/>
  <c r="R11" i="19" s="1"/>
  <c r="O3" i="19"/>
  <c r="AE3" i="19" s="1"/>
  <c r="AN3" i="19" s="1"/>
  <c r="AT3" i="19"/>
  <c r="W4" i="19"/>
  <c r="B5" i="19"/>
  <c r="C5" i="19"/>
  <c r="O5" i="19"/>
  <c r="P5" i="19" s="1"/>
  <c r="O6" i="19"/>
  <c r="R6" i="19"/>
  <c r="O7" i="19"/>
  <c r="B8" i="19"/>
  <c r="Q3" i="19" s="1"/>
  <c r="AG3" i="19" s="1"/>
  <c r="AP3" i="19" s="1"/>
  <c r="C8" i="19"/>
  <c r="Q8" i="19" s="1"/>
  <c r="O8" i="19"/>
  <c r="O9" i="19"/>
  <c r="R9" i="19"/>
  <c r="C10" i="19"/>
  <c r="V12" i="19" s="1"/>
  <c r="O10" i="19"/>
  <c r="O11" i="19"/>
  <c r="O12" i="19"/>
  <c r="P12" i="19" s="1"/>
  <c r="O13" i="19"/>
  <c r="R13" i="19"/>
  <c r="O14" i="19"/>
  <c r="O15" i="19"/>
  <c r="O16" i="19"/>
  <c r="P16" i="19" s="1"/>
  <c r="Q16" i="19"/>
  <c r="O17" i="19"/>
  <c r="R17" i="19"/>
  <c r="O18" i="19"/>
  <c r="O19" i="19"/>
  <c r="P19" i="19" s="1"/>
  <c r="R19" i="19"/>
  <c r="O20" i="19"/>
  <c r="O21" i="19"/>
  <c r="P21" i="19" s="1"/>
  <c r="O22" i="19"/>
  <c r="O23" i="19"/>
  <c r="P23" i="19" s="1"/>
  <c r="C5" i="18"/>
  <c r="C5" i="16"/>
  <c r="C8" i="18"/>
  <c r="Q16" i="18" s="1"/>
  <c r="B8" i="18"/>
  <c r="Q3" i="18" s="1"/>
  <c r="AG3" i="18" s="1"/>
  <c r="AP3" i="18" s="1"/>
  <c r="C10" i="17"/>
  <c r="V7" i="17" s="1"/>
  <c r="C8" i="17"/>
  <c r="Q18" i="17" s="1"/>
  <c r="B8" i="17"/>
  <c r="Q3" i="17" s="1"/>
  <c r="AG3" i="17" s="1"/>
  <c r="AP3" i="17" s="1"/>
  <c r="O3" i="18"/>
  <c r="R3" i="18"/>
  <c r="AH3" i="18" s="1"/>
  <c r="AQ3" i="18" s="1"/>
  <c r="AT3" i="18"/>
  <c r="R4" i="18"/>
  <c r="W4" i="18"/>
  <c r="R5" i="18"/>
  <c r="R6" i="18"/>
  <c r="R7" i="18"/>
  <c r="V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V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Q93" i="18"/>
  <c r="R93" i="18"/>
  <c r="R94" i="18"/>
  <c r="R95" i="18"/>
  <c r="R96" i="18"/>
  <c r="R97" i="18"/>
  <c r="R98" i="18"/>
  <c r="S98" i="18"/>
  <c r="V98" i="18"/>
  <c r="C5" i="17"/>
  <c r="B5" i="17"/>
  <c r="AC23" i="9"/>
  <c r="M4" i="17" a="1"/>
  <c r="M4" i="17" s="1"/>
  <c r="U4" i="17" s="1"/>
  <c r="O3" i="17"/>
  <c r="R3" i="17"/>
  <c r="AH3" i="17" s="1"/>
  <c r="AQ3" i="17" s="1"/>
  <c r="AT3" i="17"/>
  <c r="R4" i="17"/>
  <c r="W4" i="17"/>
  <c r="O5" i="17"/>
  <c r="R5" i="17"/>
  <c r="O6" i="17"/>
  <c r="P6" i="17" s="1"/>
  <c r="Q6" i="17"/>
  <c r="R6" i="17"/>
  <c r="O7" i="17"/>
  <c r="R7" i="17"/>
  <c r="O8" i="17"/>
  <c r="P8" i="17" s="1"/>
  <c r="Q8" i="17"/>
  <c r="R8" i="17"/>
  <c r="O9" i="17"/>
  <c r="R9" i="17"/>
  <c r="O10" i="17"/>
  <c r="Q10" i="17"/>
  <c r="R10" i="17"/>
  <c r="O11" i="17"/>
  <c r="R11" i="17"/>
  <c r="O12" i="17"/>
  <c r="R12" i="17"/>
  <c r="O13" i="17"/>
  <c r="R13" i="17"/>
  <c r="O14" i="17"/>
  <c r="P14" i="17" s="1"/>
  <c r="R14" i="17"/>
  <c r="O15" i="17"/>
  <c r="R15" i="17"/>
  <c r="O16" i="17"/>
  <c r="R16" i="17"/>
  <c r="O17" i="17"/>
  <c r="R17" i="17"/>
  <c r="O18" i="17"/>
  <c r="R18" i="17"/>
  <c r="O19" i="17"/>
  <c r="Q19" i="17"/>
  <c r="R19" i="17"/>
  <c r="O20" i="17"/>
  <c r="R20" i="17"/>
  <c r="O21" i="17"/>
  <c r="Q21" i="17"/>
  <c r="R21" i="17"/>
  <c r="O22" i="17"/>
  <c r="R22" i="17"/>
  <c r="O23" i="17"/>
  <c r="Q23" i="17"/>
  <c r="R23" i="17"/>
  <c r="O3" i="16"/>
  <c r="P3" i="16" s="1"/>
  <c r="AF3" i="16" s="1"/>
  <c r="AT3" i="16"/>
  <c r="W4" i="16"/>
  <c r="C8" i="16"/>
  <c r="Q33" i="16" s="1"/>
  <c r="R32" i="16"/>
  <c r="R66" i="16"/>
  <c r="M4" i="9" a="1"/>
  <c r="M4" i="9" s="1"/>
  <c r="U4" i="9" s="1"/>
  <c r="R3" i="9"/>
  <c r="V4" i="9"/>
  <c r="S98" i="10"/>
  <c r="W4" i="15"/>
  <c r="O3" i="15"/>
  <c r="C10" i="15"/>
  <c r="V4" i="15" s="1"/>
  <c r="Y4" i="15" s="1"/>
  <c r="C8" i="15"/>
  <c r="Q6" i="15" s="1"/>
  <c r="C6" i="15"/>
  <c r="R5" i="15" s="1"/>
  <c r="C5" i="15"/>
  <c r="AT3" i="15"/>
  <c r="M4" i="14" a="1"/>
  <c r="M4" i="14" s="1"/>
  <c r="U4" i="14" s="1"/>
  <c r="X4" i="14" s="1"/>
  <c r="O3" i="14"/>
  <c r="AE3" i="14" s="1"/>
  <c r="AN3" i="14" s="1"/>
  <c r="AT3" i="14"/>
  <c r="W4" i="14"/>
  <c r="B5" i="14"/>
  <c r="C5" i="14"/>
  <c r="O5" i="14"/>
  <c r="C6" i="14"/>
  <c r="R6" i="14" s="1"/>
  <c r="O6" i="14"/>
  <c r="O7" i="14"/>
  <c r="O8" i="14"/>
  <c r="B8" i="14"/>
  <c r="Q3" i="14" s="1"/>
  <c r="AG3" i="14" s="1"/>
  <c r="AP3" i="14" s="1"/>
  <c r="C8" i="14"/>
  <c r="Q9" i="14" s="1"/>
  <c r="O9" i="14"/>
  <c r="P9" i="14" s="1"/>
  <c r="O10" i="14"/>
  <c r="C10" i="14"/>
  <c r="V11" i="14" s="1"/>
  <c r="O11" i="14"/>
  <c r="O12" i="14"/>
  <c r="P12" i="14" s="1"/>
  <c r="O13" i="14"/>
  <c r="O14" i="14"/>
  <c r="V14" i="14"/>
  <c r="O15" i="14"/>
  <c r="O16" i="14"/>
  <c r="O17" i="14"/>
  <c r="O18" i="14"/>
  <c r="O19" i="14"/>
  <c r="O20" i="14"/>
  <c r="O21" i="14"/>
  <c r="O22" i="14"/>
  <c r="O23" i="14"/>
  <c r="V23" i="14"/>
  <c r="M4" i="12" a="1"/>
  <c r="M4" i="12" s="1"/>
  <c r="U4" i="12" s="1"/>
  <c r="X4" i="12" s="1"/>
  <c r="C10" i="13"/>
  <c r="V8" i="13" s="1"/>
  <c r="C8" i="13"/>
  <c r="Q7" i="13" s="1"/>
  <c r="B8" i="13"/>
  <c r="Q3" i="13" s="1"/>
  <c r="AG3" i="13" s="1"/>
  <c r="AP3" i="13" s="1"/>
  <c r="V7" i="13"/>
  <c r="C6" i="13"/>
  <c r="R5" i="13" s="1"/>
  <c r="V5" i="13"/>
  <c r="C5" i="13"/>
  <c r="W4" i="13"/>
  <c r="AT3" i="13"/>
  <c r="O3" i="13"/>
  <c r="O3" i="12"/>
  <c r="AE3" i="12" s="1"/>
  <c r="AN3" i="12" s="1"/>
  <c r="AT3" i="12"/>
  <c r="W4" i="12"/>
  <c r="B5" i="12"/>
  <c r="C5" i="12"/>
  <c r="O5" i="12"/>
  <c r="C6" i="12"/>
  <c r="R10" i="12" s="1"/>
  <c r="O6" i="12"/>
  <c r="O7" i="12"/>
  <c r="O8" i="12"/>
  <c r="B8" i="12"/>
  <c r="Q3" i="12" s="1"/>
  <c r="AG3" i="12" s="1"/>
  <c r="AP3" i="12" s="1"/>
  <c r="C8" i="12"/>
  <c r="Q13" i="12" s="1"/>
  <c r="O9" i="12"/>
  <c r="O10" i="12"/>
  <c r="C10" i="12"/>
  <c r="V11" i="12" s="1"/>
  <c r="O11" i="12"/>
  <c r="Q11" i="12"/>
  <c r="O12" i="12"/>
  <c r="O13" i="12"/>
  <c r="O14" i="12"/>
  <c r="O15" i="12"/>
  <c r="R15" i="12"/>
  <c r="O16" i="12"/>
  <c r="O17" i="12"/>
  <c r="O18" i="12"/>
  <c r="Q18" i="12"/>
  <c r="O19" i="12"/>
  <c r="O20" i="12"/>
  <c r="O21" i="12"/>
  <c r="O22" i="12"/>
  <c r="Q22" i="12"/>
  <c r="R22" i="12"/>
  <c r="O23" i="12"/>
  <c r="C10" i="11"/>
  <c r="V88" i="11" s="1"/>
  <c r="C8" i="11"/>
  <c r="Q88" i="11" s="1"/>
  <c r="B8" i="11"/>
  <c r="Q3" i="11" s="1"/>
  <c r="AG3" i="11" s="1"/>
  <c r="AP3" i="11" s="1"/>
  <c r="C6" i="11"/>
  <c r="R87" i="11" s="1"/>
  <c r="C5" i="11"/>
  <c r="V75" i="11"/>
  <c r="V65" i="11"/>
  <c r="V59" i="11"/>
  <c r="V25" i="11"/>
  <c r="R24" i="11"/>
  <c r="V9" i="11"/>
  <c r="W4" i="11"/>
  <c r="AT3" i="11"/>
  <c r="O3" i="11"/>
  <c r="V90" i="10"/>
  <c r="V91" i="10"/>
  <c r="V92" i="10"/>
  <c r="V93" i="10"/>
  <c r="V94" i="10"/>
  <c r="V95" i="10"/>
  <c r="V96" i="10"/>
  <c r="V97" i="10"/>
  <c r="V98" i="10"/>
  <c r="AT3" i="10"/>
  <c r="Q88" i="10"/>
  <c r="Q89" i="10"/>
  <c r="Q90" i="10"/>
  <c r="Q91" i="10"/>
  <c r="R90" i="10"/>
  <c r="R91" i="10"/>
  <c r="Q92" i="10"/>
  <c r="R92" i="10"/>
  <c r="Q93" i="10"/>
  <c r="R93" i="10"/>
  <c r="Q94" i="10"/>
  <c r="R94" i="10"/>
  <c r="Q95" i="10"/>
  <c r="R95" i="10"/>
  <c r="Q96" i="10"/>
  <c r="R96" i="10"/>
  <c r="Q97" i="10"/>
  <c r="R97" i="10"/>
  <c r="Q98" i="10"/>
  <c r="R98" i="10"/>
  <c r="M4" i="2" a="1"/>
  <c r="M4" i="2" s="1"/>
  <c r="U4" i="2" s="1"/>
  <c r="C10" i="2"/>
  <c r="V4" i="2" s="1"/>
  <c r="C8" i="2"/>
  <c r="Q5" i="2" s="1"/>
  <c r="B8" i="2"/>
  <c r="Q3" i="2" s="1"/>
  <c r="AG3" i="2" s="1"/>
  <c r="AP3" i="2" s="1"/>
  <c r="C6" i="2"/>
  <c r="R5" i="2" s="1"/>
  <c r="C5" i="2"/>
  <c r="B5" i="2"/>
  <c r="M4" i="10" a="1"/>
  <c r="M4" i="10" s="1"/>
  <c r="U4" i="10" s="1"/>
  <c r="V89" i="10"/>
  <c r="R89" i="10"/>
  <c r="V88" i="10"/>
  <c r="R88" i="10"/>
  <c r="V87" i="10"/>
  <c r="R87" i="10"/>
  <c r="Q87" i="10"/>
  <c r="V86" i="10"/>
  <c r="R86" i="10"/>
  <c r="Q86" i="10"/>
  <c r="V85" i="10"/>
  <c r="R85" i="10"/>
  <c r="Q85" i="10"/>
  <c r="V84" i="10"/>
  <c r="R84" i="10"/>
  <c r="Q84" i="10"/>
  <c r="V83" i="10"/>
  <c r="R83" i="10"/>
  <c r="Q83" i="10"/>
  <c r="V82" i="10"/>
  <c r="R82" i="10"/>
  <c r="Q82" i="10"/>
  <c r="V81" i="10"/>
  <c r="R81" i="10"/>
  <c r="Q81" i="10"/>
  <c r="V80" i="10"/>
  <c r="R80" i="10"/>
  <c r="Q80" i="10"/>
  <c r="V79" i="10"/>
  <c r="R79" i="10"/>
  <c r="Q79" i="10"/>
  <c r="V78" i="10"/>
  <c r="R78" i="10"/>
  <c r="Q78" i="10"/>
  <c r="V77" i="10"/>
  <c r="R77" i="10"/>
  <c r="Q77" i="10"/>
  <c r="V76" i="10"/>
  <c r="R76" i="10"/>
  <c r="Q76" i="10"/>
  <c r="V75" i="10"/>
  <c r="R75" i="10"/>
  <c r="Q75" i="10"/>
  <c r="V74" i="10"/>
  <c r="R74" i="10"/>
  <c r="Q74" i="10"/>
  <c r="V73" i="10"/>
  <c r="R73" i="10"/>
  <c r="Q73" i="10"/>
  <c r="V72" i="10"/>
  <c r="R72" i="10"/>
  <c r="Q72" i="10"/>
  <c r="V71" i="10"/>
  <c r="R71" i="10"/>
  <c r="Q71" i="10"/>
  <c r="V70" i="10"/>
  <c r="R70" i="10"/>
  <c r="Q70" i="10"/>
  <c r="V69" i="10"/>
  <c r="R69" i="10"/>
  <c r="Q69" i="10"/>
  <c r="V68" i="10"/>
  <c r="R68" i="10"/>
  <c r="Q68" i="10"/>
  <c r="V67" i="10"/>
  <c r="R67" i="10"/>
  <c r="Q67" i="10"/>
  <c r="V66" i="10"/>
  <c r="R66" i="10"/>
  <c r="Q66" i="10"/>
  <c r="V65" i="10"/>
  <c r="R65" i="10"/>
  <c r="Q65" i="10"/>
  <c r="V64" i="10"/>
  <c r="R64" i="10"/>
  <c r="Q64" i="10"/>
  <c r="V63" i="10"/>
  <c r="R63" i="10"/>
  <c r="Q63" i="10"/>
  <c r="V62" i="10"/>
  <c r="R62" i="10"/>
  <c r="Q62" i="10"/>
  <c r="V61" i="10"/>
  <c r="R61" i="10"/>
  <c r="Q61" i="10"/>
  <c r="V60" i="10"/>
  <c r="R60" i="10"/>
  <c r="Q60" i="10"/>
  <c r="V59" i="10"/>
  <c r="R59" i="10"/>
  <c r="Q59" i="10"/>
  <c r="V58" i="10"/>
  <c r="R58" i="10"/>
  <c r="Q58" i="10"/>
  <c r="V57" i="10"/>
  <c r="R57" i="10"/>
  <c r="Q57" i="10"/>
  <c r="V56" i="10"/>
  <c r="R56" i="10"/>
  <c r="Q56" i="10"/>
  <c r="V55" i="10"/>
  <c r="R55" i="10"/>
  <c r="Q55" i="10"/>
  <c r="V54" i="10"/>
  <c r="R54" i="10"/>
  <c r="Q54" i="10"/>
  <c r="V53" i="10"/>
  <c r="R53" i="10"/>
  <c r="Q53" i="10"/>
  <c r="V52" i="10"/>
  <c r="R52" i="10"/>
  <c r="Q52" i="10"/>
  <c r="V51" i="10"/>
  <c r="R51" i="10"/>
  <c r="Q51" i="10"/>
  <c r="V50" i="10"/>
  <c r="R50" i="10"/>
  <c r="Q50" i="10"/>
  <c r="V49" i="10"/>
  <c r="R49" i="10"/>
  <c r="Q49" i="10"/>
  <c r="V48" i="10"/>
  <c r="R48" i="10"/>
  <c r="Q48" i="10"/>
  <c r="V47" i="10"/>
  <c r="R47" i="10"/>
  <c r="Q47" i="10"/>
  <c r="V46" i="10"/>
  <c r="R46" i="10"/>
  <c r="Q46" i="10"/>
  <c r="V45" i="10"/>
  <c r="R45" i="10"/>
  <c r="Q45" i="10"/>
  <c r="V44" i="10"/>
  <c r="R44" i="10"/>
  <c r="Q44" i="10"/>
  <c r="V43" i="10"/>
  <c r="R43" i="10"/>
  <c r="Q43" i="10"/>
  <c r="V42" i="10"/>
  <c r="R42" i="10"/>
  <c r="Q42" i="10"/>
  <c r="V41" i="10"/>
  <c r="R41" i="10"/>
  <c r="Q41" i="10"/>
  <c r="V40" i="10"/>
  <c r="R40" i="10"/>
  <c r="Q40" i="10"/>
  <c r="V39" i="10"/>
  <c r="R39" i="10"/>
  <c r="Q39" i="10"/>
  <c r="V38" i="10"/>
  <c r="R38" i="10"/>
  <c r="Q38" i="10"/>
  <c r="V37" i="10"/>
  <c r="R37" i="10"/>
  <c r="Q37" i="10"/>
  <c r="V36" i="10"/>
  <c r="R36" i="10"/>
  <c r="Q36" i="10"/>
  <c r="V35" i="10"/>
  <c r="R35" i="10"/>
  <c r="Q35" i="10"/>
  <c r="V34" i="10"/>
  <c r="R34" i="10"/>
  <c r="Q34" i="10"/>
  <c r="V33" i="10"/>
  <c r="R33" i="10"/>
  <c r="Q33" i="10"/>
  <c r="V32" i="10"/>
  <c r="R32" i="10"/>
  <c r="Q32" i="10"/>
  <c r="V31" i="10"/>
  <c r="R31" i="10"/>
  <c r="Q31" i="10"/>
  <c r="V30" i="10"/>
  <c r="R30" i="10"/>
  <c r="Q30" i="10"/>
  <c r="V29" i="10"/>
  <c r="R29" i="10"/>
  <c r="Q29" i="10"/>
  <c r="V28" i="10"/>
  <c r="R28" i="10"/>
  <c r="Q28" i="10"/>
  <c r="V27" i="10"/>
  <c r="R27" i="10"/>
  <c r="Q27" i="10"/>
  <c r="V26" i="10"/>
  <c r="R26" i="10"/>
  <c r="Q26" i="10"/>
  <c r="V25" i="10"/>
  <c r="R25" i="10"/>
  <c r="Q25" i="10"/>
  <c r="V24" i="10"/>
  <c r="R24" i="10"/>
  <c r="Q24" i="10"/>
  <c r="V23" i="10"/>
  <c r="R23" i="10"/>
  <c r="Q23" i="10"/>
  <c r="V22" i="10"/>
  <c r="R22" i="10"/>
  <c r="Q22" i="10"/>
  <c r="V21" i="10"/>
  <c r="R21" i="10"/>
  <c r="Q21" i="10"/>
  <c r="V20" i="10"/>
  <c r="R20" i="10"/>
  <c r="Q20" i="10"/>
  <c r="V19" i="10"/>
  <c r="R19" i="10"/>
  <c r="Q19" i="10"/>
  <c r="V18" i="10"/>
  <c r="R18" i="10"/>
  <c r="Q18" i="10"/>
  <c r="V17" i="10"/>
  <c r="R17" i="10"/>
  <c r="Q17" i="10"/>
  <c r="V16" i="10"/>
  <c r="R16" i="10"/>
  <c r="Q16" i="10"/>
  <c r="V15" i="10"/>
  <c r="R15" i="10"/>
  <c r="Q15" i="10"/>
  <c r="V14" i="10"/>
  <c r="R14" i="10"/>
  <c r="Q14" i="10"/>
  <c r="V13" i="10"/>
  <c r="R13" i="10"/>
  <c r="Q13" i="10"/>
  <c r="V12" i="10"/>
  <c r="R12" i="10"/>
  <c r="Q12" i="10"/>
  <c r="V11" i="10"/>
  <c r="R11" i="10"/>
  <c r="Q11" i="10"/>
  <c r="V10" i="10"/>
  <c r="R10" i="10"/>
  <c r="Q10" i="10"/>
  <c r="V9" i="10"/>
  <c r="R9" i="10"/>
  <c r="Q9" i="10"/>
  <c r="V8" i="10"/>
  <c r="R8" i="10"/>
  <c r="Q8" i="10"/>
  <c r="V7" i="10"/>
  <c r="R7" i="10"/>
  <c r="Q7" i="10"/>
  <c r="V6" i="10"/>
  <c r="R6" i="10"/>
  <c r="Q6" i="10"/>
  <c r="V5" i="10"/>
  <c r="R5" i="10"/>
  <c r="Q5" i="10"/>
  <c r="W4" i="10"/>
  <c r="V4" i="10"/>
  <c r="R4" i="10"/>
  <c r="R3" i="10"/>
  <c r="O3" i="10"/>
  <c r="AE3" i="10" s="1"/>
  <c r="C9" i="10"/>
  <c r="V23" i="9"/>
  <c r="R23" i="9"/>
  <c r="Q23" i="9"/>
  <c r="O23" i="9"/>
  <c r="P23" i="9" s="1"/>
  <c r="V22" i="9"/>
  <c r="R22" i="9"/>
  <c r="Q22" i="9"/>
  <c r="O22" i="9"/>
  <c r="P22" i="9" s="1"/>
  <c r="V21" i="9"/>
  <c r="R21" i="9"/>
  <c r="Q21" i="9"/>
  <c r="O21" i="9"/>
  <c r="P21" i="9" s="1"/>
  <c r="V20" i="9"/>
  <c r="R20" i="9"/>
  <c r="Q20" i="9"/>
  <c r="O20" i="9"/>
  <c r="P20" i="9" s="1"/>
  <c r="V19" i="9"/>
  <c r="R19" i="9"/>
  <c r="Q19" i="9"/>
  <c r="O19" i="9"/>
  <c r="P19" i="9" s="1"/>
  <c r="V18" i="9"/>
  <c r="R18" i="9"/>
  <c r="Q18" i="9"/>
  <c r="O18" i="9"/>
  <c r="P18" i="9" s="1"/>
  <c r="V17" i="9"/>
  <c r="R17" i="9"/>
  <c r="Q17" i="9"/>
  <c r="O17" i="9"/>
  <c r="P17" i="9" s="1"/>
  <c r="V16" i="9"/>
  <c r="R16" i="9"/>
  <c r="Q16" i="9"/>
  <c r="O16" i="9"/>
  <c r="P16" i="9" s="1"/>
  <c r="V15" i="9"/>
  <c r="R15" i="9"/>
  <c r="Q15" i="9"/>
  <c r="O15" i="9"/>
  <c r="P15" i="9" s="1"/>
  <c r="V14" i="9"/>
  <c r="R14" i="9"/>
  <c r="Q14" i="9"/>
  <c r="O14" i="9"/>
  <c r="P14" i="9" s="1"/>
  <c r="V13" i="9"/>
  <c r="R13" i="9"/>
  <c r="Q13" i="9"/>
  <c r="O13" i="9"/>
  <c r="P13" i="9" s="1"/>
  <c r="V12" i="9"/>
  <c r="R12" i="9"/>
  <c r="Q12" i="9"/>
  <c r="O12" i="9"/>
  <c r="P12" i="9" s="1"/>
  <c r="V11" i="9"/>
  <c r="R11" i="9"/>
  <c r="Q11" i="9"/>
  <c r="O11" i="9"/>
  <c r="P11" i="9" s="1"/>
  <c r="V10" i="9"/>
  <c r="R10" i="9"/>
  <c r="Q10" i="9"/>
  <c r="O10" i="9"/>
  <c r="P10" i="9" s="1"/>
  <c r="V9" i="9"/>
  <c r="R9" i="9"/>
  <c r="Q9" i="9"/>
  <c r="O9" i="9"/>
  <c r="P9" i="9" s="1"/>
  <c r="V8" i="9"/>
  <c r="R8" i="9"/>
  <c r="Q8" i="9"/>
  <c r="O8" i="9"/>
  <c r="P8" i="9" s="1"/>
  <c r="V7" i="9"/>
  <c r="R7" i="9"/>
  <c r="Q7" i="9"/>
  <c r="O7" i="9"/>
  <c r="P7" i="9" s="1"/>
  <c r="V6" i="9"/>
  <c r="R6" i="9"/>
  <c r="Q6" i="9"/>
  <c r="O6" i="9"/>
  <c r="V5" i="9"/>
  <c r="R5" i="9"/>
  <c r="Q5" i="9"/>
  <c r="O5" i="9"/>
  <c r="W4" i="9"/>
  <c r="R4" i="9"/>
  <c r="AT3" i="9"/>
  <c r="Q3" i="9"/>
  <c r="O3" i="9"/>
  <c r="AE3" i="9" s="1"/>
  <c r="C9" i="9"/>
  <c r="AT3" i="2"/>
  <c r="O3" i="2"/>
  <c r="W4" i="2"/>
  <c r="O5" i="2"/>
  <c r="O6" i="2"/>
  <c r="O7" i="2"/>
  <c r="V7" i="2"/>
  <c r="O8" i="2"/>
  <c r="O9" i="2"/>
  <c r="O10" i="2"/>
  <c r="O11" i="2"/>
  <c r="Q11" i="2"/>
  <c r="O12" i="2"/>
  <c r="O13" i="2"/>
  <c r="O14" i="2"/>
  <c r="V14" i="2"/>
  <c r="O15" i="2"/>
  <c r="O16" i="2"/>
  <c r="O17" i="2"/>
  <c r="Q17" i="2"/>
  <c r="O18" i="2"/>
  <c r="O19" i="2"/>
  <c r="O20" i="2"/>
  <c r="O21" i="2"/>
  <c r="O22" i="2"/>
  <c r="O23" i="2"/>
  <c r="B8" i="103" l="1"/>
  <c r="V10" i="42"/>
  <c r="V15" i="42"/>
  <c r="V38" i="42"/>
  <c r="V59" i="42"/>
  <c r="V63" i="42"/>
  <c r="V80" i="42"/>
  <c r="V30" i="42"/>
  <c r="V47" i="42"/>
  <c r="V51" i="42"/>
  <c r="V72" i="42"/>
  <c r="V84" i="42"/>
  <c r="V27" i="42"/>
  <c r="V44" i="42"/>
  <c r="V56" i="42"/>
  <c r="V77" i="42"/>
  <c r="V81" i="42"/>
  <c r="V93" i="42"/>
  <c r="V14" i="43"/>
  <c r="V28" i="43"/>
  <c r="V77" i="43"/>
  <c r="V17" i="43"/>
  <c r="V29" i="43"/>
  <c r="V47" i="43"/>
  <c r="V65" i="43"/>
  <c r="V81" i="43"/>
  <c r="V35" i="43"/>
  <c r="V48" i="43"/>
  <c r="V66" i="43"/>
  <c r="V85" i="43"/>
  <c r="V75" i="51"/>
  <c r="V60" i="51"/>
  <c r="V44" i="51"/>
  <c r="V27" i="51"/>
  <c r="V52" i="52"/>
  <c r="V30" i="52"/>
  <c r="V11" i="41"/>
  <c r="V15" i="41"/>
  <c r="V4" i="20"/>
  <c r="V12" i="20"/>
  <c r="R60" i="16"/>
  <c r="V43" i="11"/>
  <c r="R72" i="11"/>
  <c r="Q14" i="12"/>
  <c r="R86" i="16"/>
  <c r="R54" i="16"/>
  <c r="R21" i="16"/>
  <c r="Q17" i="17"/>
  <c r="P12" i="17"/>
  <c r="Q81" i="18"/>
  <c r="V39" i="18"/>
  <c r="P20" i="19"/>
  <c r="P13" i="19"/>
  <c r="R78" i="20"/>
  <c r="R62" i="20"/>
  <c r="R36" i="20"/>
  <c r="R4" i="21"/>
  <c r="R9" i="21"/>
  <c r="R12" i="21"/>
  <c r="R13" i="21"/>
  <c r="Q11" i="24"/>
  <c r="Q15" i="24"/>
  <c r="V17" i="25"/>
  <c r="V15" i="28"/>
  <c r="R14" i="30"/>
  <c r="V66" i="32"/>
  <c r="R57" i="32"/>
  <c r="R49" i="32"/>
  <c r="V40" i="32"/>
  <c r="V32" i="32"/>
  <c r="R11" i="32"/>
  <c r="P16" i="33"/>
  <c r="V11" i="34"/>
  <c r="V14" i="34"/>
  <c r="V18" i="34"/>
  <c r="V12" i="34"/>
  <c r="V15" i="34"/>
  <c r="V22" i="34"/>
  <c r="P11" i="36"/>
  <c r="R79" i="41"/>
  <c r="R70" i="41"/>
  <c r="R48" i="41"/>
  <c r="V83" i="42"/>
  <c r="V48" i="42"/>
  <c r="V29" i="42"/>
  <c r="V87" i="43"/>
  <c r="V53" i="43"/>
  <c r="V16" i="45"/>
  <c r="V10" i="45"/>
  <c r="V32" i="45"/>
  <c r="V50" i="45"/>
  <c r="V65" i="45"/>
  <c r="V15" i="45"/>
  <c r="V38" i="45"/>
  <c r="V55" i="45"/>
  <c r="V66" i="45"/>
  <c r="V17" i="45"/>
  <c r="V39" i="45"/>
  <c r="V56" i="45"/>
  <c r="V71" i="45"/>
  <c r="R44" i="46"/>
  <c r="R33" i="46"/>
  <c r="V27" i="48"/>
  <c r="V21" i="48"/>
  <c r="V26" i="48"/>
  <c r="V69" i="51"/>
  <c r="V54" i="51"/>
  <c r="V37" i="51"/>
  <c r="V20" i="51"/>
  <c r="V64" i="52"/>
  <c r="V42" i="52"/>
  <c r="V22" i="52"/>
  <c r="Q37" i="53"/>
  <c r="R8" i="53"/>
  <c r="R35" i="53"/>
  <c r="R61" i="53"/>
  <c r="R11" i="53"/>
  <c r="R67" i="53"/>
  <c r="R47" i="53"/>
  <c r="V43" i="18"/>
  <c r="V33" i="18"/>
  <c r="V76" i="20"/>
  <c r="V59" i="20"/>
  <c r="V10" i="32"/>
  <c r="V19" i="32"/>
  <c r="V24" i="32"/>
  <c r="V33" i="32"/>
  <c r="V37" i="32"/>
  <c r="V42" i="32"/>
  <c r="V46" i="32"/>
  <c r="V50" i="32"/>
  <c r="V54" i="32"/>
  <c r="V58" i="32"/>
  <c r="V63" i="32"/>
  <c r="V68" i="32"/>
  <c r="V13" i="32"/>
  <c r="V20" i="32"/>
  <c r="V29" i="32"/>
  <c r="V34" i="32"/>
  <c r="V38" i="32"/>
  <c r="V59" i="32"/>
  <c r="V64" i="32"/>
  <c r="V15" i="32"/>
  <c r="V25" i="32"/>
  <c r="V30" i="32"/>
  <c r="V43" i="32"/>
  <c r="V47" i="32"/>
  <c r="V51" i="32"/>
  <c r="V55" i="32"/>
  <c r="V60" i="32"/>
  <c r="V69" i="32"/>
  <c r="V16" i="33"/>
  <c r="V11" i="33"/>
  <c r="R19" i="36"/>
  <c r="R15" i="36"/>
  <c r="V87" i="42"/>
  <c r="V33" i="42"/>
  <c r="V23" i="42"/>
  <c r="V40" i="43"/>
  <c r="V68" i="51"/>
  <c r="V52" i="51"/>
  <c r="V36" i="51"/>
  <c r="V18" i="51"/>
  <c r="V61" i="52"/>
  <c r="V41" i="52"/>
  <c r="V19" i="52"/>
  <c r="Q8" i="33"/>
  <c r="Q16" i="33"/>
  <c r="Q9" i="33"/>
  <c r="Q21" i="33"/>
  <c r="R68" i="11"/>
  <c r="Q87" i="16"/>
  <c r="R26" i="16"/>
  <c r="Q11" i="29"/>
  <c r="Q18" i="29"/>
  <c r="R6" i="36"/>
  <c r="R5" i="36"/>
  <c r="R16" i="36"/>
  <c r="R13" i="36"/>
  <c r="R21" i="36"/>
  <c r="Q15" i="37"/>
  <c r="Q8" i="53"/>
  <c r="Q56" i="53"/>
  <c r="Q21" i="53"/>
  <c r="P3" i="2"/>
  <c r="AF3" i="2" s="1"/>
  <c r="AO3" i="2" s="1"/>
  <c r="R44" i="11"/>
  <c r="R76" i="16"/>
  <c r="R49" i="16"/>
  <c r="R15" i="16"/>
  <c r="V80" i="18"/>
  <c r="Q21" i="2"/>
  <c r="V11" i="11"/>
  <c r="R48" i="11"/>
  <c r="V81" i="11"/>
  <c r="Q23" i="12"/>
  <c r="Q20" i="12"/>
  <c r="Q16" i="12"/>
  <c r="V9" i="13"/>
  <c r="Q72" i="16"/>
  <c r="R43" i="16"/>
  <c r="Q15" i="16"/>
  <c r="V16" i="17"/>
  <c r="Q75" i="18"/>
  <c r="R23" i="19"/>
  <c r="V29" i="20"/>
  <c r="R9" i="20"/>
  <c r="R24" i="20"/>
  <c r="P23" i="33"/>
  <c r="R10" i="41"/>
  <c r="R28" i="41"/>
  <c r="R35" i="41"/>
  <c r="R67" i="41"/>
  <c r="R73" i="41"/>
  <c r="R85" i="41"/>
  <c r="R7" i="41"/>
  <c r="R15" i="41"/>
  <c r="R29" i="41"/>
  <c r="R44" i="41"/>
  <c r="R60" i="41"/>
  <c r="R82" i="41"/>
  <c r="R88" i="41"/>
  <c r="R22" i="41"/>
  <c r="R38" i="41"/>
  <c r="R45" i="41"/>
  <c r="R51" i="41"/>
  <c r="R63" i="41"/>
  <c r="R76" i="41"/>
  <c r="V95" i="42"/>
  <c r="V90" i="42"/>
  <c r="V66" i="42"/>
  <c r="V62" i="42"/>
  <c r="V73" i="43"/>
  <c r="V36" i="43"/>
  <c r="R11" i="44"/>
  <c r="R14" i="44"/>
  <c r="R15" i="44"/>
  <c r="R26" i="44"/>
  <c r="R43" i="44"/>
  <c r="R76" i="44"/>
  <c r="R27" i="44"/>
  <c r="R49" i="44"/>
  <c r="R62" i="44"/>
  <c r="R8" i="46"/>
  <c r="R17" i="46"/>
  <c r="R26" i="46"/>
  <c r="R39" i="46"/>
  <c r="R48" i="46"/>
  <c r="R57" i="46"/>
  <c r="R65" i="46"/>
  <c r="R9" i="46"/>
  <c r="R18" i="46"/>
  <c r="R27" i="46"/>
  <c r="R41" i="46"/>
  <c r="R50" i="46"/>
  <c r="R59" i="46"/>
  <c r="R66" i="46"/>
  <c r="R11" i="46"/>
  <c r="R20" i="46"/>
  <c r="R29" i="46"/>
  <c r="R35" i="46"/>
  <c r="R42" i="46"/>
  <c r="R51" i="46"/>
  <c r="R68" i="46"/>
  <c r="V77" i="51"/>
  <c r="V63" i="51"/>
  <c r="V46" i="51"/>
  <c r="V30" i="51"/>
  <c r="V55" i="52"/>
  <c r="V34" i="52"/>
  <c r="V6" i="62"/>
  <c r="V9" i="62"/>
  <c r="V4" i="62"/>
  <c r="V8" i="74"/>
  <c r="V9" i="74"/>
  <c r="V7" i="74"/>
  <c r="R20" i="11"/>
  <c r="Q12" i="12"/>
  <c r="Q9" i="12"/>
  <c r="R71" i="16"/>
  <c r="R38" i="16"/>
  <c r="R10" i="16"/>
  <c r="Q63" i="18"/>
  <c r="Q53" i="18"/>
  <c r="V18" i="19"/>
  <c r="V53" i="20"/>
  <c r="V11" i="24"/>
  <c r="V16" i="24"/>
  <c r="Q11" i="30"/>
  <c r="Q12" i="30"/>
  <c r="Q22" i="33"/>
  <c r="Q18" i="33"/>
  <c r="R4" i="32"/>
  <c r="R5" i="32"/>
  <c r="R13" i="32"/>
  <c r="R29" i="32"/>
  <c r="R6" i="32"/>
  <c r="R25" i="32"/>
  <c r="R43" i="32"/>
  <c r="R47" i="32"/>
  <c r="R51" i="32"/>
  <c r="R55" i="32"/>
  <c r="R69" i="32"/>
  <c r="R3" i="32"/>
  <c r="AH3" i="32" s="1"/>
  <c r="AQ3" i="32" s="1"/>
  <c r="R21" i="32"/>
  <c r="R35" i="32"/>
  <c r="R39" i="32"/>
  <c r="R65" i="32"/>
  <c r="R22" i="36"/>
  <c r="R18" i="36"/>
  <c r="V98" i="35"/>
  <c r="V5" i="35"/>
  <c r="P15" i="40"/>
  <c r="V10" i="51"/>
  <c r="V14" i="51"/>
  <c r="V22" i="51"/>
  <c r="V31" i="51"/>
  <c r="V39" i="51"/>
  <c r="V49" i="51"/>
  <c r="V57" i="51"/>
  <c r="V64" i="51"/>
  <c r="V71" i="51"/>
  <c r="V78" i="51"/>
  <c r="V15" i="51"/>
  <c r="V24" i="51"/>
  <c r="V32" i="51"/>
  <c r="V42" i="51"/>
  <c r="V50" i="51"/>
  <c r="V58" i="51"/>
  <c r="V65" i="51"/>
  <c r="V72" i="51"/>
  <c r="V16" i="51"/>
  <c r="V25" i="51"/>
  <c r="V34" i="51"/>
  <c r="V43" i="51"/>
  <c r="V51" i="51"/>
  <c r="V59" i="51"/>
  <c r="V66" i="51"/>
  <c r="V74" i="51"/>
  <c r="V17" i="52"/>
  <c r="V25" i="52"/>
  <c r="V35" i="52"/>
  <c r="V43" i="52"/>
  <c r="V53" i="52"/>
  <c r="V13" i="52"/>
  <c r="V24" i="52"/>
  <c r="V36" i="52"/>
  <c r="V47" i="52"/>
  <c r="V58" i="52"/>
  <c r="V66" i="52"/>
  <c r="V16" i="52"/>
  <c r="V28" i="52"/>
  <c r="V37" i="52"/>
  <c r="V48" i="52"/>
  <c r="V59" i="52"/>
  <c r="V67" i="52"/>
  <c r="V18" i="52"/>
  <c r="V29" i="52"/>
  <c r="V40" i="52"/>
  <c r="V49" i="52"/>
  <c r="V60" i="52"/>
  <c r="V69" i="52"/>
  <c r="Q48" i="53"/>
  <c r="V7" i="62"/>
  <c r="G88" i="18"/>
  <c r="G88" i="50"/>
  <c r="G88" i="86"/>
  <c r="G88" i="47"/>
  <c r="G88" i="42"/>
  <c r="G88" i="48"/>
  <c r="G88" i="55"/>
  <c r="G88" i="41"/>
  <c r="G88" i="16"/>
  <c r="G88" i="82"/>
  <c r="G88" i="20"/>
  <c r="G88" i="83"/>
  <c r="G88" i="43"/>
  <c r="G88" i="49"/>
  <c r="G88" i="54"/>
  <c r="G88" i="44"/>
  <c r="G88" i="32"/>
  <c r="G88" i="84"/>
  <c r="G88" i="45"/>
  <c r="G88" i="52"/>
  <c r="G88" i="53"/>
  <c r="G88" i="46"/>
  <c r="G88" i="35"/>
  <c r="G82" i="18"/>
  <c r="G82" i="49"/>
  <c r="G82" i="83"/>
  <c r="G82" i="43"/>
  <c r="G82" i="51"/>
  <c r="G82" i="54"/>
  <c r="G82" i="44"/>
  <c r="G82" i="32"/>
  <c r="G82" i="46"/>
  <c r="G82" i="84"/>
  <c r="G82" i="45"/>
  <c r="G82" i="52"/>
  <c r="G82" i="53"/>
  <c r="G82" i="50"/>
  <c r="G82" i="35"/>
  <c r="G82" i="86"/>
  <c r="G82" i="82"/>
  <c r="G82" i="42"/>
  <c r="G82" i="48"/>
  <c r="G82" i="55"/>
  <c r="G82" i="41"/>
  <c r="G82" i="20"/>
  <c r="G76" i="18"/>
  <c r="G76" i="45"/>
  <c r="G76" i="84"/>
  <c r="G76" i="47"/>
  <c r="G76" i="52"/>
  <c r="G76" i="53"/>
  <c r="G76" i="50"/>
  <c r="G76" i="35"/>
  <c r="G76" i="16"/>
  <c r="G76" i="48"/>
  <c r="G76" i="86"/>
  <c r="G76" i="82"/>
  <c r="G76" i="42"/>
  <c r="G76" i="49"/>
  <c r="G76" i="55"/>
  <c r="G76" i="41"/>
  <c r="G76" i="20"/>
  <c r="G76" i="83"/>
  <c r="G76" i="43"/>
  <c r="G76" i="51"/>
  <c r="G76" i="54"/>
  <c r="G76" i="46"/>
  <c r="G76" i="32"/>
  <c r="G70" i="18"/>
  <c r="G70" i="86"/>
  <c r="G70" i="41"/>
  <c r="G70" i="82"/>
  <c r="G70" i="42"/>
  <c r="G70" i="49"/>
  <c r="G70" i="55"/>
  <c r="G70" i="44"/>
  <c r="G70" i="20"/>
  <c r="G70" i="43"/>
  <c r="G70" i="83"/>
  <c r="G70" i="45"/>
  <c r="G70" i="51"/>
  <c r="G70" i="54"/>
  <c r="G70" i="46"/>
  <c r="G70" i="32"/>
  <c r="G70" i="84"/>
  <c r="G70" i="47"/>
  <c r="G70" i="52"/>
  <c r="G70" i="48"/>
  <c r="G70" i="50"/>
  <c r="G70" i="35"/>
  <c r="G70" i="16"/>
  <c r="G64" i="18"/>
  <c r="G64" i="54"/>
  <c r="G64" i="83"/>
  <c r="G64" i="45"/>
  <c r="G64" i="51"/>
  <c r="G64" i="53"/>
  <c r="G64" i="46"/>
  <c r="G64" i="32"/>
  <c r="G64" i="84"/>
  <c r="G64" i="35"/>
  <c r="G64" i="86"/>
  <c r="G64" i="47"/>
  <c r="G64" i="52"/>
  <c r="G64" i="48"/>
  <c r="G64" i="50"/>
  <c r="G64" i="41"/>
  <c r="G64" i="16"/>
  <c r="G64" i="82"/>
  <c r="G64" i="43"/>
  <c r="G64" i="49"/>
  <c r="G64" i="55"/>
  <c r="G64" i="44"/>
  <c r="G64" i="20"/>
  <c r="G58" i="18"/>
  <c r="G58" i="52"/>
  <c r="G58" i="86"/>
  <c r="G58" i="47"/>
  <c r="G58" i="42"/>
  <c r="G58" i="48"/>
  <c r="G58" i="50"/>
  <c r="G58" i="41"/>
  <c r="G58" i="16"/>
  <c r="G58" i="55"/>
  <c r="G58" i="82"/>
  <c r="G58" i="43"/>
  <c r="G58" i="49"/>
  <c r="G58" i="54"/>
  <c r="G58" i="44"/>
  <c r="G58" i="20"/>
  <c r="G58" i="84"/>
  <c r="G58" i="45"/>
  <c r="G58" i="51"/>
  <c r="G58" i="53"/>
  <c r="G58" i="46"/>
  <c r="G58" i="35"/>
  <c r="G52" i="18"/>
  <c r="G52" i="82"/>
  <c r="G52" i="20"/>
  <c r="G52" i="83"/>
  <c r="G52" i="43"/>
  <c r="G52" i="49"/>
  <c r="G52" i="54"/>
  <c r="G52" i="44"/>
  <c r="G52" i="32"/>
  <c r="G52" i="51"/>
  <c r="G52" i="84"/>
  <c r="G52" i="45"/>
  <c r="G52" i="52"/>
  <c r="G52" i="53"/>
  <c r="G52" i="46"/>
  <c r="G52" i="35"/>
  <c r="G52" i="86"/>
  <c r="G52" i="47"/>
  <c r="G52" i="42"/>
  <c r="G52" i="48"/>
  <c r="G52" i="55"/>
  <c r="G52" i="41"/>
  <c r="G52" i="16"/>
  <c r="G46" i="18"/>
  <c r="G46" i="46"/>
  <c r="G46" i="84"/>
  <c r="G46" i="45"/>
  <c r="G46" i="52"/>
  <c r="G46" i="53"/>
  <c r="G46" i="50"/>
  <c r="G46" i="35"/>
  <c r="G46" i="47"/>
  <c r="G46" i="16"/>
  <c r="G46" i="86"/>
  <c r="G46" i="82"/>
  <c r="G46" i="42"/>
  <c r="G46" i="48"/>
  <c r="G46" i="55"/>
  <c r="G46" i="41"/>
  <c r="G46" i="20"/>
  <c r="G46" i="83"/>
  <c r="G46" i="43"/>
  <c r="G46" i="51"/>
  <c r="G46" i="54"/>
  <c r="G46" i="44"/>
  <c r="G46" i="32"/>
  <c r="G40" i="18"/>
  <c r="G40" i="48"/>
  <c r="G40" i="86"/>
  <c r="G40" i="82"/>
  <c r="G40" i="42"/>
  <c r="G40" i="49"/>
  <c r="G40" i="55"/>
  <c r="G40" i="41"/>
  <c r="G40" i="20"/>
  <c r="G40" i="44"/>
  <c r="G40" i="83"/>
  <c r="G40" i="43"/>
  <c r="G40" i="51"/>
  <c r="G40" i="54"/>
  <c r="G40" i="46"/>
  <c r="G40" i="32"/>
  <c r="G40" i="84"/>
  <c r="G40" i="47"/>
  <c r="G40" i="52"/>
  <c r="G40" i="53"/>
  <c r="G40" i="50"/>
  <c r="G40" i="35"/>
  <c r="G40" i="16"/>
  <c r="G34" i="18"/>
  <c r="G34" i="43"/>
  <c r="G34" i="83"/>
  <c r="G34" i="45"/>
  <c r="G34" i="51"/>
  <c r="G34" i="54"/>
  <c r="G34" i="46"/>
  <c r="G34" i="32"/>
  <c r="G34" i="53"/>
  <c r="G34" i="84"/>
  <c r="G34" i="47"/>
  <c r="G34" i="52"/>
  <c r="G34" i="48"/>
  <c r="G34" i="50"/>
  <c r="G34" i="35"/>
  <c r="G34" i="16"/>
  <c r="G34" i="82"/>
  <c r="G34" i="42"/>
  <c r="G34" i="49"/>
  <c r="G34" i="55"/>
  <c r="G34" i="44"/>
  <c r="G34" i="20"/>
  <c r="G28" i="18"/>
  <c r="G28" i="84"/>
  <c r="G28" i="35"/>
  <c r="G28" i="86"/>
  <c r="G28" i="47"/>
  <c r="G28" i="52"/>
  <c r="G28" i="48"/>
  <c r="G28" i="50"/>
  <c r="G28" i="41"/>
  <c r="G28" i="16"/>
  <c r="G28" i="42"/>
  <c r="G28" i="82"/>
  <c r="G28" i="43"/>
  <c r="G28" i="49"/>
  <c r="G28" i="55"/>
  <c r="G28" i="44"/>
  <c r="G28" i="20"/>
  <c r="G28" i="83"/>
  <c r="G28" i="45"/>
  <c r="G28" i="51"/>
  <c r="G28" i="53"/>
  <c r="G28" i="46"/>
  <c r="G28" i="32"/>
  <c r="R4" i="96"/>
  <c r="R5" i="96"/>
  <c r="R9" i="26"/>
  <c r="R13" i="28"/>
  <c r="P18" i="33"/>
  <c r="P13" i="33"/>
  <c r="P14" i="36"/>
  <c r="V14" i="54"/>
  <c r="V27" i="54"/>
  <c r="V48" i="54"/>
  <c r="V67" i="54"/>
  <c r="V18" i="54"/>
  <c r="V36" i="54"/>
  <c r="V55" i="54"/>
  <c r="V73" i="54"/>
  <c r="R3" i="96"/>
  <c r="G82" i="16"/>
  <c r="G70" i="53"/>
  <c r="G58" i="83"/>
  <c r="Q13" i="31"/>
  <c r="P21" i="33"/>
  <c r="P17" i="33"/>
  <c r="P12" i="33"/>
  <c r="P6" i="33"/>
  <c r="Q69" i="48"/>
  <c r="Q55" i="48"/>
  <c r="Q43" i="48"/>
  <c r="V62" i="49"/>
  <c r="V27" i="49"/>
  <c r="V11" i="49"/>
  <c r="V63" i="54"/>
  <c r="V37" i="54"/>
  <c r="G58" i="32"/>
  <c r="G46" i="49"/>
  <c r="G34" i="86"/>
  <c r="Q15" i="21"/>
  <c r="X4" i="29"/>
  <c r="P20" i="33"/>
  <c r="P5" i="33"/>
  <c r="P21" i="34"/>
  <c r="V23" i="36"/>
  <c r="P9" i="36"/>
  <c r="Q60" i="43"/>
  <c r="Q43" i="43"/>
  <c r="Q15" i="43"/>
  <c r="Q81" i="48"/>
  <c r="Q72" i="48"/>
  <c r="Q51" i="48"/>
  <c r="Q37" i="48"/>
  <c r="V57" i="54"/>
  <c r="V31" i="54"/>
  <c r="G34" i="41"/>
  <c r="G88" i="51"/>
  <c r="Y4" i="66"/>
  <c r="R4" i="79"/>
  <c r="Q5" i="90"/>
  <c r="G72" i="98"/>
  <c r="G85" i="98"/>
  <c r="G25" i="100"/>
  <c r="G68" i="100"/>
  <c r="G25" i="101"/>
  <c r="G44" i="102"/>
  <c r="G61" i="104"/>
  <c r="G31" i="105"/>
  <c r="V9" i="72"/>
  <c r="V8" i="86"/>
  <c r="V4" i="105"/>
  <c r="G73" i="98"/>
  <c r="G42" i="99"/>
  <c r="G55" i="99"/>
  <c r="G66" i="100"/>
  <c r="G79" i="100"/>
  <c r="G37" i="101"/>
  <c r="G61" i="101"/>
  <c r="G79" i="102"/>
  <c r="G73" i="103"/>
  <c r="G43" i="105"/>
  <c r="G61" i="105"/>
  <c r="G79" i="105"/>
  <c r="G85" i="105"/>
  <c r="O9" i="66"/>
  <c r="V9" i="69"/>
  <c r="V5" i="72"/>
  <c r="Q6" i="78"/>
  <c r="V9" i="85"/>
  <c r="Q23" i="2"/>
  <c r="Q13" i="2"/>
  <c r="Q7" i="2"/>
  <c r="V83" i="11"/>
  <c r="R19" i="12"/>
  <c r="V19" i="2"/>
  <c r="V17" i="11"/>
  <c r="V89" i="11"/>
  <c r="R21" i="12"/>
  <c r="R7" i="12"/>
  <c r="P15" i="17"/>
  <c r="Q9" i="17"/>
  <c r="P3" i="17"/>
  <c r="AF3" i="17" s="1"/>
  <c r="V21" i="2"/>
  <c r="V41" i="11"/>
  <c r="V57" i="11"/>
  <c r="V73" i="11"/>
  <c r="R20" i="12"/>
  <c r="R13" i="12"/>
  <c r="P20" i="17"/>
  <c r="P18" i="17"/>
  <c r="Q16" i="17"/>
  <c r="Q14" i="17"/>
  <c r="Q12" i="17"/>
  <c r="Q21" i="19"/>
  <c r="P14" i="19"/>
  <c r="R75" i="20"/>
  <c r="V64" i="20"/>
  <c r="R57" i="20"/>
  <c r="V47" i="20"/>
  <c r="R37" i="20"/>
  <c r="R26" i="20"/>
  <c r="R17" i="20"/>
  <c r="V5" i="20"/>
  <c r="P19" i="21"/>
  <c r="V21" i="24"/>
  <c r="P14" i="25"/>
  <c r="V21" i="27"/>
  <c r="R16" i="28"/>
  <c r="V13" i="28"/>
  <c r="R10" i="28"/>
  <c r="V10" i="29"/>
  <c r="Q23" i="30"/>
  <c r="Q21" i="30"/>
  <c r="R19" i="30"/>
  <c r="Q17" i="30"/>
  <c r="V12" i="30"/>
  <c r="Q10" i="30"/>
  <c r="Q19" i="31"/>
  <c r="R59" i="32"/>
  <c r="R41" i="32"/>
  <c r="R37" i="32"/>
  <c r="R23" i="32"/>
  <c r="Q14" i="32"/>
  <c r="R9" i="32"/>
  <c r="P22" i="33"/>
  <c r="V23" i="34"/>
  <c r="Q21" i="34"/>
  <c r="R16" i="34"/>
  <c r="V13" i="34"/>
  <c r="P5" i="34"/>
  <c r="X4" i="34"/>
  <c r="V14" i="36"/>
  <c r="Q21" i="38"/>
  <c r="Q19" i="38"/>
  <c r="Q17" i="38"/>
  <c r="R15" i="38"/>
  <c r="Q13" i="38"/>
  <c r="P10" i="38"/>
  <c r="Q16" i="40"/>
  <c r="Q82" i="41"/>
  <c r="Q71" i="41"/>
  <c r="Q66" i="41"/>
  <c r="Q54" i="41"/>
  <c r="Q35" i="41"/>
  <c r="Q29" i="41"/>
  <c r="Q23" i="41"/>
  <c r="Q17" i="41"/>
  <c r="Q12" i="41"/>
  <c r="V92" i="42"/>
  <c r="V78" i="42"/>
  <c r="V71" i="42"/>
  <c r="V60" i="42"/>
  <c r="V53" i="42"/>
  <c r="V42" i="42"/>
  <c r="V35" i="42"/>
  <c r="V24" i="42"/>
  <c r="V12" i="42"/>
  <c r="V89" i="43"/>
  <c r="R83" i="43"/>
  <c r="V75" i="43"/>
  <c r="R52" i="43"/>
  <c r="V41" i="43"/>
  <c r="V30" i="43"/>
  <c r="V21" i="43"/>
  <c r="R78" i="44"/>
  <c r="R63" i="44"/>
  <c r="R57" i="44"/>
  <c r="R44" i="44"/>
  <c r="R36" i="44"/>
  <c r="R28" i="44"/>
  <c r="R10" i="44"/>
  <c r="V79" i="45"/>
  <c r="V73" i="45"/>
  <c r="V67" i="45"/>
  <c r="V62" i="45"/>
  <c r="V57" i="45"/>
  <c r="V51" i="45"/>
  <c r="V46" i="45"/>
  <c r="V40" i="45"/>
  <c r="V33" i="45"/>
  <c r="V26" i="45"/>
  <c r="V18" i="45"/>
  <c r="V11" i="45"/>
  <c r="Q55" i="46"/>
  <c r="Q30" i="46"/>
  <c r="Q22" i="46"/>
  <c r="Q45" i="47"/>
  <c r="Q28" i="47"/>
  <c r="Q8" i="47"/>
  <c r="V83" i="49"/>
  <c r="V74" i="49"/>
  <c r="R66" i="49"/>
  <c r="V57" i="49"/>
  <c r="V50" i="49"/>
  <c r="V39" i="49"/>
  <c r="V32" i="49"/>
  <c r="V21" i="49"/>
  <c r="V14" i="49"/>
  <c r="V97" i="50"/>
  <c r="V64" i="53"/>
  <c r="V57" i="53"/>
  <c r="R49" i="53"/>
  <c r="V40" i="53"/>
  <c r="Q33" i="53"/>
  <c r="R23" i="53"/>
  <c r="Q13" i="53"/>
  <c r="Q9" i="58"/>
  <c r="Q11" i="58"/>
  <c r="Q13" i="58"/>
  <c r="Q15" i="58"/>
  <c r="Q17" i="58"/>
  <c r="Q19" i="58"/>
  <c r="Q21" i="58"/>
  <c r="Q23" i="58"/>
  <c r="Q6" i="59"/>
  <c r="V5" i="61"/>
  <c r="V9" i="61"/>
  <c r="V8" i="65"/>
  <c r="V5" i="66"/>
  <c r="Q7" i="68"/>
  <c r="V5" i="78"/>
  <c r="V8" i="83"/>
  <c r="V5" i="88"/>
  <c r="Q7" i="90"/>
  <c r="G86" i="94"/>
  <c r="G86" i="90"/>
  <c r="G86" i="89"/>
  <c r="G86" i="83"/>
  <c r="G86" i="52"/>
  <c r="G86" i="55"/>
  <c r="G86" i="32"/>
  <c r="G86" i="15"/>
  <c r="G86" i="98"/>
  <c r="G86" i="91"/>
  <c r="G86" i="87"/>
  <c r="G86" i="82"/>
  <c r="G86" i="51"/>
  <c r="G86" i="50"/>
  <c r="G86" i="20"/>
  <c r="G86" i="11"/>
  <c r="G86" i="105"/>
  <c r="G86" i="104"/>
  <c r="G86" i="103"/>
  <c r="G86" i="95"/>
  <c r="G86" i="47"/>
  <c r="G86" i="49"/>
  <c r="G86" i="46"/>
  <c r="G86" i="16"/>
  <c r="G86" i="18"/>
  <c r="G86" i="10"/>
  <c r="G86" i="100"/>
  <c r="G86" i="97"/>
  <c r="G86" i="93"/>
  <c r="G86" i="85"/>
  <c r="G86" i="84"/>
  <c r="G86" i="42"/>
  <c r="G86" i="54"/>
  <c r="G86" i="35"/>
  <c r="G80" i="102"/>
  <c r="G80" i="101"/>
  <c r="G80" i="99"/>
  <c r="G80" i="95"/>
  <c r="G80" i="87"/>
  <c r="G80" i="82"/>
  <c r="G80" i="51"/>
  <c r="G80" i="50"/>
  <c r="G80" i="20"/>
  <c r="G80" i="18"/>
  <c r="G80" i="11"/>
  <c r="G80" i="96"/>
  <c r="G80" i="92"/>
  <c r="G80" i="47"/>
  <c r="G80" i="49"/>
  <c r="G80" i="46"/>
  <c r="G80" i="16"/>
  <c r="G80" i="100"/>
  <c r="G80" i="93"/>
  <c r="G80" i="88"/>
  <c r="G80" i="45"/>
  <c r="G80" i="48"/>
  <c r="G80" i="44"/>
  <c r="G80" i="13"/>
  <c r="G80" i="105"/>
  <c r="G80" i="103"/>
  <c r="G80" i="98"/>
  <c r="G80" i="91"/>
  <c r="G80" i="83"/>
  <c r="G80" i="52"/>
  <c r="G80" i="55"/>
  <c r="G80" i="32"/>
  <c r="G74" i="100"/>
  <c r="G74" i="93"/>
  <c r="G74" i="88"/>
  <c r="G74" i="47"/>
  <c r="G74" i="49"/>
  <c r="G74" i="46"/>
  <c r="G74" i="16"/>
  <c r="G74" i="13"/>
  <c r="G74" i="104"/>
  <c r="G74" i="97"/>
  <c r="G74" i="90"/>
  <c r="G74" i="45"/>
  <c r="G74" i="48"/>
  <c r="G74" i="44"/>
  <c r="G74" i="105"/>
  <c r="G74" i="103"/>
  <c r="G74" i="98"/>
  <c r="G74" i="94"/>
  <c r="G74" i="89"/>
  <c r="G74" i="85"/>
  <c r="G74" i="86"/>
  <c r="G74" i="43"/>
  <c r="G74" i="53"/>
  <c r="G74" i="41"/>
  <c r="G74" i="15"/>
  <c r="G74" i="96"/>
  <c r="G74" i="82"/>
  <c r="G74" i="51"/>
  <c r="G74" i="50"/>
  <c r="G74" i="20"/>
  <c r="G74" i="10"/>
  <c r="G68" i="101"/>
  <c r="G68" i="98"/>
  <c r="G68" i="91"/>
  <c r="G68" i="89"/>
  <c r="G68" i="85"/>
  <c r="G68" i="45"/>
  <c r="G68" i="48"/>
  <c r="G68" i="44"/>
  <c r="G68" i="15"/>
  <c r="G68" i="95"/>
  <c r="G68" i="86"/>
  <c r="G68" i="43"/>
  <c r="G68" i="53"/>
  <c r="G68" i="41"/>
  <c r="G68" i="10"/>
  <c r="G68" i="99"/>
  <c r="G68" i="92"/>
  <c r="G68" i="87"/>
  <c r="G68" i="84"/>
  <c r="G68" i="42"/>
  <c r="G68" i="54"/>
  <c r="G68" i="35"/>
  <c r="G68" i="11"/>
  <c r="G68" i="103"/>
  <c r="G68" i="102"/>
  <c r="G68" i="94"/>
  <c r="G68" i="90"/>
  <c r="G68" i="47"/>
  <c r="G68" i="49"/>
  <c r="G68" i="46"/>
  <c r="G68" i="16"/>
  <c r="G62" i="96"/>
  <c r="G62" i="92"/>
  <c r="G62" i="87"/>
  <c r="G62" i="86"/>
  <c r="G62" i="43"/>
  <c r="G62" i="53"/>
  <c r="G62" i="41"/>
  <c r="G62" i="11"/>
  <c r="G62" i="105"/>
  <c r="G62" i="104"/>
  <c r="G62" i="100"/>
  <c r="G62" i="93"/>
  <c r="G62" i="84"/>
  <c r="G62" i="42"/>
  <c r="G62" i="54"/>
  <c r="G62" i="35"/>
  <c r="G62" i="18"/>
  <c r="G62" i="103"/>
  <c r="G62" i="102"/>
  <c r="G62" i="101"/>
  <c r="G62" i="97"/>
  <c r="G62" i="88"/>
  <c r="G62" i="83"/>
  <c r="G62" i="52"/>
  <c r="G62" i="55"/>
  <c r="G62" i="32"/>
  <c r="G62" i="13"/>
  <c r="G62" i="99"/>
  <c r="G62" i="95"/>
  <c r="G62" i="45"/>
  <c r="G62" i="48"/>
  <c r="G62" i="44"/>
  <c r="G62" i="15"/>
  <c r="G56" i="97"/>
  <c r="G56" i="90"/>
  <c r="G56" i="88"/>
  <c r="G56" i="84"/>
  <c r="G56" i="42"/>
  <c r="G56" i="54"/>
  <c r="G56" i="35"/>
  <c r="G56" i="13"/>
  <c r="G56" i="98"/>
  <c r="G56" i="94"/>
  <c r="G56" i="83"/>
  <c r="G56" i="52"/>
  <c r="G56" i="55"/>
  <c r="G56" i="32"/>
  <c r="G56" i="95"/>
  <c r="G56" i="91"/>
  <c r="G56" i="85"/>
  <c r="G56" i="82"/>
  <c r="G56" i="51"/>
  <c r="G56" i="50"/>
  <c r="G56" i="20"/>
  <c r="G56" i="102"/>
  <c r="G56" i="101"/>
  <c r="G56" i="100"/>
  <c r="G56" i="93"/>
  <c r="G56" i="86"/>
  <c r="G56" i="43"/>
  <c r="G56" i="53"/>
  <c r="G56" i="41"/>
  <c r="G56" i="18"/>
  <c r="G56" i="10"/>
  <c r="G50" i="105"/>
  <c r="G50" i="95"/>
  <c r="G50" i="85"/>
  <c r="G50" i="83"/>
  <c r="G50" i="52"/>
  <c r="G50" i="55"/>
  <c r="G50" i="32"/>
  <c r="G50" i="104"/>
  <c r="G50" i="103"/>
  <c r="G50" i="102"/>
  <c r="G50" i="99"/>
  <c r="G50" i="92"/>
  <c r="G50" i="89"/>
  <c r="G50" i="82"/>
  <c r="G50" i="51"/>
  <c r="G50" i="50"/>
  <c r="G50" i="20"/>
  <c r="G50" i="15"/>
  <c r="G50" i="10"/>
  <c r="G50" i="101"/>
  <c r="G50" i="100"/>
  <c r="G50" i="96"/>
  <c r="G50" i="87"/>
  <c r="G50" i="47"/>
  <c r="G50" i="49"/>
  <c r="G50" i="46"/>
  <c r="G50" i="16"/>
  <c r="G50" i="11"/>
  <c r="G50" i="98"/>
  <c r="G50" i="91"/>
  <c r="G50" i="88"/>
  <c r="G50" i="84"/>
  <c r="G50" i="42"/>
  <c r="G50" i="54"/>
  <c r="G50" i="35"/>
  <c r="G50" i="13"/>
  <c r="G44" i="100"/>
  <c r="G44" i="93"/>
  <c r="G44" i="82"/>
  <c r="G44" i="51"/>
  <c r="G44" i="50"/>
  <c r="G44" i="20"/>
  <c r="G44" i="97"/>
  <c r="G44" i="87"/>
  <c r="G44" i="47"/>
  <c r="G44" i="49"/>
  <c r="G44" i="46"/>
  <c r="G44" i="16"/>
  <c r="G44" i="18"/>
  <c r="G44" i="11"/>
  <c r="G44" i="94"/>
  <c r="G44" i="90"/>
  <c r="G44" i="45"/>
  <c r="G44" i="48"/>
  <c r="G44" i="44"/>
  <c r="G44" i="101"/>
  <c r="G44" i="96"/>
  <c r="G44" i="92"/>
  <c r="G44" i="89"/>
  <c r="G44" i="83"/>
  <c r="G44" i="52"/>
  <c r="G44" i="55"/>
  <c r="G44" i="32"/>
  <c r="G44" i="15"/>
  <c r="G38" i="105"/>
  <c r="G38" i="104"/>
  <c r="G38" i="103"/>
  <c r="G38" i="98"/>
  <c r="G38" i="94"/>
  <c r="G38" i="47"/>
  <c r="G38" i="49"/>
  <c r="G38" i="46"/>
  <c r="G38" i="16"/>
  <c r="G38" i="102"/>
  <c r="G38" i="95"/>
  <c r="G38" i="91"/>
  <c r="G38" i="88"/>
  <c r="G38" i="45"/>
  <c r="G38" i="48"/>
  <c r="G38" i="44"/>
  <c r="G38" i="13"/>
  <c r="G38" i="101"/>
  <c r="G38" i="99"/>
  <c r="G38" i="92"/>
  <c r="G38" i="86"/>
  <c r="G38" i="43"/>
  <c r="G38" i="53"/>
  <c r="G38" i="41"/>
  <c r="G38" i="97"/>
  <c r="G38" i="90"/>
  <c r="G38" i="87"/>
  <c r="G38" i="82"/>
  <c r="G38" i="51"/>
  <c r="G38" i="50"/>
  <c r="G38" i="20"/>
  <c r="G38" i="18"/>
  <c r="G38" i="11"/>
  <c r="G32" i="99"/>
  <c r="G32" i="92"/>
  <c r="G32" i="45"/>
  <c r="G32" i="48"/>
  <c r="G32" i="44"/>
  <c r="G32" i="10"/>
  <c r="G32" i="100"/>
  <c r="G32" i="96"/>
  <c r="G32" i="89"/>
  <c r="G32" i="85"/>
  <c r="G32" i="86"/>
  <c r="G32" i="43"/>
  <c r="G32" i="53"/>
  <c r="G32" i="41"/>
  <c r="G32" i="15"/>
  <c r="G32" i="105"/>
  <c r="G32" i="97"/>
  <c r="G32" i="93"/>
  <c r="G32" i="84"/>
  <c r="G32" i="42"/>
  <c r="G32" i="54"/>
  <c r="G32" i="35"/>
  <c r="G32" i="101"/>
  <c r="G32" i="95"/>
  <c r="G32" i="91"/>
  <c r="G32" i="88"/>
  <c r="G32" i="47"/>
  <c r="G32" i="49"/>
  <c r="G32" i="46"/>
  <c r="G32" i="16"/>
  <c r="G32" i="13"/>
  <c r="G26" i="103"/>
  <c r="G26" i="97"/>
  <c r="G26" i="86"/>
  <c r="G26" i="43"/>
  <c r="G26" i="53"/>
  <c r="G26" i="41"/>
  <c r="G26" i="15"/>
  <c r="G26" i="102"/>
  <c r="G26" i="94"/>
  <c r="G26" i="87"/>
  <c r="G26" i="84"/>
  <c r="G26" i="42"/>
  <c r="G26" i="54"/>
  <c r="G26" i="35"/>
  <c r="G26" i="11"/>
  <c r="G26" i="101"/>
  <c r="G26" i="98"/>
  <c r="G26" i="91"/>
  <c r="G26" i="90"/>
  <c r="G26" i="83"/>
  <c r="G26" i="52"/>
  <c r="G26" i="55"/>
  <c r="G26" i="32"/>
  <c r="G26" i="18"/>
  <c r="G26" i="10"/>
  <c r="G26" i="105"/>
  <c r="G26" i="104"/>
  <c r="G26" i="100"/>
  <c r="G26" i="93"/>
  <c r="G26" i="89"/>
  <c r="G26" i="85"/>
  <c r="G26" i="45"/>
  <c r="G26" i="48"/>
  <c r="G26" i="44"/>
  <c r="V5" i="101"/>
  <c r="V7" i="101"/>
  <c r="R8" i="12"/>
  <c r="P9" i="23"/>
  <c r="V18" i="38"/>
  <c r="P12" i="38"/>
  <c r="R87" i="43"/>
  <c r="R81" i="43"/>
  <c r="Q61" i="47"/>
  <c r="R38" i="47"/>
  <c r="Q20" i="47"/>
  <c r="Q6" i="58"/>
  <c r="Q8" i="58"/>
  <c r="V4" i="61"/>
  <c r="V6" i="61"/>
  <c r="V5" i="65"/>
  <c r="Q5" i="79"/>
  <c r="P15" i="21"/>
  <c r="Q21" i="26"/>
  <c r="Q14" i="30"/>
  <c r="R10" i="34"/>
  <c r="V20" i="38"/>
  <c r="P15" i="38"/>
  <c r="R9" i="38"/>
  <c r="R9" i="12"/>
  <c r="R12" i="14"/>
  <c r="P23" i="17"/>
  <c r="P21" i="17"/>
  <c r="P17" i="17"/>
  <c r="Q15" i="17"/>
  <c r="Q13" i="17"/>
  <c r="Q11" i="17"/>
  <c r="R77" i="20"/>
  <c r="R60" i="20"/>
  <c r="R53" i="20"/>
  <c r="R41" i="20"/>
  <c r="R32" i="20"/>
  <c r="R21" i="20"/>
  <c r="R4" i="20"/>
  <c r="V22" i="21"/>
  <c r="P17" i="21"/>
  <c r="Q12" i="21"/>
  <c r="P7" i="21"/>
  <c r="P23" i="23"/>
  <c r="P20" i="23"/>
  <c r="P17" i="23"/>
  <c r="P14" i="23"/>
  <c r="P11" i="23"/>
  <c r="R20" i="25"/>
  <c r="V20" i="28"/>
  <c r="R15" i="28"/>
  <c r="R12" i="28"/>
  <c r="R9" i="28"/>
  <c r="V21" i="29"/>
  <c r="Q22" i="30"/>
  <c r="Q20" i="30"/>
  <c r="Q18" i="30"/>
  <c r="Q16" i="30"/>
  <c r="V11" i="30"/>
  <c r="Q68" i="32"/>
  <c r="Q61" i="32"/>
  <c r="Q32" i="32"/>
  <c r="Q25" i="32"/>
  <c r="R22" i="34"/>
  <c r="P9" i="37"/>
  <c r="P22" i="38"/>
  <c r="Q20" i="38"/>
  <c r="Q18" i="38"/>
  <c r="Q16" i="38"/>
  <c r="V14" i="38"/>
  <c r="P9" i="38"/>
  <c r="V22" i="39"/>
  <c r="V18" i="39"/>
  <c r="V63" i="41"/>
  <c r="V57" i="41"/>
  <c r="V26" i="42"/>
  <c r="V18" i="42"/>
  <c r="V14" i="42"/>
  <c r="R86" i="43"/>
  <c r="V79" i="43"/>
  <c r="V71" i="43"/>
  <c r="V64" i="43"/>
  <c r="V54" i="43"/>
  <c r="V45" i="43"/>
  <c r="V18" i="43"/>
  <c r="V11" i="43"/>
  <c r="R75" i="44"/>
  <c r="R67" i="44"/>
  <c r="R61" i="44"/>
  <c r="R54" i="44"/>
  <c r="R47" i="44"/>
  <c r="R40" i="44"/>
  <c r="R24" i="44"/>
  <c r="R18" i="44"/>
  <c r="R13" i="44"/>
  <c r="V76" i="45"/>
  <c r="V70" i="45"/>
  <c r="V60" i="45"/>
  <c r="V54" i="45"/>
  <c r="V48" i="45"/>
  <c r="V43" i="45"/>
  <c r="V37" i="45"/>
  <c r="V29" i="45"/>
  <c r="V22" i="45"/>
  <c r="V14" i="45"/>
  <c r="Q64" i="46"/>
  <c r="Q58" i="46"/>
  <c r="Q60" i="47"/>
  <c r="Q36" i="47"/>
  <c r="R16" i="47"/>
  <c r="V68" i="53"/>
  <c r="V61" i="53"/>
  <c r="V52" i="53"/>
  <c r="V45" i="53"/>
  <c r="V27" i="53"/>
  <c r="V20" i="53"/>
  <c r="Q10" i="58"/>
  <c r="Q12" i="58"/>
  <c r="Q14" i="58"/>
  <c r="Q16" i="58"/>
  <c r="Q18" i="58"/>
  <c r="Q20" i="58"/>
  <c r="Q22" i="58"/>
  <c r="V9" i="78"/>
  <c r="V8" i="88"/>
  <c r="V4" i="91"/>
  <c r="R5" i="95"/>
  <c r="P13" i="38"/>
  <c r="R7" i="52"/>
  <c r="R17" i="12"/>
  <c r="P22" i="22"/>
  <c r="P18" i="34"/>
  <c r="Q22" i="38"/>
  <c r="V16" i="38"/>
  <c r="V49" i="11"/>
  <c r="R69" i="20"/>
  <c r="R50" i="20"/>
  <c r="R40" i="20"/>
  <c r="R19" i="20"/>
  <c r="R10" i="20"/>
  <c r="V19" i="21"/>
  <c r="V16" i="21"/>
  <c r="P9" i="21"/>
  <c r="P8" i="23"/>
  <c r="P6" i="23"/>
  <c r="X4" i="24"/>
  <c r="R10" i="25"/>
  <c r="V22" i="28"/>
  <c r="R4" i="28"/>
  <c r="V15" i="29"/>
  <c r="V11" i="29"/>
  <c r="Q13" i="30"/>
  <c r="P11" i="37"/>
  <c r="V23" i="38"/>
  <c r="V21" i="38"/>
  <c r="P16" i="38"/>
  <c r="R10" i="38"/>
  <c r="R8" i="38"/>
  <c r="R6" i="38"/>
  <c r="R8" i="39"/>
  <c r="Q22" i="40"/>
  <c r="R9" i="40"/>
  <c r="R7" i="40"/>
  <c r="R71" i="43"/>
  <c r="R64" i="43"/>
  <c r="R74" i="44"/>
  <c r="R60" i="44"/>
  <c r="R53" i="44"/>
  <c r="R46" i="44"/>
  <c r="R39" i="44"/>
  <c r="R32" i="44"/>
  <c r="R22" i="44"/>
  <c r="V75" i="45"/>
  <c r="V69" i="45"/>
  <c r="V64" i="45"/>
  <c r="V59" i="45"/>
  <c r="V53" i="45"/>
  <c r="V47" i="45"/>
  <c r="V42" i="45"/>
  <c r="V36" i="45"/>
  <c r="V28" i="45"/>
  <c r="V21" i="45"/>
  <c r="V13" i="45"/>
  <c r="Q38" i="46"/>
  <c r="Q11" i="46"/>
  <c r="R56" i="47"/>
  <c r="R34" i="47"/>
  <c r="Q14" i="47"/>
  <c r="V87" i="49"/>
  <c r="V69" i="49"/>
  <c r="V53" i="49"/>
  <c r="V44" i="49"/>
  <c r="V35" i="49"/>
  <c r="V24" i="49"/>
  <c r="V17" i="49"/>
  <c r="V12" i="50"/>
  <c r="V51" i="53"/>
  <c r="V44" i="53"/>
  <c r="V25" i="53"/>
  <c r="V16" i="53"/>
  <c r="Q5" i="59"/>
  <c r="Q6" i="63"/>
  <c r="V6" i="79"/>
  <c r="V5" i="93"/>
  <c r="V7" i="100"/>
  <c r="V6" i="100"/>
  <c r="X4" i="10"/>
  <c r="V27" i="11"/>
  <c r="V67" i="11"/>
  <c r="R14" i="12"/>
  <c r="V9" i="2"/>
  <c r="V33" i="11"/>
  <c r="R23" i="12"/>
  <c r="R16" i="12"/>
  <c r="R11" i="12"/>
  <c r="P11" i="17"/>
  <c r="Q7" i="17"/>
  <c r="Q5" i="17"/>
  <c r="Q19" i="2"/>
  <c r="Q15" i="2"/>
  <c r="V12" i="2"/>
  <c r="Q9" i="2"/>
  <c r="V19" i="11"/>
  <c r="V35" i="11"/>
  <c r="V51" i="11"/>
  <c r="R18" i="12"/>
  <c r="P14" i="12"/>
  <c r="Q81" i="16"/>
  <c r="Q22" i="17"/>
  <c r="Q20" i="17"/>
  <c r="V10" i="17"/>
  <c r="P9" i="17"/>
  <c r="P5" i="17"/>
  <c r="R21" i="19"/>
  <c r="P10" i="19"/>
  <c r="R76" i="20"/>
  <c r="R68" i="20"/>
  <c r="R59" i="20"/>
  <c r="R49" i="20"/>
  <c r="R39" i="20"/>
  <c r="R28" i="20"/>
  <c r="V18" i="20"/>
  <c r="R6" i="20"/>
  <c r="R3" i="20"/>
  <c r="AH3" i="20" s="1"/>
  <c r="AQ3" i="20" s="1"/>
  <c r="P22" i="21"/>
  <c r="V13" i="21"/>
  <c r="P22" i="23"/>
  <c r="P19" i="23"/>
  <c r="P16" i="23"/>
  <c r="P13" i="23"/>
  <c r="P10" i="23"/>
  <c r="V18" i="24"/>
  <c r="V15" i="24"/>
  <c r="V12" i="24"/>
  <c r="R14" i="25"/>
  <c r="P20" i="26"/>
  <c r="V19" i="27"/>
  <c r="V11" i="27"/>
  <c r="R22" i="28"/>
  <c r="R19" i="28"/>
  <c r="P11" i="28"/>
  <c r="R5" i="28"/>
  <c r="V23" i="29"/>
  <c r="V20" i="29"/>
  <c r="V17" i="29"/>
  <c r="V23" i="30"/>
  <c r="V21" i="30"/>
  <c r="V19" i="30"/>
  <c r="V17" i="30"/>
  <c r="Q15" i="30"/>
  <c r="V10" i="30"/>
  <c r="Q8" i="30"/>
  <c r="X4" i="30"/>
  <c r="Q22" i="31"/>
  <c r="R67" i="32"/>
  <c r="R63" i="32"/>
  <c r="Q56" i="32"/>
  <c r="Q49" i="32"/>
  <c r="R45" i="32"/>
  <c r="R31" i="32"/>
  <c r="R27" i="32"/>
  <c r="Q20" i="32"/>
  <c r="R15" i="32"/>
  <c r="V21" i="34"/>
  <c r="Q19" i="34"/>
  <c r="V16" i="34"/>
  <c r="P9" i="34"/>
  <c r="R5" i="34"/>
  <c r="P21" i="37"/>
  <c r="V18" i="37"/>
  <c r="Q23" i="38"/>
  <c r="R21" i="38"/>
  <c r="V19" i="38"/>
  <c r="V17" i="38"/>
  <c r="V15" i="38"/>
  <c r="V13" i="38"/>
  <c r="Q10" i="38"/>
  <c r="Q8" i="38"/>
  <c r="V21" i="39"/>
  <c r="Q12" i="40"/>
  <c r="Q9" i="40"/>
  <c r="Q87" i="41"/>
  <c r="Q77" i="41"/>
  <c r="Q72" i="41"/>
  <c r="Q61" i="41"/>
  <c r="Q48" i="41"/>
  <c r="V41" i="41"/>
  <c r="Q25" i="41"/>
  <c r="V96" i="42"/>
  <c r="V89" i="42"/>
  <c r="V86" i="42"/>
  <c r="V75" i="42"/>
  <c r="V68" i="42"/>
  <c r="V57" i="42"/>
  <c r="V50" i="42"/>
  <c r="V39" i="42"/>
  <c r="V32" i="42"/>
  <c r="V21" i="42"/>
  <c r="V83" i="43"/>
  <c r="R77" i="43"/>
  <c r="V69" i="43"/>
  <c r="V60" i="43"/>
  <c r="V52" i="43"/>
  <c r="V42" i="43"/>
  <c r="V33" i="43"/>
  <c r="V23" i="43"/>
  <c r="V16" i="43"/>
  <c r="R79" i="44"/>
  <c r="R73" i="44"/>
  <c r="R65" i="44"/>
  <c r="R58" i="44"/>
  <c r="R51" i="44"/>
  <c r="R45" i="44"/>
  <c r="R37" i="44"/>
  <c r="R31" i="44"/>
  <c r="R21" i="44"/>
  <c r="R17" i="44"/>
  <c r="V74" i="45"/>
  <c r="V68" i="45"/>
  <c r="V63" i="45"/>
  <c r="V58" i="45"/>
  <c r="V52" i="45"/>
  <c r="Q47" i="45"/>
  <c r="V41" i="45"/>
  <c r="V35" i="45"/>
  <c r="V27" i="45"/>
  <c r="V19" i="45"/>
  <c r="V12" i="45"/>
  <c r="Q69" i="46"/>
  <c r="Q49" i="46"/>
  <c r="Q42" i="46"/>
  <c r="Q17" i="46"/>
  <c r="Q29" i="47"/>
  <c r="V86" i="49"/>
  <c r="V75" i="49"/>
  <c r="V68" i="49"/>
  <c r="V60" i="49"/>
  <c r="V51" i="49"/>
  <c r="V42" i="49"/>
  <c r="V33" i="49"/>
  <c r="R22" i="49"/>
  <c r="V15" i="49"/>
  <c r="V79" i="51"/>
  <c r="V73" i="51"/>
  <c r="V67" i="51"/>
  <c r="V61" i="51"/>
  <c r="V55" i="51"/>
  <c r="V48" i="51"/>
  <c r="V40" i="51"/>
  <c r="V33" i="51"/>
  <c r="V26" i="51"/>
  <c r="V19" i="51"/>
  <c r="V12" i="51"/>
  <c r="Q67" i="53"/>
  <c r="R59" i="53"/>
  <c r="V49" i="53"/>
  <c r="R43" i="53"/>
  <c r="V33" i="53"/>
  <c r="Q25" i="53"/>
  <c r="V13" i="53"/>
  <c r="V75" i="54"/>
  <c r="V62" i="54"/>
  <c r="V45" i="54"/>
  <c r="V30" i="54"/>
  <c r="V13" i="54"/>
  <c r="Q5" i="58"/>
  <c r="Q5" i="60"/>
  <c r="V8" i="61"/>
  <c r="V4" i="63"/>
  <c r="Y4" i="63" s="1"/>
  <c r="V6" i="63"/>
  <c r="V7" i="69"/>
  <c r="V5" i="74"/>
  <c r="V7" i="79"/>
  <c r="Y4" i="84"/>
  <c r="V4" i="85"/>
  <c r="Y4" i="85" s="1"/>
  <c r="V7" i="85"/>
  <c r="Q7" i="97"/>
  <c r="V6" i="99"/>
  <c r="V5" i="100"/>
  <c r="R4" i="105"/>
  <c r="R3" i="105"/>
  <c r="G62" i="91"/>
  <c r="G74" i="91"/>
  <c r="G32" i="94"/>
  <c r="G62" i="94"/>
  <c r="G26" i="96"/>
  <c r="G56" i="96"/>
  <c r="G68" i="96"/>
  <c r="G26" i="99"/>
  <c r="G56" i="99"/>
  <c r="G86" i="101"/>
  <c r="G87" i="47"/>
  <c r="G87" i="49"/>
  <c r="G87" i="46"/>
  <c r="G87" i="16"/>
  <c r="G87" i="18"/>
  <c r="G87" i="99"/>
  <c r="G87" i="45"/>
  <c r="G87" i="48"/>
  <c r="G87" i="44"/>
  <c r="G87" i="96"/>
  <c r="G87" i="88"/>
  <c r="G87" i="86"/>
  <c r="G87" i="43"/>
  <c r="G87" i="53"/>
  <c r="G87" i="41"/>
  <c r="G87" i="13"/>
  <c r="G87" i="91"/>
  <c r="G87" i="87"/>
  <c r="G87" i="82"/>
  <c r="G87" i="51"/>
  <c r="G87" i="50"/>
  <c r="G87" i="20"/>
  <c r="G87" i="11"/>
  <c r="G81" i="93"/>
  <c r="G81" i="88"/>
  <c r="G81" i="45"/>
  <c r="G81" i="48"/>
  <c r="G81" i="44"/>
  <c r="G81" i="13"/>
  <c r="G81" i="10"/>
  <c r="G81" i="85"/>
  <c r="G81" i="86"/>
  <c r="G81" i="43"/>
  <c r="G81" i="53"/>
  <c r="G81" i="41"/>
  <c r="G81" i="90"/>
  <c r="G81" i="89"/>
  <c r="G81" i="84"/>
  <c r="G81" i="42"/>
  <c r="G81" i="54"/>
  <c r="G81" i="35"/>
  <c r="G81" i="15"/>
  <c r="G81" i="96"/>
  <c r="G81" i="92"/>
  <c r="G81" i="47"/>
  <c r="G81" i="49"/>
  <c r="G81" i="46"/>
  <c r="G81" i="16"/>
  <c r="G75" i="98"/>
  <c r="G75" i="94"/>
  <c r="G75" i="89"/>
  <c r="G75" i="85"/>
  <c r="G75" i="86"/>
  <c r="G75" i="43"/>
  <c r="G75" i="53"/>
  <c r="G75" i="41"/>
  <c r="G75" i="15"/>
  <c r="G75" i="95"/>
  <c r="G75" i="91"/>
  <c r="G75" i="84"/>
  <c r="G75" i="42"/>
  <c r="G75" i="54"/>
  <c r="G75" i="35"/>
  <c r="G75" i="10"/>
  <c r="G75" i="92"/>
  <c r="G75" i="87"/>
  <c r="G75" i="83"/>
  <c r="G75" i="52"/>
  <c r="G75" i="55"/>
  <c r="G75" i="32"/>
  <c r="G75" i="18"/>
  <c r="G75" i="11"/>
  <c r="G75" i="97"/>
  <c r="G75" i="45"/>
  <c r="G75" i="48"/>
  <c r="G75" i="44"/>
  <c r="G69" i="99"/>
  <c r="G69" i="87"/>
  <c r="G69" i="84"/>
  <c r="G69" i="42"/>
  <c r="G69" i="54"/>
  <c r="G69" i="35"/>
  <c r="G69" i="11"/>
  <c r="G69" i="100"/>
  <c r="G69" i="96"/>
  <c r="G69" i="83"/>
  <c r="G69" i="52"/>
  <c r="G69" i="55"/>
  <c r="G69" i="32"/>
  <c r="G69" i="18"/>
  <c r="G69" i="97"/>
  <c r="G69" i="93"/>
  <c r="G69" i="88"/>
  <c r="G69" i="82"/>
  <c r="G69" i="51"/>
  <c r="G69" i="50"/>
  <c r="G69" i="20"/>
  <c r="G69" i="13"/>
  <c r="G69" i="86"/>
  <c r="G69" i="43"/>
  <c r="G69" i="53"/>
  <c r="G69" i="41"/>
  <c r="G63" i="88"/>
  <c r="G63" i="83"/>
  <c r="G63" i="52"/>
  <c r="G63" i="55"/>
  <c r="G63" i="32"/>
  <c r="G63" i="13"/>
  <c r="G63" i="90"/>
  <c r="G63" i="82"/>
  <c r="G63" i="51"/>
  <c r="G63" i="50"/>
  <c r="G63" i="20"/>
  <c r="G63" i="98"/>
  <c r="G63" i="89"/>
  <c r="G63" i="85"/>
  <c r="G63" i="47"/>
  <c r="G63" i="49"/>
  <c r="G63" i="46"/>
  <c r="G63" i="16"/>
  <c r="G63" i="93"/>
  <c r="G63" i="84"/>
  <c r="G63" i="42"/>
  <c r="G63" i="54"/>
  <c r="G63" i="35"/>
  <c r="G63" i="18"/>
  <c r="G63" i="10"/>
  <c r="G57" i="95"/>
  <c r="G57" i="91"/>
  <c r="G57" i="85"/>
  <c r="G57" i="82"/>
  <c r="G57" i="51"/>
  <c r="G57" i="50"/>
  <c r="G57" i="20"/>
  <c r="G57" i="92"/>
  <c r="G57" i="89"/>
  <c r="G57" i="47"/>
  <c r="G57" i="49"/>
  <c r="G57" i="46"/>
  <c r="G57" i="16"/>
  <c r="G57" i="15"/>
  <c r="G57" i="10"/>
  <c r="G57" i="87"/>
  <c r="G57" i="45"/>
  <c r="G57" i="48"/>
  <c r="G57" i="44"/>
  <c r="G57" i="11"/>
  <c r="G57" i="98"/>
  <c r="G57" i="94"/>
  <c r="G57" i="83"/>
  <c r="G57" i="52"/>
  <c r="G57" i="55"/>
  <c r="G57" i="32"/>
  <c r="G51" i="100"/>
  <c r="G51" i="96"/>
  <c r="G51" i="87"/>
  <c r="G51" i="47"/>
  <c r="G51" i="49"/>
  <c r="G51" i="46"/>
  <c r="G51" i="16"/>
  <c r="G51" i="11"/>
  <c r="G51" i="97"/>
  <c r="G51" i="93"/>
  <c r="G51" i="45"/>
  <c r="G51" i="48"/>
  <c r="G51" i="44"/>
  <c r="G51" i="18"/>
  <c r="G51" i="94"/>
  <c r="G51" i="90"/>
  <c r="G51" i="86"/>
  <c r="G51" i="43"/>
  <c r="G51" i="53"/>
  <c r="G51" i="41"/>
  <c r="G51" i="99"/>
  <c r="G51" i="89"/>
  <c r="G51" i="82"/>
  <c r="G51" i="51"/>
  <c r="G51" i="50"/>
  <c r="G51" i="20"/>
  <c r="G51" i="15"/>
  <c r="G45" i="90"/>
  <c r="G45" i="45"/>
  <c r="G45" i="48"/>
  <c r="G45" i="44"/>
  <c r="G45" i="98"/>
  <c r="G45" i="88"/>
  <c r="G45" i="86"/>
  <c r="G45" i="43"/>
  <c r="G45" i="53"/>
  <c r="G45" i="41"/>
  <c r="G45" i="13"/>
  <c r="G45" i="99"/>
  <c r="G45" i="95"/>
  <c r="G45" i="85"/>
  <c r="G45" i="84"/>
  <c r="G45" i="42"/>
  <c r="G45" i="54"/>
  <c r="G45" i="35"/>
  <c r="G45" i="87"/>
  <c r="G45" i="47"/>
  <c r="G45" i="49"/>
  <c r="G45" i="46"/>
  <c r="G45" i="16"/>
  <c r="G45" i="18"/>
  <c r="G45" i="11"/>
  <c r="G45" i="10"/>
  <c r="G39" i="92"/>
  <c r="G39" i="86"/>
  <c r="G39" i="43"/>
  <c r="G39" i="53"/>
  <c r="G39" i="41"/>
  <c r="G39" i="10"/>
  <c r="G39" i="89"/>
  <c r="G39" i="85"/>
  <c r="G39" i="84"/>
  <c r="G39" i="42"/>
  <c r="G39" i="54"/>
  <c r="G39" i="35"/>
  <c r="G39" i="15"/>
  <c r="G39" i="100"/>
  <c r="G39" i="83"/>
  <c r="G39" i="52"/>
  <c r="G39" i="55"/>
  <c r="G39" i="32"/>
  <c r="G39" i="95"/>
  <c r="G39" i="91"/>
  <c r="G39" i="88"/>
  <c r="G39" i="45"/>
  <c r="G39" i="48"/>
  <c r="G39" i="44"/>
  <c r="G39" i="13"/>
  <c r="G33" i="97"/>
  <c r="G33" i="93"/>
  <c r="G33" i="84"/>
  <c r="G33" i="42"/>
  <c r="G33" i="54"/>
  <c r="G33" i="35"/>
  <c r="G33" i="94"/>
  <c r="G33" i="90"/>
  <c r="G33" i="87"/>
  <c r="G33" i="83"/>
  <c r="G33" i="52"/>
  <c r="G33" i="55"/>
  <c r="G33" i="32"/>
  <c r="G33" i="11"/>
  <c r="G33" i="82"/>
  <c r="G33" i="51"/>
  <c r="G33" i="50"/>
  <c r="G33" i="20"/>
  <c r="G33" i="18"/>
  <c r="G33" i="10"/>
  <c r="G33" i="100"/>
  <c r="G33" i="96"/>
  <c r="G33" i="89"/>
  <c r="G33" i="85"/>
  <c r="G33" i="86"/>
  <c r="G33" i="43"/>
  <c r="G33" i="53"/>
  <c r="G33" i="41"/>
  <c r="G33" i="15"/>
  <c r="G27" i="101"/>
  <c r="G27" i="98"/>
  <c r="G27" i="90"/>
  <c r="G27" i="83"/>
  <c r="G27" i="52"/>
  <c r="G27" i="55"/>
  <c r="G27" i="32"/>
  <c r="G27" i="18"/>
  <c r="G27" i="99"/>
  <c r="G27" i="95"/>
  <c r="G27" i="88"/>
  <c r="G27" i="82"/>
  <c r="G27" i="51"/>
  <c r="G27" i="50"/>
  <c r="G27" i="20"/>
  <c r="G27" i="13"/>
  <c r="G27" i="96"/>
  <c r="G27" i="92"/>
  <c r="G27" i="47"/>
  <c r="G27" i="49"/>
  <c r="G27" i="46"/>
  <c r="G27" i="16"/>
  <c r="G27" i="87"/>
  <c r="G27" i="84"/>
  <c r="G27" i="42"/>
  <c r="G27" i="54"/>
  <c r="G27" i="35"/>
  <c r="G27" i="11"/>
  <c r="G47" i="100"/>
  <c r="G71" i="101"/>
  <c r="G83" i="101"/>
  <c r="G83" i="102"/>
  <c r="G29" i="103"/>
  <c r="G41" i="103"/>
  <c r="G41" i="104"/>
  <c r="G59" i="101"/>
  <c r="G71" i="102"/>
  <c r="G83" i="103"/>
  <c r="G29" i="104"/>
  <c r="Q3" i="10"/>
  <c r="AG3" i="10" s="1"/>
  <c r="AP3" i="10" s="1"/>
  <c r="B8" i="15"/>
  <c r="Q3" i="15" s="1"/>
  <c r="AG3" i="15" s="1"/>
  <c r="AP3" i="15" s="1"/>
  <c r="R81" i="16"/>
  <c r="R77" i="16"/>
  <c r="R67" i="16"/>
  <c r="R61" i="16"/>
  <c r="R55" i="16"/>
  <c r="R50" i="16"/>
  <c r="R44" i="16"/>
  <c r="R39" i="16"/>
  <c r="R33" i="16"/>
  <c r="R27" i="16"/>
  <c r="R22" i="16"/>
  <c r="R16" i="16"/>
  <c r="R11" i="16"/>
  <c r="V16" i="19"/>
  <c r="V13" i="19"/>
  <c r="V65" i="20"/>
  <c r="V54" i="20"/>
  <c r="V48" i="20"/>
  <c r="V41" i="20"/>
  <c r="V36" i="20"/>
  <c r="V30" i="20"/>
  <c r="V24" i="20"/>
  <c r="R12" i="24"/>
  <c r="P9" i="24"/>
  <c r="Q17" i="26"/>
  <c r="Q15" i="26"/>
  <c r="P22" i="29"/>
  <c r="P19" i="29"/>
  <c r="P15" i="29"/>
  <c r="P9" i="29"/>
  <c r="P5" i="29"/>
  <c r="AH4" i="29"/>
  <c r="P18" i="31"/>
  <c r="P15" i="31"/>
  <c r="B8" i="32"/>
  <c r="Q3" i="32" s="1"/>
  <c r="AG3" i="32" s="1"/>
  <c r="AP3" i="32" s="1"/>
  <c r="V79" i="41"/>
  <c r="V51" i="41"/>
  <c r="V45" i="41"/>
  <c r="B8" i="41"/>
  <c r="Q3" i="41" s="1"/>
  <c r="AG3" i="41" s="1"/>
  <c r="AP3" i="41" s="1"/>
  <c r="B8" i="43"/>
  <c r="Q3" i="43" s="1"/>
  <c r="AG3" i="43" s="1"/>
  <c r="AP3" i="43" s="1"/>
  <c r="B8" i="48"/>
  <c r="Q3" i="48" s="1"/>
  <c r="AG3" i="48" s="1"/>
  <c r="AP3" i="48" s="1"/>
  <c r="R87" i="49"/>
  <c r="R82" i="49"/>
  <c r="R77" i="49"/>
  <c r="R68" i="49"/>
  <c r="R43" i="49"/>
  <c r="R33" i="49"/>
  <c r="R28" i="49"/>
  <c r="R23" i="49"/>
  <c r="R14" i="49"/>
  <c r="R8" i="49"/>
  <c r="B8" i="51"/>
  <c r="Q3" i="51" s="1"/>
  <c r="AG3" i="51" s="1"/>
  <c r="AP3" i="51" s="1"/>
  <c r="B8" i="52"/>
  <c r="Q3" i="52" s="1"/>
  <c r="AG3" i="52" s="1"/>
  <c r="AP3" i="52" s="1"/>
  <c r="Q60" i="53"/>
  <c r="Q52" i="53"/>
  <c r="Q49" i="53"/>
  <c r="Q45" i="53"/>
  <c r="Q41" i="53"/>
  <c r="Q29" i="53"/>
  <c r="Q17" i="53"/>
  <c r="Q9" i="53"/>
  <c r="B8" i="54"/>
  <c r="Q3" i="54" s="1"/>
  <c r="AG3" i="54" s="1"/>
  <c r="AP3" i="54" s="1"/>
  <c r="V33" i="55"/>
  <c r="V8" i="71"/>
  <c r="V9" i="80"/>
  <c r="B8" i="83"/>
  <c r="Q3" i="83" s="1"/>
  <c r="AG3" i="83" s="1"/>
  <c r="AP3" i="83" s="1"/>
  <c r="B8" i="86"/>
  <c r="Q3" i="86" s="1"/>
  <c r="AG3" i="86" s="1"/>
  <c r="AP3" i="86" s="1"/>
  <c r="V6" i="90"/>
  <c r="V8" i="90"/>
  <c r="B8" i="100"/>
  <c r="Q3" i="100" s="1"/>
  <c r="AG3" i="100" s="1"/>
  <c r="AP3" i="100" s="1"/>
  <c r="G72" i="10"/>
  <c r="G36" i="10"/>
  <c r="G54" i="11"/>
  <c r="G24" i="13"/>
  <c r="G60" i="13"/>
  <c r="G36" i="15"/>
  <c r="G72" i="15"/>
  <c r="G42" i="18"/>
  <c r="G78" i="18"/>
  <c r="G48" i="85"/>
  <c r="G84" i="85"/>
  <c r="G54" i="87"/>
  <c r="G24" i="88"/>
  <c r="G60" i="88"/>
  <c r="G30" i="89"/>
  <c r="G66" i="89"/>
  <c r="G30" i="91"/>
  <c r="G54" i="91"/>
  <c r="G72" i="91"/>
  <c r="G24" i="92"/>
  <c r="G42" i="92"/>
  <c r="G60" i="92"/>
  <c r="G78" i="92"/>
  <c r="G30" i="93"/>
  <c r="G48" i="93"/>
  <c r="G66" i="93"/>
  <c r="G84" i="93"/>
  <c r="G36" i="94"/>
  <c r="G54" i="94"/>
  <c r="G72" i="94"/>
  <c r="G24" i="95"/>
  <c r="G42" i="95"/>
  <c r="G60" i="95"/>
  <c r="G78" i="95"/>
  <c r="G30" i="96"/>
  <c r="G48" i="96"/>
  <c r="G66" i="96"/>
  <c r="G84" i="96"/>
  <c r="G36" i="97"/>
  <c r="G54" i="97"/>
  <c r="G72" i="97"/>
  <c r="G24" i="98"/>
  <c r="G42" i="98"/>
  <c r="G60" i="98"/>
  <c r="G78" i="98"/>
  <c r="G30" i="99"/>
  <c r="G48" i="99"/>
  <c r="G66" i="99"/>
  <c r="G84" i="99"/>
  <c r="G36" i="100"/>
  <c r="G54" i="100"/>
  <c r="G24" i="102"/>
  <c r="G78" i="102"/>
  <c r="G66" i="103"/>
  <c r="G54" i="104"/>
  <c r="G72" i="103"/>
  <c r="G72" i="96"/>
  <c r="G72" i="90"/>
  <c r="G72" i="105"/>
  <c r="G72" i="99"/>
  <c r="G72" i="93"/>
  <c r="G36" i="103"/>
  <c r="G36" i="96"/>
  <c r="G36" i="90"/>
  <c r="G36" i="105"/>
  <c r="G36" i="99"/>
  <c r="G36" i="93"/>
  <c r="B8" i="35"/>
  <c r="Q3" i="35" s="1"/>
  <c r="AG3" i="35" s="1"/>
  <c r="AP3" i="35" s="1"/>
  <c r="V87" i="41"/>
  <c r="V81" i="41"/>
  <c r="V75" i="41"/>
  <c r="V69" i="41"/>
  <c r="V53" i="41"/>
  <c r="R9" i="41"/>
  <c r="R6" i="41"/>
  <c r="B8" i="42"/>
  <c r="Q3" i="42" s="1"/>
  <c r="AG3" i="42" s="1"/>
  <c r="AP3" i="42" s="1"/>
  <c r="R86" i="49"/>
  <c r="R61" i="49"/>
  <c r="R51" i="49"/>
  <c r="R46" i="49"/>
  <c r="R41" i="49"/>
  <c r="R32" i="49"/>
  <c r="B8" i="49"/>
  <c r="Q3" i="49" s="1"/>
  <c r="AG3" i="49" s="1"/>
  <c r="AP3" i="49" s="1"/>
  <c r="B8" i="50"/>
  <c r="Q3" i="50" s="1"/>
  <c r="AG3" i="50" s="1"/>
  <c r="AP3" i="50" s="1"/>
  <c r="Q66" i="53"/>
  <c r="Q62" i="53"/>
  <c r="Q59" i="53"/>
  <c r="Q55" i="53"/>
  <c r="Q51" i="53"/>
  <c r="Q44" i="53"/>
  <c r="Q40" i="53"/>
  <c r="Q36" i="53"/>
  <c r="Q28" i="53"/>
  <c r="Q24" i="53"/>
  <c r="Q16" i="53"/>
  <c r="Q12" i="53"/>
  <c r="B8" i="53"/>
  <c r="Q3" i="53" s="1"/>
  <c r="AG3" i="53" s="1"/>
  <c r="AP3" i="53" s="1"/>
  <c r="Q6" i="66"/>
  <c r="B8" i="92"/>
  <c r="Q3" i="92" s="1"/>
  <c r="AG3" i="92" s="1"/>
  <c r="AP3" i="92" s="1"/>
  <c r="R4" i="93"/>
  <c r="B8" i="93"/>
  <c r="Q3" i="93" s="1"/>
  <c r="AG3" i="93" s="1"/>
  <c r="AP3" i="93" s="1"/>
  <c r="G84" i="10"/>
  <c r="G48" i="10"/>
  <c r="G42" i="11"/>
  <c r="G78" i="11"/>
  <c r="G48" i="13"/>
  <c r="G84" i="13"/>
  <c r="G24" i="15"/>
  <c r="G60" i="15"/>
  <c r="G30" i="18"/>
  <c r="G66" i="18"/>
  <c r="G36" i="85"/>
  <c r="G72" i="85"/>
  <c r="G48" i="88"/>
  <c r="G84" i="88"/>
  <c r="G24" i="90"/>
  <c r="G48" i="90"/>
  <c r="G72" i="101"/>
  <c r="G60" i="102"/>
  <c r="G48" i="103"/>
  <c r="G36" i="104"/>
  <c r="G60" i="105"/>
  <c r="V5" i="80"/>
  <c r="G78" i="104"/>
  <c r="G78" i="101"/>
  <c r="G78" i="97"/>
  <c r="G78" i="91"/>
  <c r="G78" i="100"/>
  <c r="G78" i="94"/>
  <c r="G54" i="103"/>
  <c r="G54" i="99"/>
  <c r="G54" i="93"/>
  <c r="G54" i="105"/>
  <c r="G54" i="96"/>
  <c r="G54" i="90"/>
  <c r="G42" i="104"/>
  <c r="G42" i="101"/>
  <c r="G42" i="97"/>
  <c r="G42" i="91"/>
  <c r="G42" i="100"/>
  <c r="G42" i="94"/>
  <c r="G24" i="104"/>
  <c r="G24" i="100"/>
  <c r="G24" i="94"/>
  <c r="G24" i="97"/>
  <c r="G24" i="91"/>
  <c r="V11" i="2"/>
  <c r="V23" i="2"/>
  <c r="R84" i="11"/>
  <c r="R80" i="16"/>
  <c r="R70" i="16"/>
  <c r="R59" i="16"/>
  <c r="R48" i="16"/>
  <c r="R37" i="16"/>
  <c r="R25" i="16"/>
  <c r="V19" i="17"/>
  <c r="V46" i="20"/>
  <c r="V35" i="20"/>
  <c r="V11" i="20"/>
  <c r="Q21" i="23"/>
  <c r="Q17" i="23"/>
  <c r="Q15" i="23"/>
  <c r="Q13" i="23"/>
  <c r="Q11" i="23"/>
  <c r="Q23" i="26"/>
  <c r="V18" i="2"/>
  <c r="V13" i="2"/>
  <c r="V6" i="2"/>
  <c r="R16" i="11"/>
  <c r="R40" i="11"/>
  <c r="R64" i="11"/>
  <c r="R88" i="11"/>
  <c r="R12" i="12"/>
  <c r="R6" i="12"/>
  <c r="P21" i="14"/>
  <c r="P15" i="14"/>
  <c r="P11" i="14"/>
  <c r="R89" i="16"/>
  <c r="R84" i="16"/>
  <c r="R79" i="16"/>
  <c r="R74" i="16"/>
  <c r="R69" i="16"/>
  <c r="R64" i="16"/>
  <c r="R58" i="16"/>
  <c r="R52" i="16"/>
  <c r="R47" i="16"/>
  <c r="Q42" i="16"/>
  <c r="R36" i="16"/>
  <c r="R30" i="16"/>
  <c r="R24" i="16"/>
  <c r="R19" i="16"/>
  <c r="R14" i="16"/>
  <c r="B8" i="16"/>
  <c r="Q3" i="16" s="1"/>
  <c r="AG3" i="16" s="1"/>
  <c r="AP3" i="16" s="1"/>
  <c r="V92" i="18"/>
  <c r="V74" i="18"/>
  <c r="V15" i="18"/>
  <c r="V17" i="19"/>
  <c r="V15" i="19"/>
  <c r="V78" i="20"/>
  <c r="V58" i="20"/>
  <c r="V52" i="20"/>
  <c r="V34" i="20"/>
  <c r="V10" i="20"/>
  <c r="P13" i="21"/>
  <c r="B8" i="20"/>
  <c r="Q3" i="20" s="1"/>
  <c r="AG3" i="20" s="1"/>
  <c r="AP3" i="20" s="1"/>
  <c r="R21" i="24"/>
  <c r="R22" i="25"/>
  <c r="P19" i="25"/>
  <c r="R12" i="25"/>
  <c r="P9" i="25"/>
  <c r="R6" i="25"/>
  <c r="Q18" i="26"/>
  <c r="Q16" i="26"/>
  <c r="V12" i="27"/>
  <c r="V10" i="27"/>
  <c r="R23" i="29"/>
  <c r="Q10" i="29"/>
  <c r="X4" i="31"/>
  <c r="Q22" i="34"/>
  <c r="Q21" i="36"/>
  <c r="Q18" i="36"/>
  <c r="Q15" i="36"/>
  <c r="R12" i="36"/>
  <c r="R87" i="41"/>
  <c r="R81" i="41"/>
  <c r="R75" i="41"/>
  <c r="R69" i="41"/>
  <c r="V65" i="41"/>
  <c r="Q63" i="41"/>
  <c r="R59" i="41"/>
  <c r="R56" i="41"/>
  <c r="R53" i="41"/>
  <c r="R50" i="41"/>
  <c r="Q47" i="41"/>
  <c r="Q44" i="41"/>
  <c r="Q41" i="41"/>
  <c r="R37" i="41"/>
  <c r="R34" i="41"/>
  <c r="R31" i="41"/>
  <c r="V27" i="41"/>
  <c r="R24" i="41"/>
  <c r="V21" i="41"/>
  <c r="Q18" i="41"/>
  <c r="Q15" i="41"/>
  <c r="R11" i="41"/>
  <c r="R8" i="41"/>
  <c r="R5" i="41"/>
  <c r="R3" i="41"/>
  <c r="AH3" i="41" s="1"/>
  <c r="AQ3" i="41" s="1"/>
  <c r="Q48" i="43"/>
  <c r="Q32" i="43"/>
  <c r="Q65" i="44"/>
  <c r="Q60" i="44"/>
  <c r="Q48" i="44"/>
  <c r="Q44" i="44"/>
  <c r="Q39" i="44"/>
  <c r="Q26" i="44"/>
  <c r="X4" i="44"/>
  <c r="B8" i="44"/>
  <c r="Q3" i="44" s="1"/>
  <c r="AG3" i="44" s="1"/>
  <c r="AP3" i="44" s="1"/>
  <c r="Q22" i="45"/>
  <c r="Q68" i="46"/>
  <c r="Q53" i="46"/>
  <c r="Q37" i="46"/>
  <c r="Q33" i="46"/>
  <c r="Q27" i="46"/>
  <c r="V33" i="48"/>
  <c r="B8" i="46"/>
  <c r="Q3" i="46" s="1"/>
  <c r="AG3" i="46" s="1"/>
  <c r="AP3" i="46" s="1"/>
  <c r="R84" i="49"/>
  <c r="R80" i="49"/>
  <c r="R75" i="49"/>
  <c r="R65" i="49"/>
  <c r="R55" i="49"/>
  <c r="R40" i="49"/>
  <c r="R36" i="49"/>
  <c r="R30" i="49"/>
  <c r="R26" i="49"/>
  <c r="R21" i="49"/>
  <c r="R11" i="49"/>
  <c r="R7" i="49"/>
  <c r="Q95" i="50"/>
  <c r="Q27" i="50"/>
  <c r="Q69" i="53"/>
  <c r="Q65" i="53"/>
  <c r="Q58" i="53"/>
  <c r="Q54" i="53"/>
  <c r="Q50" i="53"/>
  <c r="Q47" i="53"/>
  <c r="Q32" i="53"/>
  <c r="Q20" i="53"/>
  <c r="V66" i="54"/>
  <c r="V54" i="54"/>
  <c r="V38" i="54"/>
  <c r="V26" i="54"/>
  <c r="V12" i="54"/>
  <c r="V63" i="55"/>
  <c r="O7" i="64"/>
  <c r="P7" i="64" s="1"/>
  <c r="V8" i="70"/>
  <c r="Q6" i="75"/>
  <c r="R5" i="79"/>
  <c r="V8" i="79"/>
  <c r="Q7" i="81"/>
  <c r="B8" i="90"/>
  <c r="Q3" i="90" s="1"/>
  <c r="AG3" i="90" s="1"/>
  <c r="AP3" i="90" s="1"/>
  <c r="B8" i="94"/>
  <c r="Q3" i="94" s="1"/>
  <c r="AG3" i="94" s="1"/>
  <c r="AP3" i="94" s="1"/>
  <c r="B8" i="95"/>
  <c r="Q3" i="95" s="1"/>
  <c r="AG3" i="95" s="1"/>
  <c r="AP3" i="95" s="1"/>
  <c r="V7" i="96"/>
  <c r="B8" i="97"/>
  <c r="Q3" i="97" s="1"/>
  <c r="AG3" i="97" s="1"/>
  <c r="AP3" i="97" s="1"/>
  <c r="V8" i="99"/>
  <c r="V8" i="105"/>
  <c r="G54" i="10"/>
  <c r="G36" i="11"/>
  <c r="G72" i="11"/>
  <c r="G42" i="13"/>
  <c r="G78" i="13"/>
  <c r="G54" i="15"/>
  <c r="G24" i="18"/>
  <c r="G60" i="18"/>
  <c r="G30" i="85"/>
  <c r="G66" i="85"/>
  <c r="G36" i="87"/>
  <c r="G72" i="87"/>
  <c r="G42" i="88"/>
  <c r="G78" i="88"/>
  <c r="G48" i="89"/>
  <c r="G84" i="89"/>
  <c r="G42" i="90"/>
  <c r="G30" i="101"/>
  <c r="G84" i="101"/>
  <c r="G72" i="102"/>
  <c r="G60" i="103"/>
  <c r="G97" i="13"/>
  <c r="G66" i="105"/>
  <c r="G66" i="102"/>
  <c r="G66" i="95"/>
  <c r="G66" i="98"/>
  <c r="G66" i="92"/>
  <c r="G48" i="105"/>
  <c r="G48" i="102"/>
  <c r="G48" i="98"/>
  <c r="G48" i="92"/>
  <c r="G48" i="95"/>
  <c r="R12" i="11"/>
  <c r="R60" i="11"/>
  <c r="V56" i="18"/>
  <c r="V20" i="19"/>
  <c r="V70" i="20"/>
  <c r="V28" i="20"/>
  <c r="Q19" i="23"/>
  <c r="Q19" i="25"/>
  <c r="V23" i="27"/>
  <c r="Q15" i="27"/>
  <c r="Q9" i="27"/>
  <c r="P23" i="2"/>
  <c r="V20" i="2"/>
  <c r="V15" i="2"/>
  <c r="V8" i="2"/>
  <c r="V5" i="2"/>
  <c r="R28" i="11"/>
  <c r="R52" i="11"/>
  <c r="R76" i="11"/>
  <c r="R88" i="16"/>
  <c r="R83" i="16"/>
  <c r="R78" i="16"/>
  <c r="R73" i="16"/>
  <c r="Q69" i="16"/>
  <c r="R63" i="16"/>
  <c r="R57" i="16"/>
  <c r="R51" i="16"/>
  <c r="R46" i="16"/>
  <c r="R41" i="16"/>
  <c r="R35" i="16"/>
  <c r="R29" i="16"/>
  <c r="Q24" i="16"/>
  <c r="R18" i="16"/>
  <c r="R13" i="16"/>
  <c r="R7" i="16"/>
  <c r="Q87" i="18"/>
  <c r="Q69" i="18"/>
  <c r="V25" i="18"/>
  <c r="V21" i="19"/>
  <c r="V19" i="19"/>
  <c r="V11" i="19"/>
  <c r="Q62" i="20"/>
  <c r="V42" i="20"/>
  <c r="V22" i="20"/>
  <c r="V16" i="20"/>
  <c r="X4" i="21"/>
  <c r="AH4" i="21" s="1"/>
  <c r="R18" i="24"/>
  <c r="P22" i="25"/>
  <c r="R18" i="25"/>
  <c r="V15" i="25"/>
  <c r="R8" i="25"/>
  <c r="Q20" i="26"/>
  <c r="Q11" i="26"/>
  <c r="V20" i="27"/>
  <c r="V18" i="27"/>
  <c r="V16" i="27"/>
  <c r="V14" i="27"/>
  <c r="Q12" i="29"/>
  <c r="P6" i="31"/>
  <c r="P19" i="33"/>
  <c r="P15" i="33"/>
  <c r="P15" i="34"/>
  <c r="R7" i="34"/>
  <c r="P21" i="36"/>
  <c r="P18" i="36"/>
  <c r="P15" i="36"/>
  <c r="Q12" i="36"/>
  <c r="R9" i="36"/>
  <c r="V12" i="39"/>
  <c r="V89" i="41"/>
  <c r="R83" i="41"/>
  <c r="R80" i="41"/>
  <c r="V77" i="41"/>
  <c r="R71" i="41"/>
  <c r="R68" i="41"/>
  <c r="R65" i="41"/>
  <c r="R62" i="41"/>
  <c r="Q59" i="41"/>
  <c r="Q56" i="41"/>
  <c r="Q53" i="41"/>
  <c r="R49" i="41"/>
  <c r="R46" i="41"/>
  <c r="R43" i="41"/>
  <c r="R40" i="41"/>
  <c r="Q37" i="41"/>
  <c r="Q34" i="41"/>
  <c r="R30" i="41"/>
  <c r="R27" i="41"/>
  <c r="Q24" i="41"/>
  <c r="R21" i="41"/>
  <c r="R17" i="41"/>
  <c r="R14" i="41"/>
  <c r="Q11" i="41"/>
  <c r="Q8" i="41"/>
  <c r="Q38" i="43"/>
  <c r="Q31" i="43"/>
  <c r="Q9" i="43"/>
  <c r="Q71" i="44"/>
  <c r="Q53" i="44"/>
  <c r="Q32" i="44"/>
  <c r="Q62" i="46"/>
  <c r="Q57" i="46"/>
  <c r="Q46" i="46"/>
  <c r="Q41" i="46"/>
  <c r="Q35" i="47"/>
  <c r="B8" i="47"/>
  <c r="Q3" i="47" s="1"/>
  <c r="AG3" i="47" s="1"/>
  <c r="AP3" i="47" s="1"/>
  <c r="R79" i="49"/>
  <c r="R69" i="49"/>
  <c r="R64" i="49"/>
  <c r="R59" i="49"/>
  <c r="R50" i="49"/>
  <c r="R25" i="49"/>
  <c r="R15" i="49"/>
  <c r="R10" i="49"/>
  <c r="Q53" i="53"/>
  <c r="Q46" i="53"/>
  <c r="Q43" i="53"/>
  <c r="Q39" i="53"/>
  <c r="Q35" i="53"/>
  <c r="Q31" i="53"/>
  <c r="Q27" i="53"/>
  <c r="Q23" i="53"/>
  <c r="Q19" i="53"/>
  <c r="Q15" i="53"/>
  <c r="Q11" i="53"/>
  <c r="V51" i="55"/>
  <c r="B8" i="55"/>
  <c r="Q3" i="55" s="1"/>
  <c r="AG3" i="55" s="1"/>
  <c r="AP3" i="55" s="1"/>
  <c r="X4" i="55"/>
  <c r="V5" i="63"/>
  <c r="V8" i="63"/>
  <c r="V4" i="65"/>
  <c r="Y4" i="65" s="1"/>
  <c r="V7" i="65"/>
  <c r="V6" i="70"/>
  <c r="V6" i="72"/>
  <c r="Q6" i="73"/>
  <c r="Q7" i="75"/>
  <c r="Q6" i="77"/>
  <c r="V9" i="79"/>
  <c r="B8" i="85"/>
  <c r="Q3" i="85" s="1"/>
  <c r="AG3" i="85" s="1"/>
  <c r="AP3" i="85" s="1"/>
  <c r="Q6" i="88"/>
  <c r="B8" i="89"/>
  <c r="Q3" i="89" s="1"/>
  <c r="AG3" i="89" s="1"/>
  <c r="AP3" i="89" s="1"/>
  <c r="B8" i="91"/>
  <c r="Q3" i="91" s="1"/>
  <c r="AG3" i="91" s="1"/>
  <c r="AP3" i="91" s="1"/>
  <c r="B8" i="96"/>
  <c r="Q3" i="96" s="1"/>
  <c r="AG3" i="96" s="1"/>
  <c r="AP3" i="96" s="1"/>
  <c r="B8" i="98"/>
  <c r="Q3" i="98" s="1"/>
  <c r="AG3" i="98" s="1"/>
  <c r="AP3" i="98" s="1"/>
  <c r="R3" i="99"/>
  <c r="V9" i="99"/>
  <c r="V4" i="102"/>
  <c r="Y4" i="102" s="1"/>
  <c r="B8" i="102"/>
  <c r="Q3" i="102" s="1"/>
  <c r="AG3" i="102" s="1"/>
  <c r="AP3" i="102" s="1"/>
  <c r="V7" i="103"/>
  <c r="R3" i="104"/>
  <c r="AH3" i="104" s="1"/>
  <c r="AQ3" i="104" s="1"/>
  <c r="V6" i="104"/>
  <c r="G60" i="10"/>
  <c r="G24" i="10"/>
  <c r="G30" i="11"/>
  <c r="G66" i="11"/>
  <c r="G36" i="13"/>
  <c r="G72" i="13"/>
  <c r="G48" i="15"/>
  <c r="G84" i="15"/>
  <c r="G54" i="18"/>
  <c r="G24" i="16"/>
  <c r="G30" i="16"/>
  <c r="G36" i="16"/>
  <c r="G42" i="16"/>
  <c r="G48" i="16"/>
  <c r="G54" i="16"/>
  <c r="G60" i="16"/>
  <c r="G66" i="16"/>
  <c r="G72" i="16"/>
  <c r="G78" i="16"/>
  <c r="G84" i="16"/>
  <c r="G24" i="20"/>
  <c r="G30" i="20"/>
  <c r="G36" i="20"/>
  <c r="G42" i="20"/>
  <c r="G48" i="20"/>
  <c r="G54" i="20"/>
  <c r="G60" i="20"/>
  <c r="G66" i="20"/>
  <c r="G72" i="20"/>
  <c r="G78" i="20"/>
  <c r="G84" i="20"/>
  <c r="G24" i="32"/>
  <c r="G30" i="32"/>
  <c r="G36" i="32"/>
  <c r="G42" i="32"/>
  <c r="G48" i="32"/>
  <c r="G54" i="32"/>
  <c r="G60" i="32"/>
  <c r="G66" i="32"/>
  <c r="G72" i="32"/>
  <c r="G78" i="32"/>
  <c r="G84" i="32"/>
  <c r="G24" i="35"/>
  <c r="G30" i="35"/>
  <c r="G36" i="35"/>
  <c r="G42" i="35"/>
  <c r="G48" i="35"/>
  <c r="G54" i="35"/>
  <c r="G60" i="35"/>
  <c r="G66" i="35"/>
  <c r="G72" i="35"/>
  <c r="G78" i="35"/>
  <c r="G84" i="35"/>
  <c r="G24" i="41"/>
  <c r="G30" i="41"/>
  <c r="G36" i="41"/>
  <c r="G42" i="41"/>
  <c r="G48" i="41"/>
  <c r="G54" i="41"/>
  <c r="G60" i="41"/>
  <c r="G66" i="41"/>
  <c r="G72" i="41"/>
  <c r="G78" i="41"/>
  <c r="G84" i="41"/>
  <c r="G24" i="44"/>
  <c r="G30" i="44"/>
  <c r="G36" i="44"/>
  <c r="G42" i="44"/>
  <c r="G48" i="44"/>
  <c r="G54" i="44"/>
  <c r="G60" i="44"/>
  <c r="G66" i="44"/>
  <c r="G72" i="44"/>
  <c r="G78" i="44"/>
  <c r="G84" i="44"/>
  <c r="G24" i="46"/>
  <c r="G30" i="46"/>
  <c r="G36" i="46"/>
  <c r="G42" i="46"/>
  <c r="G48" i="46"/>
  <c r="G54" i="46"/>
  <c r="G60" i="46"/>
  <c r="G66" i="46"/>
  <c r="G72" i="46"/>
  <c r="G78" i="46"/>
  <c r="G84" i="46"/>
  <c r="G24" i="50"/>
  <c r="G30" i="50"/>
  <c r="G36" i="50"/>
  <c r="G42" i="50"/>
  <c r="G48" i="50"/>
  <c r="G54" i="50"/>
  <c r="G60" i="50"/>
  <c r="G66" i="50"/>
  <c r="G72" i="50"/>
  <c r="G78" i="50"/>
  <c r="G84" i="50"/>
  <c r="G24" i="55"/>
  <c r="G30" i="55"/>
  <c r="G36" i="55"/>
  <c r="G42" i="55"/>
  <c r="G48" i="55"/>
  <c r="G54" i="55"/>
  <c r="G60" i="55"/>
  <c r="G66" i="55"/>
  <c r="G72" i="55"/>
  <c r="G78" i="55"/>
  <c r="G84" i="55"/>
  <c r="G24" i="54"/>
  <c r="G30" i="54"/>
  <c r="G36" i="54"/>
  <c r="G42" i="54"/>
  <c r="G48" i="54"/>
  <c r="G54" i="54"/>
  <c r="G60" i="54"/>
  <c r="G66" i="54"/>
  <c r="G72" i="54"/>
  <c r="G78" i="54"/>
  <c r="G84" i="54"/>
  <c r="G24" i="53"/>
  <c r="G30" i="53"/>
  <c r="G36" i="53"/>
  <c r="G42" i="53"/>
  <c r="G48" i="53"/>
  <c r="G54" i="53"/>
  <c r="G60" i="53"/>
  <c r="G66" i="53"/>
  <c r="G72" i="53"/>
  <c r="G78" i="53"/>
  <c r="G84" i="53"/>
  <c r="G24" i="48"/>
  <c r="G30" i="48"/>
  <c r="G36" i="48"/>
  <c r="G42" i="48"/>
  <c r="G48" i="48"/>
  <c r="G54" i="48"/>
  <c r="G60" i="48"/>
  <c r="G66" i="48"/>
  <c r="G72" i="48"/>
  <c r="G78" i="48"/>
  <c r="G84" i="48"/>
  <c r="G24" i="49"/>
  <c r="G30" i="49"/>
  <c r="G36" i="49"/>
  <c r="G42" i="49"/>
  <c r="G48" i="49"/>
  <c r="G54" i="49"/>
  <c r="G60" i="49"/>
  <c r="G66" i="49"/>
  <c r="G72" i="49"/>
  <c r="G78" i="49"/>
  <c r="G84" i="49"/>
  <c r="G24" i="51"/>
  <c r="G30" i="51"/>
  <c r="G36" i="51"/>
  <c r="G42" i="51"/>
  <c r="G48" i="51"/>
  <c r="G54" i="51"/>
  <c r="G60" i="51"/>
  <c r="G66" i="51"/>
  <c r="G72" i="51"/>
  <c r="G78" i="51"/>
  <c r="G84" i="51"/>
  <c r="G24" i="52"/>
  <c r="G30" i="52"/>
  <c r="G36" i="52"/>
  <c r="G42" i="52"/>
  <c r="G48" i="52"/>
  <c r="G54" i="52"/>
  <c r="G60" i="52"/>
  <c r="G66" i="52"/>
  <c r="G72" i="52"/>
  <c r="G78" i="52"/>
  <c r="G84" i="52"/>
  <c r="G24" i="42"/>
  <c r="G30" i="42"/>
  <c r="G36" i="42"/>
  <c r="G42" i="42"/>
  <c r="G48" i="42"/>
  <c r="G54" i="42"/>
  <c r="G60" i="42"/>
  <c r="G66" i="42"/>
  <c r="G72" i="42"/>
  <c r="G78" i="42"/>
  <c r="G84" i="42"/>
  <c r="G24" i="43"/>
  <c r="G30" i="43"/>
  <c r="G36" i="43"/>
  <c r="G42" i="43"/>
  <c r="G48" i="43"/>
  <c r="G54" i="43"/>
  <c r="G60" i="43"/>
  <c r="G66" i="43"/>
  <c r="G72" i="43"/>
  <c r="G78" i="43"/>
  <c r="G84" i="43"/>
  <c r="G24" i="45"/>
  <c r="G30" i="45"/>
  <c r="G36" i="45"/>
  <c r="G42" i="45"/>
  <c r="G48" i="45"/>
  <c r="G54" i="45"/>
  <c r="G60" i="45"/>
  <c r="G66" i="45"/>
  <c r="G72" i="45"/>
  <c r="G78" i="45"/>
  <c r="G84" i="45"/>
  <c r="G24" i="47"/>
  <c r="G30" i="47"/>
  <c r="G36" i="47"/>
  <c r="G42" i="47"/>
  <c r="G48" i="47"/>
  <c r="G54" i="47"/>
  <c r="G60" i="47"/>
  <c r="G66" i="47"/>
  <c r="G72" i="47"/>
  <c r="G78" i="47"/>
  <c r="G84" i="47"/>
  <c r="G24" i="82"/>
  <c r="G30" i="82"/>
  <c r="G36" i="82"/>
  <c r="G42" i="82"/>
  <c r="G48" i="82"/>
  <c r="G54" i="82"/>
  <c r="G60" i="82"/>
  <c r="G66" i="82"/>
  <c r="G72" i="82"/>
  <c r="G78" i="82"/>
  <c r="G84" i="82"/>
  <c r="G24" i="83"/>
  <c r="G30" i="83"/>
  <c r="G36" i="83"/>
  <c r="G42" i="83"/>
  <c r="G48" i="83"/>
  <c r="G54" i="83"/>
  <c r="G60" i="83"/>
  <c r="G66" i="83"/>
  <c r="G72" i="83"/>
  <c r="G78" i="83"/>
  <c r="G84" i="83"/>
  <c r="G24" i="84"/>
  <c r="G30" i="84"/>
  <c r="G36" i="84"/>
  <c r="G42" i="84"/>
  <c r="G48" i="84"/>
  <c r="G54" i="84"/>
  <c r="G60" i="84"/>
  <c r="G66" i="84"/>
  <c r="G72" i="84"/>
  <c r="G78" i="84"/>
  <c r="G84" i="84"/>
  <c r="G24" i="86"/>
  <c r="G30" i="86"/>
  <c r="G36" i="86"/>
  <c r="G42" i="86"/>
  <c r="G48" i="86"/>
  <c r="G54" i="86"/>
  <c r="G60" i="86"/>
  <c r="G66" i="86"/>
  <c r="G72" i="86"/>
  <c r="G78" i="86"/>
  <c r="G84" i="86"/>
  <c r="G24" i="85"/>
  <c r="G60" i="85"/>
  <c r="G30" i="87"/>
  <c r="G66" i="87"/>
  <c r="G36" i="88"/>
  <c r="G72" i="88"/>
  <c r="G42" i="89"/>
  <c r="G78" i="89"/>
  <c r="G84" i="90"/>
  <c r="G24" i="101"/>
  <c r="G54" i="101"/>
  <c r="G42" i="102"/>
  <c r="G72" i="104"/>
  <c r="G87" i="105"/>
  <c r="G87" i="98"/>
  <c r="G87" i="92"/>
  <c r="G87" i="95"/>
  <c r="G81" i="105"/>
  <c r="G81" i="97"/>
  <c r="G81" i="91"/>
  <c r="G81" i="94"/>
  <c r="G75" i="105"/>
  <c r="G75" i="96"/>
  <c r="G75" i="90"/>
  <c r="G75" i="99"/>
  <c r="G75" i="93"/>
  <c r="G69" i="105"/>
  <c r="G69" i="95"/>
  <c r="G69" i="98"/>
  <c r="G69" i="92"/>
  <c r="G63" i="105"/>
  <c r="G63" i="100"/>
  <c r="G63" i="94"/>
  <c r="G63" i="97"/>
  <c r="G63" i="91"/>
  <c r="G57" i="105"/>
  <c r="G57" i="99"/>
  <c r="G57" i="93"/>
  <c r="G57" i="96"/>
  <c r="G57" i="90"/>
  <c r="G51" i="105"/>
  <c r="G51" i="98"/>
  <c r="G51" i="92"/>
  <c r="G51" i="95"/>
  <c r="G45" i="105"/>
  <c r="G45" i="97"/>
  <c r="G45" i="91"/>
  <c r="G45" i="100"/>
  <c r="G45" i="94"/>
  <c r="G39" i="105"/>
  <c r="G39" i="96"/>
  <c r="G39" i="90"/>
  <c r="G39" i="99"/>
  <c r="G39" i="93"/>
  <c r="G33" i="105"/>
  <c r="G33" i="95"/>
  <c r="G33" i="98"/>
  <c r="G33" i="92"/>
  <c r="G27" i="105"/>
  <c r="G27" i="100"/>
  <c r="G27" i="94"/>
  <c r="G27" i="97"/>
  <c r="G27" i="91"/>
  <c r="G84" i="105"/>
  <c r="G84" i="102"/>
  <c r="G84" i="98"/>
  <c r="G84" i="92"/>
  <c r="G84" i="95"/>
  <c r="G60" i="104"/>
  <c r="G60" i="101"/>
  <c r="G60" i="100"/>
  <c r="G60" i="94"/>
  <c r="G60" i="97"/>
  <c r="G60" i="91"/>
  <c r="G30" i="105"/>
  <c r="G30" i="102"/>
  <c r="G30" i="95"/>
  <c r="G30" i="98"/>
  <c r="G30" i="92"/>
  <c r="V16" i="2"/>
  <c r="R36" i="11"/>
  <c r="P11" i="12"/>
  <c r="R85" i="16"/>
  <c r="R75" i="16"/>
  <c r="R65" i="16"/>
  <c r="R53" i="16"/>
  <c r="R42" i="16"/>
  <c r="R31" i="16"/>
  <c r="R20" i="16"/>
  <c r="V22" i="19"/>
  <c r="V40" i="20"/>
  <c r="V23" i="20"/>
  <c r="V17" i="20"/>
  <c r="Q23" i="23"/>
  <c r="R16" i="25"/>
  <c r="V22" i="2"/>
  <c r="V17" i="2"/>
  <c r="V10" i="2"/>
  <c r="P5" i="2"/>
  <c r="R8" i="11"/>
  <c r="R32" i="11"/>
  <c r="R56" i="11"/>
  <c r="R80" i="11"/>
  <c r="R87" i="16"/>
  <c r="R82" i="16"/>
  <c r="Q78" i="16"/>
  <c r="R72" i="16"/>
  <c r="R68" i="16"/>
  <c r="R62" i="16"/>
  <c r="R56" i="16"/>
  <c r="Q51" i="16"/>
  <c r="R45" i="16"/>
  <c r="R40" i="16"/>
  <c r="R34" i="16"/>
  <c r="R28" i="16"/>
  <c r="R23" i="16"/>
  <c r="R17" i="16"/>
  <c r="R12" i="16"/>
  <c r="V86" i="18"/>
  <c r="V68" i="18"/>
  <c r="V49" i="18"/>
  <c r="Q40" i="18"/>
  <c r="V23" i="19"/>
  <c r="V77" i="20"/>
  <c r="V72" i="20"/>
  <c r="V66" i="20"/>
  <c r="V60" i="20"/>
  <c r="Q26" i="20"/>
  <c r="V6" i="20"/>
  <c r="Q22" i="23"/>
  <c r="Q20" i="23"/>
  <c r="Q18" i="23"/>
  <c r="Q16" i="23"/>
  <c r="Q14" i="23"/>
  <c r="Q12" i="23"/>
  <c r="Q10" i="23"/>
  <c r="Q8" i="23"/>
  <c r="Q20" i="24"/>
  <c r="Q18" i="24"/>
  <c r="Q9" i="24"/>
  <c r="P11" i="25"/>
  <c r="P5" i="25"/>
  <c r="Q13" i="26"/>
  <c r="Q19" i="29"/>
  <c r="Q17" i="29"/>
  <c r="Q15" i="29"/>
  <c r="P21" i="31"/>
  <c r="P14" i="33"/>
  <c r="R19" i="34"/>
  <c r="P12" i="34"/>
  <c r="P23" i="36"/>
  <c r="P20" i="36"/>
  <c r="P17" i="36"/>
  <c r="P12" i="36"/>
  <c r="Q9" i="36"/>
  <c r="V19" i="39"/>
  <c r="P18" i="39"/>
  <c r="R89" i="41"/>
  <c r="R86" i="41"/>
  <c r="R77" i="41"/>
  <c r="R74" i="41"/>
  <c r="R61" i="41"/>
  <c r="R58" i="41"/>
  <c r="R55" i="41"/>
  <c r="R52" i="41"/>
  <c r="R42" i="41"/>
  <c r="V39" i="41"/>
  <c r="R36" i="41"/>
  <c r="V33" i="41"/>
  <c r="R23" i="41"/>
  <c r="R20" i="41"/>
  <c r="R13" i="41"/>
  <c r="X4" i="43"/>
  <c r="Q75" i="44"/>
  <c r="Q47" i="44"/>
  <c r="Q42" i="44"/>
  <c r="Q23" i="44"/>
  <c r="Q14" i="44"/>
  <c r="Q73" i="45"/>
  <c r="Q13" i="45"/>
  <c r="B8" i="45"/>
  <c r="Q3" i="45" s="1"/>
  <c r="AG3" i="45" s="1"/>
  <c r="AP3" i="45" s="1"/>
  <c r="Q66" i="46"/>
  <c r="Q51" i="46"/>
  <c r="Q26" i="46"/>
  <c r="Q20" i="46"/>
  <c r="Q14" i="46"/>
  <c r="Q69" i="47"/>
  <c r="Q52" i="47"/>
  <c r="Q15" i="47"/>
  <c r="R83" i="49"/>
  <c r="R73" i="49"/>
  <c r="R58" i="49"/>
  <c r="R54" i="49"/>
  <c r="R48" i="49"/>
  <c r="R44" i="49"/>
  <c r="R39" i="49"/>
  <c r="R29" i="49"/>
  <c r="Q42" i="50"/>
  <c r="X4" i="51"/>
  <c r="Q68" i="53"/>
  <c r="Q64" i="53"/>
  <c r="Q61" i="53"/>
  <c r="Q57" i="53"/>
  <c r="Q42" i="53"/>
  <c r="Q38" i="53"/>
  <c r="Q34" i="53"/>
  <c r="Q30" i="53"/>
  <c r="Q26" i="53"/>
  <c r="Q22" i="53"/>
  <c r="Q18" i="53"/>
  <c r="Q14" i="53"/>
  <c r="X4" i="54"/>
  <c r="V45" i="55"/>
  <c r="V9" i="63"/>
  <c r="V7" i="66"/>
  <c r="V9" i="66"/>
  <c r="Q6" i="68"/>
  <c r="Q6" i="69"/>
  <c r="Q7" i="73"/>
  <c r="V6" i="76"/>
  <c r="V8" i="80"/>
  <c r="B8" i="84"/>
  <c r="Q3" i="84" s="1"/>
  <c r="AG3" i="84" s="1"/>
  <c r="AP3" i="84" s="1"/>
  <c r="B8" i="87"/>
  <c r="Q3" i="87" s="1"/>
  <c r="AG3" i="87" s="1"/>
  <c r="AP3" i="87" s="1"/>
  <c r="B8" i="88"/>
  <c r="Q3" i="88" s="1"/>
  <c r="AG3" i="88" s="1"/>
  <c r="AP3" i="88" s="1"/>
  <c r="R5" i="93"/>
  <c r="Q3" i="103"/>
  <c r="AG3" i="103" s="1"/>
  <c r="AP3" i="103" s="1"/>
  <c r="G66" i="10"/>
  <c r="G30" i="10"/>
  <c r="G24" i="11"/>
  <c r="G60" i="11"/>
  <c r="G30" i="13"/>
  <c r="G66" i="13"/>
  <c r="G42" i="15"/>
  <c r="G78" i="15"/>
  <c r="G48" i="18"/>
  <c r="G84" i="18"/>
  <c r="G54" i="85"/>
  <c r="G24" i="87"/>
  <c r="G60" i="87"/>
  <c r="G30" i="88"/>
  <c r="G66" i="88"/>
  <c r="G36" i="89"/>
  <c r="G72" i="89"/>
  <c r="G78" i="90"/>
  <c r="G36" i="91"/>
  <c r="G66" i="101"/>
  <c r="G54" i="102"/>
  <c r="G42" i="103"/>
  <c r="G30" i="104"/>
  <c r="G84" i="104"/>
  <c r="G42" i="105"/>
  <c r="G78" i="105"/>
  <c r="G73" i="91"/>
  <c r="G43" i="92"/>
  <c r="G79" i="92"/>
  <c r="G49" i="93"/>
  <c r="G85" i="93"/>
  <c r="G55" i="94"/>
  <c r="G25" i="95"/>
  <c r="G61" i="95"/>
  <c r="G31" i="96"/>
  <c r="G67" i="96"/>
  <c r="G37" i="97"/>
  <c r="G73" i="97"/>
  <c r="G43" i="98"/>
  <c r="G79" i="98"/>
  <c r="G49" i="99"/>
  <c r="G85" i="99"/>
  <c r="G55" i="100"/>
  <c r="G85" i="100"/>
  <c r="G55" i="91"/>
  <c r="G25" i="92"/>
  <c r="G61" i="92"/>
  <c r="G31" i="93"/>
  <c r="G67" i="93"/>
  <c r="G37" i="94"/>
  <c r="G73" i="94"/>
  <c r="G43" i="95"/>
  <c r="G79" i="95"/>
  <c r="G49" i="96"/>
  <c r="G85" i="96"/>
  <c r="G55" i="97"/>
  <c r="G25" i="98"/>
  <c r="G61" i="98"/>
  <c r="G31" i="99"/>
  <c r="G67" i="99"/>
  <c r="G37" i="100"/>
  <c r="G73" i="100"/>
  <c r="G31" i="101"/>
  <c r="G49" i="101"/>
  <c r="G67" i="101"/>
  <c r="G85" i="101"/>
  <c r="G37" i="102"/>
  <c r="G55" i="102"/>
  <c r="G73" i="102"/>
  <c r="G92" i="86"/>
  <c r="G88" i="97"/>
  <c r="G88" i="96"/>
  <c r="G88" i="95"/>
  <c r="G88" i="94"/>
  <c r="G88" i="93"/>
  <c r="G88" i="105"/>
  <c r="G88" i="104"/>
  <c r="G88" i="103"/>
  <c r="G88" i="102"/>
  <c r="G88" i="101"/>
  <c r="G88" i="100"/>
  <c r="G88" i="99"/>
  <c r="G88" i="98"/>
  <c r="G82" i="97"/>
  <c r="G82" i="96"/>
  <c r="G82" i="95"/>
  <c r="G82" i="94"/>
  <c r="G82" i="93"/>
  <c r="G82" i="105"/>
  <c r="G82" i="104"/>
  <c r="G82" i="103"/>
  <c r="G82" i="102"/>
  <c r="G82" i="101"/>
  <c r="G82" i="100"/>
  <c r="G82" i="99"/>
  <c r="G82" i="98"/>
  <c r="G76" i="97"/>
  <c r="G76" i="96"/>
  <c r="G76" i="95"/>
  <c r="G76" i="94"/>
  <c r="G76" i="93"/>
  <c r="G76" i="105"/>
  <c r="G76" i="104"/>
  <c r="G76" i="103"/>
  <c r="G76" i="102"/>
  <c r="G76" i="101"/>
  <c r="G76" i="100"/>
  <c r="G76" i="99"/>
  <c r="G76" i="98"/>
  <c r="G70" i="97"/>
  <c r="G70" i="96"/>
  <c r="G70" i="95"/>
  <c r="G70" i="94"/>
  <c r="G70" i="93"/>
  <c r="G70" i="105"/>
  <c r="G70" i="104"/>
  <c r="G70" i="103"/>
  <c r="G70" i="102"/>
  <c r="G70" i="101"/>
  <c r="G70" i="100"/>
  <c r="G70" i="99"/>
  <c r="G70" i="98"/>
  <c r="G64" i="97"/>
  <c r="G64" i="96"/>
  <c r="G64" i="95"/>
  <c r="G64" i="94"/>
  <c r="G64" i="105"/>
  <c r="G64" i="104"/>
  <c r="G64" i="103"/>
  <c r="G64" i="102"/>
  <c r="G64" i="101"/>
  <c r="G64" i="100"/>
  <c r="G64" i="99"/>
  <c r="G64" i="98"/>
  <c r="G58" i="97"/>
  <c r="G58" i="96"/>
  <c r="G58" i="95"/>
  <c r="G58" i="94"/>
  <c r="G58" i="105"/>
  <c r="G58" i="104"/>
  <c r="G58" i="103"/>
  <c r="G58" i="102"/>
  <c r="G58" i="101"/>
  <c r="G58" i="100"/>
  <c r="G58" i="99"/>
  <c r="G58" i="98"/>
  <c r="G52" i="97"/>
  <c r="G52" i="96"/>
  <c r="G52" i="95"/>
  <c r="G52" i="94"/>
  <c r="G52" i="105"/>
  <c r="G52" i="104"/>
  <c r="G52" i="103"/>
  <c r="G52" i="102"/>
  <c r="G52" i="101"/>
  <c r="G52" i="100"/>
  <c r="G52" i="99"/>
  <c r="G52" i="98"/>
  <c r="G46" i="97"/>
  <c r="G46" i="96"/>
  <c r="G46" i="95"/>
  <c r="G46" i="94"/>
  <c r="G46" i="105"/>
  <c r="G46" i="104"/>
  <c r="G46" i="103"/>
  <c r="G46" i="102"/>
  <c r="G46" i="101"/>
  <c r="G46" i="100"/>
  <c r="G46" i="99"/>
  <c r="G46" i="98"/>
  <c r="G40" i="97"/>
  <c r="G40" i="96"/>
  <c r="G40" i="95"/>
  <c r="G40" i="94"/>
  <c r="G40" i="105"/>
  <c r="G40" i="104"/>
  <c r="G40" i="103"/>
  <c r="G40" i="102"/>
  <c r="G40" i="101"/>
  <c r="G40" i="100"/>
  <c r="G40" i="99"/>
  <c r="G34" i="97"/>
  <c r="G34" i="96"/>
  <c r="G34" i="95"/>
  <c r="G34" i="94"/>
  <c r="G34" i="105"/>
  <c r="G34" i="104"/>
  <c r="G34" i="103"/>
  <c r="G34" i="102"/>
  <c r="G34" i="101"/>
  <c r="G34" i="100"/>
  <c r="G34" i="99"/>
  <c r="G28" i="97"/>
  <c r="G28" i="96"/>
  <c r="G28" i="95"/>
  <c r="G28" i="94"/>
  <c r="G28" i="105"/>
  <c r="G28" i="104"/>
  <c r="G28" i="103"/>
  <c r="G28" i="102"/>
  <c r="G28" i="101"/>
  <c r="G28" i="100"/>
  <c r="G28" i="99"/>
  <c r="G96" i="15"/>
  <c r="G28" i="85"/>
  <c r="G34" i="85"/>
  <c r="G40" i="85"/>
  <c r="G46" i="85"/>
  <c r="G52" i="85"/>
  <c r="G58" i="85"/>
  <c r="G64" i="85"/>
  <c r="G70" i="85"/>
  <c r="G76" i="85"/>
  <c r="G82" i="85"/>
  <c r="G88" i="85"/>
  <c r="G28" i="87"/>
  <c r="G34" i="87"/>
  <c r="G40" i="87"/>
  <c r="G46" i="87"/>
  <c r="G52" i="87"/>
  <c r="G58" i="87"/>
  <c r="G64" i="87"/>
  <c r="G70" i="87"/>
  <c r="G76" i="87"/>
  <c r="G82" i="87"/>
  <c r="G88" i="87"/>
  <c r="G28" i="88"/>
  <c r="G34" i="88"/>
  <c r="G40" i="88"/>
  <c r="G46" i="88"/>
  <c r="G52" i="88"/>
  <c r="G58" i="88"/>
  <c r="G64" i="88"/>
  <c r="G70" i="88"/>
  <c r="G76" i="88"/>
  <c r="G82" i="88"/>
  <c r="G88" i="88"/>
  <c r="G28" i="89"/>
  <c r="G34" i="89"/>
  <c r="G40" i="89"/>
  <c r="G46" i="89"/>
  <c r="G52" i="89"/>
  <c r="G58" i="89"/>
  <c r="G64" i="89"/>
  <c r="G70" i="89"/>
  <c r="G76" i="89"/>
  <c r="G82" i="89"/>
  <c r="G88" i="89"/>
  <c r="G28" i="90"/>
  <c r="G34" i="90"/>
  <c r="G40" i="90"/>
  <c r="G46" i="90"/>
  <c r="G52" i="90"/>
  <c r="G58" i="90"/>
  <c r="G64" i="90"/>
  <c r="G70" i="90"/>
  <c r="G76" i="90"/>
  <c r="G82" i="90"/>
  <c r="G88" i="90"/>
  <c r="G28" i="91"/>
  <c r="G34" i="91"/>
  <c r="G40" i="91"/>
  <c r="G46" i="91"/>
  <c r="G52" i="91"/>
  <c r="G58" i="91"/>
  <c r="G64" i="91"/>
  <c r="G70" i="91"/>
  <c r="G76" i="91"/>
  <c r="G82" i="91"/>
  <c r="G88" i="91"/>
  <c r="G98" i="11"/>
  <c r="G98" i="97"/>
  <c r="G28" i="11"/>
  <c r="G34" i="11"/>
  <c r="G40" i="11"/>
  <c r="G46" i="11"/>
  <c r="G52" i="11"/>
  <c r="G58" i="11"/>
  <c r="G64" i="11"/>
  <c r="G70" i="11"/>
  <c r="G76" i="11"/>
  <c r="G82" i="11"/>
  <c r="G88" i="11"/>
  <c r="G28" i="13"/>
  <c r="G34" i="13"/>
  <c r="G40" i="13"/>
  <c r="G46" i="13"/>
  <c r="G52" i="13"/>
  <c r="G58" i="13"/>
  <c r="G64" i="13"/>
  <c r="G70" i="13"/>
  <c r="G76" i="13"/>
  <c r="G82" i="13"/>
  <c r="G88" i="13"/>
  <c r="G96" i="18"/>
  <c r="G28" i="92"/>
  <c r="G34" i="92"/>
  <c r="G40" i="92"/>
  <c r="G46" i="92"/>
  <c r="G52" i="92"/>
  <c r="G58" i="92"/>
  <c r="G64" i="92"/>
  <c r="G70" i="92"/>
  <c r="G76" i="92"/>
  <c r="G82" i="92"/>
  <c r="G88" i="92"/>
  <c r="G28" i="93"/>
  <c r="G34" i="93"/>
  <c r="G40" i="93"/>
  <c r="G46" i="93"/>
  <c r="G52" i="93"/>
  <c r="G58" i="93"/>
  <c r="G64" i="93"/>
  <c r="G28" i="98"/>
  <c r="G34" i="98"/>
  <c r="G40" i="98"/>
  <c r="G88" i="10"/>
  <c r="G82" i="10"/>
  <c r="G76" i="10"/>
  <c r="G70" i="10"/>
  <c r="G64" i="10"/>
  <c r="G58" i="10"/>
  <c r="G52" i="10"/>
  <c r="G46" i="10"/>
  <c r="G40" i="10"/>
  <c r="G34" i="10"/>
  <c r="G28" i="10"/>
  <c r="G28" i="15"/>
  <c r="G34" i="15"/>
  <c r="G40" i="15"/>
  <c r="G46" i="15"/>
  <c r="G52" i="15"/>
  <c r="G58" i="15"/>
  <c r="G64" i="15"/>
  <c r="G70" i="15"/>
  <c r="G76" i="15"/>
  <c r="G82" i="15"/>
  <c r="G88" i="15"/>
  <c r="G81" i="100"/>
  <c r="G87" i="100"/>
  <c r="G33" i="101"/>
  <c r="G39" i="101"/>
  <c r="G45" i="101"/>
  <c r="G51" i="101"/>
  <c r="G57" i="101"/>
  <c r="G63" i="101"/>
  <c r="G69" i="101"/>
  <c r="G75" i="101"/>
  <c r="G81" i="101"/>
  <c r="G87" i="101"/>
  <c r="G27" i="102"/>
  <c r="G33" i="102"/>
  <c r="G39" i="102"/>
  <c r="G45" i="102"/>
  <c r="G51" i="102"/>
  <c r="G57" i="102"/>
  <c r="G63" i="102"/>
  <c r="G69" i="102"/>
  <c r="G75" i="102"/>
  <c r="G81" i="102"/>
  <c r="G87" i="102"/>
  <c r="G27" i="103"/>
  <c r="G33" i="103"/>
  <c r="G39" i="103"/>
  <c r="G45" i="103"/>
  <c r="G51" i="103"/>
  <c r="G57" i="103"/>
  <c r="G63" i="103"/>
  <c r="G69" i="103"/>
  <c r="G75" i="103"/>
  <c r="G81" i="103"/>
  <c r="G87" i="103"/>
  <c r="G27" i="104"/>
  <c r="G33" i="104"/>
  <c r="G39" i="104"/>
  <c r="G45" i="104"/>
  <c r="G51" i="104"/>
  <c r="G57" i="104"/>
  <c r="G63" i="104"/>
  <c r="G69" i="104"/>
  <c r="G75" i="104"/>
  <c r="G81" i="104"/>
  <c r="G87" i="104"/>
  <c r="G95" i="104"/>
  <c r="G95" i="101"/>
  <c r="G95" i="98"/>
  <c r="G95" i="95"/>
  <c r="G95" i="92"/>
  <c r="G95" i="89"/>
  <c r="G95" i="85"/>
  <c r="G95" i="83"/>
  <c r="G95" i="45"/>
  <c r="G95" i="105"/>
  <c r="G95" i="102"/>
  <c r="G95" i="99"/>
  <c r="G95" i="96"/>
  <c r="G95" i="93"/>
  <c r="G95" i="90"/>
  <c r="G95" i="87"/>
  <c r="G95" i="84"/>
  <c r="G95" i="47"/>
  <c r="G95" i="103"/>
  <c r="G95" i="94"/>
  <c r="G95" i="86"/>
  <c r="G95" i="42"/>
  <c r="G95" i="49"/>
  <c r="G95" i="54"/>
  <c r="G95" i="46"/>
  <c r="G95" i="35"/>
  <c r="G95" i="16"/>
  <c r="G95" i="97"/>
  <c r="G95" i="88"/>
  <c r="G95" i="10"/>
  <c r="G95" i="43"/>
  <c r="G95" i="51"/>
  <c r="G95" i="53"/>
  <c r="G95" i="50"/>
  <c r="G95" i="41"/>
  <c r="G95" i="20"/>
  <c r="G95" i="52"/>
  <c r="G95" i="48"/>
  <c r="G95" i="55"/>
  <c r="G95" i="44"/>
  <c r="G95" i="32"/>
  <c r="G95" i="18"/>
  <c r="G89" i="104"/>
  <c r="G89" i="101"/>
  <c r="G89" i="98"/>
  <c r="G89" i="95"/>
  <c r="G89" i="92"/>
  <c r="G89" i="89"/>
  <c r="G89" i="85"/>
  <c r="G89" i="83"/>
  <c r="G89" i="105"/>
  <c r="G89" i="102"/>
  <c r="G89" i="99"/>
  <c r="G89" i="96"/>
  <c r="G89" i="93"/>
  <c r="G89" i="90"/>
  <c r="G89" i="87"/>
  <c r="G89" i="84"/>
  <c r="G89" i="47"/>
  <c r="G89" i="100"/>
  <c r="G89" i="91"/>
  <c r="G89" i="82"/>
  <c r="G89" i="42"/>
  <c r="G89" i="49"/>
  <c r="G89" i="54"/>
  <c r="G89" i="46"/>
  <c r="G89" i="35"/>
  <c r="G89" i="16"/>
  <c r="G89" i="103"/>
  <c r="G89" i="94"/>
  <c r="G89" i="86"/>
  <c r="G89" i="10"/>
  <c r="G89" i="43"/>
  <c r="G89" i="51"/>
  <c r="G89" i="53"/>
  <c r="G89" i="50"/>
  <c r="G89" i="41"/>
  <c r="G89" i="20"/>
  <c r="G89" i="45"/>
  <c r="G89" i="52"/>
  <c r="G89" i="48"/>
  <c r="G89" i="55"/>
  <c r="G89" i="44"/>
  <c r="G89" i="32"/>
  <c r="G89" i="18"/>
  <c r="G91" i="11"/>
  <c r="G97" i="11"/>
  <c r="G89" i="13"/>
  <c r="G92" i="15"/>
  <c r="G94" i="103"/>
  <c r="G94" i="100"/>
  <c r="G94" i="97"/>
  <c r="G94" i="94"/>
  <c r="G94" i="91"/>
  <c r="G94" i="88"/>
  <c r="G94" i="86"/>
  <c r="G94" i="82"/>
  <c r="G94" i="104"/>
  <c r="G94" i="101"/>
  <c r="G94" i="98"/>
  <c r="G94" i="95"/>
  <c r="G94" i="92"/>
  <c r="G94" i="89"/>
  <c r="G94" i="85"/>
  <c r="G94" i="83"/>
  <c r="G94" i="10"/>
  <c r="G94" i="105"/>
  <c r="G94" i="96"/>
  <c r="G94" i="87"/>
  <c r="G94" i="45"/>
  <c r="G94" i="52"/>
  <c r="G94" i="48"/>
  <c r="G94" i="55"/>
  <c r="G94" i="44"/>
  <c r="G94" i="32"/>
  <c r="G94" i="99"/>
  <c r="G94" i="90"/>
  <c r="G94" i="47"/>
  <c r="G94" i="42"/>
  <c r="G94" i="49"/>
  <c r="G94" i="54"/>
  <c r="G94" i="46"/>
  <c r="G94" i="35"/>
  <c r="G94" i="16"/>
  <c r="G94" i="102"/>
  <c r="G94" i="93"/>
  <c r="G94" i="84"/>
  <c r="G94" i="43"/>
  <c r="G94" i="51"/>
  <c r="G94" i="53"/>
  <c r="G94" i="50"/>
  <c r="G94" i="41"/>
  <c r="G94" i="20"/>
  <c r="G94" i="15"/>
  <c r="G93" i="105"/>
  <c r="G93" i="102"/>
  <c r="G93" i="99"/>
  <c r="G93" i="96"/>
  <c r="G93" i="93"/>
  <c r="G93" i="90"/>
  <c r="G93" i="87"/>
  <c r="G93" i="84"/>
  <c r="G93" i="47"/>
  <c r="G93" i="103"/>
  <c r="G93" i="100"/>
  <c r="G93" i="97"/>
  <c r="G93" i="94"/>
  <c r="G93" i="91"/>
  <c r="G93" i="88"/>
  <c r="G93" i="86"/>
  <c r="G93" i="82"/>
  <c r="G93" i="98"/>
  <c r="G93" i="89"/>
  <c r="G93" i="43"/>
  <c r="G93" i="51"/>
  <c r="G93" i="53"/>
  <c r="G93" i="50"/>
  <c r="G93" i="41"/>
  <c r="G93" i="20"/>
  <c r="G93" i="101"/>
  <c r="G93" i="92"/>
  <c r="G93" i="83"/>
  <c r="G93" i="45"/>
  <c r="G93" i="52"/>
  <c r="G93" i="48"/>
  <c r="G93" i="55"/>
  <c r="G93" i="44"/>
  <c r="G93" i="32"/>
  <c r="G93" i="104"/>
  <c r="G93" i="95"/>
  <c r="G93" i="85"/>
  <c r="G93" i="42"/>
  <c r="G93" i="49"/>
  <c r="G93" i="54"/>
  <c r="G93" i="46"/>
  <c r="G93" i="35"/>
  <c r="G93" i="16"/>
  <c r="G93" i="13"/>
  <c r="G96" i="10"/>
  <c r="G89" i="11"/>
  <c r="G95" i="11"/>
  <c r="G94" i="13"/>
  <c r="G93" i="15"/>
  <c r="G93" i="18"/>
  <c r="G98" i="104"/>
  <c r="G98" i="101"/>
  <c r="G98" i="98"/>
  <c r="G98" i="95"/>
  <c r="G98" i="92"/>
  <c r="G98" i="89"/>
  <c r="G98" i="85"/>
  <c r="G98" i="83"/>
  <c r="G98" i="45"/>
  <c r="G98" i="105"/>
  <c r="G98" i="102"/>
  <c r="G98" i="99"/>
  <c r="G98" i="96"/>
  <c r="G98" i="93"/>
  <c r="G98" i="90"/>
  <c r="G98" i="87"/>
  <c r="G98" i="84"/>
  <c r="G98" i="47"/>
  <c r="G98" i="100"/>
  <c r="G98" i="91"/>
  <c r="G98" i="82"/>
  <c r="G98" i="42"/>
  <c r="G98" i="49"/>
  <c r="G98" i="54"/>
  <c r="G98" i="46"/>
  <c r="G98" i="35"/>
  <c r="G98" i="16"/>
  <c r="G98" i="103"/>
  <c r="G98" i="94"/>
  <c r="G98" i="86"/>
  <c r="G98" i="10"/>
  <c r="G98" i="43"/>
  <c r="G98" i="51"/>
  <c r="G98" i="53"/>
  <c r="G98" i="50"/>
  <c r="G98" i="41"/>
  <c r="G98" i="20"/>
  <c r="G98" i="52"/>
  <c r="G98" i="48"/>
  <c r="G98" i="55"/>
  <c r="G98" i="44"/>
  <c r="G98" i="32"/>
  <c r="G98" i="18"/>
  <c r="G92" i="104"/>
  <c r="G92" i="101"/>
  <c r="G92" i="98"/>
  <c r="G92" i="95"/>
  <c r="G92" i="92"/>
  <c r="G92" i="89"/>
  <c r="G92" i="85"/>
  <c r="G92" i="83"/>
  <c r="G92" i="105"/>
  <c r="G92" i="102"/>
  <c r="G92" i="99"/>
  <c r="G92" i="96"/>
  <c r="G92" i="93"/>
  <c r="G92" i="90"/>
  <c r="G92" i="87"/>
  <c r="G92" i="84"/>
  <c r="G92" i="47"/>
  <c r="G92" i="97"/>
  <c r="G92" i="88"/>
  <c r="G92" i="42"/>
  <c r="G92" i="49"/>
  <c r="G92" i="54"/>
  <c r="G92" i="46"/>
  <c r="G92" i="35"/>
  <c r="G92" i="16"/>
  <c r="G92" i="100"/>
  <c r="G92" i="91"/>
  <c r="G92" i="82"/>
  <c r="G92" i="10"/>
  <c r="G92" i="43"/>
  <c r="G92" i="51"/>
  <c r="G92" i="53"/>
  <c r="G92" i="50"/>
  <c r="G92" i="41"/>
  <c r="G92" i="20"/>
  <c r="G92" i="45"/>
  <c r="G92" i="52"/>
  <c r="G92" i="48"/>
  <c r="G92" i="55"/>
  <c r="G92" i="44"/>
  <c r="G92" i="32"/>
  <c r="G92" i="18"/>
  <c r="G98" i="13"/>
  <c r="G90" i="15"/>
  <c r="G90" i="18"/>
  <c r="G96" i="45"/>
  <c r="G95" i="82"/>
  <c r="G98" i="88"/>
  <c r="G89" i="97"/>
  <c r="G92" i="103"/>
  <c r="G97" i="103"/>
  <c r="G97" i="100"/>
  <c r="G97" i="97"/>
  <c r="G97" i="94"/>
  <c r="G97" i="91"/>
  <c r="G97" i="88"/>
  <c r="G97" i="86"/>
  <c r="G97" i="82"/>
  <c r="G97" i="104"/>
  <c r="G97" i="101"/>
  <c r="G97" i="98"/>
  <c r="G97" i="95"/>
  <c r="G97" i="92"/>
  <c r="G97" i="89"/>
  <c r="G97" i="85"/>
  <c r="G97" i="83"/>
  <c r="G97" i="10"/>
  <c r="G97" i="102"/>
  <c r="G97" i="93"/>
  <c r="G97" i="84"/>
  <c r="G97" i="52"/>
  <c r="G97" i="48"/>
  <c r="G97" i="55"/>
  <c r="G97" i="44"/>
  <c r="G97" i="32"/>
  <c r="G97" i="45"/>
  <c r="G97" i="105"/>
  <c r="G97" i="96"/>
  <c r="G97" i="87"/>
  <c r="G97" i="42"/>
  <c r="G97" i="49"/>
  <c r="G97" i="54"/>
  <c r="G97" i="46"/>
  <c r="G97" i="35"/>
  <c r="G97" i="16"/>
  <c r="G97" i="99"/>
  <c r="G97" i="90"/>
  <c r="G97" i="47"/>
  <c r="G97" i="43"/>
  <c r="G97" i="51"/>
  <c r="G97" i="53"/>
  <c r="G97" i="50"/>
  <c r="G97" i="41"/>
  <c r="G97" i="20"/>
  <c r="G97" i="15"/>
  <c r="G91" i="103"/>
  <c r="G91" i="100"/>
  <c r="G91" i="97"/>
  <c r="G91" i="94"/>
  <c r="G91" i="91"/>
  <c r="G91" i="88"/>
  <c r="G91" i="86"/>
  <c r="G91" i="82"/>
  <c r="G91" i="104"/>
  <c r="G91" i="101"/>
  <c r="G91" i="98"/>
  <c r="G91" i="95"/>
  <c r="G91" i="92"/>
  <c r="G91" i="89"/>
  <c r="G91" i="85"/>
  <c r="G91" i="83"/>
  <c r="G91" i="10"/>
  <c r="G91" i="99"/>
  <c r="G91" i="90"/>
  <c r="G91" i="47"/>
  <c r="G91" i="45"/>
  <c r="G91" i="52"/>
  <c r="G91" i="48"/>
  <c r="G91" i="55"/>
  <c r="G91" i="44"/>
  <c r="G91" i="32"/>
  <c r="G91" i="102"/>
  <c r="G91" i="93"/>
  <c r="G91" i="84"/>
  <c r="G91" i="42"/>
  <c r="G91" i="49"/>
  <c r="G91" i="54"/>
  <c r="G91" i="46"/>
  <c r="G91" i="35"/>
  <c r="G91" i="16"/>
  <c r="G91" i="105"/>
  <c r="G91" i="96"/>
  <c r="G91" i="87"/>
  <c r="G91" i="43"/>
  <c r="G91" i="51"/>
  <c r="G91" i="53"/>
  <c r="G91" i="50"/>
  <c r="G91" i="41"/>
  <c r="G91" i="20"/>
  <c r="G91" i="15"/>
  <c r="G90" i="10"/>
  <c r="G93" i="11"/>
  <c r="G95" i="13"/>
  <c r="G98" i="15"/>
  <c r="G94" i="18"/>
  <c r="G96" i="105"/>
  <c r="G96" i="102"/>
  <c r="G96" i="99"/>
  <c r="G96" i="96"/>
  <c r="G96" i="93"/>
  <c r="G96" i="90"/>
  <c r="G96" i="87"/>
  <c r="G96" i="84"/>
  <c r="G96" i="47"/>
  <c r="G96" i="103"/>
  <c r="G96" i="100"/>
  <c r="G96" i="97"/>
  <c r="G96" i="94"/>
  <c r="G96" i="91"/>
  <c r="G96" i="88"/>
  <c r="G96" i="86"/>
  <c r="G96" i="82"/>
  <c r="G96" i="104"/>
  <c r="G96" i="95"/>
  <c r="G96" i="85"/>
  <c r="G96" i="43"/>
  <c r="G96" i="51"/>
  <c r="G96" i="53"/>
  <c r="G96" i="50"/>
  <c r="G96" i="41"/>
  <c r="G96" i="20"/>
  <c r="G96" i="98"/>
  <c r="G96" i="89"/>
  <c r="G96" i="52"/>
  <c r="G96" i="48"/>
  <c r="G96" i="55"/>
  <c r="G96" i="44"/>
  <c r="G96" i="32"/>
  <c r="G96" i="101"/>
  <c r="G96" i="92"/>
  <c r="G96" i="83"/>
  <c r="G96" i="42"/>
  <c r="G96" i="49"/>
  <c r="G96" i="54"/>
  <c r="G96" i="46"/>
  <c r="G96" i="35"/>
  <c r="G96" i="16"/>
  <c r="G96" i="13"/>
  <c r="G90" i="105"/>
  <c r="G90" i="102"/>
  <c r="G90" i="99"/>
  <c r="G90" i="96"/>
  <c r="G90" i="93"/>
  <c r="G90" i="90"/>
  <c r="G90" i="87"/>
  <c r="G90" i="84"/>
  <c r="G90" i="47"/>
  <c r="G90" i="103"/>
  <c r="G90" i="100"/>
  <c r="G90" i="97"/>
  <c r="G90" i="94"/>
  <c r="G90" i="91"/>
  <c r="G90" i="88"/>
  <c r="G90" i="86"/>
  <c r="G90" i="82"/>
  <c r="G90" i="101"/>
  <c r="G90" i="92"/>
  <c r="G90" i="83"/>
  <c r="G90" i="43"/>
  <c r="G90" i="51"/>
  <c r="G90" i="53"/>
  <c r="G90" i="50"/>
  <c r="G90" i="41"/>
  <c r="G90" i="20"/>
  <c r="G90" i="104"/>
  <c r="G90" i="95"/>
  <c r="G90" i="85"/>
  <c r="G90" i="45"/>
  <c r="G90" i="52"/>
  <c r="G90" i="48"/>
  <c r="G90" i="55"/>
  <c r="G90" i="44"/>
  <c r="G90" i="32"/>
  <c r="G90" i="98"/>
  <c r="G90" i="89"/>
  <c r="G90" i="42"/>
  <c r="G90" i="49"/>
  <c r="G90" i="54"/>
  <c r="G90" i="46"/>
  <c r="G90" i="35"/>
  <c r="G90" i="16"/>
  <c r="G90" i="13"/>
  <c r="G92" i="13"/>
  <c r="G95" i="15"/>
  <c r="G91" i="18"/>
  <c r="G89" i="88"/>
  <c r="G92" i="94"/>
  <c r="G95" i="100"/>
  <c r="Q66" i="32"/>
  <c r="Q59" i="32"/>
  <c r="Q54" i="32"/>
  <c r="Q47" i="32"/>
  <c r="Q42" i="32"/>
  <c r="Q35" i="32"/>
  <c r="Q30" i="32"/>
  <c r="Q23" i="32"/>
  <c r="Q15" i="32"/>
  <c r="Q9" i="32"/>
  <c r="Q96" i="35"/>
  <c r="Q93" i="35"/>
  <c r="Q90" i="35"/>
  <c r="Q87" i="35"/>
  <c r="Q84" i="35"/>
  <c r="Q81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9" i="35"/>
  <c r="Q6" i="35"/>
  <c r="Q43" i="45"/>
  <c r="Q34" i="45"/>
  <c r="Q67" i="50"/>
  <c r="Q52" i="50"/>
  <c r="Q5" i="99"/>
  <c r="Q72" i="20"/>
  <c r="Q66" i="20"/>
  <c r="Q56" i="20"/>
  <c r="Q36" i="20"/>
  <c r="Q30" i="20"/>
  <c r="Q20" i="20"/>
  <c r="Q63" i="32"/>
  <c r="Q58" i="32"/>
  <c r="Q51" i="32"/>
  <c r="Q46" i="32"/>
  <c r="Q39" i="32"/>
  <c r="Q34" i="32"/>
  <c r="Q27" i="32"/>
  <c r="Q22" i="32"/>
  <c r="Q17" i="32"/>
  <c r="Q11" i="32"/>
  <c r="Q98" i="35"/>
  <c r="Q95" i="35"/>
  <c r="Q92" i="35"/>
  <c r="Q89" i="35"/>
  <c r="Q86" i="35"/>
  <c r="Q83" i="35"/>
  <c r="Q80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1" i="35"/>
  <c r="Q8" i="35"/>
  <c r="Q76" i="45"/>
  <c r="Q68" i="45"/>
  <c r="Q38" i="45"/>
  <c r="Q16" i="45"/>
  <c r="Q98" i="50"/>
  <c r="Q85" i="50"/>
  <c r="Q70" i="50"/>
  <c r="Q31" i="50"/>
  <c r="Q16" i="50"/>
  <c r="Q44" i="20"/>
  <c r="Q8" i="20"/>
  <c r="Q65" i="32"/>
  <c r="Q60" i="32"/>
  <c r="Q53" i="32"/>
  <c r="Q48" i="32"/>
  <c r="Q41" i="32"/>
  <c r="Q36" i="32"/>
  <c r="Q29" i="32"/>
  <c r="Q24" i="32"/>
  <c r="Q16" i="32"/>
  <c r="Q10" i="32"/>
  <c r="Q5" i="35"/>
  <c r="Q55" i="45"/>
  <c r="Q41" i="45"/>
  <c r="Q32" i="45"/>
  <c r="Q26" i="45"/>
  <c r="Q20" i="45"/>
  <c r="Q60" i="50"/>
  <c r="Q45" i="50"/>
  <c r="Q6" i="96"/>
  <c r="Q6" i="99"/>
  <c r="Q67" i="32"/>
  <c r="Q62" i="32"/>
  <c r="Q55" i="32"/>
  <c r="Q50" i="32"/>
  <c r="Q43" i="32"/>
  <c r="Q38" i="32"/>
  <c r="Q31" i="32"/>
  <c r="Q26" i="32"/>
  <c r="Q19" i="32"/>
  <c r="Q13" i="32"/>
  <c r="Q97" i="35"/>
  <c r="Q94" i="35"/>
  <c r="Q91" i="35"/>
  <c r="Q88" i="35"/>
  <c r="Q85" i="35"/>
  <c r="Q82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10" i="35"/>
  <c r="Q67" i="45"/>
  <c r="Q59" i="45"/>
  <c r="Q49" i="45"/>
  <c r="Q11" i="45"/>
  <c r="Q88" i="50"/>
  <c r="Q49" i="50"/>
  <c r="Q34" i="50"/>
  <c r="Q7" i="96"/>
  <c r="Q54" i="20"/>
  <c r="Q69" i="32"/>
  <c r="Q64" i="32"/>
  <c r="Q57" i="32"/>
  <c r="Q52" i="32"/>
  <c r="Q45" i="32"/>
  <c r="Q40" i="32"/>
  <c r="Q33" i="32"/>
  <c r="Q28" i="32"/>
  <c r="Q21" i="32"/>
  <c r="Q18" i="32"/>
  <c r="Q12" i="32"/>
  <c r="Q74" i="45"/>
  <c r="Q70" i="45"/>
  <c r="Q62" i="45"/>
  <c r="Q40" i="45"/>
  <c r="Q19" i="45"/>
  <c r="Q14" i="45"/>
  <c r="Q78" i="50"/>
  <c r="Q63" i="50"/>
  <c r="Q24" i="50"/>
  <c r="Q10" i="53"/>
  <c r="V12" i="12"/>
  <c r="Q12" i="14"/>
  <c r="V4" i="17"/>
  <c r="V6" i="17"/>
  <c r="V9" i="17"/>
  <c r="V12" i="17"/>
  <c r="V15" i="17"/>
  <c r="V18" i="17"/>
  <c r="V21" i="17"/>
  <c r="V5" i="17"/>
  <c r="V8" i="17"/>
  <c r="V11" i="17"/>
  <c r="V14" i="17"/>
  <c r="V17" i="17"/>
  <c r="V20" i="17"/>
  <c r="V23" i="17"/>
  <c r="R10" i="22"/>
  <c r="R18" i="22"/>
  <c r="R20" i="22"/>
  <c r="R6" i="22"/>
  <c r="R8" i="22"/>
  <c r="R13" i="22"/>
  <c r="R23" i="22"/>
  <c r="R11" i="22"/>
  <c r="R16" i="22"/>
  <c r="R21" i="22"/>
  <c r="R7" i="22"/>
  <c r="R9" i="22"/>
  <c r="R14" i="22"/>
  <c r="R19" i="22"/>
  <c r="R15" i="22"/>
  <c r="R22" i="22"/>
  <c r="Q23" i="14"/>
  <c r="Q19" i="14"/>
  <c r="Q22" i="2"/>
  <c r="Q20" i="2"/>
  <c r="Q18" i="2"/>
  <c r="Q16" i="2"/>
  <c r="Q14" i="2"/>
  <c r="Q12" i="2"/>
  <c r="Q10" i="2"/>
  <c r="Q8" i="2"/>
  <c r="Q6" i="2"/>
  <c r="Q14" i="14"/>
  <c r="V7" i="15"/>
  <c r="R14" i="19"/>
  <c r="Q6" i="20"/>
  <c r="Q32" i="20"/>
  <c r="Q42" i="20"/>
  <c r="Q68" i="20"/>
  <c r="Q78" i="20"/>
  <c r="Q14" i="20"/>
  <c r="Q24" i="20"/>
  <c r="Q50" i="20"/>
  <c r="Q60" i="20"/>
  <c r="Q12" i="20"/>
  <c r="Q38" i="20"/>
  <c r="Q48" i="20"/>
  <c r="Q74" i="20"/>
  <c r="V5" i="11"/>
  <c r="V13" i="11"/>
  <c r="V21" i="11"/>
  <c r="V29" i="11"/>
  <c r="V37" i="11"/>
  <c r="V45" i="11"/>
  <c r="V53" i="11"/>
  <c r="V61" i="11"/>
  <c r="V69" i="11"/>
  <c r="V77" i="11"/>
  <c r="V85" i="11"/>
  <c r="P23" i="12"/>
  <c r="Q21" i="12"/>
  <c r="Q19" i="12"/>
  <c r="Q17" i="12"/>
  <c r="Q15" i="12"/>
  <c r="Q10" i="12"/>
  <c r="P18" i="14"/>
  <c r="Q8" i="15"/>
  <c r="Q84" i="16"/>
  <c r="Q75" i="16"/>
  <c r="Q60" i="16"/>
  <c r="V22" i="17"/>
  <c r="V13" i="17"/>
  <c r="R20" i="19"/>
  <c r="R18" i="19"/>
  <c r="R16" i="19"/>
  <c r="X4" i="19"/>
  <c r="P20" i="22"/>
  <c r="P15" i="22"/>
  <c r="V7" i="11"/>
  <c r="V15" i="11"/>
  <c r="V23" i="11"/>
  <c r="V31" i="11"/>
  <c r="V39" i="11"/>
  <c r="V47" i="11"/>
  <c r="V55" i="11"/>
  <c r="V63" i="11"/>
  <c r="V71" i="11"/>
  <c r="V79" i="11"/>
  <c r="V87" i="11"/>
  <c r="V22" i="12"/>
  <c r="Q21" i="14"/>
  <c r="P13" i="14"/>
  <c r="Q10" i="14"/>
  <c r="R3" i="15"/>
  <c r="V10" i="22"/>
  <c r="V15" i="22"/>
  <c r="V18" i="22"/>
  <c r="V21" i="22"/>
  <c r="V12" i="22"/>
  <c r="Q8" i="16"/>
  <c r="Q12" i="16"/>
  <c r="Q21" i="16"/>
  <c r="Q30" i="16"/>
  <c r="Q39" i="16"/>
  <c r="Q48" i="16"/>
  <c r="Q57" i="16"/>
  <c r="Q66" i="16"/>
  <c r="Q18" i="16"/>
  <c r="Q27" i="16"/>
  <c r="Q36" i="16"/>
  <c r="Q45" i="16"/>
  <c r="Q54" i="16"/>
  <c r="Q63" i="16"/>
  <c r="R3" i="19"/>
  <c r="AH3" i="19" s="1"/>
  <c r="AQ3" i="19" s="1"/>
  <c r="R15" i="19"/>
  <c r="R7" i="19"/>
  <c r="R5" i="19"/>
  <c r="R10" i="19"/>
  <c r="R12" i="19"/>
  <c r="R22" i="19"/>
  <c r="R71" i="20"/>
  <c r="R67" i="20"/>
  <c r="R58" i="20"/>
  <c r="R54" i="20"/>
  <c r="R51" i="20"/>
  <c r="R44" i="20"/>
  <c r="R35" i="20"/>
  <c r="R31" i="20"/>
  <c r="R22" i="20"/>
  <c r="R18" i="20"/>
  <c r="R15" i="20"/>
  <c r="R8" i="20"/>
  <c r="R20" i="21"/>
  <c r="R11" i="21"/>
  <c r="R5" i="21"/>
  <c r="P18" i="22"/>
  <c r="P10" i="22"/>
  <c r="P5" i="22"/>
  <c r="X4" i="22"/>
  <c r="R10" i="24"/>
  <c r="V20" i="25"/>
  <c r="V18" i="25"/>
  <c r="V14" i="25"/>
  <c r="V12" i="25"/>
  <c r="X4" i="25"/>
  <c r="X4" i="27"/>
  <c r="AH4" i="27" s="1"/>
  <c r="P14" i="28"/>
  <c r="V11" i="28"/>
  <c r="P9" i="28"/>
  <c r="Q9" i="29"/>
  <c r="P12" i="30"/>
  <c r="V23" i="31"/>
  <c r="V14" i="31"/>
  <c r="R68" i="32"/>
  <c r="R66" i="32"/>
  <c r="R64" i="32"/>
  <c r="R62" i="32"/>
  <c r="R60" i="32"/>
  <c r="R58" i="32"/>
  <c r="R56" i="32"/>
  <c r="R54" i="32"/>
  <c r="R52" i="32"/>
  <c r="R50" i="32"/>
  <c r="R48" i="32"/>
  <c r="R46" i="32"/>
  <c r="R44" i="32"/>
  <c r="R42" i="32"/>
  <c r="R40" i="32"/>
  <c r="R38" i="32"/>
  <c r="R36" i="32"/>
  <c r="R34" i="32"/>
  <c r="R32" i="32"/>
  <c r="R30" i="32"/>
  <c r="R28" i="32"/>
  <c r="R26" i="32"/>
  <c r="R24" i="32"/>
  <c r="R22" i="32"/>
  <c r="R20" i="32"/>
  <c r="R18" i="32"/>
  <c r="R16" i="32"/>
  <c r="R14" i="32"/>
  <c r="R12" i="32"/>
  <c r="R10" i="32"/>
  <c r="V14" i="33"/>
  <c r="X4" i="35"/>
  <c r="V23" i="37"/>
  <c r="V16" i="37"/>
  <c r="X4" i="37"/>
  <c r="AH4" i="37" s="1"/>
  <c r="R18" i="38"/>
  <c r="R12" i="40"/>
  <c r="X4" i="40"/>
  <c r="Q88" i="41"/>
  <c r="V85" i="41"/>
  <c r="Q81" i="41"/>
  <c r="Q76" i="41"/>
  <c r="V73" i="41"/>
  <c r="Q69" i="41"/>
  <c r="Q64" i="41"/>
  <c r="V61" i="41"/>
  <c r="Q57" i="41"/>
  <c r="Q52" i="41"/>
  <c r="V49" i="41"/>
  <c r="Q45" i="41"/>
  <c r="Q40" i="41"/>
  <c r="V37" i="41"/>
  <c r="Q33" i="41"/>
  <c r="Q28" i="41"/>
  <c r="V25" i="41"/>
  <c r="Q21" i="41"/>
  <c r="Q16" i="41"/>
  <c r="V13" i="41"/>
  <c r="Q9" i="41"/>
  <c r="R89" i="43"/>
  <c r="Q55" i="43"/>
  <c r="Q50" i="43"/>
  <c r="Q44" i="43"/>
  <c r="Q39" i="43"/>
  <c r="Q33" i="43"/>
  <c r="Q27" i="43"/>
  <c r="Q21" i="43"/>
  <c r="R16" i="43"/>
  <c r="Q78" i="44"/>
  <c r="Q68" i="44"/>
  <c r="Q35" i="44"/>
  <c r="Q29" i="44"/>
  <c r="Q24" i="44"/>
  <c r="Q15" i="44"/>
  <c r="Q11" i="44"/>
  <c r="V34" i="45"/>
  <c r="V30" i="45"/>
  <c r="V25" i="45"/>
  <c r="V20" i="45"/>
  <c r="Q67" i="46"/>
  <c r="Q63" i="46"/>
  <c r="Q59" i="46"/>
  <c r="Q50" i="46"/>
  <c r="Q45" i="46"/>
  <c r="Q62" i="47"/>
  <c r="Q55" i="47"/>
  <c r="Q46" i="47"/>
  <c r="Q30" i="47"/>
  <c r="Q22" i="47"/>
  <c r="Q94" i="48"/>
  <c r="Q90" i="48"/>
  <c r="Q73" i="48"/>
  <c r="Q61" i="48"/>
  <c r="Q40" i="48"/>
  <c r="Q92" i="50"/>
  <c r="Q82" i="50"/>
  <c r="Q75" i="50"/>
  <c r="Q64" i="50"/>
  <c r="Q57" i="50"/>
  <c r="Q46" i="50"/>
  <c r="Q39" i="50"/>
  <c r="Q28" i="50"/>
  <c r="V9" i="59"/>
  <c r="V8" i="59"/>
  <c r="V5" i="59"/>
  <c r="V4" i="59"/>
  <c r="Y4" i="59" s="1"/>
  <c r="P9" i="30"/>
  <c r="Q18" i="34"/>
  <c r="Q9" i="34"/>
  <c r="R5" i="59"/>
  <c r="R3" i="59"/>
  <c r="V9" i="60"/>
  <c r="V8" i="60"/>
  <c r="V4" i="60"/>
  <c r="Y4" i="60" s="1"/>
  <c r="R79" i="20"/>
  <c r="R70" i="20"/>
  <c r="R66" i="20"/>
  <c r="R63" i="20"/>
  <c r="R56" i="20"/>
  <c r="R47" i="20"/>
  <c r="R43" i="20"/>
  <c r="R34" i="20"/>
  <c r="R30" i="20"/>
  <c r="R27" i="20"/>
  <c r="R20" i="20"/>
  <c r="R11" i="20"/>
  <c r="R7" i="20"/>
  <c r="R17" i="21"/>
  <c r="V10" i="21"/>
  <c r="Q9" i="21"/>
  <c r="R7" i="21"/>
  <c r="P17" i="22"/>
  <c r="P12" i="22"/>
  <c r="Q23" i="24"/>
  <c r="Q21" i="24"/>
  <c r="Q14" i="24"/>
  <c r="Q12" i="24"/>
  <c r="R7" i="24"/>
  <c r="Q22" i="25"/>
  <c r="Q14" i="25"/>
  <c r="Q12" i="25"/>
  <c r="R4" i="25"/>
  <c r="V23" i="26"/>
  <c r="V21" i="26"/>
  <c r="P21" i="28"/>
  <c r="Q22" i="29"/>
  <c r="Q20" i="29"/>
  <c r="Q13" i="29"/>
  <c r="P18" i="29"/>
  <c r="P22" i="30"/>
  <c r="P18" i="30"/>
  <c r="V20" i="31"/>
  <c r="Q16" i="31"/>
  <c r="V11" i="31"/>
  <c r="V22" i="33"/>
  <c r="V19" i="33"/>
  <c r="V13" i="37"/>
  <c r="P20" i="39"/>
  <c r="V29" i="41"/>
  <c r="V17" i="41"/>
  <c r="Q11" i="47"/>
  <c r="Q21" i="47"/>
  <c r="Q27" i="47"/>
  <c r="Q33" i="47"/>
  <c r="Q38" i="47"/>
  <c r="Q43" i="47"/>
  <c r="Q49" i="47"/>
  <c r="Q54" i="47"/>
  <c r="Q59" i="47"/>
  <c r="Q65" i="47"/>
  <c r="Q10" i="47"/>
  <c r="Q16" i="47"/>
  <c r="Q26" i="47"/>
  <c r="Q32" i="47"/>
  <c r="Q37" i="47"/>
  <c r="Q42" i="47"/>
  <c r="Q48" i="47"/>
  <c r="Q53" i="47"/>
  <c r="Q58" i="47"/>
  <c r="Q64" i="47"/>
  <c r="Q8" i="50"/>
  <c r="Q14" i="50"/>
  <c r="Q17" i="50"/>
  <c r="Q20" i="50"/>
  <c r="Q23" i="50"/>
  <c r="Q26" i="50"/>
  <c r="Q29" i="50"/>
  <c r="Q32" i="50"/>
  <c r="Q35" i="50"/>
  <c r="Q38" i="50"/>
  <c r="Q41" i="50"/>
  <c r="Q44" i="50"/>
  <c r="Q47" i="50"/>
  <c r="Q50" i="50"/>
  <c r="Q53" i="50"/>
  <c r="Q56" i="50"/>
  <c r="Q59" i="50"/>
  <c r="Q62" i="50"/>
  <c r="Q65" i="50"/>
  <c r="Q68" i="50"/>
  <c r="Q71" i="50"/>
  <c r="Q74" i="50"/>
  <c r="Q77" i="50"/>
  <c r="Q80" i="50"/>
  <c r="Q83" i="50"/>
  <c r="Q86" i="50"/>
  <c r="Q89" i="50"/>
  <c r="Q94" i="50"/>
  <c r="Q97" i="50"/>
  <c r="X4" i="50"/>
  <c r="AH4" i="50" s="1"/>
  <c r="Q7" i="61"/>
  <c r="Q5" i="61"/>
  <c r="Q6" i="61"/>
  <c r="R3" i="63"/>
  <c r="V9" i="64"/>
  <c r="V8" i="64"/>
  <c r="V6" i="64"/>
  <c r="P19" i="22"/>
  <c r="P14" i="22"/>
  <c r="P9" i="22"/>
  <c r="P7" i="22"/>
  <c r="R19" i="25"/>
  <c r="R5" i="25"/>
  <c r="Q15" i="34"/>
  <c r="R23" i="40"/>
  <c r="R20" i="40"/>
  <c r="R17" i="40"/>
  <c r="R4" i="40"/>
  <c r="V67" i="41"/>
  <c r="V55" i="41"/>
  <c r="V43" i="41"/>
  <c r="V31" i="41"/>
  <c r="V19" i="41"/>
  <c r="Q24" i="43"/>
  <c r="Q67" i="47"/>
  <c r="Q57" i="47"/>
  <c r="Q51" i="47"/>
  <c r="Q41" i="47"/>
  <c r="Q25" i="47"/>
  <c r="Q19" i="47"/>
  <c r="Q13" i="47"/>
  <c r="Q8" i="46"/>
  <c r="Q13" i="46"/>
  <c r="Q28" i="46"/>
  <c r="Q40" i="46"/>
  <c r="Q52" i="46"/>
  <c r="Q23" i="46"/>
  <c r="Q32" i="46"/>
  <c r="Q44" i="46"/>
  <c r="Q48" i="46"/>
  <c r="Q56" i="46"/>
  <c r="Q91" i="50"/>
  <c r="Q84" i="50"/>
  <c r="Q73" i="50"/>
  <c r="Q66" i="50"/>
  <c r="Q55" i="50"/>
  <c r="Q48" i="50"/>
  <c r="Q37" i="50"/>
  <c r="Q30" i="50"/>
  <c r="Q19" i="50"/>
  <c r="R6" i="49"/>
  <c r="R13" i="49"/>
  <c r="R17" i="49"/>
  <c r="R24" i="49"/>
  <c r="R31" i="49"/>
  <c r="R35" i="49"/>
  <c r="R42" i="49"/>
  <c r="R49" i="49"/>
  <c r="R53" i="49"/>
  <c r="R60" i="49"/>
  <c r="R67" i="49"/>
  <c r="R71" i="49"/>
  <c r="R78" i="49"/>
  <c r="R85" i="49"/>
  <c r="R89" i="49"/>
  <c r="R9" i="49"/>
  <c r="R16" i="49"/>
  <c r="R20" i="49"/>
  <c r="R27" i="49"/>
  <c r="R34" i="49"/>
  <c r="R38" i="49"/>
  <c r="R45" i="49"/>
  <c r="R52" i="49"/>
  <c r="R56" i="49"/>
  <c r="R63" i="49"/>
  <c r="R70" i="49"/>
  <c r="R74" i="49"/>
  <c r="R81" i="49"/>
  <c r="R88" i="49"/>
  <c r="R10" i="53"/>
  <c r="R15" i="53"/>
  <c r="R27" i="53"/>
  <c r="R39" i="53"/>
  <c r="R51" i="53"/>
  <c r="R63" i="53"/>
  <c r="R17" i="53"/>
  <c r="R29" i="53"/>
  <c r="R41" i="53"/>
  <c r="R53" i="53"/>
  <c r="R65" i="53"/>
  <c r="R9" i="53"/>
  <c r="R21" i="53"/>
  <c r="R33" i="53"/>
  <c r="R45" i="53"/>
  <c r="R57" i="53"/>
  <c r="R69" i="53"/>
  <c r="R13" i="53"/>
  <c r="R19" i="53"/>
  <c r="R25" i="53"/>
  <c r="R31" i="53"/>
  <c r="P21" i="22"/>
  <c r="P16" i="22"/>
  <c r="P11" i="22"/>
  <c r="R21" i="25"/>
  <c r="R17" i="25"/>
  <c r="R15" i="25"/>
  <c r="R13" i="25"/>
  <c r="R11" i="25"/>
  <c r="R9" i="25"/>
  <c r="R3" i="25"/>
  <c r="AH3" i="25" s="1"/>
  <c r="AQ3" i="25" s="1"/>
  <c r="V17" i="31"/>
  <c r="V10" i="37"/>
  <c r="R13" i="40"/>
  <c r="R10" i="40"/>
  <c r="R5" i="40"/>
  <c r="Q37" i="42"/>
  <c r="Q68" i="43"/>
  <c r="Q63" i="43"/>
  <c r="Q57" i="43"/>
  <c r="Q12" i="43"/>
  <c r="Q66" i="47"/>
  <c r="Q50" i="47"/>
  <c r="Q40" i="47"/>
  <c r="Q34" i="47"/>
  <c r="Q24" i="47"/>
  <c r="Q18" i="47"/>
  <c r="Q12" i="47"/>
  <c r="Q93" i="50"/>
  <c r="Q87" i="50"/>
  <c r="Q76" i="50"/>
  <c r="Q69" i="50"/>
  <c r="Q58" i="50"/>
  <c r="Q51" i="50"/>
  <c r="Q40" i="50"/>
  <c r="Q33" i="50"/>
  <c r="Q22" i="50"/>
  <c r="Q15" i="50"/>
  <c r="R55" i="53"/>
  <c r="R37" i="53"/>
  <c r="V10" i="53"/>
  <c r="V17" i="53"/>
  <c r="V22" i="53"/>
  <c r="V29" i="53"/>
  <c r="V34" i="53"/>
  <c r="V41" i="53"/>
  <c r="V46" i="53"/>
  <c r="V53" i="53"/>
  <c r="V58" i="53"/>
  <c r="V65" i="53"/>
  <c r="V12" i="53"/>
  <c r="V19" i="53"/>
  <c r="V24" i="53"/>
  <c r="V31" i="53"/>
  <c r="V36" i="53"/>
  <c r="V43" i="53"/>
  <c r="V48" i="53"/>
  <c r="V55" i="53"/>
  <c r="V60" i="53"/>
  <c r="V67" i="53"/>
  <c r="V18" i="53"/>
  <c r="V30" i="53"/>
  <c r="V42" i="53"/>
  <c r="V54" i="53"/>
  <c r="V66" i="53"/>
  <c r="V11" i="53"/>
  <c r="V14" i="53"/>
  <c r="V23" i="53"/>
  <c r="V26" i="53"/>
  <c r="V35" i="53"/>
  <c r="V38" i="53"/>
  <c r="V47" i="53"/>
  <c r="V50" i="53"/>
  <c r="V59" i="53"/>
  <c r="V62" i="53"/>
  <c r="V6" i="60"/>
  <c r="R5" i="61"/>
  <c r="R4" i="61"/>
  <c r="R3" i="61"/>
  <c r="V10" i="19"/>
  <c r="R74" i="20"/>
  <c r="R65" i="20"/>
  <c r="R61" i="20"/>
  <c r="R52" i="20"/>
  <c r="R48" i="20"/>
  <c r="R45" i="20"/>
  <c r="R38" i="20"/>
  <c r="R29" i="20"/>
  <c r="R25" i="20"/>
  <c r="R16" i="20"/>
  <c r="R12" i="20"/>
  <c r="R18" i="21"/>
  <c r="R16" i="21"/>
  <c r="P23" i="22"/>
  <c r="P13" i="22"/>
  <c r="P8" i="22"/>
  <c r="P6" i="22"/>
  <c r="P7" i="23"/>
  <c r="R15" i="24"/>
  <c r="V10" i="24"/>
  <c r="R23" i="25"/>
  <c r="Q17" i="25"/>
  <c r="Q11" i="25"/>
  <c r="Q9" i="25"/>
  <c r="V18" i="26"/>
  <c r="V12" i="26"/>
  <c r="Q22" i="28"/>
  <c r="V19" i="28"/>
  <c r="P18" i="28"/>
  <c r="P12" i="28"/>
  <c r="Q23" i="29"/>
  <c r="Q21" i="29"/>
  <c r="P21" i="30"/>
  <c r="V18" i="32"/>
  <c r="V16" i="32"/>
  <c r="V14" i="32"/>
  <c r="V12" i="32"/>
  <c r="R8" i="32"/>
  <c r="Q12" i="34"/>
  <c r="V21" i="37"/>
  <c r="P15" i="37"/>
  <c r="R22" i="40"/>
  <c r="R19" i="40"/>
  <c r="R16" i="40"/>
  <c r="Q86" i="41"/>
  <c r="V83" i="41"/>
  <c r="Q79" i="41"/>
  <c r="Q74" i="41"/>
  <c r="V71" i="41"/>
  <c r="Q67" i="41"/>
  <c r="Q62" i="41"/>
  <c r="V59" i="41"/>
  <c r="Q55" i="41"/>
  <c r="Q50" i="41"/>
  <c r="V47" i="41"/>
  <c r="Q43" i="41"/>
  <c r="Q38" i="41"/>
  <c r="V35" i="41"/>
  <c r="Q31" i="41"/>
  <c r="Q26" i="41"/>
  <c r="V23" i="41"/>
  <c r="Q19" i="41"/>
  <c r="R85" i="43"/>
  <c r="R79" i="43"/>
  <c r="R73" i="43"/>
  <c r="Q67" i="43"/>
  <c r="Q62" i="43"/>
  <c r="Q56" i="43"/>
  <c r="Q51" i="43"/>
  <c r="Q45" i="43"/>
  <c r="R40" i="43"/>
  <c r="Q69" i="44"/>
  <c r="Q59" i="44"/>
  <c r="Q54" i="44"/>
  <c r="Q50" i="44"/>
  <c r="Q63" i="47"/>
  <c r="Q56" i="47"/>
  <c r="Q47" i="47"/>
  <c r="Q39" i="47"/>
  <c r="Q31" i="47"/>
  <c r="Q23" i="47"/>
  <c r="Q17" i="47"/>
  <c r="Q8" i="48"/>
  <c r="Q39" i="48"/>
  <c r="Q46" i="48"/>
  <c r="Q57" i="48"/>
  <c r="Q64" i="48"/>
  <c r="Q75" i="48"/>
  <c r="Q82" i="48"/>
  <c r="Q93" i="48"/>
  <c r="Q42" i="48"/>
  <c r="Q49" i="48"/>
  <c r="Q60" i="48"/>
  <c r="Q67" i="48"/>
  <c r="Q78" i="48"/>
  <c r="Q85" i="48"/>
  <c r="Q96" i="48"/>
  <c r="X4" i="48"/>
  <c r="AH4" i="48" s="1"/>
  <c r="Q96" i="50"/>
  <c r="Q90" i="50"/>
  <c r="Q79" i="50"/>
  <c r="Q72" i="50"/>
  <c r="Q61" i="50"/>
  <c r="Q54" i="50"/>
  <c r="Q43" i="50"/>
  <c r="Q36" i="50"/>
  <c r="Q25" i="50"/>
  <c r="Q18" i="50"/>
  <c r="R5" i="67"/>
  <c r="R4" i="67"/>
  <c r="V84" i="49"/>
  <c r="V77" i="49"/>
  <c r="V66" i="49"/>
  <c r="V59" i="49"/>
  <c r="V48" i="49"/>
  <c r="V41" i="49"/>
  <c r="V30" i="49"/>
  <c r="V23" i="49"/>
  <c r="V11" i="51"/>
  <c r="V17" i="51"/>
  <c r="V23" i="51"/>
  <c r="V29" i="51"/>
  <c r="V35" i="51"/>
  <c r="V41" i="51"/>
  <c r="V47" i="51"/>
  <c r="V53" i="51"/>
  <c r="V12" i="52"/>
  <c r="V15" i="52"/>
  <c r="V21" i="52"/>
  <c r="V27" i="52"/>
  <c r="V33" i="52"/>
  <c r="V39" i="52"/>
  <c r="V45" i="52"/>
  <c r="V51" i="52"/>
  <c r="V57" i="52"/>
  <c r="V63" i="52"/>
  <c r="V14" i="52"/>
  <c r="V20" i="52"/>
  <c r="V26" i="52"/>
  <c r="V32" i="52"/>
  <c r="V38" i="52"/>
  <c r="V44" i="52"/>
  <c r="V50" i="52"/>
  <c r="V56" i="52"/>
  <c r="V62" i="52"/>
  <c r="V68" i="52"/>
  <c r="V78" i="54"/>
  <c r="V68" i="54"/>
  <c r="V60" i="54"/>
  <c r="V50" i="54"/>
  <c r="V42" i="54"/>
  <c r="V32" i="54"/>
  <c r="V24" i="54"/>
  <c r="V5" i="62"/>
  <c r="R4" i="72"/>
  <c r="R5" i="72"/>
  <c r="R3" i="72"/>
  <c r="V4" i="97"/>
  <c r="Y4" i="97" s="1"/>
  <c r="V6" i="97"/>
  <c r="V9" i="97"/>
  <c r="V11" i="54"/>
  <c r="V17" i="54"/>
  <c r="V23" i="54"/>
  <c r="V29" i="54"/>
  <c r="V35" i="54"/>
  <c r="V41" i="54"/>
  <c r="V47" i="54"/>
  <c r="V53" i="54"/>
  <c r="V59" i="54"/>
  <c r="V65" i="54"/>
  <c r="V71" i="54"/>
  <c r="V77" i="54"/>
  <c r="V10" i="54"/>
  <c r="V16" i="54"/>
  <c r="V22" i="54"/>
  <c r="V28" i="54"/>
  <c r="V34" i="54"/>
  <c r="V40" i="54"/>
  <c r="V46" i="54"/>
  <c r="V52" i="54"/>
  <c r="V58" i="54"/>
  <c r="V64" i="54"/>
  <c r="V70" i="54"/>
  <c r="V76" i="54"/>
  <c r="Q5" i="72"/>
  <c r="Q7" i="72"/>
  <c r="Q6" i="72"/>
  <c r="Q6" i="94"/>
  <c r="Q7" i="94"/>
  <c r="R3" i="77"/>
  <c r="R4" i="77"/>
  <c r="R4" i="89"/>
  <c r="R5" i="89"/>
  <c r="Q5" i="94"/>
  <c r="V9" i="98"/>
  <c r="V5" i="98"/>
  <c r="V7" i="98"/>
  <c r="V79" i="54"/>
  <c r="V69" i="54"/>
  <c r="V61" i="54"/>
  <c r="V51" i="54"/>
  <c r="V43" i="54"/>
  <c r="V33" i="54"/>
  <c r="V25" i="54"/>
  <c r="V15" i="54"/>
  <c r="R3" i="60"/>
  <c r="R5" i="60"/>
  <c r="R4" i="60"/>
  <c r="Q7" i="65"/>
  <c r="Q6" i="65"/>
  <c r="V6" i="73"/>
  <c r="V4" i="73"/>
  <c r="V8" i="73"/>
  <c r="R5" i="87"/>
  <c r="R4" i="87"/>
  <c r="R3" i="87"/>
  <c r="AH3" i="87" s="1"/>
  <c r="AQ3" i="87" s="1"/>
  <c r="Q5" i="66"/>
  <c r="V8" i="66"/>
  <c r="Q5" i="67"/>
  <c r="V7" i="72"/>
  <c r="Q7" i="79"/>
  <c r="Q6" i="81"/>
  <c r="V6" i="83"/>
  <c r="V7" i="84"/>
  <c r="Q6" i="85"/>
  <c r="V5" i="87"/>
  <c r="V4" i="90"/>
  <c r="Y4" i="90" s="1"/>
  <c r="V7" i="93"/>
  <c r="Q5" i="100"/>
  <c r="Q7" i="100"/>
  <c r="Q6" i="102"/>
  <c r="R3" i="103"/>
  <c r="V6" i="103"/>
  <c r="V7" i="102"/>
  <c r="V6" i="71"/>
  <c r="Y4" i="72"/>
  <c r="V7" i="99"/>
  <c r="V8" i="103"/>
  <c r="V7" i="104"/>
  <c r="V7" i="71"/>
  <c r="V4" i="80"/>
  <c r="V7" i="80"/>
  <c r="V5" i="85"/>
  <c r="V5" i="91"/>
  <c r="Q7" i="93"/>
  <c r="V5" i="99"/>
  <c r="V4" i="104"/>
  <c r="Y4" i="104" s="1"/>
  <c r="R17" i="11"/>
  <c r="R33" i="11"/>
  <c r="R53" i="11"/>
  <c r="R73" i="11"/>
  <c r="R89" i="11"/>
  <c r="R21" i="2"/>
  <c r="R12" i="2"/>
  <c r="R4" i="11"/>
  <c r="V19" i="12"/>
  <c r="P8" i="12"/>
  <c r="P5" i="12"/>
  <c r="V19" i="14"/>
  <c r="Q17" i="14"/>
  <c r="Q9" i="16"/>
  <c r="AE3" i="16"/>
  <c r="AN3" i="16" s="1"/>
  <c r="AE3" i="17"/>
  <c r="AN3" i="17" s="1"/>
  <c r="X4" i="17"/>
  <c r="AH4" i="17" s="1"/>
  <c r="V50" i="18"/>
  <c r="Q47" i="18"/>
  <c r="V37" i="18"/>
  <c r="Q34" i="18"/>
  <c r="V26" i="18"/>
  <c r="Q23" i="18"/>
  <c r="V19" i="18"/>
  <c r="V4" i="18"/>
  <c r="Y4" i="18" s="1"/>
  <c r="Q69" i="42"/>
  <c r="Q7" i="18"/>
  <c r="Q11" i="18"/>
  <c r="Q5" i="18"/>
  <c r="Q28" i="18"/>
  <c r="V10" i="23"/>
  <c r="V12" i="23"/>
  <c r="V21" i="23"/>
  <c r="V15" i="23"/>
  <c r="R15" i="2"/>
  <c r="R6" i="2"/>
  <c r="R9" i="11"/>
  <c r="R21" i="11"/>
  <c r="R29" i="11"/>
  <c r="R41" i="11"/>
  <c r="R49" i="11"/>
  <c r="R61" i="11"/>
  <c r="R69" i="11"/>
  <c r="R81" i="11"/>
  <c r="V16" i="14"/>
  <c r="Q95" i="18"/>
  <c r="Q89" i="18"/>
  <c r="Q83" i="18"/>
  <c r="Q77" i="18"/>
  <c r="Q71" i="18"/>
  <c r="Q65" i="18"/>
  <c r="Q59" i="18"/>
  <c r="Q22" i="18"/>
  <c r="P9" i="26"/>
  <c r="Q11" i="42"/>
  <c r="Q13" i="42"/>
  <c r="Q20" i="42"/>
  <c r="Q22" i="42"/>
  <c r="Q29" i="42"/>
  <c r="Q31" i="42"/>
  <c r="Q38" i="42"/>
  <c r="Q40" i="42"/>
  <c r="Q47" i="42"/>
  <c r="Q49" i="42"/>
  <c r="Q56" i="42"/>
  <c r="Q58" i="42"/>
  <c r="Q65" i="42"/>
  <c r="Q67" i="42"/>
  <c r="Q74" i="42"/>
  <c r="Q76" i="42"/>
  <c r="Q83" i="42"/>
  <c r="Q85" i="42"/>
  <c r="Q92" i="42"/>
  <c r="Q94" i="42"/>
  <c r="Q14" i="42"/>
  <c r="Q16" i="42"/>
  <c r="Q23" i="42"/>
  <c r="Q25" i="42"/>
  <c r="Q32" i="42"/>
  <c r="Q34" i="42"/>
  <c r="Q41" i="42"/>
  <c r="Q43" i="42"/>
  <c r="Q50" i="42"/>
  <c r="Q52" i="42"/>
  <c r="Q59" i="42"/>
  <c r="Q61" i="42"/>
  <c r="Q68" i="42"/>
  <c r="Q70" i="42"/>
  <c r="Q77" i="42"/>
  <c r="Q79" i="42"/>
  <c r="Q86" i="42"/>
  <c r="Q88" i="42"/>
  <c r="Q95" i="42"/>
  <c r="Q97" i="42"/>
  <c r="Q12" i="42"/>
  <c r="Q21" i="42"/>
  <c r="Q30" i="42"/>
  <c r="Q39" i="42"/>
  <c r="Q48" i="42"/>
  <c r="Q57" i="42"/>
  <c r="Q66" i="42"/>
  <c r="Q75" i="42"/>
  <c r="Q84" i="42"/>
  <c r="Q93" i="42"/>
  <c r="Q15" i="42"/>
  <c r="Q18" i="42"/>
  <c r="Q27" i="42"/>
  <c r="Q33" i="42"/>
  <c r="Q53" i="42"/>
  <c r="Q55" i="42"/>
  <c r="Q81" i="42"/>
  <c r="Q87" i="42"/>
  <c r="Q9" i="42"/>
  <c r="Q36" i="42"/>
  <c r="Q42" i="42"/>
  <c r="Q62" i="42"/>
  <c r="Q64" i="42"/>
  <c r="Q90" i="42"/>
  <c r="Q96" i="42"/>
  <c r="Q45" i="42"/>
  <c r="Q51" i="42"/>
  <c r="Q71" i="42"/>
  <c r="Q73" i="42"/>
  <c r="Q19" i="42"/>
  <c r="Q26" i="42"/>
  <c r="Q28" i="42"/>
  <c r="Q54" i="42"/>
  <c r="Q60" i="42"/>
  <c r="Q80" i="42"/>
  <c r="Q82" i="42"/>
  <c r="Q8" i="42"/>
  <c r="Q24" i="42"/>
  <c r="Q44" i="42"/>
  <c r="Q46" i="42"/>
  <c r="Q72" i="42"/>
  <c r="Q78" i="42"/>
  <c r="Q98" i="42"/>
  <c r="P17" i="12"/>
  <c r="V13" i="12"/>
  <c r="V4" i="13"/>
  <c r="Y4" i="13" s="1"/>
  <c r="V6" i="13"/>
  <c r="V10" i="13"/>
  <c r="V20" i="14"/>
  <c r="Q18" i="14"/>
  <c r="Q16" i="14"/>
  <c r="P5" i="14"/>
  <c r="Q89" i="16"/>
  <c r="Q86" i="16"/>
  <c r="Q83" i="16"/>
  <c r="Q80" i="16"/>
  <c r="Q77" i="16"/>
  <c r="Q74" i="16"/>
  <c r="Q71" i="16"/>
  <c r="Q68" i="16"/>
  <c r="Q65" i="16"/>
  <c r="Q62" i="16"/>
  <c r="Q59" i="16"/>
  <c r="Q56" i="16"/>
  <c r="Q53" i="16"/>
  <c r="Q50" i="16"/>
  <c r="Q47" i="16"/>
  <c r="Q44" i="16"/>
  <c r="Q41" i="16"/>
  <c r="Q38" i="16"/>
  <c r="Q35" i="16"/>
  <c r="Q32" i="16"/>
  <c r="Q29" i="16"/>
  <c r="Q26" i="16"/>
  <c r="Q23" i="16"/>
  <c r="Q20" i="16"/>
  <c r="Q17" i="16"/>
  <c r="Q14" i="16"/>
  <c r="Q11" i="16"/>
  <c r="Y4" i="17"/>
  <c r="V55" i="18"/>
  <c r="Q52" i="18"/>
  <c r="V45" i="18"/>
  <c r="V32" i="18"/>
  <c r="Q29" i="18"/>
  <c r="Q10" i="18"/>
  <c r="V18" i="23"/>
  <c r="R4" i="24"/>
  <c r="R11" i="24"/>
  <c r="R14" i="24"/>
  <c r="R17" i="24"/>
  <c r="R20" i="24"/>
  <c r="R23" i="24"/>
  <c r="R6" i="24"/>
  <c r="R8" i="24"/>
  <c r="R13" i="24"/>
  <c r="R16" i="24"/>
  <c r="R19" i="24"/>
  <c r="R22" i="24"/>
  <c r="R5" i="24"/>
  <c r="R9" i="24"/>
  <c r="P13" i="26"/>
  <c r="P11" i="26"/>
  <c r="Q91" i="42"/>
  <c r="V10" i="47"/>
  <c r="V19" i="47"/>
  <c r="V31" i="47"/>
  <c r="V43" i="47"/>
  <c r="V55" i="47"/>
  <c r="V67" i="47"/>
  <c r="V13" i="47"/>
  <c r="V25" i="47"/>
  <c r="V37" i="47"/>
  <c r="V49" i="47"/>
  <c r="V61" i="47"/>
  <c r="V17" i="47"/>
  <c r="V21" i="47"/>
  <c r="V35" i="47"/>
  <c r="V39" i="47"/>
  <c r="V53" i="47"/>
  <c r="V57" i="47"/>
  <c r="V11" i="47"/>
  <c r="V15" i="47"/>
  <c r="V29" i="47"/>
  <c r="V33" i="47"/>
  <c r="V47" i="47"/>
  <c r="V51" i="47"/>
  <c r="V65" i="47"/>
  <c r="V69" i="47"/>
  <c r="V45" i="47"/>
  <c r="V41" i="47"/>
  <c r="V27" i="47"/>
  <c r="V23" i="47"/>
  <c r="V59" i="47"/>
  <c r="R18" i="2"/>
  <c r="R9" i="2"/>
  <c r="R3" i="11"/>
  <c r="AH3" i="11" s="1"/>
  <c r="AQ3" i="11" s="1"/>
  <c r="R6" i="11"/>
  <c r="R10" i="11"/>
  <c r="R14" i="11"/>
  <c r="R18" i="11"/>
  <c r="R22" i="11"/>
  <c r="R26" i="11"/>
  <c r="R30" i="11"/>
  <c r="R34" i="11"/>
  <c r="R38" i="11"/>
  <c r="R42" i="11"/>
  <c r="R46" i="11"/>
  <c r="R50" i="11"/>
  <c r="R54" i="11"/>
  <c r="R58" i="11"/>
  <c r="R62" i="11"/>
  <c r="R66" i="11"/>
  <c r="R70" i="11"/>
  <c r="R74" i="11"/>
  <c r="R78" i="11"/>
  <c r="R82" i="11"/>
  <c r="R86" i="11"/>
  <c r="V16" i="12"/>
  <c r="V22" i="14"/>
  <c r="Q20" i="14"/>
  <c r="V13" i="14"/>
  <c r="R9" i="14"/>
  <c r="R8" i="14"/>
  <c r="P22" i="17"/>
  <c r="P19" i="17"/>
  <c r="P16" i="17"/>
  <c r="P13" i="17"/>
  <c r="P10" i="17"/>
  <c r="P7" i="17"/>
  <c r="V97" i="18"/>
  <c r="Q94" i="18"/>
  <c r="V91" i="18"/>
  <c r="Q88" i="18"/>
  <c r="V85" i="18"/>
  <c r="Q82" i="18"/>
  <c r="V79" i="18"/>
  <c r="Q76" i="18"/>
  <c r="V73" i="18"/>
  <c r="Q70" i="18"/>
  <c r="V67" i="18"/>
  <c r="Q64" i="18"/>
  <c r="V61" i="18"/>
  <c r="Q58" i="18"/>
  <c r="V51" i="18"/>
  <c r="V38" i="18"/>
  <c r="Q35" i="18"/>
  <c r="V20" i="18"/>
  <c r="Q17" i="18"/>
  <c r="V13" i="18"/>
  <c r="Q9" i="22"/>
  <c r="Q23" i="22"/>
  <c r="Q17" i="22"/>
  <c r="P23" i="26"/>
  <c r="P15" i="26"/>
  <c r="R5" i="30"/>
  <c r="R13" i="30"/>
  <c r="R23" i="30"/>
  <c r="R3" i="30"/>
  <c r="AH3" i="30" s="1"/>
  <c r="AQ3" i="30" s="1"/>
  <c r="R20" i="30"/>
  <c r="R10" i="30"/>
  <c r="R17" i="30"/>
  <c r="R22" i="30"/>
  <c r="R7" i="30"/>
  <c r="R16" i="30"/>
  <c r="Q18" i="39"/>
  <c r="Q9" i="39"/>
  <c r="Q13" i="39"/>
  <c r="Q15" i="39"/>
  <c r="Q19" i="39"/>
  <c r="Q23" i="39"/>
  <c r="Q14" i="39"/>
  <c r="Q8" i="39"/>
  <c r="Q10" i="39"/>
  <c r="Q12" i="39"/>
  <c r="Q16" i="39"/>
  <c r="Q20" i="39"/>
  <c r="Q22" i="39"/>
  <c r="Q21" i="39"/>
  <c r="Q11" i="39"/>
  <c r="Q10" i="42"/>
  <c r="R5" i="11"/>
  <c r="R13" i="11"/>
  <c r="R25" i="11"/>
  <c r="R37" i="11"/>
  <c r="R45" i="11"/>
  <c r="R57" i="11"/>
  <c r="R65" i="11"/>
  <c r="R77" i="11"/>
  <c r="R85" i="11"/>
  <c r="Q6" i="13"/>
  <c r="Q46" i="18"/>
  <c r="V5" i="18"/>
  <c r="V14" i="18"/>
  <c r="V27" i="18"/>
  <c r="V8" i="18"/>
  <c r="V21" i="18"/>
  <c r="C9" i="47"/>
  <c r="C9" i="20"/>
  <c r="R7" i="11"/>
  <c r="R11" i="11"/>
  <c r="R15" i="11"/>
  <c r="R19" i="11"/>
  <c r="R23" i="11"/>
  <c r="R27" i="11"/>
  <c r="R31" i="11"/>
  <c r="R35" i="11"/>
  <c r="R39" i="11"/>
  <c r="R43" i="11"/>
  <c r="R47" i="11"/>
  <c r="R51" i="11"/>
  <c r="R55" i="11"/>
  <c r="R59" i="11"/>
  <c r="R63" i="11"/>
  <c r="R67" i="11"/>
  <c r="R71" i="11"/>
  <c r="R75" i="11"/>
  <c r="R79" i="11"/>
  <c r="R83" i="11"/>
  <c r="P20" i="12"/>
  <c r="Q22" i="14"/>
  <c r="V17" i="14"/>
  <c r="Q15" i="14"/>
  <c r="Q13" i="14"/>
  <c r="Q11" i="14"/>
  <c r="P8" i="14"/>
  <c r="V10" i="15"/>
  <c r="Q88" i="16"/>
  <c r="Q85" i="16"/>
  <c r="Q82" i="16"/>
  <c r="Q79" i="16"/>
  <c r="Q76" i="16"/>
  <c r="Q73" i="16"/>
  <c r="Q70" i="16"/>
  <c r="Q67" i="16"/>
  <c r="Q64" i="16"/>
  <c r="Q61" i="16"/>
  <c r="Q58" i="16"/>
  <c r="Q55" i="16"/>
  <c r="Q52" i="16"/>
  <c r="Q49" i="16"/>
  <c r="Q46" i="16"/>
  <c r="Q43" i="16"/>
  <c r="Q40" i="16"/>
  <c r="Q37" i="16"/>
  <c r="Q34" i="16"/>
  <c r="Q31" i="16"/>
  <c r="Q28" i="16"/>
  <c r="Q25" i="16"/>
  <c r="Q22" i="16"/>
  <c r="Q19" i="16"/>
  <c r="Q16" i="16"/>
  <c r="Q13" i="16"/>
  <c r="Q10" i="16"/>
  <c r="V93" i="18"/>
  <c r="V87" i="18"/>
  <c r="V81" i="18"/>
  <c r="V75" i="18"/>
  <c r="V69" i="18"/>
  <c r="V63" i="18"/>
  <c r="V57" i="18"/>
  <c r="V44" i="18"/>
  <c r="Q41" i="18"/>
  <c r="V31" i="18"/>
  <c r="Q10" i="20"/>
  <c r="Q7" i="20"/>
  <c r="Q13" i="20"/>
  <c r="Q19" i="20"/>
  <c r="Q25" i="20"/>
  <c r="Q31" i="20"/>
  <c r="Q37" i="20"/>
  <c r="Q43" i="20"/>
  <c r="Q49" i="20"/>
  <c r="Q55" i="20"/>
  <c r="Q61" i="20"/>
  <c r="Q67" i="20"/>
  <c r="Q73" i="20"/>
  <c r="Q79" i="20"/>
  <c r="P20" i="27"/>
  <c r="Q63" i="42"/>
  <c r="Q17" i="42"/>
  <c r="P21" i="25"/>
  <c r="P16" i="25"/>
  <c r="P17" i="26"/>
  <c r="P5" i="26"/>
  <c r="X4" i="13"/>
  <c r="P15" i="27"/>
  <c r="P5" i="27"/>
  <c r="X4" i="16"/>
  <c r="R20" i="29"/>
  <c r="R13" i="29"/>
  <c r="V14" i="30"/>
  <c r="X4" i="20"/>
  <c r="V22" i="31"/>
  <c r="Q21" i="31"/>
  <c r="V19" i="31"/>
  <c r="Q18" i="31"/>
  <c r="V16" i="31"/>
  <c r="Q15" i="31"/>
  <c r="P12" i="31"/>
  <c r="Q10" i="31"/>
  <c r="V12" i="33"/>
  <c r="V15" i="33"/>
  <c r="V17" i="33"/>
  <c r="V21" i="33"/>
  <c r="V23" i="33"/>
  <c r="V10" i="33"/>
  <c r="V13" i="33"/>
  <c r="V18" i="33"/>
  <c r="V20" i="33"/>
  <c r="V21" i="36"/>
  <c r="V19" i="36"/>
  <c r="X4" i="36"/>
  <c r="R3" i="38"/>
  <c r="AH3" i="38" s="1"/>
  <c r="AQ3" i="38" s="1"/>
  <c r="R7" i="38"/>
  <c r="R14" i="38"/>
  <c r="R17" i="38"/>
  <c r="R20" i="38"/>
  <c r="R23" i="38"/>
  <c r="R5" i="38"/>
  <c r="R11" i="38"/>
  <c r="R16" i="38"/>
  <c r="R19" i="38"/>
  <c r="R22" i="38"/>
  <c r="R4" i="38"/>
  <c r="R13" i="38"/>
  <c r="V17" i="39"/>
  <c r="V14" i="39"/>
  <c r="P21" i="40"/>
  <c r="P18" i="40"/>
  <c r="V15" i="40"/>
  <c r="V10" i="41"/>
  <c r="V12" i="41"/>
  <c r="V14" i="41"/>
  <c r="V16" i="41"/>
  <c r="V18" i="41"/>
  <c r="V20" i="41"/>
  <c r="V22" i="41"/>
  <c r="V24" i="41"/>
  <c r="V26" i="41"/>
  <c r="V28" i="41"/>
  <c r="V30" i="41"/>
  <c r="V32" i="41"/>
  <c r="V34" i="41"/>
  <c r="V36" i="41"/>
  <c r="V38" i="41"/>
  <c r="V40" i="41"/>
  <c r="V42" i="41"/>
  <c r="V44" i="41"/>
  <c r="V46" i="41"/>
  <c r="V48" i="41"/>
  <c r="V50" i="41"/>
  <c r="V52" i="41"/>
  <c r="V54" i="41"/>
  <c r="V56" i="41"/>
  <c r="V58" i="41"/>
  <c r="V60" i="41"/>
  <c r="V62" i="41"/>
  <c r="V64" i="41"/>
  <c r="V66" i="41"/>
  <c r="V68" i="41"/>
  <c r="V70" i="41"/>
  <c r="V72" i="41"/>
  <c r="V74" i="41"/>
  <c r="V76" i="41"/>
  <c r="V78" i="41"/>
  <c r="V80" i="41"/>
  <c r="V82" i="41"/>
  <c r="V84" i="41"/>
  <c r="V86" i="41"/>
  <c r="V88" i="41"/>
  <c r="R88" i="43"/>
  <c r="R12" i="47"/>
  <c r="R17" i="47"/>
  <c r="R24" i="47"/>
  <c r="R29" i="47"/>
  <c r="R36" i="47"/>
  <c r="R41" i="47"/>
  <c r="R48" i="47"/>
  <c r="R53" i="47"/>
  <c r="R60" i="47"/>
  <c r="R65" i="47"/>
  <c r="R6" i="47"/>
  <c r="R11" i="47"/>
  <c r="R18" i="47"/>
  <c r="R23" i="47"/>
  <c r="R30" i="47"/>
  <c r="R35" i="47"/>
  <c r="R42" i="47"/>
  <c r="R47" i="47"/>
  <c r="R54" i="47"/>
  <c r="R59" i="47"/>
  <c r="R66" i="47"/>
  <c r="R7" i="47"/>
  <c r="R9" i="47"/>
  <c r="R15" i="47"/>
  <c r="R21" i="47"/>
  <c r="R27" i="47"/>
  <c r="R33" i="47"/>
  <c r="R39" i="47"/>
  <c r="R45" i="47"/>
  <c r="R51" i="47"/>
  <c r="R57" i="47"/>
  <c r="R63" i="47"/>
  <c r="R69" i="47"/>
  <c r="R13" i="47"/>
  <c r="R19" i="47"/>
  <c r="R25" i="47"/>
  <c r="R31" i="47"/>
  <c r="R37" i="47"/>
  <c r="R43" i="47"/>
  <c r="R49" i="47"/>
  <c r="R55" i="47"/>
  <c r="R61" i="47"/>
  <c r="R67" i="47"/>
  <c r="R10" i="47"/>
  <c r="R14" i="47"/>
  <c r="R28" i="47"/>
  <c r="R32" i="47"/>
  <c r="R46" i="47"/>
  <c r="R50" i="47"/>
  <c r="R64" i="47"/>
  <c r="R68" i="47"/>
  <c r="R8" i="47"/>
  <c r="R22" i="47"/>
  <c r="R26" i="47"/>
  <c r="R40" i="47"/>
  <c r="R44" i="47"/>
  <c r="R58" i="47"/>
  <c r="R62" i="47"/>
  <c r="P7" i="26"/>
  <c r="P18" i="27"/>
  <c r="P9" i="27"/>
  <c r="X4" i="15"/>
  <c r="Z4" i="15" s="1"/>
  <c r="X4" i="28"/>
  <c r="AH4" i="28" s="1"/>
  <c r="R3" i="33"/>
  <c r="AH3" i="33" s="1"/>
  <c r="AQ3" i="33" s="1"/>
  <c r="R19" i="33"/>
  <c r="R5" i="33"/>
  <c r="R4" i="33"/>
  <c r="R16" i="33"/>
  <c r="R22" i="33"/>
  <c r="V10" i="36"/>
  <c r="V12" i="36"/>
  <c r="V16" i="36"/>
  <c r="V18" i="36"/>
  <c r="V22" i="36"/>
  <c r="V6" i="35"/>
  <c r="V7" i="35"/>
  <c r="V11" i="40"/>
  <c r="V17" i="40"/>
  <c r="V19" i="40"/>
  <c r="V23" i="40"/>
  <c r="V18" i="40"/>
  <c r="V14" i="40"/>
  <c r="V16" i="40"/>
  <c r="V20" i="40"/>
  <c r="V22" i="40"/>
  <c r="P18" i="19"/>
  <c r="P23" i="21"/>
  <c r="P21" i="21"/>
  <c r="P14" i="21"/>
  <c r="P12" i="21"/>
  <c r="P8" i="21"/>
  <c r="P6" i="21"/>
  <c r="X4" i="23"/>
  <c r="AH4" i="23" s="1"/>
  <c r="P21" i="24"/>
  <c r="P18" i="24"/>
  <c r="P15" i="24"/>
  <c r="P12" i="24"/>
  <c r="Q10" i="24"/>
  <c r="V21" i="25"/>
  <c r="Q20" i="25"/>
  <c r="P17" i="25"/>
  <c r="Q15" i="25"/>
  <c r="P12" i="25"/>
  <c r="Q10" i="25"/>
  <c r="P7" i="25"/>
  <c r="P21" i="26"/>
  <c r="Q19" i="26"/>
  <c r="V17" i="26"/>
  <c r="P16" i="26"/>
  <c r="Q14" i="26"/>
  <c r="Q10" i="26"/>
  <c r="Q8" i="26"/>
  <c r="P23" i="27"/>
  <c r="Q21" i="27"/>
  <c r="V17" i="27"/>
  <c r="V15" i="27"/>
  <c r="P14" i="27"/>
  <c r="Q12" i="27"/>
  <c r="V23" i="28"/>
  <c r="V21" i="28"/>
  <c r="V17" i="28"/>
  <c r="V10" i="28"/>
  <c r="V19" i="29"/>
  <c r="R16" i="29"/>
  <c r="V14" i="29"/>
  <c r="V15" i="30"/>
  <c r="V12" i="31"/>
  <c r="P5" i="31"/>
  <c r="X4" i="32"/>
  <c r="Q8" i="37"/>
  <c r="Q12" i="37"/>
  <c r="Q22" i="37"/>
  <c r="Q9" i="37"/>
  <c r="Q16" i="37"/>
  <c r="Q21" i="37"/>
  <c r="Q13" i="37"/>
  <c r="Q18" i="37"/>
  <c r="V13" i="40"/>
  <c r="P12" i="40"/>
  <c r="P16" i="21"/>
  <c r="V23" i="24"/>
  <c r="Q22" i="24"/>
  <c r="V20" i="24"/>
  <c r="Q19" i="24"/>
  <c r="V17" i="24"/>
  <c r="Q16" i="24"/>
  <c r="V14" i="24"/>
  <c r="Q13" i="24"/>
  <c r="Q8" i="24"/>
  <c r="Q23" i="25"/>
  <c r="P20" i="25"/>
  <c r="Q18" i="25"/>
  <c r="P15" i="25"/>
  <c r="Q13" i="25"/>
  <c r="V11" i="25"/>
  <c r="P10" i="25"/>
  <c r="Q8" i="25"/>
  <c r="Q22" i="26"/>
  <c r="V20" i="26"/>
  <c r="P19" i="26"/>
  <c r="V15" i="26"/>
  <c r="P14" i="26"/>
  <c r="P12" i="26"/>
  <c r="P10" i="26"/>
  <c r="P8" i="26"/>
  <c r="P6" i="26"/>
  <c r="V22" i="27"/>
  <c r="P21" i="27"/>
  <c r="P12" i="27"/>
  <c r="P17" i="28"/>
  <c r="P15" i="28"/>
  <c r="V12" i="28"/>
  <c r="V18" i="30"/>
  <c r="Q23" i="31"/>
  <c r="V21" i="31"/>
  <c r="Q20" i="31"/>
  <c r="V18" i="31"/>
  <c r="Q17" i="31"/>
  <c r="V15" i="31"/>
  <c r="V10" i="31"/>
  <c r="Q9" i="31"/>
  <c r="AH4" i="31"/>
  <c r="R10" i="33"/>
  <c r="V20" i="36"/>
  <c r="V15" i="36"/>
  <c r="V13" i="36"/>
  <c r="V11" i="36"/>
  <c r="V12" i="37"/>
  <c r="V15" i="37"/>
  <c r="V20" i="37"/>
  <c r="V14" i="37"/>
  <c r="V22" i="37"/>
  <c r="V19" i="37"/>
  <c r="P11" i="40"/>
  <c r="V14" i="19"/>
  <c r="P9" i="19"/>
  <c r="P20" i="21"/>
  <c r="P18" i="21"/>
  <c r="P11" i="21"/>
  <c r="P5" i="21"/>
  <c r="Y4" i="20"/>
  <c r="Z4" i="20" s="1"/>
  <c r="P23" i="25"/>
  <c r="Q21" i="25"/>
  <c r="P18" i="25"/>
  <c r="P13" i="25"/>
  <c r="P8" i="25"/>
  <c r="P6" i="25"/>
  <c r="P22" i="26"/>
  <c r="P17" i="27"/>
  <c r="V16" i="28"/>
  <c r="P12" i="29"/>
  <c r="P7" i="29"/>
  <c r="Q12" i="31"/>
  <c r="P9" i="31"/>
  <c r="P7" i="31"/>
  <c r="R13" i="33"/>
  <c r="V11" i="39"/>
  <c r="R4" i="39"/>
  <c r="R11" i="39"/>
  <c r="R17" i="39"/>
  <c r="R21" i="39"/>
  <c r="R6" i="39"/>
  <c r="R14" i="39"/>
  <c r="R18" i="39"/>
  <c r="V21" i="40"/>
  <c r="V10" i="40"/>
  <c r="P9" i="40"/>
  <c r="R7" i="43"/>
  <c r="R9" i="43"/>
  <c r="R11" i="43"/>
  <c r="R13" i="43"/>
  <c r="R15" i="43"/>
  <c r="R17" i="43"/>
  <c r="R19" i="43"/>
  <c r="R21" i="43"/>
  <c r="R23" i="43"/>
  <c r="R25" i="43"/>
  <c r="R27" i="43"/>
  <c r="R29" i="43"/>
  <c r="R31" i="43"/>
  <c r="R33" i="43"/>
  <c r="R35" i="43"/>
  <c r="R37" i="43"/>
  <c r="R39" i="43"/>
  <c r="R41" i="43"/>
  <c r="R43" i="43"/>
  <c r="R45" i="43"/>
  <c r="R47" i="43"/>
  <c r="R49" i="43"/>
  <c r="R51" i="43"/>
  <c r="R53" i="43"/>
  <c r="R55" i="43"/>
  <c r="R57" i="43"/>
  <c r="R59" i="43"/>
  <c r="R61" i="43"/>
  <c r="R63" i="43"/>
  <c r="R65" i="43"/>
  <c r="R67" i="43"/>
  <c r="R69" i="43"/>
  <c r="R12" i="43"/>
  <c r="R24" i="43"/>
  <c r="R36" i="43"/>
  <c r="R48" i="43"/>
  <c r="R60" i="43"/>
  <c r="R10" i="43"/>
  <c r="R22" i="43"/>
  <c r="R34" i="43"/>
  <c r="R46" i="43"/>
  <c r="R58" i="43"/>
  <c r="R70" i="43"/>
  <c r="R72" i="43"/>
  <c r="R74" i="43"/>
  <c r="R76" i="43"/>
  <c r="R78" i="43"/>
  <c r="R80" i="43"/>
  <c r="R82" i="43"/>
  <c r="R84" i="43"/>
  <c r="R20" i="43"/>
  <c r="R32" i="43"/>
  <c r="R44" i="43"/>
  <c r="R56" i="43"/>
  <c r="R68" i="43"/>
  <c r="R8" i="43"/>
  <c r="R18" i="43"/>
  <c r="R30" i="43"/>
  <c r="R42" i="43"/>
  <c r="R54" i="43"/>
  <c r="R66" i="43"/>
  <c r="R6" i="43"/>
  <c r="R14" i="43"/>
  <c r="R26" i="43"/>
  <c r="R38" i="43"/>
  <c r="R50" i="43"/>
  <c r="R62" i="43"/>
  <c r="V10" i="48"/>
  <c r="V13" i="48"/>
  <c r="V16" i="48"/>
  <c r="V19" i="48"/>
  <c r="V22" i="48"/>
  <c r="V25" i="48"/>
  <c r="V28" i="48"/>
  <c r="V31" i="48"/>
  <c r="V34" i="48"/>
  <c r="V36" i="48"/>
  <c r="V38" i="48"/>
  <c r="V40" i="48"/>
  <c r="V42" i="48"/>
  <c r="V44" i="48"/>
  <c r="V46" i="48"/>
  <c r="V48" i="48"/>
  <c r="V50" i="48"/>
  <c r="V52" i="48"/>
  <c r="V54" i="48"/>
  <c r="V56" i="48"/>
  <c r="V58" i="48"/>
  <c r="V60" i="48"/>
  <c r="V62" i="48"/>
  <c r="V64" i="48"/>
  <c r="V66" i="48"/>
  <c r="V68" i="48"/>
  <c r="V70" i="48"/>
  <c r="V72" i="48"/>
  <c r="V74" i="48"/>
  <c r="V76" i="48"/>
  <c r="V78" i="48"/>
  <c r="V80" i="48"/>
  <c r="V82" i="48"/>
  <c r="V84" i="48"/>
  <c r="V86" i="48"/>
  <c r="V88" i="48"/>
  <c r="V90" i="48"/>
  <c r="V92" i="48"/>
  <c r="V94" i="48"/>
  <c r="V96" i="48"/>
  <c r="V35" i="48"/>
  <c r="V37" i="48"/>
  <c r="V39" i="48"/>
  <c r="V41" i="48"/>
  <c r="V43" i="48"/>
  <c r="V45" i="48"/>
  <c r="V47" i="48"/>
  <c r="V49" i="48"/>
  <c r="V51" i="48"/>
  <c r="V53" i="48"/>
  <c r="V55" i="48"/>
  <c r="V57" i="48"/>
  <c r="V59" i="48"/>
  <c r="V61" i="48"/>
  <c r="V63" i="48"/>
  <c r="V65" i="48"/>
  <c r="V67" i="48"/>
  <c r="V69" i="48"/>
  <c r="V71" i="48"/>
  <c r="V73" i="48"/>
  <c r="V75" i="48"/>
  <c r="V77" i="48"/>
  <c r="V79" i="48"/>
  <c r="V81" i="48"/>
  <c r="V83" i="48"/>
  <c r="V85" i="48"/>
  <c r="V87" i="48"/>
  <c r="V89" i="48"/>
  <c r="V91" i="48"/>
  <c r="V93" i="48"/>
  <c r="V95" i="48"/>
  <c r="V97" i="48"/>
  <c r="V12" i="48"/>
  <c r="V23" i="48"/>
  <c r="V30" i="48"/>
  <c r="V17" i="48"/>
  <c r="V24" i="48"/>
  <c r="X4" i="33"/>
  <c r="AH4" i="33" s="1"/>
  <c r="P5" i="37"/>
  <c r="V11" i="38"/>
  <c r="P19" i="40"/>
  <c r="Q89" i="43"/>
  <c r="Q87" i="43"/>
  <c r="Q85" i="43"/>
  <c r="Q83" i="43"/>
  <c r="Q81" i="43"/>
  <c r="Q79" i="43"/>
  <c r="Q77" i="43"/>
  <c r="Q75" i="43"/>
  <c r="Q73" i="43"/>
  <c r="Q71" i="43"/>
  <c r="V68" i="43"/>
  <c r="Q64" i="43"/>
  <c r="V61" i="43"/>
  <c r="Q59" i="43"/>
  <c r="V56" i="43"/>
  <c r="Q52" i="43"/>
  <c r="V49" i="43"/>
  <c r="Q47" i="43"/>
  <c r="V44" i="43"/>
  <c r="Q40" i="43"/>
  <c r="V37" i="43"/>
  <c r="Q35" i="43"/>
  <c r="V32" i="43"/>
  <c r="Q28" i="43"/>
  <c r="V25" i="43"/>
  <c r="Q23" i="43"/>
  <c r="V20" i="43"/>
  <c r="Q16" i="43"/>
  <c r="V13" i="43"/>
  <c r="Q11" i="43"/>
  <c r="R8" i="44"/>
  <c r="R12" i="44"/>
  <c r="R16" i="44"/>
  <c r="R23" i="44"/>
  <c r="R30" i="44"/>
  <c r="R34" i="44"/>
  <c r="R41" i="44"/>
  <c r="R48" i="44"/>
  <c r="R52" i="44"/>
  <c r="R59" i="44"/>
  <c r="R66" i="44"/>
  <c r="R70" i="44"/>
  <c r="R77" i="44"/>
  <c r="Q79" i="45"/>
  <c r="Q56" i="45"/>
  <c r="Q52" i="45"/>
  <c r="Q44" i="45"/>
  <c r="Q37" i="45"/>
  <c r="Q29" i="45"/>
  <c r="V98" i="48"/>
  <c r="V20" i="48"/>
  <c r="Q9" i="46"/>
  <c r="Q12" i="46"/>
  <c r="Q15" i="46"/>
  <c r="Q18" i="46"/>
  <c r="Q21" i="46"/>
  <c r="Q24" i="46"/>
  <c r="Q10" i="46"/>
  <c r="Q19" i="46"/>
  <c r="Q16" i="46"/>
  <c r="Q25" i="46"/>
  <c r="Q29" i="46"/>
  <c r="Q36" i="46"/>
  <c r="Q43" i="46"/>
  <c r="Q47" i="46"/>
  <c r="Q54" i="46"/>
  <c r="Q61" i="46"/>
  <c r="Q65" i="46"/>
  <c r="P9" i="33"/>
  <c r="Q16" i="34"/>
  <c r="P3" i="35"/>
  <c r="AF3" i="35" s="1"/>
  <c r="AO3" i="35" s="1"/>
  <c r="X4" i="38"/>
  <c r="P16" i="39"/>
  <c r="P14" i="40"/>
  <c r="P5" i="40"/>
  <c r="V20" i="42"/>
  <c r="V11" i="42"/>
  <c r="V88" i="43"/>
  <c r="V86" i="43"/>
  <c r="V84" i="43"/>
  <c r="V82" i="43"/>
  <c r="V80" i="43"/>
  <c r="V78" i="43"/>
  <c r="V76" i="43"/>
  <c r="V74" i="43"/>
  <c r="V72" i="43"/>
  <c r="V70" i="43"/>
  <c r="Q66" i="43"/>
  <c r="V63" i="43"/>
  <c r="Q61" i="43"/>
  <c r="V58" i="43"/>
  <c r="Q54" i="43"/>
  <c r="V51" i="43"/>
  <c r="Q49" i="43"/>
  <c r="V46" i="43"/>
  <c r="Q42" i="43"/>
  <c r="V39" i="43"/>
  <c r="Q37" i="43"/>
  <c r="V34" i="43"/>
  <c r="Q30" i="43"/>
  <c r="V27" i="43"/>
  <c r="Q25" i="43"/>
  <c r="V22" i="43"/>
  <c r="Q18" i="43"/>
  <c r="V15" i="43"/>
  <c r="Q13" i="43"/>
  <c r="V10" i="43"/>
  <c r="Q8" i="43"/>
  <c r="Q9" i="45"/>
  <c r="Q17" i="45"/>
  <c r="Q28" i="45"/>
  <c r="Q35" i="45"/>
  <c r="Q46" i="45"/>
  <c r="Q53" i="45"/>
  <c r="Q64" i="45"/>
  <c r="Q71" i="45"/>
  <c r="X4" i="45"/>
  <c r="V32" i="48"/>
  <c r="V15" i="48"/>
  <c r="V11" i="48"/>
  <c r="V8" i="81"/>
  <c r="V5" i="81"/>
  <c r="V7" i="81"/>
  <c r="V9" i="81"/>
  <c r="V12" i="38"/>
  <c r="X4" i="39"/>
  <c r="P22" i="40"/>
  <c r="P16" i="40"/>
  <c r="V17" i="42"/>
  <c r="X4" i="42"/>
  <c r="AH4" i="42" s="1"/>
  <c r="Q88" i="43"/>
  <c r="Q86" i="43"/>
  <c r="Q84" i="43"/>
  <c r="Q82" i="43"/>
  <c r="Q80" i="43"/>
  <c r="Q78" i="43"/>
  <c r="Q76" i="43"/>
  <c r="Q74" i="43"/>
  <c r="Q72" i="43"/>
  <c r="Q70" i="43"/>
  <c r="V67" i="43"/>
  <c r="Q65" i="43"/>
  <c r="V62" i="43"/>
  <c r="Q58" i="43"/>
  <c r="V55" i="43"/>
  <c r="Q53" i="43"/>
  <c r="V50" i="43"/>
  <c r="Q46" i="43"/>
  <c r="V43" i="43"/>
  <c r="Q41" i="43"/>
  <c r="V38" i="43"/>
  <c r="Q34" i="43"/>
  <c r="V31" i="43"/>
  <c r="Q29" i="43"/>
  <c r="V26" i="43"/>
  <c r="Q22" i="43"/>
  <c r="V19" i="43"/>
  <c r="Q17" i="43"/>
  <c r="R72" i="44"/>
  <c r="R68" i="44"/>
  <c r="R64" i="44"/>
  <c r="R55" i="44"/>
  <c r="R42" i="44"/>
  <c r="R38" i="44"/>
  <c r="R33" i="44"/>
  <c r="R29" i="44"/>
  <c r="R25" i="44"/>
  <c r="R7" i="44"/>
  <c r="Q10" i="44"/>
  <c r="Q20" i="44"/>
  <c r="Q27" i="44"/>
  <c r="Q38" i="44"/>
  <c r="Q45" i="44"/>
  <c r="Q56" i="44"/>
  <c r="Q63" i="44"/>
  <c r="Q74" i="44"/>
  <c r="Q77" i="45"/>
  <c r="Q58" i="45"/>
  <c r="Q50" i="45"/>
  <c r="Q31" i="45"/>
  <c r="Q23" i="45"/>
  <c r="Q98" i="48"/>
  <c r="Q95" i="48"/>
  <c r="Q92" i="48"/>
  <c r="Q89" i="48"/>
  <c r="Q86" i="48"/>
  <c r="Q83" i="48"/>
  <c r="Q80" i="48"/>
  <c r="Q77" i="48"/>
  <c r="Q74" i="48"/>
  <c r="Q71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V18" i="48"/>
  <c r="V14" i="48"/>
  <c r="R4" i="64"/>
  <c r="R5" i="64"/>
  <c r="R3" i="64"/>
  <c r="AH3" i="64" s="1"/>
  <c r="AQ3" i="64" s="1"/>
  <c r="R5" i="73"/>
  <c r="R3" i="73"/>
  <c r="Q5" i="80"/>
  <c r="Q7" i="80"/>
  <c r="Q6" i="80"/>
  <c r="Q5" i="86"/>
  <c r="Q7" i="86"/>
  <c r="Q6" i="86"/>
  <c r="V9" i="92"/>
  <c r="V4" i="92"/>
  <c r="Y4" i="92" s="1"/>
  <c r="V7" i="92"/>
  <c r="V5" i="92"/>
  <c r="Q7" i="95"/>
  <c r="Q6" i="95"/>
  <c r="Q5" i="95"/>
  <c r="R10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V10" i="49"/>
  <c r="V13" i="49"/>
  <c r="V16" i="49"/>
  <c r="V19" i="49"/>
  <c r="V22" i="49"/>
  <c r="V25" i="49"/>
  <c r="V28" i="49"/>
  <c r="V31" i="49"/>
  <c r="V34" i="49"/>
  <c r="V37" i="49"/>
  <c r="V40" i="49"/>
  <c r="V43" i="49"/>
  <c r="V46" i="49"/>
  <c r="V49" i="49"/>
  <c r="V52" i="49"/>
  <c r="V55" i="49"/>
  <c r="V58" i="49"/>
  <c r="V61" i="49"/>
  <c r="V64" i="49"/>
  <c r="V67" i="49"/>
  <c r="V70" i="49"/>
  <c r="V73" i="49"/>
  <c r="V76" i="49"/>
  <c r="V79" i="49"/>
  <c r="V82" i="49"/>
  <c r="V85" i="49"/>
  <c r="V88" i="49"/>
  <c r="X4" i="49"/>
  <c r="V10" i="50"/>
  <c r="V13" i="50"/>
  <c r="V15" i="50"/>
  <c r="V17" i="50"/>
  <c r="V19" i="50"/>
  <c r="V21" i="50"/>
  <c r="V23" i="50"/>
  <c r="V25" i="50"/>
  <c r="V27" i="50"/>
  <c r="V29" i="50"/>
  <c r="V31" i="50"/>
  <c r="V33" i="50"/>
  <c r="V35" i="50"/>
  <c r="V37" i="50"/>
  <c r="V39" i="50"/>
  <c r="V41" i="50"/>
  <c r="V43" i="50"/>
  <c r="V45" i="50"/>
  <c r="V47" i="50"/>
  <c r="V49" i="50"/>
  <c r="V51" i="50"/>
  <c r="V53" i="50"/>
  <c r="V55" i="50"/>
  <c r="V57" i="50"/>
  <c r="V59" i="50"/>
  <c r="V61" i="50"/>
  <c r="V63" i="50"/>
  <c r="V65" i="50"/>
  <c r="V67" i="50"/>
  <c r="V69" i="50"/>
  <c r="V71" i="50"/>
  <c r="V73" i="50"/>
  <c r="V75" i="50"/>
  <c r="V77" i="50"/>
  <c r="V79" i="50"/>
  <c r="V81" i="50"/>
  <c r="V83" i="50"/>
  <c r="V85" i="50"/>
  <c r="V87" i="50"/>
  <c r="V11" i="50"/>
  <c r="V14" i="50"/>
  <c r="V16" i="50"/>
  <c r="V18" i="50"/>
  <c r="V20" i="50"/>
  <c r="V22" i="50"/>
  <c r="V24" i="50"/>
  <c r="V26" i="50"/>
  <c r="V28" i="50"/>
  <c r="V30" i="50"/>
  <c r="V32" i="50"/>
  <c r="V34" i="50"/>
  <c r="V36" i="50"/>
  <c r="V38" i="50"/>
  <c r="V40" i="50"/>
  <c r="V42" i="50"/>
  <c r="V44" i="50"/>
  <c r="V46" i="50"/>
  <c r="V48" i="50"/>
  <c r="V50" i="50"/>
  <c r="V52" i="50"/>
  <c r="V54" i="50"/>
  <c r="V56" i="50"/>
  <c r="V58" i="50"/>
  <c r="V60" i="50"/>
  <c r="V62" i="50"/>
  <c r="V64" i="50"/>
  <c r="V66" i="50"/>
  <c r="V68" i="50"/>
  <c r="V70" i="50"/>
  <c r="V72" i="50"/>
  <c r="V74" i="50"/>
  <c r="V76" i="50"/>
  <c r="V78" i="50"/>
  <c r="V80" i="50"/>
  <c r="V82" i="50"/>
  <c r="V84" i="50"/>
  <c r="V86" i="50"/>
  <c r="V88" i="50"/>
  <c r="V90" i="50"/>
  <c r="V92" i="50"/>
  <c r="V94" i="50"/>
  <c r="V96" i="50"/>
  <c r="V89" i="50"/>
  <c r="V98" i="50"/>
  <c r="V95" i="50"/>
  <c r="V81" i="55"/>
  <c r="V11" i="55"/>
  <c r="V17" i="55"/>
  <c r="V23" i="55"/>
  <c r="V29" i="55"/>
  <c r="V35" i="55"/>
  <c r="V41" i="55"/>
  <c r="V47" i="55"/>
  <c r="V53" i="55"/>
  <c r="V59" i="55"/>
  <c r="V65" i="55"/>
  <c r="V71" i="55"/>
  <c r="V77" i="55"/>
  <c r="V83" i="55"/>
  <c r="V89" i="55"/>
  <c r="V12" i="55"/>
  <c r="V18" i="55"/>
  <c r="V24" i="55"/>
  <c r="V30" i="55"/>
  <c r="V36" i="55"/>
  <c r="V42" i="55"/>
  <c r="V48" i="55"/>
  <c r="V54" i="55"/>
  <c r="V60" i="55"/>
  <c r="V66" i="55"/>
  <c r="V72" i="55"/>
  <c r="V78" i="55"/>
  <c r="V84" i="55"/>
  <c r="V13" i="55"/>
  <c r="V19" i="55"/>
  <c r="V25" i="55"/>
  <c r="V31" i="55"/>
  <c r="V37" i="55"/>
  <c r="V43" i="55"/>
  <c r="V49" i="55"/>
  <c r="V55" i="55"/>
  <c r="V61" i="55"/>
  <c r="V67" i="55"/>
  <c r="V73" i="55"/>
  <c r="V79" i="55"/>
  <c r="V85" i="55"/>
  <c r="V14" i="55"/>
  <c r="V20" i="55"/>
  <c r="V26" i="55"/>
  <c r="V32" i="55"/>
  <c r="V38" i="55"/>
  <c r="V44" i="55"/>
  <c r="V50" i="55"/>
  <c r="V56" i="55"/>
  <c r="V62" i="55"/>
  <c r="V68" i="55"/>
  <c r="V74" i="55"/>
  <c r="V80" i="55"/>
  <c r="V86" i="55"/>
  <c r="V10" i="55"/>
  <c r="V16" i="55"/>
  <c r="V22" i="55"/>
  <c r="V28" i="55"/>
  <c r="V34" i="55"/>
  <c r="V40" i="55"/>
  <c r="V46" i="55"/>
  <c r="V52" i="55"/>
  <c r="V58" i="55"/>
  <c r="V64" i="55"/>
  <c r="V70" i="55"/>
  <c r="V76" i="55"/>
  <c r="V82" i="55"/>
  <c r="V88" i="55"/>
  <c r="V21" i="55"/>
  <c r="V57" i="55"/>
  <c r="V39" i="55"/>
  <c r="V75" i="55"/>
  <c r="X4" i="47"/>
  <c r="R3" i="75"/>
  <c r="AH3" i="75" s="1"/>
  <c r="AQ3" i="75" s="1"/>
  <c r="R5" i="75"/>
  <c r="Q7" i="64"/>
  <c r="Q5" i="64"/>
  <c r="Q6" i="64"/>
  <c r="Q6" i="70"/>
  <c r="Q7" i="70"/>
  <c r="Q5" i="70"/>
  <c r="V9" i="75"/>
  <c r="V7" i="75"/>
  <c r="R4" i="86"/>
  <c r="R3" i="86"/>
  <c r="AH3" i="86" s="1"/>
  <c r="AQ3" i="86" s="1"/>
  <c r="V11" i="52"/>
  <c r="Q5" i="62"/>
  <c r="Q7" i="62"/>
  <c r="V8" i="62"/>
  <c r="Q5" i="63"/>
  <c r="V4" i="64"/>
  <c r="Y4" i="64" s="1"/>
  <c r="V5" i="64"/>
  <c r="R3" i="65"/>
  <c r="Q7" i="67"/>
  <c r="V8" i="72"/>
  <c r="V5" i="73"/>
  <c r="Q6" i="76"/>
  <c r="R3" i="80"/>
  <c r="AH3" i="80" s="1"/>
  <c r="AQ3" i="80" s="1"/>
  <c r="V4" i="83"/>
  <c r="Y4" i="83" s="1"/>
  <c r="V6" i="84"/>
  <c r="V5" i="86"/>
  <c r="V4" i="87"/>
  <c r="V7" i="87"/>
  <c r="R3" i="88"/>
  <c r="AH3" i="88" s="1"/>
  <c r="AQ3" i="88" s="1"/>
  <c r="V6" i="94"/>
  <c r="V8" i="94"/>
  <c r="R3" i="95"/>
  <c r="R4" i="97"/>
  <c r="Q6" i="97"/>
  <c r="V8" i="97"/>
  <c r="Y4" i="99"/>
  <c r="V6" i="101"/>
  <c r="V5" i="102"/>
  <c r="V4" i="103"/>
  <c r="Y4" i="103" s="1"/>
  <c r="Y4" i="105"/>
  <c r="V6" i="105"/>
  <c r="R6" i="53"/>
  <c r="Y4" i="73"/>
  <c r="V9" i="73"/>
  <c r="V4" i="101"/>
  <c r="Y4" i="101" s="1"/>
  <c r="Y4" i="58"/>
  <c r="R4" i="59"/>
  <c r="V6" i="86"/>
  <c r="V9" i="86"/>
  <c r="R4" i="88"/>
  <c r="V7" i="91"/>
  <c r="Q5" i="93"/>
  <c r="R3" i="97"/>
  <c r="AH3" i="97" s="1"/>
  <c r="AQ3" i="97" s="1"/>
  <c r="V7" i="97"/>
  <c r="V6" i="102"/>
  <c r="X4" i="52"/>
  <c r="R68" i="53"/>
  <c r="R66" i="53"/>
  <c r="R64" i="53"/>
  <c r="R62" i="53"/>
  <c r="R60" i="53"/>
  <c r="R58" i="53"/>
  <c r="R56" i="53"/>
  <c r="R54" i="53"/>
  <c r="R52" i="53"/>
  <c r="R50" i="53"/>
  <c r="R48" i="53"/>
  <c r="R46" i="53"/>
  <c r="R44" i="53"/>
  <c r="R42" i="53"/>
  <c r="R40" i="53"/>
  <c r="R38" i="53"/>
  <c r="R36" i="53"/>
  <c r="R34" i="53"/>
  <c r="R32" i="53"/>
  <c r="R30" i="53"/>
  <c r="R28" i="53"/>
  <c r="R26" i="53"/>
  <c r="R24" i="53"/>
  <c r="R22" i="53"/>
  <c r="R20" i="53"/>
  <c r="R18" i="53"/>
  <c r="R16" i="53"/>
  <c r="R14" i="53"/>
  <c r="R12" i="53"/>
  <c r="V7" i="73"/>
  <c r="V6" i="78"/>
  <c r="V6" i="85"/>
  <c r="V4" i="88"/>
  <c r="Y4" i="88" s="1"/>
  <c r="V7" i="88"/>
  <c r="V5" i="90"/>
  <c r="V7" i="90"/>
  <c r="Y4" i="91"/>
  <c r="V8" i="101"/>
  <c r="V9" i="102"/>
  <c r="V6" i="65"/>
  <c r="V4" i="74"/>
  <c r="Y4" i="74" s="1"/>
  <c r="Q6" i="74"/>
  <c r="Q5" i="78"/>
  <c r="V7" i="83"/>
  <c r="Q5" i="85"/>
  <c r="Q6" i="87"/>
  <c r="V7" i="89"/>
  <c r="V7" i="95"/>
  <c r="Q6" i="105"/>
  <c r="P20" i="2"/>
  <c r="P8" i="2"/>
  <c r="Q10" i="11"/>
  <c r="Q14" i="11"/>
  <c r="Q20" i="11"/>
  <c r="Q26" i="11"/>
  <c r="Q32" i="11"/>
  <c r="Q36" i="11"/>
  <c r="Q42" i="11"/>
  <c r="Q48" i="11"/>
  <c r="Q54" i="11"/>
  <c r="Q62" i="11"/>
  <c r="Q68" i="11"/>
  <c r="Q72" i="11"/>
  <c r="Q78" i="11"/>
  <c r="Q84" i="11"/>
  <c r="P21" i="12"/>
  <c r="P15" i="12"/>
  <c r="R3" i="13"/>
  <c r="AH3" i="13" s="1"/>
  <c r="AQ3" i="13" s="1"/>
  <c r="V8" i="15"/>
  <c r="Q51" i="18"/>
  <c r="Q27" i="18"/>
  <c r="Q9" i="18"/>
  <c r="X4" i="18"/>
  <c r="Q10" i="19"/>
  <c r="P22" i="2"/>
  <c r="R20" i="2"/>
  <c r="P19" i="2"/>
  <c r="R17" i="2"/>
  <c r="P16" i="2"/>
  <c r="R14" i="2"/>
  <c r="P13" i="2"/>
  <c r="R11" i="2"/>
  <c r="P10" i="2"/>
  <c r="R8" i="2"/>
  <c r="P7" i="2"/>
  <c r="Q5" i="11"/>
  <c r="Q7" i="11"/>
  <c r="Q9" i="11"/>
  <c r="Q11" i="11"/>
  <c r="Q13" i="11"/>
  <c r="Q15" i="11"/>
  <c r="Q17" i="11"/>
  <c r="Q19" i="11"/>
  <c r="Q21" i="11"/>
  <c r="Q23" i="11"/>
  <c r="Q25" i="11"/>
  <c r="Q27" i="11"/>
  <c r="Q29" i="11"/>
  <c r="Q31" i="11"/>
  <c r="Q33" i="11"/>
  <c r="Q35" i="11"/>
  <c r="Q37" i="11"/>
  <c r="Q39" i="11"/>
  <c r="Q41" i="11"/>
  <c r="Q43" i="11"/>
  <c r="Q45" i="11"/>
  <c r="Q47" i="11"/>
  <c r="Q49" i="11"/>
  <c r="Q51" i="11"/>
  <c r="Q53" i="11"/>
  <c r="Q55" i="11"/>
  <c r="Q57" i="11"/>
  <c r="Q59" i="11"/>
  <c r="Q61" i="11"/>
  <c r="Q63" i="11"/>
  <c r="Q65" i="11"/>
  <c r="Q67" i="11"/>
  <c r="Q69" i="11"/>
  <c r="Q71" i="11"/>
  <c r="Q73" i="11"/>
  <c r="Q75" i="11"/>
  <c r="Q77" i="11"/>
  <c r="Q79" i="11"/>
  <c r="Q81" i="11"/>
  <c r="Q83" i="11"/>
  <c r="Q85" i="11"/>
  <c r="Q87" i="11"/>
  <c r="Q89" i="11"/>
  <c r="V21" i="12"/>
  <c r="V18" i="12"/>
  <c r="V15" i="12"/>
  <c r="P13" i="12"/>
  <c r="P10" i="12"/>
  <c r="Q8" i="13"/>
  <c r="P23" i="14"/>
  <c r="R21" i="14"/>
  <c r="P20" i="14"/>
  <c r="R18" i="14"/>
  <c r="P17" i="14"/>
  <c r="R15" i="14"/>
  <c r="P14" i="14"/>
  <c r="V12" i="14"/>
  <c r="R11" i="14"/>
  <c r="P10" i="14"/>
  <c r="P6" i="14"/>
  <c r="Q5" i="15"/>
  <c r="Q7" i="15"/>
  <c r="V9" i="15"/>
  <c r="V89" i="16"/>
  <c r="V88" i="16"/>
  <c r="V87" i="16"/>
  <c r="V86" i="16"/>
  <c r="V85" i="16"/>
  <c r="V84" i="16"/>
  <c r="V83" i="16"/>
  <c r="V82" i="16"/>
  <c r="V81" i="16"/>
  <c r="V80" i="16"/>
  <c r="V79" i="16"/>
  <c r="V78" i="16"/>
  <c r="V77" i="16"/>
  <c r="V76" i="16"/>
  <c r="V75" i="16"/>
  <c r="V74" i="16"/>
  <c r="V73" i="16"/>
  <c r="V72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R9" i="16"/>
  <c r="Q96" i="18"/>
  <c r="V94" i="18"/>
  <c r="Q90" i="18"/>
  <c r="V88" i="18"/>
  <c r="Q84" i="18"/>
  <c r="V82" i="18"/>
  <c r="Q78" i="18"/>
  <c r="V76" i="18"/>
  <c r="Q72" i="18"/>
  <c r="V70" i="18"/>
  <c r="Q66" i="18"/>
  <c r="V64" i="18"/>
  <c r="Q60" i="18"/>
  <c r="V58" i="18"/>
  <c r="Q54" i="18"/>
  <c r="V52" i="18"/>
  <c r="Q48" i="18"/>
  <c r="V46" i="18"/>
  <c r="Q42" i="18"/>
  <c r="V40" i="18"/>
  <c r="Q36" i="18"/>
  <c r="V34" i="18"/>
  <c r="Q30" i="18"/>
  <c r="V28" i="18"/>
  <c r="Q24" i="18"/>
  <c r="V22" i="18"/>
  <c r="Q18" i="18"/>
  <c r="V16" i="18"/>
  <c r="Q12" i="18"/>
  <c r="V10" i="18"/>
  <c r="Q6" i="18"/>
  <c r="Q23" i="19"/>
  <c r="Q20" i="19"/>
  <c r="P15" i="19"/>
  <c r="Q12" i="19"/>
  <c r="P11" i="19"/>
  <c r="P8" i="19"/>
  <c r="P6" i="19"/>
  <c r="R4" i="19"/>
  <c r="AH4" i="19" s="1"/>
  <c r="C9" i="18"/>
  <c r="H4" i="18" s="1"/>
  <c r="I4" i="18" s="1"/>
  <c r="J4" i="18" s="1"/>
  <c r="K4" i="18" s="1"/>
  <c r="V79" i="20"/>
  <c r="Q75" i="20"/>
  <c r="V73" i="20"/>
  <c r="Q69" i="20"/>
  <c r="V67" i="20"/>
  <c r="Q63" i="20"/>
  <c r="V61" i="20"/>
  <c r="Q57" i="20"/>
  <c r="V55" i="20"/>
  <c r="Q51" i="20"/>
  <c r="V49" i="20"/>
  <c r="Q45" i="20"/>
  <c r="V43" i="20"/>
  <c r="Q39" i="20"/>
  <c r="V37" i="20"/>
  <c r="Q33" i="20"/>
  <c r="V31" i="20"/>
  <c r="Q27" i="20"/>
  <c r="V25" i="20"/>
  <c r="Q21" i="20"/>
  <c r="V19" i="20"/>
  <c r="Q15" i="20"/>
  <c r="V13" i="20"/>
  <c r="Q9" i="20"/>
  <c r="V7" i="20"/>
  <c r="Q23" i="21"/>
  <c r="V21" i="21"/>
  <c r="Q20" i="21"/>
  <c r="V18" i="21"/>
  <c r="Q17" i="21"/>
  <c r="V15" i="21"/>
  <c r="Q14" i="21"/>
  <c r="V12" i="21"/>
  <c r="Q11" i="21"/>
  <c r="Q8" i="21"/>
  <c r="V23" i="22"/>
  <c r="Q22" i="22"/>
  <c r="V20" i="22"/>
  <c r="Q19" i="22"/>
  <c r="V17" i="22"/>
  <c r="Q16" i="22"/>
  <c r="V14" i="22"/>
  <c r="Q13" i="22"/>
  <c r="V11" i="22"/>
  <c r="Q10" i="22"/>
  <c r="P23" i="24"/>
  <c r="P20" i="24"/>
  <c r="P17" i="24"/>
  <c r="P14" i="24"/>
  <c r="P11" i="24"/>
  <c r="V23" i="25"/>
  <c r="Q23" i="27"/>
  <c r="Q20" i="27"/>
  <c r="Q17" i="27"/>
  <c r="Q14" i="27"/>
  <c r="Q11" i="27"/>
  <c r="P8" i="27"/>
  <c r="P6" i="27"/>
  <c r="P23" i="28"/>
  <c r="R21" i="28"/>
  <c r="P20" i="28"/>
  <c r="R18" i="28"/>
  <c r="Q17" i="28"/>
  <c r="Q14" i="28"/>
  <c r="Q11" i="28"/>
  <c r="P8" i="28"/>
  <c r="P6" i="28"/>
  <c r="R3" i="28"/>
  <c r="AH3" i="28" s="1"/>
  <c r="AQ3" i="28" s="1"/>
  <c r="R22" i="29"/>
  <c r="P21" i="29"/>
  <c r="R19" i="29"/>
  <c r="P17" i="29"/>
  <c r="R15" i="29"/>
  <c r="P14" i="29"/>
  <c r="R12" i="29"/>
  <c r="P11" i="29"/>
  <c r="R9" i="29"/>
  <c r="R5" i="29"/>
  <c r="Q9" i="30"/>
  <c r="P5" i="30"/>
  <c r="P23" i="31"/>
  <c r="P20" i="31"/>
  <c r="P17" i="31"/>
  <c r="P14" i="31"/>
  <c r="P11" i="31"/>
  <c r="R7" i="32"/>
  <c r="R21" i="33"/>
  <c r="R18" i="33"/>
  <c r="R15" i="33"/>
  <c r="R12" i="33"/>
  <c r="R6" i="33"/>
  <c r="P23" i="34"/>
  <c r="R21" i="34"/>
  <c r="P20" i="34"/>
  <c r="R18" i="34"/>
  <c r="P17" i="34"/>
  <c r="R15" i="34"/>
  <c r="P14" i="34"/>
  <c r="R12" i="34"/>
  <c r="P11" i="34"/>
  <c r="R9" i="34"/>
  <c r="P8" i="34"/>
  <c r="P6" i="34"/>
  <c r="R4" i="34"/>
  <c r="AH4" i="34" s="1"/>
  <c r="V4" i="35"/>
  <c r="Y4" i="35" s="1"/>
  <c r="Z4" i="35" s="1"/>
  <c r="Q23" i="36"/>
  <c r="Q20" i="36"/>
  <c r="Q17" i="36"/>
  <c r="Q14" i="36"/>
  <c r="Q11" i="36"/>
  <c r="P8" i="36"/>
  <c r="P6" i="36"/>
  <c r="R4" i="36"/>
  <c r="P23" i="37"/>
  <c r="P20" i="37"/>
  <c r="P17" i="37"/>
  <c r="P14" i="37"/>
  <c r="Q11" i="37"/>
  <c r="P8" i="37"/>
  <c r="P6" i="37"/>
  <c r="P21" i="38"/>
  <c r="P18" i="38"/>
  <c r="Q12" i="38"/>
  <c r="Q9" i="38"/>
  <c r="P5" i="38"/>
  <c r="R23" i="39"/>
  <c r="P22" i="39"/>
  <c r="R20" i="39"/>
  <c r="R16" i="39"/>
  <c r="P15" i="39"/>
  <c r="R13" i="39"/>
  <c r="P12" i="39"/>
  <c r="R10" i="39"/>
  <c r="P9" i="39"/>
  <c r="P5" i="39"/>
  <c r="Q21" i="40"/>
  <c r="Q18" i="40"/>
  <c r="Q15" i="40"/>
  <c r="Q11" i="40"/>
  <c r="P8" i="40"/>
  <c r="P6" i="40"/>
  <c r="V97" i="42"/>
  <c r="V94" i="42"/>
  <c r="V91" i="42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Q79" i="44"/>
  <c r="Q76" i="44"/>
  <c r="Q73" i="44"/>
  <c r="Q70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6" i="45"/>
  <c r="R7" i="45"/>
  <c r="X4" i="46"/>
  <c r="C9" i="46"/>
  <c r="Q8" i="22"/>
  <c r="V23" i="23"/>
  <c r="V20" i="23"/>
  <c r="V17" i="23"/>
  <c r="V14" i="23"/>
  <c r="V11" i="23"/>
  <c r="P5" i="24"/>
  <c r="V14" i="26"/>
  <c r="V11" i="26"/>
  <c r="C9" i="32"/>
  <c r="Q15" i="33"/>
  <c r="Q12" i="33"/>
  <c r="Q10" i="45"/>
  <c r="Q8" i="49"/>
  <c r="Q9" i="49"/>
  <c r="Q10" i="49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5" i="49"/>
  <c r="Q36" i="49"/>
  <c r="Q37" i="49"/>
  <c r="Q38" i="49"/>
  <c r="Q39" i="49"/>
  <c r="Q40" i="49"/>
  <c r="Q41" i="49"/>
  <c r="Q42" i="49"/>
  <c r="Q43" i="49"/>
  <c r="Q44" i="49"/>
  <c r="Q45" i="49"/>
  <c r="Q46" i="49"/>
  <c r="Q47" i="49"/>
  <c r="Q48" i="49"/>
  <c r="Q49" i="49"/>
  <c r="Q50" i="49"/>
  <c r="Q51" i="49"/>
  <c r="Q52" i="49"/>
  <c r="Q53" i="49"/>
  <c r="Q54" i="49"/>
  <c r="Q55" i="49"/>
  <c r="Q56" i="49"/>
  <c r="Q57" i="49"/>
  <c r="Q58" i="49"/>
  <c r="Q59" i="49"/>
  <c r="Q60" i="49"/>
  <c r="Q61" i="49"/>
  <c r="Q62" i="49"/>
  <c r="Q63" i="49"/>
  <c r="Q64" i="49"/>
  <c r="Q65" i="49"/>
  <c r="Q66" i="49"/>
  <c r="Q67" i="49"/>
  <c r="Q68" i="49"/>
  <c r="Q69" i="49"/>
  <c r="Q70" i="49"/>
  <c r="Q71" i="49"/>
  <c r="Q72" i="49"/>
  <c r="Q73" i="49"/>
  <c r="Q74" i="49"/>
  <c r="Q75" i="49"/>
  <c r="Q76" i="49"/>
  <c r="Q77" i="49"/>
  <c r="Q78" i="49"/>
  <c r="Q79" i="49"/>
  <c r="Q80" i="49"/>
  <c r="Q81" i="49"/>
  <c r="Q82" i="49"/>
  <c r="Q83" i="49"/>
  <c r="Q84" i="49"/>
  <c r="Q85" i="49"/>
  <c r="Q86" i="49"/>
  <c r="Q87" i="49"/>
  <c r="Q88" i="49"/>
  <c r="Q89" i="49"/>
  <c r="C9" i="80"/>
  <c r="C9" i="79"/>
  <c r="H4" i="79" s="1"/>
  <c r="I4" i="79" s="1"/>
  <c r="J4" i="79" s="1"/>
  <c r="K4" i="79" s="1"/>
  <c r="C9" i="73"/>
  <c r="H23" i="73" s="1"/>
  <c r="C9" i="72"/>
  <c r="H21" i="72" s="1"/>
  <c r="C9" i="65"/>
  <c r="H20" i="65" s="1"/>
  <c r="C9" i="63"/>
  <c r="C9" i="81"/>
  <c r="H21" i="81" s="1"/>
  <c r="C9" i="68"/>
  <c r="H23" i="68" s="1"/>
  <c r="C9" i="67"/>
  <c r="C9" i="66"/>
  <c r="C9" i="75"/>
  <c r="H4" i="75" s="1"/>
  <c r="I4" i="75" s="1"/>
  <c r="J4" i="75" s="1"/>
  <c r="K4" i="75" s="1"/>
  <c r="C9" i="74"/>
  <c r="C9" i="69"/>
  <c r="C9" i="77"/>
  <c r="H18" i="77" s="1"/>
  <c r="C9" i="76"/>
  <c r="H21" i="76" s="1"/>
  <c r="C9" i="70"/>
  <c r="C9" i="60"/>
  <c r="H21" i="60" s="1"/>
  <c r="C9" i="59"/>
  <c r="C9" i="78"/>
  <c r="H4" i="78" s="1"/>
  <c r="I4" i="78" s="1"/>
  <c r="J4" i="78" s="1"/>
  <c r="K4" i="78" s="1"/>
  <c r="C9" i="71"/>
  <c r="H4" i="71" s="1"/>
  <c r="I4" i="71" s="1"/>
  <c r="J4" i="71" s="1"/>
  <c r="K4" i="71" s="1"/>
  <c r="C9" i="64"/>
  <c r="H23" i="64" s="1"/>
  <c r="C9" i="62"/>
  <c r="C9" i="61"/>
  <c r="H20" i="61" s="1"/>
  <c r="R16" i="14"/>
  <c r="Q13" i="19"/>
  <c r="Q9" i="19"/>
  <c r="Q14" i="22"/>
  <c r="Q11" i="22"/>
  <c r="Q15" i="28"/>
  <c r="Q12" i="28"/>
  <c r="Q9" i="28"/>
  <c r="P5" i="28"/>
  <c r="R10" i="29"/>
  <c r="R7" i="29"/>
  <c r="P7" i="30"/>
  <c r="P7" i="38"/>
  <c r="P10" i="39"/>
  <c r="P7" i="39"/>
  <c r="C9" i="42"/>
  <c r="H4" i="42" s="1"/>
  <c r="I4" i="42" s="1"/>
  <c r="J4" i="42" s="1"/>
  <c r="K4" i="42" s="1"/>
  <c r="C9" i="43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Q8" i="45"/>
  <c r="P7" i="24"/>
  <c r="AH4" i="26"/>
  <c r="R8" i="29"/>
  <c r="R3" i="29"/>
  <c r="AH3" i="29" s="1"/>
  <c r="AQ3" i="29" s="1"/>
  <c r="P19" i="30"/>
  <c r="P16" i="30"/>
  <c r="P13" i="30"/>
  <c r="R11" i="30"/>
  <c r="P10" i="30"/>
  <c r="R6" i="30"/>
  <c r="Q13" i="33"/>
  <c r="Q13" i="34"/>
  <c r="Q10" i="34"/>
  <c r="R7" i="36"/>
  <c r="P8" i="39"/>
  <c r="C9" i="44"/>
  <c r="P17" i="2"/>
  <c r="P14" i="2"/>
  <c r="P11" i="2"/>
  <c r="R19" i="14"/>
  <c r="Q6" i="11"/>
  <c r="Q12" i="11"/>
  <c r="Q18" i="11"/>
  <c r="Q24" i="11"/>
  <c r="Q28" i="11"/>
  <c r="Q34" i="11"/>
  <c r="Q40" i="11"/>
  <c r="Q44" i="11"/>
  <c r="Q50" i="11"/>
  <c r="Q56" i="11"/>
  <c r="Q60" i="11"/>
  <c r="Q66" i="11"/>
  <c r="Q70" i="11"/>
  <c r="Q76" i="11"/>
  <c r="Q82" i="11"/>
  <c r="Q86" i="11"/>
  <c r="P18" i="12"/>
  <c r="P9" i="12"/>
  <c r="R7" i="14"/>
  <c r="Q57" i="18"/>
  <c r="Q33" i="18"/>
  <c r="Q15" i="18"/>
  <c r="Q17" i="19"/>
  <c r="Q14" i="19"/>
  <c r="R22" i="2"/>
  <c r="P21" i="2"/>
  <c r="R19" i="2"/>
  <c r="P18" i="2"/>
  <c r="R16" i="2"/>
  <c r="P15" i="2"/>
  <c r="R13" i="2"/>
  <c r="P12" i="2"/>
  <c r="R10" i="2"/>
  <c r="P9" i="2"/>
  <c r="R7" i="2"/>
  <c r="P6" i="2"/>
  <c r="R4" i="2"/>
  <c r="R3" i="2"/>
  <c r="AH3" i="2" s="1"/>
  <c r="V4" i="11"/>
  <c r="Y4" i="11" s="1"/>
  <c r="V23" i="12"/>
  <c r="V20" i="12"/>
  <c r="V17" i="12"/>
  <c r="V14" i="12"/>
  <c r="P12" i="12"/>
  <c r="Q5" i="13"/>
  <c r="R23" i="14"/>
  <c r="P22" i="14"/>
  <c r="R20" i="14"/>
  <c r="P19" i="14"/>
  <c r="R17" i="14"/>
  <c r="P16" i="14"/>
  <c r="R14" i="14"/>
  <c r="R10" i="14"/>
  <c r="P7" i="14"/>
  <c r="R6" i="16"/>
  <c r="Q98" i="18"/>
  <c r="V96" i="18"/>
  <c r="Q92" i="18"/>
  <c r="V90" i="18"/>
  <c r="Q86" i="18"/>
  <c r="V84" i="18"/>
  <c r="Q80" i="18"/>
  <c r="V78" i="18"/>
  <c r="Q74" i="18"/>
  <c r="V72" i="18"/>
  <c r="Q68" i="18"/>
  <c r="V66" i="18"/>
  <c r="Q62" i="18"/>
  <c r="V60" i="18"/>
  <c r="Q56" i="18"/>
  <c r="V54" i="18"/>
  <c r="Q50" i="18"/>
  <c r="V48" i="18"/>
  <c r="Q44" i="18"/>
  <c r="V42" i="18"/>
  <c r="Q38" i="18"/>
  <c r="V36" i="18"/>
  <c r="Q32" i="18"/>
  <c r="V30" i="18"/>
  <c r="Q26" i="18"/>
  <c r="V24" i="18"/>
  <c r="Q20" i="18"/>
  <c r="V18" i="18"/>
  <c r="Q14" i="18"/>
  <c r="V12" i="18"/>
  <c r="Q8" i="18"/>
  <c r="V6" i="18"/>
  <c r="P3" i="18"/>
  <c r="AF3" i="18" s="1"/>
  <c r="AO3" i="18" s="1"/>
  <c r="Q22" i="19"/>
  <c r="Q18" i="19"/>
  <c r="P17" i="19"/>
  <c r="R8" i="19"/>
  <c r="P7" i="19"/>
  <c r="C9" i="16"/>
  <c r="Q77" i="20"/>
  <c r="V75" i="20"/>
  <c r="Q71" i="20"/>
  <c r="V69" i="20"/>
  <c r="Q65" i="20"/>
  <c r="V63" i="20"/>
  <c r="Q59" i="20"/>
  <c r="V57" i="20"/>
  <c r="Q53" i="20"/>
  <c r="V51" i="20"/>
  <c r="Q47" i="20"/>
  <c r="V45" i="20"/>
  <c r="Q41" i="20"/>
  <c r="V39" i="20"/>
  <c r="Q35" i="20"/>
  <c r="V33" i="20"/>
  <c r="Q29" i="20"/>
  <c r="V27" i="20"/>
  <c r="Q23" i="20"/>
  <c r="V21" i="20"/>
  <c r="Q17" i="20"/>
  <c r="V15" i="20"/>
  <c r="Q11" i="20"/>
  <c r="V9" i="20"/>
  <c r="Q5" i="20"/>
  <c r="V23" i="21"/>
  <c r="Q22" i="21"/>
  <c r="V20" i="21"/>
  <c r="Q19" i="21"/>
  <c r="V17" i="21"/>
  <c r="Q16" i="21"/>
  <c r="V14" i="21"/>
  <c r="Q13" i="21"/>
  <c r="V22" i="22"/>
  <c r="Q21" i="22"/>
  <c r="V19" i="22"/>
  <c r="Q18" i="22"/>
  <c r="V16" i="22"/>
  <c r="Q15" i="22"/>
  <c r="V13" i="22"/>
  <c r="Q12" i="22"/>
  <c r="P22" i="24"/>
  <c r="P19" i="24"/>
  <c r="P16" i="24"/>
  <c r="P13" i="24"/>
  <c r="P10" i="24"/>
  <c r="V22" i="25"/>
  <c r="Q22" i="27"/>
  <c r="Q19" i="27"/>
  <c r="Q16" i="27"/>
  <c r="Q13" i="27"/>
  <c r="Q10" i="27"/>
  <c r="P7" i="27"/>
  <c r="R23" i="28"/>
  <c r="P22" i="28"/>
  <c r="R20" i="28"/>
  <c r="P19" i="28"/>
  <c r="Q16" i="28"/>
  <c r="Q13" i="28"/>
  <c r="Q10" i="28"/>
  <c r="R8" i="28"/>
  <c r="P7" i="28"/>
  <c r="P23" i="29"/>
  <c r="R21" i="29"/>
  <c r="P20" i="29"/>
  <c r="R17" i="29"/>
  <c r="P16" i="29"/>
  <c r="R14" i="29"/>
  <c r="P13" i="29"/>
  <c r="R11" i="29"/>
  <c r="P10" i="29"/>
  <c r="Q8" i="29"/>
  <c r="R6" i="29"/>
  <c r="P8" i="30"/>
  <c r="P6" i="30"/>
  <c r="R4" i="30"/>
  <c r="AH4" i="30" s="1"/>
  <c r="P22" i="31"/>
  <c r="P19" i="31"/>
  <c r="P16" i="31"/>
  <c r="P13" i="31"/>
  <c r="P10" i="31"/>
  <c r="Q8" i="31"/>
  <c r="R23" i="33"/>
  <c r="R20" i="33"/>
  <c r="R17" i="33"/>
  <c r="R14" i="33"/>
  <c r="R11" i="33"/>
  <c r="Q10" i="33"/>
  <c r="R8" i="33"/>
  <c r="R7" i="33"/>
  <c r="R23" i="34"/>
  <c r="P22" i="34"/>
  <c r="R20" i="34"/>
  <c r="P19" i="34"/>
  <c r="R17" i="34"/>
  <c r="P16" i="34"/>
  <c r="R14" i="34"/>
  <c r="P13" i="34"/>
  <c r="R11" i="34"/>
  <c r="P10" i="34"/>
  <c r="R8" i="34"/>
  <c r="P7" i="34"/>
  <c r="R3" i="34"/>
  <c r="AH3" i="34" s="1"/>
  <c r="AQ3" i="34" s="1"/>
  <c r="V97" i="35"/>
  <c r="V96" i="35"/>
  <c r="V95" i="35"/>
  <c r="V94" i="35"/>
  <c r="V93" i="35"/>
  <c r="V92" i="35"/>
  <c r="V91" i="35"/>
  <c r="V90" i="35"/>
  <c r="V89" i="35"/>
  <c r="V88" i="35"/>
  <c r="V87" i="35"/>
  <c r="V86" i="35"/>
  <c r="V85" i="35"/>
  <c r="V84" i="35"/>
  <c r="V83" i="35"/>
  <c r="V82" i="35"/>
  <c r="V81" i="35"/>
  <c r="V80" i="35"/>
  <c r="V79" i="35"/>
  <c r="V78" i="35"/>
  <c r="V77" i="35"/>
  <c r="V76" i="35"/>
  <c r="V75" i="35"/>
  <c r="V74" i="35"/>
  <c r="V73" i="35"/>
  <c r="V72" i="35"/>
  <c r="V71" i="35"/>
  <c r="V70" i="35"/>
  <c r="V69" i="35"/>
  <c r="V68" i="35"/>
  <c r="V67" i="35"/>
  <c r="V66" i="35"/>
  <c r="V65" i="35"/>
  <c r="V64" i="35"/>
  <c r="V63" i="35"/>
  <c r="V62" i="35"/>
  <c r="V61" i="35"/>
  <c r="V60" i="35"/>
  <c r="V59" i="35"/>
  <c r="V58" i="35"/>
  <c r="V57" i="35"/>
  <c r="V56" i="35"/>
  <c r="V55" i="35"/>
  <c r="V54" i="35"/>
  <c r="V53" i="35"/>
  <c r="V52" i="35"/>
  <c r="V51" i="35"/>
  <c r="V50" i="35"/>
  <c r="V49" i="35"/>
  <c r="V48" i="35"/>
  <c r="V47" i="35"/>
  <c r="V46" i="35"/>
  <c r="V45" i="35"/>
  <c r="V44" i="35"/>
  <c r="V43" i="35"/>
  <c r="V42" i="35"/>
  <c r="V41" i="35"/>
  <c r="V40" i="35"/>
  <c r="V39" i="35"/>
  <c r="V38" i="35"/>
  <c r="V37" i="35"/>
  <c r="V36" i="35"/>
  <c r="V35" i="35"/>
  <c r="V34" i="35"/>
  <c r="V33" i="35"/>
  <c r="V32" i="35"/>
  <c r="V31" i="35"/>
  <c r="V30" i="35"/>
  <c r="V29" i="35"/>
  <c r="V28" i="35"/>
  <c r="V27" i="35"/>
  <c r="V26" i="35"/>
  <c r="V25" i="35"/>
  <c r="V24" i="35"/>
  <c r="V23" i="35"/>
  <c r="V22" i="35"/>
  <c r="V21" i="35"/>
  <c r="V20" i="35"/>
  <c r="V19" i="35"/>
  <c r="V18" i="35"/>
  <c r="V17" i="35"/>
  <c r="V16" i="35"/>
  <c r="V15" i="35"/>
  <c r="V14" i="35"/>
  <c r="V13" i="35"/>
  <c r="V12" i="35"/>
  <c r="V11" i="35"/>
  <c r="V10" i="35"/>
  <c r="V9" i="35"/>
  <c r="V8" i="35"/>
  <c r="Q22" i="36"/>
  <c r="Q19" i="36"/>
  <c r="Q16" i="36"/>
  <c r="Q13" i="36"/>
  <c r="Q10" i="36"/>
  <c r="R8" i="36"/>
  <c r="P7" i="36"/>
  <c r="R3" i="36"/>
  <c r="AH3" i="36" s="1"/>
  <c r="AQ3" i="36" s="1"/>
  <c r="P22" i="37"/>
  <c r="P19" i="37"/>
  <c r="P16" i="37"/>
  <c r="P13" i="37"/>
  <c r="V11" i="37"/>
  <c r="Q10" i="37"/>
  <c r="P7" i="37"/>
  <c r="P23" i="38"/>
  <c r="P20" i="38"/>
  <c r="P17" i="38"/>
  <c r="Q14" i="38"/>
  <c r="P8" i="38"/>
  <c r="P6" i="38"/>
  <c r="R22" i="39"/>
  <c r="P21" i="39"/>
  <c r="R19" i="39"/>
  <c r="P17" i="39"/>
  <c r="R15" i="39"/>
  <c r="P14" i="39"/>
  <c r="R12" i="39"/>
  <c r="P11" i="39"/>
  <c r="R9" i="39"/>
  <c r="P6" i="39"/>
  <c r="R3" i="39"/>
  <c r="AH3" i="39" s="1"/>
  <c r="AQ3" i="39" s="1"/>
  <c r="C9" i="35"/>
  <c r="H4" i="35" s="1"/>
  <c r="I4" i="35" s="1"/>
  <c r="J4" i="35" s="1"/>
  <c r="K4" i="35" s="1"/>
  <c r="Q23" i="40"/>
  <c r="Q20" i="40"/>
  <c r="Q17" i="40"/>
  <c r="R14" i="40"/>
  <c r="Q13" i="40"/>
  <c r="Q10" i="40"/>
  <c r="R8" i="40"/>
  <c r="P7" i="40"/>
  <c r="Q9" i="44"/>
  <c r="Q8" i="44"/>
  <c r="V68" i="47"/>
  <c r="V66" i="47"/>
  <c r="V64" i="47"/>
  <c r="V62" i="47"/>
  <c r="V60" i="47"/>
  <c r="V58" i="47"/>
  <c r="V56" i="47"/>
  <c r="V54" i="47"/>
  <c r="V52" i="47"/>
  <c r="V50" i="47"/>
  <c r="V48" i="47"/>
  <c r="V46" i="47"/>
  <c r="V44" i="47"/>
  <c r="V42" i="47"/>
  <c r="V40" i="47"/>
  <c r="V38" i="47"/>
  <c r="V36" i="47"/>
  <c r="V34" i="47"/>
  <c r="V32" i="47"/>
  <c r="V30" i="47"/>
  <c r="V28" i="47"/>
  <c r="V26" i="47"/>
  <c r="V24" i="47"/>
  <c r="V22" i="47"/>
  <c r="V20" i="47"/>
  <c r="V18" i="47"/>
  <c r="V16" i="47"/>
  <c r="V14" i="47"/>
  <c r="V12" i="47"/>
  <c r="R22" i="14"/>
  <c r="R13" i="14"/>
  <c r="V5" i="15"/>
  <c r="Q8" i="11"/>
  <c r="Q16" i="11"/>
  <c r="Q22" i="11"/>
  <c r="Q30" i="11"/>
  <c r="Q38" i="11"/>
  <c r="Q46" i="11"/>
  <c r="Q52" i="11"/>
  <c r="Q58" i="11"/>
  <c r="Q64" i="11"/>
  <c r="Q74" i="11"/>
  <c r="Q80" i="11"/>
  <c r="P7" i="12"/>
  <c r="Q45" i="18"/>
  <c r="Q39" i="18"/>
  <c r="Q21" i="18"/>
  <c r="R23" i="2"/>
  <c r="C9" i="100"/>
  <c r="C9" i="99"/>
  <c r="C9" i="97"/>
  <c r="C9" i="86"/>
  <c r="C9" i="53"/>
  <c r="C9" i="48"/>
  <c r="H4" i="48" s="1"/>
  <c r="I4" i="48" s="1"/>
  <c r="J4" i="48" s="1"/>
  <c r="K4" i="48" s="1"/>
  <c r="C9" i="102"/>
  <c r="C9" i="96"/>
  <c r="C9" i="95"/>
  <c r="C9" i="85"/>
  <c r="C9" i="98"/>
  <c r="C9" i="93"/>
  <c r="C9" i="54"/>
  <c r="C9" i="51"/>
  <c r="C9" i="49"/>
  <c r="C9" i="92"/>
  <c r="C9" i="91"/>
  <c r="C9" i="89"/>
  <c r="C9" i="50"/>
  <c r="H4" i="50" s="1"/>
  <c r="I4" i="50" s="1"/>
  <c r="J4" i="50" s="1"/>
  <c r="K4" i="50" s="1"/>
  <c r="C9" i="45"/>
  <c r="C9" i="94"/>
  <c r="C9" i="88"/>
  <c r="C9" i="87"/>
  <c r="C9" i="55"/>
  <c r="C9" i="52"/>
  <c r="C9" i="105"/>
  <c r="C9" i="104"/>
  <c r="C9" i="103"/>
  <c r="C9" i="101"/>
  <c r="C9" i="90"/>
  <c r="C9" i="84"/>
  <c r="C9" i="83"/>
  <c r="Y4" i="10"/>
  <c r="V6" i="11"/>
  <c r="V8" i="11"/>
  <c r="V10" i="11"/>
  <c r="V12" i="11"/>
  <c r="V14" i="11"/>
  <c r="V16" i="11"/>
  <c r="V18" i="11"/>
  <c r="V20" i="11"/>
  <c r="V22" i="11"/>
  <c r="V24" i="11"/>
  <c r="V26" i="11"/>
  <c r="V28" i="11"/>
  <c r="V30" i="11"/>
  <c r="V32" i="11"/>
  <c r="V34" i="11"/>
  <c r="V36" i="11"/>
  <c r="V38" i="11"/>
  <c r="V40" i="11"/>
  <c r="V42" i="11"/>
  <c r="V44" i="11"/>
  <c r="V46" i="11"/>
  <c r="V48" i="11"/>
  <c r="V50" i="11"/>
  <c r="V52" i="11"/>
  <c r="V54" i="11"/>
  <c r="V56" i="11"/>
  <c r="V58" i="11"/>
  <c r="V60" i="11"/>
  <c r="V62" i="11"/>
  <c r="V64" i="11"/>
  <c r="V66" i="11"/>
  <c r="V68" i="11"/>
  <c r="V70" i="11"/>
  <c r="V72" i="11"/>
  <c r="V74" i="11"/>
  <c r="V76" i="11"/>
  <c r="V78" i="11"/>
  <c r="V80" i="11"/>
  <c r="V82" i="11"/>
  <c r="V84" i="11"/>
  <c r="V86" i="11"/>
  <c r="P22" i="12"/>
  <c r="P19" i="12"/>
  <c r="P16" i="12"/>
  <c r="P6" i="12"/>
  <c r="R4" i="13"/>
  <c r="V21" i="14"/>
  <c r="V18" i="14"/>
  <c r="V15" i="14"/>
  <c r="V6" i="15"/>
  <c r="Q97" i="18"/>
  <c r="V95" i="18"/>
  <c r="Q91" i="18"/>
  <c r="V89" i="18"/>
  <c r="Q85" i="18"/>
  <c r="V83" i="18"/>
  <c r="Q79" i="18"/>
  <c r="V77" i="18"/>
  <c r="Q73" i="18"/>
  <c r="V71" i="18"/>
  <c r="Q67" i="18"/>
  <c r="V65" i="18"/>
  <c r="Q61" i="18"/>
  <c r="V59" i="18"/>
  <c r="Q55" i="18"/>
  <c r="V53" i="18"/>
  <c r="Q49" i="18"/>
  <c r="V47" i="18"/>
  <c r="Q43" i="18"/>
  <c r="V41" i="18"/>
  <c r="Q37" i="18"/>
  <c r="V35" i="18"/>
  <c r="Q31" i="18"/>
  <c r="V29" i="18"/>
  <c r="Q25" i="18"/>
  <c r="V23" i="18"/>
  <c r="Q19" i="18"/>
  <c r="V17" i="18"/>
  <c r="Q13" i="18"/>
  <c r="V11" i="18"/>
  <c r="P22" i="19"/>
  <c r="Q19" i="19"/>
  <c r="Q15" i="19"/>
  <c r="Q11" i="19"/>
  <c r="Q76" i="20"/>
  <c r="V74" i="20"/>
  <c r="Q70" i="20"/>
  <c r="V68" i="20"/>
  <c r="Q64" i="20"/>
  <c r="V62" i="20"/>
  <c r="Q58" i="20"/>
  <c r="V56" i="20"/>
  <c r="Q52" i="20"/>
  <c r="V50" i="20"/>
  <c r="Q46" i="20"/>
  <c r="V44" i="20"/>
  <c r="Q40" i="20"/>
  <c r="V38" i="20"/>
  <c r="Q34" i="20"/>
  <c r="V32" i="20"/>
  <c r="Q28" i="20"/>
  <c r="V26" i="20"/>
  <c r="Q22" i="20"/>
  <c r="V20" i="20"/>
  <c r="Q16" i="20"/>
  <c r="V14" i="20"/>
  <c r="V8" i="20"/>
  <c r="V22" i="23"/>
  <c r="V19" i="23"/>
  <c r="V16" i="23"/>
  <c r="V13" i="23"/>
  <c r="P5" i="23"/>
  <c r="P8" i="24"/>
  <c r="P6" i="24"/>
  <c r="V19" i="25"/>
  <c r="V16" i="25"/>
  <c r="V13" i="25"/>
  <c r="V22" i="26"/>
  <c r="V19" i="26"/>
  <c r="V16" i="26"/>
  <c r="V13" i="26"/>
  <c r="Q12" i="26"/>
  <c r="P22" i="27"/>
  <c r="P19" i="27"/>
  <c r="P16" i="27"/>
  <c r="P13" i="27"/>
  <c r="P10" i="27"/>
  <c r="Q23" i="28"/>
  <c r="Q20" i="28"/>
  <c r="R17" i="28"/>
  <c r="P16" i="28"/>
  <c r="R14" i="28"/>
  <c r="P13" i="28"/>
  <c r="R11" i="28"/>
  <c r="P10" i="28"/>
  <c r="R18" i="29"/>
  <c r="Q14" i="29"/>
  <c r="P8" i="29"/>
  <c r="P6" i="29"/>
  <c r="P23" i="30"/>
  <c r="R21" i="30"/>
  <c r="P20" i="30"/>
  <c r="R18" i="30"/>
  <c r="P17" i="30"/>
  <c r="R15" i="30"/>
  <c r="P14" i="30"/>
  <c r="R12" i="30"/>
  <c r="P11" i="30"/>
  <c r="R9" i="30"/>
  <c r="Q14" i="31"/>
  <c r="P8" i="31"/>
  <c r="Q23" i="33"/>
  <c r="Q20" i="33"/>
  <c r="Q17" i="33"/>
  <c r="Q14" i="33"/>
  <c r="Q11" i="33"/>
  <c r="P10" i="33"/>
  <c r="P7" i="33"/>
  <c r="Q23" i="34"/>
  <c r="Q20" i="34"/>
  <c r="Q17" i="34"/>
  <c r="Q14" i="34"/>
  <c r="Q11" i="34"/>
  <c r="R23" i="36"/>
  <c r="P22" i="36"/>
  <c r="R20" i="36"/>
  <c r="P19" i="36"/>
  <c r="R17" i="36"/>
  <c r="P16" i="36"/>
  <c r="R14" i="36"/>
  <c r="P13" i="36"/>
  <c r="R11" i="36"/>
  <c r="P10" i="36"/>
  <c r="Q23" i="37"/>
  <c r="Q20" i="37"/>
  <c r="Q17" i="37"/>
  <c r="Q14" i="37"/>
  <c r="P10" i="37"/>
  <c r="P14" i="38"/>
  <c r="P11" i="38"/>
  <c r="V23" i="39"/>
  <c r="V20" i="39"/>
  <c r="V16" i="39"/>
  <c r="V13" i="39"/>
  <c r="R5" i="39"/>
  <c r="P23" i="40"/>
  <c r="R21" i="40"/>
  <c r="P20" i="40"/>
  <c r="R18" i="40"/>
  <c r="P17" i="40"/>
  <c r="R15" i="40"/>
  <c r="Q14" i="40"/>
  <c r="P13" i="40"/>
  <c r="R11" i="40"/>
  <c r="P10" i="40"/>
  <c r="R6" i="40"/>
  <c r="C9" i="41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O15" i="62"/>
  <c r="P15" i="62" s="1"/>
  <c r="O23" i="62"/>
  <c r="O18" i="62"/>
  <c r="P18" i="62" s="1"/>
  <c r="O8" i="62"/>
  <c r="P8" i="62" s="1"/>
  <c r="O7" i="62"/>
  <c r="P7" i="62" s="1"/>
  <c r="O17" i="62"/>
  <c r="P17" i="62" s="1"/>
  <c r="O12" i="62"/>
  <c r="P12" i="62" s="1"/>
  <c r="O20" i="62"/>
  <c r="V4" i="75"/>
  <c r="Y4" i="75" s="1"/>
  <c r="V5" i="75"/>
  <c r="Q5" i="76"/>
  <c r="Q5" i="77"/>
  <c r="V6" i="77"/>
  <c r="V4" i="89"/>
  <c r="Y4" i="89" s="1"/>
  <c r="V69" i="46"/>
  <c r="V68" i="46"/>
  <c r="V67" i="46"/>
  <c r="V66" i="46"/>
  <c r="V65" i="46"/>
  <c r="V64" i="46"/>
  <c r="V63" i="46"/>
  <c r="V62" i="46"/>
  <c r="V61" i="46"/>
  <c r="V60" i="46"/>
  <c r="V59" i="46"/>
  <c r="V58" i="46"/>
  <c r="V57" i="46"/>
  <c r="V56" i="46"/>
  <c r="V55" i="46"/>
  <c r="V54" i="46"/>
  <c r="V53" i="46"/>
  <c r="V52" i="46"/>
  <c r="V51" i="46"/>
  <c r="V50" i="46"/>
  <c r="V49" i="46"/>
  <c r="V48" i="46"/>
  <c r="V47" i="46"/>
  <c r="V46" i="46"/>
  <c r="V45" i="46"/>
  <c r="V44" i="46"/>
  <c r="V43" i="46"/>
  <c r="V42" i="46"/>
  <c r="V41" i="46"/>
  <c r="V40" i="46"/>
  <c r="V39" i="46"/>
  <c r="V38" i="46"/>
  <c r="V37" i="46"/>
  <c r="V36" i="46"/>
  <c r="V35" i="46"/>
  <c r="V34" i="46"/>
  <c r="V33" i="46"/>
  <c r="V32" i="46"/>
  <c r="V31" i="46"/>
  <c r="V30" i="46"/>
  <c r="V29" i="46"/>
  <c r="V28" i="46"/>
  <c r="V27" i="46"/>
  <c r="V26" i="46"/>
  <c r="V25" i="46"/>
  <c r="V24" i="46"/>
  <c r="V23" i="46"/>
  <c r="V22" i="46"/>
  <c r="V21" i="46"/>
  <c r="V20" i="46"/>
  <c r="V19" i="46"/>
  <c r="V18" i="46"/>
  <c r="V17" i="46"/>
  <c r="V16" i="46"/>
  <c r="V15" i="46"/>
  <c r="V14" i="46"/>
  <c r="V13" i="46"/>
  <c r="V12" i="46"/>
  <c r="V11" i="46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R6" i="52"/>
  <c r="R6" i="55"/>
  <c r="V5" i="60"/>
  <c r="V7" i="64"/>
  <c r="V4" i="67"/>
  <c r="Y4" i="67" s="1"/>
  <c r="V5" i="67"/>
  <c r="R4" i="68"/>
  <c r="V6" i="68"/>
  <c r="R4" i="69"/>
  <c r="Q5" i="69"/>
  <c r="V6" i="69"/>
  <c r="Q5" i="71"/>
  <c r="Q7" i="71"/>
  <c r="V9" i="71"/>
  <c r="V6" i="74"/>
  <c r="V4" i="76"/>
  <c r="Y4" i="76" s="1"/>
  <c r="V8" i="76"/>
  <c r="V4" i="77"/>
  <c r="Y4" i="77" s="1"/>
  <c r="R5" i="77"/>
  <c r="V8" i="77"/>
  <c r="Q5" i="83"/>
  <c r="Q7" i="83"/>
  <c r="V9" i="83"/>
  <c r="Q5" i="84"/>
  <c r="Q7" i="84"/>
  <c r="V9" i="84"/>
  <c r="R5" i="86"/>
  <c r="V6" i="87"/>
  <c r="V6" i="88"/>
  <c r="R3" i="89"/>
  <c r="AH3" i="89" s="1"/>
  <c r="AQ3" i="89" s="1"/>
  <c r="Q6" i="89"/>
  <c r="V8" i="89"/>
  <c r="R3" i="91"/>
  <c r="AH3" i="91" s="1"/>
  <c r="AQ3" i="91" s="1"/>
  <c r="Q6" i="91"/>
  <c r="V8" i="91"/>
  <c r="R3" i="92"/>
  <c r="Q6" i="92"/>
  <c r="V8" i="92"/>
  <c r="V4" i="93"/>
  <c r="Y4" i="93" s="1"/>
  <c r="V5" i="95"/>
  <c r="V5" i="96"/>
  <c r="V6" i="98"/>
  <c r="Q5" i="101"/>
  <c r="Q7" i="101"/>
  <c r="V9" i="101"/>
  <c r="Q5" i="103"/>
  <c r="Q7" i="103"/>
  <c r="V9" i="103"/>
  <c r="Q5" i="104"/>
  <c r="Q7" i="104"/>
  <c r="V9" i="104"/>
  <c r="Q5" i="105"/>
  <c r="P3" i="41"/>
  <c r="AF3" i="41" s="1"/>
  <c r="AI3" i="41" s="1"/>
  <c r="R7" i="51"/>
  <c r="R69" i="52"/>
  <c r="R68" i="52"/>
  <c r="R67" i="52"/>
  <c r="R66" i="52"/>
  <c r="R65" i="52"/>
  <c r="R64" i="52"/>
  <c r="R63" i="52"/>
  <c r="R62" i="52"/>
  <c r="R61" i="52"/>
  <c r="R60" i="52"/>
  <c r="R59" i="52"/>
  <c r="R58" i="52"/>
  <c r="R57" i="52"/>
  <c r="R56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R33" i="52"/>
  <c r="R32" i="52"/>
  <c r="R31" i="52"/>
  <c r="R30" i="52"/>
  <c r="R29" i="52"/>
  <c r="R28" i="52"/>
  <c r="R27" i="52"/>
  <c r="R26" i="52"/>
  <c r="R25" i="52"/>
  <c r="R24" i="52"/>
  <c r="R23" i="52"/>
  <c r="R22" i="52"/>
  <c r="R21" i="52"/>
  <c r="R20" i="52"/>
  <c r="R19" i="52"/>
  <c r="R18" i="52"/>
  <c r="R17" i="52"/>
  <c r="R16" i="52"/>
  <c r="R15" i="52"/>
  <c r="R14" i="52"/>
  <c r="R13" i="52"/>
  <c r="R12" i="52"/>
  <c r="R11" i="52"/>
  <c r="R10" i="52"/>
  <c r="R9" i="52"/>
  <c r="R7" i="54"/>
  <c r="R89" i="55"/>
  <c r="R88" i="55"/>
  <c r="R87" i="55"/>
  <c r="R86" i="55"/>
  <c r="R85" i="55"/>
  <c r="R84" i="55"/>
  <c r="R83" i="55"/>
  <c r="R82" i="55"/>
  <c r="R81" i="55"/>
  <c r="R80" i="55"/>
  <c r="R79" i="55"/>
  <c r="R78" i="55"/>
  <c r="R77" i="55"/>
  <c r="R76" i="55"/>
  <c r="R75" i="55"/>
  <c r="R74" i="55"/>
  <c r="R73" i="55"/>
  <c r="R72" i="55"/>
  <c r="R71" i="55"/>
  <c r="R70" i="55"/>
  <c r="R69" i="55"/>
  <c r="R68" i="55"/>
  <c r="R67" i="55"/>
  <c r="R66" i="55"/>
  <c r="R65" i="55"/>
  <c r="R64" i="55"/>
  <c r="R63" i="55"/>
  <c r="R62" i="55"/>
  <c r="R61" i="55"/>
  <c r="R60" i="55"/>
  <c r="R59" i="55"/>
  <c r="R58" i="55"/>
  <c r="R57" i="55"/>
  <c r="R56" i="55"/>
  <c r="R55" i="55"/>
  <c r="R54" i="55"/>
  <c r="R53" i="55"/>
  <c r="R52" i="55"/>
  <c r="R51" i="55"/>
  <c r="R50" i="55"/>
  <c r="R49" i="55"/>
  <c r="R48" i="55"/>
  <c r="R47" i="55"/>
  <c r="R46" i="55"/>
  <c r="R45" i="55"/>
  <c r="R44" i="55"/>
  <c r="R43" i="55"/>
  <c r="R42" i="55"/>
  <c r="R41" i="55"/>
  <c r="R40" i="55"/>
  <c r="R39" i="55"/>
  <c r="R38" i="55"/>
  <c r="R37" i="55"/>
  <c r="R36" i="55"/>
  <c r="R35" i="55"/>
  <c r="R34" i="55"/>
  <c r="R33" i="55"/>
  <c r="R32" i="55"/>
  <c r="R31" i="55"/>
  <c r="R30" i="55"/>
  <c r="R29" i="55"/>
  <c r="R28" i="55"/>
  <c r="R27" i="55"/>
  <c r="R26" i="55"/>
  <c r="R25" i="55"/>
  <c r="R24" i="55"/>
  <c r="R23" i="55"/>
  <c r="R22" i="55"/>
  <c r="R21" i="55"/>
  <c r="R20" i="55"/>
  <c r="R19" i="55"/>
  <c r="R18" i="55"/>
  <c r="R17" i="55"/>
  <c r="R16" i="55"/>
  <c r="R15" i="55"/>
  <c r="R14" i="55"/>
  <c r="R13" i="55"/>
  <c r="R12" i="55"/>
  <c r="R11" i="55"/>
  <c r="R10" i="55"/>
  <c r="R9" i="55"/>
  <c r="V7" i="59"/>
  <c r="V7" i="60"/>
  <c r="V4" i="68"/>
  <c r="Y4" i="68" s="1"/>
  <c r="R5" i="68"/>
  <c r="V4" i="69"/>
  <c r="Y4" i="69" s="1"/>
  <c r="R5" i="69"/>
  <c r="V8" i="69"/>
  <c r="V4" i="70"/>
  <c r="Y4" i="70" s="1"/>
  <c r="V5" i="70"/>
  <c r="V7" i="70"/>
  <c r="R4" i="71"/>
  <c r="R5" i="71"/>
  <c r="Q5" i="74"/>
  <c r="V8" i="75"/>
  <c r="V5" i="76"/>
  <c r="V5" i="77"/>
  <c r="V4" i="79"/>
  <c r="Y4" i="79" s="1"/>
  <c r="R4" i="81"/>
  <c r="V6" i="81"/>
  <c r="R5" i="83"/>
  <c r="R5" i="84"/>
  <c r="Q5" i="87"/>
  <c r="Q5" i="88"/>
  <c r="V6" i="89"/>
  <c r="V6" i="91"/>
  <c r="V6" i="92"/>
  <c r="V8" i="93"/>
  <c r="V5" i="94"/>
  <c r="V7" i="94"/>
  <c r="V4" i="95"/>
  <c r="Y4" i="95" s="1"/>
  <c r="V4" i="96"/>
  <c r="Y4" i="96" s="1"/>
  <c r="V5" i="97"/>
  <c r="Q5" i="98"/>
  <c r="Q7" i="98"/>
  <c r="V8" i="98"/>
  <c r="R5" i="101"/>
  <c r="R5" i="103"/>
  <c r="R5" i="104"/>
  <c r="R5" i="105"/>
  <c r="R6" i="51"/>
  <c r="Q69" i="52"/>
  <c r="Q68" i="52"/>
  <c r="Q67" i="52"/>
  <c r="Q66" i="52"/>
  <c r="Q65" i="52"/>
  <c r="Q64" i="52"/>
  <c r="Q63" i="52"/>
  <c r="Q62" i="52"/>
  <c r="Q61" i="52"/>
  <c r="Q60" i="52"/>
  <c r="Q59" i="52"/>
  <c r="Q58" i="52"/>
  <c r="Q57" i="52"/>
  <c r="Q56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33" i="52"/>
  <c r="Q32" i="52"/>
  <c r="Q31" i="52"/>
  <c r="Q30" i="52"/>
  <c r="Q29" i="52"/>
  <c r="Q28" i="52"/>
  <c r="Q27" i="52"/>
  <c r="Q26" i="52"/>
  <c r="Q25" i="52"/>
  <c r="Q24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11" i="52"/>
  <c r="Q10" i="52"/>
  <c r="Q9" i="52"/>
  <c r="R6" i="54"/>
  <c r="Q89" i="55"/>
  <c r="Q88" i="55"/>
  <c r="Q87" i="55"/>
  <c r="Q86" i="55"/>
  <c r="Q85" i="55"/>
  <c r="Q84" i="55"/>
  <c r="Q83" i="55"/>
  <c r="Q82" i="55"/>
  <c r="Q81" i="55"/>
  <c r="Q80" i="55"/>
  <c r="Q79" i="55"/>
  <c r="Q78" i="55"/>
  <c r="Q77" i="55"/>
  <c r="Q76" i="55"/>
  <c r="Q75" i="55"/>
  <c r="Q74" i="55"/>
  <c r="Q73" i="55"/>
  <c r="Q72" i="55"/>
  <c r="Q71" i="55"/>
  <c r="Q70" i="55"/>
  <c r="Q69" i="55"/>
  <c r="Q68" i="55"/>
  <c r="Q67" i="55"/>
  <c r="Q66" i="55"/>
  <c r="Q65" i="55"/>
  <c r="Q64" i="55"/>
  <c r="Q63" i="55"/>
  <c r="Q62" i="55"/>
  <c r="Q61" i="55"/>
  <c r="Q60" i="55"/>
  <c r="Q59" i="55"/>
  <c r="Q58" i="55"/>
  <c r="Q57" i="55"/>
  <c r="Q56" i="55"/>
  <c r="Q55" i="55"/>
  <c r="Q54" i="55"/>
  <c r="Q53" i="55"/>
  <c r="Q52" i="55"/>
  <c r="Q51" i="55"/>
  <c r="Q50" i="55"/>
  <c r="Q49" i="55"/>
  <c r="Q48" i="55"/>
  <c r="Q47" i="55"/>
  <c r="Q46" i="55"/>
  <c r="Q45" i="55"/>
  <c r="Q44" i="55"/>
  <c r="Q43" i="55"/>
  <c r="Q42" i="55"/>
  <c r="Q41" i="55"/>
  <c r="Q40" i="55"/>
  <c r="Q39" i="55"/>
  <c r="Q38" i="55"/>
  <c r="Q37" i="55"/>
  <c r="Q36" i="55"/>
  <c r="Q35" i="55"/>
  <c r="Q34" i="55"/>
  <c r="Q33" i="55"/>
  <c r="Q32" i="55"/>
  <c r="Q31" i="55"/>
  <c r="Q30" i="55"/>
  <c r="Q29" i="55"/>
  <c r="Q28" i="55"/>
  <c r="Q27" i="55"/>
  <c r="Q26" i="55"/>
  <c r="Q25" i="55"/>
  <c r="Q24" i="55"/>
  <c r="Q23" i="55"/>
  <c r="Q22" i="55"/>
  <c r="Q21" i="55"/>
  <c r="Q20" i="55"/>
  <c r="Q19" i="55"/>
  <c r="Q18" i="55"/>
  <c r="Q17" i="55"/>
  <c r="Q16" i="55"/>
  <c r="Q15" i="55"/>
  <c r="Q14" i="55"/>
  <c r="Q13" i="55"/>
  <c r="Q12" i="55"/>
  <c r="Q11" i="55"/>
  <c r="Q10" i="55"/>
  <c r="Q9" i="55"/>
  <c r="R4" i="65"/>
  <c r="V8" i="67"/>
  <c r="V5" i="68"/>
  <c r="O7" i="68"/>
  <c r="P7" i="68" s="1"/>
  <c r="V8" i="68"/>
  <c r="V4" i="71"/>
  <c r="Y4" i="71" s="1"/>
  <c r="R4" i="73"/>
  <c r="V6" i="75"/>
  <c r="V7" i="76"/>
  <c r="V7" i="77"/>
  <c r="R4" i="80"/>
  <c r="V4" i="81"/>
  <c r="Y4" i="81" s="1"/>
  <c r="R5" i="81"/>
  <c r="Y4" i="82"/>
  <c r="R4" i="83"/>
  <c r="R4" i="84"/>
  <c r="Y4" i="86"/>
  <c r="Q5" i="89"/>
  <c r="V9" i="89"/>
  <c r="Q5" i="91"/>
  <c r="Q5" i="92"/>
  <c r="V6" i="93"/>
  <c r="V4" i="94"/>
  <c r="Y4" i="94" s="1"/>
  <c r="V8" i="95"/>
  <c r="V8" i="96"/>
  <c r="Y4" i="100"/>
  <c r="R4" i="101"/>
  <c r="Q5" i="102"/>
  <c r="Q13" i="50"/>
  <c r="Q12" i="50"/>
  <c r="Q11" i="50"/>
  <c r="Q10" i="50"/>
  <c r="Q9" i="50"/>
  <c r="R79" i="51"/>
  <c r="R78" i="51"/>
  <c r="R77" i="51"/>
  <c r="R76" i="51"/>
  <c r="R75" i="51"/>
  <c r="R74" i="51"/>
  <c r="R73" i="51"/>
  <c r="R72" i="51"/>
  <c r="R71" i="51"/>
  <c r="R70" i="51"/>
  <c r="R69" i="51"/>
  <c r="R68" i="51"/>
  <c r="R67" i="51"/>
  <c r="R66" i="51"/>
  <c r="R65" i="51"/>
  <c r="R64" i="51"/>
  <c r="R63" i="51"/>
  <c r="R62" i="51"/>
  <c r="R61" i="51"/>
  <c r="R60" i="51"/>
  <c r="R59" i="51"/>
  <c r="R58" i="51"/>
  <c r="R57" i="51"/>
  <c r="R56" i="51"/>
  <c r="R55" i="51"/>
  <c r="R54" i="51"/>
  <c r="R53" i="51"/>
  <c r="R52" i="51"/>
  <c r="R51" i="51"/>
  <c r="R50" i="51"/>
  <c r="R49" i="51"/>
  <c r="R48" i="51"/>
  <c r="R47" i="51"/>
  <c r="R46" i="51"/>
  <c r="R45" i="51"/>
  <c r="R44" i="51"/>
  <c r="R43" i="51"/>
  <c r="R42" i="51"/>
  <c r="R41" i="51"/>
  <c r="R40" i="51"/>
  <c r="R39" i="51"/>
  <c r="R38" i="51"/>
  <c r="R37" i="51"/>
  <c r="R36" i="51"/>
  <c r="R35" i="51"/>
  <c r="R34" i="51"/>
  <c r="R33" i="51"/>
  <c r="R32" i="51"/>
  <c r="R31" i="51"/>
  <c r="R30" i="51"/>
  <c r="R29" i="51"/>
  <c r="R28" i="51"/>
  <c r="R27" i="51"/>
  <c r="R26" i="51"/>
  <c r="R25" i="51"/>
  <c r="R24" i="51"/>
  <c r="R23" i="51"/>
  <c r="R22" i="51"/>
  <c r="R21" i="51"/>
  <c r="R20" i="51"/>
  <c r="R19" i="51"/>
  <c r="R18" i="51"/>
  <c r="R17" i="51"/>
  <c r="R16" i="51"/>
  <c r="R15" i="51"/>
  <c r="R14" i="51"/>
  <c r="R13" i="51"/>
  <c r="R12" i="51"/>
  <c r="R11" i="51"/>
  <c r="R10" i="51"/>
  <c r="R9" i="51"/>
  <c r="R79" i="54"/>
  <c r="R78" i="54"/>
  <c r="R77" i="54"/>
  <c r="R76" i="54"/>
  <c r="R75" i="54"/>
  <c r="R74" i="54"/>
  <c r="R73" i="54"/>
  <c r="R72" i="54"/>
  <c r="R71" i="54"/>
  <c r="R70" i="54"/>
  <c r="R69" i="54"/>
  <c r="R68" i="54"/>
  <c r="R67" i="54"/>
  <c r="R66" i="54"/>
  <c r="R65" i="54"/>
  <c r="R64" i="54"/>
  <c r="R63" i="54"/>
  <c r="R62" i="54"/>
  <c r="R61" i="54"/>
  <c r="R60" i="54"/>
  <c r="R59" i="54"/>
  <c r="R58" i="54"/>
  <c r="R57" i="54"/>
  <c r="R56" i="54"/>
  <c r="R55" i="54"/>
  <c r="R54" i="54"/>
  <c r="R53" i="54"/>
  <c r="R52" i="54"/>
  <c r="R51" i="54"/>
  <c r="R50" i="54"/>
  <c r="R49" i="54"/>
  <c r="R48" i="54"/>
  <c r="R47" i="54"/>
  <c r="R46" i="54"/>
  <c r="R45" i="54"/>
  <c r="R44" i="54"/>
  <c r="R43" i="54"/>
  <c r="R42" i="54"/>
  <c r="R41" i="54"/>
  <c r="R40" i="54"/>
  <c r="R39" i="54"/>
  <c r="R38" i="54"/>
  <c r="R37" i="54"/>
  <c r="R36" i="54"/>
  <c r="R35" i="54"/>
  <c r="R34" i="54"/>
  <c r="R33" i="54"/>
  <c r="R32" i="54"/>
  <c r="R31" i="54"/>
  <c r="R30" i="54"/>
  <c r="R29" i="54"/>
  <c r="R28" i="54"/>
  <c r="R27" i="54"/>
  <c r="R26" i="54"/>
  <c r="R25" i="54"/>
  <c r="R24" i="54"/>
  <c r="R23" i="54"/>
  <c r="R22" i="54"/>
  <c r="R21" i="54"/>
  <c r="R20" i="54"/>
  <c r="R19" i="54"/>
  <c r="R18" i="54"/>
  <c r="R17" i="54"/>
  <c r="R16" i="54"/>
  <c r="R15" i="54"/>
  <c r="R14" i="54"/>
  <c r="R13" i="54"/>
  <c r="R12" i="54"/>
  <c r="R11" i="54"/>
  <c r="R10" i="54"/>
  <c r="R9" i="54"/>
  <c r="V6" i="67"/>
  <c r="Y4" i="80"/>
  <c r="R5" i="91"/>
  <c r="R5" i="92"/>
  <c r="V6" i="95"/>
  <c r="V6" i="96"/>
  <c r="Q79" i="51"/>
  <c r="Q78" i="51"/>
  <c r="Q77" i="51"/>
  <c r="Q76" i="51"/>
  <c r="Q75" i="51"/>
  <c r="Q74" i="51"/>
  <c r="Q73" i="51"/>
  <c r="Q72" i="51"/>
  <c r="Q71" i="51"/>
  <c r="Q70" i="51"/>
  <c r="Q69" i="51"/>
  <c r="Q68" i="51"/>
  <c r="Q67" i="51"/>
  <c r="Q66" i="51"/>
  <c r="Q65" i="51"/>
  <c r="Q64" i="51"/>
  <c r="Q63" i="51"/>
  <c r="Q62" i="51"/>
  <c r="Q61" i="51"/>
  <c r="Q60" i="51"/>
  <c r="Q59" i="51"/>
  <c r="Q58" i="51"/>
  <c r="Q57" i="51"/>
  <c r="Q56" i="51"/>
  <c r="Q55" i="51"/>
  <c r="Q54" i="51"/>
  <c r="Q53" i="51"/>
  <c r="Q52" i="51"/>
  <c r="Q51" i="51"/>
  <c r="Q50" i="51"/>
  <c r="Q49" i="51"/>
  <c r="Q48" i="51"/>
  <c r="Q47" i="51"/>
  <c r="Q46" i="51"/>
  <c r="Q45" i="51"/>
  <c r="Q44" i="51"/>
  <c r="Q43" i="51"/>
  <c r="Q42" i="51"/>
  <c r="Q41" i="51"/>
  <c r="Q40" i="51"/>
  <c r="Q39" i="51"/>
  <c r="Q38" i="51"/>
  <c r="Q37" i="51"/>
  <c r="Q36" i="51"/>
  <c r="Q35" i="51"/>
  <c r="Q34" i="51"/>
  <c r="Q33" i="51"/>
  <c r="Q32" i="51"/>
  <c r="Q31" i="51"/>
  <c r="Q30" i="51"/>
  <c r="Q29" i="51"/>
  <c r="Q28" i="51"/>
  <c r="Q27" i="51"/>
  <c r="Q26" i="51"/>
  <c r="Q25" i="51"/>
  <c r="Q24" i="51"/>
  <c r="Q23" i="51"/>
  <c r="Q22" i="51"/>
  <c r="Q21" i="51"/>
  <c r="Q20" i="51"/>
  <c r="Q19" i="51"/>
  <c r="Q18" i="51"/>
  <c r="Q17" i="51"/>
  <c r="Q16" i="51"/>
  <c r="Q15" i="51"/>
  <c r="Q14" i="51"/>
  <c r="Q13" i="51"/>
  <c r="Q12" i="51"/>
  <c r="Q11" i="51"/>
  <c r="Q10" i="51"/>
  <c r="Q9" i="51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Y4" i="61"/>
  <c r="Y4" i="62"/>
  <c r="V7" i="68"/>
  <c r="Y4" i="87"/>
  <c r="V4" i="98"/>
  <c r="Y4" i="98" s="1"/>
  <c r="P3" i="47"/>
  <c r="AF3" i="47" s="1"/>
  <c r="AO3" i="47" s="1"/>
  <c r="P3" i="45"/>
  <c r="AF3" i="45" s="1"/>
  <c r="P3" i="43"/>
  <c r="AF3" i="43" s="1"/>
  <c r="AO3" i="43" s="1"/>
  <c r="P3" i="42"/>
  <c r="AF3" i="42" s="1"/>
  <c r="AO3" i="42" s="1"/>
  <c r="P3" i="52"/>
  <c r="AF3" i="52" s="1"/>
  <c r="AO3" i="52" s="1"/>
  <c r="P3" i="51"/>
  <c r="AF3" i="51" s="1"/>
  <c r="AO3" i="51" s="1"/>
  <c r="P3" i="49"/>
  <c r="AF3" i="49" s="1"/>
  <c r="AO3" i="49" s="1"/>
  <c r="P3" i="48"/>
  <c r="AF3" i="48" s="1"/>
  <c r="P3" i="53"/>
  <c r="AF3" i="53" s="1"/>
  <c r="P3" i="54"/>
  <c r="AF3" i="54" s="1"/>
  <c r="AO3" i="54" s="1"/>
  <c r="P3" i="55"/>
  <c r="AF3" i="55" s="1"/>
  <c r="AO3" i="55" s="1"/>
  <c r="P3" i="50"/>
  <c r="AF3" i="50" s="1"/>
  <c r="P3" i="46"/>
  <c r="AF3" i="46" s="1"/>
  <c r="P3" i="44"/>
  <c r="AF3" i="44" s="1"/>
  <c r="AE3" i="35"/>
  <c r="P3" i="32"/>
  <c r="AF3" i="32" s="1"/>
  <c r="P3" i="20"/>
  <c r="AF3" i="20" s="1"/>
  <c r="AO3" i="20" s="1"/>
  <c r="AN3" i="20"/>
  <c r="AE3" i="18"/>
  <c r="O7" i="81"/>
  <c r="O8" i="81"/>
  <c r="P8" i="81" s="1"/>
  <c r="P3" i="40"/>
  <c r="AF3" i="40" s="1"/>
  <c r="AI3" i="40" s="1"/>
  <c r="O10" i="81"/>
  <c r="P10" i="81" s="1"/>
  <c r="O15" i="81"/>
  <c r="P15" i="81" s="1"/>
  <c r="O14" i="81"/>
  <c r="P14" i="81" s="1"/>
  <c r="P3" i="39"/>
  <c r="AF3" i="39" s="1"/>
  <c r="O11" i="80"/>
  <c r="P11" i="80" s="1"/>
  <c r="O22" i="80"/>
  <c r="P22" i="80" s="1"/>
  <c r="O16" i="80"/>
  <c r="P16" i="80" s="1"/>
  <c r="P3" i="38"/>
  <c r="AF3" i="38" s="1"/>
  <c r="AO3" i="38" s="1"/>
  <c r="O12" i="79"/>
  <c r="P3" i="37"/>
  <c r="AF3" i="37" s="1"/>
  <c r="AO3" i="37" s="1"/>
  <c r="O7" i="77"/>
  <c r="P7" i="77" s="1"/>
  <c r="O8" i="77"/>
  <c r="P8" i="77" s="1"/>
  <c r="P3" i="36"/>
  <c r="AF3" i="36" s="1"/>
  <c r="AO3" i="36" s="1"/>
  <c r="O11" i="77"/>
  <c r="P11" i="77" s="1"/>
  <c r="O15" i="77"/>
  <c r="O16" i="77"/>
  <c r="P16" i="77" s="1"/>
  <c r="O3" i="76"/>
  <c r="AE3" i="76" s="1"/>
  <c r="O5" i="76"/>
  <c r="P5" i="76" s="1"/>
  <c r="O6" i="76"/>
  <c r="P6" i="76" s="1"/>
  <c r="P3" i="34"/>
  <c r="AF3" i="34" s="1"/>
  <c r="AO3" i="34" s="1"/>
  <c r="O12" i="76"/>
  <c r="O14" i="75"/>
  <c r="O3" i="75"/>
  <c r="AE3" i="75" s="1"/>
  <c r="O5" i="75"/>
  <c r="P5" i="75" s="1"/>
  <c r="P3" i="33"/>
  <c r="AF3" i="33" s="1"/>
  <c r="AI3" i="33" s="1"/>
  <c r="P3" i="31"/>
  <c r="AF3" i="31" s="1"/>
  <c r="AI3" i="31" s="1"/>
  <c r="O12" i="74"/>
  <c r="O21" i="74"/>
  <c r="P21" i="74" s="1"/>
  <c r="O15" i="74"/>
  <c r="P15" i="74" s="1"/>
  <c r="O10" i="74"/>
  <c r="P10" i="74" s="1"/>
  <c r="O18" i="74"/>
  <c r="P18" i="74" s="1"/>
  <c r="O5" i="73"/>
  <c r="P5" i="73" s="1"/>
  <c r="O3" i="73"/>
  <c r="O17" i="73"/>
  <c r="P3" i="30"/>
  <c r="AF3" i="30" s="1"/>
  <c r="O6" i="73"/>
  <c r="P6" i="73" s="1"/>
  <c r="O12" i="72"/>
  <c r="P12" i="72" s="1"/>
  <c r="O18" i="72"/>
  <c r="P3" i="29"/>
  <c r="AF3" i="29" s="1"/>
  <c r="O19" i="72"/>
  <c r="P19" i="72" s="1"/>
  <c r="O20" i="72"/>
  <c r="O13" i="72"/>
  <c r="P13" i="72" s="1"/>
  <c r="O9" i="72"/>
  <c r="P9" i="72" s="1"/>
  <c r="O3" i="71"/>
  <c r="AE3" i="71" s="1"/>
  <c r="O7" i="71"/>
  <c r="P3" i="28"/>
  <c r="AF3" i="28" s="1"/>
  <c r="O15" i="71"/>
  <c r="P15" i="71" s="1"/>
  <c r="O5" i="71"/>
  <c r="P5" i="71" s="1"/>
  <c r="O3" i="70"/>
  <c r="P3" i="70" s="1"/>
  <c r="AF3" i="70" s="1"/>
  <c r="AO3" i="70" s="1"/>
  <c r="O5" i="70"/>
  <c r="P5" i="70" s="1"/>
  <c r="P3" i="27"/>
  <c r="AF3" i="27" s="1"/>
  <c r="O6" i="70"/>
  <c r="O22" i="70"/>
  <c r="O13" i="70"/>
  <c r="P13" i="70" s="1"/>
  <c r="O10" i="70"/>
  <c r="P10" i="70" s="1"/>
  <c r="P3" i="26"/>
  <c r="AF3" i="26" s="1"/>
  <c r="AI3" i="26" s="1"/>
  <c r="O8" i="68"/>
  <c r="O10" i="68"/>
  <c r="P10" i="68" s="1"/>
  <c r="O15" i="68"/>
  <c r="O19" i="68"/>
  <c r="P19" i="68" s="1"/>
  <c r="O20" i="68"/>
  <c r="P20" i="68" s="1"/>
  <c r="P3" i="25"/>
  <c r="AF3" i="25" s="1"/>
  <c r="AI3" i="25" s="1"/>
  <c r="O13" i="68"/>
  <c r="P3" i="24"/>
  <c r="AF3" i="24" s="1"/>
  <c r="AI3" i="24" s="1"/>
  <c r="O17" i="67"/>
  <c r="O7" i="67"/>
  <c r="P7" i="67" s="1"/>
  <c r="P3" i="23"/>
  <c r="AF3" i="23" s="1"/>
  <c r="AI3" i="23" s="1"/>
  <c r="O3" i="66"/>
  <c r="AE3" i="66" s="1"/>
  <c r="O5" i="66"/>
  <c r="P5" i="66" s="1"/>
  <c r="O22" i="66"/>
  <c r="O23" i="66"/>
  <c r="P23" i="66" s="1"/>
  <c r="O16" i="66"/>
  <c r="P16" i="66" s="1"/>
  <c r="O20" i="66"/>
  <c r="P20" i="66" s="1"/>
  <c r="O13" i="66"/>
  <c r="P13" i="66" s="1"/>
  <c r="O9" i="65"/>
  <c r="P9" i="65" s="1"/>
  <c r="P3" i="22"/>
  <c r="AF3" i="22" s="1"/>
  <c r="AO3" i="22" s="1"/>
  <c r="O12" i="65"/>
  <c r="O19" i="65"/>
  <c r="P19" i="65" s="1"/>
  <c r="O8" i="64"/>
  <c r="P8" i="64" s="1"/>
  <c r="O16" i="64"/>
  <c r="P16" i="64" s="1"/>
  <c r="O21" i="64"/>
  <c r="P3" i="21"/>
  <c r="AF3" i="21" s="1"/>
  <c r="AO3" i="21" s="1"/>
  <c r="O11" i="64"/>
  <c r="P11" i="64" s="1"/>
  <c r="O15" i="64"/>
  <c r="P15" i="64" s="1"/>
  <c r="P3" i="19"/>
  <c r="AF3" i="19" s="1"/>
  <c r="AO3" i="19" s="1"/>
  <c r="AO3" i="17"/>
  <c r="P3" i="14"/>
  <c r="AF3" i="14" s="1"/>
  <c r="O15" i="61"/>
  <c r="P15" i="61" s="1"/>
  <c r="O7" i="61"/>
  <c r="P7" i="61" s="1"/>
  <c r="P3" i="12"/>
  <c r="AF3" i="12" s="1"/>
  <c r="AO3" i="12" s="1"/>
  <c r="O13" i="59"/>
  <c r="P13" i="59" s="1"/>
  <c r="O9" i="59"/>
  <c r="P9" i="59" s="1"/>
  <c r="O14" i="59"/>
  <c r="O18" i="59"/>
  <c r="P18" i="59" s="1"/>
  <c r="O11" i="59"/>
  <c r="P11" i="59" s="1"/>
  <c r="O22" i="59"/>
  <c r="AE3" i="2"/>
  <c r="AN3" i="2" s="1"/>
  <c r="O12" i="59"/>
  <c r="O16" i="59"/>
  <c r="P16" i="59" s="1"/>
  <c r="O20" i="60"/>
  <c r="O14" i="60"/>
  <c r="P14" i="60" s="1"/>
  <c r="O19" i="60"/>
  <c r="P19" i="60" s="1"/>
  <c r="O13" i="60"/>
  <c r="P13" i="60" s="1"/>
  <c r="O21" i="60"/>
  <c r="P21" i="60" s="1"/>
  <c r="O15" i="60"/>
  <c r="P15" i="60" s="1"/>
  <c r="O10" i="60"/>
  <c r="O8" i="60"/>
  <c r="P8" i="60" s="1"/>
  <c r="O7" i="60"/>
  <c r="P7" i="60" s="1"/>
  <c r="O22" i="60"/>
  <c r="P22" i="60" s="1"/>
  <c r="O11" i="60"/>
  <c r="O18" i="60"/>
  <c r="O17" i="60"/>
  <c r="P17" i="60" s="1"/>
  <c r="O6" i="60"/>
  <c r="P6" i="60" s="1"/>
  <c r="O5" i="60"/>
  <c r="P5" i="60" s="1"/>
  <c r="O3" i="60"/>
  <c r="AE3" i="60" s="1"/>
  <c r="O16" i="60"/>
  <c r="P16" i="60" s="1"/>
  <c r="O9" i="60"/>
  <c r="P9" i="60" s="1"/>
  <c r="O12" i="60"/>
  <c r="P12" i="60" s="1"/>
  <c r="O23" i="60"/>
  <c r="P23" i="60" s="1"/>
  <c r="O21" i="63"/>
  <c r="P21" i="63" s="1"/>
  <c r="O15" i="63"/>
  <c r="P15" i="63" s="1"/>
  <c r="O10" i="63"/>
  <c r="P10" i="63" s="1"/>
  <c r="O8" i="63"/>
  <c r="P8" i="63" s="1"/>
  <c r="O20" i="63"/>
  <c r="O14" i="63"/>
  <c r="O5" i="63"/>
  <c r="P5" i="63" s="1"/>
  <c r="O3" i="63"/>
  <c r="P3" i="63" s="1"/>
  <c r="AF3" i="63" s="1"/>
  <c r="AO3" i="63" s="1"/>
  <c r="O22" i="63"/>
  <c r="P22" i="63" s="1"/>
  <c r="O16" i="63"/>
  <c r="O11" i="63"/>
  <c r="O7" i="63"/>
  <c r="P7" i="63" s="1"/>
  <c r="O17" i="63"/>
  <c r="P17" i="63" s="1"/>
  <c r="O9" i="63"/>
  <c r="P9" i="63" s="1"/>
  <c r="O13" i="63"/>
  <c r="P13" i="63" s="1"/>
  <c r="O12" i="63"/>
  <c r="P12" i="63" s="1"/>
  <c r="O23" i="63"/>
  <c r="P23" i="63" s="1"/>
  <c r="O6" i="63"/>
  <c r="P6" i="63" s="1"/>
  <c r="O19" i="63"/>
  <c r="P19" i="63" s="1"/>
  <c r="O18" i="63"/>
  <c r="P18" i="63" s="1"/>
  <c r="O21" i="69"/>
  <c r="P21" i="69" s="1"/>
  <c r="O15" i="69"/>
  <c r="P15" i="69" s="1"/>
  <c r="O10" i="69"/>
  <c r="O8" i="69"/>
  <c r="P8" i="69" s="1"/>
  <c r="O7" i="69"/>
  <c r="P7" i="69" s="1"/>
  <c r="O20" i="69"/>
  <c r="P20" i="69" s="1"/>
  <c r="O14" i="69"/>
  <c r="P14" i="69" s="1"/>
  <c r="O22" i="69"/>
  <c r="P22" i="69" s="1"/>
  <c r="O16" i="69"/>
  <c r="O11" i="69"/>
  <c r="P11" i="69" s="1"/>
  <c r="O17" i="69"/>
  <c r="P17" i="69" s="1"/>
  <c r="O9" i="69"/>
  <c r="P9" i="69" s="1"/>
  <c r="O13" i="69"/>
  <c r="O12" i="69"/>
  <c r="P12" i="69" s="1"/>
  <c r="O23" i="69"/>
  <c r="O19" i="69"/>
  <c r="P19" i="69" s="1"/>
  <c r="O18" i="69"/>
  <c r="P18" i="69" s="1"/>
  <c r="O6" i="69"/>
  <c r="P6" i="69" s="1"/>
  <c r="O5" i="69"/>
  <c r="P5" i="69" s="1"/>
  <c r="O3" i="69"/>
  <c r="P3" i="69" s="1"/>
  <c r="AF3" i="69" s="1"/>
  <c r="AO3" i="69" s="1"/>
  <c r="O11" i="78"/>
  <c r="O9" i="78"/>
  <c r="P9" i="78" s="1"/>
  <c r="O5" i="78"/>
  <c r="P5" i="78" s="1"/>
  <c r="O3" i="78"/>
  <c r="P3" i="78" s="1"/>
  <c r="AF3" i="78" s="1"/>
  <c r="AO3" i="78" s="1"/>
  <c r="O22" i="78"/>
  <c r="P22" i="78" s="1"/>
  <c r="O19" i="78"/>
  <c r="P19" i="78" s="1"/>
  <c r="O16" i="78"/>
  <c r="O13" i="78"/>
  <c r="P13" i="78" s="1"/>
  <c r="O10" i="78"/>
  <c r="P10" i="78" s="1"/>
  <c r="O6" i="78"/>
  <c r="P6" i="78" s="1"/>
  <c r="O23" i="78"/>
  <c r="P23" i="78" s="1"/>
  <c r="O20" i="78"/>
  <c r="O17" i="78"/>
  <c r="O14" i="78"/>
  <c r="P14" i="78" s="1"/>
  <c r="O18" i="78"/>
  <c r="P18" i="78" s="1"/>
  <c r="O8" i="78"/>
  <c r="P8" i="78" s="1"/>
  <c r="O7" i="78"/>
  <c r="P7" i="78" s="1"/>
  <c r="O21" i="78"/>
  <c r="P21" i="78" s="1"/>
  <c r="O12" i="78"/>
  <c r="P12" i="78" s="1"/>
  <c r="O15" i="78"/>
  <c r="O3" i="59"/>
  <c r="AE3" i="59" s="1"/>
  <c r="O5" i="59"/>
  <c r="P5" i="59" s="1"/>
  <c r="O6" i="59"/>
  <c r="P6" i="59" s="1"/>
  <c r="O17" i="59"/>
  <c r="O23" i="59"/>
  <c r="O16" i="61"/>
  <c r="P16" i="61" s="1"/>
  <c r="O18" i="64"/>
  <c r="P18" i="64" s="1"/>
  <c r="O12" i="64"/>
  <c r="P12" i="64" s="1"/>
  <c r="O9" i="64"/>
  <c r="P9" i="64" s="1"/>
  <c r="O23" i="64"/>
  <c r="P23" i="64" s="1"/>
  <c r="O17" i="64"/>
  <c r="P17" i="64" s="1"/>
  <c r="O6" i="64"/>
  <c r="P6" i="64" s="1"/>
  <c r="O5" i="64"/>
  <c r="P5" i="64" s="1"/>
  <c r="O3" i="64"/>
  <c r="AE3" i="64" s="1"/>
  <c r="O19" i="64"/>
  <c r="P19" i="64" s="1"/>
  <c r="O13" i="64"/>
  <c r="P13" i="64" s="1"/>
  <c r="O22" i="64"/>
  <c r="O21" i="66"/>
  <c r="P21" i="66" s="1"/>
  <c r="O18" i="66"/>
  <c r="P18" i="66" s="1"/>
  <c r="O15" i="66"/>
  <c r="P15" i="66" s="1"/>
  <c r="O12" i="66"/>
  <c r="P12" i="66" s="1"/>
  <c r="O8" i="66"/>
  <c r="P8" i="66" s="1"/>
  <c r="O7" i="66"/>
  <c r="O10" i="66"/>
  <c r="P10" i="66" s="1"/>
  <c r="O6" i="66"/>
  <c r="P6" i="66" s="1"/>
  <c r="O19" i="66"/>
  <c r="P19" i="66" s="1"/>
  <c r="O10" i="67"/>
  <c r="P10" i="67" s="1"/>
  <c r="O21" i="67"/>
  <c r="P21" i="67" s="1"/>
  <c r="O16" i="71"/>
  <c r="O18" i="73"/>
  <c r="O19" i="75"/>
  <c r="P19" i="75" s="1"/>
  <c r="O17" i="76"/>
  <c r="P17" i="76" s="1"/>
  <c r="O19" i="77"/>
  <c r="P19" i="77" s="1"/>
  <c r="O13" i="77"/>
  <c r="O18" i="77"/>
  <c r="P18" i="77" s="1"/>
  <c r="O12" i="77"/>
  <c r="P12" i="77" s="1"/>
  <c r="O9" i="77"/>
  <c r="O23" i="77"/>
  <c r="P23" i="77" s="1"/>
  <c r="O17" i="77"/>
  <c r="P17" i="77" s="1"/>
  <c r="O6" i="77"/>
  <c r="P6" i="77" s="1"/>
  <c r="O5" i="77"/>
  <c r="P5" i="77" s="1"/>
  <c r="O3" i="77"/>
  <c r="O20" i="77"/>
  <c r="P20" i="77" s="1"/>
  <c r="O14" i="77"/>
  <c r="P14" i="77" s="1"/>
  <c r="O13" i="79"/>
  <c r="P13" i="79" s="1"/>
  <c r="O20" i="80"/>
  <c r="P20" i="80" s="1"/>
  <c r="O14" i="80"/>
  <c r="P14" i="80" s="1"/>
  <c r="O19" i="80"/>
  <c r="P19" i="80" s="1"/>
  <c r="O13" i="80"/>
  <c r="P13" i="80" s="1"/>
  <c r="O18" i="80"/>
  <c r="P18" i="80" s="1"/>
  <c r="O12" i="80"/>
  <c r="P12" i="80" s="1"/>
  <c r="O9" i="80"/>
  <c r="P9" i="80" s="1"/>
  <c r="O21" i="80"/>
  <c r="O15" i="80"/>
  <c r="P15" i="80" s="1"/>
  <c r="O10" i="80"/>
  <c r="P10" i="80" s="1"/>
  <c r="O8" i="80"/>
  <c r="P8" i="80" s="1"/>
  <c r="O7" i="80"/>
  <c r="P7" i="80" s="1"/>
  <c r="O18" i="81"/>
  <c r="P18" i="81" s="1"/>
  <c r="O12" i="81"/>
  <c r="P12" i="81" s="1"/>
  <c r="O9" i="81"/>
  <c r="P9" i="81" s="1"/>
  <c r="O23" i="81"/>
  <c r="P23" i="81" s="1"/>
  <c r="O17" i="81"/>
  <c r="P17" i="81" s="1"/>
  <c r="O6" i="81"/>
  <c r="P6" i="81" s="1"/>
  <c r="O5" i="81"/>
  <c r="P5" i="81" s="1"/>
  <c r="O3" i="81"/>
  <c r="P3" i="81" s="1"/>
  <c r="AF3" i="81" s="1"/>
  <c r="AO3" i="81" s="1"/>
  <c r="O22" i="81"/>
  <c r="P22" i="81" s="1"/>
  <c r="O16" i="81"/>
  <c r="P16" i="81" s="1"/>
  <c r="O11" i="81"/>
  <c r="P11" i="81" s="1"/>
  <c r="O19" i="81"/>
  <c r="P19" i="81" s="1"/>
  <c r="O13" i="81"/>
  <c r="O10" i="61"/>
  <c r="O20" i="61"/>
  <c r="P20" i="61" s="1"/>
  <c r="O22" i="65"/>
  <c r="P22" i="65" s="1"/>
  <c r="O16" i="65"/>
  <c r="P16" i="65" s="1"/>
  <c r="O11" i="65"/>
  <c r="P11" i="65" s="1"/>
  <c r="O21" i="65"/>
  <c r="P21" i="65" s="1"/>
  <c r="O15" i="65"/>
  <c r="P15" i="65" s="1"/>
  <c r="O10" i="65"/>
  <c r="O8" i="65"/>
  <c r="P8" i="65" s="1"/>
  <c r="O7" i="65"/>
  <c r="P7" i="65" s="1"/>
  <c r="O23" i="65"/>
  <c r="P23" i="65" s="1"/>
  <c r="O17" i="65"/>
  <c r="P17" i="65" s="1"/>
  <c r="O6" i="65"/>
  <c r="P6" i="65" s="1"/>
  <c r="O5" i="65"/>
  <c r="O3" i="65"/>
  <c r="AE3" i="65" s="1"/>
  <c r="O8" i="67"/>
  <c r="P8" i="67" s="1"/>
  <c r="O11" i="67"/>
  <c r="P11" i="67" s="1"/>
  <c r="O9" i="70"/>
  <c r="P9" i="70" s="1"/>
  <c r="O11" i="70"/>
  <c r="O10" i="71"/>
  <c r="P10" i="71" s="1"/>
  <c r="O20" i="71"/>
  <c r="P20" i="71" s="1"/>
  <c r="O11" i="73"/>
  <c r="P11" i="73" s="1"/>
  <c r="O9" i="76"/>
  <c r="P9" i="76" s="1"/>
  <c r="O18" i="76"/>
  <c r="P18" i="76" s="1"/>
  <c r="O9" i="79"/>
  <c r="P9" i="79" s="1"/>
  <c r="O18" i="79"/>
  <c r="P18" i="79" s="1"/>
  <c r="O19" i="59"/>
  <c r="P19" i="59" s="1"/>
  <c r="O8" i="61"/>
  <c r="P8" i="61" s="1"/>
  <c r="O11" i="61"/>
  <c r="P11" i="61" s="1"/>
  <c r="O22" i="62"/>
  <c r="P22" i="62" s="1"/>
  <c r="O19" i="62"/>
  <c r="O16" i="62"/>
  <c r="P16" i="62" s="1"/>
  <c r="O13" i="62"/>
  <c r="P13" i="62" s="1"/>
  <c r="O10" i="62"/>
  <c r="P10" i="62" s="1"/>
  <c r="O6" i="62"/>
  <c r="P6" i="62" s="1"/>
  <c r="O11" i="62"/>
  <c r="P11" i="62" s="1"/>
  <c r="O9" i="62"/>
  <c r="O5" i="62"/>
  <c r="O3" i="62"/>
  <c r="AE3" i="62" s="1"/>
  <c r="O13" i="65"/>
  <c r="P13" i="65" s="1"/>
  <c r="O19" i="67"/>
  <c r="P19" i="67" s="1"/>
  <c r="O13" i="67"/>
  <c r="P13" i="67" s="1"/>
  <c r="O6" i="67"/>
  <c r="O18" i="67"/>
  <c r="P18" i="67" s="1"/>
  <c r="O12" i="67"/>
  <c r="P12" i="67" s="1"/>
  <c r="O9" i="67"/>
  <c r="P9" i="67" s="1"/>
  <c r="O20" i="67"/>
  <c r="P20" i="67" s="1"/>
  <c r="O14" i="67"/>
  <c r="P14" i="67" s="1"/>
  <c r="O5" i="67"/>
  <c r="O3" i="67"/>
  <c r="AE3" i="67" s="1"/>
  <c r="O23" i="67"/>
  <c r="P23" i="67" s="1"/>
  <c r="O8" i="71"/>
  <c r="P8" i="71" s="1"/>
  <c r="O11" i="71"/>
  <c r="P11" i="71" s="1"/>
  <c r="O20" i="73"/>
  <c r="P20" i="73" s="1"/>
  <c r="O14" i="73"/>
  <c r="P14" i="73" s="1"/>
  <c r="O19" i="73"/>
  <c r="O13" i="73"/>
  <c r="P13" i="73" s="1"/>
  <c r="O21" i="73"/>
  <c r="P21" i="73" s="1"/>
  <c r="O15" i="73"/>
  <c r="P15" i="73" s="1"/>
  <c r="O10" i="73"/>
  <c r="P10" i="73" s="1"/>
  <c r="O8" i="73"/>
  <c r="O7" i="73"/>
  <c r="P7" i="73" s="1"/>
  <c r="O23" i="73"/>
  <c r="P23" i="73" s="1"/>
  <c r="O20" i="59"/>
  <c r="P20" i="59" s="1"/>
  <c r="O18" i="61"/>
  <c r="P18" i="61" s="1"/>
  <c r="O12" i="61"/>
  <c r="P12" i="61" s="1"/>
  <c r="O9" i="61"/>
  <c r="O23" i="61"/>
  <c r="O17" i="61"/>
  <c r="P17" i="61" s="1"/>
  <c r="O6" i="61"/>
  <c r="P6" i="61" s="1"/>
  <c r="O5" i="61"/>
  <c r="P5" i="61" s="1"/>
  <c r="O3" i="61"/>
  <c r="P3" i="61" s="1"/>
  <c r="AF3" i="61" s="1"/>
  <c r="AO3" i="61" s="1"/>
  <c r="O19" i="61"/>
  <c r="O13" i="61"/>
  <c r="P13" i="61" s="1"/>
  <c r="O22" i="61"/>
  <c r="P22" i="61" s="1"/>
  <c r="O14" i="65"/>
  <c r="P14" i="65" s="1"/>
  <c r="O15" i="67"/>
  <c r="P15" i="67" s="1"/>
  <c r="O8" i="70"/>
  <c r="P8" i="70" s="1"/>
  <c r="O7" i="70"/>
  <c r="O23" i="70"/>
  <c r="O20" i="70"/>
  <c r="P20" i="70" s="1"/>
  <c r="O17" i="70"/>
  <c r="P17" i="70" s="1"/>
  <c r="O14" i="70"/>
  <c r="P14" i="70" s="1"/>
  <c r="O21" i="70"/>
  <c r="P21" i="70" s="1"/>
  <c r="O18" i="70"/>
  <c r="P18" i="70" s="1"/>
  <c r="O15" i="70"/>
  <c r="P15" i="70" s="1"/>
  <c r="O12" i="70"/>
  <c r="P12" i="70" s="1"/>
  <c r="O16" i="70"/>
  <c r="P16" i="70" s="1"/>
  <c r="O18" i="71"/>
  <c r="P18" i="71" s="1"/>
  <c r="O12" i="71"/>
  <c r="P12" i="71" s="1"/>
  <c r="O9" i="71"/>
  <c r="O23" i="71"/>
  <c r="P23" i="71" s="1"/>
  <c r="O17" i="71"/>
  <c r="O19" i="71"/>
  <c r="P19" i="71" s="1"/>
  <c r="O13" i="71"/>
  <c r="P13" i="71" s="1"/>
  <c r="O6" i="71"/>
  <c r="P6" i="71" s="1"/>
  <c r="O22" i="71"/>
  <c r="O12" i="73"/>
  <c r="P12" i="73" s="1"/>
  <c r="O23" i="75"/>
  <c r="P23" i="75" s="1"/>
  <c r="O17" i="75"/>
  <c r="P17" i="75" s="1"/>
  <c r="O22" i="75"/>
  <c r="P22" i="75" s="1"/>
  <c r="O16" i="75"/>
  <c r="O11" i="75"/>
  <c r="O7" i="75"/>
  <c r="P7" i="75" s="1"/>
  <c r="O21" i="75"/>
  <c r="P21" i="75" s="1"/>
  <c r="O15" i="75"/>
  <c r="P15" i="75" s="1"/>
  <c r="O10" i="75"/>
  <c r="P10" i="75" s="1"/>
  <c r="O8" i="75"/>
  <c r="P8" i="75" s="1"/>
  <c r="O18" i="75"/>
  <c r="P18" i="75" s="1"/>
  <c r="O12" i="75"/>
  <c r="O9" i="75"/>
  <c r="P9" i="75" s="1"/>
  <c r="O21" i="76"/>
  <c r="P21" i="76" s="1"/>
  <c r="O15" i="76"/>
  <c r="P15" i="76" s="1"/>
  <c r="O10" i="76"/>
  <c r="P10" i="76" s="1"/>
  <c r="O8" i="76"/>
  <c r="O7" i="76"/>
  <c r="P7" i="76" s="1"/>
  <c r="O20" i="76"/>
  <c r="P20" i="76" s="1"/>
  <c r="O14" i="76"/>
  <c r="P14" i="76" s="1"/>
  <c r="O19" i="76"/>
  <c r="P19" i="76" s="1"/>
  <c r="O13" i="76"/>
  <c r="P13" i="76" s="1"/>
  <c r="O22" i="76"/>
  <c r="O16" i="76"/>
  <c r="O11" i="76"/>
  <c r="P11" i="76" s="1"/>
  <c r="O22" i="79"/>
  <c r="P22" i="79" s="1"/>
  <c r="O16" i="79"/>
  <c r="P16" i="79" s="1"/>
  <c r="O11" i="79"/>
  <c r="P11" i="79" s="1"/>
  <c r="O7" i="79"/>
  <c r="P7" i="79" s="1"/>
  <c r="O21" i="79"/>
  <c r="P21" i="79" s="1"/>
  <c r="O15" i="79"/>
  <c r="P15" i="79" s="1"/>
  <c r="O10" i="79"/>
  <c r="P10" i="79" s="1"/>
  <c r="O8" i="79"/>
  <c r="P8" i="79" s="1"/>
  <c r="O20" i="79"/>
  <c r="P20" i="79" s="1"/>
  <c r="O14" i="79"/>
  <c r="O5" i="79"/>
  <c r="P5" i="79" s="1"/>
  <c r="O3" i="79"/>
  <c r="P3" i="79" s="1"/>
  <c r="AF3" i="79" s="1"/>
  <c r="AO3" i="79" s="1"/>
  <c r="O23" i="79"/>
  <c r="P23" i="79" s="1"/>
  <c r="O17" i="79"/>
  <c r="P17" i="79" s="1"/>
  <c r="O7" i="59"/>
  <c r="P7" i="59" s="1"/>
  <c r="O8" i="59"/>
  <c r="O10" i="59"/>
  <c r="P10" i="59" s="1"/>
  <c r="O15" i="59"/>
  <c r="P15" i="59" s="1"/>
  <c r="O14" i="61"/>
  <c r="P14" i="61" s="1"/>
  <c r="O14" i="62"/>
  <c r="P14" i="62" s="1"/>
  <c r="O21" i="62"/>
  <c r="P21" i="62" s="1"/>
  <c r="O10" i="64"/>
  <c r="P10" i="64" s="1"/>
  <c r="O20" i="64"/>
  <c r="P20" i="64" s="1"/>
  <c r="O18" i="65"/>
  <c r="P18" i="65" s="1"/>
  <c r="O11" i="66"/>
  <c r="P11" i="66" s="1"/>
  <c r="O14" i="66"/>
  <c r="P14" i="66" s="1"/>
  <c r="O16" i="67"/>
  <c r="P16" i="67" s="1"/>
  <c r="O23" i="68"/>
  <c r="P23" i="68" s="1"/>
  <c r="O17" i="68"/>
  <c r="O6" i="68"/>
  <c r="P6" i="68" s="1"/>
  <c r="O5" i="68"/>
  <c r="P5" i="68" s="1"/>
  <c r="O3" i="68"/>
  <c r="AE3" i="68" s="1"/>
  <c r="O22" i="68"/>
  <c r="P22" i="68" s="1"/>
  <c r="O16" i="68"/>
  <c r="P16" i="68" s="1"/>
  <c r="O11" i="68"/>
  <c r="P11" i="68" s="1"/>
  <c r="O18" i="68"/>
  <c r="P18" i="68" s="1"/>
  <c r="O12" i="68"/>
  <c r="P12" i="68" s="1"/>
  <c r="O9" i="68"/>
  <c r="P9" i="68" s="1"/>
  <c r="O21" i="68"/>
  <c r="P21" i="68" s="1"/>
  <c r="O14" i="71"/>
  <c r="P14" i="71" s="1"/>
  <c r="O22" i="72"/>
  <c r="P22" i="72" s="1"/>
  <c r="O16" i="72"/>
  <c r="P16" i="72" s="1"/>
  <c r="O11" i="72"/>
  <c r="P11" i="72" s="1"/>
  <c r="O21" i="72"/>
  <c r="P21" i="72" s="1"/>
  <c r="O15" i="72"/>
  <c r="P15" i="72" s="1"/>
  <c r="O10" i="72"/>
  <c r="O8" i="72"/>
  <c r="P8" i="72" s="1"/>
  <c r="O7" i="72"/>
  <c r="P7" i="72" s="1"/>
  <c r="O23" i="72"/>
  <c r="P23" i="72" s="1"/>
  <c r="O17" i="72"/>
  <c r="P17" i="72" s="1"/>
  <c r="O6" i="72"/>
  <c r="P6" i="72" s="1"/>
  <c r="O5" i="72"/>
  <c r="O3" i="72"/>
  <c r="AE3" i="72" s="1"/>
  <c r="O9" i="73"/>
  <c r="P9" i="73" s="1"/>
  <c r="O16" i="73"/>
  <c r="P16" i="73" s="1"/>
  <c r="O23" i="74"/>
  <c r="P23" i="74" s="1"/>
  <c r="O20" i="74"/>
  <c r="P20" i="74" s="1"/>
  <c r="O17" i="74"/>
  <c r="O14" i="74"/>
  <c r="P14" i="74" s="1"/>
  <c r="O11" i="74"/>
  <c r="P11" i="74" s="1"/>
  <c r="O9" i="74"/>
  <c r="P9" i="74" s="1"/>
  <c r="O5" i="74"/>
  <c r="P5" i="74" s="1"/>
  <c r="O3" i="74"/>
  <c r="AE3" i="74" s="1"/>
  <c r="O22" i="74"/>
  <c r="P22" i="74" s="1"/>
  <c r="O19" i="74"/>
  <c r="O16" i="74"/>
  <c r="P16" i="74" s="1"/>
  <c r="O13" i="74"/>
  <c r="P13" i="74" s="1"/>
  <c r="O8" i="74"/>
  <c r="P8" i="74" s="1"/>
  <c r="O7" i="74"/>
  <c r="P7" i="74" s="1"/>
  <c r="O6" i="75"/>
  <c r="P6" i="75" s="1"/>
  <c r="O13" i="75"/>
  <c r="O10" i="77"/>
  <c r="P10" i="77" s="1"/>
  <c r="O22" i="77"/>
  <c r="P22" i="77" s="1"/>
  <c r="O6" i="79"/>
  <c r="P6" i="79" s="1"/>
  <c r="O3" i="80"/>
  <c r="AE3" i="80" s="1"/>
  <c r="O5" i="80"/>
  <c r="P5" i="80" s="1"/>
  <c r="O6" i="80"/>
  <c r="O23" i="80"/>
  <c r="P23" i="80" s="1"/>
  <c r="O21" i="81"/>
  <c r="P21" i="81" s="1"/>
  <c r="O3" i="58"/>
  <c r="AE3" i="58" s="1"/>
  <c r="O8" i="58"/>
  <c r="P8" i="58" s="1"/>
  <c r="O5" i="58"/>
  <c r="P5" i="58" s="1"/>
  <c r="O7" i="58"/>
  <c r="P7" i="58" s="1"/>
  <c r="O10" i="58"/>
  <c r="P10" i="58" s="1"/>
  <c r="O13" i="58"/>
  <c r="P13" i="58" s="1"/>
  <c r="O16" i="58"/>
  <c r="P16" i="58" s="1"/>
  <c r="O19" i="58"/>
  <c r="P19" i="58" s="1"/>
  <c r="O22" i="58"/>
  <c r="P22" i="58" s="1"/>
  <c r="O6" i="58"/>
  <c r="P6" i="58" s="1"/>
  <c r="O9" i="58"/>
  <c r="P9" i="58" s="1"/>
  <c r="O12" i="58"/>
  <c r="P12" i="58" s="1"/>
  <c r="O15" i="58"/>
  <c r="P15" i="58" s="1"/>
  <c r="O18" i="58"/>
  <c r="P18" i="58" s="1"/>
  <c r="O21" i="58"/>
  <c r="P21" i="58" s="1"/>
  <c r="O11" i="58"/>
  <c r="P11" i="58" s="1"/>
  <c r="O14" i="58"/>
  <c r="P14" i="58" s="1"/>
  <c r="O17" i="58"/>
  <c r="P17" i="58" s="1"/>
  <c r="O20" i="58"/>
  <c r="P20" i="58" s="1"/>
  <c r="AH4" i="32"/>
  <c r="AH4" i="41"/>
  <c r="AH4" i="20"/>
  <c r="AH4" i="35"/>
  <c r="AE3" i="105"/>
  <c r="P3" i="105"/>
  <c r="AF3" i="105" s="1"/>
  <c r="AO3" i="105" s="1"/>
  <c r="AH3" i="105"/>
  <c r="AQ3" i="105" s="1"/>
  <c r="M4" i="105"/>
  <c r="U4" i="105" s="1"/>
  <c r="X4" i="105" s="1"/>
  <c r="R69" i="105"/>
  <c r="R68" i="105"/>
  <c r="R67" i="105"/>
  <c r="R66" i="105"/>
  <c r="R65" i="105"/>
  <c r="R64" i="105"/>
  <c r="R63" i="105"/>
  <c r="R62" i="105"/>
  <c r="R61" i="105"/>
  <c r="R60" i="105"/>
  <c r="R59" i="105"/>
  <c r="R58" i="105"/>
  <c r="R57" i="105"/>
  <c r="R56" i="105"/>
  <c r="R55" i="105"/>
  <c r="R54" i="105"/>
  <c r="R53" i="105"/>
  <c r="R52" i="105"/>
  <c r="R51" i="105"/>
  <c r="R50" i="105"/>
  <c r="R49" i="105"/>
  <c r="R48" i="105"/>
  <c r="R47" i="105"/>
  <c r="R46" i="105"/>
  <c r="R45" i="105"/>
  <c r="R44" i="105"/>
  <c r="R43" i="105"/>
  <c r="R42" i="105"/>
  <c r="R41" i="105"/>
  <c r="R40" i="105"/>
  <c r="R39" i="105"/>
  <c r="R38" i="105"/>
  <c r="R37" i="105"/>
  <c r="R36" i="105"/>
  <c r="R35" i="105"/>
  <c r="R34" i="105"/>
  <c r="R33" i="105"/>
  <c r="R32" i="105"/>
  <c r="R31" i="105"/>
  <c r="R30" i="105"/>
  <c r="R29" i="105"/>
  <c r="R28" i="105"/>
  <c r="R27" i="105"/>
  <c r="R26" i="105"/>
  <c r="R25" i="105"/>
  <c r="R24" i="105"/>
  <c r="R23" i="105"/>
  <c r="R22" i="105"/>
  <c r="R21" i="105"/>
  <c r="R20" i="105"/>
  <c r="R19" i="105"/>
  <c r="R18" i="105"/>
  <c r="R17" i="105"/>
  <c r="R16" i="105"/>
  <c r="R15" i="105"/>
  <c r="R14" i="105"/>
  <c r="R13" i="105"/>
  <c r="R12" i="105"/>
  <c r="R11" i="105"/>
  <c r="R10" i="105"/>
  <c r="R9" i="105"/>
  <c r="R8" i="105"/>
  <c r="R7" i="105"/>
  <c r="R6" i="105"/>
  <c r="Q69" i="105"/>
  <c r="Q68" i="105"/>
  <c r="Q67" i="105"/>
  <c r="Q66" i="105"/>
  <c r="Q65" i="105"/>
  <c r="Q64" i="105"/>
  <c r="Q63" i="105"/>
  <c r="Q62" i="105"/>
  <c r="Q61" i="105"/>
  <c r="Q60" i="105"/>
  <c r="Q59" i="105"/>
  <c r="Q58" i="105"/>
  <c r="Q57" i="105"/>
  <c r="Q56" i="105"/>
  <c r="Q55" i="105"/>
  <c r="Q54" i="105"/>
  <c r="Q53" i="105"/>
  <c r="Q52" i="105"/>
  <c r="Q51" i="105"/>
  <c r="Q50" i="105"/>
  <c r="Q49" i="105"/>
  <c r="Q48" i="105"/>
  <c r="Q47" i="105"/>
  <c r="Q46" i="105"/>
  <c r="Q45" i="105"/>
  <c r="Q44" i="105"/>
  <c r="Q43" i="105"/>
  <c r="Q42" i="105"/>
  <c r="Q41" i="105"/>
  <c r="Q40" i="105"/>
  <c r="Q39" i="105"/>
  <c r="Q38" i="105"/>
  <c r="Q37" i="105"/>
  <c r="Q36" i="105"/>
  <c r="Q35" i="105"/>
  <c r="Q34" i="105"/>
  <c r="Q33" i="105"/>
  <c r="Q32" i="105"/>
  <c r="Q31" i="105"/>
  <c r="Q30" i="105"/>
  <c r="Q29" i="105"/>
  <c r="Q28" i="105"/>
  <c r="Q27" i="105"/>
  <c r="Q26" i="105"/>
  <c r="Q25" i="105"/>
  <c r="Q24" i="105"/>
  <c r="Q23" i="105"/>
  <c r="Q22" i="105"/>
  <c r="Q21" i="105"/>
  <c r="Q20" i="105"/>
  <c r="Q19" i="105"/>
  <c r="Q18" i="105"/>
  <c r="Q17" i="105"/>
  <c r="Q16" i="105"/>
  <c r="Q15" i="105"/>
  <c r="Q14" i="105"/>
  <c r="Q13" i="105"/>
  <c r="Q12" i="105"/>
  <c r="Q11" i="105"/>
  <c r="Q10" i="105"/>
  <c r="Q9" i="105"/>
  <c r="Q8" i="105"/>
  <c r="V69" i="105"/>
  <c r="V68" i="105"/>
  <c r="V67" i="105"/>
  <c r="V66" i="105"/>
  <c r="V65" i="105"/>
  <c r="V64" i="105"/>
  <c r="V63" i="105"/>
  <c r="V62" i="105"/>
  <c r="V61" i="105"/>
  <c r="V60" i="105"/>
  <c r="V59" i="105"/>
  <c r="V58" i="105"/>
  <c r="V57" i="105"/>
  <c r="V56" i="105"/>
  <c r="V55" i="105"/>
  <c r="V54" i="105"/>
  <c r="V53" i="105"/>
  <c r="V52" i="105"/>
  <c r="V51" i="105"/>
  <c r="V50" i="105"/>
  <c r="V49" i="105"/>
  <c r="V48" i="105"/>
  <c r="V47" i="105"/>
  <c r="V46" i="105"/>
  <c r="V45" i="105"/>
  <c r="V44" i="105"/>
  <c r="V43" i="105"/>
  <c r="V42" i="105"/>
  <c r="V41" i="105"/>
  <c r="V40" i="105"/>
  <c r="V39" i="105"/>
  <c r="V38" i="105"/>
  <c r="V37" i="105"/>
  <c r="V36" i="105"/>
  <c r="V35" i="105"/>
  <c r="V34" i="105"/>
  <c r="V33" i="105"/>
  <c r="V32" i="105"/>
  <c r="V31" i="105"/>
  <c r="V30" i="105"/>
  <c r="V29" i="105"/>
  <c r="V28" i="105"/>
  <c r="V27" i="105"/>
  <c r="V26" i="105"/>
  <c r="V25" i="105"/>
  <c r="V24" i="105"/>
  <c r="V23" i="105"/>
  <c r="V22" i="105"/>
  <c r="V21" i="105"/>
  <c r="V20" i="105"/>
  <c r="V19" i="105"/>
  <c r="V18" i="105"/>
  <c r="V17" i="105"/>
  <c r="V16" i="105"/>
  <c r="V15" i="105"/>
  <c r="V14" i="105"/>
  <c r="V13" i="105"/>
  <c r="V12" i="105"/>
  <c r="V11" i="105"/>
  <c r="V10" i="105"/>
  <c r="AE3" i="104"/>
  <c r="P3" i="104"/>
  <c r="AF3" i="104" s="1"/>
  <c r="AO3" i="104" s="1"/>
  <c r="M4" i="104"/>
  <c r="U4" i="104" s="1"/>
  <c r="X4" i="104" s="1"/>
  <c r="R79" i="104"/>
  <c r="R78" i="104"/>
  <c r="R77" i="104"/>
  <c r="R76" i="104"/>
  <c r="R75" i="104"/>
  <c r="R74" i="104"/>
  <c r="R73" i="104"/>
  <c r="R72" i="104"/>
  <c r="R71" i="104"/>
  <c r="R70" i="104"/>
  <c r="R69" i="104"/>
  <c r="R68" i="104"/>
  <c r="R67" i="104"/>
  <c r="R66" i="104"/>
  <c r="R65" i="104"/>
  <c r="R64" i="104"/>
  <c r="R63" i="104"/>
  <c r="R62" i="104"/>
  <c r="R61" i="104"/>
  <c r="R60" i="104"/>
  <c r="R59" i="104"/>
  <c r="R58" i="104"/>
  <c r="R57" i="104"/>
  <c r="R56" i="104"/>
  <c r="R55" i="104"/>
  <c r="R54" i="104"/>
  <c r="R53" i="104"/>
  <c r="R52" i="104"/>
  <c r="R51" i="104"/>
  <c r="R50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R32" i="104"/>
  <c r="R31" i="104"/>
  <c r="R30" i="104"/>
  <c r="R29" i="104"/>
  <c r="R28" i="104"/>
  <c r="R27" i="104"/>
  <c r="R26" i="104"/>
  <c r="R25" i="104"/>
  <c r="R24" i="104"/>
  <c r="R23" i="104"/>
  <c r="R22" i="104"/>
  <c r="R21" i="104"/>
  <c r="R20" i="104"/>
  <c r="R19" i="104"/>
  <c r="R18" i="104"/>
  <c r="R17" i="104"/>
  <c r="R16" i="104"/>
  <c r="R15" i="104"/>
  <c r="R14" i="104"/>
  <c r="R13" i="104"/>
  <c r="R12" i="104"/>
  <c r="R11" i="104"/>
  <c r="R10" i="104"/>
  <c r="R9" i="104"/>
  <c r="R8" i="104"/>
  <c r="R7" i="104"/>
  <c r="R6" i="104"/>
  <c r="Q79" i="104"/>
  <c r="Q78" i="104"/>
  <c r="Q77" i="104"/>
  <c r="Q76" i="104"/>
  <c r="Q75" i="104"/>
  <c r="Q74" i="104"/>
  <c r="Q73" i="104"/>
  <c r="Q72" i="104"/>
  <c r="Q71" i="104"/>
  <c r="Q70" i="104"/>
  <c r="Q69" i="104"/>
  <c r="Q68" i="104"/>
  <c r="Q67" i="104"/>
  <c r="Q66" i="104"/>
  <c r="Q65" i="104"/>
  <c r="Q64" i="104"/>
  <c r="Q63" i="104"/>
  <c r="Q62" i="104"/>
  <c r="Q61" i="104"/>
  <c r="Q60" i="104"/>
  <c r="Q59" i="104"/>
  <c r="Q58" i="104"/>
  <c r="Q57" i="104"/>
  <c r="Q56" i="104"/>
  <c r="Q55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42" i="104"/>
  <c r="Q41" i="104"/>
  <c r="Q40" i="104"/>
  <c r="Q39" i="104"/>
  <c r="Q38" i="104"/>
  <c r="Q37" i="104"/>
  <c r="Q36" i="104"/>
  <c r="Q35" i="104"/>
  <c r="Q34" i="104"/>
  <c r="Q33" i="104"/>
  <c r="Q32" i="104"/>
  <c r="Q31" i="104"/>
  <c r="Q30" i="104"/>
  <c r="Q29" i="104"/>
  <c r="Q28" i="104"/>
  <c r="Q27" i="104"/>
  <c r="Q26" i="104"/>
  <c r="Q25" i="104"/>
  <c r="Q24" i="104"/>
  <c r="Q23" i="104"/>
  <c r="Q22" i="104"/>
  <c r="Q21" i="104"/>
  <c r="Q20" i="104"/>
  <c r="Q19" i="104"/>
  <c r="Q18" i="104"/>
  <c r="Q17" i="104"/>
  <c r="Q16" i="104"/>
  <c r="Q15" i="104"/>
  <c r="Q14" i="104"/>
  <c r="Q13" i="104"/>
  <c r="Q12" i="104"/>
  <c r="Q11" i="104"/>
  <c r="Q10" i="104"/>
  <c r="Q9" i="104"/>
  <c r="Q8" i="104"/>
  <c r="V79" i="104"/>
  <c r="V78" i="104"/>
  <c r="V77" i="104"/>
  <c r="V76" i="104"/>
  <c r="V75" i="104"/>
  <c r="V74" i="104"/>
  <c r="V73" i="104"/>
  <c r="V72" i="104"/>
  <c r="V71" i="104"/>
  <c r="V70" i="104"/>
  <c r="V69" i="104"/>
  <c r="V68" i="104"/>
  <c r="V67" i="104"/>
  <c r="V66" i="104"/>
  <c r="V65" i="104"/>
  <c r="V64" i="104"/>
  <c r="V63" i="104"/>
  <c r="V62" i="104"/>
  <c r="V61" i="104"/>
  <c r="V60" i="104"/>
  <c r="V59" i="104"/>
  <c r="V58" i="104"/>
  <c r="V57" i="104"/>
  <c r="V56" i="104"/>
  <c r="V55" i="104"/>
  <c r="V54" i="104"/>
  <c r="V53" i="104"/>
  <c r="V52" i="104"/>
  <c r="V51" i="104"/>
  <c r="V50" i="104"/>
  <c r="V49" i="104"/>
  <c r="V48" i="104"/>
  <c r="V47" i="104"/>
  <c r="V46" i="104"/>
  <c r="V45" i="104"/>
  <c r="V44" i="104"/>
  <c r="V43" i="104"/>
  <c r="V42" i="104"/>
  <c r="V41" i="104"/>
  <c r="V40" i="104"/>
  <c r="V39" i="104"/>
  <c r="V38" i="104"/>
  <c r="V37" i="104"/>
  <c r="V36" i="104"/>
  <c r="V35" i="104"/>
  <c r="V34" i="104"/>
  <c r="V33" i="104"/>
  <c r="V32" i="104"/>
  <c r="V31" i="104"/>
  <c r="V30" i="104"/>
  <c r="V29" i="104"/>
  <c r="V28" i="104"/>
  <c r="V27" i="104"/>
  <c r="V26" i="104"/>
  <c r="V25" i="104"/>
  <c r="V24" i="104"/>
  <c r="V23" i="104"/>
  <c r="V22" i="104"/>
  <c r="V21" i="104"/>
  <c r="V20" i="104"/>
  <c r="V19" i="104"/>
  <c r="V18" i="104"/>
  <c r="V17" i="104"/>
  <c r="V16" i="104"/>
  <c r="V15" i="104"/>
  <c r="V14" i="104"/>
  <c r="V13" i="104"/>
  <c r="V12" i="104"/>
  <c r="V11" i="104"/>
  <c r="V10" i="104"/>
  <c r="AE3" i="103"/>
  <c r="P3" i="103"/>
  <c r="AF3" i="103" s="1"/>
  <c r="AO3" i="103" s="1"/>
  <c r="AH3" i="103"/>
  <c r="AQ3" i="103" s="1"/>
  <c r="M4" i="103"/>
  <c r="U4" i="103" s="1"/>
  <c r="X4" i="103" s="1"/>
  <c r="Z4" i="103" s="1"/>
  <c r="R89" i="103"/>
  <c r="R88" i="103"/>
  <c r="R87" i="103"/>
  <c r="R86" i="103"/>
  <c r="R85" i="103"/>
  <c r="R84" i="103"/>
  <c r="R83" i="103"/>
  <c r="R82" i="103"/>
  <c r="R81" i="103"/>
  <c r="R80" i="103"/>
  <c r="R79" i="103"/>
  <c r="R78" i="103"/>
  <c r="R77" i="103"/>
  <c r="R76" i="103"/>
  <c r="R75" i="103"/>
  <c r="R74" i="103"/>
  <c r="R73" i="103"/>
  <c r="R72" i="103"/>
  <c r="R71" i="103"/>
  <c r="R70" i="103"/>
  <c r="R69" i="103"/>
  <c r="R68" i="103"/>
  <c r="R67" i="103"/>
  <c r="R66" i="103"/>
  <c r="R65" i="103"/>
  <c r="R64" i="103"/>
  <c r="R63" i="103"/>
  <c r="R62" i="103"/>
  <c r="R61" i="103"/>
  <c r="R60" i="103"/>
  <c r="R59" i="103"/>
  <c r="R58" i="103"/>
  <c r="R57" i="103"/>
  <c r="R56" i="103"/>
  <c r="R55" i="103"/>
  <c r="R54" i="103"/>
  <c r="R53" i="103"/>
  <c r="R52" i="103"/>
  <c r="R51" i="103"/>
  <c r="R50" i="103"/>
  <c r="R49" i="103"/>
  <c r="R48" i="103"/>
  <c r="R47" i="103"/>
  <c r="R46" i="103"/>
  <c r="R45" i="103"/>
  <c r="R44" i="103"/>
  <c r="R43" i="103"/>
  <c r="R42" i="103"/>
  <c r="R41" i="103"/>
  <c r="R40" i="103"/>
  <c r="R39" i="103"/>
  <c r="R38" i="103"/>
  <c r="R37" i="103"/>
  <c r="R36" i="103"/>
  <c r="R35" i="103"/>
  <c r="R34" i="103"/>
  <c r="R33" i="103"/>
  <c r="R32" i="103"/>
  <c r="R31" i="103"/>
  <c r="R30" i="103"/>
  <c r="R29" i="103"/>
  <c r="R28" i="103"/>
  <c r="R27" i="103"/>
  <c r="R26" i="103"/>
  <c r="R25" i="103"/>
  <c r="R24" i="103"/>
  <c r="R23" i="103"/>
  <c r="R22" i="103"/>
  <c r="R21" i="103"/>
  <c r="R20" i="103"/>
  <c r="R19" i="103"/>
  <c r="R18" i="103"/>
  <c r="R17" i="103"/>
  <c r="R16" i="103"/>
  <c r="R15" i="103"/>
  <c r="R14" i="103"/>
  <c r="R13" i="103"/>
  <c r="R12" i="103"/>
  <c r="R11" i="103"/>
  <c r="R10" i="103"/>
  <c r="R9" i="103"/>
  <c r="R8" i="103"/>
  <c r="R7" i="103"/>
  <c r="R6" i="103"/>
  <c r="Q89" i="103"/>
  <c r="Q88" i="103"/>
  <c r="Q87" i="103"/>
  <c r="Q86" i="103"/>
  <c r="Q85" i="103"/>
  <c r="Q84" i="103"/>
  <c r="Q83" i="103"/>
  <c r="Q82" i="103"/>
  <c r="Q81" i="103"/>
  <c r="Q80" i="103"/>
  <c r="Q79" i="103"/>
  <c r="Q78" i="103"/>
  <c r="Q77" i="103"/>
  <c r="Q76" i="103"/>
  <c r="Q75" i="103"/>
  <c r="Q74" i="103"/>
  <c r="Q73" i="103"/>
  <c r="Q72" i="103"/>
  <c r="Q71" i="103"/>
  <c r="Q70" i="103"/>
  <c r="Q69" i="103"/>
  <c r="Q68" i="103"/>
  <c r="Q67" i="103"/>
  <c r="Q66" i="103"/>
  <c r="Q65" i="103"/>
  <c r="Q64" i="103"/>
  <c r="Q63" i="103"/>
  <c r="Q62" i="103"/>
  <c r="Q61" i="103"/>
  <c r="Q60" i="103"/>
  <c r="Q59" i="103"/>
  <c r="Q58" i="103"/>
  <c r="Q57" i="103"/>
  <c r="Q56" i="103"/>
  <c r="Q55" i="103"/>
  <c r="Q54" i="103"/>
  <c r="Q53" i="103"/>
  <c r="Q52" i="103"/>
  <c r="Q51" i="103"/>
  <c r="Q50" i="103"/>
  <c r="Q49" i="103"/>
  <c r="Q48" i="103"/>
  <c r="Q47" i="103"/>
  <c r="Q46" i="103"/>
  <c r="Q45" i="103"/>
  <c r="Q44" i="103"/>
  <c r="Q43" i="103"/>
  <c r="Q42" i="103"/>
  <c r="Q41" i="103"/>
  <c r="Q40" i="103"/>
  <c r="Q39" i="103"/>
  <c r="Q38" i="103"/>
  <c r="Q37" i="103"/>
  <c r="Q36" i="103"/>
  <c r="Q35" i="103"/>
  <c r="Q34" i="103"/>
  <c r="Q33" i="103"/>
  <c r="Q32" i="103"/>
  <c r="Q31" i="103"/>
  <c r="Q30" i="103"/>
  <c r="Q29" i="103"/>
  <c r="Q28" i="103"/>
  <c r="Q27" i="103"/>
  <c r="Q26" i="103"/>
  <c r="Q25" i="103"/>
  <c r="Q24" i="103"/>
  <c r="Q23" i="103"/>
  <c r="Q22" i="103"/>
  <c r="Q21" i="103"/>
  <c r="Q20" i="103"/>
  <c r="Q19" i="103"/>
  <c r="Q18" i="103"/>
  <c r="Q17" i="103"/>
  <c r="Q16" i="103"/>
  <c r="Q15" i="103"/>
  <c r="Q14" i="103"/>
  <c r="Q13" i="103"/>
  <c r="Q12" i="103"/>
  <c r="Q11" i="103"/>
  <c r="Q10" i="103"/>
  <c r="Q9" i="103"/>
  <c r="Q8" i="103"/>
  <c r="V89" i="103"/>
  <c r="V88" i="103"/>
  <c r="V87" i="103"/>
  <c r="V86" i="103"/>
  <c r="V85" i="103"/>
  <c r="V84" i="103"/>
  <c r="V83" i="103"/>
  <c r="V82" i="103"/>
  <c r="V81" i="103"/>
  <c r="V80" i="103"/>
  <c r="V79" i="103"/>
  <c r="V78" i="103"/>
  <c r="V77" i="103"/>
  <c r="V76" i="103"/>
  <c r="V75" i="103"/>
  <c r="V74" i="103"/>
  <c r="V73" i="103"/>
  <c r="V72" i="103"/>
  <c r="V71" i="103"/>
  <c r="V70" i="103"/>
  <c r="V69" i="103"/>
  <c r="V68" i="103"/>
  <c r="V67" i="103"/>
  <c r="V66" i="103"/>
  <c r="V65" i="103"/>
  <c r="V64" i="103"/>
  <c r="V63" i="103"/>
  <c r="V62" i="103"/>
  <c r="V61" i="103"/>
  <c r="V60" i="103"/>
  <c r="V59" i="103"/>
  <c r="V58" i="103"/>
  <c r="V57" i="103"/>
  <c r="V56" i="103"/>
  <c r="V55" i="103"/>
  <c r="V54" i="103"/>
  <c r="V53" i="103"/>
  <c r="V52" i="103"/>
  <c r="V51" i="103"/>
  <c r="V50" i="103"/>
  <c r="V49" i="103"/>
  <c r="V48" i="103"/>
  <c r="V47" i="103"/>
  <c r="V46" i="103"/>
  <c r="V45" i="103"/>
  <c r="V44" i="103"/>
  <c r="V43" i="103"/>
  <c r="V42" i="103"/>
  <c r="V41" i="103"/>
  <c r="V40" i="103"/>
  <c r="V39" i="103"/>
  <c r="V38" i="103"/>
  <c r="V37" i="103"/>
  <c r="V36" i="103"/>
  <c r="V35" i="103"/>
  <c r="V34" i="103"/>
  <c r="V33" i="103"/>
  <c r="V32" i="103"/>
  <c r="V31" i="103"/>
  <c r="V30" i="103"/>
  <c r="V29" i="103"/>
  <c r="V28" i="103"/>
  <c r="V27" i="103"/>
  <c r="V26" i="103"/>
  <c r="V25" i="103"/>
  <c r="V24" i="103"/>
  <c r="V23" i="103"/>
  <c r="V22" i="103"/>
  <c r="V21" i="103"/>
  <c r="V20" i="103"/>
  <c r="V19" i="103"/>
  <c r="V18" i="103"/>
  <c r="V17" i="103"/>
  <c r="V16" i="103"/>
  <c r="V15" i="103"/>
  <c r="V14" i="103"/>
  <c r="V13" i="103"/>
  <c r="V12" i="103"/>
  <c r="V11" i="103"/>
  <c r="V10" i="103"/>
  <c r="AE3" i="102"/>
  <c r="P3" i="102"/>
  <c r="AF3" i="102" s="1"/>
  <c r="AO3" i="102" s="1"/>
  <c r="AH3" i="102"/>
  <c r="AQ3" i="102" s="1"/>
  <c r="M4" i="102"/>
  <c r="U4" i="102" s="1"/>
  <c r="X4" i="102" s="1"/>
  <c r="Q98" i="102"/>
  <c r="Q97" i="102"/>
  <c r="Q96" i="102"/>
  <c r="Q95" i="102"/>
  <c r="Q94" i="102"/>
  <c r="Q93" i="102"/>
  <c r="Q92" i="102"/>
  <c r="Q91" i="102"/>
  <c r="Q90" i="102"/>
  <c r="Q89" i="102"/>
  <c r="Q88" i="102"/>
  <c r="Q87" i="102"/>
  <c r="Q86" i="102"/>
  <c r="Q85" i="102"/>
  <c r="Q84" i="102"/>
  <c r="Q83" i="102"/>
  <c r="Q82" i="102"/>
  <c r="Q81" i="102"/>
  <c r="Q80" i="102"/>
  <c r="Q79" i="102"/>
  <c r="Q78" i="102"/>
  <c r="Q77" i="102"/>
  <c r="Q76" i="102"/>
  <c r="Q75" i="102"/>
  <c r="Q74" i="102"/>
  <c r="Q73" i="102"/>
  <c r="Q72" i="102"/>
  <c r="Q71" i="102"/>
  <c r="Q70" i="102"/>
  <c r="Q69" i="102"/>
  <c r="Q68" i="102"/>
  <c r="Q67" i="102"/>
  <c r="Q66" i="102"/>
  <c r="Q65" i="102"/>
  <c r="Q64" i="102"/>
  <c r="Q63" i="102"/>
  <c r="Q62" i="102"/>
  <c r="Q61" i="102"/>
  <c r="Q60" i="102"/>
  <c r="Q59" i="102"/>
  <c r="Q58" i="102"/>
  <c r="Q57" i="102"/>
  <c r="Q56" i="102"/>
  <c r="Q55" i="102"/>
  <c r="Q54" i="102"/>
  <c r="Q53" i="102"/>
  <c r="Q52" i="102"/>
  <c r="Q51" i="102"/>
  <c r="Q50" i="102"/>
  <c r="Q49" i="102"/>
  <c r="Q48" i="102"/>
  <c r="Q47" i="102"/>
  <c r="Q46" i="102"/>
  <c r="Q45" i="102"/>
  <c r="Q44" i="102"/>
  <c r="Q43" i="102"/>
  <c r="Q42" i="102"/>
  <c r="Q41" i="102"/>
  <c r="Q40" i="102"/>
  <c r="Q39" i="102"/>
  <c r="Q38" i="102"/>
  <c r="Q37" i="102"/>
  <c r="Q36" i="102"/>
  <c r="Q35" i="102"/>
  <c r="Q34" i="102"/>
  <c r="Q33" i="102"/>
  <c r="Q32" i="102"/>
  <c r="Q31" i="102"/>
  <c r="Q30" i="102"/>
  <c r="Q29" i="102"/>
  <c r="Q28" i="102"/>
  <c r="Q27" i="102"/>
  <c r="Q26" i="102"/>
  <c r="Q25" i="102"/>
  <c r="Q24" i="102"/>
  <c r="Q23" i="102"/>
  <c r="Q22" i="102"/>
  <c r="Q21" i="102"/>
  <c r="Q20" i="102"/>
  <c r="Q19" i="102"/>
  <c r="Q18" i="102"/>
  <c r="Q17" i="102"/>
  <c r="Q16" i="102"/>
  <c r="Q15" i="102"/>
  <c r="Q14" i="102"/>
  <c r="Q13" i="102"/>
  <c r="Q12" i="102"/>
  <c r="Q11" i="102"/>
  <c r="Q10" i="102"/>
  <c r="Q9" i="102"/>
  <c r="Q8" i="102"/>
  <c r="V98" i="102"/>
  <c r="V97" i="102"/>
  <c r="V96" i="102"/>
  <c r="V95" i="102"/>
  <c r="V94" i="102"/>
  <c r="V93" i="102"/>
  <c r="V92" i="102"/>
  <c r="V91" i="102"/>
  <c r="V90" i="102"/>
  <c r="V89" i="102"/>
  <c r="V88" i="102"/>
  <c r="V87" i="102"/>
  <c r="V86" i="102"/>
  <c r="V85" i="102"/>
  <c r="V84" i="102"/>
  <c r="V83" i="102"/>
  <c r="V82" i="102"/>
  <c r="V81" i="102"/>
  <c r="V80" i="102"/>
  <c r="V79" i="102"/>
  <c r="V78" i="102"/>
  <c r="V77" i="102"/>
  <c r="V76" i="102"/>
  <c r="V75" i="102"/>
  <c r="V74" i="102"/>
  <c r="V73" i="102"/>
  <c r="V72" i="102"/>
  <c r="V71" i="102"/>
  <c r="V70" i="102"/>
  <c r="V69" i="102"/>
  <c r="V68" i="102"/>
  <c r="V67" i="102"/>
  <c r="V66" i="102"/>
  <c r="V65" i="102"/>
  <c r="V64" i="102"/>
  <c r="V63" i="102"/>
  <c r="V62" i="102"/>
  <c r="V61" i="102"/>
  <c r="V60" i="102"/>
  <c r="V59" i="102"/>
  <c r="V58" i="102"/>
  <c r="V57" i="102"/>
  <c r="V56" i="102"/>
  <c r="V55" i="102"/>
  <c r="V54" i="102"/>
  <c r="V53" i="102"/>
  <c r="V52" i="102"/>
  <c r="V51" i="102"/>
  <c r="V50" i="102"/>
  <c r="V49" i="102"/>
  <c r="V48" i="102"/>
  <c r="V47" i="102"/>
  <c r="V46" i="102"/>
  <c r="V45" i="102"/>
  <c r="V44" i="102"/>
  <c r="V43" i="102"/>
  <c r="V42" i="102"/>
  <c r="V41" i="102"/>
  <c r="V40" i="102"/>
  <c r="V39" i="102"/>
  <c r="V38" i="102"/>
  <c r="V37" i="102"/>
  <c r="V36" i="102"/>
  <c r="V35" i="102"/>
  <c r="V34" i="102"/>
  <c r="V33" i="102"/>
  <c r="V32" i="102"/>
  <c r="V31" i="102"/>
  <c r="V30" i="102"/>
  <c r="V29" i="102"/>
  <c r="V28" i="102"/>
  <c r="V27" i="102"/>
  <c r="V26" i="102"/>
  <c r="V25" i="102"/>
  <c r="V24" i="102"/>
  <c r="V23" i="102"/>
  <c r="V22" i="102"/>
  <c r="V21" i="102"/>
  <c r="V20" i="102"/>
  <c r="V19" i="102"/>
  <c r="V18" i="102"/>
  <c r="V17" i="102"/>
  <c r="V16" i="102"/>
  <c r="V15" i="102"/>
  <c r="V14" i="102"/>
  <c r="V13" i="102"/>
  <c r="V12" i="102"/>
  <c r="V11" i="102"/>
  <c r="V10" i="102"/>
  <c r="AE3" i="101"/>
  <c r="P3" i="101"/>
  <c r="AF3" i="101" s="1"/>
  <c r="AO3" i="101" s="1"/>
  <c r="AH3" i="101"/>
  <c r="AQ3" i="101" s="1"/>
  <c r="M4" i="101"/>
  <c r="U4" i="101" s="1"/>
  <c r="X4" i="101" s="1"/>
  <c r="R69" i="101"/>
  <c r="R68" i="101"/>
  <c r="R67" i="101"/>
  <c r="R66" i="101"/>
  <c r="R65" i="101"/>
  <c r="R64" i="101"/>
  <c r="R63" i="101"/>
  <c r="R62" i="101"/>
  <c r="R61" i="101"/>
  <c r="R60" i="101"/>
  <c r="R59" i="101"/>
  <c r="R58" i="101"/>
  <c r="R57" i="101"/>
  <c r="R56" i="101"/>
  <c r="R55" i="101"/>
  <c r="R54" i="101"/>
  <c r="R53" i="101"/>
  <c r="R52" i="101"/>
  <c r="R51" i="101"/>
  <c r="R50" i="101"/>
  <c r="R49" i="101"/>
  <c r="R48" i="101"/>
  <c r="R47" i="101"/>
  <c r="R46" i="101"/>
  <c r="R45" i="101"/>
  <c r="R44" i="101"/>
  <c r="R43" i="101"/>
  <c r="R42" i="101"/>
  <c r="R41" i="101"/>
  <c r="R40" i="101"/>
  <c r="R39" i="101"/>
  <c r="R38" i="101"/>
  <c r="R37" i="101"/>
  <c r="R36" i="101"/>
  <c r="R35" i="101"/>
  <c r="R34" i="101"/>
  <c r="R33" i="101"/>
  <c r="R32" i="101"/>
  <c r="R31" i="101"/>
  <c r="R30" i="101"/>
  <c r="R29" i="101"/>
  <c r="R28" i="101"/>
  <c r="R27" i="101"/>
  <c r="R26" i="101"/>
  <c r="R25" i="101"/>
  <c r="R24" i="101"/>
  <c r="R23" i="101"/>
  <c r="R22" i="101"/>
  <c r="R21" i="101"/>
  <c r="R20" i="101"/>
  <c r="R19" i="101"/>
  <c r="R18" i="101"/>
  <c r="R17" i="101"/>
  <c r="R16" i="101"/>
  <c r="R15" i="101"/>
  <c r="R14" i="101"/>
  <c r="R13" i="101"/>
  <c r="R12" i="101"/>
  <c r="R11" i="101"/>
  <c r="R10" i="101"/>
  <c r="R9" i="101"/>
  <c r="R8" i="101"/>
  <c r="R7" i="101"/>
  <c r="R6" i="101"/>
  <c r="Q69" i="101"/>
  <c r="Q68" i="101"/>
  <c r="Q67" i="101"/>
  <c r="Q66" i="101"/>
  <c r="Q65" i="101"/>
  <c r="Q64" i="101"/>
  <c r="Q63" i="101"/>
  <c r="Q62" i="101"/>
  <c r="Q61" i="101"/>
  <c r="Q60" i="101"/>
  <c r="Q59" i="101"/>
  <c r="Q58" i="101"/>
  <c r="Q57" i="101"/>
  <c r="Q56" i="101"/>
  <c r="Q55" i="101"/>
  <c r="Q54" i="101"/>
  <c r="Q53" i="101"/>
  <c r="Q52" i="101"/>
  <c r="Q51" i="101"/>
  <c r="Q50" i="101"/>
  <c r="Q49" i="101"/>
  <c r="Q48" i="101"/>
  <c r="Q47" i="101"/>
  <c r="Q46" i="101"/>
  <c r="Q45" i="101"/>
  <c r="Q44" i="101"/>
  <c r="Q43" i="101"/>
  <c r="Q42" i="101"/>
  <c r="Q41" i="101"/>
  <c r="Q40" i="101"/>
  <c r="Q39" i="101"/>
  <c r="Q38" i="101"/>
  <c r="Q37" i="101"/>
  <c r="Q36" i="101"/>
  <c r="Q35" i="101"/>
  <c r="Q34" i="101"/>
  <c r="Q33" i="101"/>
  <c r="Q32" i="101"/>
  <c r="Q31" i="101"/>
  <c r="Q30" i="101"/>
  <c r="Q29" i="101"/>
  <c r="Q28" i="101"/>
  <c r="Q27" i="101"/>
  <c r="Q26" i="101"/>
  <c r="Q25" i="101"/>
  <c r="Q24" i="101"/>
  <c r="Q23" i="101"/>
  <c r="Q22" i="101"/>
  <c r="Q21" i="101"/>
  <c r="Q20" i="101"/>
  <c r="Q19" i="101"/>
  <c r="Q18" i="101"/>
  <c r="Q17" i="101"/>
  <c r="Q16" i="101"/>
  <c r="Q15" i="101"/>
  <c r="Q14" i="101"/>
  <c r="Q13" i="101"/>
  <c r="Q12" i="101"/>
  <c r="Q11" i="101"/>
  <c r="Q10" i="101"/>
  <c r="Q9" i="101"/>
  <c r="Q8" i="101"/>
  <c r="V69" i="101"/>
  <c r="V68" i="101"/>
  <c r="V67" i="101"/>
  <c r="V66" i="101"/>
  <c r="V65" i="101"/>
  <c r="V64" i="101"/>
  <c r="V63" i="101"/>
  <c r="V62" i="101"/>
  <c r="V61" i="101"/>
  <c r="V60" i="101"/>
  <c r="V59" i="101"/>
  <c r="V58" i="101"/>
  <c r="V57" i="101"/>
  <c r="V56" i="101"/>
  <c r="V55" i="101"/>
  <c r="V54" i="101"/>
  <c r="V53" i="101"/>
  <c r="V52" i="101"/>
  <c r="V51" i="101"/>
  <c r="V50" i="101"/>
  <c r="V49" i="101"/>
  <c r="V48" i="101"/>
  <c r="V47" i="101"/>
  <c r="V46" i="101"/>
  <c r="V45" i="101"/>
  <c r="V44" i="101"/>
  <c r="V43" i="101"/>
  <c r="V42" i="101"/>
  <c r="V41" i="101"/>
  <c r="V40" i="101"/>
  <c r="V39" i="101"/>
  <c r="V38" i="101"/>
  <c r="V37" i="101"/>
  <c r="V36" i="101"/>
  <c r="V35" i="101"/>
  <c r="V34" i="101"/>
  <c r="V33" i="101"/>
  <c r="V32" i="101"/>
  <c r="V31" i="101"/>
  <c r="V30" i="101"/>
  <c r="V29" i="101"/>
  <c r="V28" i="101"/>
  <c r="V27" i="101"/>
  <c r="V26" i="101"/>
  <c r="V25" i="101"/>
  <c r="V24" i="101"/>
  <c r="V23" i="101"/>
  <c r="V22" i="101"/>
  <c r="V21" i="101"/>
  <c r="V20" i="101"/>
  <c r="V19" i="101"/>
  <c r="V18" i="101"/>
  <c r="V17" i="101"/>
  <c r="V16" i="101"/>
  <c r="V15" i="101"/>
  <c r="V14" i="101"/>
  <c r="V13" i="101"/>
  <c r="V12" i="101"/>
  <c r="V11" i="101"/>
  <c r="V10" i="101"/>
  <c r="AE3" i="100"/>
  <c r="P3" i="100"/>
  <c r="AF3" i="100" s="1"/>
  <c r="AO3" i="100" s="1"/>
  <c r="AH3" i="100"/>
  <c r="AQ3" i="100" s="1"/>
  <c r="M4" i="100"/>
  <c r="U4" i="100" s="1"/>
  <c r="X4" i="100" s="1"/>
  <c r="R79" i="100"/>
  <c r="R78" i="100"/>
  <c r="R77" i="100"/>
  <c r="R76" i="100"/>
  <c r="R75" i="100"/>
  <c r="R74" i="100"/>
  <c r="R73" i="100"/>
  <c r="R72" i="100"/>
  <c r="R71" i="100"/>
  <c r="R70" i="100"/>
  <c r="R69" i="100"/>
  <c r="R68" i="100"/>
  <c r="R67" i="100"/>
  <c r="R66" i="100"/>
  <c r="R65" i="100"/>
  <c r="R64" i="100"/>
  <c r="R63" i="100"/>
  <c r="R62" i="100"/>
  <c r="R61" i="100"/>
  <c r="R60" i="100"/>
  <c r="R59" i="100"/>
  <c r="R58" i="100"/>
  <c r="R57" i="100"/>
  <c r="R56" i="100"/>
  <c r="R55" i="100"/>
  <c r="R54" i="100"/>
  <c r="R53" i="100"/>
  <c r="R52" i="100"/>
  <c r="R51" i="100"/>
  <c r="R50" i="100"/>
  <c r="R49" i="100"/>
  <c r="R48" i="100"/>
  <c r="R47" i="100"/>
  <c r="R46" i="100"/>
  <c r="R45" i="100"/>
  <c r="R44" i="100"/>
  <c r="R43" i="100"/>
  <c r="R42" i="100"/>
  <c r="R41" i="100"/>
  <c r="R40" i="100"/>
  <c r="R39" i="100"/>
  <c r="R38" i="100"/>
  <c r="R37" i="100"/>
  <c r="R36" i="100"/>
  <c r="R35" i="100"/>
  <c r="R34" i="100"/>
  <c r="R33" i="100"/>
  <c r="R32" i="100"/>
  <c r="R31" i="100"/>
  <c r="R30" i="100"/>
  <c r="R29" i="100"/>
  <c r="R28" i="100"/>
  <c r="R27" i="100"/>
  <c r="R26" i="100"/>
  <c r="R25" i="100"/>
  <c r="R24" i="100"/>
  <c r="R23" i="100"/>
  <c r="R22" i="100"/>
  <c r="R21" i="100"/>
  <c r="R20" i="100"/>
  <c r="R19" i="100"/>
  <c r="R18" i="100"/>
  <c r="R17" i="100"/>
  <c r="R16" i="100"/>
  <c r="R15" i="100"/>
  <c r="R14" i="100"/>
  <c r="R13" i="100"/>
  <c r="R12" i="100"/>
  <c r="R11" i="100"/>
  <c r="R10" i="100"/>
  <c r="R9" i="100"/>
  <c r="R8" i="100"/>
  <c r="R7" i="100"/>
  <c r="R6" i="100"/>
  <c r="Q79" i="100"/>
  <c r="Q78" i="100"/>
  <c r="Q77" i="100"/>
  <c r="Q76" i="100"/>
  <c r="Q75" i="100"/>
  <c r="Q74" i="100"/>
  <c r="Q73" i="100"/>
  <c r="Q72" i="100"/>
  <c r="Q71" i="100"/>
  <c r="Q70" i="100"/>
  <c r="Q69" i="100"/>
  <c r="Q68" i="100"/>
  <c r="Q67" i="100"/>
  <c r="Q66" i="100"/>
  <c r="Q65" i="100"/>
  <c r="Q64" i="100"/>
  <c r="Q63" i="100"/>
  <c r="Q62" i="100"/>
  <c r="Q61" i="100"/>
  <c r="Q60" i="100"/>
  <c r="Q59" i="100"/>
  <c r="Q58" i="100"/>
  <c r="Q57" i="100"/>
  <c r="Q56" i="100"/>
  <c r="Q55" i="100"/>
  <c r="Q54" i="100"/>
  <c r="Q53" i="100"/>
  <c r="Q52" i="100"/>
  <c r="Q51" i="100"/>
  <c r="Q50" i="100"/>
  <c r="Q49" i="100"/>
  <c r="Q48" i="100"/>
  <c r="Q47" i="100"/>
  <c r="Q46" i="100"/>
  <c r="Q45" i="100"/>
  <c r="Q44" i="100"/>
  <c r="Q43" i="100"/>
  <c r="Q42" i="100"/>
  <c r="Q41" i="100"/>
  <c r="Q40" i="100"/>
  <c r="Q39" i="100"/>
  <c r="Q38" i="100"/>
  <c r="Q37" i="100"/>
  <c r="Q36" i="100"/>
  <c r="Q35" i="100"/>
  <c r="Q34" i="100"/>
  <c r="Q33" i="100"/>
  <c r="Q32" i="100"/>
  <c r="Q31" i="100"/>
  <c r="Q30" i="100"/>
  <c r="Q29" i="100"/>
  <c r="Q28" i="100"/>
  <c r="Q27" i="100"/>
  <c r="Q26" i="100"/>
  <c r="Q25" i="100"/>
  <c r="Q24" i="100"/>
  <c r="Q23" i="100"/>
  <c r="Q22" i="100"/>
  <c r="Q21" i="100"/>
  <c r="Q20" i="100"/>
  <c r="Q19" i="100"/>
  <c r="Q18" i="100"/>
  <c r="Q17" i="100"/>
  <c r="Q16" i="100"/>
  <c r="Q15" i="100"/>
  <c r="Q14" i="100"/>
  <c r="Q13" i="100"/>
  <c r="Q12" i="100"/>
  <c r="Q11" i="100"/>
  <c r="Q10" i="100"/>
  <c r="Q9" i="100"/>
  <c r="Q8" i="100"/>
  <c r="V79" i="100"/>
  <c r="V78" i="100"/>
  <c r="V77" i="100"/>
  <c r="V76" i="100"/>
  <c r="V75" i="100"/>
  <c r="V74" i="100"/>
  <c r="V73" i="100"/>
  <c r="V72" i="100"/>
  <c r="V71" i="100"/>
  <c r="V70" i="100"/>
  <c r="V69" i="100"/>
  <c r="V68" i="100"/>
  <c r="V67" i="100"/>
  <c r="V66" i="100"/>
  <c r="V65" i="100"/>
  <c r="V64" i="100"/>
  <c r="V63" i="100"/>
  <c r="V62" i="100"/>
  <c r="V61" i="100"/>
  <c r="V60" i="100"/>
  <c r="V59" i="100"/>
  <c r="V58" i="100"/>
  <c r="V57" i="100"/>
  <c r="V56" i="100"/>
  <c r="V55" i="100"/>
  <c r="V54" i="100"/>
  <c r="V53" i="100"/>
  <c r="V52" i="100"/>
  <c r="V51" i="100"/>
  <c r="V50" i="100"/>
  <c r="V49" i="100"/>
  <c r="V48" i="100"/>
  <c r="V47" i="100"/>
  <c r="V46" i="100"/>
  <c r="V45" i="100"/>
  <c r="V44" i="100"/>
  <c r="V43" i="100"/>
  <c r="V42" i="100"/>
  <c r="V41" i="100"/>
  <c r="V40" i="100"/>
  <c r="V39" i="100"/>
  <c r="V38" i="100"/>
  <c r="V37" i="100"/>
  <c r="V36" i="100"/>
  <c r="V35" i="100"/>
  <c r="V34" i="100"/>
  <c r="V33" i="100"/>
  <c r="V32" i="100"/>
  <c r="V31" i="100"/>
  <c r="V30" i="100"/>
  <c r="V29" i="100"/>
  <c r="V28" i="100"/>
  <c r="V27" i="100"/>
  <c r="V26" i="100"/>
  <c r="V25" i="100"/>
  <c r="V24" i="100"/>
  <c r="V23" i="100"/>
  <c r="V22" i="100"/>
  <c r="V21" i="100"/>
  <c r="V20" i="100"/>
  <c r="V19" i="100"/>
  <c r="V18" i="100"/>
  <c r="V17" i="100"/>
  <c r="V16" i="100"/>
  <c r="V15" i="100"/>
  <c r="V14" i="100"/>
  <c r="V13" i="100"/>
  <c r="V12" i="100"/>
  <c r="V11" i="100"/>
  <c r="V10" i="100"/>
  <c r="AE3" i="99"/>
  <c r="P3" i="99"/>
  <c r="AF3" i="99" s="1"/>
  <c r="AO3" i="99" s="1"/>
  <c r="AH3" i="99"/>
  <c r="AQ3" i="99" s="1"/>
  <c r="M4" i="99"/>
  <c r="U4" i="99" s="1"/>
  <c r="X4" i="99" s="1"/>
  <c r="R89" i="99"/>
  <c r="R88" i="99"/>
  <c r="R87" i="99"/>
  <c r="R86" i="99"/>
  <c r="R85" i="99"/>
  <c r="R84" i="99"/>
  <c r="R83" i="99"/>
  <c r="R82" i="99"/>
  <c r="R81" i="99"/>
  <c r="R80" i="99"/>
  <c r="R79" i="99"/>
  <c r="R78" i="99"/>
  <c r="R77" i="99"/>
  <c r="R76" i="99"/>
  <c r="R75" i="99"/>
  <c r="R74" i="99"/>
  <c r="R73" i="99"/>
  <c r="R72" i="99"/>
  <c r="R71" i="99"/>
  <c r="R70" i="99"/>
  <c r="R69" i="99"/>
  <c r="R68" i="99"/>
  <c r="R67" i="99"/>
  <c r="R66" i="99"/>
  <c r="R65" i="99"/>
  <c r="R64" i="99"/>
  <c r="R63" i="99"/>
  <c r="R62" i="99"/>
  <c r="R61" i="99"/>
  <c r="R60" i="99"/>
  <c r="R59" i="99"/>
  <c r="R58" i="99"/>
  <c r="R57" i="99"/>
  <c r="R56" i="99"/>
  <c r="R55" i="99"/>
  <c r="R54" i="99"/>
  <c r="R53" i="99"/>
  <c r="R52" i="99"/>
  <c r="R51" i="99"/>
  <c r="R50" i="99"/>
  <c r="R49" i="99"/>
  <c r="R48" i="99"/>
  <c r="R47" i="99"/>
  <c r="R46" i="99"/>
  <c r="R45" i="99"/>
  <c r="R44" i="99"/>
  <c r="R43" i="99"/>
  <c r="R42" i="99"/>
  <c r="R41" i="99"/>
  <c r="R40" i="99"/>
  <c r="R39" i="99"/>
  <c r="R38" i="99"/>
  <c r="R37" i="99"/>
  <c r="R36" i="99"/>
  <c r="R35" i="99"/>
  <c r="R34" i="99"/>
  <c r="R33" i="99"/>
  <c r="R32" i="99"/>
  <c r="R31" i="99"/>
  <c r="R30" i="99"/>
  <c r="R29" i="99"/>
  <c r="R28" i="99"/>
  <c r="R27" i="99"/>
  <c r="R26" i="99"/>
  <c r="R25" i="99"/>
  <c r="R24" i="99"/>
  <c r="R23" i="99"/>
  <c r="R22" i="99"/>
  <c r="R21" i="99"/>
  <c r="R20" i="99"/>
  <c r="R19" i="99"/>
  <c r="R18" i="99"/>
  <c r="R17" i="99"/>
  <c r="R16" i="99"/>
  <c r="R15" i="99"/>
  <c r="R14" i="99"/>
  <c r="R13" i="99"/>
  <c r="R12" i="99"/>
  <c r="R11" i="99"/>
  <c r="R10" i="99"/>
  <c r="R9" i="99"/>
  <c r="R8" i="99"/>
  <c r="R7" i="99"/>
  <c r="R6" i="99"/>
  <c r="Q89" i="99"/>
  <c r="Q88" i="99"/>
  <c r="Q87" i="99"/>
  <c r="Q86" i="99"/>
  <c r="Q85" i="99"/>
  <c r="Q84" i="99"/>
  <c r="Q83" i="99"/>
  <c r="Q82" i="99"/>
  <c r="Q81" i="99"/>
  <c r="Q80" i="99"/>
  <c r="Q79" i="99"/>
  <c r="Q78" i="99"/>
  <c r="Q77" i="99"/>
  <c r="Q76" i="99"/>
  <c r="Q75" i="99"/>
  <c r="Q74" i="99"/>
  <c r="Q73" i="99"/>
  <c r="Q72" i="99"/>
  <c r="Q71" i="99"/>
  <c r="Q70" i="99"/>
  <c r="Q69" i="99"/>
  <c r="Q68" i="99"/>
  <c r="Q67" i="99"/>
  <c r="Q66" i="99"/>
  <c r="Q65" i="99"/>
  <c r="Q64" i="99"/>
  <c r="Q63" i="99"/>
  <c r="Q62" i="99"/>
  <c r="Q61" i="99"/>
  <c r="Q60" i="99"/>
  <c r="Q59" i="99"/>
  <c r="Q58" i="99"/>
  <c r="Q57" i="99"/>
  <c r="Q56" i="99"/>
  <c r="Q55" i="99"/>
  <c r="Q54" i="99"/>
  <c r="Q53" i="99"/>
  <c r="Q52" i="99"/>
  <c r="Q51" i="99"/>
  <c r="Q50" i="99"/>
  <c r="Q49" i="99"/>
  <c r="Q48" i="99"/>
  <c r="Q47" i="99"/>
  <c r="Q46" i="99"/>
  <c r="Q45" i="99"/>
  <c r="Q44" i="99"/>
  <c r="Q43" i="99"/>
  <c r="Q42" i="99"/>
  <c r="Q41" i="99"/>
  <c r="Q40" i="99"/>
  <c r="Q39" i="99"/>
  <c r="Q38" i="99"/>
  <c r="Q37" i="99"/>
  <c r="Q36" i="99"/>
  <c r="Q35" i="99"/>
  <c r="Q34" i="99"/>
  <c r="Q33" i="99"/>
  <c r="Q32" i="99"/>
  <c r="Q31" i="99"/>
  <c r="Q30" i="99"/>
  <c r="Q29" i="99"/>
  <c r="Q28" i="99"/>
  <c r="Q27" i="99"/>
  <c r="Q26" i="99"/>
  <c r="Q25" i="99"/>
  <c r="Q24" i="99"/>
  <c r="Q23" i="99"/>
  <c r="Q22" i="99"/>
  <c r="Q21" i="99"/>
  <c r="Q20" i="99"/>
  <c r="Q19" i="99"/>
  <c r="Q18" i="99"/>
  <c r="Q17" i="99"/>
  <c r="Q16" i="99"/>
  <c r="Q15" i="99"/>
  <c r="Q14" i="99"/>
  <c r="Q13" i="99"/>
  <c r="Q12" i="99"/>
  <c r="Q11" i="99"/>
  <c r="Q10" i="99"/>
  <c r="Q9" i="99"/>
  <c r="Q8" i="99"/>
  <c r="V89" i="99"/>
  <c r="V88" i="99"/>
  <c r="V87" i="99"/>
  <c r="V86" i="99"/>
  <c r="V85" i="99"/>
  <c r="V84" i="99"/>
  <c r="V83" i="99"/>
  <c r="V82" i="99"/>
  <c r="V81" i="99"/>
  <c r="V80" i="99"/>
  <c r="V79" i="99"/>
  <c r="V78" i="99"/>
  <c r="V77" i="99"/>
  <c r="V76" i="99"/>
  <c r="V75" i="99"/>
  <c r="V74" i="99"/>
  <c r="V73" i="99"/>
  <c r="V72" i="99"/>
  <c r="V71" i="99"/>
  <c r="V70" i="99"/>
  <c r="V69" i="99"/>
  <c r="V68" i="99"/>
  <c r="V67" i="99"/>
  <c r="V66" i="99"/>
  <c r="V65" i="99"/>
  <c r="V64" i="99"/>
  <c r="V63" i="99"/>
  <c r="V62" i="99"/>
  <c r="V61" i="99"/>
  <c r="V60" i="99"/>
  <c r="V59" i="99"/>
  <c r="V58" i="99"/>
  <c r="V57" i="99"/>
  <c r="V56" i="99"/>
  <c r="V55" i="99"/>
  <c r="V54" i="99"/>
  <c r="V53" i="99"/>
  <c r="V52" i="99"/>
  <c r="V51" i="99"/>
  <c r="V50" i="99"/>
  <c r="V49" i="99"/>
  <c r="V48" i="99"/>
  <c r="V47" i="99"/>
  <c r="V46" i="99"/>
  <c r="V45" i="99"/>
  <c r="V44" i="99"/>
  <c r="V43" i="99"/>
  <c r="V42" i="99"/>
  <c r="V41" i="99"/>
  <c r="V40" i="99"/>
  <c r="V39" i="99"/>
  <c r="V38" i="99"/>
  <c r="V37" i="99"/>
  <c r="V36" i="99"/>
  <c r="V35" i="99"/>
  <c r="V34" i="99"/>
  <c r="V33" i="99"/>
  <c r="V32" i="99"/>
  <c r="V31" i="99"/>
  <c r="V30" i="99"/>
  <c r="V29" i="99"/>
  <c r="V28" i="99"/>
  <c r="V27" i="99"/>
  <c r="V26" i="99"/>
  <c r="V25" i="99"/>
  <c r="V24" i="99"/>
  <c r="V23" i="99"/>
  <c r="V22" i="99"/>
  <c r="V21" i="99"/>
  <c r="V20" i="99"/>
  <c r="V19" i="99"/>
  <c r="V18" i="99"/>
  <c r="V17" i="99"/>
  <c r="V16" i="99"/>
  <c r="V15" i="99"/>
  <c r="V14" i="99"/>
  <c r="V13" i="99"/>
  <c r="V12" i="99"/>
  <c r="V11" i="99"/>
  <c r="V10" i="99"/>
  <c r="AE3" i="98"/>
  <c r="P3" i="98"/>
  <c r="AF3" i="98" s="1"/>
  <c r="AO3" i="98" s="1"/>
  <c r="AH3" i="98"/>
  <c r="AQ3" i="98" s="1"/>
  <c r="M4" i="98"/>
  <c r="U4" i="98" s="1"/>
  <c r="X4" i="98" s="1"/>
  <c r="Q98" i="98"/>
  <c r="Q97" i="98"/>
  <c r="Q96" i="98"/>
  <c r="Q95" i="98"/>
  <c r="Q94" i="98"/>
  <c r="Q93" i="98"/>
  <c r="Q92" i="98"/>
  <c r="Q91" i="98"/>
  <c r="Q90" i="98"/>
  <c r="Q89" i="98"/>
  <c r="Q88" i="98"/>
  <c r="Q87" i="98"/>
  <c r="Q86" i="98"/>
  <c r="Q85" i="98"/>
  <c r="Q84" i="98"/>
  <c r="Q83" i="98"/>
  <c r="Q82" i="98"/>
  <c r="Q81" i="98"/>
  <c r="Q80" i="98"/>
  <c r="Q79" i="98"/>
  <c r="Q78" i="98"/>
  <c r="Q77" i="98"/>
  <c r="Q76" i="98"/>
  <c r="Q75" i="98"/>
  <c r="Q74" i="98"/>
  <c r="Q73" i="98"/>
  <c r="Q72" i="98"/>
  <c r="Q71" i="98"/>
  <c r="Q70" i="98"/>
  <c r="Q69" i="98"/>
  <c r="Q68" i="98"/>
  <c r="Q67" i="98"/>
  <c r="Q66" i="98"/>
  <c r="Q65" i="98"/>
  <c r="Q64" i="98"/>
  <c r="Q63" i="98"/>
  <c r="Q62" i="98"/>
  <c r="Q61" i="98"/>
  <c r="Q60" i="98"/>
  <c r="Q59" i="98"/>
  <c r="Q58" i="98"/>
  <c r="Q57" i="98"/>
  <c r="Q56" i="98"/>
  <c r="Q55" i="98"/>
  <c r="Q54" i="98"/>
  <c r="Q53" i="98"/>
  <c r="Q52" i="98"/>
  <c r="Q51" i="98"/>
  <c r="Q50" i="98"/>
  <c r="Q49" i="98"/>
  <c r="Q48" i="98"/>
  <c r="Q47" i="98"/>
  <c r="Q46" i="98"/>
  <c r="Q45" i="98"/>
  <c r="Q44" i="98"/>
  <c r="Q43" i="98"/>
  <c r="Q42" i="98"/>
  <c r="Q41" i="98"/>
  <c r="Q40" i="98"/>
  <c r="Q39" i="98"/>
  <c r="Q38" i="98"/>
  <c r="Q37" i="98"/>
  <c r="Q36" i="98"/>
  <c r="Q35" i="98"/>
  <c r="Q34" i="98"/>
  <c r="Q33" i="98"/>
  <c r="Q32" i="98"/>
  <c r="Q31" i="98"/>
  <c r="Q30" i="98"/>
  <c r="Q29" i="98"/>
  <c r="Q28" i="98"/>
  <c r="Q27" i="98"/>
  <c r="Q26" i="98"/>
  <c r="Q25" i="98"/>
  <c r="Q24" i="98"/>
  <c r="Q23" i="98"/>
  <c r="Q22" i="98"/>
  <c r="Q21" i="98"/>
  <c r="Q20" i="98"/>
  <c r="Q19" i="98"/>
  <c r="Q18" i="98"/>
  <c r="Q17" i="98"/>
  <c r="Q16" i="98"/>
  <c r="Q15" i="98"/>
  <c r="Q14" i="98"/>
  <c r="Q13" i="98"/>
  <c r="Q12" i="98"/>
  <c r="Q11" i="98"/>
  <c r="Q10" i="98"/>
  <c r="Q9" i="98"/>
  <c r="Q8" i="98"/>
  <c r="V98" i="98"/>
  <c r="V97" i="98"/>
  <c r="V96" i="98"/>
  <c r="V95" i="98"/>
  <c r="V94" i="98"/>
  <c r="V93" i="98"/>
  <c r="V92" i="98"/>
  <c r="V91" i="98"/>
  <c r="V90" i="98"/>
  <c r="V89" i="98"/>
  <c r="V88" i="98"/>
  <c r="V87" i="98"/>
  <c r="V86" i="98"/>
  <c r="V85" i="98"/>
  <c r="V84" i="98"/>
  <c r="V83" i="98"/>
  <c r="V82" i="98"/>
  <c r="V81" i="98"/>
  <c r="V80" i="98"/>
  <c r="V79" i="98"/>
  <c r="V78" i="98"/>
  <c r="V77" i="98"/>
  <c r="V76" i="98"/>
  <c r="V75" i="98"/>
  <c r="V74" i="98"/>
  <c r="V73" i="98"/>
  <c r="V72" i="98"/>
  <c r="V71" i="98"/>
  <c r="V70" i="98"/>
  <c r="V69" i="98"/>
  <c r="V68" i="98"/>
  <c r="V67" i="98"/>
  <c r="V66" i="98"/>
  <c r="V65" i="98"/>
  <c r="V64" i="98"/>
  <c r="V63" i="98"/>
  <c r="V62" i="98"/>
  <c r="V61" i="98"/>
  <c r="V60" i="98"/>
  <c r="V59" i="98"/>
  <c r="V58" i="98"/>
  <c r="V57" i="98"/>
  <c r="V56" i="98"/>
  <c r="V55" i="98"/>
  <c r="V54" i="98"/>
  <c r="V53" i="98"/>
  <c r="V52" i="98"/>
  <c r="V51" i="98"/>
  <c r="V50" i="98"/>
  <c r="V49" i="98"/>
  <c r="V48" i="98"/>
  <c r="V47" i="98"/>
  <c r="V46" i="98"/>
  <c r="V45" i="98"/>
  <c r="V44" i="98"/>
  <c r="V43" i="98"/>
  <c r="V42" i="98"/>
  <c r="V41" i="98"/>
  <c r="V40" i="98"/>
  <c r="V39" i="98"/>
  <c r="V38" i="98"/>
  <c r="V37" i="98"/>
  <c r="V36" i="98"/>
  <c r="V35" i="98"/>
  <c r="V34" i="98"/>
  <c r="V33" i="98"/>
  <c r="V32" i="98"/>
  <c r="V31" i="98"/>
  <c r="V30" i="98"/>
  <c r="V29" i="98"/>
  <c r="V28" i="98"/>
  <c r="V27" i="98"/>
  <c r="V26" i="98"/>
  <c r="V25" i="98"/>
  <c r="V24" i="98"/>
  <c r="V23" i="98"/>
  <c r="V22" i="98"/>
  <c r="V21" i="98"/>
  <c r="V20" i="98"/>
  <c r="V19" i="98"/>
  <c r="V18" i="98"/>
  <c r="V17" i="98"/>
  <c r="V16" i="98"/>
  <c r="V15" i="98"/>
  <c r="V14" i="98"/>
  <c r="V13" i="98"/>
  <c r="V12" i="98"/>
  <c r="V11" i="98"/>
  <c r="V10" i="98"/>
  <c r="AE3" i="97"/>
  <c r="P3" i="97"/>
  <c r="AF3" i="97" s="1"/>
  <c r="AO3" i="97" s="1"/>
  <c r="M4" i="97"/>
  <c r="U4" i="97" s="1"/>
  <c r="X4" i="97" s="1"/>
  <c r="R69" i="97"/>
  <c r="R68" i="97"/>
  <c r="R67" i="97"/>
  <c r="R66" i="97"/>
  <c r="R65" i="97"/>
  <c r="R64" i="97"/>
  <c r="R63" i="97"/>
  <c r="R62" i="97"/>
  <c r="R61" i="97"/>
  <c r="R60" i="97"/>
  <c r="R59" i="97"/>
  <c r="R58" i="97"/>
  <c r="R57" i="97"/>
  <c r="R56" i="97"/>
  <c r="R55" i="97"/>
  <c r="R54" i="97"/>
  <c r="R53" i="97"/>
  <c r="R52" i="97"/>
  <c r="R51" i="97"/>
  <c r="R50" i="97"/>
  <c r="R49" i="97"/>
  <c r="R48" i="97"/>
  <c r="R47" i="97"/>
  <c r="R46" i="97"/>
  <c r="R45" i="97"/>
  <c r="R44" i="97"/>
  <c r="R43" i="97"/>
  <c r="R42" i="97"/>
  <c r="R41" i="97"/>
  <c r="R40" i="97"/>
  <c r="R39" i="97"/>
  <c r="R38" i="97"/>
  <c r="R37" i="97"/>
  <c r="R36" i="97"/>
  <c r="R35" i="97"/>
  <c r="R34" i="97"/>
  <c r="R33" i="97"/>
  <c r="R32" i="97"/>
  <c r="R31" i="97"/>
  <c r="R30" i="97"/>
  <c r="R29" i="97"/>
  <c r="R28" i="97"/>
  <c r="R27" i="97"/>
  <c r="R26" i="97"/>
  <c r="R25" i="97"/>
  <c r="R24" i="97"/>
  <c r="R23" i="97"/>
  <c r="R22" i="97"/>
  <c r="R21" i="97"/>
  <c r="R20" i="97"/>
  <c r="R19" i="97"/>
  <c r="R18" i="97"/>
  <c r="R17" i="97"/>
  <c r="R16" i="97"/>
  <c r="R15" i="97"/>
  <c r="R14" i="97"/>
  <c r="R13" i="97"/>
  <c r="R12" i="97"/>
  <c r="R11" i="97"/>
  <c r="R10" i="97"/>
  <c r="R9" i="97"/>
  <c r="R8" i="97"/>
  <c r="R7" i="97"/>
  <c r="R6" i="97"/>
  <c r="Q69" i="97"/>
  <c r="Q68" i="97"/>
  <c r="Q67" i="97"/>
  <c r="Q66" i="97"/>
  <c r="Q65" i="97"/>
  <c r="Q64" i="97"/>
  <c r="Q63" i="97"/>
  <c r="Q62" i="97"/>
  <c r="Q61" i="97"/>
  <c r="Q60" i="97"/>
  <c r="Q59" i="97"/>
  <c r="Q58" i="97"/>
  <c r="Q57" i="97"/>
  <c r="Q56" i="97"/>
  <c r="Q55" i="97"/>
  <c r="Q54" i="97"/>
  <c r="Q53" i="97"/>
  <c r="Q52" i="97"/>
  <c r="Q51" i="97"/>
  <c r="Q50" i="97"/>
  <c r="Q49" i="97"/>
  <c r="Q48" i="97"/>
  <c r="Q47" i="97"/>
  <c r="Q46" i="97"/>
  <c r="Q45" i="97"/>
  <c r="Q44" i="97"/>
  <c r="Q43" i="97"/>
  <c r="Q42" i="97"/>
  <c r="Q41" i="97"/>
  <c r="Q40" i="97"/>
  <c r="Q39" i="97"/>
  <c r="Q38" i="97"/>
  <c r="Q37" i="97"/>
  <c r="Q36" i="97"/>
  <c r="Q35" i="97"/>
  <c r="Q34" i="97"/>
  <c r="Q33" i="97"/>
  <c r="Q32" i="97"/>
  <c r="Q31" i="97"/>
  <c r="Q30" i="97"/>
  <c r="Q29" i="97"/>
  <c r="Q28" i="97"/>
  <c r="Q27" i="97"/>
  <c r="Q26" i="97"/>
  <c r="Q25" i="97"/>
  <c r="Q24" i="97"/>
  <c r="Q23" i="97"/>
  <c r="Q22" i="97"/>
  <c r="Q21" i="97"/>
  <c r="Q20" i="97"/>
  <c r="Q19" i="97"/>
  <c r="Q18" i="97"/>
  <c r="Q17" i="97"/>
  <c r="Q16" i="97"/>
  <c r="Q15" i="97"/>
  <c r="Q14" i="97"/>
  <c r="Q13" i="97"/>
  <c r="Q12" i="97"/>
  <c r="Q11" i="97"/>
  <c r="Q10" i="97"/>
  <c r="Q9" i="97"/>
  <c r="Q8" i="97"/>
  <c r="V69" i="97"/>
  <c r="V68" i="97"/>
  <c r="V67" i="97"/>
  <c r="V66" i="97"/>
  <c r="V65" i="97"/>
  <c r="V64" i="97"/>
  <c r="V63" i="97"/>
  <c r="V62" i="97"/>
  <c r="V61" i="97"/>
  <c r="V60" i="97"/>
  <c r="V59" i="97"/>
  <c r="V58" i="97"/>
  <c r="V57" i="97"/>
  <c r="V56" i="97"/>
  <c r="V55" i="97"/>
  <c r="V54" i="97"/>
  <c r="V53" i="97"/>
  <c r="V52" i="97"/>
  <c r="V51" i="97"/>
  <c r="V50" i="97"/>
  <c r="V49" i="97"/>
  <c r="V48" i="97"/>
  <c r="V47" i="97"/>
  <c r="V46" i="97"/>
  <c r="V45" i="97"/>
  <c r="V44" i="97"/>
  <c r="V43" i="97"/>
  <c r="V42" i="97"/>
  <c r="V41" i="97"/>
  <c r="V40" i="97"/>
  <c r="V39" i="97"/>
  <c r="V38" i="97"/>
  <c r="V37" i="97"/>
  <c r="V36" i="97"/>
  <c r="V35" i="97"/>
  <c r="V34" i="97"/>
  <c r="V33" i="97"/>
  <c r="V32" i="97"/>
  <c r="V31" i="97"/>
  <c r="V30" i="97"/>
  <c r="V29" i="97"/>
  <c r="V28" i="97"/>
  <c r="V27" i="97"/>
  <c r="V26" i="97"/>
  <c r="V25" i="97"/>
  <c r="V24" i="97"/>
  <c r="V23" i="97"/>
  <c r="V22" i="97"/>
  <c r="V21" i="97"/>
  <c r="V20" i="97"/>
  <c r="V19" i="97"/>
  <c r="V18" i="97"/>
  <c r="V17" i="97"/>
  <c r="V16" i="97"/>
  <c r="V15" i="97"/>
  <c r="V14" i="97"/>
  <c r="V13" i="97"/>
  <c r="V12" i="97"/>
  <c r="V11" i="97"/>
  <c r="V10" i="97"/>
  <c r="AE3" i="96"/>
  <c r="P3" i="96"/>
  <c r="AF3" i="96" s="1"/>
  <c r="AO3" i="96" s="1"/>
  <c r="AH3" i="96"/>
  <c r="AQ3" i="96" s="1"/>
  <c r="M4" i="96"/>
  <c r="U4" i="96" s="1"/>
  <c r="X4" i="96" s="1"/>
  <c r="R79" i="96"/>
  <c r="R78" i="96"/>
  <c r="R77" i="96"/>
  <c r="R76" i="96"/>
  <c r="R75" i="96"/>
  <c r="R74" i="96"/>
  <c r="R73" i="96"/>
  <c r="R72" i="96"/>
  <c r="R71" i="96"/>
  <c r="R70" i="96"/>
  <c r="R69" i="96"/>
  <c r="R68" i="96"/>
  <c r="R67" i="96"/>
  <c r="R66" i="96"/>
  <c r="R65" i="96"/>
  <c r="R64" i="96"/>
  <c r="R63" i="96"/>
  <c r="R62" i="96"/>
  <c r="R61" i="96"/>
  <c r="R60" i="96"/>
  <c r="R59" i="96"/>
  <c r="R58" i="96"/>
  <c r="R57" i="96"/>
  <c r="R56" i="96"/>
  <c r="R55" i="96"/>
  <c r="R54" i="96"/>
  <c r="R53" i="96"/>
  <c r="R52" i="96"/>
  <c r="R51" i="96"/>
  <c r="R50" i="96"/>
  <c r="R49" i="96"/>
  <c r="R48" i="96"/>
  <c r="R47" i="96"/>
  <c r="R46" i="96"/>
  <c r="R45" i="96"/>
  <c r="R44" i="96"/>
  <c r="R43" i="96"/>
  <c r="R42" i="96"/>
  <c r="R41" i="96"/>
  <c r="R40" i="96"/>
  <c r="R39" i="96"/>
  <c r="R38" i="96"/>
  <c r="R37" i="96"/>
  <c r="R36" i="96"/>
  <c r="R35" i="96"/>
  <c r="R34" i="96"/>
  <c r="R33" i="96"/>
  <c r="R32" i="96"/>
  <c r="R31" i="96"/>
  <c r="R30" i="96"/>
  <c r="R29" i="96"/>
  <c r="R28" i="96"/>
  <c r="R27" i="96"/>
  <c r="R26" i="96"/>
  <c r="R25" i="96"/>
  <c r="R24" i="96"/>
  <c r="R23" i="96"/>
  <c r="R22" i="96"/>
  <c r="R21" i="96"/>
  <c r="R20" i="96"/>
  <c r="R19" i="96"/>
  <c r="R18" i="96"/>
  <c r="R17" i="96"/>
  <c r="R16" i="96"/>
  <c r="R15" i="96"/>
  <c r="R14" i="96"/>
  <c r="R13" i="96"/>
  <c r="R12" i="96"/>
  <c r="R11" i="96"/>
  <c r="R10" i="96"/>
  <c r="R9" i="96"/>
  <c r="R8" i="96"/>
  <c r="R7" i="96"/>
  <c r="R6" i="96"/>
  <c r="Q79" i="96"/>
  <c r="Q78" i="96"/>
  <c r="Q77" i="96"/>
  <c r="Q76" i="96"/>
  <c r="Q75" i="96"/>
  <c r="Q74" i="96"/>
  <c r="Q73" i="96"/>
  <c r="Q72" i="96"/>
  <c r="Q71" i="96"/>
  <c r="Q70" i="96"/>
  <c r="Q69" i="96"/>
  <c r="Q68" i="96"/>
  <c r="Q67" i="96"/>
  <c r="Q66" i="96"/>
  <c r="Q65" i="96"/>
  <c r="Q64" i="96"/>
  <c r="Q63" i="96"/>
  <c r="Q62" i="96"/>
  <c r="Q61" i="96"/>
  <c r="Q60" i="96"/>
  <c r="Q59" i="96"/>
  <c r="Q58" i="96"/>
  <c r="Q57" i="96"/>
  <c r="Q56" i="96"/>
  <c r="Q55" i="96"/>
  <c r="Q54" i="96"/>
  <c r="Q53" i="96"/>
  <c r="Q52" i="96"/>
  <c r="Q51" i="96"/>
  <c r="Q50" i="96"/>
  <c r="Q49" i="96"/>
  <c r="Q48" i="96"/>
  <c r="Q47" i="96"/>
  <c r="Q46" i="96"/>
  <c r="Q45" i="96"/>
  <c r="Q44" i="96"/>
  <c r="Q43" i="96"/>
  <c r="Q42" i="96"/>
  <c r="Q41" i="96"/>
  <c r="Q40" i="96"/>
  <c r="Q39" i="96"/>
  <c r="Q38" i="96"/>
  <c r="Q37" i="96"/>
  <c r="Q36" i="96"/>
  <c r="Q35" i="96"/>
  <c r="Q34" i="96"/>
  <c r="Q33" i="96"/>
  <c r="Q32" i="96"/>
  <c r="Q31" i="96"/>
  <c r="Q30" i="96"/>
  <c r="Q29" i="96"/>
  <c r="Q28" i="96"/>
  <c r="Q27" i="96"/>
  <c r="Q26" i="96"/>
  <c r="Q25" i="96"/>
  <c r="Q24" i="96"/>
  <c r="Q23" i="96"/>
  <c r="Q22" i="96"/>
  <c r="Q21" i="96"/>
  <c r="Q20" i="96"/>
  <c r="Q19" i="96"/>
  <c r="Q18" i="96"/>
  <c r="Q17" i="96"/>
  <c r="Q16" i="96"/>
  <c r="Q15" i="96"/>
  <c r="Q14" i="96"/>
  <c r="Q13" i="96"/>
  <c r="Q12" i="96"/>
  <c r="Q11" i="96"/>
  <c r="Q10" i="96"/>
  <c r="Q9" i="96"/>
  <c r="Q8" i="96"/>
  <c r="V79" i="96"/>
  <c r="V78" i="96"/>
  <c r="V77" i="96"/>
  <c r="V76" i="96"/>
  <c r="V75" i="96"/>
  <c r="V74" i="96"/>
  <c r="V73" i="96"/>
  <c r="V72" i="96"/>
  <c r="V71" i="96"/>
  <c r="V70" i="96"/>
  <c r="V69" i="96"/>
  <c r="V68" i="96"/>
  <c r="V67" i="96"/>
  <c r="V66" i="96"/>
  <c r="V65" i="96"/>
  <c r="V64" i="96"/>
  <c r="V63" i="96"/>
  <c r="V62" i="96"/>
  <c r="V61" i="96"/>
  <c r="V60" i="96"/>
  <c r="V59" i="96"/>
  <c r="V58" i="96"/>
  <c r="V57" i="96"/>
  <c r="V56" i="96"/>
  <c r="V55" i="96"/>
  <c r="V54" i="96"/>
  <c r="V53" i="96"/>
  <c r="V52" i="96"/>
  <c r="V51" i="96"/>
  <c r="V50" i="96"/>
  <c r="V49" i="96"/>
  <c r="V48" i="96"/>
  <c r="V47" i="96"/>
  <c r="V46" i="96"/>
  <c r="V45" i="96"/>
  <c r="V44" i="96"/>
  <c r="V43" i="96"/>
  <c r="V42" i="96"/>
  <c r="V41" i="96"/>
  <c r="V40" i="96"/>
  <c r="V39" i="96"/>
  <c r="V38" i="96"/>
  <c r="V37" i="96"/>
  <c r="V36" i="96"/>
  <c r="V35" i="96"/>
  <c r="V34" i="96"/>
  <c r="V33" i="96"/>
  <c r="V32" i="96"/>
  <c r="V31" i="96"/>
  <c r="V30" i="96"/>
  <c r="V29" i="96"/>
  <c r="V28" i="96"/>
  <c r="V27" i="96"/>
  <c r="V26" i="96"/>
  <c r="V25" i="96"/>
  <c r="V24" i="96"/>
  <c r="V23" i="96"/>
  <c r="V22" i="96"/>
  <c r="V21" i="96"/>
  <c r="V20" i="96"/>
  <c r="V19" i="96"/>
  <c r="V18" i="96"/>
  <c r="V17" i="96"/>
  <c r="V16" i="96"/>
  <c r="V15" i="96"/>
  <c r="V14" i="96"/>
  <c r="V13" i="96"/>
  <c r="V12" i="96"/>
  <c r="V11" i="96"/>
  <c r="V10" i="96"/>
  <c r="AE3" i="95"/>
  <c r="P3" i="95"/>
  <c r="AF3" i="95" s="1"/>
  <c r="AO3" i="95" s="1"/>
  <c r="AH3" i="95"/>
  <c r="AQ3" i="95" s="1"/>
  <c r="M4" i="95"/>
  <c r="U4" i="95" s="1"/>
  <c r="X4" i="95" s="1"/>
  <c r="R89" i="95"/>
  <c r="R88" i="95"/>
  <c r="R87" i="95"/>
  <c r="R86" i="95"/>
  <c r="R85" i="95"/>
  <c r="R84" i="95"/>
  <c r="R83" i="95"/>
  <c r="R82" i="95"/>
  <c r="R81" i="95"/>
  <c r="R80" i="95"/>
  <c r="R79" i="95"/>
  <c r="R78" i="95"/>
  <c r="R77" i="95"/>
  <c r="R76" i="95"/>
  <c r="R75" i="95"/>
  <c r="R74" i="95"/>
  <c r="R73" i="95"/>
  <c r="R72" i="95"/>
  <c r="R71" i="95"/>
  <c r="R70" i="95"/>
  <c r="R69" i="95"/>
  <c r="R68" i="95"/>
  <c r="R67" i="95"/>
  <c r="R66" i="95"/>
  <c r="R65" i="95"/>
  <c r="R64" i="95"/>
  <c r="R63" i="95"/>
  <c r="R62" i="95"/>
  <c r="R61" i="95"/>
  <c r="R60" i="95"/>
  <c r="R59" i="95"/>
  <c r="R58" i="95"/>
  <c r="R57" i="95"/>
  <c r="R56" i="95"/>
  <c r="R55" i="95"/>
  <c r="R54" i="95"/>
  <c r="R53" i="95"/>
  <c r="R52" i="95"/>
  <c r="R51" i="95"/>
  <c r="R50" i="95"/>
  <c r="R49" i="95"/>
  <c r="R48" i="95"/>
  <c r="R47" i="95"/>
  <c r="R46" i="95"/>
  <c r="R45" i="95"/>
  <c r="R44" i="95"/>
  <c r="R43" i="95"/>
  <c r="R42" i="95"/>
  <c r="R41" i="95"/>
  <c r="R40" i="95"/>
  <c r="R39" i="95"/>
  <c r="R38" i="95"/>
  <c r="R37" i="95"/>
  <c r="R36" i="95"/>
  <c r="R35" i="95"/>
  <c r="R34" i="95"/>
  <c r="R33" i="95"/>
  <c r="R32" i="95"/>
  <c r="R31" i="95"/>
  <c r="R30" i="95"/>
  <c r="R29" i="95"/>
  <c r="R28" i="95"/>
  <c r="R27" i="95"/>
  <c r="R26" i="95"/>
  <c r="R25" i="95"/>
  <c r="R24" i="95"/>
  <c r="R23" i="95"/>
  <c r="R22" i="95"/>
  <c r="R21" i="95"/>
  <c r="R20" i="95"/>
  <c r="R19" i="95"/>
  <c r="R18" i="95"/>
  <c r="R17" i="95"/>
  <c r="R16" i="95"/>
  <c r="R15" i="95"/>
  <c r="R14" i="95"/>
  <c r="R13" i="95"/>
  <c r="R12" i="95"/>
  <c r="R11" i="95"/>
  <c r="R10" i="95"/>
  <c r="R9" i="95"/>
  <c r="R8" i="95"/>
  <c r="R7" i="95"/>
  <c r="R6" i="95"/>
  <c r="Q89" i="95"/>
  <c r="Q88" i="95"/>
  <c r="Q87" i="95"/>
  <c r="Q86" i="95"/>
  <c r="Q85" i="95"/>
  <c r="Q84" i="95"/>
  <c r="Q83" i="95"/>
  <c r="Q82" i="95"/>
  <c r="Q81" i="95"/>
  <c r="Q80" i="95"/>
  <c r="Q79" i="95"/>
  <c r="Q78" i="95"/>
  <c r="Q77" i="95"/>
  <c r="Q76" i="95"/>
  <c r="Q75" i="95"/>
  <c r="Q74" i="95"/>
  <c r="Q73" i="95"/>
  <c r="Q72" i="95"/>
  <c r="Q71" i="95"/>
  <c r="Q70" i="95"/>
  <c r="Q69" i="95"/>
  <c r="Q68" i="95"/>
  <c r="Q67" i="95"/>
  <c r="Q66" i="95"/>
  <c r="Q65" i="95"/>
  <c r="Q64" i="95"/>
  <c r="Q63" i="95"/>
  <c r="Q62" i="95"/>
  <c r="Q61" i="95"/>
  <c r="Q60" i="95"/>
  <c r="Q59" i="95"/>
  <c r="Q58" i="95"/>
  <c r="Q57" i="95"/>
  <c r="Q56" i="95"/>
  <c r="Q55" i="95"/>
  <c r="Q54" i="95"/>
  <c r="Q53" i="95"/>
  <c r="Q52" i="95"/>
  <c r="Q51" i="95"/>
  <c r="Q50" i="95"/>
  <c r="Q49" i="95"/>
  <c r="Q48" i="95"/>
  <c r="Q47" i="95"/>
  <c r="Q46" i="95"/>
  <c r="Q45" i="95"/>
  <c r="Q44" i="95"/>
  <c r="Q43" i="95"/>
  <c r="Q42" i="95"/>
  <c r="Q41" i="95"/>
  <c r="Q40" i="95"/>
  <c r="Q39" i="95"/>
  <c r="Q38" i="95"/>
  <c r="Q37" i="95"/>
  <c r="Q36" i="95"/>
  <c r="Q35" i="95"/>
  <c r="Q34" i="95"/>
  <c r="Q33" i="95"/>
  <c r="Q32" i="95"/>
  <c r="Q31" i="95"/>
  <c r="Q30" i="95"/>
  <c r="Q29" i="95"/>
  <c r="Q28" i="95"/>
  <c r="Q27" i="95"/>
  <c r="Q26" i="95"/>
  <c r="Q25" i="95"/>
  <c r="Q24" i="95"/>
  <c r="Q23" i="95"/>
  <c r="Q22" i="95"/>
  <c r="Q21" i="95"/>
  <c r="Q20" i="95"/>
  <c r="Q19" i="95"/>
  <c r="Q18" i="95"/>
  <c r="Q17" i="95"/>
  <c r="Q16" i="95"/>
  <c r="Q15" i="95"/>
  <c r="Q14" i="95"/>
  <c r="Q13" i="95"/>
  <c r="Q12" i="95"/>
  <c r="Q11" i="95"/>
  <c r="Q10" i="95"/>
  <c r="Q9" i="95"/>
  <c r="Q8" i="95"/>
  <c r="V89" i="95"/>
  <c r="V88" i="95"/>
  <c r="V87" i="95"/>
  <c r="V86" i="95"/>
  <c r="V85" i="95"/>
  <c r="V84" i="95"/>
  <c r="V83" i="95"/>
  <c r="V82" i="95"/>
  <c r="V81" i="95"/>
  <c r="V80" i="95"/>
  <c r="V79" i="95"/>
  <c r="V78" i="95"/>
  <c r="V77" i="95"/>
  <c r="V76" i="95"/>
  <c r="V75" i="95"/>
  <c r="V74" i="95"/>
  <c r="V73" i="95"/>
  <c r="V72" i="95"/>
  <c r="V71" i="95"/>
  <c r="V70" i="95"/>
  <c r="V69" i="95"/>
  <c r="V68" i="95"/>
  <c r="V67" i="95"/>
  <c r="V66" i="95"/>
  <c r="V65" i="95"/>
  <c r="V64" i="95"/>
  <c r="V63" i="95"/>
  <c r="V62" i="95"/>
  <c r="V61" i="95"/>
  <c r="V60" i="95"/>
  <c r="V59" i="95"/>
  <c r="V58" i="95"/>
  <c r="V57" i="95"/>
  <c r="V56" i="95"/>
  <c r="V55" i="95"/>
  <c r="V54" i="95"/>
  <c r="V53" i="95"/>
  <c r="V52" i="95"/>
  <c r="V51" i="95"/>
  <c r="V50" i="95"/>
  <c r="V49" i="95"/>
  <c r="V48" i="95"/>
  <c r="V47" i="95"/>
  <c r="V46" i="95"/>
  <c r="V45" i="95"/>
  <c r="V44" i="95"/>
  <c r="V43" i="95"/>
  <c r="V42" i="95"/>
  <c r="V41" i="95"/>
  <c r="V40" i="95"/>
  <c r="V39" i="95"/>
  <c r="V38" i="95"/>
  <c r="V37" i="95"/>
  <c r="V36" i="95"/>
  <c r="V35" i="95"/>
  <c r="V34" i="95"/>
  <c r="V33" i="95"/>
  <c r="V32" i="95"/>
  <c r="V31" i="95"/>
  <c r="V30" i="95"/>
  <c r="V29" i="95"/>
  <c r="V28" i="95"/>
  <c r="V27" i="95"/>
  <c r="V26" i="95"/>
  <c r="V25" i="95"/>
  <c r="V24" i="95"/>
  <c r="V23" i="95"/>
  <c r="V22" i="95"/>
  <c r="V21" i="95"/>
  <c r="V20" i="95"/>
  <c r="V19" i="95"/>
  <c r="V18" i="95"/>
  <c r="V17" i="95"/>
  <c r="V16" i="95"/>
  <c r="V15" i="95"/>
  <c r="V14" i="95"/>
  <c r="V13" i="95"/>
  <c r="V12" i="95"/>
  <c r="V11" i="95"/>
  <c r="V10" i="95"/>
  <c r="AE3" i="94"/>
  <c r="P3" i="94"/>
  <c r="AF3" i="94" s="1"/>
  <c r="AO3" i="94" s="1"/>
  <c r="AH3" i="94"/>
  <c r="AQ3" i="94" s="1"/>
  <c r="M4" i="94"/>
  <c r="U4" i="94" s="1"/>
  <c r="X4" i="94" s="1"/>
  <c r="Z4" i="94" s="1"/>
  <c r="Q98" i="94"/>
  <c r="Q97" i="94"/>
  <c r="Q96" i="94"/>
  <c r="Q95" i="94"/>
  <c r="Q94" i="94"/>
  <c r="Q93" i="94"/>
  <c r="Q92" i="94"/>
  <c r="Q91" i="94"/>
  <c r="Q90" i="94"/>
  <c r="Q89" i="94"/>
  <c r="Q88" i="94"/>
  <c r="Q87" i="94"/>
  <c r="Q86" i="94"/>
  <c r="Q85" i="94"/>
  <c r="Q84" i="94"/>
  <c r="Q83" i="94"/>
  <c r="Q82" i="94"/>
  <c r="Q81" i="94"/>
  <c r="Q80" i="94"/>
  <c r="Q79" i="94"/>
  <c r="Q78" i="94"/>
  <c r="Q77" i="94"/>
  <c r="Q76" i="94"/>
  <c r="Q75" i="94"/>
  <c r="Q74" i="94"/>
  <c r="Q73" i="94"/>
  <c r="Q72" i="94"/>
  <c r="Q71" i="94"/>
  <c r="Q70" i="94"/>
  <c r="Q69" i="94"/>
  <c r="Q68" i="94"/>
  <c r="Q67" i="94"/>
  <c r="Q66" i="94"/>
  <c r="Q65" i="94"/>
  <c r="Q64" i="94"/>
  <c r="Q63" i="94"/>
  <c r="Q62" i="94"/>
  <c r="Q61" i="94"/>
  <c r="Q60" i="94"/>
  <c r="Q59" i="94"/>
  <c r="Q58" i="94"/>
  <c r="Q57" i="94"/>
  <c r="Q56" i="94"/>
  <c r="Q55" i="94"/>
  <c r="Q54" i="94"/>
  <c r="Q53" i="94"/>
  <c r="Q52" i="94"/>
  <c r="Q51" i="94"/>
  <c r="Q50" i="94"/>
  <c r="Q49" i="94"/>
  <c r="Q48" i="94"/>
  <c r="Q47" i="94"/>
  <c r="Q46" i="94"/>
  <c r="Q45" i="94"/>
  <c r="Q44" i="94"/>
  <c r="Q43" i="94"/>
  <c r="Q42" i="94"/>
  <c r="Q41" i="94"/>
  <c r="Q40" i="94"/>
  <c r="Q39" i="94"/>
  <c r="Q38" i="94"/>
  <c r="Q37" i="94"/>
  <c r="Q36" i="94"/>
  <c r="Q35" i="94"/>
  <c r="Q34" i="94"/>
  <c r="Q33" i="94"/>
  <c r="Q32" i="94"/>
  <c r="Q31" i="94"/>
  <c r="Q30" i="94"/>
  <c r="Q29" i="94"/>
  <c r="Q28" i="94"/>
  <c r="Q27" i="94"/>
  <c r="Q26" i="94"/>
  <c r="Q25" i="94"/>
  <c r="Q24" i="94"/>
  <c r="Q23" i="94"/>
  <c r="Q22" i="94"/>
  <c r="Q21" i="94"/>
  <c r="Q20" i="94"/>
  <c r="Q19" i="94"/>
  <c r="Q18" i="94"/>
  <c r="Q17" i="94"/>
  <c r="Q16" i="94"/>
  <c r="Q15" i="94"/>
  <c r="Q14" i="94"/>
  <c r="Q13" i="94"/>
  <c r="Q12" i="94"/>
  <c r="Q11" i="94"/>
  <c r="Q10" i="94"/>
  <c r="Q9" i="94"/>
  <c r="Q8" i="94"/>
  <c r="V98" i="94"/>
  <c r="V97" i="94"/>
  <c r="V96" i="94"/>
  <c r="V95" i="94"/>
  <c r="V94" i="94"/>
  <c r="V93" i="94"/>
  <c r="V92" i="94"/>
  <c r="V91" i="94"/>
  <c r="V90" i="94"/>
  <c r="V89" i="94"/>
  <c r="V88" i="94"/>
  <c r="V87" i="94"/>
  <c r="V86" i="94"/>
  <c r="V85" i="94"/>
  <c r="V84" i="94"/>
  <c r="V83" i="94"/>
  <c r="V82" i="94"/>
  <c r="V81" i="94"/>
  <c r="V80" i="94"/>
  <c r="V79" i="94"/>
  <c r="V78" i="94"/>
  <c r="V77" i="94"/>
  <c r="V76" i="94"/>
  <c r="V75" i="94"/>
  <c r="V74" i="94"/>
  <c r="V73" i="94"/>
  <c r="V72" i="94"/>
  <c r="V71" i="94"/>
  <c r="V70" i="94"/>
  <c r="V69" i="94"/>
  <c r="V68" i="94"/>
  <c r="V67" i="94"/>
  <c r="V66" i="94"/>
  <c r="V65" i="94"/>
  <c r="V64" i="94"/>
  <c r="V63" i="94"/>
  <c r="V62" i="94"/>
  <c r="V61" i="94"/>
  <c r="V60" i="94"/>
  <c r="V59" i="94"/>
  <c r="V58" i="94"/>
  <c r="V57" i="94"/>
  <c r="V56" i="94"/>
  <c r="V55" i="94"/>
  <c r="V54" i="94"/>
  <c r="V53" i="94"/>
  <c r="V52" i="94"/>
  <c r="V51" i="94"/>
  <c r="V50" i="94"/>
  <c r="V49" i="94"/>
  <c r="V48" i="94"/>
  <c r="V47" i="94"/>
  <c r="V46" i="94"/>
  <c r="V45" i="94"/>
  <c r="V44" i="94"/>
  <c r="V43" i="94"/>
  <c r="V42" i="94"/>
  <c r="V41" i="94"/>
  <c r="V40" i="94"/>
  <c r="V39" i="94"/>
  <c r="V38" i="94"/>
  <c r="V37" i="94"/>
  <c r="V36" i="94"/>
  <c r="V35" i="94"/>
  <c r="V34" i="94"/>
  <c r="V33" i="94"/>
  <c r="V32" i="94"/>
  <c r="V31" i="94"/>
  <c r="V30" i="94"/>
  <c r="V29" i="94"/>
  <c r="V28" i="94"/>
  <c r="V27" i="94"/>
  <c r="V26" i="94"/>
  <c r="V25" i="94"/>
  <c r="V24" i="94"/>
  <c r="V23" i="94"/>
  <c r="V22" i="94"/>
  <c r="V21" i="94"/>
  <c r="V20" i="94"/>
  <c r="V19" i="94"/>
  <c r="V18" i="94"/>
  <c r="V17" i="94"/>
  <c r="V16" i="94"/>
  <c r="V15" i="94"/>
  <c r="V14" i="94"/>
  <c r="V13" i="94"/>
  <c r="V12" i="94"/>
  <c r="V11" i="94"/>
  <c r="V10" i="94"/>
  <c r="AE3" i="93"/>
  <c r="P3" i="93"/>
  <c r="AF3" i="93" s="1"/>
  <c r="AO3" i="93" s="1"/>
  <c r="AH3" i="93"/>
  <c r="AQ3" i="93" s="1"/>
  <c r="M4" i="93"/>
  <c r="U4" i="93" s="1"/>
  <c r="X4" i="93" s="1"/>
  <c r="R69" i="93"/>
  <c r="R68" i="93"/>
  <c r="R67" i="93"/>
  <c r="R66" i="93"/>
  <c r="R65" i="93"/>
  <c r="R64" i="93"/>
  <c r="R63" i="93"/>
  <c r="R62" i="93"/>
  <c r="R61" i="93"/>
  <c r="R60" i="93"/>
  <c r="R59" i="93"/>
  <c r="R58" i="93"/>
  <c r="R57" i="93"/>
  <c r="R56" i="93"/>
  <c r="R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R39" i="93"/>
  <c r="R38" i="93"/>
  <c r="R37" i="93"/>
  <c r="R36" i="93"/>
  <c r="R35" i="93"/>
  <c r="R34" i="93"/>
  <c r="R33" i="93"/>
  <c r="R32" i="93"/>
  <c r="R31" i="93"/>
  <c r="R30" i="93"/>
  <c r="R29" i="93"/>
  <c r="R28" i="93"/>
  <c r="R27" i="93"/>
  <c r="R26" i="93"/>
  <c r="R25" i="93"/>
  <c r="R24" i="93"/>
  <c r="R23" i="93"/>
  <c r="R22" i="93"/>
  <c r="R21" i="93"/>
  <c r="R20" i="93"/>
  <c r="R19" i="93"/>
  <c r="R18" i="93"/>
  <c r="R17" i="93"/>
  <c r="R16" i="93"/>
  <c r="R15" i="93"/>
  <c r="R14" i="93"/>
  <c r="R13" i="93"/>
  <c r="R12" i="93"/>
  <c r="R11" i="93"/>
  <c r="R10" i="93"/>
  <c r="R9" i="93"/>
  <c r="R8" i="93"/>
  <c r="R7" i="93"/>
  <c r="R6" i="93"/>
  <c r="Q69" i="93"/>
  <c r="Q68" i="93"/>
  <c r="Q67" i="93"/>
  <c r="Q66" i="93"/>
  <c r="Q65" i="93"/>
  <c r="Q64" i="93"/>
  <c r="Q63" i="93"/>
  <c r="Q62" i="93"/>
  <c r="Q61" i="93"/>
  <c r="Q60" i="93"/>
  <c r="Q59" i="93"/>
  <c r="Q58" i="93"/>
  <c r="Q57" i="93"/>
  <c r="Q56" i="93"/>
  <c r="Q55" i="93"/>
  <c r="Q54" i="93"/>
  <c r="Q53" i="93"/>
  <c r="Q52" i="93"/>
  <c r="Q51" i="93"/>
  <c r="Q50" i="93"/>
  <c r="Q49" i="93"/>
  <c r="Q48" i="93"/>
  <c r="Q47" i="93"/>
  <c r="Q46" i="93"/>
  <c r="Q45" i="93"/>
  <c r="Q44" i="93"/>
  <c r="Q43" i="93"/>
  <c r="Q42" i="93"/>
  <c r="Q41" i="93"/>
  <c r="Q40" i="93"/>
  <c r="Q39" i="93"/>
  <c r="Q38" i="93"/>
  <c r="Q37" i="93"/>
  <c r="Q36" i="93"/>
  <c r="Q35" i="93"/>
  <c r="Q34" i="93"/>
  <c r="Q33" i="93"/>
  <c r="Q32" i="93"/>
  <c r="Q31" i="93"/>
  <c r="Q30" i="93"/>
  <c r="Q29" i="93"/>
  <c r="Q28" i="93"/>
  <c r="Q27" i="93"/>
  <c r="Q26" i="93"/>
  <c r="Q25" i="93"/>
  <c r="Q24" i="93"/>
  <c r="Q23" i="93"/>
  <c r="Q22" i="93"/>
  <c r="Q21" i="93"/>
  <c r="Q20" i="93"/>
  <c r="Q19" i="93"/>
  <c r="Q18" i="93"/>
  <c r="Q17" i="93"/>
  <c r="Q16" i="93"/>
  <c r="Q15" i="93"/>
  <c r="Q14" i="93"/>
  <c r="Q13" i="93"/>
  <c r="Q12" i="93"/>
  <c r="Q11" i="93"/>
  <c r="Q10" i="93"/>
  <c r="Q9" i="93"/>
  <c r="Q8" i="93"/>
  <c r="V69" i="93"/>
  <c r="V68" i="93"/>
  <c r="V67" i="93"/>
  <c r="V66" i="93"/>
  <c r="V65" i="93"/>
  <c r="V64" i="93"/>
  <c r="V63" i="93"/>
  <c r="V62" i="93"/>
  <c r="V61" i="93"/>
  <c r="V60" i="93"/>
  <c r="V59" i="93"/>
  <c r="V58" i="93"/>
  <c r="V57" i="93"/>
  <c r="V56" i="93"/>
  <c r="V55" i="93"/>
  <c r="V54" i="93"/>
  <c r="V53" i="93"/>
  <c r="V52" i="93"/>
  <c r="V51" i="93"/>
  <c r="V50" i="93"/>
  <c r="V49" i="93"/>
  <c r="V48" i="93"/>
  <c r="V47" i="93"/>
  <c r="V46" i="93"/>
  <c r="V45" i="93"/>
  <c r="V44" i="93"/>
  <c r="V43" i="93"/>
  <c r="V42" i="93"/>
  <c r="V41" i="93"/>
  <c r="V40" i="93"/>
  <c r="V39" i="93"/>
  <c r="V38" i="93"/>
  <c r="V37" i="93"/>
  <c r="V36" i="93"/>
  <c r="V35" i="93"/>
  <c r="V34" i="93"/>
  <c r="V33" i="93"/>
  <c r="V32" i="93"/>
  <c r="V31" i="93"/>
  <c r="V30" i="93"/>
  <c r="V29" i="93"/>
  <c r="V28" i="93"/>
  <c r="V27" i="93"/>
  <c r="V26" i="93"/>
  <c r="V25" i="93"/>
  <c r="V24" i="93"/>
  <c r="V23" i="93"/>
  <c r="V22" i="93"/>
  <c r="V21" i="93"/>
  <c r="V20" i="93"/>
  <c r="V19" i="93"/>
  <c r="V18" i="93"/>
  <c r="V17" i="93"/>
  <c r="V16" i="93"/>
  <c r="V15" i="93"/>
  <c r="V14" i="93"/>
  <c r="V13" i="93"/>
  <c r="V12" i="93"/>
  <c r="V11" i="93"/>
  <c r="V10" i="93"/>
  <c r="AE3" i="92"/>
  <c r="P3" i="92"/>
  <c r="AF3" i="92" s="1"/>
  <c r="AO3" i="92" s="1"/>
  <c r="AH3" i="92"/>
  <c r="AQ3" i="92" s="1"/>
  <c r="M4" i="92"/>
  <c r="U4" i="92" s="1"/>
  <c r="X4" i="92" s="1"/>
  <c r="R79" i="92"/>
  <c r="R78" i="92"/>
  <c r="R77" i="92"/>
  <c r="R76" i="92"/>
  <c r="R75" i="92"/>
  <c r="R74" i="92"/>
  <c r="R73" i="92"/>
  <c r="R72" i="92"/>
  <c r="R71" i="92"/>
  <c r="R70" i="92"/>
  <c r="R69" i="92"/>
  <c r="R68" i="92"/>
  <c r="R67" i="92"/>
  <c r="R66" i="92"/>
  <c r="R65" i="92"/>
  <c r="R64" i="92"/>
  <c r="R63" i="92"/>
  <c r="R62" i="92"/>
  <c r="R61" i="92"/>
  <c r="R60" i="92"/>
  <c r="R59" i="92"/>
  <c r="R58" i="92"/>
  <c r="R57" i="92"/>
  <c r="R56" i="92"/>
  <c r="R55" i="92"/>
  <c r="R54" i="92"/>
  <c r="R53" i="92"/>
  <c r="R52" i="92"/>
  <c r="R51" i="92"/>
  <c r="R50" i="92"/>
  <c r="R49" i="92"/>
  <c r="R48" i="92"/>
  <c r="R47" i="92"/>
  <c r="R46" i="92"/>
  <c r="R45" i="92"/>
  <c r="R44" i="92"/>
  <c r="R43" i="92"/>
  <c r="R42" i="92"/>
  <c r="R41" i="92"/>
  <c r="R40" i="92"/>
  <c r="R39" i="92"/>
  <c r="R38" i="92"/>
  <c r="R37" i="92"/>
  <c r="R36" i="92"/>
  <c r="R35" i="92"/>
  <c r="R34" i="92"/>
  <c r="R33" i="92"/>
  <c r="R32" i="92"/>
  <c r="R31" i="92"/>
  <c r="R30" i="92"/>
  <c r="R29" i="92"/>
  <c r="R28" i="92"/>
  <c r="R27" i="92"/>
  <c r="R26" i="92"/>
  <c r="R25" i="92"/>
  <c r="R24" i="92"/>
  <c r="R23" i="92"/>
  <c r="R22" i="92"/>
  <c r="R21" i="92"/>
  <c r="R20" i="92"/>
  <c r="R19" i="92"/>
  <c r="R18" i="92"/>
  <c r="R17" i="92"/>
  <c r="R16" i="92"/>
  <c r="R15" i="92"/>
  <c r="R14" i="92"/>
  <c r="R13" i="92"/>
  <c r="R12" i="92"/>
  <c r="R11" i="92"/>
  <c r="R10" i="92"/>
  <c r="R9" i="92"/>
  <c r="R8" i="92"/>
  <c r="R7" i="92"/>
  <c r="R6" i="92"/>
  <c r="Q79" i="92"/>
  <c r="Q78" i="92"/>
  <c r="Q77" i="92"/>
  <c r="Q76" i="92"/>
  <c r="Q75" i="92"/>
  <c r="Q74" i="92"/>
  <c r="Q73" i="92"/>
  <c r="Q72" i="92"/>
  <c r="Q71" i="92"/>
  <c r="Q70" i="92"/>
  <c r="Q69" i="92"/>
  <c r="Q68" i="92"/>
  <c r="Q67" i="92"/>
  <c r="Q66" i="92"/>
  <c r="Q65" i="92"/>
  <c r="Q64" i="92"/>
  <c r="Q63" i="92"/>
  <c r="Q62" i="92"/>
  <c r="Q61" i="92"/>
  <c r="Q60" i="92"/>
  <c r="Q59" i="92"/>
  <c r="Q58" i="92"/>
  <c r="Q57" i="92"/>
  <c r="Q56" i="92"/>
  <c r="Q55" i="92"/>
  <c r="Q54" i="92"/>
  <c r="Q53" i="92"/>
  <c r="Q52" i="92"/>
  <c r="Q51" i="92"/>
  <c r="Q50" i="92"/>
  <c r="Q49" i="92"/>
  <c r="Q48" i="92"/>
  <c r="Q47" i="92"/>
  <c r="Q46" i="92"/>
  <c r="Q45" i="92"/>
  <c r="Q44" i="92"/>
  <c r="Q43" i="92"/>
  <c r="Q42" i="92"/>
  <c r="Q41" i="92"/>
  <c r="Q40" i="92"/>
  <c r="Q39" i="92"/>
  <c r="Q38" i="92"/>
  <c r="Q37" i="92"/>
  <c r="Q36" i="92"/>
  <c r="Q35" i="92"/>
  <c r="Q34" i="92"/>
  <c r="Q33" i="92"/>
  <c r="Q32" i="92"/>
  <c r="Q31" i="92"/>
  <c r="Q30" i="92"/>
  <c r="Q29" i="92"/>
  <c r="Q28" i="92"/>
  <c r="Q27" i="92"/>
  <c r="Q26" i="92"/>
  <c r="Q25" i="92"/>
  <c r="Q24" i="92"/>
  <c r="Q23" i="92"/>
  <c r="Q22" i="92"/>
  <c r="Q21" i="92"/>
  <c r="Q20" i="92"/>
  <c r="Q19" i="92"/>
  <c r="Q18" i="92"/>
  <c r="Q17" i="92"/>
  <c r="Q16" i="92"/>
  <c r="Q15" i="92"/>
  <c r="Q14" i="92"/>
  <c r="Q13" i="92"/>
  <c r="Q12" i="92"/>
  <c r="Q11" i="92"/>
  <c r="Q10" i="92"/>
  <c r="Q9" i="92"/>
  <c r="Q8" i="92"/>
  <c r="V79" i="92"/>
  <c r="V78" i="92"/>
  <c r="V77" i="92"/>
  <c r="V76" i="92"/>
  <c r="V75" i="92"/>
  <c r="V74" i="92"/>
  <c r="V73" i="92"/>
  <c r="V72" i="92"/>
  <c r="V71" i="92"/>
  <c r="V70" i="92"/>
  <c r="V69" i="92"/>
  <c r="V68" i="92"/>
  <c r="V67" i="92"/>
  <c r="V66" i="92"/>
  <c r="V65" i="92"/>
  <c r="V64" i="92"/>
  <c r="V63" i="92"/>
  <c r="V62" i="92"/>
  <c r="V61" i="92"/>
  <c r="V60" i="92"/>
  <c r="V59" i="92"/>
  <c r="V58" i="92"/>
  <c r="V57" i="92"/>
  <c r="V56" i="92"/>
  <c r="V55" i="92"/>
  <c r="V54" i="92"/>
  <c r="V53" i="92"/>
  <c r="V52" i="92"/>
  <c r="V51" i="92"/>
  <c r="V50" i="92"/>
  <c r="V49" i="92"/>
  <c r="V48" i="92"/>
  <c r="V47" i="92"/>
  <c r="V46" i="92"/>
  <c r="V45" i="92"/>
  <c r="V44" i="92"/>
  <c r="V43" i="92"/>
  <c r="V42" i="92"/>
  <c r="V41" i="92"/>
  <c r="V40" i="92"/>
  <c r="V39" i="92"/>
  <c r="V38" i="92"/>
  <c r="V37" i="92"/>
  <c r="V36" i="92"/>
  <c r="V35" i="92"/>
  <c r="V34" i="92"/>
  <c r="V33" i="92"/>
  <c r="V32" i="92"/>
  <c r="V31" i="92"/>
  <c r="V30" i="92"/>
  <c r="V29" i="92"/>
  <c r="V28" i="92"/>
  <c r="V27" i="92"/>
  <c r="V26" i="92"/>
  <c r="V25" i="92"/>
  <c r="V24" i="92"/>
  <c r="V23" i="92"/>
  <c r="V22" i="92"/>
  <c r="V21" i="92"/>
  <c r="V20" i="92"/>
  <c r="V19" i="92"/>
  <c r="V18" i="92"/>
  <c r="V17" i="92"/>
  <c r="V16" i="92"/>
  <c r="V15" i="92"/>
  <c r="V14" i="92"/>
  <c r="V13" i="92"/>
  <c r="V12" i="92"/>
  <c r="V11" i="92"/>
  <c r="V10" i="92"/>
  <c r="AE3" i="91"/>
  <c r="P3" i="91"/>
  <c r="AF3" i="91" s="1"/>
  <c r="AO3" i="91" s="1"/>
  <c r="M4" i="91"/>
  <c r="U4" i="91" s="1"/>
  <c r="X4" i="91" s="1"/>
  <c r="R89" i="91"/>
  <c r="R88" i="91"/>
  <c r="R87" i="91"/>
  <c r="R86" i="91"/>
  <c r="R85" i="91"/>
  <c r="R84" i="91"/>
  <c r="R83" i="91"/>
  <c r="R82" i="91"/>
  <c r="R81" i="91"/>
  <c r="R80" i="91"/>
  <c r="R79" i="91"/>
  <c r="R78" i="91"/>
  <c r="R77" i="91"/>
  <c r="R76" i="91"/>
  <c r="R75" i="91"/>
  <c r="R74" i="91"/>
  <c r="R73" i="91"/>
  <c r="R72" i="91"/>
  <c r="R71" i="91"/>
  <c r="R70" i="91"/>
  <c r="R69" i="91"/>
  <c r="R68" i="91"/>
  <c r="R67" i="91"/>
  <c r="R66" i="91"/>
  <c r="R65" i="91"/>
  <c r="R64" i="91"/>
  <c r="R63" i="91"/>
  <c r="R62" i="91"/>
  <c r="R61" i="91"/>
  <c r="R60" i="91"/>
  <c r="R59" i="91"/>
  <c r="R58" i="91"/>
  <c r="R57" i="91"/>
  <c r="R56" i="91"/>
  <c r="R55" i="91"/>
  <c r="R54" i="91"/>
  <c r="R53" i="91"/>
  <c r="R52" i="91"/>
  <c r="R51" i="91"/>
  <c r="R50" i="91"/>
  <c r="R49" i="91"/>
  <c r="R48" i="91"/>
  <c r="R47" i="91"/>
  <c r="R46" i="91"/>
  <c r="R45" i="91"/>
  <c r="R44" i="91"/>
  <c r="R43" i="91"/>
  <c r="R42" i="91"/>
  <c r="R41" i="91"/>
  <c r="R40" i="91"/>
  <c r="R39" i="91"/>
  <c r="R38" i="91"/>
  <c r="R37" i="91"/>
  <c r="R36" i="91"/>
  <c r="R35" i="91"/>
  <c r="R34" i="91"/>
  <c r="R33" i="91"/>
  <c r="R32" i="91"/>
  <c r="R31" i="91"/>
  <c r="R30" i="91"/>
  <c r="R29" i="91"/>
  <c r="R28" i="91"/>
  <c r="R27" i="91"/>
  <c r="R26" i="91"/>
  <c r="R25" i="91"/>
  <c r="R24" i="91"/>
  <c r="R23" i="91"/>
  <c r="R22" i="91"/>
  <c r="R21" i="91"/>
  <c r="R20" i="91"/>
  <c r="R19" i="91"/>
  <c r="R18" i="91"/>
  <c r="R17" i="91"/>
  <c r="R16" i="91"/>
  <c r="R15" i="91"/>
  <c r="R14" i="91"/>
  <c r="R13" i="91"/>
  <c r="R12" i="91"/>
  <c r="R11" i="91"/>
  <c r="R10" i="91"/>
  <c r="R9" i="91"/>
  <c r="R8" i="91"/>
  <c r="R7" i="91"/>
  <c r="R6" i="91"/>
  <c r="Q89" i="91"/>
  <c r="Q88" i="91"/>
  <c r="Q87" i="91"/>
  <c r="Q86" i="91"/>
  <c r="Q85" i="91"/>
  <c r="Q84" i="91"/>
  <c r="Q83" i="91"/>
  <c r="Q82" i="91"/>
  <c r="Q81" i="91"/>
  <c r="Q80" i="91"/>
  <c r="Q79" i="91"/>
  <c r="Q78" i="91"/>
  <c r="Q77" i="91"/>
  <c r="Q76" i="91"/>
  <c r="Q75" i="91"/>
  <c r="Q74" i="91"/>
  <c r="Q73" i="91"/>
  <c r="Q72" i="91"/>
  <c r="Q71" i="91"/>
  <c r="Q70" i="91"/>
  <c r="Q69" i="91"/>
  <c r="Q68" i="91"/>
  <c r="Q67" i="91"/>
  <c r="Q66" i="91"/>
  <c r="Q65" i="91"/>
  <c r="Q64" i="91"/>
  <c r="Q63" i="91"/>
  <c r="Q62" i="91"/>
  <c r="Q61" i="91"/>
  <c r="Q60" i="91"/>
  <c r="Q59" i="91"/>
  <c r="Q58" i="91"/>
  <c r="Q57" i="91"/>
  <c r="Q56" i="91"/>
  <c r="Q55" i="91"/>
  <c r="Q54" i="91"/>
  <c r="Q53" i="91"/>
  <c r="Q52" i="91"/>
  <c r="Q51" i="91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Q12" i="91"/>
  <c r="Q11" i="91"/>
  <c r="Q10" i="91"/>
  <c r="Q9" i="91"/>
  <c r="Q8" i="91"/>
  <c r="V89" i="91"/>
  <c r="V88" i="91"/>
  <c r="V87" i="91"/>
  <c r="V86" i="91"/>
  <c r="V85" i="91"/>
  <c r="V84" i="91"/>
  <c r="V83" i="91"/>
  <c r="V82" i="91"/>
  <c r="V81" i="91"/>
  <c r="V80" i="91"/>
  <c r="V79" i="91"/>
  <c r="V78" i="91"/>
  <c r="V77" i="91"/>
  <c r="V76" i="91"/>
  <c r="V75" i="91"/>
  <c r="V74" i="91"/>
  <c r="V73" i="91"/>
  <c r="V72" i="91"/>
  <c r="V71" i="91"/>
  <c r="V70" i="91"/>
  <c r="V69" i="91"/>
  <c r="V68" i="91"/>
  <c r="V67" i="91"/>
  <c r="V66" i="91"/>
  <c r="V65" i="91"/>
  <c r="V64" i="91"/>
  <c r="V63" i="91"/>
  <c r="V62" i="91"/>
  <c r="V61" i="91"/>
  <c r="V60" i="91"/>
  <c r="V59" i="91"/>
  <c r="V58" i="91"/>
  <c r="V57" i="91"/>
  <c r="V56" i="91"/>
  <c r="V55" i="91"/>
  <c r="V54" i="91"/>
  <c r="V53" i="91"/>
  <c r="V52" i="91"/>
  <c r="V51" i="91"/>
  <c r="V50" i="91"/>
  <c r="V49" i="91"/>
  <c r="V48" i="91"/>
  <c r="V47" i="91"/>
  <c r="V46" i="91"/>
  <c r="V45" i="91"/>
  <c r="V44" i="91"/>
  <c r="V43" i="91"/>
  <c r="V42" i="91"/>
  <c r="V41" i="91"/>
  <c r="V40" i="91"/>
  <c r="V39" i="91"/>
  <c r="V38" i="91"/>
  <c r="V37" i="91"/>
  <c r="V36" i="91"/>
  <c r="V35" i="91"/>
  <c r="V34" i="91"/>
  <c r="V33" i="91"/>
  <c r="V32" i="91"/>
  <c r="V31" i="91"/>
  <c r="V30" i="91"/>
  <c r="V29" i="91"/>
  <c r="V28" i="91"/>
  <c r="V27" i="91"/>
  <c r="V26" i="91"/>
  <c r="V25" i="91"/>
  <c r="V24" i="91"/>
  <c r="V23" i="91"/>
  <c r="V22" i="91"/>
  <c r="V21" i="91"/>
  <c r="V20" i="91"/>
  <c r="V19" i="91"/>
  <c r="V18" i="91"/>
  <c r="V17" i="91"/>
  <c r="V16" i="91"/>
  <c r="V15" i="91"/>
  <c r="V14" i="91"/>
  <c r="V13" i="91"/>
  <c r="V12" i="91"/>
  <c r="V11" i="91"/>
  <c r="V10" i="91"/>
  <c r="AE3" i="90"/>
  <c r="P3" i="90"/>
  <c r="AF3" i="90" s="1"/>
  <c r="AO3" i="90" s="1"/>
  <c r="AH3" i="90"/>
  <c r="AQ3" i="90" s="1"/>
  <c r="M4" i="90"/>
  <c r="U4" i="90" s="1"/>
  <c r="X4" i="90" s="1"/>
  <c r="Q98" i="90"/>
  <c r="Q97" i="90"/>
  <c r="Q96" i="90"/>
  <c r="Q95" i="90"/>
  <c r="Q94" i="90"/>
  <c r="Q93" i="90"/>
  <c r="Q92" i="90"/>
  <c r="Q91" i="90"/>
  <c r="Q90" i="90"/>
  <c r="Q89" i="90"/>
  <c r="Q88" i="90"/>
  <c r="Q87" i="90"/>
  <c r="Q86" i="90"/>
  <c r="Q85" i="90"/>
  <c r="Q84" i="90"/>
  <c r="Q83" i="90"/>
  <c r="Q82" i="90"/>
  <c r="Q81" i="90"/>
  <c r="Q80" i="90"/>
  <c r="Q79" i="90"/>
  <c r="Q78" i="90"/>
  <c r="Q77" i="90"/>
  <c r="Q76" i="90"/>
  <c r="Q75" i="90"/>
  <c r="Q74" i="90"/>
  <c r="Q73" i="90"/>
  <c r="Q72" i="90"/>
  <c r="Q71" i="90"/>
  <c r="Q70" i="90"/>
  <c r="Q69" i="90"/>
  <c r="Q68" i="90"/>
  <c r="Q67" i="90"/>
  <c r="Q66" i="90"/>
  <c r="Q65" i="90"/>
  <c r="Q64" i="90"/>
  <c r="Q63" i="90"/>
  <c r="Q62" i="90"/>
  <c r="Q61" i="90"/>
  <c r="Q60" i="90"/>
  <c r="Q59" i="90"/>
  <c r="Q58" i="90"/>
  <c r="Q57" i="90"/>
  <c r="Q56" i="90"/>
  <c r="Q55" i="90"/>
  <c r="Q54" i="90"/>
  <c r="Q53" i="90"/>
  <c r="Q52" i="90"/>
  <c r="Q51" i="90"/>
  <c r="Q50" i="90"/>
  <c r="Q49" i="90"/>
  <c r="Q48" i="90"/>
  <c r="Q47" i="90"/>
  <c r="Q46" i="90"/>
  <c r="Q45" i="90"/>
  <c r="Q44" i="90"/>
  <c r="Q43" i="90"/>
  <c r="Q42" i="90"/>
  <c r="Q41" i="90"/>
  <c r="Q40" i="90"/>
  <c r="Q39" i="90"/>
  <c r="Q38" i="90"/>
  <c r="Q37" i="90"/>
  <c r="Q36" i="90"/>
  <c r="Q35" i="90"/>
  <c r="Q34" i="90"/>
  <c r="Q33" i="90"/>
  <c r="Q32" i="90"/>
  <c r="Q31" i="90"/>
  <c r="Q30" i="90"/>
  <c r="Q29" i="90"/>
  <c r="Q28" i="90"/>
  <c r="Q27" i="90"/>
  <c r="Q26" i="90"/>
  <c r="Q25" i="90"/>
  <c r="Q24" i="90"/>
  <c r="Q23" i="90"/>
  <c r="Q22" i="90"/>
  <c r="Q21" i="90"/>
  <c r="Q20" i="90"/>
  <c r="Q19" i="90"/>
  <c r="Q18" i="90"/>
  <c r="Q17" i="90"/>
  <c r="Q16" i="90"/>
  <c r="Q15" i="90"/>
  <c r="Q14" i="90"/>
  <c r="Q13" i="90"/>
  <c r="Q12" i="90"/>
  <c r="Q11" i="90"/>
  <c r="Q10" i="90"/>
  <c r="Q9" i="90"/>
  <c r="Q8" i="90"/>
  <c r="V98" i="90"/>
  <c r="V97" i="90"/>
  <c r="V96" i="90"/>
  <c r="V95" i="90"/>
  <c r="V94" i="90"/>
  <c r="V93" i="90"/>
  <c r="V92" i="90"/>
  <c r="V91" i="90"/>
  <c r="V90" i="90"/>
  <c r="V89" i="90"/>
  <c r="V88" i="90"/>
  <c r="V87" i="90"/>
  <c r="V86" i="90"/>
  <c r="V85" i="90"/>
  <c r="V84" i="90"/>
  <c r="V83" i="90"/>
  <c r="V82" i="90"/>
  <c r="V81" i="90"/>
  <c r="V80" i="90"/>
  <c r="V79" i="90"/>
  <c r="V78" i="90"/>
  <c r="V77" i="90"/>
  <c r="V76" i="90"/>
  <c r="V75" i="90"/>
  <c r="V74" i="90"/>
  <c r="V73" i="90"/>
  <c r="V72" i="90"/>
  <c r="V71" i="90"/>
  <c r="V70" i="90"/>
  <c r="V69" i="90"/>
  <c r="V68" i="90"/>
  <c r="V67" i="90"/>
  <c r="V66" i="90"/>
  <c r="V65" i="90"/>
  <c r="V64" i="90"/>
  <c r="V63" i="90"/>
  <c r="V62" i="90"/>
  <c r="V61" i="90"/>
  <c r="V60" i="90"/>
  <c r="V59" i="90"/>
  <c r="V58" i="90"/>
  <c r="V57" i="90"/>
  <c r="V56" i="90"/>
  <c r="V55" i="90"/>
  <c r="V54" i="90"/>
  <c r="V53" i="90"/>
  <c r="V52" i="90"/>
  <c r="V51" i="90"/>
  <c r="V50" i="90"/>
  <c r="V49" i="90"/>
  <c r="V48" i="90"/>
  <c r="V47" i="90"/>
  <c r="V46" i="90"/>
  <c r="V45" i="90"/>
  <c r="V44" i="90"/>
  <c r="V43" i="90"/>
  <c r="V42" i="90"/>
  <c r="V41" i="90"/>
  <c r="V40" i="90"/>
  <c r="V39" i="90"/>
  <c r="V38" i="90"/>
  <c r="V37" i="90"/>
  <c r="V36" i="90"/>
  <c r="V35" i="90"/>
  <c r="V34" i="90"/>
  <c r="V33" i="90"/>
  <c r="V32" i="90"/>
  <c r="V31" i="90"/>
  <c r="V30" i="90"/>
  <c r="V29" i="90"/>
  <c r="V28" i="90"/>
  <c r="V27" i="90"/>
  <c r="V26" i="90"/>
  <c r="V25" i="90"/>
  <c r="V24" i="90"/>
  <c r="V23" i="90"/>
  <c r="V22" i="90"/>
  <c r="V21" i="90"/>
  <c r="V20" i="90"/>
  <c r="V19" i="90"/>
  <c r="V18" i="90"/>
  <c r="V17" i="90"/>
  <c r="V16" i="90"/>
  <c r="V15" i="90"/>
  <c r="V14" i="90"/>
  <c r="V13" i="90"/>
  <c r="V12" i="90"/>
  <c r="V11" i="90"/>
  <c r="V10" i="90"/>
  <c r="AE3" i="89"/>
  <c r="P3" i="89"/>
  <c r="AF3" i="89" s="1"/>
  <c r="AO3" i="89" s="1"/>
  <c r="M4" i="89"/>
  <c r="U4" i="89" s="1"/>
  <c r="X4" i="89" s="1"/>
  <c r="R69" i="89"/>
  <c r="R68" i="89"/>
  <c r="R67" i="89"/>
  <c r="R66" i="89"/>
  <c r="R65" i="89"/>
  <c r="R64" i="89"/>
  <c r="R63" i="89"/>
  <c r="R62" i="89"/>
  <c r="R61" i="89"/>
  <c r="R60" i="89"/>
  <c r="R59" i="89"/>
  <c r="R58" i="89"/>
  <c r="R57" i="89"/>
  <c r="R56" i="89"/>
  <c r="R55" i="89"/>
  <c r="R54" i="89"/>
  <c r="R53" i="89"/>
  <c r="R52" i="89"/>
  <c r="R51" i="89"/>
  <c r="R50" i="89"/>
  <c r="R49" i="89"/>
  <c r="R48" i="89"/>
  <c r="R47" i="89"/>
  <c r="R46" i="89"/>
  <c r="R45" i="89"/>
  <c r="R44" i="89"/>
  <c r="R43" i="89"/>
  <c r="R42" i="89"/>
  <c r="R41" i="89"/>
  <c r="R40" i="89"/>
  <c r="R39" i="89"/>
  <c r="R38" i="89"/>
  <c r="R37" i="89"/>
  <c r="R36" i="89"/>
  <c r="R35" i="89"/>
  <c r="R34" i="89"/>
  <c r="R33" i="89"/>
  <c r="R32" i="89"/>
  <c r="R31" i="89"/>
  <c r="R30" i="89"/>
  <c r="R29" i="89"/>
  <c r="R28" i="89"/>
  <c r="R27" i="89"/>
  <c r="R26" i="89"/>
  <c r="R25" i="89"/>
  <c r="R24" i="89"/>
  <c r="R23" i="89"/>
  <c r="R22" i="89"/>
  <c r="R21" i="89"/>
  <c r="R20" i="89"/>
  <c r="R19" i="89"/>
  <c r="R18" i="89"/>
  <c r="R17" i="89"/>
  <c r="R16" i="89"/>
  <c r="R15" i="89"/>
  <c r="R14" i="89"/>
  <c r="R13" i="89"/>
  <c r="R12" i="89"/>
  <c r="R11" i="89"/>
  <c r="R10" i="89"/>
  <c r="R9" i="89"/>
  <c r="R8" i="89"/>
  <c r="R7" i="89"/>
  <c r="R6" i="89"/>
  <c r="Q69" i="89"/>
  <c r="Q68" i="89"/>
  <c r="Q67" i="89"/>
  <c r="Q66" i="89"/>
  <c r="Q65" i="89"/>
  <c r="Q64" i="89"/>
  <c r="Q63" i="89"/>
  <c r="Q62" i="89"/>
  <c r="Q61" i="89"/>
  <c r="Q60" i="89"/>
  <c r="Q59" i="89"/>
  <c r="Q58" i="89"/>
  <c r="Q57" i="89"/>
  <c r="Q56" i="89"/>
  <c r="Q55" i="89"/>
  <c r="Q54" i="89"/>
  <c r="Q53" i="89"/>
  <c r="Q52" i="89"/>
  <c r="Q51" i="89"/>
  <c r="Q50" i="89"/>
  <c r="Q49" i="89"/>
  <c r="Q48" i="89"/>
  <c r="Q47" i="89"/>
  <c r="Q46" i="89"/>
  <c r="Q45" i="89"/>
  <c r="Q44" i="89"/>
  <c r="Q43" i="89"/>
  <c r="Q42" i="89"/>
  <c r="Q41" i="89"/>
  <c r="Q40" i="89"/>
  <c r="Q39" i="89"/>
  <c r="Q38" i="89"/>
  <c r="Q37" i="89"/>
  <c r="Q36" i="89"/>
  <c r="Q35" i="89"/>
  <c r="Q34" i="89"/>
  <c r="Q33" i="89"/>
  <c r="Q32" i="89"/>
  <c r="Q31" i="89"/>
  <c r="Q30" i="89"/>
  <c r="Q29" i="89"/>
  <c r="Q28" i="89"/>
  <c r="Q27" i="89"/>
  <c r="Q26" i="89"/>
  <c r="Q25" i="89"/>
  <c r="Q24" i="89"/>
  <c r="Q23" i="89"/>
  <c r="Q22" i="89"/>
  <c r="Q21" i="89"/>
  <c r="Q20" i="89"/>
  <c r="Q19" i="89"/>
  <c r="Q18" i="89"/>
  <c r="Q17" i="89"/>
  <c r="Q16" i="89"/>
  <c r="Q15" i="89"/>
  <c r="Q14" i="89"/>
  <c r="Q13" i="89"/>
  <c r="Q12" i="89"/>
  <c r="Q11" i="89"/>
  <c r="Q10" i="89"/>
  <c r="Q9" i="89"/>
  <c r="Q8" i="89"/>
  <c r="V69" i="89"/>
  <c r="V68" i="89"/>
  <c r="V67" i="89"/>
  <c r="V66" i="89"/>
  <c r="V65" i="89"/>
  <c r="V64" i="89"/>
  <c r="V63" i="89"/>
  <c r="V62" i="89"/>
  <c r="V61" i="89"/>
  <c r="V60" i="89"/>
  <c r="V59" i="89"/>
  <c r="V58" i="89"/>
  <c r="V57" i="89"/>
  <c r="V56" i="89"/>
  <c r="V55" i="89"/>
  <c r="V54" i="89"/>
  <c r="V53" i="89"/>
  <c r="V52" i="89"/>
  <c r="V51" i="89"/>
  <c r="V50" i="89"/>
  <c r="V49" i="89"/>
  <c r="V48" i="89"/>
  <c r="V47" i="89"/>
  <c r="V46" i="89"/>
  <c r="V45" i="89"/>
  <c r="V44" i="89"/>
  <c r="V43" i="89"/>
  <c r="V42" i="89"/>
  <c r="V41" i="89"/>
  <c r="V40" i="89"/>
  <c r="V39" i="89"/>
  <c r="V38" i="89"/>
  <c r="V37" i="89"/>
  <c r="V36" i="89"/>
  <c r="V35" i="89"/>
  <c r="V34" i="89"/>
  <c r="V33" i="89"/>
  <c r="V32" i="89"/>
  <c r="V31" i="89"/>
  <c r="V30" i="89"/>
  <c r="V29" i="89"/>
  <c r="V28" i="89"/>
  <c r="V27" i="89"/>
  <c r="V26" i="89"/>
  <c r="V25" i="89"/>
  <c r="V24" i="89"/>
  <c r="V23" i="89"/>
  <c r="V22" i="89"/>
  <c r="V21" i="89"/>
  <c r="V20" i="89"/>
  <c r="V19" i="89"/>
  <c r="V18" i="89"/>
  <c r="V17" i="89"/>
  <c r="V16" i="89"/>
  <c r="V15" i="89"/>
  <c r="V14" i="89"/>
  <c r="V13" i="89"/>
  <c r="V12" i="89"/>
  <c r="V11" i="89"/>
  <c r="V10" i="89"/>
  <c r="AE3" i="88"/>
  <c r="P3" i="88"/>
  <c r="AF3" i="88" s="1"/>
  <c r="AO3" i="88" s="1"/>
  <c r="M4" i="88"/>
  <c r="U4" i="88" s="1"/>
  <c r="X4" i="88" s="1"/>
  <c r="R79" i="88"/>
  <c r="R78" i="88"/>
  <c r="R77" i="88"/>
  <c r="R76" i="88"/>
  <c r="R75" i="88"/>
  <c r="R74" i="88"/>
  <c r="R73" i="88"/>
  <c r="R72" i="88"/>
  <c r="R71" i="88"/>
  <c r="R70" i="88"/>
  <c r="R69" i="88"/>
  <c r="R68" i="88"/>
  <c r="R67" i="88"/>
  <c r="R66" i="88"/>
  <c r="R65" i="88"/>
  <c r="R64" i="88"/>
  <c r="R63" i="88"/>
  <c r="R62" i="88"/>
  <c r="R61" i="88"/>
  <c r="R60" i="88"/>
  <c r="R59" i="88"/>
  <c r="R58" i="88"/>
  <c r="R57" i="88"/>
  <c r="R56" i="88"/>
  <c r="R55" i="88"/>
  <c r="R54" i="88"/>
  <c r="R53" i="88"/>
  <c r="R52" i="88"/>
  <c r="R51" i="88"/>
  <c r="R50" i="88"/>
  <c r="R49" i="88"/>
  <c r="R48" i="88"/>
  <c r="R47" i="88"/>
  <c r="R46" i="88"/>
  <c r="R45" i="88"/>
  <c r="R44" i="88"/>
  <c r="R43" i="88"/>
  <c r="R42" i="88"/>
  <c r="R41" i="88"/>
  <c r="R40" i="88"/>
  <c r="R39" i="88"/>
  <c r="R38" i="88"/>
  <c r="R37" i="88"/>
  <c r="R36" i="88"/>
  <c r="R35" i="88"/>
  <c r="R34" i="88"/>
  <c r="R33" i="88"/>
  <c r="R32" i="88"/>
  <c r="R31" i="88"/>
  <c r="R30" i="88"/>
  <c r="R29" i="88"/>
  <c r="R28" i="88"/>
  <c r="R27" i="88"/>
  <c r="R26" i="88"/>
  <c r="R25" i="88"/>
  <c r="R24" i="88"/>
  <c r="R23" i="88"/>
  <c r="R22" i="88"/>
  <c r="R21" i="88"/>
  <c r="R20" i="88"/>
  <c r="R19" i="88"/>
  <c r="R18" i="88"/>
  <c r="R17" i="88"/>
  <c r="R16" i="88"/>
  <c r="R15" i="88"/>
  <c r="R14" i="88"/>
  <c r="R13" i="88"/>
  <c r="R12" i="88"/>
  <c r="R11" i="88"/>
  <c r="R10" i="88"/>
  <c r="R9" i="88"/>
  <c r="R8" i="88"/>
  <c r="R7" i="88"/>
  <c r="R6" i="88"/>
  <c r="Q79" i="88"/>
  <c r="Q78" i="88"/>
  <c r="Q77" i="88"/>
  <c r="Q76" i="88"/>
  <c r="Q75" i="88"/>
  <c r="Q74" i="88"/>
  <c r="Q73" i="88"/>
  <c r="Q72" i="88"/>
  <c r="Q71" i="88"/>
  <c r="Q70" i="88"/>
  <c r="Q69" i="88"/>
  <c r="Q68" i="88"/>
  <c r="Q67" i="88"/>
  <c r="Q66" i="88"/>
  <c r="Q65" i="88"/>
  <c r="Q64" i="88"/>
  <c r="Q63" i="88"/>
  <c r="Q62" i="88"/>
  <c r="Q61" i="88"/>
  <c r="Q60" i="88"/>
  <c r="Q59" i="88"/>
  <c r="Q58" i="88"/>
  <c r="Q57" i="88"/>
  <c r="Q56" i="88"/>
  <c r="Q55" i="88"/>
  <c r="Q54" i="88"/>
  <c r="Q53" i="88"/>
  <c r="Q52" i="88"/>
  <c r="Q51" i="88"/>
  <c r="Q50" i="88"/>
  <c r="Q49" i="88"/>
  <c r="Q48" i="88"/>
  <c r="Q47" i="88"/>
  <c r="Q46" i="88"/>
  <c r="Q45" i="88"/>
  <c r="Q44" i="88"/>
  <c r="Q43" i="88"/>
  <c r="Q42" i="88"/>
  <c r="Q41" i="88"/>
  <c r="Q40" i="88"/>
  <c r="Q39" i="88"/>
  <c r="Q38" i="88"/>
  <c r="Q37" i="88"/>
  <c r="Q36" i="88"/>
  <c r="Q35" i="88"/>
  <c r="Q34" i="88"/>
  <c r="Q33" i="88"/>
  <c r="Q32" i="88"/>
  <c r="Q31" i="88"/>
  <c r="Q30" i="88"/>
  <c r="Q29" i="88"/>
  <c r="Q28" i="88"/>
  <c r="Q27" i="88"/>
  <c r="Q26" i="88"/>
  <c r="Q25" i="88"/>
  <c r="Q24" i="88"/>
  <c r="Q23" i="88"/>
  <c r="Q22" i="88"/>
  <c r="Q21" i="88"/>
  <c r="Q20" i="88"/>
  <c r="Q19" i="88"/>
  <c r="Q18" i="88"/>
  <c r="Q17" i="88"/>
  <c r="Q16" i="88"/>
  <c r="Q15" i="88"/>
  <c r="Q14" i="88"/>
  <c r="Q13" i="88"/>
  <c r="Q12" i="88"/>
  <c r="Q11" i="88"/>
  <c r="Q10" i="88"/>
  <c r="Q9" i="88"/>
  <c r="Q8" i="88"/>
  <c r="V79" i="88"/>
  <c r="V78" i="88"/>
  <c r="V77" i="88"/>
  <c r="V76" i="88"/>
  <c r="V75" i="88"/>
  <c r="V74" i="88"/>
  <c r="V73" i="88"/>
  <c r="V72" i="88"/>
  <c r="V71" i="88"/>
  <c r="V70" i="88"/>
  <c r="V69" i="88"/>
  <c r="V68" i="88"/>
  <c r="V67" i="88"/>
  <c r="V66" i="88"/>
  <c r="V65" i="88"/>
  <c r="V64" i="88"/>
  <c r="V63" i="88"/>
  <c r="V62" i="88"/>
  <c r="V61" i="88"/>
  <c r="V60" i="88"/>
  <c r="V59" i="88"/>
  <c r="V58" i="88"/>
  <c r="V57" i="88"/>
  <c r="V56" i="88"/>
  <c r="V55" i="88"/>
  <c r="V54" i="88"/>
  <c r="V53" i="88"/>
  <c r="V52" i="88"/>
  <c r="V51" i="88"/>
  <c r="V50" i="88"/>
  <c r="V49" i="88"/>
  <c r="V48" i="88"/>
  <c r="V47" i="88"/>
  <c r="V46" i="88"/>
  <c r="V45" i="88"/>
  <c r="V44" i="88"/>
  <c r="V43" i="88"/>
  <c r="V42" i="88"/>
  <c r="V41" i="88"/>
  <c r="V40" i="88"/>
  <c r="V39" i="88"/>
  <c r="V38" i="88"/>
  <c r="V37" i="88"/>
  <c r="V36" i="88"/>
  <c r="V35" i="88"/>
  <c r="V34" i="88"/>
  <c r="V33" i="88"/>
  <c r="V32" i="88"/>
  <c r="V31" i="88"/>
  <c r="V30" i="88"/>
  <c r="V29" i="88"/>
  <c r="V28" i="88"/>
  <c r="V27" i="88"/>
  <c r="V26" i="88"/>
  <c r="V25" i="88"/>
  <c r="V24" i="88"/>
  <c r="V23" i="88"/>
  <c r="V22" i="88"/>
  <c r="V21" i="88"/>
  <c r="V20" i="88"/>
  <c r="V19" i="88"/>
  <c r="V18" i="88"/>
  <c r="V17" i="88"/>
  <c r="V16" i="88"/>
  <c r="V15" i="88"/>
  <c r="V14" i="88"/>
  <c r="V13" i="88"/>
  <c r="V12" i="88"/>
  <c r="V11" i="88"/>
  <c r="V10" i="88"/>
  <c r="AE3" i="87"/>
  <c r="P3" i="87"/>
  <c r="AF3" i="87" s="1"/>
  <c r="AO3" i="87" s="1"/>
  <c r="M4" i="87"/>
  <c r="U4" i="87" s="1"/>
  <c r="X4" i="87" s="1"/>
  <c r="R89" i="87"/>
  <c r="R88" i="87"/>
  <c r="R87" i="87"/>
  <c r="R86" i="87"/>
  <c r="R85" i="87"/>
  <c r="R84" i="87"/>
  <c r="R83" i="87"/>
  <c r="R82" i="87"/>
  <c r="R81" i="87"/>
  <c r="R80" i="87"/>
  <c r="R79" i="87"/>
  <c r="R78" i="87"/>
  <c r="R77" i="87"/>
  <c r="R76" i="87"/>
  <c r="R75" i="87"/>
  <c r="R74" i="87"/>
  <c r="R73" i="87"/>
  <c r="R72" i="87"/>
  <c r="R71" i="87"/>
  <c r="R70" i="87"/>
  <c r="R69" i="87"/>
  <c r="R68" i="87"/>
  <c r="R67" i="87"/>
  <c r="R66" i="87"/>
  <c r="R65" i="87"/>
  <c r="R64" i="87"/>
  <c r="R63" i="87"/>
  <c r="R62" i="87"/>
  <c r="R61" i="87"/>
  <c r="R60" i="87"/>
  <c r="R59" i="87"/>
  <c r="R58" i="87"/>
  <c r="R57" i="87"/>
  <c r="R56" i="87"/>
  <c r="R55" i="87"/>
  <c r="R54" i="87"/>
  <c r="R53" i="87"/>
  <c r="R52" i="87"/>
  <c r="R51" i="87"/>
  <c r="R50" i="87"/>
  <c r="R49" i="87"/>
  <c r="R48" i="87"/>
  <c r="R47" i="87"/>
  <c r="R46" i="87"/>
  <c r="R45" i="87"/>
  <c r="R44" i="87"/>
  <c r="R43" i="87"/>
  <c r="R42" i="87"/>
  <c r="R41" i="87"/>
  <c r="R40" i="87"/>
  <c r="R39" i="87"/>
  <c r="R38" i="87"/>
  <c r="R37" i="87"/>
  <c r="R36" i="87"/>
  <c r="R35" i="87"/>
  <c r="R34" i="87"/>
  <c r="R33" i="87"/>
  <c r="R32" i="87"/>
  <c r="R31" i="87"/>
  <c r="R30" i="87"/>
  <c r="R29" i="87"/>
  <c r="R28" i="87"/>
  <c r="R27" i="87"/>
  <c r="R26" i="87"/>
  <c r="R25" i="87"/>
  <c r="R24" i="87"/>
  <c r="R23" i="87"/>
  <c r="R22" i="87"/>
  <c r="R21" i="87"/>
  <c r="R20" i="87"/>
  <c r="R19" i="87"/>
  <c r="R18" i="87"/>
  <c r="R17" i="87"/>
  <c r="R16" i="87"/>
  <c r="R15" i="87"/>
  <c r="R14" i="87"/>
  <c r="R13" i="87"/>
  <c r="R12" i="87"/>
  <c r="R11" i="87"/>
  <c r="R10" i="87"/>
  <c r="R9" i="87"/>
  <c r="R8" i="87"/>
  <c r="R7" i="87"/>
  <c r="R6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Q9" i="87"/>
  <c r="Q8" i="87"/>
  <c r="V89" i="87"/>
  <c r="V88" i="87"/>
  <c r="V87" i="87"/>
  <c r="V86" i="87"/>
  <c r="V85" i="87"/>
  <c r="V84" i="87"/>
  <c r="V83" i="87"/>
  <c r="V82" i="87"/>
  <c r="V81" i="87"/>
  <c r="V80" i="87"/>
  <c r="V79" i="87"/>
  <c r="V78" i="87"/>
  <c r="V77" i="87"/>
  <c r="V76" i="87"/>
  <c r="V75" i="87"/>
  <c r="V74" i="87"/>
  <c r="V73" i="87"/>
  <c r="V72" i="87"/>
  <c r="V71" i="87"/>
  <c r="V70" i="87"/>
  <c r="V69" i="87"/>
  <c r="V68" i="87"/>
  <c r="V67" i="87"/>
  <c r="V66" i="87"/>
  <c r="V65" i="87"/>
  <c r="V64" i="87"/>
  <c r="V63" i="87"/>
  <c r="V62" i="87"/>
  <c r="V61" i="87"/>
  <c r="V60" i="87"/>
  <c r="V59" i="87"/>
  <c r="V58" i="87"/>
  <c r="V57" i="87"/>
  <c r="V56" i="87"/>
  <c r="V55" i="87"/>
  <c r="V54" i="87"/>
  <c r="V53" i="87"/>
  <c r="V52" i="87"/>
  <c r="V51" i="87"/>
  <c r="V50" i="87"/>
  <c r="V49" i="87"/>
  <c r="V48" i="87"/>
  <c r="V47" i="87"/>
  <c r="V46" i="87"/>
  <c r="V45" i="87"/>
  <c r="V44" i="87"/>
  <c r="V43" i="87"/>
  <c r="V42" i="87"/>
  <c r="V41" i="87"/>
  <c r="V40" i="87"/>
  <c r="V39" i="87"/>
  <c r="V38" i="87"/>
  <c r="V37" i="87"/>
  <c r="V36" i="87"/>
  <c r="V35" i="87"/>
  <c r="V34" i="87"/>
  <c r="V33" i="87"/>
  <c r="V32" i="87"/>
  <c r="V31" i="87"/>
  <c r="V30" i="87"/>
  <c r="V29" i="87"/>
  <c r="V28" i="87"/>
  <c r="V27" i="87"/>
  <c r="V26" i="87"/>
  <c r="V25" i="87"/>
  <c r="V24" i="87"/>
  <c r="V23" i="87"/>
  <c r="V22" i="87"/>
  <c r="V21" i="87"/>
  <c r="V20" i="87"/>
  <c r="V19" i="87"/>
  <c r="V18" i="87"/>
  <c r="V17" i="87"/>
  <c r="V16" i="87"/>
  <c r="V15" i="87"/>
  <c r="V14" i="87"/>
  <c r="V13" i="87"/>
  <c r="V12" i="87"/>
  <c r="V11" i="87"/>
  <c r="V10" i="87"/>
  <c r="AE3" i="86"/>
  <c r="P3" i="86"/>
  <c r="AF3" i="86" s="1"/>
  <c r="AO3" i="86" s="1"/>
  <c r="M4" i="86"/>
  <c r="U4" i="86" s="1"/>
  <c r="X4" i="86" s="1"/>
  <c r="Z4" i="86" s="1"/>
  <c r="R69" i="86"/>
  <c r="R68" i="86"/>
  <c r="R67" i="86"/>
  <c r="R66" i="86"/>
  <c r="R65" i="86"/>
  <c r="R64" i="86"/>
  <c r="R63" i="86"/>
  <c r="R62" i="86"/>
  <c r="R61" i="86"/>
  <c r="R60" i="86"/>
  <c r="R59" i="86"/>
  <c r="R58" i="86"/>
  <c r="R57" i="86"/>
  <c r="R56" i="86"/>
  <c r="R55" i="86"/>
  <c r="R54" i="86"/>
  <c r="R53" i="86"/>
  <c r="R52" i="86"/>
  <c r="R51" i="86"/>
  <c r="R50" i="86"/>
  <c r="R49" i="86"/>
  <c r="R48" i="86"/>
  <c r="R47" i="86"/>
  <c r="R46" i="86"/>
  <c r="R45" i="86"/>
  <c r="R44" i="86"/>
  <c r="R43" i="86"/>
  <c r="R42" i="86"/>
  <c r="R41" i="86"/>
  <c r="R40" i="86"/>
  <c r="R39" i="86"/>
  <c r="R38" i="86"/>
  <c r="R37" i="86"/>
  <c r="R36" i="86"/>
  <c r="R35" i="86"/>
  <c r="R34" i="86"/>
  <c r="R33" i="86"/>
  <c r="R32" i="86"/>
  <c r="R31" i="86"/>
  <c r="R30" i="86"/>
  <c r="R29" i="86"/>
  <c r="R28" i="86"/>
  <c r="R27" i="86"/>
  <c r="R26" i="86"/>
  <c r="R25" i="86"/>
  <c r="R24" i="86"/>
  <c r="R23" i="86"/>
  <c r="R22" i="86"/>
  <c r="R21" i="86"/>
  <c r="R20" i="86"/>
  <c r="R19" i="86"/>
  <c r="R18" i="86"/>
  <c r="R17" i="86"/>
  <c r="R16" i="86"/>
  <c r="R15" i="86"/>
  <c r="R14" i="86"/>
  <c r="R13" i="86"/>
  <c r="R12" i="86"/>
  <c r="R11" i="86"/>
  <c r="R10" i="86"/>
  <c r="R9" i="86"/>
  <c r="R8" i="86"/>
  <c r="R7" i="86"/>
  <c r="R6" i="86"/>
  <c r="Q69" i="86"/>
  <c r="Q68" i="86"/>
  <c r="Q67" i="86"/>
  <c r="Q66" i="86"/>
  <c r="Q65" i="86"/>
  <c r="Q64" i="86"/>
  <c r="Q63" i="86"/>
  <c r="Q62" i="86"/>
  <c r="Q61" i="86"/>
  <c r="Q60" i="86"/>
  <c r="Q59" i="86"/>
  <c r="Q58" i="86"/>
  <c r="Q57" i="86"/>
  <c r="Q56" i="86"/>
  <c r="Q55" i="86"/>
  <c r="Q54" i="86"/>
  <c r="Q53" i="86"/>
  <c r="Q52" i="86"/>
  <c r="Q51" i="86"/>
  <c r="Q50" i="86"/>
  <c r="Q49" i="86"/>
  <c r="Q48" i="86"/>
  <c r="Q47" i="86"/>
  <c r="Q46" i="86"/>
  <c r="Q45" i="86"/>
  <c r="Q44" i="86"/>
  <c r="Q43" i="86"/>
  <c r="Q42" i="86"/>
  <c r="Q41" i="86"/>
  <c r="Q40" i="86"/>
  <c r="Q39" i="86"/>
  <c r="Q38" i="86"/>
  <c r="Q37" i="86"/>
  <c r="Q36" i="86"/>
  <c r="Q35" i="86"/>
  <c r="Q34" i="86"/>
  <c r="Q33" i="86"/>
  <c r="Q32" i="86"/>
  <c r="Q31" i="86"/>
  <c r="Q30" i="86"/>
  <c r="Q29" i="86"/>
  <c r="Q28" i="86"/>
  <c r="Q27" i="86"/>
  <c r="Q26" i="86"/>
  <c r="Q25" i="86"/>
  <c r="Q24" i="86"/>
  <c r="Q23" i="86"/>
  <c r="Q22" i="86"/>
  <c r="Q21" i="86"/>
  <c r="Q20" i="86"/>
  <c r="Q19" i="86"/>
  <c r="Q18" i="86"/>
  <c r="Q17" i="86"/>
  <c r="Q16" i="86"/>
  <c r="Q15" i="86"/>
  <c r="Q14" i="86"/>
  <c r="Q13" i="86"/>
  <c r="Q12" i="86"/>
  <c r="Q11" i="86"/>
  <c r="Q10" i="86"/>
  <c r="Q9" i="86"/>
  <c r="Q8" i="86"/>
  <c r="V69" i="86"/>
  <c r="V68" i="86"/>
  <c r="V67" i="86"/>
  <c r="V66" i="86"/>
  <c r="V65" i="86"/>
  <c r="V64" i="86"/>
  <c r="V63" i="86"/>
  <c r="V62" i="86"/>
  <c r="V61" i="86"/>
  <c r="V60" i="86"/>
  <c r="V59" i="86"/>
  <c r="V58" i="86"/>
  <c r="V57" i="86"/>
  <c r="V56" i="86"/>
  <c r="V55" i="86"/>
  <c r="V54" i="86"/>
  <c r="V53" i="86"/>
  <c r="V52" i="86"/>
  <c r="V51" i="86"/>
  <c r="V50" i="86"/>
  <c r="V49" i="86"/>
  <c r="V48" i="86"/>
  <c r="V47" i="86"/>
  <c r="V46" i="86"/>
  <c r="V45" i="86"/>
  <c r="V44" i="86"/>
  <c r="V43" i="86"/>
  <c r="V42" i="86"/>
  <c r="V41" i="86"/>
  <c r="V40" i="86"/>
  <c r="V39" i="86"/>
  <c r="V38" i="86"/>
  <c r="V37" i="86"/>
  <c r="V36" i="86"/>
  <c r="V35" i="86"/>
  <c r="V34" i="86"/>
  <c r="V33" i="86"/>
  <c r="V32" i="86"/>
  <c r="V31" i="86"/>
  <c r="V30" i="86"/>
  <c r="V29" i="86"/>
  <c r="V28" i="86"/>
  <c r="V27" i="86"/>
  <c r="V26" i="86"/>
  <c r="V25" i="86"/>
  <c r="V24" i="86"/>
  <c r="V23" i="86"/>
  <c r="V22" i="86"/>
  <c r="V21" i="86"/>
  <c r="V20" i="86"/>
  <c r="V19" i="86"/>
  <c r="V18" i="86"/>
  <c r="V17" i="86"/>
  <c r="V16" i="86"/>
  <c r="V15" i="86"/>
  <c r="V14" i="86"/>
  <c r="V13" i="86"/>
  <c r="V12" i="86"/>
  <c r="V11" i="86"/>
  <c r="V10" i="86"/>
  <c r="AE3" i="85"/>
  <c r="P3" i="85"/>
  <c r="AF3" i="85" s="1"/>
  <c r="AO3" i="85" s="1"/>
  <c r="AH3" i="85"/>
  <c r="AQ3" i="85" s="1"/>
  <c r="M4" i="85"/>
  <c r="U4" i="85" s="1"/>
  <c r="X4" i="85" s="1"/>
  <c r="Q98" i="85"/>
  <c r="Q97" i="85"/>
  <c r="Q96" i="85"/>
  <c r="Q95" i="85"/>
  <c r="Q94" i="85"/>
  <c r="Q93" i="85"/>
  <c r="Q92" i="85"/>
  <c r="Q91" i="85"/>
  <c r="Q90" i="85"/>
  <c r="Q89" i="85"/>
  <c r="Q88" i="85"/>
  <c r="Q87" i="85"/>
  <c r="Q86" i="85"/>
  <c r="Q85" i="85"/>
  <c r="Q84" i="85"/>
  <c r="Q83" i="85"/>
  <c r="Q82" i="85"/>
  <c r="Q81" i="85"/>
  <c r="Q80" i="85"/>
  <c r="Q79" i="85"/>
  <c r="Q78" i="85"/>
  <c r="Q77" i="85"/>
  <c r="Q76" i="85"/>
  <c r="Q75" i="85"/>
  <c r="Q74" i="85"/>
  <c r="Q73" i="85"/>
  <c r="Q72" i="85"/>
  <c r="Q71" i="85"/>
  <c r="Q70" i="85"/>
  <c r="Q69" i="85"/>
  <c r="Q68" i="85"/>
  <c r="Q67" i="85"/>
  <c r="Q66" i="85"/>
  <c r="Q65" i="85"/>
  <c r="Q64" i="85"/>
  <c r="Q63" i="85"/>
  <c r="Q62" i="85"/>
  <c r="Q61" i="85"/>
  <c r="Q60" i="85"/>
  <c r="Q59" i="85"/>
  <c r="Q58" i="85"/>
  <c r="Q57" i="85"/>
  <c r="Q56" i="85"/>
  <c r="Q55" i="85"/>
  <c r="Q54" i="85"/>
  <c r="Q53" i="85"/>
  <c r="Q52" i="85"/>
  <c r="Q51" i="85"/>
  <c r="Q50" i="85"/>
  <c r="Q49" i="85"/>
  <c r="Q48" i="85"/>
  <c r="Q47" i="85"/>
  <c r="Q46" i="85"/>
  <c r="Q45" i="85"/>
  <c r="Q44" i="85"/>
  <c r="Q43" i="85"/>
  <c r="Q42" i="85"/>
  <c r="Q41" i="85"/>
  <c r="Q40" i="85"/>
  <c r="Q39" i="85"/>
  <c r="Q38" i="85"/>
  <c r="Q37" i="85"/>
  <c r="Q36" i="85"/>
  <c r="Q35" i="85"/>
  <c r="Q34" i="85"/>
  <c r="Q33" i="85"/>
  <c r="Q32" i="85"/>
  <c r="Q31" i="85"/>
  <c r="Q30" i="85"/>
  <c r="Q29" i="85"/>
  <c r="Q28" i="85"/>
  <c r="Q27" i="85"/>
  <c r="Q26" i="85"/>
  <c r="Q25" i="85"/>
  <c r="Q24" i="85"/>
  <c r="Q23" i="85"/>
  <c r="Q22" i="85"/>
  <c r="Q21" i="85"/>
  <c r="Q20" i="85"/>
  <c r="Q19" i="85"/>
  <c r="Q18" i="85"/>
  <c r="Q17" i="85"/>
  <c r="Q16" i="85"/>
  <c r="Q15" i="85"/>
  <c r="Q14" i="85"/>
  <c r="Q13" i="85"/>
  <c r="Q12" i="85"/>
  <c r="Q11" i="85"/>
  <c r="Q10" i="85"/>
  <c r="Q9" i="85"/>
  <c r="Q8" i="85"/>
  <c r="V98" i="85"/>
  <c r="V97" i="85"/>
  <c r="V96" i="85"/>
  <c r="V95" i="85"/>
  <c r="V94" i="85"/>
  <c r="V93" i="85"/>
  <c r="V92" i="85"/>
  <c r="V91" i="85"/>
  <c r="V90" i="85"/>
  <c r="V89" i="85"/>
  <c r="V88" i="85"/>
  <c r="V87" i="85"/>
  <c r="V86" i="85"/>
  <c r="V85" i="85"/>
  <c r="V84" i="85"/>
  <c r="V83" i="85"/>
  <c r="V82" i="85"/>
  <c r="V81" i="85"/>
  <c r="V80" i="85"/>
  <c r="V79" i="85"/>
  <c r="V78" i="85"/>
  <c r="V77" i="85"/>
  <c r="V76" i="85"/>
  <c r="V75" i="85"/>
  <c r="V74" i="85"/>
  <c r="V73" i="85"/>
  <c r="V72" i="85"/>
  <c r="V71" i="85"/>
  <c r="V70" i="85"/>
  <c r="V69" i="85"/>
  <c r="V68" i="85"/>
  <c r="V67" i="85"/>
  <c r="V66" i="85"/>
  <c r="V65" i="85"/>
  <c r="V64" i="85"/>
  <c r="V63" i="85"/>
  <c r="V62" i="85"/>
  <c r="V61" i="85"/>
  <c r="V60" i="85"/>
  <c r="V59" i="85"/>
  <c r="V58" i="85"/>
  <c r="V57" i="85"/>
  <c r="V56" i="85"/>
  <c r="V55" i="85"/>
  <c r="V54" i="85"/>
  <c r="V53" i="85"/>
  <c r="V52" i="85"/>
  <c r="V51" i="85"/>
  <c r="V50" i="85"/>
  <c r="V49" i="85"/>
  <c r="V48" i="85"/>
  <c r="V47" i="85"/>
  <c r="V46" i="85"/>
  <c r="V45" i="85"/>
  <c r="V44" i="85"/>
  <c r="V43" i="85"/>
  <c r="V42" i="85"/>
  <c r="V41" i="85"/>
  <c r="V40" i="85"/>
  <c r="V39" i="85"/>
  <c r="V38" i="85"/>
  <c r="V37" i="85"/>
  <c r="V36" i="85"/>
  <c r="V35" i="85"/>
  <c r="V34" i="85"/>
  <c r="V33" i="85"/>
  <c r="V32" i="85"/>
  <c r="V31" i="85"/>
  <c r="V30" i="85"/>
  <c r="V29" i="85"/>
  <c r="V28" i="85"/>
  <c r="V27" i="85"/>
  <c r="V26" i="85"/>
  <c r="V25" i="85"/>
  <c r="V24" i="85"/>
  <c r="V23" i="85"/>
  <c r="V22" i="85"/>
  <c r="V21" i="85"/>
  <c r="V20" i="85"/>
  <c r="V19" i="85"/>
  <c r="V18" i="85"/>
  <c r="V17" i="85"/>
  <c r="V16" i="85"/>
  <c r="V15" i="85"/>
  <c r="V14" i="85"/>
  <c r="V13" i="85"/>
  <c r="V12" i="85"/>
  <c r="V11" i="85"/>
  <c r="V10" i="85"/>
  <c r="AE3" i="84"/>
  <c r="P3" i="84"/>
  <c r="AF3" i="84" s="1"/>
  <c r="AO3" i="84" s="1"/>
  <c r="AH3" i="84"/>
  <c r="AQ3" i="84" s="1"/>
  <c r="M4" i="84"/>
  <c r="U4" i="84" s="1"/>
  <c r="X4" i="84" s="1"/>
  <c r="R79" i="84"/>
  <c r="R78" i="84"/>
  <c r="R77" i="84"/>
  <c r="R76" i="84"/>
  <c r="R75" i="84"/>
  <c r="R74" i="84"/>
  <c r="R73" i="84"/>
  <c r="R72" i="84"/>
  <c r="R71" i="84"/>
  <c r="R70" i="84"/>
  <c r="R69" i="84"/>
  <c r="R68" i="84"/>
  <c r="R67" i="84"/>
  <c r="R66" i="84"/>
  <c r="R65" i="84"/>
  <c r="R64" i="84"/>
  <c r="R63" i="84"/>
  <c r="R62" i="84"/>
  <c r="R61" i="84"/>
  <c r="R60" i="84"/>
  <c r="R59" i="84"/>
  <c r="R58" i="84"/>
  <c r="R57" i="84"/>
  <c r="R56" i="84"/>
  <c r="R55" i="84"/>
  <c r="R54" i="84"/>
  <c r="R53" i="84"/>
  <c r="R52" i="84"/>
  <c r="R51" i="84"/>
  <c r="R50" i="84"/>
  <c r="R49" i="84"/>
  <c r="R48" i="84"/>
  <c r="R47" i="84"/>
  <c r="R46" i="84"/>
  <c r="R45" i="84"/>
  <c r="R44" i="84"/>
  <c r="R43" i="84"/>
  <c r="R42" i="84"/>
  <c r="R41" i="84"/>
  <c r="R40" i="84"/>
  <c r="R39" i="84"/>
  <c r="R38" i="84"/>
  <c r="R37" i="84"/>
  <c r="R36" i="84"/>
  <c r="R35" i="84"/>
  <c r="R34" i="84"/>
  <c r="R33" i="84"/>
  <c r="R32" i="84"/>
  <c r="R31" i="84"/>
  <c r="R30" i="84"/>
  <c r="R29" i="84"/>
  <c r="R28" i="84"/>
  <c r="R27" i="84"/>
  <c r="R26" i="84"/>
  <c r="R25" i="84"/>
  <c r="R24" i="84"/>
  <c r="R23" i="84"/>
  <c r="R22" i="84"/>
  <c r="R21" i="84"/>
  <c r="R20" i="84"/>
  <c r="R19" i="84"/>
  <c r="R18" i="84"/>
  <c r="R17" i="84"/>
  <c r="R16" i="84"/>
  <c r="R15" i="84"/>
  <c r="R14" i="84"/>
  <c r="R13" i="84"/>
  <c r="R12" i="84"/>
  <c r="R11" i="84"/>
  <c r="R10" i="84"/>
  <c r="R9" i="84"/>
  <c r="R8" i="84"/>
  <c r="R7" i="84"/>
  <c r="R6" i="84"/>
  <c r="Q79" i="84"/>
  <c r="Q78" i="84"/>
  <c r="Q77" i="84"/>
  <c r="Q76" i="84"/>
  <c r="Q75" i="84"/>
  <c r="Q74" i="84"/>
  <c r="Q73" i="84"/>
  <c r="Q72" i="84"/>
  <c r="Q71" i="84"/>
  <c r="Q70" i="84"/>
  <c r="Q69" i="84"/>
  <c r="Q68" i="84"/>
  <c r="Q67" i="84"/>
  <c r="Q66" i="84"/>
  <c r="Q65" i="84"/>
  <c r="Q64" i="84"/>
  <c r="Q63" i="84"/>
  <c r="Q62" i="84"/>
  <c r="Q61" i="84"/>
  <c r="Q60" i="84"/>
  <c r="Q59" i="84"/>
  <c r="Q58" i="84"/>
  <c r="Q57" i="84"/>
  <c r="Q56" i="84"/>
  <c r="Q55" i="84"/>
  <c r="Q54" i="84"/>
  <c r="Q53" i="84"/>
  <c r="Q52" i="84"/>
  <c r="Q51" i="84"/>
  <c r="Q50" i="84"/>
  <c r="Q49" i="84"/>
  <c r="Q48" i="84"/>
  <c r="Q47" i="84"/>
  <c r="Q46" i="84"/>
  <c r="Q45" i="84"/>
  <c r="Q44" i="84"/>
  <c r="Q43" i="84"/>
  <c r="Q42" i="84"/>
  <c r="Q41" i="84"/>
  <c r="Q40" i="84"/>
  <c r="Q39" i="84"/>
  <c r="Q38" i="84"/>
  <c r="Q37" i="84"/>
  <c r="Q36" i="84"/>
  <c r="Q35" i="84"/>
  <c r="Q34" i="84"/>
  <c r="Q33" i="84"/>
  <c r="Q32" i="84"/>
  <c r="Q31" i="84"/>
  <c r="Q30" i="84"/>
  <c r="Q29" i="84"/>
  <c r="Q28" i="84"/>
  <c r="Q27" i="84"/>
  <c r="Q26" i="84"/>
  <c r="Q25" i="84"/>
  <c r="Q24" i="84"/>
  <c r="Q23" i="84"/>
  <c r="Q22" i="84"/>
  <c r="Q21" i="84"/>
  <c r="Q20" i="84"/>
  <c r="Q19" i="84"/>
  <c r="Q18" i="84"/>
  <c r="Q17" i="84"/>
  <c r="Q16" i="84"/>
  <c r="Q15" i="84"/>
  <c r="Q14" i="84"/>
  <c r="Q13" i="84"/>
  <c r="Q12" i="84"/>
  <c r="Q11" i="84"/>
  <c r="Q10" i="84"/>
  <c r="Q9" i="84"/>
  <c r="Q8" i="84"/>
  <c r="V79" i="84"/>
  <c r="V78" i="84"/>
  <c r="V77" i="84"/>
  <c r="V76" i="84"/>
  <c r="V75" i="84"/>
  <c r="V74" i="84"/>
  <c r="V73" i="84"/>
  <c r="V72" i="84"/>
  <c r="V71" i="84"/>
  <c r="V70" i="84"/>
  <c r="V69" i="84"/>
  <c r="V68" i="84"/>
  <c r="V67" i="84"/>
  <c r="V66" i="84"/>
  <c r="V65" i="84"/>
  <c r="V64" i="84"/>
  <c r="V63" i="84"/>
  <c r="V62" i="84"/>
  <c r="V61" i="84"/>
  <c r="V60" i="84"/>
  <c r="V59" i="84"/>
  <c r="V58" i="84"/>
  <c r="V57" i="84"/>
  <c r="V56" i="84"/>
  <c r="V55" i="84"/>
  <c r="V54" i="84"/>
  <c r="V53" i="84"/>
  <c r="V52" i="84"/>
  <c r="V51" i="84"/>
  <c r="V50" i="84"/>
  <c r="V49" i="84"/>
  <c r="V48" i="84"/>
  <c r="V47" i="84"/>
  <c r="V46" i="84"/>
  <c r="V45" i="84"/>
  <c r="V44" i="84"/>
  <c r="V43" i="84"/>
  <c r="V42" i="84"/>
  <c r="V41" i="84"/>
  <c r="V40" i="84"/>
  <c r="V39" i="84"/>
  <c r="V38" i="84"/>
  <c r="V37" i="84"/>
  <c r="V36" i="84"/>
  <c r="V35" i="84"/>
  <c r="V34" i="84"/>
  <c r="V33" i="84"/>
  <c r="V32" i="84"/>
  <c r="V31" i="84"/>
  <c r="V30" i="84"/>
  <c r="V29" i="84"/>
  <c r="V28" i="84"/>
  <c r="V27" i="84"/>
  <c r="V26" i="84"/>
  <c r="V25" i="84"/>
  <c r="V24" i="84"/>
  <c r="V23" i="84"/>
  <c r="V22" i="84"/>
  <c r="V21" i="84"/>
  <c r="V20" i="84"/>
  <c r="V19" i="84"/>
  <c r="V18" i="84"/>
  <c r="V17" i="84"/>
  <c r="V16" i="84"/>
  <c r="V15" i="84"/>
  <c r="V14" i="84"/>
  <c r="V13" i="84"/>
  <c r="V12" i="84"/>
  <c r="V11" i="84"/>
  <c r="V10" i="84"/>
  <c r="AE3" i="83"/>
  <c r="P3" i="83"/>
  <c r="AF3" i="83" s="1"/>
  <c r="AO3" i="83" s="1"/>
  <c r="AH3" i="83"/>
  <c r="AQ3" i="83" s="1"/>
  <c r="M4" i="83"/>
  <c r="U4" i="83" s="1"/>
  <c r="X4" i="83" s="1"/>
  <c r="R89" i="83"/>
  <c r="R88" i="83"/>
  <c r="R87" i="83"/>
  <c r="R86" i="83"/>
  <c r="R85" i="83"/>
  <c r="R84" i="83"/>
  <c r="R83" i="83"/>
  <c r="R82" i="83"/>
  <c r="R81" i="83"/>
  <c r="R80" i="83"/>
  <c r="R79" i="83"/>
  <c r="R78" i="83"/>
  <c r="R77" i="83"/>
  <c r="R76" i="83"/>
  <c r="R75" i="83"/>
  <c r="R74" i="83"/>
  <c r="R73" i="83"/>
  <c r="R72" i="83"/>
  <c r="R71" i="83"/>
  <c r="R70" i="83"/>
  <c r="R69" i="83"/>
  <c r="R68" i="83"/>
  <c r="R67" i="83"/>
  <c r="R66" i="83"/>
  <c r="R65" i="83"/>
  <c r="R64" i="83"/>
  <c r="R63" i="83"/>
  <c r="R62" i="83"/>
  <c r="R61" i="83"/>
  <c r="R60" i="83"/>
  <c r="R59" i="83"/>
  <c r="R58" i="83"/>
  <c r="R57" i="83"/>
  <c r="R56" i="83"/>
  <c r="R55" i="83"/>
  <c r="R54" i="83"/>
  <c r="R53" i="83"/>
  <c r="R52" i="83"/>
  <c r="R51" i="83"/>
  <c r="R50" i="83"/>
  <c r="R49" i="83"/>
  <c r="R48" i="83"/>
  <c r="R47" i="83"/>
  <c r="R46" i="83"/>
  <c r="R45" i="83"/>
  <c r="R44" i="83"/>
  <c r="R43" i="83"/>
  <c r="R42" i="83"/>
  <c r="R41" i="83"/>
  <c r="R40" i="83"/>
  <c r="R39" i="83"/>
  <c r="R38" i="83"/>
  <c r="R37" i="83"/>
  <c r="R36" i="83"/>
  <c r="R35" i="83"/>
  <c r="R34" i="83"/>
  <c r="R33" i="83"/>
  <c r="R32" i="83"/>
  <c r="R31" i="83"/>
  <c r="R30" i="83"/>
  <c r="R29" i="83"/>
  <c r="R28" i="83"/>
  <c r="R27" i="83"/>
  <c r="R26" i="83"/>
  <c r="R25" i="83"/>
  <c r="R24" i="83"/>
  <c r="R23" i="83"/>
  <c r="R22" i="83"/>
  <c r="R21" i="83"/>
  <c r="R20" i="83"/>
  <c r="R19" i="83"/>
  <c r="R18" i="83"/>
  <c r="R17" i="83"/>
  <c r="R16" i="83"/>
  <c r="R15" i="83"/>
  <c r="R14" i="83"/>
  <c r="R13" i="83"/>
  <c r="R12" i="83"/>
  <c r="R11" i="83"/>
  <c r="R10" i="83"/>
  <c r="R9" i="83"/>
  <c r="R8" i="83"/>
  <c r="R7" i="83"/>
  <c r="R6" i="83"/>
  <c r="Q89" i="83"/>
  <c r="Q88" i="83"/>
  <c r="Q87" i="83"/>
  <c r="Q86" i="83"/>
  <c r="Q85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42" i="83"/>
  <c r="Q41" i="83"/>
  <c r="Q40" i="83"/>
  <c r="Q39" i="83"/>
  <c r="Q38" i="83"/>
  <c r="Q37" i="83"/>
  <c r="Q36" i="83"/>
  <c r="Q35" i="83"/>
  <c r="Q34" i="83"/>
  <c r="Q33" i="83"/>
  <c r="Q32" i="83"/>
  <c r="Q31" i="83"/>
  <c r="Q30" i="83"/>
  <c r="Q29" i="83"/>
  <c r="Q28" i="83"/>
  <c r="Q27" i="83"/>
  <c r="Q26" i="83"/>
  <c r="Q25" i="83"/>
  <c r="Q24" i="83"/>
  <c r="Q23" i="83"/>
  <c r="Q22" i="83"/>
  <c r="Q21" i="83"/>
  <c r="Q20" i="83"/>
  <c r="Q19" i="83"/>
  <c r="Q18" i="83"/>
  <c r="Q17" i="83"/>
  <c r="Q16" i="83"/>
  <c r="Q15" i="83"/>
  <c r="Q14" i="83"/>
  <c r="Q13" i="83"/>
  <c r="Q12" i="83"/>
  <c r="Q11" i="83"/>
  <c r="Q10" i="83"/>
  <c r="Q9" i="83"/>
  <c r="Q8" i="83"/>
  <c r="V89" i="83"/>
  <c r="V88" i="83"/>
  <c r="V87" i="83"/>
  <c r="V86" i="83"/>
  <c r="V85" i="83"/>
  <c r="V84" i="83"/>
  <c r="V83" i="83"/>
  <c r="V82" i="83"/>
  <c r="V81" i="83"/>
  <c r="V80" i="83"/>
  <c r="V79" i="83"/>
  <c r="V78" i="83"/>
  <c r="V77" i="83"/>
  <c r="V76" i="83"/>
  <c r="V75" i="83"/>
  <c r="V74" i="83"/>
  <c r="V73" i="83"/>
  <c r="V72" i="83"/>
  <c r="V71" i="83"/>
  <c r="V70" i="83"/>
  <c r="V69" i="83"/>
  <c r="V68" i="83"/>
  <c r="V67" i="83"/>
  <c r="V66" i="83"/>
  <c r="V65" i="83"/>
  <c r="V64" i="83"/>
  <c r="V63" i="83"/>
  <c r="V62" i="83"/>
  <c r="V61" i="83"/>
  <c r="V60" i="83"/>
  <c r="V59" i="83"/>
  <c r="V58" i="83"/>
  <c r="V57" i="83"/>
  <c r="V56" i="83"/>
  <c r="V55" i="83"/>
  <c r="V54" i="83"/>
  <c r="V53" i="83"/>
  <c r="V52" i="83"/>
  <c r="V51" i="83"/>
  <c r="V50" i="83"/>
  <c r="V49" i="83"/>
  <c r="V48" i="83"/>
  <c r="V47" i="83"/>
  <c r="V46" i="83"/>
  <c r="V45" i="83"/>
  <c r="V44" i="83"/>
  <c r="V43" i="83"/>
  <c r="V42" i="83"/>
  <c r="V41" i="83"/>
  <c r="V40" i="83"/>
  <c r="V39" i="83"/>
  <c r="V38" i="83"/>
  <c r="V37" i="83"/>
  <c r="V36" i="83"/>
  <c r="V35" i="83"/>
  <c r="V34" i="83"/>
  <c r="V33" i="83"/>
  <c r="V32" i="83"/>
  <c r="V31" i="83"/>
  <c r="V30" i="83"/>
  <c r="V29" i="83"/>
  <c r="V28" i="83"/>
  <c r="V27" i="83"/>
  <c r="V26" i="83"/>
  <c r="V25" i="83"/>
  <c r="V24" i="83"/>
  <c r="V23" i="83"/>
  <c r="V22" i="83"/>
  <c r="V21" i="83"/>
  <c r="V20" i="83"/>
  <c r="V19" i="83"/>
  <c r="V18" i="83"/>
  <c r="V17" i="83"/>
  <c r="V16" i="83"/>
  <c r="V15" i="83"/>
  <c r="V14" i="83"/>
  <c r="V13" i="83"/>
  <c r="V12" i="83"/>
  <c r="V11" i="83"/>
  <c r="V10" i="83"/>
  <c r="AE3" i="82"/>
  <c r="P3" i="82"/>
  <c r="AF3" i="82" s="1"/>
  <c r="AO3" i="82" s="1"/>
  <c r="AH3" i="82"/>
  <c r="AQ3" i="82" s="1"/>
  <c r="M4" i="82"/>
  <c r="U4" i="82" s="1"/>
  <c r="X4" i="82" s="1"/>
  <c r="AE3" i="81"/>
  <c r="AH3" i="81"/>
  <c r="AQ3" i="81" s="1"/>
  <c r="M4" i="81"/>
  <c r="U4" i="81" s="1"/>
  <c r="X4" i="81" s="1"/>
  <c r="R23" i="81"/>
  <c r="R22" i="81"/>
  <c r="R21" i="81"/>
  <c r="R20" i="81"/>
  <c r="R19" i="81"/>
  <c r="R18" i="81"/>
  <c r="R17" i="81"/>
  <c r="R16" i="81"/>
  <c r="R15" i="81"/>
  <c r="R14" i="81"/>
  <c r="R13" i="81"/>
  <c r="R12" i="81"/>
  <c r="R11" i="81"/>
  <c r="R10" i="81"/>
  <c r="R9" i="81"/>
  <c r="R8" i="81"/>
  <c r="R7" i="81"/>
  <c r="R6" i="81"/>
  <c r="P7" i="81"/>
  <c r="Q23" i="81"/>
  <c r="Q22" i="81"/>
  <c r="Q21" i="81"/>
  <c r="Q20" i="81"/>
  <c r="Q19" i="81"/>
  <c r="Q18" i="81"/>
  <c r="Q17" i="81"/>
  <c r="Q16" i="81"/>
  <c r="Q15" i="81"/>
  <c r="Q14" i="81"/>
  <c r="Q13" i="81"/>
  <c r="Q12" i="81"/>
  <c r="Q11" i="81"/>
  <c r="Q10" i="81"/>
  <c r="Q9" i="81"/>
  <c r="Q8" i="81"/>
  <c r="H17" i="81"/>
  <c r="H9" i="81"/>
  <c r="V23" i="81"/>
  <c r="V22" i="81"/>
  <c r="V21" i="81"/>
  <c r="V20" i="81"/>
  <c r="V19" i="81"/>
  <c r="V18" i="81"/>
  <c r="V17" i="81"/>
  <c r="V16" i="81"/>
  <c r="V15" i="81"/>
  <c r="V14" i="81"/>
  <c r="V13" i="81"/>
  <c r="V12" i="81"/>
  <c r="V11" i="81"/>
  <c r="V10" i="81"/>
  <c r="P13" i="81"/>
  <c r="P20" i="81"/>
  <c r="P3" i="80"/>
  <c r="AF3" i="80" s="1"/>
  <c r="AO3" i="80" s="1"/>
  <c r="M4" i="80"/>
  <c r="U4" i="80" s="1"/>
  <c r="X4" i="80" s="1"/>
  <c r="AH4" i="80" s="1"/>
  <c r="R23" i="80"/>
  <c r="R22" i="80"/>
  <c r="R21" i="80"/>
  <c r="R20" i="80"/>
  <c r="R19" i="80"/>
  <c r="R18" i="80"/>
  <c r="R17" i="80"/>
  <c r="R16" i="80"/>
  <c r="R15" i="80"/>
  <c r="R14" i="80"/>
  <c r="R13" i="80"/>
  <c r="R12" i="80"/>
  <c r="R11" i="80"/>
  <c r="R10" i="80"/>
  <c r="R9" i="80"/>
  <c r="R8" i="80"/>
  <c r="R7" i="80"/>
  <c r="R6" i="80"/>
  <c r="P6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H15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P17" i="80"/>
  <c r="P21" i="80"/>
  <c r="AH3" i="79"/>
  <c r="AQ3" i="79" s="1"/>
  <c r="M4" i="79"/>
  <c r="U4" i="79" s="1"/>
  <c r="X4" i="79" s="1"/>
  <c r="AH4" i="79" s="1"/>
  <c r="R23" i="79"/>
  <c r="R22" i="79"/>
  <c r="R21" i="79"/>
  <c r="R20" i="79"/>
  <c r="R19" i="79"/>
  <c r="R18" i="79"/>
  <c r="R17" i="79"/>
  <c r="R16" i="79"/>
  <c r="R15" i="79"/>
  <c r="R14" i="79"/>
  <c r="R13" i="79"/>
  <c r="R12" i="79"/>
  <c r="R11" i="79"/>
  <c r="R10" i="79"/>
  <c r="R9" i="79"/>
  <c r="R8" i="79"/>
  <c r="R7" i="79"/>
  <c r="R6" i="79"/>
  <c r="Q23" i="79"/>
  <c r="Q22" i="79"/>
  <c r="Q21" i="79"/>
  <c r="Q20" i="79"/>
  <c r="Q19" i="79"/>
  <c r="Q18" i="79"/>
  <c r="Q17" i="79"/>
  <c r="Q16" i="79"/>
  <c r="Q15" i="79"/>
  <c r="Q14" i="79"/>
  <c r="Q13" i="79"/>
  <c r="Q12" i="79"/>
  <c r="Q11" i="79"/>
  <c r="Q10" i="79"/>
  <c r="Q9" i="79"/>
  <c r="Q8" i="79"/>
  <c r="V23" i="79"/>
  <c r="V22" i="79"/>
  <c r="V21" i="79"/>
  <c r="V20" i="79"/>
  <c r="V19" i="79"/>
  <c r="V18" i="79"/>
  <c r="V17" i="79"/>
  <c r="V16" i="79"/>
  <c r="V15" i="79"/>
  <c r="V14" i="79"/>
  <c r="V13" i="79"/>
  <c r="V12" i="79"/>
  <c r="V11" i="79"/>
  <c r="V10" i="79"/>
  <c r="P12" i="79"/>
  <c r="P14" i="79"/>
  <c r="P19" i="79"/>
  <c r="AH3" i="78"/>
  <c r="AQ3" i="78" s="1"/>
  <c r="M4" i="78"/>
  <c r="U4" i="78" s="1"/>
  <c r="X4" i="78" s="1"/>
  <c r="AH4" i="78" s="1"/>
  <c r="Q23" i="78"/>
  <c r="Q22" i="78"/>
  <c r="Q21" i="78"/>
  <c r="Q20" i="78"/>
  <c r="Q19" i="78"/>
  <c r="Q18" i="78"/>
  <c r="Q17" i="78"/>
  <c r="Q16" i="78"/>
  <c r="Q15" i="78"/>
  <c r="Q14" i="78"/>
  <c r="Q13" i="78"/>
  <c r="Q12" i="78"/>
  <c r="Q11" i="78"/>
  <c r="Q10" i="78"/>
  <c r="Q9" i="78"/>
  <c r="Q8" i="78"/>
  <c r="V23" i="78"/>
  <c r="V22" i="78"/>
  <c r="V21" i="78"/>
  <c r="V20" i="78"/>
  <c r="V19" i="78"/>
  <c r="V18" i="78"/>
  <c r="V17" i="78"/>
  <c r="V16" i="78"/>
  <c r="V15" i="78"/>
  <c r="V14" i="78"/>
  <c r="V13" i="78"/>
  <c r="V12" i="78"/>
  <c r="V11" i="78"/>
  <c r="V10" i="78"/>
  <c r="P11" i="78"/>
  <c r="P15" i="78"/>
  <c r="P16" i="78"/>
  <c r="P17" i="78"/>
  <c r="P20" i="78"/>
  <c r="AH3" i="77"/>
  <c r="AQ3" i="77" s="1"/>
  <c r="M4" i="77"/>
  <c r="U4" i="77" s="1"/>
  <c r="X4" i="77" s="1"/>
  <c r="AH4" i="77" s="1"/>
  <c r="R23" i="77"/>
  <c r="R22" i="77"/>
  <c r="R21" i="77"/>
  <c r="R20" i="77"/>
  <c r="R19" i="77"/>
  <c r="R18" i="77"/>
  <c r="R17" i="77"/>
  <c r="R16" i="77"/>
  <c r="R15" i="77"/>
  <c r="R14" i="77"/>
  <c r="R13" i="77"/>
  <c r="R12" i="77"/>
  <c r="R11" i="77"/>
  <c r="R10" i="77"/>
  <c r="R9" i="77"/>
  <c r="R8" i="77"/>
  <c r="R7" i="77"/>
  <c r="R6" i="77"/>
  <c r="Q23" i="77"/>
  <c r="Q22" i="77"/>
  <c r="Q21" i="77"/>
  <c r="Q20" i="77"/>
  <c r="Q19" i="77"/>
  <c r="Q18" i="77"/>
  <c r="Q17" i="77"/>
  <c r="Q16" i="77"/>
  <c r="Q15" i="77"/>
  <c r="Q14" i="77"/>
  <c r="Q13" i="77"/>
  <c r="Q12" i="77"/>
  <c r="Q11" i="77"/>
  <c r="Q10" i="77"/>
  <c r="Q9" i="77"/>
  <c r="Q8" i="77"/>
  <c r="H21" i="77"/>
  <c r="H20" i="77"/>
  <c r="H19" i="77"/>
  <c r="H15" i="77"/>
  <c r="H14" i="77"/>
  <c r="H13" i="77"/>
  <c r="H9" i="77"/>
  <c r="P9" i="77"/>
  <c r="V23" i="77"/>
  <c r="V22" i="77"/>
  <c r="V21" i="77"/>
  <c r="V20" i="77"/>
  <c r="V19" i="77"/>
  <c r="V18" i="77"/>
  <c r="V17" i="77"/>
  <c r="V16" i="77"/>
  <c r="V15" i="77"/>
  <c r="V14" i="77"/>
  <c r="V13" i="77"/>
  <c r="V12" i="77"/>
  <c r="V11" i="77"/>
  <c r="V10" i="77"/>
  <c r="P13" i="77"/>
  <c r="P15" i="77"/>
  <c r="P21" i="77"/>
  <c r="AH3" i="76"/>
  <c r="AQ3" i="76" s="1"/>
  <c r="M4" i="76"/>
  <c r="U4" i="76" s="1"/>
  <c r="X4" i="76" s="1"/>
  <c r="AH4" i="76" s="1"/>
  <c r="R23" i="76"/>
  <c r="R22" i="76"/>
  <c r="R21" i="76"/>
  <c r="R20" i="76"/>
  <c r="R19" i="76"/>
  <c r="R18" i="76"/>
  <c r="R17" i="76"/>
  <c r="R16" i="76"/>
  <c r="R15" i="76"/>
  <c r="R14" i="76"/>
  <c r="R13" i="76"/>
  <c r="R12" i="76"/>
  <c r="R11" i="76"/>
  <c r="R10" i="76"/>
  <c r="R9" i="76"/>
  <c r="R8" i="76"/>
  <c r="R7" i="76"/>
  <c r="R6" i="76"/>
  <c r="Q23" i="76"/>
  <c r="Q22" i="76"/>
  <c r="Q21" i="76"/>
  <c r="Q20" i="76"/>
  <c r="Q19" i="76"/>
  <c r="Q18" i="76"/>
  <c r="Q17" i="76"/>
  <c r="Q16" i="76"/>
  <c r="Q15" i="76"/>
  <c r="Q14" i="76"/>
  <c r="Q13" i="76"/>
  <c r="Q12" i="76"/>
  <c r="Q11" i="76"/>
  <c r="Q10" i="76"/>
  <c r="Q9" i="76"/>
  <c r="Q8" i="76"/>
  <c r="P8" i="76"/>
  <c r="H11" i="76"/>
  <c r="V23" i="76"/>
  <c r="V22" i="76"/>
  <c r="V21" i="76"/>
  <c r="V20" i="76"/>
  <c r="V19" i="76"/>
  <c r="V18" i="76"/>
  <c r="V17" i="76"/>
  <c r="V16" i="76"/>
  <c r="V15" i="76"/>
  <c r="V14" i="76"/>
  <c r="V13" i="76"/>
  <c r="V12" i="76"/>
  <c r="V11" i="76"/>
  <c r="V10" i="76"/>
  <c r="P12" i="76"/>
  <c r="P16" i="76"/>
  <c r="P22" i="76"/>
  <c r="P23" i="76"/>
  <c r="M4" i="75"/>
  <c r="U4" i="75" s="1"/>
  <c r="X4" i="75" s="1"/>
  <c r="AH4" i="75" s="1"/>
  <c r="R23" i="75"/>
  <c r="R22" i="75"/>
  <c r="R21" i="75"/>
  <c r="R20" i="75"/>
  <c r="R19" i="75"/>
  <c r="R18" i="75"/>
  <c r="R17" i="75"/>
  <c r="R16" i="75"/>
  <c r="R15" i="75"/>
  <c r="R14" i="75"/>
  <c r="R13" i="75"/>
  <c r="R12" i="75"/>
  <c r="R11" i="75"/>
  <c r="R10" i="75"/>
  <c r="R9" i="75"/>
  <c r="R8" i="75"/>
  <c r="R7" i="75"/>
  <c r="R6" i="75"/>
  <c r="Q23" i="75"/>
  <c r="Q22" i="75"/>
  <c r="Q21" i="75"/>
  <c r="Q20" i="75"/>
  <c r="Q19" i="75"/>
  <c r="Q18" i="75"/>
  <c r="Q17" i="75"/>
  <c r="Q16" i="75"/>
  <c r="Q15" i="75"/>
  <c r="Q14" i="75"/>
  <c r="Q13" i="75"/>
  <c r="Q12" i="75"/>
  <c r="Q11" i="75"/>
  <c r="Q10" i="75"/>
  <c r="Q9" i="75"/>
  <c r="Q8" i="75"/>
  <c r="V23" i="75"/>
  <c r="V22" i="75"/>
  <c r="V21" i="75"/>
  <c r="V20" i="75"/>
  <c r="V19" i="75"/>
  <c r="V18" i="75"/>
  <c r="V17" i="75"/>
  <c r="V16" i="75"/>
  <c r="V15" i="75"/>
  <c r="V14" i="75"/>
  <c r="V13" i="75"/>
  <c r="V12" i="75"/>
  <c r="V11" i="75"/>
  <c r="V10" i="75"/>
  <c r="P11" i="75"/>
  <c r="P12" i="75"/>
  <c r="P13" i="75"/>
  <c r="P14" i="75"/>
  <c r="P16" i="75"/>
  <c r="P20" i="75"/>
  <c r="AH3" i="74"/>
  <c r="AQ3" i="74" s="1"/>
  <c r="H4" i="74"/>
  <c r="I4" i="74" s="1"/>
  <c r="J4" i="74" s="1"/>
  <c r="K4" i="74" s="1"/>
  <c r="M4" i="74"/>
  <c r="U4" i="74" s="1"/>
  <c r="X4" i="74" s="1"/>
  <c r="AH4" i="74" s="1"/>
  <c r="P6" i="74"/>
  <c r="Q23" i="74"/>
  <c r="Q22" i="74"/>
  <c r="Q21" i="74"/>
  <c r="Q20" i="74"/>
  <c r="Q19" i="74"/>
  <c r="Q18" i="74"/>
  <c r="Q17" i="74"/>
  <c r="Q16" i="74"/>
  <c r="Q15" i="74"/>
  <c r="Q14" i="74"/>
  <c r="Q13" i="74"/>
  <c r="Q12" i="74"/>
  <c r="Q11" i="74"/>
  <c r="Q10" i="74"/>
  <c r="Q9" i="74"/>
  <c r="Q8" i="74"/>
  <c r="V23" i="74"/>
  <c r="V22" i="74"/>
  <c r="V21" i="74"/>
  <c r="V20" i="74"/>
  <c r="V19" i="74"/>
  <c r="V18" i="74"/>
  <c r="V17" i="74"/>
  <c r="V16" i="74"/>
  <c r="V15" i="74"/>
  <c r="V14" i="74"/>
  <c r="V13" i="74"/>
  <c r="V12" i="74"/>
  <c r="V11" i="74"/>
  <c r="V10" i="74"/>
  <c r="P12" i="74"/>
  <c r="P17" i="74"/>
  <c r="P19" i="74"/>
  <c r="AE3" i="73"/>
  <c r="P3" i="73"/>
  <c r="AF3" i="73" s="1"/>
  <c r="AO3" i="73" s="1"/>
  <c r="AH3" i="73"/>
  <c r="AQ3" i="73" s="1"/>
  <c r="M4" i="73"/>
  <c r="U4" i="73" s="1"/>
  <c r="X4" i="73" s="1"/>
  <c r="AH4" i="73" s="1"/>
  <c r="R23" i="73"/>
  <c r="R22" i="73"/>
  <c r="R21" i="73"/>
  <c r="R20" i="73"/>
  <c r="R19" i="73"/>
  <c r="R18" i="73"/>
  <c r="R17" i="73"/>
  <c r="R16" i="73"/>
  <c r="R15" i="73"/>
  <c r="R14" i="73"/>
  <c r="R13" i="73"/>
  <c r="R12" i="73"/>
  <c r="R11" i="73"/>
  <c r="R10" i="73"/>
  <c r="R9" i="73"/>
  <c r="R8" i="73"/>
  <c r="R7" i="73"/>
  <c r="R6" i="73"/>
  <c r="Q23" i="73"/>
  <c r="Q22" i="73"/>
  <c r="Q21" i="73"/>
  <c r="Q20" i="73"/>
  <c r="Q19" i="73"/>
  <c r="Q18" i="73"/>
  <c r="Q17" i="73"/>
  <c r="Q16" i="73"/>
  <c r="Q15" i="73"/>
  <c r="Q14" i="73"/>
  <c r="Q13" i="73"/>
  <c r="Q12" i="73"/>
  <c r="Q11" i="73"/>
  <c r="Q10" i="73"/>
  <c r="Q9" i="73"/>
  <c r="Q8" i="73"/>
  <c r="P8" i="73"/>
  <c r="V23" i="73"/>
  <c r="V22" i="73"/>
  <c r="V21" i="73"/>
  <c r="V20" i="73"/>
  <c r="V19" i="73"/>
  <c r="V18" i="73"/>
  <c r="V17" i="73"/>
  <c r="V16" i="73"/>
  <c r="V15" i="73"/>
  <c r="V14" i="73"/>
  <c r="V13" i="73"/>
  <c r="V12" i="73"/>
  <c r="V11" i="73"/>
  <c r="V10" i="73"/>
  <c r="P17" i="73"/>
  <c r="P18" i="73"/>
  <c r="P19" i="73"/>
  <c r="P22" i="73"/>
  <c r="AH3" i="72"/>
  <c r="AQ3" i="72" s="1"/>
  <c r="M4" i="72"/>
  <c r="U4" i="72" s="1"/>
  <c r="X4" i="72" s="1"/>
  <c r="P5" i="72"/>
  <c r="R23" i="72"/>
  <c r="R22" i="72"/>
  <c r="R21" i="72"/>
  <c r="R20" i="72"/>
  <c r="R19" i="72"/>
  <c r="R18" i="72"/>
  <c r="R17" i="72"/>
  <c r="R16" i="72"/>
  <c r="R15" i="72"/>
  <c r="R14" i="72"/>
  <c r="R13" i="72"/>
  <c r="R12" i="72"/>
  <c r="R11" i="72"/>
  <c r="R10" i="72"/>
  <c r="R9" i="72"/>
  <c r="R8" i="72"/>
  <c r="R7" i="72"/>
  <c r="R6" i="72"/>
  <c r="Q23" i="72"/>
  <c r="Q22" i="72"/>
  <c r="Q21" i="72"/>
  <c r="Q20" i="72"/>
  <c r="Q19" i="72"/>
  <c r="Q18" i="72"/>
  <c r="Q17" i="72"/>
  <c r="Q16" i="72"/>
  <c r="Q15" i="72"/>
  <c r="Q14" i="72"/>
  <c r="Q13" i="72"/>
  <c r="Q12" i="72"/>
  <c r="Q11" i="72"/>
  <c r="Q10" i="72"/>
  <c r="Q9" i="72"/>
  <c r="Q8" i="72"/>
  <c r="H11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11" i="72"/>
  <c r="V10" i="72"/>
  <c r="P10" i="72"/>
  <c r="P14" i="72"/>
  <c r="P18" i="72"/>
  <c r="P20" i="72"/>
  <c r="AH3" i="71"/>
  <c r="AQ3" i="71" s="1"/>
  <c r="M4" i="71"/>
  <c r="U4" i="71" s="1"/>
  <c r="X4" i="71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11" i="71"/>
  <c r="R10" i="71"/>
  <c r="R9" i="71"/>
  <c r="R8" i="71"/>
  <c r="R7" i="71"/>
  <c r="R6" i="71"/>
  <c r="P7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11" i="71"/>
  <c r="Q10" i="71"/>
  <c r="Q9" i="71"/>
  <c r="Q8" i="71"/>
  <c r="P9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11" i="71"/>
  <c r="V10" i="71"/>
  <c r="P16" i="71"/>
  <c r="P17" i="71"/>
  <c r="P21" i="71"/>
  <c r="P22" i="71"/>
  <c r="AH3" i="70"/>
  <c r="AQ3" i="70" s="1"/>
  <c r="M4" i="70"/>
  <c r="U4" i="70" s="1"/>
  <c r="X4" i="70" s="1"/>
  <c r="AH4" i="70" s="1"/>
  <c r="P6" i="70"/>
  <c r="P7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11" i="70"/>
  <c r="Q10" i="70"/>
  <c r="Q9" i="70"/>
  <c r="Q8" i="70"/>
  <c r="V23" i="70"/>
  <c r="V22" i="70"/>
  <c r="V21" i="70"/>
  <c r="V20" i="70"/>
  <c r="V19" i="70"/>
  <c r="V18" i="70"/>
  <c r="V17" i="70"/>
  <c r="V16" i="70"/>
  <c r="V15" i="70"/>
  <c r="V14" i="70"/>
  <c r="V13" i="70"/>
  <c r="V12" i="70"/>
  <c r="V11" i="70"/>
  <c r="V10" i="70"/>
  <c r="P11" i="70"/>
  <c r="P19" i="70"/>
  <c r="P22" i="70"/>
  <c r="P23" i="70"/>
  <c r="AH3" i="69"/>
  <c r="AQ3" i="69" s="1"/>
  <c r="M4" i="69"/>
  <c r="U4" i="69" s="1"/>
  <c r="X4" i="69" s="1"/>
  <c r="AH4" i="69" s="1"/>
  <c r="R23" i="69"/>
  <c r="R22" i="69"/>
  <c r="R21" i="69"/>
  <c r="R20" i="69"/>
  <c r="R19" i="69"/>
  <c r="R18" i="69"/>
  <c r="R17" i="69"/>
  <c r="R16" i="69"/>
  <c r="R15" i="69"/>
  <c r="R14" i="69"/>
  <c r="R13" i="69"/>
  <c r="R12" i="69"/>
  <c r="R11" i="69"/>
  <c r="R10" i="69"/>
  <c r="R9" i="69"/>
  <c r="R8" i="69"/>
  <c r="R7" i="69"/>
  <c r="R6" i="69"/>
  <c r="Q23" i="69"/>
  <c r="Q22" i="69"/>
  <c r="Q21" i="69"/>
  <c r="Q20" i="69"/>
  <c r="Q19" i="69"/>
  <c r="Q18" i="69"/>
  <c r="Q17" i="69"/>
  <c r="Q16" i="69"/>
  <c r="Q15" i="69"/>
  <c r="Q14" i="69"/>
  <c r="Q13" i="69"/>
  <c r="Q12" i="69"/>
  <c r="Q11" i="69"/>
  <c r="Q10" i="69"/>
  <c r="Q9" i="69"/>
  <c r="Q8" i="69"/>
  <c r="H23" i="69"/>
  <c r="H13" i="69"/>
  <c r="V23" i="69"/>
  <c r="V22" i="69"/>
  <c r="V21" i="69"/>
  <c r="V20" i="69"/>
  <c r="V19" i="69"/>
  <c r="V18" i="69"/>
  <c r="V17" i="69"/>
  <c r="V16" i="69"/>
  <c r="V15" i="69"/>
  <c r="V14" i="69"/>
  <c r="V13" i="69"/>
  <c r="V12" i="69"/>
  <c r="V11" i="69"/>
  <c r="V10" i="69"/>
  <c r="P10" i="69"/>
  <c r="P13" i="69"/>
  <c r="P16" i="69"/>
  <c r="P23" i="69"/>
  <c r="P3" i="68"/>
  <c r="AF3" i="68" s="1"/>
  <c r="AO3" i="68" s="1"/>
  <c r="AH3" i="68"/>
  <c r="AQ3" i="68" s="1"/>
  <c r="M4" i="68"/>
  <c r="U4" i="68" s="1"/>
  <c r="X4" i="68" s="1"/>
  <c r="AH4" i="68" s="1"/>
  <c r="R23" i="68"/>
  <c r="R22" i="68"/>
  <c r="R21" i="68"/>
  <c r="R20" i="68"/>
  <c r="R19" i="68"/>
  <c r="R18" i="68"/>
  <c r="R17" i="68"/>
  <c r="R16" i="68"/>
  <c r="R15" i="68"/>
  <c r="R14" i="68"/>
  <c r="R13" i="68"/>
  <c r="R12" i="68"/>
  <c r="R11" i="68"/>
  <c r="R10" i="68"/>
  <c r="R9" i="68"/>
  <c r="R8" i="68"/>
  <c r="R7" i="68"/>
  <c r="R6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11" i="68"/>
  <c r="Q10" i="68"/>
  <c r="Q9" i="68"/>
  <c r="Q8" i="68"/>
  <c r="P8" i="68"/>
  <c r="H20" i="68"/>
  <c r="H19" i="68"/>
  <c r="H18" i="68"/>
  <c r="H14" i="68"/>
  <c r="H13" i="68"/>
  <c r="H12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11" i="68"/>
  <c r="V10" i="68"/>
  <c r="P13" i="68"/>
  <c r="P14" i="68"/>
  <c r="P15" i="68"/>
  <c r="P17" i="68"/>
  <c r="AH3" i="67"/>
  <c r="AQ3" i="67" s="1"/>
  <c r="H4" i="67"/>
  <c r="I4" i="67" s="1"/>
  <c r="J4" i="67" s="1"/>
  <c r="K4" i="67" s="1"/>
  <c r="M4" i="67"/>
  <c r="U4" i="67" s="1"/>
  <c r="X4" i="67" s="1"/>
  <c r="AH4" i="67" s="1"/>
  <c r="P5" i="67"/>
  <c r="R23" i="67"/>
  <c r="R22" i="67"/>
  <c r="R21" i="67"/>
  <c r="R20" i="67"/>
  <c r="R19" i="67"/>
  <c r="R18" i="67"/>
  <c r="R17" i="67"/>
  <c r="R16" i="67"/>
  <c r="R15" i="67"/>
  <c r="R14" i="67"/>
  <c r="R13" i="67"/>
  <c r="R12" i="67"/>
  <c r="R11" i="67"/>
  <c r="R10" i="67"/>
  <c r="R9" i="67"/>
  <c r="R8" i="67"/>
  <c r="R7" i="67"/>
  <c r="R6" i="67"/>
  <c r="P6" i="67"/>
  <c r="Q23" i="67"/>
  <c r="Q22" i="67"/>
  <c r="Q21" i="67"/>
  <c r="Q20" i="67"/>
  <c r="Q19" i="67"/>
  <c r="Q18" i="67"/>
  <c r="Q17" i="67"/>
  <c r="Q16" i="67"/>
  <c r="Q15" i="67"/>
  <c r="Q14" i="67"/>
  <c r="Q13" i="67"/>
  <c r="Q12" i="67"/>
  <c r="Q11" i="67"/>
  <c r="Q10" i="67"/>
  <c r="Q9" i="67"/>
  <c r="Q8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11" i="67"/>
  <c r="V10" i="67"/>
  <c r="P17" i="67"/>
  <c r="P22" i="67"/>
  <c r="AH3" i="66"/>
  <c r="AQ3" i="66" s="1"/>
  <c r="M4" i="66"/>
  <c r="U4" i="66" s="1"/>
  <c r="X4" i="66" s="1"/>
  <c r="AH4" i="66" s="1"/>
  <c r="P7" i="66"/>
  <c r="Q23" i="66"/>
  <c r="Q22" i="66"/>
  <c r="Q21" i="66"/>
  <c r="Q20" i="66"/>
  <c r="Q19" i="66"/>
  <c r="Q18" i="66"/>
  <c r="Q17" i="66"/>
  <c r="Q16" i="66"/>
  <c r="Q15" i="66"/>
  <c r="Q14" i="66"/>
  <c r="Q13" i="66"/>
  <c r="Q12" i="66"/>
  <c r="Q11" i="66"/>
  <c r="Q10" i="66"/>
  <c r="Q9" i="66"/>
  <c r="Q8" i="66"/>
  <c r="P9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11" i="66"/>
  <c r="V10" i="66"/>
  <c r="P17" i="66"/>
  <c r="P22" i="66"/>
  <c r="AH3" i="65"/>
  <c r="AQ3" i="65" s="1"/>
  <c r="M4" i="65"/>
  <c r="U4" i="65" s="1"/>
  <c r="X4" i="65" s="1"/>
  <c r="P5" i="65"/>
  <c r="R23" i="65"/>
  <c r="R22" i="65"/>
  <c r="R21" i="65"/>
  <c r="R20" i="65"/>
  <c r="R19" i="65"/>
  <c r="R18" i="65"/>
  <c r="R17" i="65"/>
  <c r="R16" i="65"/>
  <c r="R15" i="65"/>
  <c r="R14" i="65"/>
  <c r="R13" i="65"/>
  <c r="R12" i="65"/>
  <c r="R11" i="65"/>
  <c r="R10" i="65"/>
  <c r="R9" i="65"/>
  <c r="R8" i="65"/>
  <c r="R7" i="65"/>
  <c r="R6" i="65"/>
  <c r="Q23" i="65"/>
  <c r="Q22" i="65"/>
  <c r="Q21" i="65"/>
  <c r="Q20" i="65"/>
  <c r="Q19" i="65"/>
  <c r="Q18" i="65"/>
  <c r="Q17" i="65"/>
  <c r="Q16" i="65"/>
  <c r="Q15" i="65"/>
  <c r="Q14" i="65"/>
  <c r="Q13" i="65"/>
  <c r="Q12" i="65"/>
  <c r="Q11" i="65"/>
  <c r="Q10" i="65"/>
  <c r="Q9" i="65"/>
  <c r="Q8" i="65"/>
  <c r="H22" i="65"/>
  <c r="H16" i="65"/>
  <c r="H10" i="65"/>
  <c r="V23" i="65"/>
  <c r="V22" i="65"/>
  <c r="V21" i="65"/>
  <c r="V20" i="65"/>
  <c r="V19" i="65"/>
  <c r="V18" i="65"/>
  <c r="V17" i="65"/>
  <c r="V16" i="65"/>
  <c r="V15" i="65"/>
  <c r="V14" i="65"/>
  <c r="V13" i="65"/>
  <c r="V12" i="65"/>
  <c r="V11" i="65"/>
  <c r="V10" i="65"/>
  <c r="P10" i="65"/>
  <c r="P12" i="65"/>
  <c r="P20" i="65"/>
  <c r="M4" i="64"/>
  <c r="U4" i="64" s="1"/>
  <c r="X4" i="64" s="1"/>
  <c r="AH4" i="64" s="1"/>
  <c r="R23" i="64"/>
  <c r="R22" i="64"/>
  <c r="R21" i="64"/>
  <c r="R20" i="64"/>
  <c r="R19" i="64"/>
  <c r="R18" i="64"/>
  <c r="R17" i="64"/>
  <c r="R16" i="64"/>
  <c r="R15" i="64"/>
  <c r="R14" i="64"/>
  <c r="R13" i="64"/>
  <c r="R12" i="64"/>
  <c r="R11" i="64"/>
  <c r="R10" i="64"/>
  <c r="R9" i="64"/>
  <c r="R8" i="64"/>
  <c r="R7" i="64"/>
  <c r="R6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H13" i="64"/>
  <c r="V23" i="64"/>
  <c r="V22" i="64"/>
  <c r="V21" i="64"/>
  <c r="V20" i="64"/>
  <c r="V19" i="64"/>
  <c r="V18" i="64"/>
  <c r="V17" i="64"/>
  <c r="V16" i="64"/>
  <c r="V15" i="64"/>
  <c r="V14" i="64"/>
  <c r="V13" i="64"/>
  <c r="V12" i="64"/>
  <c r="V11" i="64"/>
  <c r="V10" i="64"/>
  <c r="P14" i="64"/>
  <c r="P21" i="64"/>
  <c r="P22" i="64"/>
  <c r="AH3" i="63"/>
  <c r="AQ3" i="63" s="1"/>
  <c r="H4" i="63"/>
  <c r="I4" i="63" s="1"/>
  <c r="J4" i="63" s="1"/>
  <c r="K4" i="63" s="1"/>
  <c r="M4" i="63"/>
  <c r="U4" i="63" s="1"/>
  <c r="X4" i="63" s="1"/>
  <c r="AH4" i="63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11" i="63"/>
  <c r="R10" i="63"/>
  <c r="R9" i="63"/>
  <c r="R8" i="63"/>
  <c r="R7" i="63"/>
  <c r="R6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Q10" i="63"/>
  <c r="Q9" i="63"/>
  <c r="Q8" i="63"/>
  <c r="V23" i="63"/>
  <c r="V22" i="63"/>
  <c r="V21" i="63"/>
  <c r="V20" i="63"/>
  <c r="V19" i="63"/>
  <c r="V18" i="63"/>
  <c r="V17" i="63"/>
  <c r="V16" i="63"/>
  <c r="V15" i="63"/>
  <c r="V14" i="63"/>
  <c r="V13" i="63"/>
  <c r="V12" i="63"/>
  <c r="V11" i="63"/>
  <c r="V10" i="63"/>
  <c r="P11" i="63"/>
  <c r="P14" i="63"/>
  <c r="P16" i="63"/>
  <c r="P20" i="63"/>
  <c r="AH3" i="62"/>
  <c r="AQ3" i="62" s="1"/>
  <c r="M4" i="62"/>
  <c r="U4" i="62" s="1"/>
  <c r="X4" i="62" s="1"/>
  <c r="AH4" i="62" s="1"/>
  <c r="P5" i="62"/>
  <c r="Q23" i="62"/>
  <c r="Q22" i="62"/>
  <c r="Q21" i="62"/>
  <c r="Q20" i="62"/>
  <c r="Q19" i="62"/>
  <c r="Q18" i="62"/>
  <c r="Q17" i="62"/>
  <c r="Q16" i="62"/>
  <c r="Q15" i="62"/>
  <c r="Q14" i="62"/>
  <c r="Q13" i="62"/>
  <c r="Q12" i="62"/>
  <c r="Q11" i="62"/>
  <c r="Q10" i="62"/>
  <c r="Q9" i="62"/>
  <c r="Q8" i="62"/>
  <c r="P9" i="62"/>
  <c r="V23" i="62"/>
  <c r="V22" i="62"/>
  <c r="V21" i="62"/>
  <c r="V20" i="62"/>
  <c r="V19" i="62"/>
  <c r="V18" i="62"/>
  <c r="V17" i="62"/>
  <c r="V16" i="62"/>
  <c r="V15" i="62"/>
  <c r="V14" i="62"/>
  <c r="V13" i="62"/>
  <c r="V12" i="62"/>
  <c r="V11" i="62"/>
  <c r="V10" i="62"/>
  <c r="P19" i="62"/>
  <c r="P20" i="62"/>
  <c r="P23" i="62"/>
  <c r="AH3" i="61"/>
  <c r="AQ3" i="61" s="1"/>
  <c r="M4" i="61"/>
  <c r="U4" i="61" s="1"/>
  <c r="X4" i="61" s="1"/>
  <c r="AH4" i="61" s="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R8" i="61"/>
  <c r="R7" i="61"/>
  <c r="R6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Q8" i="61"/>
  <c r="H22" i="61"/>
  <c r="H16" i="61"/>
  <c r="H10" i="61"/>
  <c r="P9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P10" i="61"/>
  <c r="P19" i="61"/>
  <c r="P21" i="61"/>
  <c r="P23" i="61"/>
  <c r="AH3" i="60"/>
  <c r="AQ3" i="60" s="1"/>
  <c r="M4" i="60"/>
  <c r="U4" i="60" s="1"/>
  <c r="X4" i="60" s="1"/>
  <c r="AH4" i="60" s="1"/>
  <c r="R23" i="60"/>
  <c r="R22" i="60"/>
  <c r="R21" i="60"/>
  <c r="R20" i="60"/>
  <c r="R19" i="60"/>
  <c r="R18" i="60"/>
  <c r="R17" i="60"/>
  <c r="R16" i="60"/>
  <c r="R15" i="60"/>
  <c r="R14" i="60"/>
  <c r="R13" i="60"/>
  <c r="R12" i="60"/>
  <c r="R11" i="60"/>
  <c r="R10" i="60"/>
  <c r="R9" i="60"/>
  <c r="R8" i="60"/>
  <c r="R7" i="60"/>
  <c r="R6" i="60"/>
  <c r="Q23" i="60"/>
  <c r="Q22" i="60"/>
  <c r="Q21" i="60"/>
  <c r="Q20" i="60"/>
  <c r="Q19" i="60"/>
  <c r="Q18" i="60"/>
  <c r="Q17" i="60"/>
  <c r="Q16" i="60"/>
  <c r="Q15" i="60"/>
  <c r="Q14" i="60"/>
  <c r="Q13" i="60"/>
  <c r="Q12" i="60"/>
  <c r="Q11" i="60"/>
  <c r="Q10" i="60"/>
  <c r="Q9" i="60"/>
  <c r="Q8" i="60"/>
  <c r="H23" i="60"/>
  <c r="H17" i="60"/>
  <c r="H11" i="60"/>
  <c r="V23" i="60"/>
  <c r="V22" i="60"/>
  <c r="V21" i="60"/>
  <c r="V20" i="60"/>
  <c r="V19" i="60"/>
  <c r="V18" i="60"/>
  <c r="V17" i="60"/>
  <c r="V16" i="60"/>
  <c r="V15" i="60"/>
  <c r="V14" i="60"/>
  <c r="V13" i="60"/>
  <c r="V12" i="60"/>
  <c r="V11" i="60"/>
  <c r="V10" i="60"/>
  <c r="P10" i="60"/>
  <c r="P11" i="60"/>
  <c r="P18" i="60"/>
  <c r="P20" i="60"/>
  <c r="AH3" i="59"/>
  <c r="AQ3" i="59" s="1"/>
  <c r="M4" i="59"/>
  <c r="U4" i="59" s="1"/>
  <c r="X4" i="59" s="1"/>
  <c r="R23" i="59"/>
  <c r="R22" i="59"/>
  <c r="R21" i="59"/>
  <c r="R20" i="59"/>
  <c r="R19" i="59"/>
  <c r="R18" i="59"/>
  <c r="R17" i="59"/>
  <c r="R16" i="59"/>
  <c r="R15" i="59"/>
  <c r="R14" i="59"/>
  <c r="R13" i="59"/>
  <c r="R12" i="59"/>
  <c r="R11" i="59"/>
  <c r="R10" i="59"/>
  <c r="R9" i="59"/>
  <c r="R8" i="59"/>
  <c r="R7" i="59"/>
  <c r="R6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11" i="59"/>
  <c r="Q10" i="59"/>
  <c r="Q9" i="59"/>
  <c r="Q8" i="59"/>
  <c r="P8" i="59"/>
  <c r="H23" i="59"/>
  <c r="H20" i="59"/>
  <c r="H19" i="59"/>
  <c r="H18" i="59"/>
  <c r="H17" i="59"/>
  <c r="H14" i="59"/>
  <c r="H13" i="59"/>
  <c r="H12" i="59"/>
  <c r="H11" i="59"/>
  <c r="V23" i="59"/>
  <c r="V22" i="59"/>
  <c r="V21" i="59"/>
  <c r="V20" i="59"/>
  <c r="V19" i="59"/>
  <c r="V18" i="59"/>
  <c r="V17" i="59"/>
  <c r="V16" i="59"/>
  <c r="V15" i="59"/>
  <c r="V14" i="59"/>
  <c r="V13" i="59"/>
  <c r="V12" i="59"/>
  <c r="V11" i="59"/>
  <c r="V10" i="59"/>
  <c r="P12" i="59"/>
  <c r="P14" i="59"/>
  <c r="P17" i="59"/>
  <c r="P21" i="59"/>
  <c r="P22" i="59"/>
  <c r="P23" i="59"/>
  <c r="AH3" i="58"/>
  <c r="AQ3" i="58" s="1"/>
  <c r="H4" i="58"/>
  <c r="I4" i="58" s="1"/>
  <c r="J4" i="58" s="1"/>
  <c r="K4" i="58" s="1"/>
  <c r="M4" i="58"/>
  <c r="U4" i="58" s="1"/>
  <c r="X4" i="58" s="1"/>
  <c r="AH4" i="58" s="1"/>
  <c r="C9" i="40"/>
  <c r="H7" i="40" s="1"/>
  <c r="C9" i="39"/>
  <c r="H7" i="39" s="1"/>
  <c r="C9" i="38"/>
  <c r="H4" i="38" s="1"/>
  <c r="I4" i="38" s="1"/>
  <c r="J4" i="38" s="1"/>
  <c r="K4" i="38" s="1"/>
  <c r="C9" i="37"/>
  <c r="H4" i="37" s="1"/>
  <c r="I4" i="37" s="1"/>
  <c r="J4" i="37" s="1"/>
  <c r="K4" i="37" s="1"/>
  <c r="C9" i="36"/>
  <c r="H4" i="36" s="1"/>
  <c r="C9" i="34"/>
  <c r="H7" i="34" s="1"/>
  <c r="C9" i="33"/>
  <c r="H4" i="33" s="1"/>
  <c r="I4" i="33" s="1"/>
  <c r="J4" i="33" s="1"/>
  <c r="K4" i="33" s="1"/>
  <c r="C9" i="31"/>
  <c r="H4" i="31" s="1"/>
  <c r="I4" i="31" s="1"/>
  <c r="J4" i="31" s="1"/>
  <c r="K4" i="31" s="1"/>
  <c r="C9" i="30"/>
  <c r="H6" i="30" s="1"/>
  <c r="C9" i="29"/>
  <c r="H6" i="29" s="1"/>
  <c r="C9" i="28"/>
  <c r="H4" i="28" s="1"/>
  <c r="I4" i="28" s="1"/>
  <c r="J4" i="28" s="1"/>
  <c r="K4" i="28" s="1"/>
  <c r="C9" i="27"/>
  <c r="H4" i="27" s="1"/>
  <c r="I4" i="27" s="1"/>
  <c r="J4" i="27" s="1"/>
  <c r="K4" i="27" s="1"/>
  <c r="C9" i="26"/>
  <c r="H5" i="26" s="1"/>
  <c r="C9" i="25"/>
  <c r="H6" i="25" s="1"/>
  <c r="C9" i="24"/>
  <c r="H4" i="24" s="1"/>
  <c r="I4" i="24" s="1"/>
  <c r="J4" i="24" s="1"/>
  <c r="K4" i="24" s="1"/>
  <c r="C9" i="23"/>
  <c r="H4" i="23" s="1"/>
  <c r="I4" i="23" s="1"/>
  <c r="J4" i="23" s="1"/>
  <c r="K4" i="23" s="1"/>
  <c r="C9" i="22"/>
  <c r="H5" i="22" s="1"/>
  <c r="C9" i="21"/>
  <c r="H4" i="21" s="1"/>
  <c r="C9" i="19"/>
  <c r="H4" i="19" s="1"/>
  <c r="I4" i="19" s="1"/>
  <c r="J4" i="19" s="1"/>
  <c r="K4" i="19" s="1"/>
  <c r="C9" i="17"/>
  <c r="H4" i="17" s="1"/>
  <c r="I4" i="17" s="1"/>
  <c r="J4" i="17" s="1"/>
  <c r="K4" i="17" s="1"/>
  <c r="H4" i="9"/>
  <c r="I4" i="9" s="1"/>
  <c r="J4" i="9" s="1"/>
  <c r="K4" i="9" s="1"/>
  <c r="V4" i="55"/>
  <c r="Y4" i="55" s="1"/>
  <c r="Z4" i="55" s="1"/>
  <c r="V5" i="55"/>
  <c r="V6" i="55"/>
  <c r="V7" i="55"/>
  <c r="V8" i="55"/>
  <c r="V9" i="55"/>
  <c r="Q5" i="55"/>
  <c r="Q6" i="55"/>
  <c r="Q7" i="55"/>
  <c r="R3" i="55"/>
  <c r="R4" i="55"/>
  <c r="R5" i="55"/>
  <c r="V4" i="54"/>
  <c r="Y4" i="54" s="1"/>
  <c r="V5" i="54"/>
  <c r="V6" i="54"/>
  <c r="V7" i="54"/>
  <c r="V8" i="54"/>
  <c r="V9" i="54"/>
  <c r="Q5" i="54"/>
  <c r="Q6" i="54"/>
  <c r="Q7" i="54"/>
  <c r="R3" i="54"/>
  <c r="R4" i="54"/>
  <c r="R5" i="54"/>
  <c r="V4" i="53"/>
  <c r="Y4" i="53" s="1"/>
  <c r="Z4" i="53" s="1"/>
  <c r="V5" i="53"/>
  <c r="V6" i="53"/>
  <c r="V7" i="53"/>
  <c r="V8" i="53"/>
  <c r="V9" i="53"/>
  <c r="Q5" i="53"/>
  <c r="Q6" i="53"/>
  <c r="Q7" i="53"/>
  <c r="R3" i="53"/>
  <c r="R4" i="53"/>
  <c r="R5" i="53"/>
  <c r="AO3" i="53"/>
  <c r="V4" i="52"/>
  <c r="Y4" i="52" s="1"/>
  <c r="Z4" i="52" s="1"/>
  <c r="V5" i="52"/>
  <c r="V6" i="52"/>
  <c r="V7" i="52"/>
  <c r="V8" i="52"/>
  <c r="V9" i="52"/>
  <c r="Q5" i="52"/>
  <c r="Q6" i="52"/>
  <c r="Q7" i="52"/>
  <c r="R3" i="52"/>
  <c r="R4" i="52"/>
  <c r="R5" i="52"/>
  <c r="V4" i="51"/>
  <c r="Y4" i="51" s="1"/>
  <c r="V5" i="51"/>
  <c r="V6" i="51"/>
  <c r="V7" i="51"/>
  <c r="V8" i="51"/>
  <c r="V9" i="51"/>
  <c r="Q5" i="51"/>
  <c r="Q6" i="51"/>
  <c r="Q7" i="51"/>
  <c r="R3" i="51"/>
  <c r="R4" i="51"/>
  <c r="R5" i="51"/>
  <c r="V4" i="50"/>
  <c r="Y4" i="50" s="1"/>
  <c r="Z4" i="50" s="1"/>
  <c r="V5" i="50"/>
  <c r="V6" i="50"/>
  <c r="V7" i="50"/>
  <c r="V8" i="50"/>
  <c r="V9" i="50"/>
  <c r="Q5" i="50"/>
  <c r="Q6" i="50"/>
  <c r="Q7" i="50"/>
  <c r="V4" i="49"/>
  <c r="Y4" i="49" s="1"/>
  <c r="Z4" i="49" s="1"/>
  <c r="V5" i="49"/>
  <c r="V6" i="49"/>
  <c r="V7" i="49"/>
  <c r="V8" i="49"/>
  <c r="V9" i="49"/>
  <c r="Q5" i="49"/>
  <c r="Q6" i="49"/>
  <c r="Q7" i="49"/>
  <c r="R3" i="49"/>
  <c r="R4" i="49"/>
  <c r="R5" i="49"/>
  <c r="V4" i="48"/>
  <c r="Y4" i="48" s="1"/>
  <c r="Z4" i="48" s="1"/>
  <c r="V5" i="48"/>
  <c r="V6" i="48"/>
  <c r="V7" i="48"/>
  <c r="V8" i="48"/>
  <c r="V9" i="48"/>
  <c r="Q5" i="48"/>
  <c r="Q6" i="48"/>
  <c r="Q7" i="48"/>
  <c r="V4" i="47"/>
  <c r="Y4" i="47" s="1"/>
  <c r="V5" i="47"/>
  <c r="V6" i="47"/>
  <c r="V7" i="47"/>
  <c r="V8" i="47"/>
  <c r="V9" i="47"/>
  <c r="Q5" i="47"/>
  <c r="Q6" i="47"/>
  <c r="Q7" i="47"/>
  <c r="R3" i="47"/>
  <c r="R4" i="47"/>
  <c r="R5" i="47"/>
  <c r="V4" i="46"/>
  <c r="Y4" i="46" s="1"/>
  <c r="Z4" i="46" s="1"/>
  <c r="V5" i="46"/>
  <c r="V6" i="46"/>
  <c r="V7" i="46"/>
  <c r="V8" i="46"/>
  <c r="V9" i="46"/>
  <c r="Q5" i="46"/>
  <c r="Q6" i="46"/>
  <c r="Q7" i="46"/>
  <c r="R3" i="46"/>
  <c r="R4" i="46"/>
  <c r="R5" i="46"/>
  <c r="AO3" i="46"/>
  <c r="V4" i="45"/>
  <c r="Y4" i="45" s="1"/>
  <c r="V5" i="45"/>
  <c r="V6" i="45"/>
  <c r="V7" i="45"/>
  <c r="V8" i="45"/>
  <c r="V9" i="45"/>
  <c r="Q5" i="45"/>
  <c r="Q6" i="45"/>
  <c r="Q7" i="45"/>
  <c r="R3" i="45"/>
  <c r="R4" i="45"/>
  <c r="R5" i="45"/>
  <c r="AO3" i="45"/>
  <c r="V4" i="44"/>
  <c r="Y4" i="44" s="1"/>
  <c r="Z4" i="44" s="1"/>
  <c r="V5" i="44"/>
  <c r="V6" i="44"/>
  <c r="V7" i="44"/>
  <c r="V8" i="44"/>
  <c r="V9" i="44"/>
  <c r="Q5" i="44"/>
  <c r="Q6" i="44"/>
  <c r="Q7" i="44"/>
  <c r="R3" i="44"/>
  <c r="R4" i="44"/>
  <c r="R5" i="44"/>
  <c r="AO3" i="44"/>
  <c r="V4" i="43"/>
  <c r="Y4" i="43" s="1"/>
  <c r="Z4" i="43" s="1"/>
  <c r="V5" i="43"/>
  <c r="V6" i="43"/>
  <c r="V7" i="43"/>
  <c r="V8" i="43"/>
  <c r="V9" i="43"/>
  <c r="Q5" i="43"/>
  <c r="Q6" i="43"/>
  <c r="Q7" i="43"/>
  <c r="R3" i="43"/>
  <c r="R4" i="43"/>
  <c r="R5" i="43"/>
  <c r="V4" i="42"/>
  <c r="Y4" i="42" s="1"/>
  <c r="V5" i="42"/>
  <c r="V6" i="42"/>
  <c r="V7" i="42"/>
  <c r="V8" i="42"/>
  <c r="V9" i="42"/>
  <c r="Q5" i="42"/>
  <c r="Q6" i="42"/>
  <c r="Q7" i="42"/>
  <c r="V4" i="37"/>
  <c r="Y4" i="37" s="1"/>
  <c r="V5" i="37"/>
  <c r="V6" i="37"/>
  <c r="V7" i="37"/>
  <c r="V8" i="37"/>
  <c r="V9" i="37"/>
  <c r="Q5" i="37"/>
  <c r="Q6" i="37"/>
  <c r="Q7" i="37"/>
  <c r="AI3" i="37"/>
  <c r="V4" i="38"/>
  <c r="Y4" i="38" s="1"/>
  <c r="Z4" i="38" s="1"/>
  <c r="V5" i="38"/>
  <c r="V6" i="38"/>
  <c r="V7" i="38"/>
  <c r="V8" i="38"/>
  <c r="V9" i="38"/>
  <c r="Q5" i="38"/>
  <c r="Q6" i="38"/>
  <c r="Q7" i="38"/>
  <c r="V4" i="39"/>
  <c r="Y4" i="39" s="1"/>
  <c r="Z4" i="39" s="1"/>
  <c r="V5" i="39"/>
  <c r="V6" i="39"/>
  <c r="V7" i="39"/>
  <c r="V8" i="39"/>
  <c r="V9" i="39"/>
  <c r="Q5" i="39"/>
  <c r="Q6" i="39"/>
  <c r="Q7" i="39"/>
  <c r="AI3" i="39"/>
  <c r="AO3" i="39"/>
  <c r="V4" i="40"/>
  <c r="Y4" i="40" s="1"/>
  <c r="Z4" i="40" s="1"/>
  <c r="V5" i="40"/>
  <c r="V6" i="40"/>
  <c r="V7" i="40"/>
  <c r="V8" i="40"/>
  <c r="V9" i="40"/>
  <c r="Q5" i="40"/>
  <c r="Q6" i="40"/>
  <c r="Q7" i="40"/>
  <c r="V4" i="41"/>
  <c r="Y4" i="41" s="1"/>
  <c r="Z4" i="41" s="1"/>
  <c r="V5" i="41"/>
  <c r="V6" i="41"/>
  <c r="V7" i="41"/>
  <c r="V8" i="41"/>
  <c r="V9" i="41"/>
  <c r="Q5" i="41"/>
  <c r="Q6" i="41"/>
  <c r="Q7" i="41"/>
  <c r="V4" i="30"/>
  <c r="Y4" i="30" s="1"/>
  <c r="Z4" i="30" s="1"/>
  <c r="V5" i="30"/>
  <c r="V6" i="30"/>
  <c r="V7" i="30"/>
  <c r="V8" i="30"/>
  <c r="V9" i="30"/>
  <c r="Q5" i="30"/>
  <c r="Q6" i="30"/>
  <c r="Q7" i="30"/>
  <c r="AO3" i="30"/>
  <c r="V4" i="31"/>
  <c r="Y4" i="31" s="1"/>
  <c r="Z4" i="31" s="1"/>
  <c r="V5" i="31"/>
  <c r="V6" i="31"/>
  <c r="V7" i="31"/>
  <c r="V8" i="31"/>
  <c r="V9" i="31"/>
  <c r="Q5" i="31"/>
  <c r="Q6" i="31"/>
  <c r="Q7" i="31"/>
  <c r="V4" i="32"/>
  <c r="Y4" i="32" s="1"/>
  <c r="Z4" i="32" s="1"/>
  <c r="V5" i="32"/>
  <c r="V6" i="32"/>
  <c r="V7" i="32"/>
  <c r="V8" i="32"/>
  <c r="V9" i="32"/>
  <c r="Q5" i="32"/>
  <c r="Q6" i="32"/>
  <c r="Q7" i="32"/>
  <c r="V4" i="33"/>
  <c r="Y4" i="33" s="1"/>
  <c r="V5" i="33"/>
  <c r="V6" i="33"/>
  <c r="V7" i="33"/>
  <c r="V8" i="33"/>
  <c r="V9" i="33"/>
  <c r="Q5" i="33"/>
  <c r="Q6" i="33"/>
  <c r="Q7" i="33"/>
  <c r="V4" i="34"/>
  <c r="Y4" i="34" s="1"/>
  <c r="Z4" i="34" s="1"/>
  <c r="V5" i="34"/>
  <c r="V6" i="34"/>
  <c r="V7" i="34"/>
  <c r="V8" i="34"/>
  <c r="V9" i="34"/>
  <c r="Q5" i="34"/>
  <c r="Q6" i="34"/>
  <c r="Q7" i="34"/>
  <c r="V4" i="36"/>
  <c r="Y4" i="36" s="1"/>
  <c r="V5" i="36"/>
  <c r="V6" i="36"/>
  <c r="V7" i="36"/>
  <c r="V8" i="36"/>
  <c r="V9" i="36"/>
  <c r="Q5" i="36"/>
  <c r="Q6" i="36"/>
  <c r="Q7" i="36"/>
  <c r="V4" i="27"/>
  <c r="Y4" i="27" s="1"/>
  <c r="V5" i="27"/>
  <c r="V6" i="27"/>
  <c r="V7" i="27"/>
  <c r="V8" i="27"/>
  <c r="V9" i="27"/>
  <c r="Q5" i="27"/>
  <c r="Q6" i="27"/>
  <c r="Q7" i="27"/>
  <c r="AI3" i="27"/>
  <c r="AO3" i="27"/>
  <c r="V4" i="28"/>
  <c r="Y4" i="28" s="1"/>
  <c r="V5" i="28"/>
  <c r="V6" i="28"/>
  <c r="V7" i="28"/>
  <c r="V8" i="28"/>
  <c r="V9" i="28"/>
  <c r="Q5" i="28"/>
  <c r="Q6" i="28"/>
  <c r="Q7" i="28"/>
  <c r="AO3" i="28"/>
  <c r="V4" i="29"/>
  <c r="Y4" i="29" s="1"/>
  <c r="Z4" i="29" s="1"/>
  <c r="V5" i="29"/>
  <c r="V6" i="29"/>
  <c r="V7" i="29"/>
  <c r="V8" i="29"/>
  <c r="V9" i="29"/>
  <c r="Q5" i="29"/>
  <c r="Q6" i="29"/>
  <c r="Q7" i="29"/>
  <c r="AO3" i="29"/>
  <c r="V4" i="24"/>
  <c r="Y4" i="24" s="1"/>
  <c r="Z4" i="24" s="1"/>
  <c r="V5" i="24"/>
  <c r="V6" i="24"/>
  <c r="V7" i="24"/>
  <c r="V8" i="24"/>
  <c r="V9" i="24"/>
  <c r="Q5" i="24"/>
  <c r="Q6" i="24"/>
  <c r="Q7" i="24"/>
  <c r="AO3" i="24"/>
  <c r="V4" i="25"/>
  <c r="Y4" i="25" s="1"/>
  <c r="Z4" i="25" s="1"/>
  <c r="V5" i="25"/>
  <c r="V6" i="25"/>
  <c r="V7" i="25"/>
  <c r="V8" i="25"/>
  <c r="V9" i="25"/>
  <c r="Q5" i="25"/>
  <c r="Q6" i="25"/>
  <c r="Q7" i="25"/>
  <c r="V4" i="26"/>
  <c r="Y4" i="26" s="1"/>
  <c r="Z4" i="26" s="1"/>
  <c r="V5" i="26"/>
  <c r="V6" i="26"/>
  <c r="V7" i="26"/>
  <c r="V8" i="26"/>
  <c r="V9" i="26"/>
  <c r="Q5" i="26"/>
  <c r="Q6" i="26"/>
  <c r="Q7" i="26"/>
  <c r="V4" i="23"/>
  <c r="Y4" i="23" s="1"/>
  <c r="V5" i="23"/>
  <c r="V6" i="23"/>
  <c r="V7" i="23"/>
  <c r="V8" i="23"/>
  <c r="V9" i="23"/>
  <c r="Q5" i="23"/>
  <c r="Q6" i="23"/>
  <c r="Q7" i="23"/>
  <c r="V4" i="21"/>
  <c r="Y4" i="21" s="1"/>
  <c r="V5" i="21"/>
  <c r="V6" i="21"/>
  <c r="V7" i="21"/>
  <c r="V8" i="21"/>
  <c r="V9" i="21"/>
  <c r="Q5" i="21"/>
  <c r="Q6" i="21"/>
  <c r="Q7" i="21"/>
  <c r="AI3" i="21"/>
  <c r="V4" i="22"/>
  <c r="Y4" i="22" s="1"/>
  <c r="V5" i="22"/>
  <c r="V6" i="22"/>
  <c r="V7" i="22"/>
  <c r="V8" i="22"/>
  <c r="V9" i="22"/>
  <c r="Q5" i="22"/>
  <c r="Q6" i="22"/>
  <c r="Q7" i="22"/>
  <c r="R3" i="22"/>
  <c r="R4" i="22"/>
  <c r="R5" i="22"/>
  <c r="V4" i="19"/>
  <c r="Y4" i="19" s="1"/>
  <c r="Z4" i="19" s="1"/>
  <c r="V5" i="19"/>
  <c r="V6" i="19"/>
  <c r="V7" i="19"/>
  <c r="V8" i="19"/>
  <c r="V9" i="19"/>
  <c r="Q5" i="19"/>
  <c r="Q6" i="19"/>
  <c r="Q7" i="19"/>
  <c r="V4" i="16"/>
  <c r="Y4" i="16" s="1"/>
  <c r="V5" i="16"/>
  <c r="V6" i="16"/>
  <c r="V7" i="16"/>
  <c r="V8" i="16"/>
  <c r="V9" i="16"/>
  <c r="Q5" i="16"/>
  <c r="Q6" i="16"/>
  <c r="Q7" i="16"/>
  <c r="R3" i="16"/>
  <c r="R4" i="16"/>
  <c r="R5" i="16"/>
  <c r="AO3" i="16"/>
  <c r="AG3" i="9"/>
  <c r="AP3" i="9" s="1"/>
  <c r="Y4" i="9"/>
  <c r="AN3" i="9"/>
  <c r="P5" i="9"/>
  <c r="P6" i="9"/>
  <c r="AH3" i="15"/>
  <c r="AQ3" i="15" s="1"/>
  <c r="R4" i="15"/>
  <c r="P3" i="15"/>
  <c r="AF3" i="15" s="1"/>
  <c r="AO3" i="15" s="1"/>
  <c r="AE3" i="15"/>
  <c r="C9" i="15"/>
  <c r="C9" i="13"/>
  <c r="C9" i="11"/>
  <c r="C9" i="2"/>
  <c r="H5" i="2" s="1"/>
  <c r="C9" i="14"/>
  <c r="H4" i="14" s="1"/>
  <c r="C9" i="12"/>
  <c r="H6" i="12" s="1"/>
  <c r="R69" i="15"/>
  <c r="R68" i="15"/>
  <c r="R67" i="15"/>
  <c r="R66" i="15"/>
  <c r="R65" i="15"/>
  <c r="R64" i="15"/>
  <c r="R63" i="15"/>
  <c r="R62" i="15"/>
  <c r="R61" i="15"/>
  <c r="R60" i="15"/>
  <c r="R59" i="15"/>
  <c r="R58" i="15"/>
  <c r="R57" i="15"/>
  <c r="R56" i="15"/>
  <c r="R55" i="15"/>
  <c r="R54" i="15"/>
  <c r="R53" i="15"/>
  <c r="R52" i="15"/>
  <c r="R51" i="15"/>
  <c r="R50" i="15"/>
  <c r="R49" i="15"/>
  <c r="R48" i="15"/>
  <c r="R47" i="15"/>
  <c r="R46" i="15"/>
  <c r="R45" i="15"/>
  <c r="R44" i="15"/>
  <c r="R43" i="15"/>
  <c r="R42" i="15"/>
  <c r="R41" i="15"/>
  <c r="R40" i="15"/>
  <c r="R39" i="15"/>
  <c r="R38" i="15"/>
  <c r="R37" i="15"/>
  <c r="R36" i="15"/>
  <c r="R35" i="15"/>
  <c r="R34" i="15"/>
  <c r="R33" i="15"/>
  <c r="R32" i="15"/>
  <c r="R31" i="15"/>
  <c r="R30" i="15"/>
  <c r="R29" i="15"/>
  <c r="R28" i="15"/>
  <c r="R27" i="15"/>
  <c r="R26" i="15"/>
  <c r="R25" i="15"/>
  <c r="R24" i="15"/>
  <c r="R23" i="15"/>
  <c r="R22" i="15"/>
  <c r="R21" i="15"/>
  <c r="R20" i="15"/>
  <c r="R19" i="15"/>
  <c r="R18" i="15"/>
  <c r="R17" i="15"/>
  <c r="R16" i="15"/>
  <c r="R15" i="15"/>
  <c r="R14" i="15"/>
  <c r="R13" i="15"/>
  <c r="R12" i="15"/>
  <c r="R11" i="15"/>
  <c r="R10" i="15"/>
  <c r="R9" i="15"/>
  <c r="R8" i="15"/>
  <c r="R7" i="15"/>
  <c r="R6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V69" i="15"/>
  <c r="V68" i="15"/>
  <c r="V67" i="15"/>
  <c r="V66" i="15"/>
  <c r="V65" i="15"/>
  <c r="V64" i="15"/>
  <c r="V63" i="15"/>
  <c r="V62" i="15"/>
  <c r="V61" i="15"/>
  <c r="V60" i="15"/>
  <c r="V59" i="15"/>
  <c r="V58" i="15"/>
  <c r="V57" i="15"/>
  <c r="V56" i="15"/>
  <c r="V55" i="15"/>
  <c r="V54" i="15"/>
  <c r="V53" i="15"/>
  <c r="V52" i="15"/>
  <c r="V51" i="15"/>
  <c r="V50" i="15"/>
  <c r="V49" i="15"/>
  <c r="V48" i="15"/>
  <c r="V47" i="15"/>
  <c r="V46" i="15"/>
  <c r="V45" i="15"/>
  <c r="V44" i="15"/>
  <c r="V43" i="15"/>
  <c r="V42" i="15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4" i="14"/>
  <c r="Y4" i="14" s="1"/>
  <c r="Z4" i="14" s="1"/>
  <c r="V5" i="14"/>
  <c r="V6" i="14"/>
  <c r="V7" i="14"/>
  <c r="V8" i="14"/>
  <c r="V9" i="14"/>
  <c r="V10" i="14"/>
  <c r="Q5" i="14"/>
  <c r="Q6" i="14"/>
  <c r="Q7" i="14"/>
  <c r="Q8" i="14"/>
  <c r="R3" i="14"/>
  <c r="R4" i="14"/>
  <c r="R5" i="14"/>
  <c r="AO3" i="14"/>
  <c r="AE3" i="13"/>
  <c r="P3" i="13"/>
  <c r="AF3" i="13" s="1"/>
  <c r="AO3" i="13" s="1"/>
  <c r="AH4" i="13"/>
  <c r="Z4" i="13"/>
  <c r="R79" i="13"/>
  <c r="R78" i="13"/>
  <c r="R77" i="13"/>
  <c r="R76" i="13"/>
  <c r="R75" i="13"/>
  <c r="R74" i="13"/>
  <c r="R73" i="13"/>
  <c r="R72" i="13"/>
  <c r="R71" i="13"/>
  <c r="R70" i="13"/>
  <c r="R69" i="13"/>
  <c r="R68" i="13"/>
  <c r="R67" i="13"/>
  <c r="R66" i="13"/>
  <c r="R65" i="13"/>
  <c r="R64" i="13"/>
  <c r="R63" i="13"/>
  <c r="R62" i="13"/>
  <c r="R61" i="13"/>
  <c r="R60" i="13"/>
  <c r="R59" i="13"/>
  <c r="R58" i="13"/>
  <c r="R57" i="13"/>
  <c r="R56" i="13"/>
  <c r="R55" i="13"/>
  <c r="R54" i="13"/>
  <c r="R53" i="13"/>
  <c r="R52" i="13"/>
  <c r="R51" i="13"/>
  <c r="R50" i="13"/>
  <c r="R49" i="13"/>
  <c r="R48" i="13"/>
  <c r="R47" i="13"/>
  <c r="R46" i="13"/>
  <c r="R45" i="13"/>
  <c r="R44" i="13"/>
  <c r="R43" i="13"/>
  <c r="R42" i="13"/>
  <c r="R41" i="13"/>
  <c r="R40" i="13"/>
  <c r="R39" i="13"/>
  <c r="R38" i="13"/>
  <c r="R37" i="13"/>
  <c r="R36" i="13"/>
  <c r="R35" i="13"/>
  <c r="R34" i="13"/>
  <c r="R33" i="13"/>
  <c r="R32" i="13"/>
  <c r="R31" i="13"/>
  <c r="R30" i="13"/>
  <c r="R29" i="13"/>
  <c r="R28" i="13"/>
  <c r="R27" i="13"/>
  <c r="R26" i="13"/>
  <c r="R25" i="13"/>
  <c r="R24" i="13"/>
  <c r="R23" i="13"/>
  <c r="R22" i="13"/>
  <c r="R21" i="13"/>
  <c r="R20" i="13"/>
  <c r="R19" i="13"/>
  <c r="R18" i="13"/>
  <c r="R17" i="13"/>
  <c r="R16" i="13"/>
  <c r="R15" i="13"/>
  <c r="R14" i="13"/>
  <c r="R13" i="13"/>
  <c r="R12" i="13"/>
  <c r="R11" i="13"/>
  <c r="R10" i="13"/>
  <c r="R9" i="13"/>
  <c r="R8" i="13"/>
  <c r="R7" i="13"/>
  <c r="R6" i="13"/>
  <c r="Q79" i="13"/>
  <c r="Q78" i="13"/>
  <c r="Q77" i="13"/>
  <c r="Q76" i="13"/>
  <c r="Q75" i="13"/>
  <c r="Q74" i="13"/>
  <c r="Q73" i="13"/>
  <c r="Q72" i="13"/>
  <c r="Q71" i="13"/>
  <c r="Q70" i="13"/>
  <c r="Q69" i="13"/>
  <c r="Q68" i="13"/>
  <c r="Q67" i="13"/>
  <c r="Q66" i="13"/>
  <c r="Q65" i="13"/>
  <c r="Q64" i="13"/>
  <c r="Q63" i="13"/>
  <c r="Q62" i="13"/>
  <c r="Q61" i="13"/>
  <c r="Q60" i="13"/>
  <c r="Q59" i="13"/>
  <c r="Q58" i="13"/>
  <c r="Q57" i="13"/>
  <c r="Q56" i="13"/>
  <c r="Q55" i="13"/>
  <c r="Q54" i="13"/>
  <c r="Q53" i="13"/>
  <c r="Q52" i="13"/>
  <c r="Q51" i="13"/>
  <c r="Q50" i="13"/>
  <c r="Q49" i="13"/>
  <c r="Q48" i="13"/>
  <c r="Q47" i="13"/>
  <c r="Q46" i="13"/>
  <c r="Q45" i="13"/>
  <c r="Q44" i="13"/>
  <c r="Q43" i="13"/>
  <c r="Q42" i="13"/>
  <c r="Q41" i="13"/>
  <c r="Q40" i="13"/>
  <c r="Q39" i="13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4" i="12"/>
  <c r="Y4" i="12" s="1"/>
  <c r="Z4" i="12" s="1"/>
  <c r="V5" i="12"/>
  <c r="V6" i="12"/>
  <c r="V7" i="12"/>
  <c r="V8" i="12"/>
  <c r="V9" i="12"/>
  <c r="V10" i="12"/>
  <c r="H5" i="12"/>
  <c r="H7" i="12"/>
  <c r="H8" i="12"/>
  <c r="Q5" i="12"/>
  <c r="Q6" i="12"/>
  <c r="Q7" i="12"/>
  <c r="Q8" i="12"/>
  <c r="R3" i="12"/>
  <c r="R4" i="12"/>
  <c r="R5" i="12"/>
  <c r="AE3" i="11"/>
  <c r="P3" i="11"/>
  <c r="AF3" i="11" s="1"/>
  <c r="AO3" i="11" s="1"/>
  <c r="X4" i="2"/>
  <c r="Y4" i="2"/>
  <c r="H4" i="10"/>
  <c r="I4" i="10" s="1"/>
  <c r="J4" i="10" s="1"/>
  <c r="K4" i="10" s="1"/>
  <c r="P3" i="10"/>
  <c r="AF3" i="10" s="1"/>
  <c r="AO3" i="10" s="1"/>
  <c r="AH3" i="10"/>
  <c r="AQ3" i="10" s="1"/>
  <c r="AH4" i="10"/>
  <c r="Z4" i="10"/>
  <c r="P3" i="9"/>
  <c r="AH3" i="9"/>
  <c r="AQ3" i="9" s="1"/>
  <c r="Z4" i="51" l="1"/>
  <c r="Z4" i="16"/>
  <c r="Z4" i="36"/>
  <c r="H21" i="69"/>
  <c r="H15" i="69"/>
  <c r="H9" i="69"/>
  <c r="H20" i="69"/>
  <c r="H14" i="69"/>
  <c r="H18" i="80"/>
  <c r="H12" i="80"/>
  <c r="H23" i="80"/>
  <c r="H17" i="80"/>
  <c r="H11" i="80"/>
  <c r="H16" i="69"/>
  <c r="H16" i="80"/>
  <c r="H10" i="81"/>
  <c r="H20" i="81"/>
  <c r="AE3" i="77"/>
  <c r="P3" i="77"/>
  <c r="AF3" i="77" s="1"/>
  <c r="AO3" i="77" s="1"/>
  <c r="H22" i="59"/>
  <c r="H16" i="59"/>
  <c r="H10" i="59"/>
  <c r="H21" i="59"/>
  <c r="H15" i="59"/>
  <c r="H9" i="59"/>
  <c r="H4" i="39"/>
  <c r="H17" i="69"/>
  <c r="H9" i="80"/>
  <c r="H19" i="80"/>
  <c r="H11" i="81"/>
  <c r="AI3" i="48"/>
  <c r="AO3" i="48"/>
  <c r="H19" i="81"/>
  <c r="H13" i="81"/>
  <c r="H18" i="81"/>
  <c r="H12" i="81"/>
  <c r="H8" i="39"/>
  <c r="H4" i="12"/>
  <c r="H10" i="69"/>
  <c r="H18" i="69"/>
  <c r="H10" i="80"/>
  <c r="H20" i="80"/>
  <c r="H14" i="81"/>
  <c r="H22" i="81"/>
  <c r="Z4" i="99"/>
  <c r="H8" i="25"/>
  <c r="H11" i="69"/>
  <c r="H19" i="69"/>
  <c r="H13" i="80"/>
  <c r="H21" i="80"/>
  <c r="H15" i="81"/>
  <c r="H23" i="81"/>
  <c r="H4" i="25"/>
  <c r="AI3" i="29"/>
  <c r="H12" i="69"/>
  <c r="H22" i="69"/>
  <c r="H14" i="80"/>
  <c r="H22" i="80"/>
  <c r="H16" i="81"/>
  <c r="AH4" i="25"/>
  <c r="AI3" i="32"/>
  <c r="AH4" i="15"/>
  <c r="Z4" i="22"/>
  <c r="AH4" i="72"/>
  <c r="Z4" i="18"/>
  <c r="AF4" i="18" s="1"/>
  <c r="AI3" i="50"/>
  <c r="AH4" i="24"/>
  <c r="H10" i="60"/>
  <c r="H16" i="60"/>
  <c r="H22" i="60"/>
  <c r="I22" i="60" s="1"/>
  <c r="J22" i="60" s="1"/>
  <c r="H9" i="61"/>
  <c r="H15" i="61"/>
  <c r="H21" i="61"/>
  <c r="H9" i="65"/>
  <c r="H15" i="65"/>
  <c r="H21" i="65"/>
  <c r="I21" i="65" s="1"/>
  <c r="J21" i="65" s="1"/>
  <c r="Z4" i="23"/>
  <c r="AF4" i="23" s="1"/>
  <c r="AO4" i="23" s="1"/>
  <c r="Z4" i="28"/>
  <c r="AE4" i="28" s="1"/>
  <c r="Z4" i="27"/>
  <c r="H12" i="60"/>
  <c r="H18" i="60"/>
  <c r="H11" i="61"/>
  <c r="H17" i="61"/>
  <c r="H23" i="61"/>
  <c r="H11" i="65"/>
  <c r="H17" i="65"/>
  <c r="H23" i="65"/>
  <c r="AI3" i="36"/>
  <c r="H19" i="60"/>
  <c r="H12" i="61"/>
  <c r="I12" i="61" s="1"/>
  <c r="J12" i="61" s="1"/>
  <c r="H18" i="61"/>
  <c r="H12" i="65"/>
  <c r="H18" i="65"/>
  <c r="AI3" i="42"/>
  <c r="AH4" i="18"/>
  <c r="AO3" i="26"/>
  <c r="AI3" i="30"/>
  <c r="H13" i="60"/>
  <c r="P3" i="58"/>
  <c r="AF3" i="58" s="1"/>
  <c r="AO3" i="58" s="1"/>
  <c r="H14" i="60"/>
  <c r="H20" i="60"/>
  <c r="H13" i="61"/>
  <c r="H19" i="61"/>
  <c r="H13" i="65"/>
  <c r="H19" i="65"/>
  <c r="I19" i="65" s="1"/>
  <c r="J19" i="65" s="1"/>
  <c r="H9" i="12"/>
  <c r="H7" i="21"/>
  <c r="Z4" i="21"/>
  <c r="AE4" i="21" s="1"/>
  <c r="H9" i="60"/>
  <c r="H15" i="60"/>
  <c r="H14" i="61"/>
  <c r="I14" i="61" s="1"/>
  <c r="J14" i="61" s="1"/>
  <c r="H14" i="65"/>
  <c r="H4" i="34"/>
  <c r="Z4" i="54"/>
  <c r="W5" i="54" s="1"/>
  <c r="H14" i="64"/>
  <c r="Z4" i="97"/>
  <c r="AO3" i="23"/>
  <c r="AO3" i="40"/>
  <c r="Z4" i="47"/>
  <c r="H19" i="64"/>
  <c r="P3" i="67"/>
  <c r="AF3" i="67" s="1"/>
  <c r="AO3" i="67" s="1"/>
  <c r="H9" i="68"/>
  <c r="H15" i="68"/>
  <c r="H21" i="68"/>
  <c r="AE3" i="70"/>
  <c r="H17" i="72"/>
  <c r="H14" i="73"/>
  <c r="H17" i="76"/>
  <c r="H10" i="77"/>
  <c r="H16" i="77"/>
  <c r="I16" i="77" s="1"/>
  <c r="J16" i="77" s="1"/>
  <c r="H22" i="77"/>
  <c r="AO4" i="18"/>
  <c r="H8" i="2"/>
  <c r="H6" i="21"/>
  <c r="H13" i="73"/>
  <c r="AO3" i="32"/>
  <c r="Z4" i="42"/>
  <c r="H20" i="64"/>
  <c r="P3" i="65"/>
  <c r="AF3" i="65" s="1"/>
  <c r="AO3" i="65" s="1"/>
  <c r="H10" i="68"/>
  <c r="H16" i="68"/>
  <c r="H22" i="68"/>
  <c r="I22" i="68" s="1"/>
  <c r="J22" i="68" s="1"/>
  <c r="H23" i="72"/>
  <c r="H19" i="73"/>
  <c r="P3" i="75"/>
  <c r="AF3" i="75" s="1"/>
  <c r="AO3" i="75" s="1"/>
  <c r="H18" i="76"/>
  <c r="P3" i="76"/>
  <c r="AF3" i="76" s="1"/>
  <c r="AO3" i="76" s="1"/>
  <c r="H11" i="77"/>
  <c r="I11" i="77" s="1"/>
  <c r="J11" i="77" s="1"/>
  <c r="H17" i="77"/>
  <c r="H23" i="77"/>
  <c r="AH4" i="40"/>
  <c r="H5" i="40"/>
  <c r="H12" i="76"/>
  <c r="I12" i="76" s="1"/>
  <c r="J12" i="76" s="1"/>
  <c r="H5" i="34"/>
  <c r="AO3" i="41"/>
  <c r="Z4" i="37"/>
  <c r="AE4" i="37" s="1"/>
  <c r="H11" i="68"/>
  <c r="H17" i="68"/>
  <c r="I17" i="68" s="1"/>
  <c r="J17" i="68" s="1"/>
  <c r="H20" i="73"/>
  <c r="I20" i="73" s="1"/>
  <c r="J20" i="73" s="1"/>
  <c r="H23" i="76"/>
  <c r="H12" i="77"/>
  <c r="I12" i="77" s="1"/>
  <c r="J12" i="77" s="1"/>
  <c r="AH4" i="81"/>
  <c r="AQ4" i="79"/>
  <c r="AQ4" i="78"/>
  <c r="AQ4" i="10"/>
  <c r="H9" i="2"/>
  <c r="I9" i="2" s="1"/>
  <c r="J9" i="2" s="1"/>
  <c r="H8" i="29"/>
  <c r="I8" i="29" s="1"/>
  <c r="J8" i="29" s="1"/>
  <c r="H21" i="2"/>
  <c r="H20" i="2"/>
  <c r="I20" i="2" s="1"/>
  <c r="J20" i="2" s="1"/>
  <c r="H15" i="2"/>
  <c r="I15" i="2" s="1"/>
  <c r="J15" i="2" s="1"/>
  <c r="H7" i="25"/>
  <c r="H7" i="36"/>
  <c r="I7" i="36" s="1"/>
  <c r="J7" i="36" s="1"/>
  <c r="H8" i="30"/>
  <c r="I8" i="30" s="1"/>
  <c r="J8" i="30" s="1"/>
  <c r="H6" i="39"/>
  <c r="I6" i="39" s="1"/>
  <c r="J6" i="39" s="1"/>
  <c r="H14" i="2"/>
  <c r="I14" i="2" s="1"/>
  <c r="J14" i="2" s="1"/>
  <c r="H8" i="14"/>
  <c r="I8" i="14" s="1"/>
  <c r="J8" i="14" s="1"/>
  <c r="H5" i="25"/>
  <c r="H7" i="30"/>
  <c r="I7" i="30" s="1"/>
  <c r="J7" i="30" s="1"/>
  <c r="H5" i="39"/>
  <c r="I5" i="39" s="1"/>
  <c r="J5" i="39" s="1"/>
  <c r="AQ4" i="74"/>
  <c r="AI3" i="19"/>
  <c r="H7" i="22"/>
  <c r="I7" i="22" s="1"/>
  <c r="J7" i="22" s="1"/>
  <c r="H5" i="29"/>
  <c r="I5" i="29" s="1"/>
  <c r="J5" i="29" s="1"/>
  <c r="AI3" i="34"/>
  <c r="AR3" i="34" s="1"/>
  <c r="AO3" i="33"/>
  <c r="H5" i="30"/>
  <c r="I5" i="30" s="1"/>
  <c r="J5" i="30" s="1"/>
  <c r="AI3" i="38"/>
  <c r="AO3" i="25"/>
  <c r="H4" i="29"/>
  <c r="I4" i="29" s="1"/>
  <c r="J4" i="29" s="1"/>
  <c r="K4" i="29" s="1"/>
  <c r="H8" i="36"/>
  <c r="I8" i="36" s="1"/>
  <c r="J8" i="36" s="1"/>
  <c r="H4" i="30"/>
  <c r="I4" i="30" s="1"/>
  <c r="J4" i="30" s="1"/>
  <c r="K4" i="30" s="1"/>
  <c r="Z4" i="45"/>
  <c r="W5" i="45" s="1"/>
  <c r="AQ4" i="58"/>
  <c r="H12" i="64"/>
  <c r="H18" i="64"/>
  <c r="AH4" i="65"/>
  <c r="H10" i="72"/>
  <c r="I10" i="72" s="1"/>
  <c r="J10" i="72" s="1"/>
  <c r="H16" i="72"/>
  <c r="I16" i="72" s="1"/>
  <c r="J16" i="72" s="1"/>
  <c r="H22" i="72"/>
  <c r="I22" i="72" s="1"/>
  <c r="J22" i="72" s="1"/>
  <c r="H12" i="73"/>
  <c r="I12" i="73" s="1"/>
  <c r="J12" i="73" s="1"/>
  <c r="H18" i="73"/>
  <c r="AQ4" i="75"/>
  <c r="H10" i="76"/>
  <c r="I10" i="76" s="1"/>
  <c r="J10" i="76" s="1"/>
  <c r="H16" i="76"/>
  <c r="I16" i="76" s="1"/>
  <c r="J16" i="76" s="1"/>
  <c r="H22" i="76"/>
  <c r="AE3" i="78"/>
  <c r="AN3" i="78" s="1"/>
  <c r="Z4" i="17"/>
  <c r="AG4" i="17" s="1"/>
  <c r="AP4" i="17" s="1"/>
  <c r="AI3" i="17"/>
  <c r="AR3" i="17" s="1"/>
  <c r="H6" i="36"/>
  <c r="I6" i="36" s="1"/>
  <c r="J6" i="36" s="1"/>
  <c r="P3" i="71"/>
  <c r="AF3" i="71" s="1"/>
  <c r="AO3" i="71" s="1"/>
  <c r="H18" i="72"/>
  <c r="I18" i="72" s="1"/>
  <c r="J18" i="72" s="1"/>
  <c r="H7" i="29"/>
  <c r="I7" i="29" s="1"/>
  <c r="J7" i="29" s="1"/>
  <c r="Z4" i="33"/>
  <c r="AE4" i="33" s="1"/>
  <c r="AO3" i="31"/>
  <c r="AE3" i="63"/>
  <c r="H9" i="64"/>
  <c r="I9" i="64" s="1"/>
  <c r="J9" i="64" s="1"/>
  <c r="H15" i="64"/>
  <c r="I15" i="64" s="1"/>
  <c r="J15" i="64" s="1"/>
  <c r="H21" i="64"/>
  <c r="I21" i="64" s="1"/>
  <c r="J21" i="64" s="1"/>
  <c r="H13" i="72"/>
  <c r="I13" i="72" s="1"/>
  <c r="J13" i="72" s="1"/>
  <c r="H19" i="72"/>
  <c r="H9" i="73"/>
  <c r="I9" i="73" s="1"/>
  <c r="J9" i="73" s="1"/>
  <c r="H15" i="73"/>
  <c r="I15" i="73" s="1"/>
  <c r="J15" i="73" s="1"/>
  <c r="H21" i="73"/>
  <c r="I21" i="73" s="1"/>
  <c r="J21" i="73" s="1"/>
  <c r="H13" i="76"/>
  <c r="I13" i="76" s="1"/>
  <c r="J13" i="76" s="1"/>
  <c r="H19" i="76"/>
  <c r="Z4" i="91"/>
  <c r="W5" i="91" s="1"/>
  <c r="AI3" i="28"/>
  <c r="AR3" i="28" s="1"/>
  <c r="AH4" i="59"/>
  <c r="H4" i="62"/>
  <c r="I4" i="62" s="1"/>
  <c r="J4" i="62" s="1"/>
  <c r="K4" i="62" s="1"/>
  <c r="H4" i="66"/>
  <c r="I4" i="66" s="1"/>
  <c r="J4" i="66" s="1"/>
  <c r="K4" i="66" s="1"/>
  <c r="H12" i="72"/>
  <c r="I12" i="72" s="1"/>
  <c r="J12" i="72" s="1"/>
  <c r="H8" i="22"/>
  <c r="I8" i="22" s="1"/>
  <c r="J8" i="22" s="1"/>
  <c r="AO3" i="50"/>
  <c r="P3" i="59"/>
  <c r="AF3" i="59" s="1"/>
  <c r="AO3" i="59" s="1"/>
  <c r="P3" i="60"/>
  <c r="AF3" i="60" s="1"/>
  <c r="AO3" i="60" s="1"/>
  <c r="P3" i="62"/>
  <c r="AF3" i="62" s="1"/>
  <c r="AO3" i="62" s="1"/>
  <c r="H10" i="64"/>
  <c r="H16" i="64"/>
  <c r="I16" i="64" s="1"/>
  <c r="J16" i="64" s="1"/>
  <c r="H22" i="64"/>
  <c r="I22" i="64" s="1"/>
  <c r="J22" i="64" s="1"/>
  <c r="P3" i="64"/>
  <c r="AF3" i="64" s="1"/>
  <c r="AO3" i="64" s="1"/>
  <c r="P3" i="66"/>
  <c r="AF3" i="66" s="1"/>
  <c r="AO3" i="66" s="1"/>
  <c r="H4" i="70"/>
  <c r="I4" i="70" s="1"/>
  <c r="J4" i="70" s="1"/>
  <c r="K4" i="70" s="1"/>
  <c r="AQ4" i="70" s="1"/>
  <c r="AH4" i="71"/>
  <c r="H14" i="72"/>
  <c r="I14" i="72" s="1"/>
  <c r="J14" i="72" s="1"/>
  <c r="H20" i="72"/>
  <c r="I20" i="72" s="1"/>
  <c r="J20" i="72" s="1"/>
  <c r="H10" i="73"/>
  <c r="H16" i="73"/>
  <c r="I16" i="73" s="1"/>
  <c r="J16" i="73" s="1"/>
  <c r="H22" i="73"/>
  <c r="I22" i="73" s="1"/>
  <c r="J22" i="73" s="1"/>
  <c r="H14" i="76"/>
  <c r="H20" i="76"/>
  <c r="I20" i="76" s="1"/>
  <c r="J20" i="76" s="1"/>
  <c r="Z4" i="83"/>
  <c r="W5" i="83" s="1"/>
  <c r="AH4" i="36"/>
  <c r="AH4" i="39"/>
  <c r="AH4" i="38"/>
  <c r="AQ4" i="38" s="1"/>
  <c r="H11" i="64"/>
  <c r="H17" i="64"/>
  <c r="I17" i="64" s="1"/>
  <c r="J17" i="64" s="1"/>
  <c r="H9" i="72"/>
  <c r="I9" i="72" s="1"/>
  <c r="J9" i="72" s="1"/>
  <c r="H15" i="72"/>
  <c r="I15" i="72" s="1"/>
  <c r="J15" i="72" s="1"/>
  <c r="H11" i="73"/>
  <c r="I11" i="73" s="1"/>
  <c r="J11" i="73" s="1"/>
  <c r="H17" i="73"/>
  <c r="I17" i="73" s="1"/>
  <c r="J17" i="73" s="1"/>
  <c r="H9" i="76"/>
  <c r="H15" i="76"/>
  <c r="I15" i="76" s="1"/>
  <c r="J15" i="76" s="1"/>
  <c r="AE3" i="79"/>
  <c r="AN3" i="79" s="1"/>
  <c r="Z4" i="82"/>
  <c r="AG4" i="82" s="1"/>
  <c r="H19" i="2"/>
  <c r="I19" i="2" s="1"/>
  <c r="J19" i="2" s="1"/>
  <c r="H5" i="21"/>
  <c r="H7" i="26"/>
  <c r="I7" i="26" s="1"/>
  <c r="J7" i="26" s="1"/>
  <c r="H22" i="2"/>
  <c r="I22" i="2" s="1"/>
  <c r="J22" i="2" s="1"/>
  <c r="H16" i="2"/>
  <c r="I16" i="2" s="1"/>
  <c r="J16" i="2" s="1"/>
  <c r="H10" i="2"/>
  <c r="H9" i="14"/>
  <c r="I9" i="14" s="1"/>
  <c r="J9" i="14" s="1"/>
  <c r="H4" i="22"/>
  <c r="I4" i="22" s="1"/>
  <c r="J4" i="22" s="1"/>
  <c r="K4" i="22" s="1"/>
  <c r="H8" i="21"/>
  <c r="H4" i="26"/>
  <c r="I4" i="26" s="1"/>
  <c r="J4" i="26" s="1"/>
  <c r="K4" i="26" s="1"/>
  <c r="H6" i="34"/>
  <c r="I6" i="34" s="1"/>
  <c r="J6" i="34" s="1"/>
  <c r="H6" i="40"/>
  <c r="I6" i="40" s="1"/>
  <c r="J6" i="40" s="1"/>
  <c r="AQ4" i="62"/>
  <c r="AQ4" i="66"/>
  <c r="AQ4" i="67"/>
  <c r="W5" i="18"/>
  <c r="Y5" i="18" s="1"/>
  <c r="AQ4" i="18"/>
  <c r="H7" i="72"/>
  <c r="I7" i="72" s="1"/>
  <c r="J7" i="72" s="1"/>
  <c r="H8" i="72"/>
  <c r="I8" i="72" s="1"/>
  <c r="J8" i="72" s="1"/>
  <c r="H5" i="72"/>
  <c r="I5" i="72" s="1"/>
  <c r="J5" i="72" s="1"/>
  <c r="H6" i="72"/>
  <c r="I6" i="72" s="1"/>
  <c r="J6" i="72" s="1"/>
  <c r="H4" i="72"/>
  <c r="I4" i="72" s="1"/>
  <c r="J4" i="72" s="1"/>
  <c r="K4" i="72" s="1"/>
  <c r="AQ4" i="72" s="1"/>
  <c r="H8" i="64"/>
  <c r="I8" i="64" s="1"/>
  <c r="J8" i="64" s="1"/>
  <c r="H7" i="64"/>
  <c r="I7" i="64" s="1"/>
  <c r="J7" i="64" s="1"/>
  <c r="H5" i="64"/>
  <c r="I5" i="64" s="1"/>
  <c r="J5" i="64" s="1"/>
  <c r="H6" i="64"/>
  <c r="I6" i="64" s="1"/>
  <c r="J6" i="64" s="1"/>
  <c r="H4" i="64"/>
  <c r="I4" i="64" s="1"/>
  <c r="J4" i="64" s="1"/>
  <c r="K4" i="64" s="1"/>
  <c r="AQ4" i="64" s="1"/>
  <c r="H5" i="76"/>
  <c r="I5" i="76" s="1"/>
  <c r="J5" i="76" s="1"/>
  <c r="H6" i="76"/>
  <c r="I6" i="76" s="1"/>
  <c r="J6" i="76" s="1"/>
  <c r="H4" i="76"/>
  <c r="I4" i="76" s="1"/>
  <c r="J4" i="76" s="1"/>
  <c r="K4" i="76" s="1"/>
  <c r="AQ4" i="76" s="1"/>
  <c r="H7" i="76"/>
  <c r="I7" i="76" s="1"/>
  <c r="J7" i="76" s="1"/>
  <c r="H8" i="76"/>
  <c r="I8" i="76" s="1"/>
  <c r="J8" i="76" s="1"/>
  <c r="H7" i="73"/>
  <c r="I7" i="73" s="1"/>
  <c r="J7" i="73" s="1"/>
  <c r="H8" i="73"/>
  <c r="I8" i="73" s="1"/>
  <c r="J8" i="73" s="1"/>
  <c r="H5" i="73"/>
  <c r="I5" i="73" s="1"/>
  <c r="J5" i="73" s="1"/>
  <c r="H6" i="73"/>
  <c r="I6" i="73" s="1"/>
  <c r="J6" i="73" s="1"/>
  <c r="H4" i="73"/>
  <c r="I4" i="73" s="1"/>
  <c r="J4" i="73" s="1"/>
  <c r="K4" i="73" s="1"/>
  <c r="AQ4" i="73" s="1"/>
  <c r="H5" i="77"/>
  <c r="I5" i="77" s="1"/>
  <c r="J5" i="77" s="1"/>
  <c r="H6" i="77"/>
  <c r="I6" i="77" s="1"/>
  <c r="J6" i="77" s="1"/>
  <c r="H4" i="77"/>
  <c r="I4" i="77" s="1"/>
  <c r="J4" i="77" s="1"/>
  <c r="K4" i="77" s="1"/>
  <c r="AQ4" i="77" s="1"/>
  <c r="H7" i="77"/>
  <c r="I7" i="77" s="1"/>
  <c r="J7" i="77" s="1"/>
  <c r="H8" i="77"/>
  <c r="I8" i="77" s="1"/>
  <c r="J8" i="77" s="1"/>
  <c r="H6" i="68"/>
  <c r="I6" i="68" s="1"/>
  <c r="J6" i="68" s="1"/>
  <c r="H4" i="68"/>
  <c r="I4" i="68" s="1"/>
  <c r="J4" i="68" s="1"/>
  <c r="K4" i="68" s="1"/>
  <c r="AQ4" i="68" s="1"/>
  <c r="H8" i="68"/>
  <c r="I8" i="68" s="1"/>
  <c r="J8" i="68" s="1"/>
  <c r="H7" i="68"/>
  <c r="I7" i="68" s="1"/>
  <c r="J7" i="68" s="1"/>
  <c r="H5" i="68"/>
  <c r="I5" i="68" s="1"/>
  <c r="J5" i="68" s="1"/>
  <c r="H6" i="69"/>
  <c r="I6" i="69" s="1"/>
  <c r="J6" i="69" s="1"/>
  <c r="H4" i="69"/>
  <c r="I4" i="69" s="1"/>
  <c r="J4" i="69" s="1"/>
  <c r="K4" i="69" s="1"/>
  <c r="AQ4" i="69" s="1"/>
  <c r="H7" i="69"/>
  <c r="I7" i="69" s="1"/>
  <c r="J7" i="69" s="1"/>
  <c r="H8" i="69"/>
  <c r="I8" i="69" s="1"/>
  <c r="J8" i="69" s="1"/>
  <c r="H5" i="69"/>
  <c r="I5" i="69" s="1"/>
  <c r="J5" i="69" s="1"/>
  <c r="H7" i="81"/>
  <c r="I7" i="81" s="1"/>
  <c r="J7" i="81" s="1"/>
  <c r="H8" i="81"/>
  <c r="I8" i="81" s="1"/>
  <c r="J8" i="81" s="1"/>
  <c r="H5" i="81"/>
  <c r="I5" i="81" s="1"/>
  <c r="J5" i="81" s="1"/>
  <c r="K5" i="81" s="1"/>
  <c r="H6" i="81"/>
  <c r="I6" i="81" s="1"/>
  <c r="J6" i="81" s="1"/>
  <c r="H4" i="81"/>
  <c r="I4" i="81" s="1"/>
  <c r="J4" i="81" s="1"/>
  <c r="K4" i="81" s="1"/>
  <c r="H7" i="80"/>
  <c r="I7" i="80" s="1"/>
  <c r="J7" i="80" s="1"/>
  <c r="H8" i="80"/>
  <c r="I8" i="80" s="1"/>
  <c r="J8" i="80" s="1"/>
  <c r="H5" i="80"/>
  <c r="I5" i="80" s="1"/>
  <c r="J5" i="80" s="1"/>
  <c r="H6" i="80"/>
  <c r="I6" i="80" s="1"/>
  <c r="J6" i="80" s="1"/>
  <c r="H4" i="80"/>
  <c r="I4" i="80" s="1"/>
  <c r="J4" i="80" s="1"/>
  <c r="K4" i="80" s="1"/>
  <c r="AQ4" i="80" s="1"/>
  <c r="H7" i="14"/>
  <c r="H13" i="2"/>
  <c r="I13" i="2" s="1"/>
  <c r="J13" i="2" s="1"/>
  <c r="H6" i="14"/>
  <c r="I6" i="14" s="1"/>
  <c r="J6" i="14" s="1"/>
  <c r="H4" i="2"/>
  <c r="I4" i="2" s="1"/>
  <c r="J4" i="2" s="1"/>
  <c r="K4" i="2" s="1"/>
  <c r="H18" i="2"/>
  <c r="I18" i="2" s="1"/>
  <c r="J18" i="2" s="1"/>
  <c r="H12" i="2"/>
  <c r="I12" i="2" s="1"/>
  <c r="J12" i="2" s="1"/>
  <c r="H6" i="2"/>
  <c r="I6" i="2" s="1"/>
  <c r="J6" i="2" s="1"/>
  <c r="H5" i="14"/>
  <c r="I5" i="14" s="1"/>
  <c r="J5" i="14" s="1"/>
  <c r="H6" i="22"/>
  <c r="I6" i="22" s="1"/>
  <c r="J6" i="22" s="1"/>
  <c r="H6" i="26"/>
  <c r="H5" i="36"/>
  <c r="H8" i="34"/>
  <c r="I8" i="34" s="1"/>
  <c r="J8" i="34" s="1"/>
  <c r="H8" i="40"/>
  <c r="I8" i="40" s="1"/>
  <c r="J8" i="40" s="1"/>
  <c r="H8" i="59"/>
  <c r="I8" i="59" s="1"/>
  <c r="J8" i="59" s="1"/>
  <c r="H5" i="59"/>
  <c r="I5" i="59" s="1"/>
  <c r="J5" i="59" s="1"/>
  <c r="H6" i="59"/>
  <c r="I6" i="59" s="1"/>
  <c r="J6" i="59" s="1"/>
  <c r="H4" i="59"/>
  <c r="I4" i="59" s="1"/>
  <c r="J4" i="59" s="1"/>
  <c r="K4" i="59" s="1"/>
  <c r="H7" i="59"/>
  <c r="I7" i="59" s="1"/>
  <c r="J7" i="59" s="1"/>
  <c r="H8" i="26"/>
  <c r="I8" i="26" s="1"/>
  <c r="J8" i="26" s="1"/>
  <c r="H4" i="40"/>
  <c r="I4" i="40" s="1"/>
  <c r="J4" i="40" s="1"/>
  <c r="K4" i="40" s="1"/>
  <c r="H7" i="2"/>
  <c r="I7" i="2" s="1"/>
  <c r="J7" i="2" s="1"/>
  <c r="H23" i="2"/>
  <c r="H17" i="2"/>
  <c r="I17" i="2" s="1"/>
  <c r="J17" i="2" s="1"/>
  <c r="H11" i="2"/>
  <c r="I11" i="2" s="1"/>
  <c r="J11" i="2" s="1"/>
  <c r="AQ4" i="63"/>
  <c r="AQ4" i="71"/>
  <c r="AI3" i="20"/>
  <c r="AR3" i="20" s="1"/>
  <c r="H7" i="61"/>
  <c r="I7" i="61" s="1"/>
  <c r="J7" i="61" s="1"/>
  <c r="H8" i="61"/>
  <c r="I8" i="61" s="1"/>
  <c r="J8" i="61" s="1"/>
  <c r="H5" i="61"/>
  <c r="I5" i="61" s="1"/>
  <c r="J5" i="61" s="1"/>
  <c r="H6" i="61"/>
  <c r="I6" i="61" s="1"/>
  <c r="J6" i="61" s="1"/>
  <c r="H4" i="61"/>
  <c r="I4" i="61" s="1"/>
  <c r="J4" i="61" s="1"/>
  <c r="K4" i="61" s="1"/>
  <c r="AQ4" i="61" s="1"/>
  <c r="H8" i="60"/>
  <c r="I8" i="60" s="1"/>
  <c r="J8" i="60" s="1"/>
  <c r="H5" i="60"/>
  <c r="I5" i="60" s="1"/>
  <c r="J5" i="60" s="1"/>
  <c r="H6" i="60"/>
  <c r="I6" i="60" s="1"/>
  <c r="J6" i="60" s="1"/>
  <c r="H4" i="60"/>
  <c r="I4" i="60" s="1"/>
  <c r="J4" i="60" s="1"/>
  <c r="K4" i="60" s="1"/>
  <c r="AQ4" i="60" s="1"/>
  <c r="H7" i="60"/>
  <c r="I7" i="60" s="1"/>
  <c r="J7" i="60" s="1"/>
  <c r="H7" i="65"/>
  <c r="I7" i="65" s="1"/>
  <c r="J7" i="65" s="1"/>
  <c r="H8" i="65"/>
  <c r="I8" i="65" s="1"/>
  <c r="J8" i="65" s="1"/>
  <c r="H5" i="65"/>
  <c r="I5" i="65" s="1"/>
  <c r="J5" i="65" s="1"/>
  <c r="H6" i="65"/>
  <c r="I6" i="65" s="1"/>
  <c r="J6" i="65" s="1"/>
  <c r="H4" i="65"/>
  <c r="I4" i="65" s="1"/>
  <c r="J4" i="65" s="1"/>
  <c r="K4" i="65" s="1"/>
  <c r="AI3" i="35"/>
  <c r="AR3" i="35" s="1"/>
  <c r="AN3" i="35"/>
  <c r="AI3" i="18"/>
  <c r="AR3" i="18" s="1"/>
  <c r="AN3" i="18"/>
  <c r="AI3" i="15"/>
  <c r="P3" i="72"/>
  <c r="AF3" i="72" s="1"/>
  <c r="AO3" i="72" s="1"/>
  <c r="AE3" i="61"/>
  <c r="AN3" i="61" s="1"/>
  <c r="AE3" i="69"/>
  <c r="AI3" i="69" s="1"/>
  <c r="P3" i="74"/>
  <c r="AF3" i="74" s="1"/>
  <c r="AO3" i="74" s="1"/>
  <c r="AH4" i="85"/>
  <c r="AH4" i="90"/>
  <c r="AH4" i="105"/>
  <c r="AE4" i="10"/>
  <c r="Z4" i="73"/>
  <c r="W5" i="73" s="1"/>
  <c r="AH4" i="89"/>
  <c r="AH4" i="99"/>
  <c r="Z4" i="60"/>
  <c r="AF4" i="60" s="1"/>
  <c r="Z4" i="76"/>
  <c r="AE4" i="76" s="1"/>
  <c r="AH4" i="83"/>
  <c r="AH4" i="93"/>
  <c r="AH4" i="94"/>
  <c r="AH4" i="100"/>
  <c r="AH4" i="103"/>
  <c r="Z4" i="64"/>
  <c r="AE4" i="64" s="1"/>
  <c r="AH4" i="84"/>
  <c r="AH4" i="104"/>
  <c r="Z4" i="75"/>
  <c r="AE4" i="75" s="1"/>
  <c r="AH4" i="82"/>
  <c r="AH4" i="86"/>
  <c r="AH4" i="88"/>
  <c r="AH4" i="91"/>
  <c r="AH4" i="97"/>
  <c r="AH4" i="102"/>
  <c r="Z4" i="70"/>
  <c r="AE4" i="70" s="1"/>
  <c r="Z4" i="72"/>
  <c r="W5" i="72" s="1"/>
  <c r="AH4" i="92"/>
  <c r="AH4" i="95"/>
  <c r="AG4" i="18"/>
  <c r="AP4" i="18" s="1"/>
  <c r="AE4" i="20"/>
  <c r="AF4" i="20"/>
  <c r="W5" i="20"/>
  <c r="AG4" i="20"/>
  <c r="Z4" i="59"/>
  <c r="W5" i="59" s="1"/>
  <c r="Z4" i="61"/>
  <c r="W5" i="61" s="1"/>
  <c r="Z4" i="63"/>
  <c r="W5" i="63" s="1"/>
  <c r="Z4" i="58"/>
  <c r="W5" i="58" s="1"/>
  <c r="Z4" i="68"/>
  <c r="AE4" i="68" s="1"/>
  <c r="Z4" i="80"/>
  <c r="AF4" i="80" s="1"/>
  <c r="Z4" i="62"/>
  <c r="AF4" i="62" s="1"/>
  <c r="Z4" i="65"/>
  <c r="W5" i="65" s="1"/>
  <c r="Z4" i="67"/>
  <c r="AG4" i="67" s="1"/>
  <c r="AP4" i="67" s="1"/>
  <c r="Z4" i="74"/>
  <c r="AE4" i="74" s="1"/>
  <c r="Z4" i="77"/>
  <c r="AG4" i="77" s="1"/>
  <c r="Z4" i="79"/>
  <c r="AG4" i="79" s="1"/>
  <c r="AP4" i="79" s="1"/>
  <c r="AH4" i="87"/>
  <c r="Z4" i="87"/>
  <c r="W5" i="87" s="1"/>
  <c r="Z4" i="66"/>
  <c r="AG4" i="66" s="1"/>
  <c r="Z4" i="69"/>
  <c r="W5" i="69" s="1"/>
  <c r="Z4" i="71"/>
  <c r="W5" i="71" s="1"/>
  <c r="Z4" i="78"/>
  <c r="AG4" i="78" s="1"/>
  <c r="AP4" i="78" s="1"/>
  <c r="Z4" i="81"/>
  <c r="AG4" i="81" s="1"/>
  <c r="AP4" i="81" s="1"/>
  <c r="Z4" i="92"/>
  <c r="AH4" i="96"/>
  <c r="Z4" i="96"/>
  <c r="W5" i="96" s="1"/>
  <c r="Z4" i="88"/>
  <c r="AF4" i="88" s="1"/>
  <c r="Z4" i="90"/>
  <c r="W5" i="90" s="1"/>
  <c r="Z4" i="93"/>
  <c r="W5" i="93" s="1"/>
  <c r="Z4" i="84"/>
  <c r="W5" i="84" s="1"/>
  <c r="Z4" i="89"/>
  <c r="AF4" i="89" s="1"/>
  <c r="AH4" i="98"/>
  <c r="Z4" i="98"/>
  <c r="W5" i="98" s="1"/>
  <c r="Z4" i="85"/>
  <c r="W5" i="85" s="1"/>
  <c r="AH4" i="101"/>
  <c r="Z4" i="101"/>
  <c r="Z4" i="95"/>
  <c r="AG4" i="95" s="1"/>
  <c r="Z4" i="104"/>
  <c r="W5" i="104" s="1"/>
  <c r="Z4" i="100"/>
  <c r="AF4" i="100" s="1"/>
  <c r="Z4" i="102"/>
  <c r="AF4" i="102" s="1"/>
  <c r="Z4" i="105"/>
  <c r="W5" i="105" s="1"/>
  <c r="W5" i="35"/>
  <c r="AE4" i="35"/>
  <c r="AN4" i="35" s="1"/>
  <c r="AF4" i="35"/>
  <c r="AO4" i="35" s="1"/>
  <c r="AG4" i="35"/>
  <c r="AP4" i="35" s="1"/>
  <c r="W5" i="17"/>
  <c r="AE4" i="17"/>
  <c r="AN4" i="17" s="1"/>
  <c r="AF4" i="17"/>
  <c r="AO4" i="17" s="1"/>
  <c r="AN3" i="105"/>
  <c r="AI3" i="105"/>
  <c r="AN3" i="104"/>
  <c r="AI3" i="104"/>
  <c r="W5" i="103"/>
  <c r="AG4" i="103"/>
  <c r="AF4" i="103"/>
  <c r="AE4" i="103"/>
  <c r="AN3" i="103"/>
  <c r="AI3" i="103"/>
  <c r="H4" i="102"/>
  <c r="I4" i="102" s="1"/>
  <c r="J4" i="102" s="1"/>
  <c r="K4" i="102" s="1"/>
  <c r="AN3" i="102"/>
  <c r="AI3" i="102"/>
  <c r="AN3" i="101"/>
  <c r="AI3" i="101"/>
  <c r="AN3" i="100"/>
  <c r="AI3" i="100"/>
  <c r="W5" i="99"/>
  <c r="AG4" i="99"/>
  <c r="AF4" i="99"/>
  <c r="AE4" i="99"/>
  <c r="AN3" i="99"/>
  <c r="AI3" i="99"/>
  <c r="H4" i="98"/>
  <c r="I4" i="98" s="1"/>
  <c r="J4" i="98" s="1"/>
  <c r="K4" i="98" s="1"/>
  <c r="AN3" i="98"/>
  <c r="AI3" i="98"/>
  <c r="W5" i="97"/>
  <c r="AG4" i="97"/>
  <c r="AF4" i="97"/>
  <c r="AE4" i="97"/>
  <c r="AN3" i="97"/>
  <c r="AI3" i="97"/>
  <c r="AN3" i="96"/>
  <c r="AI3" i="96"/>
  <c r="AN3" i="95"/>
  <c r="AI3" i="95"/>
  <c r="W5" i="94"/>
  <c r="AG4" i="94"/>
  <c r="AF4" i="94"/>
  <c r="AE4" i="94"/>
  <c r="H4" i="94"/>
  <c r="I4" i="94" s="1"/>
  <c r="J4" i="94" s="1"/>
  <c r="K4" i="94" s="1"/>
  <c r="AN3" i="94"/>
  <c r="AI3" i="94"/>
  <c r="AG4" i="93"/>
  <c r="AN3" i="93"/>
  <c r="AI3" i="93"/>
  <c r="AN3" i="92"/>
  <c r="AI3" i="92"/>
  <c r="AE4" i="91"/>
  <c r="AN3" i="91"/>
  <c r="AI3" i="91"/>
  <c r="H4" i="90"/>
  <c r="I4" i="90" s="1"/>
  <c r="J4" i="90" s="1"/>
  <c r="K4" i="90" s="1"/>
  <c r="AN3" i="90"/>
  <c r="AI3" i="90"/>
  <c r="AN3" i="89"/>
  <c r="AI3" i="89"/>
  <c r="AN3" i="88"/>
  <c r="AI3" i="88"/>
  <c r="AN3" i="87"/>
  <c r="AI3" i="87"/>
  <c r="W5" i="86"/>
  <c r="AG4" i="86"/>
  <c r="AF4" i="86"/>
  <c r="AE4" i="86"/>
  <c r="AN3" i="86"/>
  <c r="AI3" i="86"/>
  <c r="H4" i="85"/>
  <c r="I4" i="85" s="1"/>
  <c r="J4" i="85" s="1"/>
  <c r="K4" i="85" s="1"/>
  <c r="AN3" i="85"/>
  <c r="AI3" i="85"/>
  <c r="AN3" i="84"/>
  <c r="AI3" i="84"/>
  <c r="AN3" i="83"/>
  <c r="AI3" i="83"/>
  <c r="H4" i="82"/>
  <c r="I4" i="82" s="1"/>
  <c r="J4" i="82" s="1"/>
  <c r="K4" i="82" s="1"/>
  <c r="AN3" i="82"/>
  <c r="AI3" i="82"/>
  <c r="I9" i="81"/>
  <c r="J9" i="81" s="1"/>
  <c r="I10" i="81"/>
  <c r="J10" i="81" s="1"/>
  <c r="I11" i="81"/>
  <c r="J11" i="81" s="1"/>
  <c r="I12" i="81"/>
  <c r="J12" i="81" s="1"/>
  <c r="I13" i="81"/>
  <c r="J13" i="81" s="1"/>
  <c r="I14" i="81"/>
  <c r="J14" i="81" s="1"/>
  <c r="I15" i="81"/>
  <c r="J15" i="81" s="1"/>
  <c r="I16" i="81"/>
  <c r="J16" i="81" s="1"/>
  <c r="I17" i="81"/>
  <c r="J17" i="81" s="1"/>
  <c r="I18" i="81"/>
  <c r="J18" i="81" s="1"/>
  <c r="I19" i="81"/>
  <c r="J19" i="81" s="1"/>
  <c r="I20" i="81"/>
  <c r="J20" i="81" s="1"/>
  <c r="I21" i="81"/>
  <c r="J21" i="81" s="1"/>
  <c r="I22" i="81"/>
  <c r="J22" i="81" s="1"/>
  <c r="I23" i="81"/>
  <c r="J23" i="81" s="1"/>
  <c r="AN3" i="81"/>
  <c r="AI3" i="81"/>
  <c r="I9" i="80"/>
  <c r="J9" i="80" s="1"/>
  <c r="I10" i="80"/>
  <c r="J10" i="80" s="1"/>
  <c r="I11" i="80"/>
  <c r="J11" i="80" s="1"/>
  <c r="I12" i="80"/>
  <c r="J12" i="80" s="1"/>
  <c r="I13" i="80"/>
  <c r="J13" i="80" s="1"/>
  <c r="I14" i="80"/>
  <c r="J14" i="80" s="1"/>
  <c r="I15" i="80"/>
  <c r="J15" i="80" s="1"/>
  <c r="I16" i="80"/>
  <c r="J16" i="80" s="1"/>
  <c r="I17" i="80"/>
  <c r="J17" i="80" s="1"/>
  <c r="I18" i="80"/>
  <c r="J18" i="80" s="1"/>
  <c r="I19" i="80"/>
  <c r="J19" i="80" s="1"/>
  <c r="I20" i="80"/>
  <c r="J20" i="80" s="1"/>
  <c r="I21" i="80"/>
  <c r="J21" i="80" s="1"/>
  <c r="I22" i="80"/>
  <c r="J22" i="80" s="1"/>
  <c r="I23" i="80"/>
  <c r="J23" i="80" s="1"/>
  <c r="W5" i="80"/>
  <c r="AG4" i="80"/>
  <c r="AN3" i="80"/>
  <c r="AI3" i="80"/>
  <c r="AF4" i="79"/>
  <c r="AO4" i="79" s="1"/>
  <c r="W5" i="78"/>
  <c r="AF4" i="78"/>
  <c r="AO4" i="78" s="1"/>
  <c r="AE4" i="78"/>
  <c r="I9" i="77"/>
  <c r="J9" i="77" s="1"/>
  <c r="I10" i="77"/>
  <c r="J10" i="77" s="1"/>
  <c r="I13" i="77"/>
  <c r="J13" i="77" s="1"/>
  <c r="I14" i="77"/>
  <c r="J14" i="77" s="1"/>
  <c r="I15" i="77"/>
  <c r="J15" i="77" s="1"/>
  <c r="I17" i="77"/>
  <c r="J17" i="77" s="1"/>
  <c r="I18" i="77"/>
  <c r="J18" i="77" s="1"/>
  <c r="I19" i="77"/>
  <c r="J19" i="77" s="1"/>
  <c r="I20" i="77"/>
  <c r="J20" i="77" s="1"/>
  <c r="I21" i="77"/>
  <c r="J21" i="77" s="1"/>
  <c r="I22" i="77"/>
  <c r="J22" i="77" s="1"/>
  <c r="I23" i="77"/>
  <c r="J23" i="77" s="1"/>
  <c r="AN3" i="77"/>
  <c r="AI3" i="77"/>
  <c r="I9" i="76"/>
  <c r="J9" i="76" s="1"/>
  <c r="I11" i="76"/>
  <c r="J11" i="76" s="1"/>
  <c r="I14" i="76"/>
  <c r="J14" i="76" s="1"/>
  <c r="I17" i="76"/>
  <c r="J17" i="76" s="1"/>
  <c r="I18" i="76"/>
  <c r="J18" i="76" s="1"/>
  <c r="I19" i="76"/>
  <c r="J19" i="76" s="1"/>
  <c r="I21" i="76"/>
  <c r="J21" i="76" s="1"/>
  <c r="I22" i="76"/>
  <c r="J22" i="76" s="1"/>
  <c r="I23" i="76"/>
  <c r="J23" i="76" s="1"/>
  <c r="W5" i="76"/>
  <c r="AG4" i="76"/>
  <c r="AF4" i="76"/>
  <c r="AN3" i="76"/>
  <c r="AI3" i="76"/>
  <c r="AN3" i="75"/>
  <c r="AI3" i="75"/>
  <c r="AN3" i="74"/>
  <c r="I10" i="73"/>
  <c r="J10" i="73" s="1"/>
  <c r="I13" i="73"/>
  <c r="J13" i="73" s="1"/>
  <c r="I14" i="73"/>
  <c r="J14" i="73" s="1"/>
  <c r="I18" i="73"/>
  <c r="J18" i="73" s="1"/>
  <c r="I19" i="73"/>
  <c r="J19" i="73" s="1"/>
  <c r="I23" i="73"/>
  <c r="J23" i="73" s="1"/>
  <c r="AN3" i="73"/>
  <c r="AI3" i="73"/>
  <c r="I11" i="72"/>
  <c r="J11" i="72" s="1"/>
  <c r="I17" i="72"/>
  <c r="J17" i="72" s="1"/>
  <c r="I19" i="72"/>
  <c r="J19" i="72" s="1"/>
  <c r="I21" i="72"/>
  <c r="J21" i="72" s="1"/>
  <c r="I23" i="72"/>
  <c r="J23" i="72" s="1"/>
  <c r="AN3" i="72"/>
  <c r="AI3" i="72"/>
  <c r="AN3" i="71"/>
  <c r="AN3" i="70"/>
  <c r="AI3" i="70"/>
  <c r="I9" i="69"/>
  <c r="J9" i="69" s="1"/>
  <c r="I10" i="69"/>
  <c r="J10" i="69" s="1"/>
  <c r="I11" i="69"/>
  <c r="J11" i="69" s="1"/>
  <c r="I12" i="69"/>
  <c r="J12" i="69" s="1"/>
  <c r="I13" i="69"/>
  <c r="J13" i="69" s="1"/>
  <c r="I14" i="69"/>
  <c r="J14" i="69" s="1"/>
  <c r="I15" i="69"/>
  <c r="J15" i="69" s="1"/>
  <c r="I16" i="69"/>
  <c r="J16" i="69" s="1"/>
  <c r="I17" i="69"/>
  <c r="J17" i="69" s="1"/>
  <c r="I18" i="69"/>
  <c r="J18" i="69" s="1"/>
  <c r="I19" i="69"/>
  <c r="J19" i="69" s="1"/>
  <c r="I20" i="69"/>
  <c r="J20" i="69" s="1"/>
  <c r="I21" i="69"/>
  <c r="J21" i="69" s="1"/>
  <c r="I22" i="69"/>
  <c r="J22" i="69" s="1"/>
  <c r="I23" i="69"/>
  <c r="J23" i="69" s="1"/>
  <c r="I9" i="68"/>
  <c r="J9" i="68" s="1"/>
  <c r="I10" i="68"/>
  <c r="J10" i="68" s="1"/>
  <c r="I11" i="68"/>
  <c r="J11" i="68" s="1"/>
  <c r="I12" i="68"/>
  <c r="J12" i="68" s="1"/>
  <c r="I13" i="68"/>
  <c r="J13" i="68" s="1"/>
  <c r="I14" i="68"/>
  <c r="J14" i="68" s="1"/>
  <c r="I15" i="68"/>
  <c r="J15" i="68" s="1"/>
  <c r="I16" i="68"/>
  <c r="J16" i="68" s="1"/>
  <c r="I18" i="68"/>
  <c r="J18" i="68" s="1"/>
  <c r="I19" i="68"/>
  <c r="J19" i="68" s="1"/>
  <c r="I20" i="68"/>
  <c r="J20" i="68" s="1"/>
  <c r="I21" i="68"/>
  <c r="J21" i="68" s="1"/>
  <c r="I23" i="68"/>
  <c r="J23" i="68" s="1"/>
  <c r="AN3" i="68"/>
  <c r="AI3" i="68"/>
  <c r="AN3" i="67"/>
  <c r="AI3" i="67"/>
  <c r="AN3" i="66"/>
  <c r="I9" i="65"/>
  <c r="J9" i="65" s="1"/>
  <c r="I10" i="65"/>
  <c r="J10" i="65" s="1"/>
  <c r="I11" i="65"/>
  <c r="J11" i="65" s="1"/>
  <c r="I12" i="65"/>
  <c r="J12" i="65" s="1"/>
  <c r="I13" i="65"/>
  <c r="J13" i="65" s="1"/>
  <c r="I14" i="65"/>
  <c r="J14" i="65" s="1"/>
  <c r="I15" i="65"/>
  <c r="J15" i="65" s="1"/>
  <c r="I16" i="65"/>
  <c r="J16" i="65" s="1"/>
  <c r="I17" i="65"/>
  <c r="J17" i="65" s="1"/>
  <c r="I18" i="65"/>
  <c r="J18" i="65" s="1"/>
  <c r="I20" i="65"/>
  <c r="J20" i="65" s="1"/>
  <c r="I22" i="65"/>
  <c r="J22" i="65" s="1"/>
  <c r="I23" i="65"/>
  <c r="J23" i="65" s="1"/>
  <c r="AN3" i="65"/>
  <c r="AI3" i="65"/>
  <c r="I10" i="64"/>
  <c r="J10" i="64" s="1"/>
  <c r="I11" i="64"/>
  <c r="J11" i="64" s="1"/>
  <c r="I12" i="64"/>
  <c r="J12" i="64" s="1"/>
  <c r="I13" i="64"/>
  <c r="J13" i="64" s="1"/>
  <c r="I14" i="64"/>
  <c r="J14" i="64" s="1"/>
  <c r="I18" i="64"/>
  <c r="J18" i="64" s="1"/>
  <c r="I19" i="64"/>
  <c r="J19" i="64" s="1"/>
  <c r="I20" i="64"/>
  <c r="J20" i="64" s="1"/>
  <c r="I23" i="64"/>
  <c r="J23" i="64" s="1"/>
  <c r="AN3" i="64"/>
  <c r="AN3" i="63"/>
  <c r="AI3" i="63"/>
  <c r="AN3" i="62"/>
  <c r="I9" i="61"/>
  <c r="J9" i="61" s="1"/>
  <c r="I10" i="61"/>
  <c r="J10" i="61" s="1"/>
  <c r="I11" i="61"/>
  <c r="J11" i="61" s="1"/>
  <c r="I13" i="61"/>
  <c r="J13" i="61" s="1"/>
  <c r="I15" i="61"/>
  <c r="J15" i="61" s="1"/>
  <c r="I16" i="61"/>
  <c r="J16" i="61" s="1"/>
  <c r="I17" i="61"/>
  <c r="J17" i="61" s="1"/>
  <c r="I18" i="61"/>
  <c r="J18" i="61" s="1"/>
  <c r="I19" i="61"/>
  <c r="J19" i="61" s="1"/>
  <c r="I20" i="61"/>
  <c r="J20" i="61" s="1"/>
  <c r="I21" i="61"/>
  <c r="J21" i="61" s="1"/>
  <c r="I22" i="61"/>
  <c r="J22" i="61" s="1"/>
  <c r="I23" i="61"/>
  <c r="J23" i="61" s="1"/>
  <c r="I9" i="60"/>
  <c r="J9" i="60" s="1"/>
  <c r="I10" i="60"/>
  <c r="J10" i="60" s="1"/>
  <c r="I11" i="60"/>
  <c r="J11" i="60" s="1"/>
  <c r="I12" i="60"/>
  <c r="J12" i="60" s="1"/>
  <c r="I13" i="60"/>
  <c r="J13" i="60" s="1"/>
  <c r="I14" i="60"/>
  <c r="J14" i="60" s="1"/>
  <c r="I15" i="60"/>
  <c r="J15" i="60" s="1"/>
  <c r="I16" i="60"/>
  <c r="J16" i="60" s="1"/>
  <c r="I17" i="60"/>
  <c r="J17" i="60" s="1"/>
  <c r="I18" i="60"/>
  <c r="J18" i="60" s="1"/>
  <c r="I19" i="60"/>
  <c r="J19" i="60" s="1"/>
  <c r="I20" i="60"/>
  <c r="J20" i="60" s="1"/>
  <c r="I21" i="60"/>
  <c r="J21" i="60" s="1"/>
  <c r="I23" i="60"/>
  <c r="J23" i="60" s="1"/>
  <c r="AN3" i="60"/>
  <c r="I9" i="59"/>
  <c r="J9" i="59" s="1"/>
  <c r="I10" i="59"/>
  <c r="J10" i="59" s="1"/>
  <c r="I11" i="59"/>
  <c r="J11" i="59" s="1"/>
  <c r="I12" i="59"/>
  <c r="J12" i="59" s="1"/>
  <c r="I13" i="59"/>
  <c r="J13" i="59" s="1"/>
  <c r="I14" i="59"/>
  <c r="J14" i="59" s="1"/>
  <c r="I15" i="59"/>
  <c r="J15" i="59" s="1"/>
  <c r="I16" i="59"/>
  <c r="J16" i="59" s="1"/>
  <c r="I17" i="59"/>
  <c r="J17" i="59" s="1"/>
  <c r="I18" i="59"/>
  <c r="J18" i="59" s="1"/>
  <c r="I19" i="59"/>
  <c r="J19" i="59" s="1"/>
  <c r="I20" i="59"/>
  <c r="J20" i="59" s="1"/>
  <c r="I21" i="59"/>
  <c r="J21" i="59" s="1"/>
  <c r="I22" i="59"/>
  <c r="J22" i="59" s="1"/>
  <c r="I23" i="59"/>
  <c r="J23" i="59" s="1"/>
  <c r="AE4" i="59"/>
  <c r="AN3" i="59"/>
  <c r="AN3" i="58"/>
  <c r="H9" i="21"/>
  <c r="I9" i="21" s="1"/>
  <c r="J9" i="21" s="1"/>
  <c r="H10" i="21"/>
  <c r="I10" i="21" s="1"/>
  <c r="J10" i="21" s="1"/>
  <c r="H11" i="21"/>
  <c r="I11" i="21" s="1"/>
  <c r="J11" i="21" s="1"/>
  <c r="H12" i="21"/>
  <c r="I12" i="21" s="1"/>
  <c r="J12" i="21" s="1"/>
  <c r="H13" i="21"/>
  <c r="I13" i="21" s="1"/>
  <c r="J13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19" i="21"/>
  <c r="I19" i="21" s="1"/>
  <c r="J19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H9" i="22"/>
  <c r="I9" i="22" s="1"/>
  <c r="J9" i="22" s="1"/>
  <c r="H10" i="22"/>
  <c r="I10" i="22" s="1"/>
  <c r="J10" i="22" s="1"/>
  <c r="H11" i="22"/>
  <c r="I11" i="22" s="1"/>
  <c r="J11" i="22" s="1"/>
  <c r="H12" i="22"/>
  <c r="I12" i="22" s="1"/>
  <c r="J12" i="22" s="1"/>
  <c r="H13" i="22"/>
  <c r="I13" i="22" s="1"/>
  <c r="J13" i="22" s="1"/>
  <c r="H14" i="22"/>
  <c r="I14" i="22" s="1"/>
  <c r="J14" i="22" s="1"/>
  <c r="H15" i="22"/>
  <c r="I15" i="22" s="1"/>
  <c r="J15" i="22" s="1"/>
  <c r="H16" i="22"/>
  <c r="I16" i="22" s="1"/>
  <c r="J16" i="22" s="1"/>
  <c r="H17" i="22"/>
  <c r="I17" i="22" s="1"/>
  <c r="J17" i="22" s="1"/>
  <c r="H18" i="22"/>
  <c r="I18" i="22" s="1"/>
  <c r="J18" i="22" s="1"/>
  <c r="H19" i="22"/>
  <c r="I19" i="22" s="1"/>
  <c r="J19" i="22" s="1"/>
  <c r="H20" i="22"/>
  <c r="I20" i="22" s="1"/>
  <c r="J20" i="22" s="1"/>
  <c r="H21" i="22"/>
  <c r="I21" i="22" s="1"/>
  <c r="J21" i="22" s="1"/>
  <c r="H22" i="22"/>
  <c r="I22" i="22" s="1"/>
  <c r="J22" i="22" s="1"/>
  <c r="H23" i="22"/>
  <c r="I23" i="22" s="1"/>
  <c r="J23" i="22" s="1"/>
  <c r="H9" i="25"/>
  <c r="I9" i="25" s="1"/>
  <c r="J9" i="25" s="1"/>
  <c r="H10" i="25"/>
  <c r="I10" i="25" s="1"/>
  <c r="J10" i="25" s="1"/>
  <c r="H11" i="25"/>
  <c r="I11" i="25" s="1"/>
  <c r="J11" i="25" s="1"/>
  <c r="H12" i="25"/>
  <c r="I12" i="25" s="1"/>
  <c r="J12" i="25" s="1"/>
  <c r="H13" i="25"/>
  <c r="I13" i="25" s="1"/>
  <c r="J13" i="25" s="1"/>
  <c r="H14" i="25"/>
  <c r="I14" i="25" s="1"/>
  <c r="J14" i="25" s="1"/>
  <c r="H15" i="25"/>
  <c r="I15" i="25" s="1"/>
  <c r="J15" i="25" s="1"/>
  <c r="H16" i="25"/>
  <c r="I16" i="25" s="1"/>
  <c r="J16" i="25" s="1"/>
  <c r="H17" i="25"/>
  <c r="I17" i="25" s="1"/>
  <c r="J17" i="25" s="1"/>
  <c r="H18" i="25"/>
  <c r="I18" i="25" s="1"/>
  <c r="J18" i="25" s="1"/>
  <c r="H19" i="25"/>
  <c r="I19" i="25" s="1"/>
  <c r="J19" i="25" s="1"/>
  <c r="H20" i="25"/>
  <c r="I20" i="25" s="1"/>
  <c r="J20" i="25" s="1"/>
  <c r="H21" i="25"/>
  <c r="I21" i="25" s="1"/>
  <c r="J21" i="25" s="1"/>
  <c r="H22" i="25"/>
  <c r="I22" i="25" s="1"/>
  <c r="J22" i="25" s="1"/>
  <c r="H23" i="25"/>
  <c r="I23" i="25" s="1"/>
  <c r="J23" i="25" s="1"/>
  <c r="H9" i="26"/>
  <c r="I9" i="26" s="1"/>
  <c r="J9" i="26" s="1"/>
  <c r="H10" i="26"/>
  <c r="I10" i="26" s="1"/>
  <c r="J10" i="26" s="1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9" i="29"/>
  <c r="I9" i="29" s="1"/>
  <c r="J9" i="29" s="1"/>
  <c r="H10" i="29"/>
  <c r="I10" i="29" s="1"/>
  <c r="J10" i="29" s="1"/>
  <c r="H11" i="29"/>
  <c r="I11" i="29" s="1"/>
  <c r="J11" i="29" s="1"/>
  <c r="H12" i="29"/>
  <c r="I12" i="29" s="1"/>
  <c r="J12" i="29" s="1"/>
  <c r="H13" i="29"/>
  <c r="I13" i="29" s="1"/>
  <c r="J13" i="29" s="1"/>
  <c r="H14" i="29"/>
  <c r="I14" i="29" s="1"/>
  <c r="J14" i="29" s="1"/>
  <c r="H15" i="29"/>
  <c r="I15" i="29" s="1"/>
  <c r="J15" i="29" s="1"/>
  <c r="H16" i="29"/>
  <c r="I16" i="29" s="1"/>
  <c r="J16" i="29" s="1"/>
  <c r="H17" i="29"/>
  <c r="I17" i="29" s="1"/>
  <c r="J17" i="29" s="1"/>
  <c r="H18" i="29"/>
  <c r="I18" i="29" s="1"/>
  <c r="J18" i="29" s="1"/>
  <c r="H19" i="29"/>
  <c r="I19" i="29" s="1"/>
  <c r="J19" i="29" s="1"/>
  <c r="H20" i="29"/>
  <c r="I20" i="29" s="1"/>
  <c r="J20" i="29" s="1"/>
  <c r="H21" i="29"/>
  <c r="I21" i="29" s="1"/>
  <c r="J21" i="29" s="1"/>
  <c r="H22" i="29"/>
  <c r="I22" i="29" s="1"/>
  <c r="J22" i="29" s="1"/>
  <c r="H23" i="29"/>
  <c r="I23" i="29" s="1"/>
  <c r="J23" i="29" s="1"/>
  <c r="H9" i="30"/>
  <c r="I9" i="30" s="1"/>
  <c r="J9" i="30" s="1"/>
  <c r="H10" i="30"/>
  <c r="I10" i="30" s="1"/>
  <c r="J10" i="30" s="1"/>
  <c r="H11" i="30"/>
  <c r="I11" i="30" s="1"/>
  <c r="J11" i="30" s="1"/>
  <c r="H12" i="30"/>
  <c r="I12" i="30" s="1"/>
  <c r="J12" i="30" s="1"/>
  <c r="H13" i="30"/>
  <c r="I13" i="30" s="1"/>
  <c r="J13" i="30" s="1"/>
  <c r="H14" i="30"/>
  <c r="I14" i="30" s="1"/>
  <c r="J14" i="30" s="1"/>
  <c r="H15" i="30"/>
  <c r="I15" i="30" s="1"/>
  <c r="J15" i="30" s="1"/>
  <c r="H16" i="30"/>
  <c r="I16" i="30" s="1"/>
  <c r="J16" i="30" s="1"/>
  <c r="H17" i="30"/>
  <c r="I17" i="30" s="1"/>
  <c r="J17" i="30" s="1"/>
  <c r="H18" i="30"/>
  <c r="I18" i="30" s="1"/>
  <c r="J18" i="30" s="1"/>
  <c r="H19" i="30"/>
  <c r="I19" i="30" s="1"/>
  <c r="J19" i="30" s="1"/>
  <c r="H20" i="30"/>
  <c r="I20" i="30" s="1"/>
  <c r="J20" i="30" s="1"/>
  <c r="H21" i="30"/>
  <c r="I21" i="30" s="1"/>
  <c r="J21" i="30" s="1"/>
  <c r="H22" i="30"/>
  <c r="I22" i="30" s="1"/>
  <c r="J22" i="30" s="1"/>
  <c r="H23" i="30"/>
  <c r="I23" i="30" s="1"/>
  <c r="J23" i="30" s="1"/>
  <c r="H9" i="34"/>
  <c r="I9" i="34" s="1"/>
  <c r="J9" i="34" s="1"/>
  <c r="H10" i="34"/>
  <c r="I10" i="34" s="1"/>
  <c r="J10" i="34" s="1"/>
  <c r="H11" i="34"/>
  <c r="I11" i="34" s="1"/>
  <c r="J11" i="34" s="1"/>
  <c r="H12" i="34"/>
  <c r="I12" i="34" s="1"/>
  <c r="J12" i="34" s="1"/>
  <c r="H13" i="34"/>
  <c r="I13" i="34" s="1"/>
  <c r="J13" i="34" s="1"/>
  <c r="H14" i="34"/>
  <c r="I14" i="34" s="1"/>
  <c r="J14" i="34" s="1"/>
  <c r="H15" i="34"/>
  <c r="I15" i="34" s="1"/>
  <c r="J15" i="34" s="1"/>
  <c r="H16" i="34"/>
  <c r="I16" i="34" s="1"/>
  <c r="J16" i="34" s="1"/>
  <c r="H17" i="34"/>
  <c r="I17" i="34" s="1"/>
  <c r="J17" i="34" s="1"/>
  <c r="H18" i="34"/>
  <c r="I18" i="34" s="1"/>
  <c r="J18" i="34" s="1"/>
  <c r="H19" i="34"/>
  <c r="I19" i="34" s="1"/>
  <c r="J19" i="34" s="1"/>
  <c r="H20" i="34"/>
  <c r="I20" i="34" s="1"/>
  <c r="J20" i="34" s="1"/>
  <c r="H21" i="34"/>
  <c r="I21" i="34" s="1"/>
  <c r="J21" i="34" s="1"/>
  <c r="H22" i="34"/>
  <c r="I22" i="34" s="1"/>
  <c r="J22" i="34" s="1"/>
  <c r="H23" i="34"/>
  <c r="I23" i="34" s="1"/>
  <c r="J23" i="34" s="1"/>
  <c r="H9" i="36"/>
  <c r="I9" i="36" s="1"/>
  <c r="J9" i="36" s="1"/>
  <c r="H10" i="36"/>
  <c r="I10" i="36" s="1"/>
  <c r="J10" i="36" s="1"/>
  <c r="H11" i="36"/>
  <c r="I11" i="36" s="1"/>
  <c r="J11" i="36" s="1"/>
  <c r="H12" i="36"/>
  <c r="I12" i="36" s="1"/>
  <c r="J12" i="36" s="1"/>
  <c r="H13" i="36"/>
  <c r="I13" i="36" s="1"/>
  <c r="J13" i="36" s="1"/>
  <c r="H14" i="36"/>
  <c r="I14" i="36" s="1"/>
  <c r="J14" i="36" s="1"/>
  <c r="H15" i="36"/>
  <c r="I15" i="36" s="1"/>
  <c r="J15" i="36" s="1"/>
  <c r="H16" i="36"/>
  <c r="I16" i="36" s="1"/>
  <c r="J16" i="36" s="1"/>
  <c r="H17" i="36"/>
  <c r="I17" i="36" s="1"/>
  <c r="J17" i="36" s="1"/>
  <c r="H18" i="36"/>
  <c r="I18" i="36" s="1"/>
  <c r="J18" i="36" s="1"/>
  <c r="H19" i="36"/>
  <c r="I19" i="36" s="1"/>
  <c r="J19" i="36" s="1"/>
  <c r="H20" i="36"/>
  <c r="I20" i="36" s="1"/>
  <c r="J20" i="36" s="1"/>
  <c r="H21" i="36"/>
  <c r="I21" i="36" s="1"/>
  <c r="J21" i="36" s="1"/>
  <c r="H22" i="36"/>
  <c r="I22" i="36" s="1"/>
  <c r="J22" i="36" s="1"/>
  <c r="H23" i="36"/>
  <c r="I23" i="36" s="1"/>
  <c r="J23" i="36" s="1"/>
  <c r="H9" i="39"/>
  <c r="I9" i="39" s="1"/>
  <c r="J9" i="39" s="1"/>
  <c r="H10" i="39"/>
  <c r="I10" i="39" s="1"/>
  <c r="J10" i="39" s="1"/>
  <c r="H11" i="39"/>
  <c r="I11" i="39" s="1"/>
  <c r="J11" i="39" s="1"/>
  <c r="H12" i="39"/>
  <c r="I12" i="39" s="1"/>
  <c r="J12" i="39" s="1"/>
  <c r="H13" i="39"/>
  <c r="I13" i="39" s="1"/>
  <c r="J13" i="39" s="1"/>
  <c r="H14" i="39"/>
  <c r="I14" i="39" s="1"/>
  <c r="J14" i="39" s="1"/>
  <c r="H15" i="39"/>
  <c r="I15" i="39" s="1"/>
  <c r="J15" i="39" s="1"/>
  <c r="H16" i="39"/>
  <c r="I16" i="39" s="1"/>
  <c r="J16" i="39" s="1"/>
  <c r="H17" i="39"/>
  <c r="I17" i="39" s="1"/>
  <c r="J17" i="39" s="1"/>
  <c r="H18" i="39"/>
  <c r="I18" i="39" s="1"/>
  <c r="J18" i="39" s="1"/>
  <c r="H19" i="39"/>
  <c r="I19" i="39" s="1"/>
  <c r="J19" i="39" s="1"/>
  <c r="H20" i="39"/>
  <c r="I20" i="39" s="1"/>
  <c r="J20" i="39" s="1"/>
  <c r="H21" i="39"/>
  <c r="I21" i="39" s="1"/>
  <c r="J21" i="39" s="1"/>
  <c r="H22" i="39"/>
  <c r="I22" i="39" s="1"/>
  <c r="J22" i="39" s="1"/>
  <c r="H23" i="39"/>
  <c r="I23" i="39" s="1"/>
  <c r="J23" i="39" s="1"/>
  <c r="H9" i="40"/>
  <c r="I9" i="40" s="1"/>
  <c r="J9" i="40" s="1"/>
  <c r="H10" i="40"/>
  <c r="I10" i="40" s="1"/>
  <c r="J10" i="40" s="1"/>
  <c r="H11" i="40"/>
  <c r="I11" i="40" s="1"/>
  <c r="J11" i="40" s="1"/>
  <c r="H12" i="40"/>
  <c r="I12" i="40" s="1"/>
  <c r="J12" i="40" s="1"/>
  <c r="H13" i="40"/>
  <c r="I13" i="40" s="1"/>
  <c r="J13" i="40" s="1"/>
  <c r="H14" i="40"/>
  <c r="I14" i="40" s="1"/>
  <c r="J14" i="40" s="1"/>
  <c r="H15" i="40"/>
  <c r="I15" i="40" s="1"/>
  <c r="J15" i="40" s="1"/>
  <c r="H16" i="40"/>
  <c r="I16" i="40" s="1"/>
  <c r="J16" i="40" s="1"/>
  <c r="H17" i="40"/>
  <c r="I17" i="40" s="1"/>
  <c r="J17" i="40" s="1"/>
  <c r="H18" i="40"/>
  <c r="I18" i="40" s="1"/>
  <c r="J18" i="40" s="1"/>
  <c r="H19" i="40"/>
  <c r="I19" i="40" s="1"/>
  <c r="J19" i="40" s="1"/>
  <c r="H20" i="40"/>
  <c r="I20" i="40" s="1"/>
  <c r="J20" i="40" s="1"/>
  <c r="H21" i="40"/>
  <c r="I21" i="40" s="1"/>
  <c r="J21" i="40" s="1"/>
  <c r="H22" i="40"/>
  <c r="I22" i="40" s="1"/>
  <c r="J22" i="40" s="1"/>
  <c r="H23" i="40"/>
  <c r="I23" i="40" s="1"/>
  <c r="J23" i="40" s="1"/>
  <c r="AH4" i="55"/>
  <c r="AH3" i="55"/>
  <c r="AE4" i="55"/>
  <c r="AF4" i="55"/>
  <c r="AG4" i="55"/>
  <c r="W5" i="55"/>
  <c r="AH4" i="54"/>
  <c r="AH3" i="54"/>
  <c r="AG4" i="54"/>
  <c r="AH4" i="53"/>
  <c r="AH3" i="53"/>
  <c r="AE4" i="53"/>
  <c r="AF4" i="53"/>
  <c r="AG4" i="53"/>
  <c r="W5" i="53"/>
  <c r="AH4" i="52"/>
  <c r="AH3" i="52"/>
  <c r="AE4" i="52"/>
  <c r="AF4" i="52"/>
  <c r="AG4" i="52"/>
  <c r="W5" i="52"/>
  <c r="AH4" i="51"/>
  <c r="AH3" i="51"/>
  <c r="AE4" i="51"/>
  <c r="AF4" i="51"/>
  <c r="AG4" i="51"/>
  <c r="W5" i="51"/>
  <c r="AR3" i="50"/>
  <c r="AQ4" i="50"/>
  <c r="AE4" i="50"/>
  <c r="AF4" i="50"/>
  <c r="AO4" i="50" s="1"/>
  <c r="AG4" i="50"/>
  <c r="AP4" i="50" s="1"/>
  <c r="W5" i="50"/>
  <c r="AH4" i="49"/>
  <c r="AH3" i="49"/>
  <c r="AE4" i="49"/>
  <c r="AF4" i="49"/>
  <c r="AG4" i="49"/>
  <c r="W5" i="49"/>
  <c r="AR3" i="48"/>
  <c r="AQ4" i="48"/>
  <c r="AE4" i="48"/>
  <c r="AF4" i="48"/>
  <c r="AO4" i="48" s="1"/>
  <c r="AG4" i="48"/>
  <c r="AP4" i="48" s="1"/>
  <c r="W5" i="48"/>
  <c r="AH4" i="47"/>
  <c r="AH3" i="47"/>
  <c r="AE4" i="47"/>
  <c r="AF4" i="47"/>
  <c r="AG4" i="47"/>
  <c r="W5" i="47"/>
  <c r="AH4" i="46"/>
  <c r="AH3" i="46"/>
  <c r="AE4" i="46"/>
  <c r="AF4" i="46"/>
  <c r="AG4" i="46"/>
  <c r="W5" i="46"/>
  <c r="AH4" i="45"/>
  <c r="AH3" i="45"/>
  <c r="AH4" i="44"/>
  <c r="AH3" i="44"/>
  <c r="AE4" i="44"/>
  <c r="AF4" i="44"/>
  <c r="AG4" i="44"/>
  <c r="W5" i="44"/>
  <c r="AH4" i="43"/>
  <c r="AH3" i="43"/>
  <c r="AE4" i="43"/>
  <c r="AF4" i="43"/>
  <c r="AG4" i="43"/>
  <c r="W5" i="43"/>
  <c r="AR3" i="42"/>
  <c r="AQ4" i="42"/>
  <c r="AE4" i="42"/>
  <c r="AF4" i="42"/>
  <c r="AO4" i="42" s="1"/>
  <c r="AG4" i="42"/>
  <c r="AP4" i="42" s="1"/>
  <c r="W5" i="42"/>
  <c r="AR3" i="41"/>
  <c r="AE4" i="41"/>
  <c r="AF4" i="41"/>
  <c r="AG4" i="41"/>
  <c r="W5" i="41"/>
  <c r="AR3" i="40"/>
  <c r="I7" i="40"/>
  <c r="J7" i="40" s="1"/>
  <c r="I5" i="40"/>
  <c r="J5" i="40" s="1"/>
  <c r="AE4" i="40"/>
  <c r="AF4" i="40"/>
  <c r="AG4" i="40"/>
  <c r="W5" i="40"/>
  <c r="AR3" i="39"/>
  <c r="I8" i="39"/>
  <c r="J8" i="39" s="1"/>
  <c r="I7" i="39"/>
  <c r="J7" i="39" s="1"/>
  <c r="I4" i="39"/>
  <c r="J4" i="39" s="1"/>
  <c r="K4" i="39" s="1"/>
  <c r="AE4" i="39"/>
  <c r="AF4" i="39"/>
  <c r="AG4" i="39"/>
  <c r="W5" i="39"/>
  <c r="AR3" i="38"/>
  <c r="AE4" i="38"/>
  <c r="AF4" i="38"/>
  <c r="AO4" i="38" s="1"/>
  <c r="AG4" i="38"/>
  <c r="AP4" i="38" s="1"/>
  <c r="W5" i="38"/>
  <c r="AR3" i="37"/>
  <c r="AQ4" i="37"/>
  <c r="AR3" i="36"/>
  <c r="I5" i="36"/>
  <c r="J5" i="36" s="1"/>
  <c r="I4" i="36"/>
  <c r="J4" i="36" s="1"/>
  <c r="K4" i="36" s="1"/>
  <c r="AE4" i="36"/>
  <c r="AF4" i="36"/>
  <c r="AG4" i="36"/>
  <c r="W5" i="36"/>
  <c r="AQ4" i="35"/>
  <c r="I7" i="34"/>
  <c r="J7" i="34" s="1"/>
  <c r="I5" i="34"/>
  <c r="J5" i="34" s="1"/>
  <c r="I4" i="34"/>
  <c r="J4" i="34" s="1"/>
  <c r="K4" i="34" s="1"/>
  <c r="AE4" i="34"/>
  <c r="AF4" i="34"/>
  <c r="AG4" i="34"/>
  <c r="W5" i="34"/>
  <c r="AR3" i="33"/>
  <c r="AQ4" i="33"/>
  <c r="AF4" i="33"/>
  <c r="AO4" i="33" s="1"/>
  <c r="AG4" i="33"/>
  <c r="AP4" i="33" s="1"/>
  <c r="W5" i="33"/>
  <c r="AR3" i="32"/>
  <c r="AE4" i="32"/>
  <c r="AF4" i="32"/>
  <c r="AG4" i="32"/>
  <c r="W5" i="32"/>
  <c r="AR3" i="31"/>
  <c r="AQ4" i="31"/>
  <c r="AE4" i="31"/>
  <c r="AF4" i="31"/>
  <c r="AO4" i="31" s="1"/>
  <c r="AG4" i="31"/>
  <c r="AP4" i="31" s="1"/>
  <c r="W5" i="31"/>
  <c r="AR3" i="30"/>
  <c r="I6" i="30"/>
  <c r="J6" i="30" s="1"/>
  <c r="AE4" i="30"/>
  <c r="AF4" i="30"/>
  <c r="AG4" i="30"/>
  <c r="W5" i="30"/>
  <c r="AR3" i="29"/>
  <c r="I6" i="29"/>
  <c r="J6" i="29" s="1"/>
  <c r="AE4" i="29"/>
  <c r="AF4" i="29"/>
  <c r="AG4" i="29"/>
  <c r="W5" i="29"/>
  <c r="AQ4" i="28"/>
  <c r="AR3" i="27"/>
  <c r="AQ4" i="27"/>
  <c r="AE4" i="27"/>
  <c r="AF4" i="27"/>
  <c r="AO4" i="27" s="1"/>
  <c r="AG4" i="27"/>
  <c r="AP4" i="27" s="1"/>
  <c r="W5" i="27"/>
  <c r="AR3" i="26"/>
  <c r="I6" i="26"/>
  <c r="J6" i="26" s="1"/>
  <c r="I5" i="26"/>
  <c r="J5" i="26" s="1"/>
  <c r="AE4" i="26"/>
  <c r="AF4" i="26"/>
  <c r="AG4" i="26"/>
  <c r="W5" i="26"/>
  <c r="AR3" i="25"/>
  <c r="I8" i="25"/>
  <c r="J8" i="25" s="1"/>
  <c r="I7" i="25"/>
  <c r="J7" i="25" s="1"/>
  <c r="I6" i="25"/>
  <c r="J6" i="25" s="1"/>
  <c r="I5" i="25"/>
  <c r="J5" i="25" s="1"/>
  <c r="I4" i="25"/>
  <c r="J4" i="25" s="1"/>
  <c r="K4" i="25" s="1"/>
  <c r="AE4" i="25"/>
  <c r="AF4" i="25"/>
  <c r="AG4" i="25"/>
  <c r="W5" i="25"/>
  <c r="AR3" i="24"/>
  <c r="AQ4" i="24"/>
  <c r="AE4" i="24"/>
  <c r="AF4" i="24"/>
  <c r="AO4" i="24" s="1"/>
  <c r="AG4" i="24"/>
  <c r="AP4" i="24" s="1"/>
  <c r="W5" i="24"/>
  <c r="AR3" i="23"/>
  <c r="AQ4" i="23"/>
  <c r="W5" i="23"/>
  <c r="AH4" i="22"/>
  <c r="AH3" i="22"/>
  <c r="I5" i="22"/>
  <c r="J5" i="22" s="1"/>
  <c r="AE4" i="22"/>
  <c r="AF4" i="22"/>
  <c r="AG4" i="22"/>
  <c r="W5" i="22"/>
  <c r="AR3" i="21"/>
  <c r="I8" i="21"/>
  <c r="J8" i="21" s="1"/>
  <c r="I7" i="21"/>
  <c r="J7" i="21" s="1"/>
  <c r="I6" i="21"/>
  <c r="J6" i="21" s="1"/>
  <c r="I5" i="21"/>
  <c r="J5" i="21" s="1"/>
  <c r="I4" i="21"/>
  <c r="J4" i="21" s="1"/>
  <c r="K4" i="21" s="1"/>
  <c r="AR3" i="19"/>
  <c r="AQ4" i="19"/>
  <c r="AE4" i="19"/>
  <c r="AF4" i="19"/>
  <c r="AO4" i="19" s="1"/>
  <c r="AG4" i="19"/>
  <c r="AP4" i="19" s="1"/>
  <c r="W5" i="19"/>
  <c r="AQ4" i="17"/>
  <c r="AH4" i="16"/>
  <c r="AH3" i="16"/>
  <c r="AE4" i="16"/>
  <c r="AF4" i="16"/>
  <c r="AG4" i="16"/>
  <c r="W5" i="16"/>
  <c r="AF3" i="9"/>
  <c r="H10" i="12"/>
  <c r="I10" i="12" s="1"/>
  <c r="J10" i="12" s="1"/>
  <c r="H11" i="12"/>
  <c r="I11" i="12" s="1"/>
  <c r="J11" i="12" s="1"/>
  <c r="H12" i="12"/>
  <c r="I12" i="12" s="1"/>
  <c r="J12" i="12" s="1"/>
  <c r="H13" i="12"/>
  <c r="I13" i="12" s="1"/>
  <c r="J13" i="12" s="1"/>
  <c r="H14" i="12"/>
  <c r="I14" i="12" s="1"/>
  <c r="J14" i="12" s="1"/>
  <c r="H15" i="12"/>
  <c r="I15" i="12" s="1"/>
  <c r="J15" i="12" s="1"/>
  <c r="H16" i="12"/>
  <c r="I16" i="12" s="1"/>
  <c r="J16" i="12" s="1"/>
  <c r="H17" i="12"/>
  <c r="I17" i="12" s="1"/>
  <c r="J17" i="12" s="1"/>
  <c r="H18" i="12"/>
  <c r="I18" i="12" s="1"/>
  <c r="J18" i="12" s="1"/>
  <c r="H19" i="12"/>
  <c r="I19" i="12" s="1"/>
  <c r="J19" i="12" s="1"/>
  <c r="H20" i="12"/>
  <c r="I20" i="12" s="1"/>
  <c r="J20" i="12" s="1"/>
  <c r="H21" i="12"/>
  <c r="I21" i="12" s="1"/>
  <c r="J21" i="12" s="1"/>
  <c r="H22" i="12"/>
  <c r="I22" i="12" s="1"/>
  <c r="J22" i="12" s="1"/>
  <c r="H23" i="12"/>
  <c r="I23" i="12" s="1"/>
  <c r="J23" i="12" s="1"/>
  <c r="H10" i="14"/>
  <c r="I10" i="14" s="1"/>
  <c r="J10" i="14" s="1"/>
  <c r="H11" i="14"/>
  <c r="I11" i="14" s="1"/>
  <c r="J11" i="14" s="1"/>
  <c r="H12" i="14"/>
  <c r="I12" i="14" s="1"/>
  <c r="J12" i="14" s="1"/>
  <c r="H13" i="14"/>
  <c r="I13" i="14" s="1"/>
  <c r="J13" i="14" s="1"/>
  <c r="H14" i="14"/>
  <c r="I14" i="14" s="1"/>
  <c r="J14" i="14" s="1"/>
  <c r="H15" i="14"/>
  <c r="I15" i="14" s="1"/>
  <c r="J15" i="14" s="1"/>
  <c r="H16" i="14"/>
  <c r="I16" i="14" s="1"/>
  <c r="J16" i="14" s="1"/>
  <c r="H17" i="14"/>
  <c r="I17" i="14" s="1"/>
  <c r="J17" i="14" s="1"/>
  <c r="H18" i="14"/>
  <c r="I18" i="14" s="1"/>
  <c r="J18" i="14" s="1"/>
  <c r="H19" i="14"/>
  <c r="I19" i="14" s="1"/>
  <c r="J19" i="14" s="1"/>
  <c r="H20" i="14"/>
  <c r="I20" i="14" s="1"/>
  <c r="J20" i="14" s="1"/>
  <c r="H21" i="14"/>
  <c r="I21" i="14" s="1"/>
  <c r="J21" i="14" s="1"/>
  <c r="H22" i="14"/>
  <c r="I22" i="14" s="1"/>
  <c r="J22" i="14" s="1"/>
  <c r="H23" i="14"/>
  <c r="I23" i="14" s="1"/>
  <c r="J23" i="14" s="1"/>
  <c r="W5" i="15"/>
  <c r="AG4" i="15"/>
  <c r="AF4" i="15"/>
  <c r="AE4" i="15"/>
  <c r="AN3" i="15"/>
  <c r="AH4" i="14"/>
  <c r="AH3" i="14"/>
  <c r="I7" i="14"/>
  <c r="J7" i="14" s="1"/>
  <c r="I4" i="14"/>
  <c r="J4" i="14" s="1"/>
  <c r="K4" i="14" s="1"/>
  <c r="AE4" i="14"/>
  <c r="AF4" i="14"/>
  <c r="AG4" i="14"/>
  <c r="W5" i="14"/>
  <c r="W5" i="13"/>
  <c r="AG4" i="13"/>
  <c r="AF4" i="13"/>
  <c r="AE4" i="13"/>
  <c r="AN3" i="13"/>
  <c r="AI3" i="13"/>
  <c r="AH4" i="12"/>
  <c r="AH3" i="12"/>
  <c r="I9" i="12"/>
  <c r="J9" i="12" s="1"/>
  <c r="I8" i="12"/>
  <c r="J8" i="12" s="1"/>
  <c r="I7" i="12"/>
  <c r="J7" i="12" s="1"/>
  <c r="I6" i="12"/>
  <c r="J6" i="12" s="1"/>
  <c r="I5" i="12"/>
  <c r="J5" i="12" s="1"/>
  <c r="I4" i="12"/>
  <c r="J4" i="12" s="1"/>
  <c r="K4" i="12" s="1"/>
  <c r="AE4" i="12"/>
  <c r="AF4" i="12"/>
  <c r="AG4" i="12"/>
  <c r="W5" i="12"/>
  <c r="U4" i="11"/>
  <c r="X4" i="11" s="1"/>
  <c r="AN3" i="11"/>
  <c r="AI3" i="11"/>
  <c r="I23" i="2"/>
  <c r="J23" i="2" s="1"/>
  <c r="I21" i="2"/>
  <c r="J21" i="2" s="1"/>
  <c r="I10" i="2"/>
  <c r="J10" i="2" s="1"/>
  <c r="I8" i="2"/>
  <c r="J8" i="2" s="1"/>
  <c r="I5" i="2"/>
  <c r="J5" i="2" s="1"/>
  <c r="AH4" i="2"/>
  <c r="Z4" i="2"/>
  <c r="AQ3" i="2"/>
  <c r="AI3" i="2"/>
  <c r="W5" i="10"/>
  <c r="AG4" i="10"/>
  <c r="AP4" i="10" s="1"/>
  <c r="AF4" i="10"/>
  <c r="AO4" i="10" s="1"/>
  <c r="AN3" i="10"/>
  <c r="AI3" i="10"/>
  <c r="X4" i="9"/>
  <c r="Z4" i="9" s="1"/>
  <c r="AF4" i="54" l="1"/>
  <c r="W5" i="21"/>
  <c r="AG4" i="21"/>
  <c r="W5" i="28"/>
  <c r="W5" i="37"/>
  <c r="AE4" i="54"/>
  <c r="AI4" i="54" s="1"/>
  <c r="AQ4" i="81"/>
  <c r="AF4" i="21"/>
  <c r="AG4" i="28"/>
  <c r="AP4" i="28" s="1"/>
  <c r="AG4" i="37"/>
  <c r="AP4" i="37" s="1"/>
  <c r="AF4" i="28"/>
  <c r="AO4" i="28" s="1"/>
  <c r="AF4" i="37"/>
  <c r="AO4" i="37" s="1"/>
  <c r="AE4" i="18"/>
  <c r="AN4" i="18" s="1"/>
  <c r="W5" i="60"/>
  <c r="AE4" i="71"/>
  <c r="AI3" i="66"/>
  <c r="AG4" i="68"/>
  <c r="AO4" i="62"/>
  <c r="AF4" i="98"/>
  <c r="AI3" i="60"/>
  <c r="W5" i="88"/>
  <c r="K5" i="61"/>
  <c r="K6" i="61" s="1"/>
  <c r="AI3" i="58"/>
  <c r="K5" i="64"/>
  <c r="AG4" i="75"/>
  <c r="AP4" i="75" s="1"/>
  <c r="AE4" i="23"/>
  <c r="AI3" i="61"/>
  <c r="AG4" i="64"/>
  <c r="AP4" i="64" s="1"/>
  <c r="AP4" i="68"/>
  <c r="W5" i="79"/>
  <c r="Y5" i="79" s="1"/>
  <c r="AE4" i="85"/>
  <c r="AF4" i="90"/>
  <c r="AO4" i="60"/>
  <c r="AG4" i="23"/>
  <c r="AP4" i="23" s="1"/>
  <c r="AF4" i="91"/>
  <c r="AG4" i="91"/>
  <c r="AI4" i="91" s="1"/>
  <c r="W5" i="62"/>
  <c r="W5" i="64"/>
  <c r="W5" i="66"/>
  <c r="AG4" i="85"/>
  <c r="K5" i="60"/>
  <c r="K5" i="80"/>
  <c r="K6" i="80" s="1"/>
  <c r="AF4" i="74"/>
  <c r="AO4" i="74" s="1"/>
  <c r="AE4" i="83"/>
  <c r="AG4" i="45"/>
  <c r="AE4" i="69"/>
  <c r="AF4" i="75"/>
  <c r="AO4" i="75" s="1"/>
  <c r="W5" i="82"/>
  <c r="Y5" i="82" s="1"/>
  <c r="AG4" i="89"/>
  <c r="K5" i="59"/>
  <c r="K6" i="59" s="1"/>
  <c r="AI3" i="64"/>
  <c r="K5" i="72"/>
  <c r="K6" i="72" s="1"/>
  <c r="K7" i="72" s="1"/>
  <c r="AO4" i="76"/>
  <c r="AF4" i="82"/>
  <c r="AI4" i="82" s="1"/>
  <c r="AE4" i="82"/>
  <c r="AN4" i="82" s="1"/>
  <c r="AI3" i="59"/>
  <c r="W5" i="67"/>
  <c r="AP4" i="76"/>
  <c r="AQ4" i="65"/>
  <c r="K7" i="59"/>
  <c r="K8" i="59" s="1"/>
  <c r="AO4" i="39"/>
  <c r="AP4" i="21"/>
  <c r="K5" i="73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8" i="72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5" i="65"/>
  <c r="K9" i="59"/>
  <c r="K10" i="59" s="1"/>
  <c r="K11" i="59" s="1"/>
  <c r="K12" i="59" s="1"/>
  <c r="K13" i="59" s="1"/>
  <c r="K14" i="59" s="1"/>
  <c r="K15" i="59" s="1"/>
  <c r="K16" i="59" s="1"/>
  <c r="K17" i="59" s="1"/>
  <c r="K18" i="59" s="1"/>
  <c r="K19" i="59" s="1"/>
  <c r="K20" i="59" s="1"/>
  <c r="K21" i="59" s="1"/>
  <c r="K22" i="59" s="1"/>
  <c r="K23" i="59" s="1"/>
  <c r="AO4" i="29"/>
  <c r="AG4" i="60"/>
  <c r="AP4" i="60" s="1"/>
  <c r="K6" i="64"/>
  <c r="K7" i="64" s="1"/>
  <c r="K8" i="64" s="1"/>
  <c r="K9" i="64" s="1"/>
  <c r="K10" i="64" s="1"/>
  <c r="K11" i="64" s="1"/>
  <c r="K12" i="64" s="1"/>
  <c r="K13" i="64" s="1"/>
  <c r="K14" i="64" s="1"/>
  <c r="K15" i="64" s="1"/>
  <c r="K16" i="64" s="1"/>
  <c r="K17" i="64" s="1"/>
  <c r="K18" i="64" s="1"/>
  <c r="K19" i="64" s="1"/>
  <c r="K20" i="64" s="1"/>
  <c r="K21" i="64" s="1"/>
  <c r="K22" i="64" s="1"/>
  <c r="K23" i="64" s="1"/>
  <c r="AF4" i="68"/>
  <c r="AO4" i="68" s="1"/>
  <c r="W5" i="77"/>
  <c r="Y5" i="77" s="1"/>
  <c r="AG4" i="88"/>
  <c r="W5" i="95"/>
  <c r="Y5" i="95" s="1"/>
  <c r="AE4" i="98"/>
  <c r="AO4" i="80"/>
  <c r="AO4" i="22"/>
  <c r="W5" i="68"/>
  <c r="Y5" i="68" s="1"/>
  <c r="AF4" i="71"/>
  <c r="AO4" i="71" s="1"/>
  <c r="AE4" i="72"/>
  <c r="AN4" i="72" s="1"/>
  <c r="AP4" i="80"/>
  <c r="AG4" i="98"/>
  <c r="AP4" i="98" s="1"/>
  <c r="AE4" i="104"/>
  <c r="K6" i="65"/>
  <c r="K7" i="65" s="1"/>
  <c r="K8" i="65" s="1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6" i="60"/>
  <c r="K7" i="60" s="1"/>
  <c r="K8" i="60" s="1"/>
  <c r="K9" i="60" s="1"/>
  <c r="K10" i="60" s="1"/>
  <c r="K11" i="60" s="1"/>
  <c r="K12" i="60" s="1"/>
  <c r="K13" i="60" s="1"/>
  <c r="K14" i="60" s="1"/>
  <c r="K15" i="60" s="1"/>
  <c r="K16" i="60" s="1"/>
  <c r="K17" i="60" s="1"/>
  <c r="K18" i="60" s="1"/>
  <c r="K19" i="60" s="1"/>
  <c r="K20" i="60" s="1"/>
  <c r="K21" i="60" s="1"/>
  <c r="K22" i="60" s="1"/>
  <c r="K23" i="60" s="1"/>
  <c r="AG4" i="71"/>
  <c r="AP4" i="71" s="1"/>
  <c r="AF4" i="72"/>
  <c r="AO4" i="72" s="1"/>
  <c r="AE4" i="77"/>
  <c r="AN4" i="77" s="1"/>
  <c r="K6" i="8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AF4" i="104"/>
  <c r="AP4" i="66"/>
  <c r="AQ4" i="59"/>
  <c r="AE4" i="60"/>
  <c r="AG4" i="72"/>
  <c r="AP4" i="72" s="1"/>
  <c r="AF4" i="77"/>
  <c r="AO4" i="77" s="1"/>
  <c r="AI3" i="78"/>
  <c r="AR3" i="78" s="1"/>
  <c r="AE4" i="88"/>
  <c r="AI4" i="88" s="1"/>
  <c r="AG4" i="104"/>
  <c r="K5" i="68"/>
  <c r="K6" i="68" s="1"/>
  <c r="K7" i="68" s="1"/>
  <c r="K8" i="68" s="1"/>
  <c r="K9" i="68" s="1"/>
  <c r="K10" i="68" s="1"/>
  <c r="K11" i="68" s="1"/>
  <c r="K12" i="68" s="1"/>
  <c r="K13" i="68" s="1"/>
  <c r="K14" i="68" s="1"/>
  <c r="K15" i="68" s="1"/>
  <c r="K16" i="68" s="1"/>
  <c r="K17" i="68" s="1"/>
  <c r="K18" i="68" s="1"/>
  <c r="K19" i="68" s="1"/>
  <c r="K20" i="68" s="1"/>
  <c r="K21" i="68" s="1"/>
  <c r="K22" i="68" s="1"/>
  <c r="K23" i="68" s="1"/>
  <c r="AP4" i="36"/>
  <c r="AI3" i="62"/>
  <c r="AR3" i="62" s="1"/>
  <c r="W5" i="89"/>
  <c r="Y5" i="89" s="1"/>
  <c r="AE4" i="102"/>
  <c r="AN4" i="102" s="1"/>
  <c r="K5" i="69"/>
  <c r="K6" i="69" s="1"/>
  <c r="K7" i="69" s="1"/>
  <c r="K8" i="69" s="1"/>
  <c r="K9" i="69" s="1"/>
  <c r="K10" i="69" s="1"/>
  <c r="K11" i="69" s="1"/>
  <c r="K12" i="69" s="1"/>
  <c r="K13" i="69" s="1"/>
  <c r="K14" i="69" s="1"/>
  <c r="K15" i="69" s="1"/>
  <c r="K16" i="69" s="1"/>
  <c r="K17" i="69" s="1"/>
  <c r="K18" i="69" s="1"/>
  <c r="K19" i="69" s="1"/>
  <c r="K20" i="69" s="1"/>
  <c r="K21" i="69" s="1"/>
  <c r="K22" i="69" s="1"/>
  <c r="K23" i="69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AF4" i="69"/>
  <c r="AO4" i="69" s="1"/>
  <c r="AG4" i="74"/>
  <c r="AP4" i="74" s="1"/>
  <c r="AF4" i="83"/>
  <c r="AO4" i="21"/>
  <c r="K5" i="22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AO4" i="36"/>
  <c r="AE4" i="45"/>
  <c r="AF4" i="58"/>
  <c r="AO4" i="58" s="1"/>
  <c r="AE4" i="63"/>
  <c r="AG4" i="69"/>
  <c r="AP4" i="69" s="1"/>
  <c r="AF4" i="70"/>
  <c r="AO4" i="70" s="1"/>
  <c r="W5" i="74"/>
  <c r="Y5" i="74" s="1"/>
  <c r="W5" i="75"/>
  <c r="Y5" i="7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AG4" i="83"/>
  <c r="AO4" i="26"/>
  <c r="AG4" i="58"/>
  <c r="AP4" i="58" s="1"/>
  <c r="AF4" i="63"/>
  <c r="AO4" i="63" s="1"/>
  <c r="AE4" i="66"/>
  <c r="AN4" i="66" s="1"/>
  <c r="AE4" i="67"/>
  <c r="AG4" i="70"/>
  <c r="AP4" i="70" s="1"/>
  <c r="AI3" i="74"/>
  <c r="AR3" i="74" s="1"/>
  <c r="AI3" i="79"/>
  <c r="AR3" i="79" s="1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AE4" i="96"/>
  <c r="AE4" i="105"/>
  <c r="AF4" i="45"/>
  <c r="AE4" i="58"/>
  <c r="AN4" i="58" s="1"/>
  <c r="AG4" i="63"/>
  <c r="AP4" i="63" s="1"/>
  <c r="AF4" i="66"/>
  <c r="AO4" i="66" s="1"/>
  <c r="AF4" i="67"/>
  <c r="AO4" i="67" s="1"/>
  <c r="W5" i="70"/>
  <c r="Y5" i="70" s="1"/>
  <c r="AE4" i="89"/>
  <c r="AI4" i="89" s="1"/>
  <c r="AE4" i="95"/>
  <c r="AG4" i="96"/>
  <c r="AF4" i="105"/>
  <c r="AQ4" i="2"/>
  <c r="AP4" i="25"/>
  <c r="AP4" i="22"/>
  <c r="AO4" i="25"/>
  <c r="AP4" i="39"/>
  <c r="AI3" i="71"/>
  <c r="AR3" i="71" s="1"/>
  <c r="AP4" i="77"/>
  <c r="AE4" i="90"/>
  <c r="AN4" i="90" s="1"/>
  <c r="AF4" i="93"/>
  <c r="AF4" i="95"/>
  <c r="AF4" i="59"/>
  <c r="AO4" i="59" s="1"/>
  <c r="AE4" i="81"/>
  <c r="AN4" i="81" s="1"/>
  <c r="W5" i="102"/>
  <c r="Y5" i="102" s="1"/>
  <c r="AO4" i="12"/>
  <c r="AO4" i="14"/>
  <c r="AP4" i="26"/>
  <c r="AP4" i="29"/>
  <c r="AO4" i="34"/>
  <c r="AO4" i="40"/>
  <c r="AG4" i="62"/>
  <c r="AP4" i="62" s="1"/>
  <c r="AF4" i="64"/>
  <c r="AO4" i="64" s="1"/>
  <c r="AN3" i="69"/>
  <c r="AE4" i="79"/>
  <c r="AI4" i="79" s="1"/>
  <c r="AE4" i="80"/>
  <c r="AN4" i="80" s="1"/>
  <c r="W5" i="81"/>
  <c r="Y5" i="81" s="1"/>
  <c r="AE4" i="93"/>
  <c r="AG4" i="100"/>
  <c r="AE4" i="73"/>
  <c r="AN4" i="73" s="1"/>
  <c r="K7" i="61"/>
  <c r="K8" i="61" s="1"/>
  <c r="K9" i="61" s="1"/>
  <c r="K10" i="61" s="1"/>
  <c r="K11" i="61" s="1"/>
  <c r="K12" i="61" s="1"/>
  <c r="K13" i="61" s="1"/>
  <c r="K14" i="61" s="1"/>
  <c r="K15" i="61" s="1"/>
  <c r="K16" i="61" s="1"/>
  <c r="K17" i="61" s="1"/>
  <c r="K18" i="61" s="1"/>
  <c r="K19" i="61" s="1"/>
  <c r="K20" i="61" s="1"/>
  <c r="K21" i="61" s="1"/>
  <c r="K22" i="61" s="1"/>
  <c r="K23" i="61" s="1"/>
  <c r="AP4" i="30"/>
  <c r="AG4" i="59"/>
  <c r="AP4" i="59" s="1"/>
  <c r="AE4" i="61"/>
  <c r="AE4" i="62"/>
  <c r="AG4" i="73"/>
  <c r="AP4" i="73" s="1"/>
  <c r="AF4" i="81"/>
  <c r="AO4" i="81" s="1"/>
  <c r="AG4" i="90"/>
  <c r="AE4" i="100"/>
  <c r="AG4" i="102"/>
  <c r="AE4" i="65"/>
  <c r="AN4" i="65" s="1"/>
  <c r="AF4" i="73"/>
  <c r="AO4" i="73" s="1"/>
  <c r="AP4" i="12"/>
  <c r="AP4" i="14"/>
  <c r="AO4" i="30"/>
  <c r="AP4" i="34"/>
  <c r="AP4" i="40"/>
  <c r="W5" i="101"/>
  <c r="Y5" i="101" s="1"/>
  <c r="AG4" i="84"/>
  <c r="W5" i="92"/>
  <c r="Y5" i="92" s="1"/>
  <c r="AG4" i="87"/>
  <c r="AF4" i="96"/>
  <c r="W5" i="100"/>
  <c r="Y5" i="100" s="1"/>
  <c r="AI4" i="18"/>
  <c r="AR4" i="18" s="1"/>
  <c r="AF4" i="85"/>
  <c r="AO4" i="85" s="1"/>
  <c r="AG4" i="105"/>
  <c r="AF4" i="61"/>
  <c r="AO4" i="61" s="1"/>
  <c r="AF4" i="65"/>
  <c r="AO4" i="65" s="1"/>
  <c r="AE4" i="92"/>
  <c r="AE4" i="101"/>
  <c r="AI4" i="35"/>
  <c r="AR4" i="35" s="1"/>
  <c r="AG4" i="61"/>
  <c r="AP4" i="61" s="1"/>
  <c r="AG4" i="65"/>
  <c r="AP4" i="65" s="1"/>
  <c r="AF4" i="92"/>
  <c r="AF4" i="101"/>
  <c r="Y5" i="35"/>
  <c r="AE4" i="84"/>
  <c r="AE4" i="87"/>
  <c r="AG4" i="92"/>
  <c r="AG4" i="101"/>
  <c r="AI4" i="17"/>
  <c r="AR4" i="17" s="1"/>
  <c r="Y5" i="20"/>
  <c r="AF4" i="84"/>
  <c r="AF4" i="87"/>
  <c r="Y5" i="17"/>
  <c r="AI4" i="20"/>
  <c r="AR3" i="105"/>
  <c r="Y5" i="105"/>
  <c r="AR3" i="104"/>
  <c r="Y5" i="104"/>
  <c r="AR3" i="103"/>
  <c r="AI4" i="103"/>
  <c r="Y5" i="103"/>
  <c r="AR3" i="102"/>
  <c r="AQ4" i="102"/>
  <c r="AO4" i="102"/>
  <c r="AR3" i="101"/>
  <c r="AR3" i="100"/>
  <c r="AR3" i="99"/>
  <c r="AI4" i="99"/>
  <c r="Y5" i="99"/>
  <c r="AR3" i="98"/>
  <c r="AQ4" i="98"/>
  <c r="AN4" i="98"/>
  <c r="AI4" i="98"/>
  <c r="AO4" i="98"/>
  <c r="Y5" i="98"/>
  <c r="AR3" i="97"/>
  <c r="AI4" i="97"/>
  <c r="Y5" i="97"/>
  <c r="AR3" i="96"/>
  <c r="Y5" i="96"/>
  <c r="AR3" i="95"/>
  <c r="AR3" i="94"/>
  <c r="AQ4" i="94"/>
  <c r="AN4" i="94"/>
  <c r="AI4" i="94"/>
  <c r="AO4" i="94"/>
  <c r="AP4" i="94"/>
  <c r="Y5" i="94"/>
  <c r="AR3" i="93"/>
  <c r="AI4" i="93"/>
  <c r="Y5" i="93"/>
  <c r="AR3" i="92"/>
  <c r="AR3" i="91"/>
  <c r="Y5" i="91"/>
  <c r="AR3" i="90"/>
  <c r="AQ4" i="90"/>
  <c r="AO4" i="90"/>
  <c r="AP4" i="90"/>
  <c r="Y5" i="90"/>
  <c r="AR3" i="89"/>
  <c r="AR3" i="88"/>
  <c r="Y5" i="88"/>
  <c r="AR3" i="87"/>
  <c r="Y5" i="87"/>
  <c r="AR3" i="86"/>
  <c r="AI4" i="86"/>
  <c r="Y5" i="86"/>
  <c r="AR3" i="85"/>
  <c r="AQ4" i="85"/>
  <c r="AN4" i="85"/>
  <c r="AP4" i="85"/>
  <c r="Y5" i="85"/>
  <c r="AR3" i="84"/>
  <c r="Y5" i="84"/>
  <c r="AR3" i="83"/>
  <c r="AI4" i="83"/>
  <c r="Y5" i="83"/>
  <c r="AR3" i="82"/>
  <c r="AQ4" i="82"/>
  <c r="AO4" i="82"/>
  <c r="AP4" i="82"/>
  <c r="AR3" i="81"/>
  <c r="AI4" i="81"/>
  <c r="AR3" i="80"/>
  <c r="Y5" i="80"/>
  <c r="AN4" i="78"/>
  <c r="AI4" i="78"/>
  <c r="Y5" i="78"/>
  <c r="AR3" i="77"/>
  <c r="AR3" i="76"/>
  <c r="AN4" i="76"/>
  <c r="AI4" i="76"/>
  <c r="Y5" i="76"/>
  <c r="AR3" i="75"/>
  <c r="AN4" i="75"/>
  <c r="AI4" i="75"/>
  <c r="AN4" i="74"/>
  <c r="AR3" i="73"/>
  <c r="Y5" i="73"/>
  <c r="AR3" i="72"/>
  <c r="Y5" i="72"/>
  <c r="AN4" i="71"/>
  <c r="Y5" i="71"/>
  <c r="AR3" i="70"/>
  <c r="AN4" i="70"/>
  <c r="AR3" i="69"/>
  <c r="AN4" i="69"/>
  <c r="Y5" i="69"/>
  <c r="AR3" i="68"/>
  <c r="AN4" i="68"/>
  <c r="AR3" i="67"/>
  <c r="AN4" i="67"/>
  <c r="AI4" i="67"/>
  <c r="Y5" i="67"/>
  <c r="AR3" i="66"/>
  <c r="Y5" i="66"/>
  <c r="AR3" i="65"/>
  <c r="Y5" i="65"/>
  <c r="AR3" i="64"/>
  <c r="AN4" i="64"/>
  <c r="Y5" i="64"/>
  <c r="AR3" i="63"/>
  <c r="Y5" i="63"/>
  <c r="Y5" i="62"/>
  <c r="AR3" i="61"/>
  <c r="Y5" i="61"/>
  <c r="AR3" i="60"/>
  <c r="AN4" i="60"/>
  <c r="AI4" i="60"/>
  <c r="Y5" i="60"/>
  <c r="AR3" i="59"/>
  <c r="AN4" i="59"/>
  <c r="Y5" i="59"/>
  <c r="AR3" i="58"/>
  <c r="Y5" i="58"/>
  <c r="Y5" i="55"/>
  <c r="AI4" i="55"/>
  <c r="AQ3" i="55"/>
  <c r="AI3" i="55"/>
  <c r="Y5" i="54"/>
  <c r="AQ3" i="54"/>
  <c r="AI3" i="54"/>
  <c r="Y5" i="53"/>
  <c r="AI4" i="53"/>
  <c r="AQ3" i="53"/>
  <c r="AI3" i="53"/>
  <c r="Y5" i="52"/>
  <c r="AI4" i="52"/>
  <c r="AQ3" i="52"/>
  <c r="AI3" i="52"/>
  <c r="Y5" i="51"/>
  <c r="AI4" i="51"/>
  <c r="AQ3" i="51"/>
  <c r="AI3" i="51"/>
  <c r="Y5" i="50"/>
  <c r="AI4" i="50"/>
  <c r="AN4" i="50"/>
  <c r="Y5" i="49"/>
  <c r="AI4" i="49"/>
  <c r="AQ3" i="49"/>
  <c r="AI3" i="49"/>
  <c r="Y5" i="48"/>
  <c r="AI4" i="48"/>
  <c r="AN4" i="48"/>
  <c r="Y5" i="47"/>
  <c r="AI4" i="47"/>
  <c r="AQ3" i="47"/>
  <c r="AI3" i="47"/>
  <c r="Y5" i="46"/>
  <c r="AI4" i="46"/>
  <c r="AQ3" i="46"/>
  <c r="AI3" i="46"/>
  <c r="Y5" i="45"/>
  <c r="AQ3" i="45"/>
  <c r="AI3" i="45"/>
  <c r="Y5" i="44"/>
  <c r="AI4" i="44"/>
  <c r="AQ3" i="44"/>
  <c r="AI3" i="44"/>
  <c r="Y5" i="43"/>
  <c r="AI4" i="43"/>
  <c r="AQ3" i="43"/>
  <c r="AI3" i="43"/>
  <c r="Y5" i="42"/>
  <c r="AI4" i="42"/>
  <c r="AN4" i="42"/>
  <c r="Y5" i="37"/>
  <c r="AN4" i="37"/>
  <c r="Y5" i="38"/>
  <c r="AI4" i="38"/>
  <c r="AN4" i="38"/>
  <c r="Y5" i="39"/>
  <c r="AI4" i="39"/>
  <c r="AN4" i="39"/>
  <c r="AQ4" i="39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Y5" i="40"/>
  <c r="AI4" i="40"/>
  <c r="AN4" i="40"/>
  <c r="AQ4" i="40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Y5" i="41"/>
  <c r="AI4" i="41"/>
  <c r="Y5" i="30"/>
  <c r="AI4" i="30"/>
  <c r="AN4" i="30"/>
  <c r="AQ4" i="30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Y5" i="31"/>
  <c r="AI4" i="31"/>
  <c r="AN4" i="31"/>
  <c r="Y5" i="32"/>
  <c r="AI4" i="32"/>
  <c r="Y5" i="33"/>
  <c r="AI4" i="33"/>
  <c r="AN4" i="33"/>
  <c r="Y5" i="34"/>
  <c r="AI4" i="34"/>
  <c r="AN4" i="34"/>
  <c r="AQ4" i="3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Y5" i="36"/>
  <c r="AI4" i="36"/>
  <c r="AN4" i="36"/>
  <c r="AQ4" i="36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Y5" i="27"/>
  <c r="AI4" i="27"/>
  <c r="AN4" i="27"/>
  <c r="Y5" i="28"/>
  <c r="AI4" i="28"/>
  <c r="AN4" i="28"/>
  <c r="Y5" i="29"/>
  <c r="AI4" i="29"/>
  <c r="AN4" i="29"/>
  <c r="AQ4" i="29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Y5" i="24"/>
  <c r="AI4" i="24"/>
  <c r="AN4" i="24"/>
  <c r="Y5" i="25"/>
  <c r="AI4" i="25"/>
  <c r="AN4" i="25"/>
  <c r="AQ4" i="25"/>
  <c r="K5" i="25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Y5" i="26"/>
  <c r="AI4" i="26"/>
  <c r="AN4" i="26"/>
  <c r="AQ4" i="26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Y5" i="23"/>
  <c r="AI4" i="23"/>
  <c r="AN4" i="23"/>
  <c r="Y5" i="21"/>
  <c r="AI4" i="21"/>
  <c r="AN4" i="21"/>
  <c r="AQ4" i="21"/>
  <c r="K5" i="2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Y5" i="22"/>
  <c r="AI4" i="22"/>
  <c r="AN4" i="22"/>
  <c r="AQ3" i="22"/>
  <c r="AI3" i="22"/>
  <c r="AQ4" i="22"/>
  <c r="Y5" i="19"/>
  <c r="AI4" i="19"/>
  <c r="AN4" i="19"/>
  <c r="Y5" i="16"/>
  <c r="AI4" i="16"/>
  <c r="AQ3" i="16"/>
  <c r="AI3" i="16"/>
  <c r="K5" i="12"/>
  <c r="K6" i="12" s="1"/>
  <c r="K7" i="12" s="1"/>
  <c r="K8" i="12" s="1"/>
  <c r="K9" i="12" s="1"/>
  <c r="K10" i="12" s="1"/>
  <c r="K11" i="12" s="1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5" i="14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W5" i="9"/>
  <c r="AI3" i="9"/>
  <c r="AR3" i="9" s="1"/>
  <c r="AO3" i="9"/>
  <c r="Y5" i="15"/>
  <c r="AR3" i="15"/>
  <c r="AI4" i="15"/>
  <c r="Y5" i="14"/>
  <c r="AI4" i="14"/>
  <c r="AN4" i="14"/>
  <c r="AQ3" i="14"/>
  <c r="AI3" i="14"/>
  <c r="AQ4" i="14"/>
  <c r="AR3" i="13"/>
  <c r="AI4" i="13"/>
  <c r="Y5" i="13"/>
  <c r="Y5" i="12"/>
  <c r="AI4" i="12"/>
  <c r="AN4" i="12"/>
  <c r="AQ3" i="12"/>
  <c r="AI3" i="12"/>
  <c r="AQ4" i="12"/>
  <c r="AR3" i="11"/>
  <c r="AH4" i="11"/>
  <c r="Z4" i="11"/>
  <c r="K5" i="2"/>
  <c r="AE4" i="2"/>
  <c r="AF4" i="2"/>
  <c r="AO4" i="2" s="1"/>
  <c r="AG4" i="2"/>
  <c r="AP4" i="2" s="1"/>
  <c r="W5" i="2"/>
  <c r="AR3" i="2"/>
  <c r="AR3" i="10"/>
  <c r="AN4" i="10"/>
  <c r="AI4" i="10"/>
  <c r="Y5" i="10"/>
  <c r="AH4" i="9"/>
  <c r="AQ4" i="9" s="1"/>
  <c r="AI4" i="37" l="1"/>
  <c r="AI4" i="96"/>
  <c r="AI4" i="102"/>
  <c r="AI4" i="58"/>
  <c r="AI4" i="71"/>
  <c r="AI4" i="45"/>
  <c r="AI4" i="104"/>
  <c r="AN4" i="79"/>
  <c r="AI4" i="72"/>
  <c r="AI4" i="100"/>
  <c r="AI4" i="77"/>
  <c r="AR4" i="77" s="1"/>
  <c r="AI4" i="61"/>
  <c r="AI4" i="95"/>
  <c r="AI4" i="69"/>
  <c r="AR4" i="69" s="1"/>
  <c r="AI4" i="68"/>
  <c r="AI4" i="90"/>
  <c r="AR4" i="90" s="1"/>
  <c r="AI4" i="64"/>
  <c r="AP4" i="102"/>
  <c r="AI4" i="92"/>
  <c r="AI4" i="62"/>
  <c r="AR4" i="62" s="1"/>
  <c r="AN4" i="61"/>
  <c r="AI4" i="73"/>
  <c r="AR4" i="73" s="1"/>
  <c r="AI4" i="84"/>
  <c r="AI4" i="87"/>
  <c r="AI4" i="70"/>
  <c r="AR4" i="70" s="1"/>
  <c r="AI4" i="63"/>
  <c r="AR4" i="63" s="1"/>
  <c r="AI4" i="66"/>
  <c r="AR4" i="66" s="1"/>
  <c r="AN4" i="62"/>
  <c r="AI4" i="85"/>
  <c r="AR4" i="85" s="1"/>
  <c r="AN4" i="63"/>
  <c r="AI4" i="74"/>
  <c r="AR4" i="74" s="1"/>
  <c r="AI4" i="80"/>
  <c r="AR4" i="80" s="1"/>
  <c r="AI4" i="59"/>
  <c r="AR4" i="59" s="1"/>
  <c r="AI4" i="65"/>
  <c r="AR4" i="65" s="1"/>
  <c r="AI4" i="105"/>
  <c r="AI4" i="101"/>
  <c r="AR4" i="102"/>
  <c r="AR4" i="98"/>
  <c r="AR4" i="94"/>
  <c r="AR4" i="82"/>
  <c r="AR4" i="81"/>
  <c r="AR4" i="79"/>
  <c r="AR4" i="78"/>
  <c r="AR4" i="76"/>
  <c r="AR4" i="75"/>
  <c r="AR4" i="72"/>
  <c r="AR4" i="71"/>
  <c r="AR4" i="68"/>
  <c r="AR4" i="67"/>
  <c r="AR4" i="64"/>
  <c r="AR4" i="61"/>
  <c r="AR4" i="60"/>
  <c r="AR4" i="58"/>
  <c r="AR3" i="55"/>
  <c r="AR3" i="54"/>
  <c r="AR3" i="53"/>
  <c r="AR3" i="52"/>
  <c r="AR3" i="51"/>
  <c r="AR4" i="50"/>
  <c r="AR3" i="49"/>
  <c r="AR4" i="48"/>
  <c r="AR3" i="47"/>
  <c r="AR3" i="46"/>
  <c r="AR3" i="45"/>
  <c r="AR3" i="44"/>
  <c r="AR3" i="43"/>
  <c r="AR4" i="42"/>
  <c r="AR4" i="40"/>
  <c r="AR4" i="39"/>
  <c r="AR4" i="38"/>
  <c r="AR4" i="37"/>
  <c r="AR4" i="36"/>
  <c r="AR4" i="34"/>
  <c r="AR4" i="33"/>
  <c r="AR4" i="31"/>
  <c r="AR4" i="30"/>
  <c r="AR4" i="29"/>
  <c r="AR4" i="28"/>
  <c r="AR4" i="27"/>
  <c r="AR4" i="26"/>
  <c r="AR4" i="25"/>
  <c r="AR4" i="24"/>
  <c r="AR4" i="23"/>
  <c r="AR3" i="22"/>
  <c r="AR4" i="22"/>
  <c r="AR4" i="21"/>
  <c r="AR4" i="19"/>
  <c r="AR3" i="16"/>
  <c r="K6" i="2"/>
  <c r="K7" i="2" s="1"/>
  <c r="K8" i="2" s="1"/>
  <c r="Y5" i="9"/>
  <c r="AR3" i="14"/>
  <c r="AR4" i="14"/>
  <c r="AR3" i="12"/>
  <c r="AR4" i="12"/>
  <c r="W5" i="11"/>
  <c r="AG4" i="11"/>
  <c r="AF4" i="11"/>
  <c r="AE4" i="11"/>
  <c r="Y5" i="2"/>
  <c r="AN4" i="2"/>
  <c r="AI4" i="2"/>
  <c r="AR4" i="2" s="1"/>
  <c r="AR4" i="10"/>
  <c r="AG4" i="9"/>
  <c r="AP4" i="9" s="1"/>
  <c r="AF4" i="9"/>
  <c r="AO4" i="9" s="1"/>
  <c r="AE4" i="9"/>
  <c r="AI4" i="11" l="1"/>
  <c r="Y5" i="11"/>
  <c r="K9" i="2"/>
  <c r="AN4" i="9"/>
  <c r="AI4" i="9"/>
  <c r="K10" i="2" l="1"/>
  <c r="AR4" i="9"/>
  <c r="K11" i="2" l="1"/>
  <c r="K12" i="2" l="1"/>
  <c r="K13" i="2" l="1"/>
  <c r="K14" i="2" l="1"/>
  <c r="K15" i="2" l="1"/>
  <c r="K16" i="2" l="1"/>
  <c r="K17" i="2" l="1"/>
  <c r="K18" i="2" l="1"/>
  <c r="K19" i="2" l="1"/>
  <c r="K20" i="2" l="1"/>
  <c r="K21" i="2" l="1"/>
  <c r="K22" i="2" l="1"/>
  <c r="K23" i="2" l="1"/>
  <c r="M69" i="105" l="1"/>
  <c r="U69" i="105" s="1"/>
  <c r="M68" i="105"/>
  <c r="U68" i="105" s="1"/>
  <c r="M67" i="105"/>
  <c r="U67" i="105" s="1"/>
  <c r="M66" i="105"/>
  <c r="U66" i="105" s="1"/>
  <c r="M65" i="105"/>
  <c r="U65" i="105" s="1"/>
  <c r="M64" i="105"/>
  <c r="U64" i="105" s="1"/>
  <c r="M63" i="105"/>
  <c r="U63" i="105" s="1"/>
  <c r="M62" i="105"/>
  <c r="U62" i="105" s="1"/>
  <c r="M61" i="105"/>
  <c r="U61" i="105" s="1"/>
  <c r="M60" i="105"/>
  <c r="U60" i="105" s="1"/>
  <c r="M59" i="105"/>
  <c r="U59" i="105" s="1"/>
  <c r="M58" i="105"/>
  <c r="U58" i="105" s="1"/>
  <c r="M57" i="105"/>
  <c r="U57" i="105" s="1"/>
  <c r="M56" i="105"/>
  <c r="U56" i="105" s="1"/>
  <c r="M55" i="105"/>
  <c r="U55" i="105" s="1"/>
  <c r="M54" i="105"/>
  <c r="U54" i="105" s="1"/>
  <c r="M53" i="105"/>
  <c r="U53" i="105" s="1"/>
  <c r="M52" i="105"/>
  <c r="U52" i="105" s="1"/>
  <c r="M51" i="105"/>
  <c r="U51" i="105" s="1"/>
  <c r="M50" i="105"/>
  <c r="U50" i="105" s="1"/>
  <c r="M49" i="105"/>
  <c r="U49" i="105" s="1"/>
  <c r="M48" i="105"/>
  <c r="U48" i="105" s="1"/>
  <c r="M47" i="105"/>
  <c r="U47" i="105" s="1"/>
  <c r="M46" i="105"/>
  <c r="U46" i="105" s="1"/>
  <c r="M45" i="105"/>
  <c r="U45" i="105" s="1"/>
  <c r="M44" i="105"/>
  <c r="U44" i="105" s="1"/>
  <c r="M43" i="105"/>
  <c r="U43" i="105" s="1"/>
  <c r="M42" i="105"/>
  <c r="U42" i="105" s="1"/>
  <c r="M41" i="105"/>
  <c r="U41" i="105" s="1"/>
  <c r="M40" i="105"/>
  <c r="U40" i="105" s="1"/>
  <c r="M39" i="105"/>
  <c r="U39" i="105" s="1"/>
  <c r="M38" i="105"/>
  <c r="U38" i="105" s="1"/>
  <c r="M37" i="105"/>
  <c r="U37" i="105" s="1"/>
  <c r="M36" i="105"/>
  <c r="U36" i="105" s="1"/>
  <c r="M35" i="105"/>
  <c r="U35" i="105" s="1"/>
  <c r="M34" i="105"/>
  <c r="U34" i="105" s="1"/>
  <c r="M33" i="105"/>
  <c r="U33" i="105" s="1"/>
  <c r="M32" i="105"/>
  <c r="U32" i="105" s="1"/>
  <c r="M31" i="105"/>
  <c r="U31" i="105" s="1"/>
  <c r="M30" i="105"/>
  <c r="U30" i="105" s="1"/>
  <c r="M29" i="105"/>
  <c r="U29" i="105" s="1"/>
  <c r="M28" i="105"/>
  <c r="U28" i="105" s="1"/>
  <c r="M27" i="105"/>
  <c r="U27" i="105" s="1"/>
  <c r="M26" i="105"/>
  <c r="U26" i="105" s="1"/>
  <c r="M25" i="105"/>
  <c r="U25" i="105" s="1"/>
  <c r="M24" i="105"/>
  <c r="U24" i="105" s="1"/>
  <c r="M23" i="105"/>
  <c r="U23" i="105" s="1"/>
  <c r="M22" i="105"/>
  <c r="U22" i="105" s="1"/>
  <c r="M21" i="105"/>
  <c r="U21" i="105" s="1"/>
  <c r="M20" i="105"/>
  <c r="U20" i="105" s="1"/>
  <c r="M19" i="105"/>
  <c r="U19" i="105" s="1"/>
  <c r="M18" i="105"/>
  <c r="U18" i="105" s="1"/>
  <c r="M17" i="105"/>
  <c r="U17" i="105" s="1"/>
  <c r="M16" i="105"/>
  <c r="U16" i="105" s="1"/>
  <c r="M15" i="105"/>
  <c r="U15" i="105" s="1"/>
  <c r="M14" i="105"/>
  <c r="U14" i="105" s="1"/>
  <c r="M13" i="105"/>
  <c r="U13" i="105" s="1"/>
  <c r="M12" i="105"/>
  <c r="U12" i="105" s="1"/>
  <c r="M11" i="105"/>
  <c r="U11" i="105" s="1"/>
  <c r="M10" i="105"/>
  <c r="U10" i="105" s="1"/>
  <c r="M9" i="105"/>
  <c r="U9" i="105" s="1"/>
  <c r="M8" i="105"/>
  <c r="U8" i="105" s="1"/>
  <c r="M7" i="105"/>
  <c r="U7" i="105" s="1"/>
  <c r="M6" i="105"/>
  <c r="U6" i="105" s="1"/>
  <c r="M5" i="105"/>
  <c r="U5" i="105" s="1"/>
  <c r="X5" i="105" s="1"/>
  <c r="H69" i="105"/>
  <c r="I69" i="105" s="1"/>
  <c r="J69" i="105" s="1"/>
  <c r="H68" i="105"/>
  <c r="I68" i="105" s="1"/>
  <c r="J68" i="105" s="1"/>
  <c r="H67" i="105"/>
  <c r="I67" i="105" s="1"/>
  <c r="J67" i="105" s="1"/>
  <c r="H66" i="105"/>
  <c r="I66" i="105" s="1"/>
  <c r="J66" i="105" s="1"/>
  <c r="H65" i="105"/>
  <c r="I65" i="105" s="1"/>
  <c r="J65" i="105" s="1"/>
  <c r="H64" i="105"/>
  <c r="I64" i="105" s="1"/>
  <c r="J64" i="105" s="1"/>
  <c r="H63" i="105"/>
  <c r="I63" i="105" s="1"/>
  <c r="J63" i="105" s="1"/>
  <c r="H62" i="105"/>
  <c r="I62" i="105" s="1"/>
  <c r="J62" i="105" s="1"/>
  <c r="H61" i="105"/>
  <c r="I61" i="105" s="1"/>
  <c r="J61" i="105" s="1"/>
  <c r="H60" i="105"/>
  <c r="I60" i="105" s="1"/>
  <c r="J60" i="105" s="1"/>
  <c r="H59" i="105"/>
  <c r="I59" i="105" s="1"/>
  <c r="J59" i="105" s="1"/>
  <c r="H58" i="105"/>
  <c r="I58" i="105" s="1"/>
  <c r="J58" i="105" s="1"/>
  <c r="H57" i="105"/>
  <c r="I57" i="105" s="1"/>
  <c r="J57" i="105" s="1"/>
  <c r="H56" i="105"/>
  <c r="I56" i="105" s="1"/>
  <c r="J56" i="105" s="1"/>
  <c r="H55" i="105"/>
  <c r="I55" i="105" s="1"/>
  <c r="J55" i="105" s="1"/>
  <c r="H54" i="105"/>
  <c r="I54" i="105" s="1"/>
  <c r="J54" i="105" s="1"/>
  <c r="H53" i="105"/>
  <c r="I53" i="105" s="1"/>
  <c r="J53" i="105" s="1"/>
  <c r="H52" i="105"/>
  <c r="I52" i="105" s="1"/>
  <c r="J52" i="105" s="1"/>
  <c r="H51" i="105"/>
  <c r="I51" i="105" s="1"/>
  <c r="J51" i="105" s="1"/>
  <c r="H50" i="105"/>
  <c r="I50" i="105" s="1"/>
  <c r="J50" i="105" s="1"/>
  <c r="H49" i="105"/>
  <c r="I49" i="105" s="1"/>
  <c r="J49" i="105" s="1"/>
  <c r="H48" i="105"/>
  <c r="I48" i="105" s="1"/>
  <c r="J48" i="105" s="1"/>
  <c r="H47" i="105"/>
  <c r="I47" i="105" s="1"/>
  <c r="J47" i="105" s="1"/>
  <c r="H46" i="105"/>
  <c r="I46" i="105" s="1"/>
  <c r="J46" i="105" s="1"/>
  <c r="H45" i="105"/>
  <c r="I45" i="105" s="1"/>
  <c r="J45" i="105" s="1"/>
  <c r="H44" i="105"/>
  <c r="I44" i="105" s="1"/>
  <c r="J44" i="105" s="1"/>
  <c r="H43" i="105"/>
  <c r="I43" i="105" s="1"/>
  <c r="J43" i="105" s="1"/>
  <c r="H42" i="105"/>
  <c r="I42" i="105" s="1"/>
  <c r="J42" i="105" s="1"/>
  <c r="H41" i="105"/>
  <c r="I41" i="105" s="1"/>
  <c r="J41" i="105" s="1"/>
  <c r="H40" i="105"/>
  <c r="I40" i="105" s="1"/>
  <c r="J40" i="105" s="1"/>
  <c r="H39" i="105"/>
  <c r="I39" i="105" s="1"/>
  <c r="J39" i="105" s="1"/>
  <c r="H38" i="105"/>
  <c r="I38" i="105" s="1"/>
  <c r="J38" i="105" s="1"/>
  <c r="H37" i="105"/>
  <c r="I37" i="105" s="1"/>
  <c r="J37" i="105" s="1"/>
  <c r="H36" i="105"/>
  <c r="I36" i="105" s="1"/>
  <c r="J36" i="105" s="1"/>
  <c r="H35" i="105"/>
  <c r="I35" i="105" s="1"/>
  <c r="J35" i="105" s="1"/>
  <c r="H34" i="105"/>
  <c r="I34" i="105" s="1"/>
  <c r="J34" i="105" s="1"/>
  <c r="H33" i="105"/>
  <c r="I33" i="105" s="1"/>
  <c r="J33" i="105" s="1"/>
  <c r="H32" i="105"/>
  <c r="I32" i="105" s="1"/>
  <c r="J32" i="105" s="1"/>
  <c r="H31" i="105"/>
  <c r="I31" i="105" s="1"/>
  <c r="J31" i="105" s="1"/>
  <c r="H30" i="105"/>
  <c r="I30" i="105" s="1"/>
  <c r="J30" i="105" s="1"/>
  <c r="H29" i="105"/>
  <c r="I29" i="105" s="1"/>
  <c r="J29" i="105" s="1"/>
  <c r="H28" i="105"/>
  <c r="I28" i="105" s="1"/>
  <c r="J28" i="105" s="1"/>
  <c r="H27" i="105"/>
  <c r="I27" i="105" s="1"/>
  <c r="J27" i="105" s="1"/>
  <c r="H26" i="105"/>
  <c r="I26" i="105" s="1"/>
  <c r="J26" i="105" s="1"/>
  <c r="H25" i="105"/>
  <c r="I25" i="105" s="1"/>
  <c r="J25" i="105" s="1"/>
  <c r="H24" i="105"/>
  <c r="I24" i="105" s="1"/>
  <c r="J24" i="105" s="1"/>
  <c r="H23" i="105"/>
  <c r="I23" i="105" s="1"/>
  <c r="J23" i="105" s="1"/>
  <c r="H22" i="105"/>
  <c r="I22" i="105" s="1"/>
  <c r="J22" i="105" s="1"/>
  <c r="H21" i="105"/>
  <c r="I21" i="105" s="1"/>
  <c r="J21" i="105" s="1"/>
  <c r="H20" i="105"/>
  <c r="I20" i="105" s="1"/>
  <c r="J20" i="105" s="1"/>
  <c r="H19" i="105"/>
  <c r="I19" i="105" s="1"/>
  <c r="J19" i="105" s="1"/>
  <c r="H18" i="105"/>
  <c r="I18" i="105" s="1"/>
  <c r="J18" i="105" s="1"/>
  <c r="H17" i="105"/>
  <c r="I17" i="105" s="1"/>
  <c r="J17" i="105" s="1"/>
  <c r="H16" i="105"/>
  <c r="I16" i="105" s="1"/>
  <c r="J16" i="105" s="1"/>
  <c r="H15" i="105"/>
  <c r="I15" i="105" s="1"/>
  <c r="J15" i="105" s="1"/>
  <c r="H14" i="105"/>
  <c r="I14" i="105" s="1"/>
  <c r="J14" i="105" s="1"/>
  <c r="H13" i="105"/>
  <c r="I13" i="105" s="1"/>
  <c r="J13" i="105" s="1"/>
  <c r="H12" i="105"/>
  <c r="I12" i="105" s="1"/>
  <c r="J12" i="105" s="1"/>
  <c r="H11" i="105"/>
  <c r="I11" i="105" s="1"/>
  <c r="J11" i="105" s="1"/>
  <c r="H10" i="105"/>
  <c r="I10" i="105" s="1"/>
  <c r="J10" i="105" s="1"/>
  <c r="H9" i="105"/>
  <c r="I9" i="105" s="1"/>
  <c r="J9" i="105" s="1"/>
  <c r="H8" i="105"/>
  <c r="I8" i="105" s="1"/>
  <c r="J8" i="105" s="1"/>
  <c r="H7" i="105"/>
  <c r="I7" i="105" s="1"/>
  <c r="J7" i="105" s="1"/>
  <c r="H6" i="105"/>
  <c r="I6" i="105" s="1"/>
  <c r="J6" i="105" s="1"/>
  <c r="H5" i="105"/>
  <c r="I5" i="105" s="1"/>
  <c r="J5" i="105" s="1"/>
  <c r="H4" i="105"/>
  <c r="I4" i="105" s="1"/>
  <c r="J4" i="105" s="1"/>
  <c r="K4" i="105" s="1"/>
  <c r="M79" i="104"/>
  <c r="U79" i="104" s="1"/>
  <c r="M78" i="104"/>
  <c r="U78" i="104" s="1"/>
  <c r="M77" i="104"/>
  <c r="U77" i="104" s="1"/>
  <c r="M76" i="104"/>
  <c r="U76" i="104" s="1"/>
  <c r="M75" i="104"/>
  <c r="U75" i="104" s="1"/>
  <c r="M74" i="104"/>
  <c r="U74" i="104" s="1"/>
  <c r="M73" i="104"/>
  <c r="U73" i="104" s="1"/>
  <c r="M72" i="104"/>
  <c r="U72" i="104" s="1"/>
  <c r="M71" i="104"/>
  <c r="U71" i="104" s="1"/>
  <c r="M70" i="104"/>
  <c r="U70" i="104" s="1"/>
  <c r="M69" i="104"/>
  <c r="U69" i="104" s="1"/>
  <c r="M68" i="104"/>
  <c r="U68" i="104" s="1"/>
  <c r="M67" i="104"/>
  <c r="U67" i="104" s="1"/>
  <c r="M66" i="104"/>
  <c r="U66" i="104" s="1"/>
  <c r="M65" i="104"/>
  <c r="U65" i="104" s="1"/>
  <c r="M64" i="104"/>
  <c r="U64" i="104" s="1"/>
  <c r="M63" i="104"/>
  <c r="U63" i="104" s="1"/>
  <c r="M62" i="104"/>
  <c r="U62" i="104" s="1"/>
  <c r="M61" i="104"/>
  <c r="U61" i="104" s="1"/>
  <c r="M60" i="104"/>
  <c r="U60" i="104" s="1"/>
  <c r="M59" i="104"/>
  <c r="U59" i="104" s="1"/>
  <c r="M58" i="104"/>
  <c r="U58" i="104" s="1"/>
  <c r="M57" i="104"/>
  <c r="U57" i="104" s="1"/>
  <c r="M56" i="104"/>
  <c r="U56" i="104" s="1"/>
  <c r="M55" i="104"/>
  <c r="U55" i="104" s="1"/>
  <c r="M54" i="104"/>
  <c r="U54" i="104" s="1"/>
  <c r="M53" i="104"/>
  <c r="U53" i="104" s="1"/>
  <c r="M52" i="104"/>
  <c r="U52" i="104" s="1"/>
  <c r="M51" i="104"/>
  <c r="U51" i="104" s="1"/>
  <c r="M50" i="104"/>
  <c r="U50" i="104" s="1"/>
  <c r="M49" i="104"/>
  <c r="U49" i="104" s="1"/>
  <c r="M48" i="104"/>
  <c r="U48" i="104" s="1"/>
  <c r="M47" i="104"/>
  <c r="U47" i="104" s="1"/>
  <c r="M46" i="104"/>
  <c r="U46" i="104" s="1"/>
  <c r="M45" i="104"/>
  <c r="U45" i="104" s="1"/>
  <c r="M44" i="104"/>
  <c r="U44" i="104" s="1"/>
  <c r="M43" i="104"/>
  <c r="U43" i="104" s="1"/>
  <c r="M42" i="104"/>
  <c r="U42" i="104" s="1"/>
  <c r="M41" i="104"/>
  <c r="U41" i="104" s="1"/>
  <c r="M40" i="104"/>
  <c r="U40" i="104" s="1"/>
  <c r="M39" i="104"/>
  <c r="U39" i="104" s="1"/>
  <c r="M38" i="104"/>
  <c r="U38" i="104" s="1"/>
  <c r="M37" i="104"/>
  <c r="U37" i="104" s="1"/>
  <c r="M36" i="104"/>
  <c r="U36" i="104" s="1"/>
  <c r="M35" i="104"/>
  <c r="U35" i="104" s="1"/>
  <c r="M34" i="104"/>
  <c r="U34" i="104" s="1"/>
  <c r="M33" i="104"/>
  <c r="U33" i="104" s="1"/>
  <c r="M32" i="104"/>
  <c r="U32" i="104" s="1"/>
  <c r="M31" i="104"/>
  <c r="U31" i="104" s="1"/>
  <c r="M30" i="104"/>
  <c r="U30" i="104" s="1"/>
  <c r="M29" i="104"/>
  <c r="U29" i="104" s="1"/>
  <c r="M28" i="104"/>
  <c r="U28" i="104" s="1"/>
  <c r="M27" i="104"/>
  <c r="U27" i="104" s="1"/>
  <c r="M26" i="104"/>
  <c r="U26" i="104" s="1"/>
  <c r="M25" i="104"/>
  <c r="U25" i="104" s="1"/>
  <c r="M24" i="104"/>
  <c r="U24" i="104" s="1"/>
  <c r="M23" i="104"/>
  <c r="U23" i="104" s="1"/>
  <c r="M22" i="104"/>
  <c r="U22" i="104" s="1"/>
  <c r="M21" i="104"/>
  <c r="U21" i="104" s="1"/>
  <c r="M20" i="104"/>
  <c r="U20" i="104" s="1"/>
  <c r="M19" i="104"/>
  <c r="U19" i="104" s="1"/>
  <c r="M18" i="104"/>
  <c r="U18" i="104" s="1"/>
  <c r="M17" i="104"/>
  <c r="U17" i="104" s="1"/>
  <c r="M16" i="104"/>
  <c r="U16" i="104" s="1"/>
  <c r="M15" i="104"/>
  <c r="U15" i="104" s="1"/>
  <c r="M14" i="104"/>
  <c r="U14" i="104" s="1"/>
  <c r="M13" i="104"/>
  <c r="U13" i="104" s="1"/>
  <c r="M12" i="104"/>
  <c r="U12" i="104" s="1"/>
  <c r="M11" i="104"/>
  <c r="U11" i="104" s="1"/>
  <c r="M10" i="104"/>
  <c r="U10" i="104" s="1"/>
  <c r="M9" i="104"/>
  <c r="U9" i="104" s="1"/>
  <c r="M8" i="104"/>
  <c r="U8" i="104" s="1"/>
  <c r="M7" i="104"/>
  <c r="U7" i="104" s="1"/>
  <c r="M6" i="104"/>
  <c r="U6" i="104" s="1"/>
  <c r="M5" i="104"/>
  <c r="U5" i="104" s="1"/>
  <c r="X5" i="104" s="1"/>
  <c r="H79" i="104"/>
  <c r="I79" i="104" s="1"/>
  <c r="J79" i="104" s="1"/>
  <c r="H78" i="104"/>
  <c r="I78" i="104" s="1"/>
  <c r="J78" i="104" s="1"/>
  <c r="H77" i="104"/>
  <c r="I77" i="104" s="1"/>
  <c r="J77" i="104" s="1"/>
  <c r="H76" i="104"/>
  <c r="I76" i="104" s="1"/>
  <c r="J76" i="104" s="1"/>
  <c r="H75" i="104"/>
  <c r="I75" i="104" s="1"/>
  <c r="J75" i="104" s="1"/>
  <c r="H74" i="104"/>
  <c r="I74" i="104" s="1"/>
  <c r="J74" i="104" s="1"/>
  <c r="H73" i="104"/>
  <c r="I73" i="104" s="1"/>
  <c r="J73" i="104" s="1"/>
  <c r="H72" i="104"/>
  <c r="I72" i="104" s="1"/>
  <c r="J72" i="104" s="1"/>
  <c r="H71" i="104"/>
  <c r="I71" i="104" s="1"/>
  <c r="J71" i="104" s="1"/>
  <c r="H70" i="104"/>
  <c r="I70" i="104" s="1"/>
  <c r="J70" i="104" s="1"/>
  <c r="H69" i="104"/>
  <c r="I69" i="104" s="1"/>
  <c r="J69" i="104" s="1"/>
  <c r="H68" i="104"/>
  <c r="I68" i="104" s="1"/>
  <c r="J68" i="104" s="1"/>
  <c r="H67" i="104"/>
  <c r="I67" i="104" s="1"/>
  <c r="J67" i="104" s="1"/>
  <c r="H66" i="104"/>
  <c r="I66" i="104" s="1"/>
  <c r="J66" i="104" s="1"/>
  <c r="H65" i="104"/>
  <c r="I65" i="104" s="1"/>
  <c r="J65" i="104" s="1"/>
  <c r="H64" i="104"/>
  <c r="I64" i="104" s="1"/>
  <c r="J64" i="104" s="1"/>
  <c r="H63" i="104"/>
  <c r="I63" i="104" s="1"/>
  <c r="J63" i="104" s="1"/>
  <c r="H62" i="104"/>
  <c r="I62" i="104" s="1"/>
  <c r="J62" i="104" s="1"/>
  <c r="H61" i="104"/>
  <c r="I61" i="104" s="1"/>
  <c r="J61" i="104" s="1"/>
  <c r="H60" i="104"/>
  <c r="I60" i="104" s="1"/>
  <c r="J60" i="104" s="1"/>
  <c r="H59" i="104"/>
  <c r="I59" i="104" s="1"/>
  <c r="J59" i="104" s="1"/>
  <c r="H58" i="104"/>
  <c r="I58" i="104" s="1"/>
  <c r="J58" i="104" s="1"/>
  <c r="H57" i="104"/>
  <c r="I57" i="104" s="1"/>
  <c r="J57" i="104" s="1"/>
  <c r="H56" i="104"/>
  <c r="I56" i="104" s="1"/>
  <c r="J56" i="104" s="1"/>
  <c r="H55" i="104"/>
  <c r="I55" i="104" s="1"/>
  <c r="J55" i="104" s="1"/>
  <c r="H54" i="104"/>
  <c r="I54" i="104" s="1"/>
  <c r="J54" i="104" s="1"/>
  <c r="H53" i="104"/>
  <c r="I53" i="104" s="1"/>
  <c r="J53" i="104" s="1"/>
  <c r="H52" i="104"/>
  <c r="I52" i="104" s="1"/>
  <c r="J52" i="104" s="1"/>
  <c r="H51" i="104"/>
  <c r="I51" i="104" s="1"/>
  <c r="J51" i="104" s="1"/>
  <c r="H50" i="104"/>
  <c r="I50" i="104" s="1"/>
  <c r="J50" i="104" s="1"/>
  <c r="H49" i="104"/>
  <c r="I49" i="104" s="1"/>
  <c r="J49" i="104" s="1"/>
  <c r="H48" i="104"/>
  <c r="I48" i="104" s="1"/>
  <c r="J48" i="104" s="1"/>
  <c r="H47" i="104"/>
  <c r="I47" i="104" s="1"/>
  <c r="J47" i="104" s="1"/>
  <c r="H46" i="104"/>
  <c r="I46" i="104" s="1"/>
  <c r="J46" i="104" s="1"/>
  <c r="H45" i="104"/>
  <c r="I45" i="104" s="1"/>
  <c r="J45" i="104" s="1"/>
  <c r="H44" i="104"/>
  <c r="I44" i="104" s="1"/>
  <c r="J44" i="104" s="1"/>
  <c r="H43" i="104"/>
  <c r="I43" i="104" s="1"/>
  <c r="J43" i="104" s="1"/>
  <c r="H42" i="104"/>
  <c r="I42" i="104" s="1"/>
  <c r="J42" i="104" s="1"/>
  <c r="H41" i="104"/>
  <c r="I41" i="104" s="1"/>
  <c r="J41" i="104" s="1"/>
  <c r="H40" i="104"/>
  <c r="I40" i="104" s="1"/>
  <c r="J40" i="104" s="1"/>
  <c r="H39" i="104"/>
  <c r="I39" i="104" s="1"/>
  <c r="J39" i="104" s="1"/>
  <c r="H38" i="104"/>
  <c r="I38" i="104" s="1"/>
  <c r="J38" i="104" s="1"/>
  <c r="H37" i="104"/>
  <c r="I37" i="104" s="1"/>
  <c r="J37" i="104" s="1"/>
  <c r="H36" i="104"/>
  <c r="I36" i="104" s="1"/>
  <c r="J36" i="104" s="1"/>
  <c r="H35" i="104"/>
  <c r="I35" i="104" s="1"/>
  <c r="J35" i="104" s="1"/>
  <c r="H34" i="104"/>
  <c r="I34" i="104" s="1"/>
  <c r="J34" i="104" s="1"/>
  <c r="H33" i="104"/>
  <c r="I33" i="104" s="1"/>
  <c r="J33" i="104" s="1"/>
  <c r="H32" i="104"/>
  <c r="I32" i="104" s="1"/>
  <c r="J32" i="104" s="1"/>
  <c r="H31" i="104"/>
  <c r="I31" i="104" s="1"/>
  <c r="J31" i="104" s="1"/>
  <c r="H30" i="104"/>
  <c r="I30" i="104" s="1"/>
  <c r="J30" i="104" s="1"/>
  <c r="H29" i="104"/>
  <c r="I29" i="104" s="1"/>
  <c r="J29" i="104" s="1"/>
  <c r="H28" i="104"/>
  <c r="I28" i="104" s="1"/>
  <c r="J28" i="104" s="1"/>
  <c r="H27" i="104"/>
  <c r="I27" i="104" s="1"/>
  <c r="J27" i="104" s="1"/>
  <c r="H26" i="104"/>
  <c r="I26" i="104" s="1"/>
  <c r="J26" i="104" s="1"/>
  <c r="H25" i="104"/>
  <c r="I25" i="104" s="1"/>
  <c r="J25" i="104" s="1"/>
  <c r="H24" i="104"/>
  <c r="I24" i="104" s="1"/>
  <c r="J24" i="104" s="1"/>
  <c r="H23" i="104"/>
  <c r="I23" i="104" s="1"/>
  <c r="J23" i="104" s="1"/>
  <c r="H22" i="104"/>
  <c r="I22" i="104" s="1"/>
  <c r="J22" i="104" s="1"/>
  <c r="H21" i="104"/>
  <c r="I21" i="104" s="1"/>
  <c r="J21" i="104" s="1"/>
  <c r="H20" i="104"/>
  <c r="I20" i="104" s="1"/>
  <c r="J20" i="104" s="1"/>
  <c r="H19" i="104"/>
  <c r="I19" i="104" s="1"/>
  <c r="J19" i="104" s="1"/>
  <c r="H18" i="104"/>
  <c r="I18" i="104" s="1"/>
  <c r="J18" i="104" s="1"/>
  <c r="H17" i="104"/>
  <c r="I17" i="104" s="1"/>
  <c r="J17" i="104" s="1"/>
  <c r="H16" i="104"/>
  <c r="I16" i="104" s="1"/>
  <c r="J16" i="104" s="1"/>
  <c r="H15" i="104"/>
  <c r="I15" i="104" s="1"/>
  <c r="J15" i="104" s="1"/>
  <c r="H14" i="104"/>
  <c r="I14" i="104" s="1"/>
  <c r="J14" i="104" s="1"/>
  <c r="H13" i="104"/>
  <c r="I13" i="104" s="1"/>
  <c r="J13" i="104" s="1"/>
  <c r="H12" i="104"/>
  <c r="I12" i="104" s="1"/>
  <c r="J12" i="104" s="1"/>
  <c r="H11" i="104"/>
  <c r="I11" i="104" s="1"/>
  <c r="J11" i="104" s="1"/>
  <c r="H10" i="104"/>
  <c r="I10" i="104" s="1"/>
  <c r="J10" i="104" s="1"/>
  <c r="H9" i="104"/>
  <c r="I9" i="104" s="1"/>
  <c r="J9" i="104" s="1"/>
  <c r="H8" i="104"/>
  <c r="I8" i="104" s="1"/>
  <c r="J8" i="104" s="1"/>
  <c r="H7" i="104"/>
  <c r="I7" i="104" s="1"/>
  <c r="J7" i="104" s="1"/>
  <c r="H6" i="104"/>
  <c r="I6" i="104" s="1"/>
  <c r="J6" i="104" s="1"/>
  <c r="H5" i="104"/>
  <c r="I5" i="104" s="1"/>
  <c r="J5" i="104" s="1"/>
  <c r="H4" i="104"/>
  <c r="I4" i="104" s="1"/>
  <c r="J4" i="104" s="1"/>
  <c r="K4" i="104" s="1"/>
  <c r="M89" i="103"/>
  <c r="U89" i="103" s="1"/>
  <c r="M88" i="103"/>
  <c r="U88" i="103" s="1"/>
  <c r="M87" i="103"/>
  <c r="U87" i="103" s="1"/>
  <c r="M86" i="103"/>
  <c r="U86" i="103" s="1"/>
  <c r="M85" i="103"/>
  <c r="U85" i="103" s="1"/>
  <c r="M84" i="103"/>
  <c r="U84" i="103" s="1"/>
  <c r="M83" i="103"/>
  <c r="U83" i="103" s="1"/>
  <c r="M82" i="103"/>
  <c r="U82" i="103" s="1"/>
  <c r="M81" i="103"/>
  <c r="U81" i="103" s="1"/>
  <c r="M80" i="103"/>
  <c r="U80" i="103" s="1"/>
  <c r="M79" i="103"/>
  <c r="U79" i="103" s="1"/>
  <c r="M78" i="103"/>
  <c r="U78" i="103" s="1"/>
  <c r="M77" i="103"/>
  <c r="U77" i="103" s="1"/>
  <c r="M76" i="103"/>
  <c r="U76" i="103" s="1"/>
  <c r="M75" i="103"/>
  <c r="U75" i="103" s="1"/>
  <c r="M74" i="103"/>
  <c r="U74" i="103" s="1"/>
  <c r="M73" i="103"/>
  <c r="U73" i="103" s="1"/>
  <c r="M72" i="103"/>
  <c r="U72" i="103" s="1"/>
  <c r="M71" i="103"/>
  <c r="U71" i="103" s="1"/>
  <c r="M70" i="103"/>
  <c r="U70" i="103" s="1"/>
  <c r="M69" i="103"/>
  <c r="U69" i="103" s="1"/>
  <c r="M68" i="103"/>
  <c r="U68" i="103" s="1"/>
  <c r="M67" i="103"/>
  <c r="U67" i="103" s="1"/>
  <c r="M66" i="103"/>
  <c r="U66" i="103" s="1"/>
  <c r="M65" i="103"/>
  <c r="U65" i="103" s="1"/>
  <c r="M64" i="103"/>
  <c r="U64" i="103" s="1"/>
  <c r="M63" i="103"/>
  <c r="U63" i="103" s="1"/>
  <c r="M62" i="103"/>
  <c r="U62" i="103" s="1"/>
  <c r="M61" i="103"/>
  <c r="U61" i="103" s="1"/>
  <c r="M60" i="103"/>
  <c r="U60" i="103" s="1"/>
  <c r="M59" i="103"/>
  <c r="U59" i="103" s="1"/>
  <c r="M58" i="103"/>
  <c r="U58" i="103" s="1"/>
  <c r="M57" i="103"/>
  <c r="U57" i="103" s="1"/>
  <c r="M56" i="103"/>
  <c r="U56" i="103" s="1"/>
  <c r="M55" i="103"/>
  <c r="U55" i="103" s="1"/>
  <c r="M54" i="103"/>
  <c r="U54" i="103" s="1"/>
  <c r="M53" i="103"/>
  <c r="U53" i="103" s="1"/>
  <c r="M52" i="103"/>
  <c r="U52" i="103" s="1"/>
  <c r="M51" i="103"/>
  <c r="U51" i="103" s="1"/>
  <c r="M50" i="103"/>
  <c r="U50" i="103" s="1"/>
  <c r="M49" i="103"/>
  <c r="U49" i="103" s="1"/>
  <c r="M48" i="103"/>
  <c r="U48" i="103" s="1"/>
  <c r="M47" i="103"/>
  <c r="U47" i="103" s="1"/>
  <c r="M46" i="103"/>
  <c r="U46" i="103" s="1"/>
  <c r="M45" i="103"/>
  <c r="U45" i="103" s="1"/>
  <c r="M44" i="103"/>
  <c r="U44" i="103" s="1"/>
  <c r="M43" i="103"/>
  <c r="U43" i="103" s="1"/>
  <c r="M42" i="103"/>
  <c r="U42" i="103" s="1"/>
  <c r="M41" i="103"/>
  <c r="U41" i="103" s="1"/>
  <c r="M40" i="103"/>
  <c r="U40" i="103" s="1"/>
  <c r="M39" i="103"/>
  <c r="U39" i="103" s="1"/>
  <c r="M38" i="103"/>
  <c r="U38" i="103" s="1"/>
  <c r="M37" i="103"/>
  <c r="U37" i="103" s="1"/>
  <c r="M36" i="103"/>
  <c r="U36" i="103" s="1"/>
  <c r="M35" i="103"/>
  <c r="U35" i="103" s="1"/>
  <c r="M34" i="103"/>
  <c r="U34" i="103" s="1"/>
  <c r="M33" i="103"/>
  <c r="U33" i="103" s="1"/>
  <c r="M32" i="103"/>
  <c r="U32" i="103" s="1"/>
  <c r="M31" i="103"/>
  <c r="U31" i="103" s="1"/>
  <c r="M30" i="103"/>
  <c r="U30" i="103" s="1"/>
  <c r="M29" i="103"/>
  <c r="U29" i="103" s="1"/>
  <c r="M28" i="103"/>
  <c r="U28" i="103" s="1"/>
  <c r="M27" i="103"/>
  <c r="U27" i="103" s="1"/>
  <c r="M26" i="103"/>
  <c r="U26" i="103" s="1"/>
  <c r="M25" i="103"/>
  <c r="U25" i="103" s="1"/>
  <c r="M24" i="103"/>
  <c r="U24" i="103" s="1"/>
  <c r="M23" i="103"/>
  <c r="U23" i="103" s="1"/>
  <c r="M22" i="103"/>
  <c r="U22" i="103" s="1"/>
  <c r="M21" i="103"/>
  <c r="U21" i="103" s="1"/>
  <c r="M20" i="103"/>
  <c r="U20" i="103" s="1"/>
  <c r="M19" i="103"/>
  <c r="U19" i="103" s="1"/>
  <c r="M18" i="103"/>
  <c r="U18" i="103" s="1"/>
  <c r="M17" i="103"/>
  <c r="U17" i="103" s="1"/>
  <c r="M16" i="103"/>
  <c r="U16" i="103" s="1"/>
  <c r="M15" i="103"/>
  <c r="U15" i="103" s="1"/>
  <c r="M14" i="103"/>
  <c r="U14" i="103" s="1"/>
  <c r="M13" i="103"/>
  <c r="U13" i="103" s="1"/>
  <c r="M12" i="103"/>
  <c r="U12" i="103" s="1"/>
  <c r="M11" i="103"/>
  <c r="U11" i="103" s="1"/>
  <c r="M10" i="103"/>
  <c r="U10" i="103" s="1"/>
  <c r="M9" i="103"/>
  <c r="U9" i="103" s="1"/>
  <c r="M8" i="103"/>
  <c r="U8" i="103" s="1"/>
  <c r="M7" i="103"/>
  <c r="U7" i="103" s="1"/>
  <c r="M6" i="103"/>
  <c r="U6" i="103" s="1"/>
  <c r="M5" i="103"/>
  <c r="U5" i="103" s="1"/>
  <c r="X5" i="103" s="1"/>
  <c r="H89" i="103"/>
  <c r="I89" i="103" s="1"/>
  <c r="J89" i="103" s="1"/>
  <c r="H88" i="103"/>
  <c r="I88" i="103" s="1"/>
  <c r="J88" i="103" s="1"/>
  <c r="H87" i="103"/>
  <c r="I87" i="103" s="1"/>
  <c r="J87" i="103" s="1"/>
  <c r="H86" i="103"/>
  <c r="I86" i="103" s="1"/>
  <c r="J86" i="103" s="1"/>
  <c r="H85" i="103"/>
  <c r="I85" i="103" s="1"/>
  <c r="J85" i="103" s="1"/>
  <c r="H84" i="103"/>
  <c r="I84" i="103" s="1"/>
  <c r="J84" i="103" s="1"/>
  <c r="H83" i="103"/>
  <c r="I83" i="103" s="1"/>
  <c r="J83" i="103" s="1"/>
  <c r="H82" i="103"/>
  <c r="I82" i="103" s="1"/>
  <c r="J82" i="103" s="1"/>
  <c r="H81" i="103"/>
  <c r="I81" i="103" s="1"/>
  <c r="J81" i="103" s="1"/>
  <c r="H80" i="103"/>
  <c r="I80" i="103" s="1"/>
  <c r="J80" i="103" s="1"/>
  <c r="H79" i="103"/>
  <c r="I79" i="103" s="1"/>
  <c r="J79" i="103" s="1"/>
  <c r="H78" i="103"/>
  <c r="I78" i="103" s="1"/>
  <c r="J78" i="103" s="1"/>
  <c r="H77" i="103"/>
  <c r="I77" i="103" s="1"/>
  <c r="J77" i="103" s="1"/>
  <c r="H76" i="103"/>
  <c r="I76" i="103" s="1"/>
  <c r="J76" i="103" s="1"/>
  <c r="H75" i="103"/>
  <c r="I75" i="103" s="1"/>
  <c r="J75" i="103" s="1"/>
  <c r="H74" i="103"/>
  <c r="I74" i="103" s="1"/>
  <c r="J74" i="103" s="1"/>
  <c r="H73" i="103"/>
  <c r="I73" i="103" s="1"/>
  <c r="J73" i="103" s="1"/>
  <c r="H72" i="103"/>
  <c r="I72" i="103" s="1"/>
  <c r="J72" i="103" s="1"/>
  <c r="H71" i="103"/>
  <c r="I71" i="103" s="1"/>
  <c r="J71" i="103" s="1"/>
  <c r="H70" i="103"/>
  <c r="I70" i="103" s="1"/>
  <c r="J70" i="103" s="1"/>
  <c r="H69" i="103"/>
  <c r="I69" i="103" s="1"/>
  <c r="J69" i="103" s="1"/>
  <c r="H68" i="103"/>
  <c r="I68" i="103" s="1"/>
  <c r="J68" i="103" s="1"/>
  <c r="H67" i="103"/>
  <c r="I67" i="103" s="1"/>
  <c r="J67" i="103" s="1"/>
  <c r="H66" i="103"/>
  <c r="I66" i="103" s="1"/>
  <c r="J66" i="103" s="1"/>
  <c r="H65" i="103"/>
  <c r="I65" i="103" s="1"/>
  <c r="J65" i="103" s="1"/>
  <c r="H64" i="103"/>
  <c r="I64" i="103" s="1"/>
  <c r="J64" i="103" s="1"/>
  <c r="H63" i="103"/>
  <c r="I63" i="103" s="1"/>
  <c r="J63" i="103" s="1"/>
  <c r="H62" i="103"/>
  <c r="I62" i="103" s="1"/>
  <c r="J62" i="103" s="1"/>
  <c r="H61" i="103"/>
  <c r="I61" i="103" s="1"/>
  <c r="J61" i="103" s="1"/>
  <c r="H60" i="103"/>
  <c r="I60" i="103" s="1"/>
  <c r="J60" i="103" s="1"/>
  <c r="H59" i="103"/>
  <c r="I59" i="103" s="1"/>
  <c r="J59" i="103" s="1"/>
  <c r="H58" i="103"/>
  <c r="I58" i="103" s="1"/>
  <c r="J58" i="103" s="1"/>
  <c r="H57" i="103"/>
  <c r="I57" i="103" s="1"/>
  <c r="J57" i="103" s="1"/>
  <c r="H56" i="103"/>
  <c r="I56" i="103" s="1"/>
  <c r="J56" i="103" s="1"/>
  <c r="H55" i="103"/>
  <c r="I55" i="103" s="1"/>
  <c r="J55" i="103" s="1"/>
  <c r="H54" i="103"/>
  <c r="I54" i="103" s="1"/>
  <c r="J54" i="103" s="1"/>
  <c r="H53" i="103"/>
  <c r="I53" i="103" s="1"/>
  <c r="J53" i="103" s="1"/>
  <c r="H52" i="103"/>
  <c r="I52" i="103" s="1"/>
  <c r="J52" i="103" s="1"/>
  <c r="H51" i="103"/>
  <c r="I51" i="103" s="1"/>
  <c r="J51" i="103" s="1"/>
  <c r="H50" i="103"/>
  <c r="I50" i="103" s="1"/>
  <c r="J50" i="103" s="1"/>
  <c r="H49" i="103"/>
  <c r="I49" i="103" s="1"/>
  <c r="J49" i="103" s="1"/>
  <c r="H48" i="103"/>
  <c r="I48" i="103" s="1"/>
  <c r="J48" i="103" s="1"/>
  <c r="H47" i="103"/>
  <c r="I47" i="103" s="1"/>
  <c r="J47" i="103" s="1"/>
  <c r="H46" i="103"/>
  <c r="I46" i="103" s="1"/>
  <c r="J46" i="103" s="1"/>
  <c r="H45" i="103"/>
  <c r="I45" i="103" s="1"/>
  <c r="J45" i="103" s="1"/>
  <c r="H44" i="103"/>
  <c r="I44" i="103" s="1"/>
  <c r="J44" i="103" s="1"/>
  <c r="H43" i="103"/>
  <c r="I43" i="103" s="1"/>
  <c r="J43" i="103" s="1"/>
  <c r="H42" i="103"/>
  <c r="I42" i="103" s="1"/>
  <c r="J42" i="103" s="1"/>
  <c r="H41" i="103"/>
  <c r="I41" i="103" s="1"/>
  <c r="J41" i="103" s="1"/>
  <c r="H40" i="103"/>
  <c r="I40" i="103" s="1"/>
  <c r="J40" i="103" s="1"/>
  <c r="H39" i="103"/>
  <c r="I39" i="103" s="1"/>
  <c r="J39" i="103" s="1"/>
  <c r="H38" i="103"/>
  <c r="I38" i="103" s="1"/>
  <c r="J38" i="103" s="1"/>
  <c r="H37" i="103"/>
  <c r="I37" i="103" s="1"/>
  <c r="J37" i="103" s="1"/>
  <c r="H36" i="103"/>
  <c r="I36" i="103" s="1"/>
  <c r="J36" i="103" s="1"/>
  <c r="H35" i="103"/>
  <c r="I35" i="103" s="1"/>
  <c r="J35" i="103" s="1"/>
  <c r="H34" i="103"/>
  <c r="I34" i="103" s="1"/>
  <c r="J34" i="103" s="1"/>
  <c r="H33" i="103"/>
  <c r="I33" i="103" s="1"/>
  <c r="J33" i="103" s="1"/>
  <c r="H32" i="103"/>
  <c r="I32" i="103" s="1"/>
  <c r="J32" i="103" s="1"/>
  <c r="H31" i="103"/>
  <c r="I31" i="103" s="1"/>
  <c r="J31" i="103" s="1"/>
  <c r="H30" i="103"/>
  <c r="I30" i="103" s="1"/>
  <c r="J30" i="103" s="1"/>
  <c r="H29" i="103"/>
  <c r="I29" i="103" s="1"/>
  <c r="J29" i="103" s="1"/>
  <c r="H28" i="103"/>
  <c r="I28" i="103" s="1"/>
  <c r="J28" i="103" s="1"/>
  <c r="H27" i="103"/>
  <c r="I27" i="103" s="1"/>
  <c r="J27" i="103" s="1"/>
  <c r="H26" i="103"/>
  <c r="I26" i="103" s="1"/>
  <c r="J26" i="103" s="1"/>
  <c r="H25" i="103"/>
  <c r="I25" i="103" s="1"/>
  <c r="J25" i="103" s="1"/>
  <c r="H24" i="103"/>
  <c r="I24" i="103" s="1"/>
  <c r="J24" i="103" s="1"/>
  <c r="H23" i="103"/>
  <c r="I23" i="103" s="1"/>
  <c r="J23" i="103" s="1"/>
  <c r="H22" i="103"/>
  <c r="I22" i="103" s="1"/>
  <c r="J22" i="103" s="1"/>
  <c r="H21" i="103"/>
  <c r="I21" i="103" s="1"/>
  <c r="J21" i="103" s="1"/>
  <c r="H20" i="103"/>
  <c r="I20" i="103" s="1"/>
  <c r="J20" i="103" s="1"/>
  <c r="H19" i="103"/>
  <c r="I19" i="103" s="1"/>
  <c r="J19" i="103" s="1"/>
  <c r="H18" i="103"/>
  <c r="I18" i="103" s="1"/>
  <c r="J18" i="103" s="1"/>
  <c r="H17" i="103"/>
  <c r="I17" i="103" s="1"/>
  <c r="J17" i="103" s="1"/>
  <c r="H16" i="103"/>
  <c r="I16" i="103" s="1"/>
  <c r="J16" i="103" s="1"/>
  <c r="H15" i="103"/>
  <c r="I15" i="103" s="1"/>
  <c r="J15" i="103" s="1"/>
  <c r="H14" i="103"/>
  <c r="I14" i="103" s="1"/>
  <c r="J14" i="103" s="1"/>
  <c r="H13" i="103"/>
  <c r="I13" i="103" s="1"/>
  <c r="J13" i="103" s="1"/>
  <c r="H12" i="103"/>
  <c r="I12" i="103" s="1"/>
  <c r="J12" i="103" s="1"/>
  <c r="H11" i="103"/>
  <c r="I11" i="103" s="1"/>
  <c r="J11" i="103" s="1"/>
  <c r="H10" i="103"/>
  <c r="I10" i="103" s="1"/>
  <c r="J10" i="103" s="1"/>
  <c r="H9" i="103"/>
  <c r="I9" i="103" s="1"/>
  <c r="J9" i="103" s="1"/>
  <c r="H8" i="103"/>
  <c r="I8" i="103" s="1"/>
  <c r="J8" i="103" s="1"/>
  <c r="H7" i="103"/>
  <c r="I7" i="103" s="1"/>
  <c r="J7" i="103" s="1"/>
  <c r="H6" i="103"/>
  <c r="I6" i="103" s="1"/>
  <c r="J6" i="103" s="1"/>
  <c r="H5" i="103"/>
  <c r="I5" i="103" s="1"/>
  <c r="J5" i="103" s="1"/>
  <c r="H4" i="103"/>
  <c r="I4" i="103" s="1"/>
  <c r="J4" i="103" s="1"/>
  <c r="K4" i="103" s="1"/>
  <c r="M98" i="102"/>
  <c r="U98" i="102" s="1"/>
  <c r="M97" i="102"/>
  <c r="U97" i="102" s="1"/>
  <c r="M96" i="102"/>
  <c r="U96" i="102" s="1"/>
  <c r="M95" i="102"/>
  <c r="U95" i="102" s="1"/>
  <c r="M94" i="102"/>
  <c r="U94" i="102" s="1"/>
  <c r="M93" i="102"/>
  <c r="U93" i="102" s="1"/>
  <c r="M92" i="102"/>
  <c r="U92" i="102" s="1"/>
  <c r="M91" i="102"/>
  <c r="U91" i="102" s="1"/>
  <c r="M90" i="102"/>
  <c r="U90" i="102" s="1"/>
  <c r="M89" i="102"/>
  <c r="U89" i="102" s="1"/>
  <c r="M88" i="102"/>
  <c r="U88" i="102" s="1"/>
  <c r="M87" i="102"/>
  <c r="U87" i="102" s="1"/>
  <c r="M86" i="102"/>
  <c r="U86" i="102" s="1"/>
  <c r="M85" i="102"/>
  <c r="U85" i="102" s="1"/>
  <c r="M84" i="102"/>
  <c r="U84" i="102" s="1"/>
  <c r="M83" i="102"/>
  <c r="U83" i="102" s="1"/>
  <c r="M82" i="102"/>
  <c r="U82" i="102" s="1"/>
  <c r="M81" i="102"/>
  <c r="U81" i="102" s="1"/>
  <c r="M80" i="102"/>
  <c r="U80" i="102" s="1"/>
  <c r="M79" i="102"/>
  <c r="U79" i="102" s="1"/>
  <c r="M78" i="102"/>
  <c r="U78" i="102" s="1"/>
  <c r="M77" i="102"/>
  <c r="U77" i="102" s="1"/>
  <c r="M76" i="102"/>
  <c r="U76" i="102" s="1"/>
  <c r="M75" i="102"/>
  <c r="U75" i="102" s="1"/>
  <c r="M74" i="102"/>
  <c r="U74" i="102" s="1"/>
  <c r="M73" i="102"/>
  <c r="U73" i="102" s="1"/>
  <c r="M72" i="102"/>
  <c r="U72" i="102" s="1"/>
  <c r="M71" i="102"/>
  <c r="U71" i="102" s="1"/>
  <c r="M70" i="102"/>
  <c r="U70" i="102" s="1"/>
  <c r="M69" i="102"/>
  <c r="U69" i="102" s="1"/>
  <c r="M68" i="102"/>
  <c r="U68" i="102" s="1"/>
  <c r="M67" i="102"/>
  <c r="U67" i="102" s="1"/>
  <c r="M66" i="102"/>
  <c r="U66" i="102" s="1"/>
  <c r="M65" i="102"/>
  <c r="U65" i="102" s="1"/>
  <c r="M64" i="102"/>
  <c r="U64" i="102" s="1"/>
  <c r="M63" i="102"/>
  <c r="U63" i="102" s="1"/>
  <c r="M62" i="102"/>
  <c r="U62" i="102" s="1"/>
  <c r="M61" i="102"/>
  <c r="U61" i="102" s="1"/>
  <c r="M60" i="102"/>
  <c r="U60" i="102" s="1"/>
  <c r="M59" i="102"/>
  <c r="U59" i="102" s="1"/>
  <c r="M58" i="102"/>
  <c r="U58" i="102" s="1"/>
  <c r="M57" i="102"/>
  <c r="U57" i="102" s="1"/>
  <c r="M56" i="102"/>
  <c r="U56" i="102" s="1"/>
  <c r="M55" i="102"/>
  <c r="U55" i="102" s="1"/>
  <c r="M54" i="102"/>
  <c r="U54" i="102" s="1"/>
  <c r="M53" i="102"/>
  <c r="U53" i="102" s="1"/>
  <c r="M52" i="102"/>
  <c r="U52" i="102" s="1"/>
  <c r="M51" i="102"/>
  <c r="U51" i="102" s="1"/>
  <c r="M50" i="102"/>
  <c r="U50" i="102" s="1"/>
  <c r="M49" i="102"/>
  <c r="U49" i="102" s="1"/>
  <c r="M48" i="102"/>
  <c r="U48" i="102" s="1"/>
  <c r="M47" i="102"/>
  <c r="U47" i="102" s="1"/>
  <c r="M46" i="102"/>
  <c r="U46" i="102" s="1"/>
  <c r="M45" i="102"/>
  <c r="U45" i="102" s="1"/>
  <c r="M44" i="102"/>
  <c r="U44" i="102" s="1"/>
  <c r="M43" i="102"/>
  <c r="U43" i="102" s="1"/>
  <c r="M42" i="102"/>
  <c r="U42" i="102" s="1"/>
  <c r="M41" i="102"/>
  <c r="U41" i="102" s="1"/>
  <c r="M40" i="102"/>
  <c r="U40" i="102" s="1"/>
  <c r="M39" i="102"/>
  <c r="U39" i="102" s="1"/>
  <c r="M38" i="102"/>
  <c r="U38" i="102" s="1"/>
  <c r="M37" i="102"/>
  <c r="U37" i="102" s="1"/>
  <c r="M36" i="102"/>
  <c r="U36" i="102" s="1"/>
  <c r="M35" i="102"/>
  <c r="U35" i="102" s="1"/>
  <c r="M34" i="102"/>
  <c r="U34" i="102" s="1"/>
  <c r="M33" i="102"/>
  <c r="U33" i="102" s="1"/>
  <c r="M32" i="102"/>
  <c r="U32" i="102" s="1"/>
  <c r="M31" i="102"/>
  <c r="U31" i="102" s="1"/>
  <c r="M30" i="102"/>
  <c r="U30" i="102" s="1"/>
  <c r="M29" i="102"/>
  <c r="U29" i="102" s="1"/>
  <c r="M28" i="102"/>
  <c r="U28" i="102" s="1"/>
  <c r="M27" i="102"/>
  <c r="U27" i="102" s="1"/>
  <c r="M26" i="102"/>
  <c r="U26" i="102" s="1"/>
  <c r="M25" i="102"/>
  <c r="U25" i="102" s="1"/>
  <c r="M24" i="102"/>
  <c r="U24" i="102" s="1"/>
  <c r="M23" i="102"/>
  <c r="U23" i="102" s="1"/>
  <c r="M22" i="102"/>
  <c r="U22" i="102" s="1"/>
  <c r="M21" i="102"/>
  <c r="U21" i="102" s="1"/>
  <c r="M20" i="102"/>
  <c r="U20" i="102" s="1"/>
  <c r="M19" i="102"/>
  <c r="U19" i="102" s="1"/>
  <c r="M18" i="102"/>
  <c r="U18" i="102" s="1"/>
  <c r="M17" i="102"/>
  <c r="U17" i="102" s="1"/>
  <c r="M16" i="102"/>
  <c r="U16" i="102" s="1"/>
  <c r="M15" i="102"/>
  <c r="U15" i="102" s="1"/>
  <c r="M14" i="102"/>
  <c r="U14" i="102" s="1"/>
  <c r="M13" i="102"/>
  <c r="U13" i="102" s="1"/>
  <c r="M12" i="102"/>
  <c r="U12" i="102" s="1"/>
  <c r="M11" i="102"/>
  <c r="U11" i="102" s="1"/>
  <c r="M10" i="102"/>
  <c r="U10" i="102" s="1"/>
  <c r="M9" i="102"/>
  <c r="U9" i="102" s="1"/>
  <c r="M8" i="102"/>
  <c r="U8" i="102" s="1"/>
  <c r="M7" i="102"/>
  <c r="U7" i="102" s="1"/>
  <c r="M6" i="102"/>
  <c r="U6" i="102" s="1"/>
  <c r="M5" i="102"/>
  <c r="U5" i="102" s="1"/>
  <c r="X5" i="102" s="1"/>
  <c r="H98" i="102"/>
  <c r="I98" i="102" s="1"/>
  <c r="J98" i="102" s="1"/>
  <c r="H97" i="102"/>
  <c r="I97" i="102" s="1"/>
  <c r="J97" i="102" s="1"/>
  <c r="H96" i="102"/>
  <c r="I96" i="102" s="1"/>
  <c r="J96" i="102" s="1"/>
  <c r="H95" i="102"/>
  <c r="I95" i="102" s="1"/>
  <c r="J95" i="102" s="1"/>
  <c r="H94" i="102"/>
  <c r="I94" i="102" s="1"/>
  <c r="J94" i="102" s="1"/>
  <c r="H93" i="102"/>
  <c r="I93" i="102" s="1"/>
  <c r="J93" i="102" s="1"/>
  <c r="H92" i="102"/>
  <c r="I92" i="102" s="1"/>
  <c r="J92" i="102" s="1"/>
  <c r="H91" i="102"/>
  <c r="I91" i="102" s="1"/>
  <c r="J91" i="102" s="1"/>
  <c r="H90" i="102"/>
  <c r="I90" i="102" s="1"/>
  <c r="J90" i="102" s="1"/>
  <c r="H89" i="102"/>
  <c r="I89" i="102" s="1"/>
  <c r="J89" i="102" s="1"/>
  <c r="H88" i="102"/>
  <c r="I88" i="102" s="1"/>
  <c r="J88" i="102" s="1"/>
  <c r="H87" i="102"/>
  <c r="I87" i="102" s="1"/>
  <c r="J87" i="102" s="1"/>
  <c r="H86" i="102"/>
  <c r="I86" i="102" s="1"/>
  <c r="J86" i="102" s="1"/>
  <c r="H85" i="102"/>
  <c r="I85" i="102" s="1"/>
  <c r="J85" i="102" s="1"/>
  <c r="H84" i="102"/>
  <c r="I84" i="102" s="1"/>
  <c r="J84" i="102" s="1"/>
  <c r="H83" i="102"/>
  <c r="I83" i="102" s="1"/>
  <c r="J83" i="102" s="1"/>
  <c r="H82" i="102"/>
  <c r="I82" i="102" s="1"/>
  <c r="J82" i="102" s="1"/>
  <c r="H81" i="102"/>
  <c r="I81" i="102" s="1"/>
  <c r="J81" i="102" s="1"/>
  <c r="H80" i="102"/>
  <c r="I80" i="102" s="1"/>
  <c r="J80" i="102" s="1"/>
  <c r="H79" i="102"/>
  <c r="I79" i="102" s="1"/>
  <c r="J79" i="102" s="1"/>
  <c r="H78" i="102"/>
  <c r="I78" i="102" s="1"/>
  <c r="J78" i="102" s="1"/>
  <c r="H77" i="102"/>
  <c r="I77" i="102" s="1"/>
  <c r="J77" i="102" s="1"/>
  <c r="H76" i="102"/>
  <c r="I76" i="102" s="1"/>
  <c r="J76" i="102" s="1"/>
  <c r="H75" i="102"/>
  <c r="I75" i="102" s="1"/>
  <c r="J75" i="102" s="1"/>
  <c r="H74" i="102"/>
  <c r="I74" i="102" s="1"/>
  <c r="J74" i="102" s="1"/>
  <c r="H73" i="102"/>
  <c r="I73" i="102" s="1"/>
  <c r="J73" i="102" s="1"/>
  <c r="H72" i="102"/>
  <c r="I72" i="102" s="1"/>
  <c r="J72" i="102" s="1"/>
  <c r="H71" i="102"/>
  <c r="I71" i="102" s="1"/>
  <c r="J71" i="102" s="1"/>
  <c r="H70" i="102"/>
  <c r="I70" i="102" s="1"/>
  <c r="J70" i="102" s="1"/>
  <c r="H69" i="102"/>
  <c r="I69" i="102" s="1"/>
  <c r="J69" i="102" s="1"/>
  <c r="H68" i="102"/>
  <c r="I68" i="102" s="1"/>
  <c r="J68" i="102" s="1"/>
  <c r="H67" i="102"/>
  <c r="I67" i="102" s="1"/>
  <c r="J67" i="102" s="1"/>
  <c r="H66" i="102"/>
  <c r="I66" i="102" s="1"/>
  <c r="J66" i="102" s="1"/>
  <c r="H65" i="102"/>
  <c r="I65" i="102" s="1"/>
  <c r="J65" i="102" s="1"/>
  <c r="H64" i="102"/>
  <c r="I64" i="102" s="1"/>
  <c r="J64" i="102" s="1"/>
  <c r="H63" i="102"/>
  <c r="I63" i="102" s="1"/>
  <c r="J63" i="102" s="1"/>
  <c r="H62" i="102"/>
  <c r="I62" i="102" s="1"/>
  <c r="J62" i="102" s="1"/>
  <c r="H61" i="102"/>
  <c r="I61" i="102" s="1"/>
  <c r="J61" i="102" s="1"/>
  <c r="H60" i="102"/>
  <c r="I60" i="102" s="1"/>
  <c r="J60" i="102" s="1"/>
  <c r="H59" i="102"/>
  <c r="I59" i="102" s="1"/>
  <c r="J59" i="102" s="1"/>
  <c r="H58" i="102"/>
  <c r="I58" i="102" s="1"/>
  <c r="J58" i="102" s="1"/>
  <c r="H57" i="102"/>
  <c r="I57" i="102" s="1"/>
  <c r="J57" i="102" s="1"/>
  <c r="H56" i="102"/>
  <c r="I56" i="102" s="1"/>
  <c r="J56" i="102" s="1"/>
  <c r="H55" i="102"/>
  <c r="I55" i="102" s="1"/>
  <c r="J55" i="102" s="1"/>
  <c r="H54" i="102"/>
  <c r="I54" i="102" s="1"/>
  <c r="J54" i="102" s="1"/>
  <c r="H53" i="102"/>
  <c r="I53" i="102" s="1"/>
  <c r="J53" i="102" s="1"/>
  <c r="H52" i="102"/>
  <c r="I52" i="102" s="1"/>
  <c r="J52" i="102" s="1"/>
  <c r="H51" i="102"/>
  <c r="I51" i="102" s="1"/>
  <c r="J51" i="102" s="1"/>
  <c r="H50" i="102"/>
  <c r="I50" i="102" s="1"/>
  <c r="J50" i="102" s="1"/>
  <c r="H49" i="102"/>
  <c r="I49" i="102" s="1"/>
  <c r="J49" i="102" s="1"/>
  <c r="H48" i="102"/>
  <c r="I48" i="102" s="1"/>
  <c r="J48" i="102" s="1"/>
  <c r="H47" i="102"/>
  <c r="I47" i="102" s="1"/>
  <c r="J47" i="102" s="1"/>
  <c r="H46" i="102"/>
  <c r="I46" i="102" s="1"/>
  <c r="J46" i="102" s="1"/>
  <c r="H45" i="102"/>
  <c r="I45" i="102" s="1"/>
  <c r="J45" i="102" s="1"/>
  <c r="H44" i="102"/>
  <c r="I44" i="102" s="1"/>
  <c r="J44" i="102" s="1"/>
  <c r="H43" i="102"/>
  <c r="I43" i="102" s="1"/>
  <c r="J43" i="102" s="1"/>
  <c r="H42" i="102"/>
  <c r="I42" i="102" s="1"/>
  <c r="J42" i="102" s="1"/>
  <c r="H41" i="102"/>
  <c r="I41" i="102" s="1"/>
  <c r="J41" i="102" s="1"/>
  <c r="H40" i="102"/>
  <c r="I40" i="102" s="1"/>
  <c r="J40" i="102" s="1"/>
  <c r="H39" i="102"/>
  <c r="I39" i="102" s="1"/>
  <c r="J39" i="102" s="1"/>
  <c r="H38" i="102"/>
  <c r="I38" i="102" s="1"/>
  <c r="J38" i="102" s="1"/>
  <c r="H37" i="102"/>
  <c r="I37" i="102" s="1"/>
  <c r="J37" i="102" s="1"/>
  <c r="H36" i="102"/>
  <c r="I36" i="102" s="1"/>
  <c r="J36" i="102" s="1"/>
  <c r="H35" i="102"/>
  <c r="I35" i="102" s="1"/>
  <c r="J35" i="102" s="1"/>
  <c r="H34" i="102"/>
  <c r="I34" i="102" s="1"/>
  <c r="J34" i="102" s="1"/>
  <c r="H33" i="102"/>
  <c r="I33" i="102" s="1"/>
  <c r="J33" i="102" s="1"/>
  <c r="H32" i="102"/>
  <c r="I32" i="102" s="1"/>
  <c r="J32" i="102" s="1"/>
  <c r="H31" i="102"/>
  <c r="I31" i="102" s="1"/>
  <c r="J31" i="102" s="1"/>
  <c r="H30" i="102"/>
  <c r="I30" i="102" s="1"/>
  <c r="J30" i="102" s="1"/>
  <c r="H29" i="102"/>
  <c r="I29" i="102" s="1"/>
  <c r="J29" i="102" s="1"/>
  <c r="H28" i="102"/>
  <c r="I28" i="102" s="1"/>
  <c r="J28" i="102" s="1"/>
  <c r="H27" i="102"/>
  <c r="I27" i="102" s="1"/>
  <c r="J27" i="102" s="1"/>
  <c r="H26" i="102"/>
  <c r="I26" i="102" s="1"/>
  <c r="J26" i="102" s="1"/>
  <c r="H25" i="102"/>
  <c r="I25" i="102" s="1"/>
  <c r="J25" i="102" s="1"/>
  <c r="H24" i="102"/>
  <c r="I24" i="102" s="1"/>
  <c r="J24" i="102" s="1"/>
  <c r="H23" i="102"/>
  <c r="I23" i="102" s="1"/>
  <c r="J23" i="102" s="1"/>
  <c r="H22" i="102"/>
  <c r="I22" i="102" s="1"/>
  <c r="J22" i="102" s="1"/>
  <c r="H21" i="102"/>
  <c r="I21" i="102" s="1"/>
  <c r="J21" i="102" s="1"/>
  <c r="H20" i="102"/>
  <c r="I20" i="102" s="1"/>
  <c r="J20" i="102" s="1"/>
  <c r="H19" i="102"/>
  <c r="I19" i="102" s="1"/>
  <c r="J19" i="102" s="1"/>
  <c r="H18" i="102"/>
  <c r="I18" i="102" s="1"/>
  <c r="J18" i="102" s="1"/>
  <c r="H17" i="102"/>
  <c r="I17" i="102" s="1"/>
  <c r="J17" i="102" s="1"/>
  <c r="H16" i="102"/>
  <c r="I16" i="102" s="1"/>
  <c r="J16" i="102" s="1"/>
  <c r="H15" i="102"/>
  <c r="I15" i="102" s="1"/>
  <c r="J15" i="102" s="1"/>
  <c r="H14" i="102"/>
  <c r="I14" i="102" s="1"/>
  <c r="J14" i="102" s="1"/>
  <c r="H13" i="102"/>
  <c r="I13" i="102" s="1"/>
  <c r="J13" i="102" s="1"/>
  <c r="H12" i="102"/>
  <c r="I12" i="102" s="1"/>
  <c r="J12" i="102" s="1"/>
  <c r="H11" i="102"/>
  <c r="I11" i="102" s="1"/>
  <c r="J11" i="102" s="1"/>
  <c r="H10" i="102"/>
  <c r="I10" i="102" s="1"/>
  <c r="J10" i="102" s="1"/>
  <c r="H9" i="102"/>
  <c r="I9" i="102" s="1"/>
  <c r="J9" i="102" s="1"/>
  <c r="H8" i="102"/>
  <c r="I8" i="102" s="1"/>
  <c r="J8" i="102" s="1"/>
  <c r="H7" i="102"/>
  <c r="I7" i="102" s="1"/>
  <c r="J7" i="102" s="1"/>
  <c r="H6" i="102"/>
  <c r="I6" i="102" s="1"/>
  <c r="J6" i="102" s="1"/>
  <c r="H5" i="102"/>
  <c r="I5" i="102" s="1"/>
  <c r="J5" i="102" s="1"/>
  <c r="K5" i="102" s="1"/>
  <c r="M69" i="101"/>
  <c r="U69" i="101" s="1"/>
  <c r="M68" i="101"/>
  <c r="U68" i="101" s="1"/>
  <c r="M67" i="101"/>
  <c r="U67" i="101" s="1"/>
  <c r="M66" i="101"/>
  <c r="U66" i="101" s="1"/>
  <c r="M65" i="101"/>
  <c r="U65" i="101" s="1"/>
  <c r="M64" i="101"/>
  <c r="U64" i="101" s="1"/>
  <c r="M63" i="101"/>
  <c r="U63" i="101" s="1"/>
  <c r="M62" i="101"/>
  <c r="U62" i="101" s="1"/>
  <c r="M61" i="101"/>
  <c r="U61" i="101" s="1"/>
  <c r="M60" i="101"/>
  <c r="U60" i="101" s="1"/>
  <c r="M59" i="101"/>
  <c r="U59" i="101" s="1"/>
  <c r="M58" i="101"/>
  <c r="U58" i="101" s="1"/>
  <c r="M57" i="101"/>
  <c r="U57" i="101" s="1"/>
  <c r="M56" i="101"/>
  <c r="U56" i="101" s="1"/>
  <c r="M55" i="101"/>
  <c r="U55" i="101" s="1"/>
  <c r="M54" i="101"/>
  <c r="U54" i="101" s="1"/>
  <c r="M53" i="101"/>
  <c r="U53" i="101" s="1"/>
  <c r="M52" i="101"/>
  <c r="U52" i="101" s="1"/>
  <c r="M51" i="101"/>
  <c r="U51" i="101" s="1"/>
  <c r="M50" i="101"/>
  <c r="U50" i="101" s="1"/>
  <c r="M49" i="101"/>
  <c r="U49" i="101" s="1"/>
  <c r="M48" i="101"/>
  <c r="U48" i="101" s="1"/>
  <c r="M47" i="101"/>
  <c r="U47" i="101" s="1"/>
  <c r="M46" i="101"/>
  <c r="U46" i="101" s="1"/>
  <c r="M45" i="101"/>
  <c r="U45" i="101" s="1"/>
  <c r="M44" i="101"/>
  <c r="U44" i="101" s="1"/>
  <c r="M43" i="101"/>
  <c r="U43" i="101" s="1"/>
  <c r="M42" i="101"/>
  <c r="U42" i="101" s="1"/>
  <c r="M41" i="101"/>
  <c r="U41" i="101" s="1"/>
  <c r="M40" i="101"/>
  <c r="U40" i="101" s="1"/>
  <c r="M39" i="101"/>
  <c r="U39" i="101" s="1"/>
  <c r="M38" i="101"/>
  <c r="U38" i="101" s="1"/>
  <c r="M37" i="101"/>
  <c r="U37" i="101" s="1"/>
  <c r="M36" i="101"/>
  <c r="U36" i="101" s="1"/>
  <c r="M35" i="101"/>
  <c r="U35" i="101" s="1"/>
  <c r="M34" i="101"/>
  <c r="U34" i="101" s="1"/>
  <c r="M33" i="101"/>
  <c r="U33" i="101" s="1"/>
  <c r="M32" i="101"/>
  <c r="U32" i="101" s="1"/>
  <c r="M31" i="101"/>
  <c r="U31" i="101" s="1"/>
  <c r="M30" i="101"/>
  <c r="U30" i="101" s="1"/>
  <c r="M29" i="101"/>
  <c r="U29" i="101" s="1"/>
  <c r="M28" i="101"/>
  <c r="U28" i="101" s="1"/>
  <c r="M27" i="101"/>
  <c r="U27" i="101" s="1"/>
  <c r="M26" i="101"/>
  <c r="U26" i="101" s="1"/>
  <c r="M25" i="101"/>
  <c r="U25" i="101" s="1"/>
  <c r="M24" i="101"/>
  <c r="U24" i="101" s="1"/>
  <c r="M23" i="101"/>
  <c r="U23" i="101" s="1"/>
  <c r="M22" i="101"/>
  <c r="U22" i="101" s="1"/>
  <c r="M21" i="101"/>
  <c r="U21" i="101" s="1"/>
  <c r="M20" i="101"/>
  <c r="U20" i="101" s="1"/>
  <c r="M19" i="101"/>
  <c r="U19" i="101" s="1"/>
  <c r="M18" i="101"/>
  <c r="U18" i="101" s="1"/>
  <c r="M17" i="101"/>
  <c r="U17" i="101" s="1"/>
  <c r="M16" i="101"/>
  <c r="U16" i="101" s="1"/>
  <c r="M15" i="101"/>
  <c r="U15" i="101" s="1"/>
  <c r="M14" i="101"/>
  <c r="U14" i="101" s="1"/>
  <c r="M13" i="101"/>
  <c r="U13" i="101" s="1"/>
  <c r="M12" i="101"/>
  <c r="U12" i="101" s="1"/>
  <c r="M11" i="101"/>
  <c r="U11" i="101" s="1"/>
  <c r="M10" i="101"/>
  <c r="U10" i="101" s="1"/>
  <c r="M9" i="101"/>
  <c r="U9" i="101" s="1"/>
  <c r="M8" i="101"/>
  <c r="U8" i="101" s="1"/>
  <c r="M7" i="101"/>
  <c r="U7" i="101" s="1"/>
  <c r="M6" i="101"/>
  <c r="U6" i="101" s="1"/>
  <c r="M5" i="101"/>
  <c r="U5" i="101" s="1"/>
  <c r="X5" i="101" s="1"/>
  <c r="H69" i="101"/>
  <c r="I69" i="101" s="1"/>
  <c r="J69" i="101" s="1"/>
  <c r="H68" i="101"/>
  <c r="I68" i="101" s="1"/>
  <c r="J68" i="101" s="1"/>
  <c r="H67" i="101"/>
  <c r="I67" i="101" s="1"/>
  <c r="J67" i="101" s="1"/>
  <c r="H66" i="101"/>
  <c r="I66" i="101" s="1"/>
  <c r="J66" i="101" s="1"/>
  <c r="H65" i="101"/>
  <c r="I65" i="101" s="1"/>
  <c r="J65" i="101" s="1"/>
  <c r="H64" i="101"/>
  <c r="I64" i="101" s="1"/>
  <c r="J64" i="101" s="1"/>
  <c r="H63" i="101"/>
  <c r="I63" i="101" s="1"/>
  <c r="J63" i="101" s="1"/>
  <c r="H62" i="101"/>
  <c r="I62" i="101" s="1"/>
  <c r="J62" i="101" s="1"/>
  <c r="H61" i="101"/>
  <c r="I61" i="101" s="1"/>
  <c r="J61" i="101" s="1"/>
  <c r="H60" i="101"/>
  <c r="I60" i="101" s="1"/>
  <c r="J60" i="101" s="1"/>
  <c r="H59" i="101"/>
  <c r="I59" i="101" s="1"/>
  <c r="J59" i="101" s="1"/>
  <c r="H58" i="101"/>
  <c r="I58" i="101" s="1"/>
  <c r="J58" i="101" s="1"/>
  <c r="H57" i="101"/>
  <c r="I57" i="101" s="1"/>
  <c r="J57" i="101" s="1"/>
  <c r="H56" i="101"/>
  <c r="I56" i="101" s="1"/>
  <c r="J56" i="101" s="1"/>
  <c r="H55" i="101"/>
  <c r="I55" i="101" s="1"/>
  <c r="J55" i="101" s="1"/>
  <c r="H54" i="101"/>
  <c r="I54" i="101" s="1"/>
  <c r="J54" i="101" s="1"/>
  <c r="H53" i="101"/>
  <c r="I53" i="101" s="1"/>
  <c r="J53" i="101" s="1"/>
  <c r="H52" i="101"/>
  <c r="I52" i="101" s="1"/>
  <c r="J52" i="101" s="1"/>
  <c r="H51" i="101"/>
  <c r="I51" i="101" s="1"/>
  <c r="J51" i="101" s="1"/>
  <c r="H50" i="101"/>
  <c r="I50" i="101" s="1"/>
  <c r="J50" i="101" s="1"/>
  <c r="H49" i="101"/>
  <c r="I49" i="101" s="1"/>
  <c r="J49" i="101" s="1"/>
  <c r="H48" i="101"/>
  <c r="I48" i="101" s="1"/>
  <c r="J48" i="101" s="1"/>
  <c r="H47" i="101"/>
  <c r="I47" i="101" s="1"/>
  <c r="J47" i="101" s="1"/>
  <c r="H46" i="101"/>
  <c r="I46" i="101" s="1"/>
  <c r="J46" i="101" s="1"/>
  <c r="H45" i="101"/>
  <c r="I45" i="101" s="1"/>
  <c r="J45" i="101" s="1"/>
  <c r="H44" i="101"/>
  <c r="I44" i="101" s="1"/>
  <c r="J44" i="101" s="1"/>
  <c r="H43" i="101"/>
  <c r="I43" i="101" s="1"/>
  <c r="J43" i="101" s="1"/>
  <c r="H42" i="101"/>
  <c r="I42" i="101" s="1"/>
  <c r="J42" i="101" s="1"/>
  <c r="H41" i="101"/>
  <c r="I41" i="101" s="1"/>
  <c r="J41" i="101" s="1"/>
  <c r="H40" i="101"/>
  <c r="I40" i="101" s="1"/>
  <c r="J40" i="101" s="1"/>
  <c r="H39" i="101"/>
  <c r="I39" i="101" s="1"/>
  <c r="J39" i="101" s="1"/>
  <c r="H38" i="101"/>
  <c r="I38" i="101" s="1"/>
  <c r="J38" i="101" s="1"/>
  <c r="H37" i="101"/>
  <c r="I37" i="101" s="1"/>
  <c r="J37" i="101" s="1"/>
  <c r="H36" i="101"/>
  <c r="I36" i="101" s="1"/>
  <c r="J36" i="101" s="1"/>
  <c r="H35" i="101"/>
  <c r="I35" i="101" s="1"/>
  <c r="J35" i="101" s="1"/>
  <c r="H34" i="101"/>
  <c r="I34" i="101" s="1"/>
  <c r="J34" i="101" s="1"/>
  <c r="H33" i="101"/>
  <c r="I33" i="101" s="1"/>
  <c r="J33" i="101" s="1"/>
  <c r="H32" i="101"/>
  <c r="I32" i="101" s="1"/>
  <c r="J32" i="101" s="1"/>
  <c r="H31" i="101"/>
  <c r="I31" i="101" s="1"/>
  <c r="J31" i="101" s="1"/>
  <c r="H30" i="101"/>
  <c r="I30" i="101" s="1"/>
  <c r="J30" i="101" s="1"/>
  <c r="H29" i="101"/>
  <c r="I29" i="101" s="1"/>
  <c r="J29" i="101" s="1"/>
  <c r="H28" i="101"/>
  <c r="I28" i="101" s="1"/>
  <c r="J28" i="101" s="1"/>
  <c r="H27" i="101"/>
  <c r="I27" i="101" s="1"/>
  <c r="J27" i="101" s="1"/>
  <c r="H26" i="101"/>
  <c r="I26" i="101" s="1"/>
  <c r="J26" i="101" s="1"/>
  <c r="H25" i="101"/>
  <c r="I25" i="101" s="1"/>
  <c r="J25" i="101" s="1"/>
  <c r="H24" i="101"/>
  <c r="I24" i="101" s="1"/>
  <c r="J24" i="101" s="1"/>
  <c r="H23" i="101"/>
  <c r="I23" i="101" s="1"/>
  <c r="J23" i="101" s="1"/>
  <c r="H22" i="101"/>
  <c r="I22" i="101" s="1"/>
  <c r="J22" i="101" s="1"/>
  <c r="H21" i="101"/>
  <c r="I21" i="101" s="1"/>
  <c r="J21" i="101" s="1"/>
  <c r="H20" i="101"/>
  <c r="I20" i="101" s="1"/>
  <c r="J20" i="101" s="1"/>
  <c r="H19" i="101"/>
  <c r="I19" i="101" s="1"/>
  <c r="J19" i="101" s="1"/>
  <c r="H18" i="101"/>
  <c r="I18" i="101" s="1"/>
  <c r="J18" i="101" s="1"/>
  <c r="H17" i="101"/>
  <c r="I17" i="101" s="1"/>
  <c r="J17" i="101" s="1"/>
  <c r="H16" i="101"/>
  <c r="I16" i="101" s="1"/>
  <c r="J16" i="101" s="1"/>
  <c r="H15" i="101"/>
  <c r="I15" i="101" s="1"/>
  <c r="J15" i="101" s="1"/>
  <c r="H14" i="101"/>
  <c r="I14" i="101" s="1"/>
  <c r="J14" i="101" s="1"/>
  <c r="H13" i="101"/>
  <c r="I13" i="101" s="1"/>
  <c r="J13" i="101" s="1"/>
  <c r="H12" i="101"/>
  <c r="I12" i="101" s="1"/>
  <c r="J12" i="101" s="1"/>
  <c r="H11" i="101"/>
  <c r="I11" i="101" s="1"/>
  <c r="J11" i="101" s="1"/>
  <c r="H10" i="101"/>
  <c r="I10" i="101" s="1"/>
  <c r="J10" i="101" s="1"/>
  <c r="H9" i="101"/>
  <c r="I9" i="101" s="1"/>
  <c r="J9" i="101" s="1"/>
  <c r="H8" i="101"/>
  <c r="I8" i="101" s="1"/>
  <c r="J8" i="101" s="1"/>
  <c r="H7" i="101"/>
  <c r="I7" i="101" s="1"/>
  <c r="J7" i="101" s="1"/>
  <c r="H6" i="101"/>
  <c r="I6" i="101" s="1"/>
  <c r="J6" i="101" s="1"/>
  <c r="H5" i="101"/>
  <c r="I5" i="101" s="1"/>
  <c r="J5" i="101" s="1"/>
  <c r="H4" i="101"/>
  <c r="I4" i="101" s="1"/>
  <c r="J4" i="101" s="1"/>
  <c r="K4" i="101" s="1"/>
  <c r="M79" i="100"/>
  <c r="U79" i="100" s="1"/>
  <c r="M78" i="100"/>
  <c r="U78" i="100" s="1"/>
  <c r="M77" i="100"/>
  <c r="U77" i="100" s="1"/>
  <c r="M76" i="100"/>
  <c r="U76" i="100" s="1"/>
  <c r="M75" i="100"/>
  <c r="U75" i="100" s="1"/>
  <c r="M74" i="100"/>
  <c r="U74" i="100" s="1"/>
  <c r="M73" i="100"/>
  <c r="U73" i="100" s="1"/>
  <c r="M72" i="100"/>
  <c r="U72" i="100" s="1"/>
  <c r="M71" i="100"/>
  <c r="U71" i="100" s="1"/>
  <c r="M70" i="100"/>
  <c r="U70" i="100" s="1"/>
  <c r="M69" i="100"/>
  <c r="U69" i="100" s="1"/>
  <c r="M68" i="100"/>
  <c r="U68" i="100" s="1"/>
  <c r="M67" i="100"/>
  <c r="U67" i="100" s="1"/>
  <c r="M66" i="100"/>
  <c r="U66" i="100" s="1"/>
  <c r="M65" i="100"/>
  <c r="U65" i="100" s="1"/>
  <c r="M64" i="100"/>
  <c r="U64" i="100" s="1"/>
  <c r="M63" i="100"/>
  <c r="U63" i="100" s="1"/>
  <c r="M62" i="100"/>
  <c r="U62" i="100" s="1"/>
  <c r="M61" i="100"/>
  <c r="U61" i="100" s="1"/>
  <c r="M60" i="100"/>
  <c r="U60" i="100" s="1"/>
  <c r="M59" i="100"/>
  <c r="U59" i="100" s="1"/>
  <c r="M58" i="100"/>
  <c r="U58" i="100" s="1"/>
  <c r="M57" i="100"/>
  <c r="U57" i="100" s="1"/>
  <c r="M56" i="100"/>
  <c r="U56" i="100" s="1"/>
  <c r="M55" i="100"/>
  <c r="U55" i="100" s="1"/>
  <c r="M54" i="100"/>
  <c r="U54" i="100" s="1"/>
  <c r="M53" i="100"/>
  <c r="U53" i="100" s="1"/>
  <c r="M52" i="100"/>
  <c r="U52" i="100" s="1"/>
  <c r="M51" i="100"/>
  <c r="U51" i="100" s="1"/>
  <c r="M50" i="100"/>
  <c r="U50" i="100" s="1"/>
  <c r="M49" i="100"/>
  <c r="U49" i="100" s="1"/>
  <c r="M48" i="100"/>
  <c r="U48" i="100" s="1"/>
  <c r="M47" i="100"/>
  <c r="U47" i="100" s="1"/>
  <c r="M46" i="100"/>
  <c r="U46" i="100" s="1"/>
  <c r="M45" i="100"/>
  <c r="U45" i="100" s="1"/>
  <c r="M44" i="100"/>
  <c r="U44" i="100" s="1"/>
  <c r="M43" i="100"/>
  <c r="U43" i="100" s="1"/>
  <c r="M42" i="100"/>
  <c r="U42" i="100" s="1"/>
  <c r="M41" i="100"/>
  <c r="U41" i="100" s="1"/>
  <c r="M40" i="100"/>
  <c r="U40" i="100" s="1"/>
  <c r="M39" i="100"/>
  <c r="U39" i="100" s="1"/>
  <c r="M38" i="100"/>
  <c r="U38" i="100" s="1"/>
  <c r="M37" i="100"/>
  <c r="U37" i="100" s="1"/>
  <c r="M36" i="100"/>
  <c r="U36" i="100" s="1"/>
  <c r="M35" i="100"/>
  <c r="U35" i="100" s="1"/>
  <c r="M34" i="100"/>
  <c r="U34" i="100" s="1"/>
  <c r="M33" i="100"/>
  <c r="U33" i="100" s="1"/>
  <c r="M32" i="100"/>
  <c r="U32" i="100" s="1"/>
  <c r="M31" i="100"/>
  <c r="U31" i="100" s="1"/>
  <c r="M30" i="100"/>
  <c r="U30" i="100" s="1"/>
  <c r="M29" i="100"/>
  <c r="U29" i="100" s="1"/>
  <c r="M28" i="100"/>
  <c r="U28" i="100" s="1"/>
  <c r="M27" i="100"/>
  <c r="U27" i="100" s="1"/>
  <c r="M26" i="100"/>
  <c r="U26" i="100" s="1"/>
  <c r="M25" i="100"/>
  <c r="U25" i="100" s="1"/>
  <c r="M24" i="100"/>
  <c r="U24" i="100" s="1"/>
  <c r="M23" i="100"/>
  <c r="U23" i="100" s="1"/>
  <c r="M22" i="100"/>
  <c r="U22" i="100" s="1"/>
  <c r="M21" i="100"/>
  <c r="U21" i="100" s="1"/>
  <c r="M20" i="100"/>
  <c r="U20" i="100" s="1"/>
  <c r="M19" i="100"/>
  <c r="U19" i="100" s="1"/>
  <c r="M18" i="100"/>
  <c r="U18" i="100" s="1"/>
  <c r="M17" i="100"/>
  <c r="U17" i="100" s="1"/>
  <c r="M16" i="100"/>
  <c r="U16" i="100" s="1"/>
  <c r="M15" i="100"/>
  <c r="U15" i="100" s="1"/>
  <c r="M14" i="100"/>
  <c r="U14" i="100" s="1"/>
  <c r="M13" i="100"/>
  <c r="U13" i="100" s="1"/>
  <c r="M12" i="100"/>
  <c r="U12" i="100" s="1"/>
  <c r="M11" i="100"/>
  <c r="U11" i="100" s="1"/>
  <c r="M10" i="100"/>
  <c r="U10" i="100" s="1"/>
  <c r="M9" i="100"/>
  <c r="U9" i="100" s="1"/>
  <c r="M8" i="100"/>
  <c r="U8" i="100" s="1"/>
  <c r="M7" i="100"/>
  <c r="U7" i="100" s="1"/>
  <c r="M6" i="100"/>
  <c r="U6" i="100" s="1"/>
  <c r="M5" i="100"/>
  <c r="U5" i="100" s="1"/>
  <c r="X5" i="100" s="1"/>
  <c r="H79" i="100"/>
  <c r="I79" i="100" s="1"/>
  <c r="J79" i="100" s="1"/>
  <c r="H78" i="100"/>
  <c r="I78" i="100" s="1"/>
  <c r="J78" i="100" s="1"/>
  <c r="H77" i="100"/>
  <c r="I77" i="100" s="1"/>
  <c r="J77" i="100" s="1"/>
  <c r="H76" i="100"/>
  <c r="I76" i="100" s="1"/>
  <c r="J76" i="100" s="1"/>
  <c r="H75" i="100"/>
  <c r="I75" i="100" s="1"/>
  <c r="J75" i="100" s="1"/>
  <c r="H74" i="100"/>
  <c r="I74" i="100" s="1"/>
  <c r="J74" i="100" s="1"/>
  <c r="H73" i="100"/>
  <c r="I73" i="100" s="1"/>
  <c r="J73" i="100" s="1"/>
  <c r="H72" i="100"/>
  <c r="I72" i="100" s="1"/>
  <c r="J72" i="100" s="1"/>
  <c r="H71" i="100"/>
  <c r="I71" i="100" s="1"/>
  <c r="J71" i="100" s="1"/>
  <c r="H70" i="100"/>
  <c r="I70" i="100" s="1"/>
  <c r="J70" i="100" s="1"/>
  <c r="H69" i="100"/>
  <c r="I69" i="100" s="1"/>
  <c r="J69" i="100" s="1"/>
  <c r="H68" i="100"/>
  <c r="I68" i="100" s="1"/>
  <c r="J68" i="100" s="1"/>
  <c r="H67" i="100"/>
  <c r="I67" i="100" s="1"/>
  <c r="J67" i="100" s="1"/>
  <c r="H66" i="100"/>
  <c r="I66" i="100" s="1"/>
  <c r="J66" i="100" s="1"/>
  <c r="H65" i="100"/>
  <c r="I65" i="100" s="1"/>
  <c r="J65" i="100" s="1"/>
  <c r="H64" i="100"/>
  <c r="I64" i="100" s="1"/>
  <c r="J64" i="100" s="1"/>
  <c r="H63" i="100"/>
  <c r="I63" i="100" s="1"/>
  <c r="J63" i="100" s="1"/>
  <c r="H62" i="100"/>
  <c r="I62" i="100" s="1"/>
  <c r="J62" i="100" s="1"/>
  <c r="H61" i="100"/>
  <c r="I61" i="100" s="1"/>
  <c r="J61" i="100" s="1"/>
  <c r="H60" i="100"/>
  <c r="I60" i="100" s="1"/>
  <c r="J60" i="100" s="1"/>
  <c r="H59" i="100"/>
  <c r="I59" i="100" s="1"/>
  <c r="J59" i="100" s="1"/>
  <c r="H58" i="100"/>
  <c r="I58" i="100" s="1"/>
  <c r="J58" i="100" s="1"/>
  <c r="H57" i="100"/>
  <c r="I57" i="100" s="1"/>
  <c r="J57" i="100" s="1"/>
  <c r="H56" i="100"/>
  <c r="I56" i="100" s="1"/>
  <c r="J56" i="100" s="1"/>
  <c r="H55" i="100"/>
  <c r="I55" i="100" s="1"/>
  <c r="J55" i="100" s="1"/>
  <c r="H54" i="100"/>
  <c r="I54" i="100" s="1"/>
  <c r="J54" i="100" s="1"/>
  <c r="H53" i="100"/>
  <c r="I53" i="100" s="1"/>
  <c r="J53" i="100" s="1"/>
  <c r="H52" i="100"/>
  <c r="I52" i="100" s="1"/>
  <c r="J52" i="100" s="1"/>
  <c r="H51" i="100"/>
  <c r="I51" i="100" s="1"/>
  <c r="J51" i="100" s="1"/>
  <c r="H50" i="100"/>
  <c r="I50" i="100" s="1"/>
  <c r="J50" i="100" s="1"/>
  <c r="H49" i="100"/>
  <c r="I49" i="100" s="1"/>
  <c r="J49" i="100" s="1"/>
  <c r="H48" i="100"/>
  <c r="I48" i="100" s="1"/>
  <c r="J48" i="100" s="1"/>
  <c r="H47" i="100"/>
  <c r="I47" i="100" s="1"/>
  <c r="J47" i="100" s="1"/>
  <c r="H46" i="100"/>
  <c r="I46" i="100" s="1"/>
  <c r="J46" i="100" s="1"/>
  <c r="H45" i="100"/>
  <c r="I45" i="100" s="1"/>
  <c r="J45" i="100" s="1"/>
  <c r="H44" i="100"/>
  <c r="I44" i="100" s="1"/>
  <c r="J44" i="100" s="1"/>
  <c r="H43" i="100"/>
  <c r="I43" i="100" s="1"/>
  <c r="J43" i="100" s="1"/>
  <c r="H42" i="100"/>
  <c r="I42" i="100" s="1"/>
  <c r="J42" i="100" s="1"/>
  <c r="H41" i="100"/>
  <c r="I41" i="100" s="1"/>
  <c r="J41" i="100" s="1"/>
  <c r="H40" i="100"/>
  <c r="I40" i="100" s="1"/>
  <c r="J40" i="100" s="1"/>
  <c r="H39" i="100"/>
  <c r="I39" i="100" s="1"/>
  <c r="J39" i="100" s="1"/>
  <c r="H38" i="100"/>
  <c r="I38" i="100" s="1"/>
  <c r="J38" i="100" s="1"/>
  <c r="H37" i="100"/>
  <c r="I37" i="100" s="1"/>
  <c r="J37" i="100" s="1"/>
  <c r="H36" i="100"/>
  <c r="I36" i="100" s="1"/>
  <c r="J36" i="100" s="1"/>
  <c r="H35" i="100"/>
  <c r="I35" i="100" s="1"/>
  <c r="J35" i="100" s="1"/>
  <c r="H34" i="100"/>
  <c r="I34" i="100" s="1"/>
  <c r="J34" i="100" s="1"/>
  <c r="H33" i="100"/>
  <c r="I33" i="100" s="1"/>
  <c r="J33" i="100" s="1"/>
  <c r="H32" i="100"/>
  <c r="I32" i="100" s="1"/>
  <c r="J32" i="100" s="1"/>
  <c r="H31" i="100"/>
  <c r="I31" i="100" s="1"/>
  <c r="J31" i="100" s="1"/>
  <c r="H30" i="100"/>
  <c r="I30" i="100" s="1"/>
  <c r="J30" i="100" s="1"/>
  <c r="H29" i="100"/>
  <c r="I29" i="100" s="1"/>
  <c r="J29" i="100" s="1"/>
  <c r="H28" i="100"/>
  <c r="I28" i="100" s="1"/>
  <c r="J28" i="100" s="1"/>
  <c r="H27" i="100"/>
  <c r="I27" i="100" s="1"/>
  <c r="J27" i="100" s="1"/>
  <c r="H26" i="100"/>
  <c r="I26" i="100" s="1"/>
  <c r="J26" i="100" s="1"/>
  <c r="H25" i="100"/>
  <c r="I25" i="100" s="1"/>
  <c r="J25" i="100" s="1"/>
  <c r="H24" i="100"/>
  <c r="I24" i="100" s="1"/>
  <c r="J24" i="100" s="1"/>
  <c r="H23" i="100"/>
  <c r="I23" i="100" s="1"/>
  <c r="J23" i="100" s="1"/>
  <c r="H22" i="100"/>
  <c r="I22" i="100" s="1"/>
  <c r="J22" i="100" s="1"/>
  <c r="H21" i="100"/>
  <c r="I21" i="100" s="1"/>
  <c r="J21" i="100" s="1"/>
  <c r="H20" i="100"/>
  <c r="I20" i="100" s="1"/>
  <c r="J20" i="100" s="1"/>
  <c r="H19" i="100"/>
  <c r="I19" i="100" s="1"/>
  <c r="J19" i="100" s="1"/>
  <c r="H18" i="100"/>
  <c r="I18" i="100" s="1"/>
  <c r="J18" i="100" s="1"/>
  <c r="H17" i="100"/>
  <c r="I17" i="100" s="1"/>
  <c r="J17" i="100" s="1"/>
  <c r="H16" i="100"/>
  <c r="I16" i="100" s="1"/>
  <c r="J16" i="100" s="1"/>
  <c r="H15" i="100"/>
  <c r="I15" i="100" s="1"/>
  <c r="J15" i="100" s="1"/>
  <c r="H14" i="100"/>
  <c r="I14" i="100" s="1"/>
  <c r="J14" i="100" s="1"/>
  <c r="H13" i="100"/>
  <c r="I13" i="100" s="1"/>
  <c r="J13" i="100" s="1"/>
  <c r="H12" i="100"/>
  <c r="I12" i="100" s="1"/>
  <c r="J12" i="100" s="1"/>
  <c r="H11" i="100"/>
  <c r="I11" i="100" s="1"/>
  <c r="J11" i="100" s="1"/>
  <c r="H10" i="100"/>
  <c r="I10" i="100" s="1"/>
  <c r="J10" i="100" s="1"/>
  <c r="H9" i="100"/>
  <c r="I9" i="100" s="1"/>
  <c r="J9" i="100" s="1"/>
  <c r="H8" i="100"/>
  <c r="I8" i="100" s="1"/>
  <c r="J8" i="100" s="1"/>
  <c r="H7" i="100"/>
  <c r="I7" i="100" s="1"/>
  <c r="J7" i="100" s="1"/>
  <c r="H6" i="100"/>
  <c r="I6" i="100" s="1"/>
  <c r="J6" i="100" s="1"/>
  <c r="H5" i="100"/>
  <c r="I5" i="100" s="1"/>
  <c r="J5" i="100" s="1"/>
  <c r="H4" i="100"/>
  <c r="I4" i="100" s="1"/>
  <c r="J4" i="100" s="1"/>
  <c r="K4" i="100" s="1"/>
  <c r="M89" i="99"/>
  <c r="U89" i="99" s="1"/>
  <c r="M88" i="99"/>
  <c r="U88" i="99" s="1"/>
  <c r="M87" i="99"/>
  <c r="U87" i="99" s="1"/>
  <c r="M86" i="99"/>
  <c r="U86" i="99" s="1"/>
  <c r="M85" i="99"/>
  <c r="U85" i="99" s="1"/>
  <c r="M84" i="99"/>
  <c r="U84" i="99" s="1"/>
  <c r="M83" i="99"/>
  <c r="U83" i="99" s="1"/>
  <c r="M82" i="99"/>
  <c r="U82" i="99" s="1"/>
  <c r="M81" i="99"/>
  <c r="U81" i="99" s="1"/>
  <c r="M80" i="99"/>
  <c r="U80" i="99" s="1"/>
  <c r="M79" i="99"/>
  <c r="U79" i="99" s="1"/>
  <c r="M78" i="99"/>
  <c r="U78" i="99" s="1"/>
  <c r="M77" i="99"/>
  <c r="U77" i="99" s="1"/>
  <c r="M76" i="99"/>
  <c r="U76" i="99" s="1"/>
  <c r="M75" i="99"/>
  <c r="U75" i="99" s="1"/>
  <c r="M74" i="99"/>
  <c r="U74" i="99" s="1"/>
  <c r="M73" i="99"/>
  <c r="U73" i="99" s="1"/>
  <c r="M72" i="99"/>
  <c r="U72" i="99" s="1"/>
  <c r="M71" i="99"/>
  <c r="U71" i="99" s="1"/>
  <c r="M70" i="99"/>
  <c r="U70" i="99" s="1"/>
  <c r="M69" i="99"/>
  <c r="U69" i="99" s="1"/>
  <c r="M68" i="99"/>
  <c r="U68" i="99" s="1"/>
  <c r="M67" i="99"/>
  <c r="U67" i="99" s="1"/>
  <c r="M66" i="99"/>
  <c r="U66" i="99" s="1"/>
  <c r="M65" i="99"/>
  <c r="U65" i="99" s="1"/>
  <c r="M64" i="99"/>
  <c r="U64" i="99" s="1"/>
  <c r="M63" i="99"/>
  <c r="U63" i="99" s="1"/>
  <c r="M62" i="99"/>
  <c r="U62" i="99" s="1"/>
  <c r="M61" i="99"/>
  <c r="U61" i="99" s="1"/>
  <c r="M60" i="99"/>
  <c r="U60" i="99" s="1"/>
  <c r="M59" i="99"/>
  <c r="U59" i="99" s="1"/>
  <c r="M58" i="99"/>
  <c r="U58" i="99" s="1"/>
  <c r="M57" i="99"/>
  <c r="U57" i="99" s="1"/>
  <c r="M56" i="99"/>
  <c r="U56" i="99" s="1"/>
  <c r="M55" i="99"/>
  <c r="U55" i="99" s="1"/>
  <c r="M54" i="99"/>
  <c r="U54" i="99" s="1"/>
  <c r="M53" i="99"/>
  <c r="U53" i="99" s="1"/>
  <c r="M52" i="99"/>
  <c r="U52" i="99" s="1"/>
  <c r="M51" i="99"/>
  <c r="U51" i="99" s="1"/>
  <c r="M50" i="99"/>
  <c r="U50" i="99" s="1"/>
  <c r="M49" i="99"/>
  <c r="U49" i="99" s="1"/>
  <c r="M48" i="99"/>
  <c r="U48" i="99" s="1"/>
  <c r="M47" i="99"/>
  <c r="U47" i="99" s="1"/>
  <c r="M46" i="99"/>
  <c r="U46" i="99" s="1"/>
  <c r="M45" i="99"/>
  <c r="U45" i="99" s="1"/>
  <c r="M44" i="99"/>
  <c r="U44" i="99" s="1"/>
  <c r="M43" i="99"/>
  <c r="U43" i="99" s="1"/>
  <c r="M42" i="99"/>
  <c r="U42" i="99" s="1"/>
  <c r="M41" i="99"/>
  <c r="U41" i="99" s="1"/>
  <c r="M40" i="99"/>
  <c r="U40" i="99" s="1"/>
  <c r="M39" i="99"/>
  <c r="U39" i="99" s="1"/>
  <c r="M38" i="99"/>
  <c r="U38" i="99" s="1"/>
  <c r="M37" i="99"/>
  <c r="U37" i="99" s="1"/>
  <c r="M36" i="99"/>
  <c r="U36" i="99" s="1"/>
  <c r="M35" i="99"/>
  <c r="U35" i="99" s="1"/>
  <c r="M34" i="99"/>
  <c r="U34" i="99" s="1"/>
  <c r="M33" i="99"/>
  <c r="U33" i="99" s="1"/>
  <c r="M32" i="99"/>
  <c r="U32" i="99" s="1"/>
  <c r="M31" i="99"/>
  <c r="U31" i="99" s="1"/>
  <c r="M30" i="99"/>
  <c r="U30" i="99" s="1"/>
  <c r="M29" i="99"/>
  <c r="U29" i="99" s="1"/>
  <c r="M28" i="99"/>
  <c r="U28" i="99" s="1"/>
  <c r="M27" i="99"/>
  <c r="U27" i="99" s="1"/>
  <c r="M26" i="99"/>
  <c r="U26" i="99" s="1"/>
  <c r="M25" i="99"/>
  <c r="U25" i="99" s="1"/>
  <c r="M24" i="99"/>
  <c r="U24" i="99" s="1"/>
  <c r="M23" i="99"/>
  <c r="U23" i="99" s="1"/>
  <c r="M22" i="99"/>
  <c r="U22" i="99" s="1"/>
  <c r="M21" i="99"/>
  <c r="U21" i="99" s="1"/>
  <c r="M20" i="99"/>
  <c r="U20" i="99" s="1"/>
  <c r="M19" i="99"/>
  <c r="U19" i="99" s="1"/>
  <c r="M18" i="99"/>
  <c r="U18" i="99" s="1"/>
  <c r="M17" i="99"/>
  <c r="U17" i="99" s="1"/>
  <c r="M16" i="99"/>
  <c r="U16" i="99" s="1"/>
  <c r="M15" i="99"/>
  <c r="U15" i="99" s="1"/>
  <c r="M14" i="99"/>
  <c r="U14" i="99" s="1"/>
  <c r="M13" i="99"/>
  <c r="U13" i="99" s="1"/>
  <c r="M12" i="99"/>
  <c r="U12" i="99" s="1"/>
  <c r="M11" i="99"/>
  <c r="U11" i="99" s="1"/>
  <c r="M10" i="99"/>
  <c r="U10" i="99" s="1"/>
  <c r="M9" i="99"/>
  <c r="U9" i="99" s="1"/>
  <c r="M8" i="99"/>
  <c r="U8" i="99" s="1"/>
  <c r="M7" i="99"/>
  <c r="U7" i="99" s="1"/>
  <c r="M6" i="99"/>
  <c r="U6" i="99" s="1"/>
  <c r="M5" i="99"/>
  <c r="U5" i="99" s="1"/>
  <c r="X5" i="99" s="1"/>
  <c r="H89" i="99"/>
  <c r="I89" i="99" s="1"/>
  <c r="J89" i="99" s="1"/>
  <c r="H88" i="99"/>
  <c r="I88" i="99" s="1"/>
  <c r="J88" i="99" s="1"/>
  <c r="H87" i="99"/>
  <c r="I87" i="99" s="1"/>
  <c r="J87" i="99" s="1"/>
  <c r="H86" i="99"/>
  <c r="I86" i="99" s="1"/>
  <c r="J86" i="99" s="1"/>
  <c r="H85" i="99"/>
  <c r="I85" i="99" s="1"/>
  <c r="J85" i="99" s="1"/>
  <c r="H84" i="99"/>
  <c r="I84" i="99" s="1"/>
  <c r="J84" i="99" s="1"/>
  <c r="H83" i="99"/>
  <c r="I83" i="99" s="1"/>
  <c r="J83" i="99" s="1"/>
  <c r="H82" i="99"/>
  <c r="I82" i="99" s="1"/>
  <c r="J82" i="99" s="1"/>
  <c r="H81" i="99"/>
  <c r="I81" i="99" s="1"/>
  <c r="J81" i="99" s="1"/>
  <c r="H80" i="99"/>
  <c r="I80" i="99" s="1"/>
  <c r="J80" i="99" s="1"/>
  <c r="H79" i="99"/>
  <c r="I79" i="99" s="1"/>
  <c r="J79" i="99" s="1"/>
  <c r="H78" i="99"/>
  <c r="I78" i="99" s="1"/>
  <c r="J78" i="99" s="1"/>
  <c r="H77" i="99"/>
  <c r="I77" i="99" s="1"/>
  <c r="J77" i="99" s="1"/>
  <c r="H76" i="99"/>
  <c r="I76" i="99" s="1"/>
  <c r="J76" i="99" s="1"/>
  <c r="H75" i="99"/>
  <c r="I75" i="99" s="1"/>
  <c r="J75" i="99" s="1"/>
  <c r="H74" i="99"/>
  <c r="I74" i="99" s="1"/>
  <c r="J74" i="99" s="1"/>
  <c r="H73" i="99"/>
  <c r="I73" i="99" s="1"/>
  <c r="J73" i="99" s="1"/>
  <c r="H72" i="99"/>
  <c r="I72" i="99" s="1"/>
  <c r="J72" i="99" s="1"/>
  <c r="H71" i="99"/>
  <c r="I71" i="99" s="1"/>
  <c r="J71" i="99" s="1"/>
  <c r="H70" i="99"/>
  <c r="I70" i="99" s="1"/>
  <c r="J70" i="99" s="1"/>
  <c r="H69" i="99"/>
  <c r="I69" i="99" s="1"/>
  <c r="J69" i="99" s="1"/>
  <c r="H68" i="99"/>
  <c r="I68" i="99" s="1"/>
  <c r="J68" i="99" s="1"/>
  <c r="H67" i="99"/>
  <c r="I67" i="99" s="1"/>
  <c r="J67" i="99" s="1"/>
  <c r="H66" i="99"/>
  <c r="I66" i="99" s="1"/>
  <c r="J66" i="99" s="1"/>
  <c r="H65" i="99"/>
  <c r="I65" i="99" s="1"/>
  <c r="J65" i="99" s="1"/>
  <c r="H64" i="99"/>
  <c r="I64" i="99" s="1"/>
  <c r="J64" i="99" s="1"/>
  <c r="H63" i="99"/>
  <c r="I63" i="99" s="1"/>
  <c r="J63" i="99" s="1"/>
  <c r="H62" i="99"/>
  <c r="I62" i="99" s="1"/>
  <c r="J62" i="99" s="1"/>
  <c r="H61" i="99"/>
  <c r="I61" i="99" s="1"/>
  <c r="J61" i="99" s="1"/>
  <c r="H60" i="99"/>
  <c r="I60" i="99" s="1"/>
  <c r="J60" i="99" s="1"/>
  <c r="H59" i="99"/>
  <c r="I59" i="99" s="1"/>
  <c r="J59" i="99" s="1"/>
  <c r="H58" i="99"/>
  <c r="I58" i="99" s="1"/>
  <c r="J58" i="99" s="1"/>
  <c r="H57" i="99"/>
  <c r="I57" i="99" s="1"/>
  <c r="J57" i="99" s="1"/>
  <c r="H56" i="99"/>
  <c r="I56" i="99" s="1"/>
  <c r="J56" i="99" s="1"/>
  <c r="H55" i="99"/>
  <c r="I55" i="99" s="1"/>
  <c r="J55" i="99" s="1"/>
  <c r="H54" i="99"/>
  <c r="I54" i="99" s="1"/>
  <c r="J54" i="99" s="1"/>
  <c r="H53" i="99"/>
  <c r="I53" i="99" s="1"/>
  <c r="J53" i="99" s="1"/>
  <c r="H52" i="99"/>
  <c r="I52" i="99" s="1"/>
  <c r="J52" i="99" s="1"/>
  <c r="H51" i="99"/>
  <c r="I51" i="99" s="1"/>
  <c r="J51" i="99" s="1"/>
  <c r="H50" i="99"/>
  <c r="I50" i="99" s="1"/>
  <c r="J50" i="99" s="1"/>
  <c r="H49" i="99"/>
  <c r="I49" i="99" s="1"/>
  <c r="J49" i="99" s="1"/>
  <c r="H48" i="99"/>
  <c r="I48" i="99" s="1"/>
  <c r="J48" i="99" s="1"/>
  <c r="H47" i="99"/>
  <c r="I47" i="99" s="1"/>
  <c r="J47" i="99" s="1"/>
  <c r="H46" i="99"/>
  <c r="I46" i="99" s="1"/>
  <c r="J46" i="99" s="1"/>
  <c r="H45" i="99"/>
  <c r="I45" i="99" s="1"/>
  <c r="J45" i="99" s="1"/>
  <c r="H44" i="99"/>
  <c r="I44" i="99" s="1"/>
  <c r="J44" i="99" s="1"/>
  <c r="H43" i="99"/>
  <c r="I43" i="99" s="1"/>
  <c r="J43" i="99" s="1"/>
  <c r="H42" i="99"/>
  <c r="I42" i="99" s="1"/>
  <c r="J42" i="99" s="1"/>
  <c r="H41" i="99"/>
  <c r="I41" i="99" s="1"/>
  <c r="J41" i="99" s="1"/>
  <c r="H40" i="99"/>
  <c r="I40" i="99" s="1"/>
  <c r="J40" i="99" s="1"/>
  <c r="H39" i="99"/>
  <c r="I39" i="99" s="1"/>
  <c r="J39" i="99" s="1"/>
  <c r="H38" i="99"/>
  <c r="I38" i="99" s="1"/>
  <c r="J38" i="99" s="1"/>
  <c r="H37" i="99"/>
  <c r="I37" i="99" s="1"/>
  <c r="J37" i="99" s="1"/>
  <c r="H36" i="99"/>
  <c r="I36" i="99" s="1"/>
  <c r="J36" i="99" s="1"/>
  <c r="H35" i="99"/>
  <c r="I35" i="99" s="1"/>
  <c r="J35" i="99" s="1"/>
  <c r="H34" i="99"/>
  <c r="I34" i="99" s="1"/>
  <c r="J34" i="99" s="1"/>
  <c r="H33" i="99"/>
  <c r="I33" i="99" s="1"/>
  <c r="J33" i="99" s="1"/>
  <c r="H32" i="99"/>
  <c r="I32" i="99" s="1"/>
  <c r="J32" i="99" s="1"/>
  <c r="H31" i="99"/>
  <c r="I31" i="99" s="1"/>
  <c r="J31" i="99" s="1"/>
  <c r="H30" i="99"/>
  <c r="I30" i="99" s="1"/>
  <c r="J30" i="99" s="1"/>
  <c r="H29" i="99"/>
  <c r="I29" i="99" s="1"/>
  <c r="J29" i="99" s="1"/>
  <c r="H28" i="99"/>
  <c r="I28" i="99" s="1"/>
  <c r="J28" i="99" s="1"/>
  <c r="H27" i="99"/>
  <c r="I27" i="99" s="1"/>
  <c r="J27" i="99" s="1"/>
  <c r="H26" i="99"/>
  <c r="I26" i="99" s="1"/>
  <c r="J26" i="99" s="1"/>
  <c r="H25" i="99"/>
  <c r="I25" i="99" s="1"/>
  <c r="J25" i="99" s="1"/>
  <c r="H24" i="99"/>
  <c r="I24" i="99" s="1"/>
  <c r="J24" i="99" s="1"/>
  <c r="H23" i="99"/>
  <c r="I23" i="99" s="1"/>
  <c r="J23" i="99" s="1"/>
  <c r="H22" i="99"/>
  <c r="I22" i="99" s="1"/>
  <c r="J22" i="99" s="1"/>
  <c r="H21" i="99"/>
  <c r="I21" i="99" s="1"/>
  <c r="J21" i="99" s="1"/>
  <c r="H20" i="99"/>
  <c r="I20" i="99" s="1"/>
  <c r="J20" i="99" s="1"/>
  <c r="H19" i="99"/>
  <c r="I19" i="99" s="1"/>
  <c r="J19" i="99" s="1"/>
  <c r="H18" i="99"/>
  <c r="I18" i="99" s="1"/>
  <c r="J18" i="99" s="1"/>
  <c r="H17" i="99"/>
  <c r="I17" i="99" s="1"/>
  <c r="J17" i="99" s="1"/>
  <c r="H16" i="99"/>
  <c r="I16" i="99" s="1"/>
  <c r="J16" i="99" s="1"/>
  <c r="H15" i="99"/>
  <c r="I15" i="99" s="1"/>
  <c r="J15" i="99" s="1"/>
  <c r="H14" i="99"/>
  <c r="I14" i="99" s="1"/>
  <c r="J14" i="99" s="1"/>
  <c r="H13" i="99"/>
  <c r="I13" i="99" s="1"/>
  <c r="J13" i="99" s="1"/>
  <c r="H12" i="99"/>
  <c r="I12" i="99" s="1"/>
  <c r="J12" i="99" s="1"/>
  <c r="H11" i="99"/>
  <c r="I11" i="99" s="1"/>
  <c r="J11" i="99" s="1"/>
  <c r="H10" i="99"/>
  <c r="I10" i="99" s="1"/>
  <c r="J10" i="99" s="1"/>
  <c r="H9" i="99"/>
  <c r="I9" i="99" s="1"/>
  <c r="J9" i="99" s="1"/>
  <c r="H8" i="99"/>
  <c r="I8" i="99" s="1"/>
  <c r="J8" i="99" s="1"/>
  <c r="H7" i="99"/>
  <c r="I7" i="99" s="1"/>
  <c r="J7" i="99" s="1"/>
  <c r="H6" i="99"/>
  <c r="I6" i="99" s="1"/>
  <c r="J6" i="99" s="1"/>
  <c r="H5" i="99"/>
  <c r="I5" i="99" s="1"/>
  <c r="J5" i="99" s="1"/>
  <c r="H4" i="99"/>
  <c r="I4" i="99" s="1"/>
  <c r="J4" i="99" s="1"/>
  <c r="K4" i="99" s="1"/>
  <c r="M98" i="98"/>
  <c r="U98" i="98" s="1"/>
  <c r="M97" i="98"/>
  <c r="U97" i="98" s="1"/>
  <c r="M96" i="98"/>
  <c r="U96" i="98" s="1"/>
  <c r="M95" i="98"/>
  <c r="U95" i="98" s="1"/>
  <c r="M94" i="98"/>
  <c r="U94" i="98" s="1"/>
  <c r="M93" i="98"/>
  <c r="U93" i="98" s="1"/>
  <c r="M92" i="98"/>
  <c r="U92" i="98" s="1"/>
  <c r="M91" i="98"/>
  <c r="U91" i="98" s="1"/>
  <c r="M90" i="98"/>
  <c r="U90" i="98" s="1"/>
  <c r="M89" i="98"/>
  <c r="U89" i="98" s="1"/>
  <c r="M88" i="98"/>
  <c r="U88" i="98" s="1"/>
  <c r="M87" i="98"/>
  <c r="U87" i="98" s="1"/>
  <c r="M86" i="98"/>
  <c r="U86" i="98" s="1"/>
  <c r="M85" i="98"/>
  <c r="U85" i="98" s="1"/>
  <c r="M84" i="98"/>
  <c r="U84" i="98" s="1"/>
  <c r="M83" i="98"/>
  <c r="U83" i="98" s="1"/>
  <c r="M82" i="98"/>
  <c r="U82" i="98" s="1"/>
  <c r="M81" i="98"/>
  <c r="U81" i="98" s="1"/>
  <c r="M80" i="98"/>
  <c r="U80" i="98" s="1"/>
  <c r="M79" i="98"/>
  <c r="U79" i="98" s="1"/>
  <c r="M78" i="98"/>
  <c r="U78" i="98" s="1"/>
  <c r="M77" i="98"/>
  <c r="U77" i="98" s="1"/>
  <c r="M76" i="98"/>
  <c r="U76" i="98" s="1"/>
  <c r="M75" i="98"/>
  <c r="U75" i="98" s="1"/>
  <c r="M74" i="98"/>
  <c r="U74" i="98" s="1"/>
  <c r="M73" i="98"/>
  <c r="U73" i="98" s="1"/>
  <c r="M72" i="98"/>
  <c r="U72" i="98" s="1"/>
  <c r="M71" i="98"/>
  <c r="U71" i="98" s="1"/>
  <c r="M70" i="98"/>
  <c r="U70" i="98" s="1"/>
  <c r="M69" i="98"/>
  <c r="U69" i="98" s="1"/>
  <c r="M68" i="98"/>
  <c r="U68" i="98" s="1"/>
  <c r="M67" i="98"/>
  <c r="U67" i="98" s="1"/>
  <c r="M66" i="98"/>
  <c r="U66" i="98" s="1"/>
  <c r="M65" i="98"/>
  <c r="U65" i="98" s="1"/>
  <c r="M64" i="98"/>
  <c r="U64" i="98" s="1"/>
  <c r="M63" i="98"/>
  <c r="U63" i="98" s="1"/>
  <c r="M62" i="98"/>
  <c r="U62" i="98" s="1"/>
  <c r="M61" i="98"/>
  <c r="U61" i="98" s="1"/>
  <c r="M60" i="98"/>
  <c r="U60" i="98" s="1"/>
  <c r="M59" i="98"/>
  <c r="U59" i="98" s="1"/>
  <c r="M58" i="98"/>
  <c r="U58" i="98" s="1"/>
  <c r="M57" i="98"/>
  <c r="U57" i="98" s="1"/>
  <c r="M56" i="98"/>
  <c r="U56" i="98" s="1"/>
  <c r="M55" i="98"/>
  <c r="U55" i="98" s="1"/>
  <c r="M54" i="98"/>
  <c r="U54" i="98" s="1"/>
  <c r="M53" i="98"/>
  <c r="U53" i="98" s="1"/>
  <c r="M52" i="98"/>
  <c r="U52" i="98" s="1"/>
  <c r="M51" i="98"/>
  <c r="U51" i="98" s="1"/>
  <c r="M50" i="98"/>
  <c r="U50" i="98" s="1"/>
  <c r="M49" i="98"/>
  <c r="U49" i="98" s="1"/>
  <c r="M48" i="98"/>
  <c r="U48" i="98" s="1"/>
  <c r="M47" i="98"/>
  <c r="U47" i="98" s="1"/>
  <c r="M46" i="98"/>
  <c r="U46" i="98" s="1"/>
  <c r="M45" i="98"/>
  <c r="U45" i="98" s="1"/>
  <c r="M44" i="98"/>
  <c r="U44" i="98" s="1"/>
  <c r="M43" i="98"/>
  <c r="U43" i="98" s="1"/>
  <c r="M42" i="98"/>
  <c r="U42" i="98" s="1"/>
  <c r="M41" i="98"/>
  <c r="U41" i="98" s="1"/>
  <c r="M40" i="98"/>
  <c r="U40" i="98" s="1"/>
  <c r="M39" i="98"/>
  <c r="U39" i="98" s="1"/>
  <c r="M38" i="98"/>
  <c r="U38" i="98" s="1"/>
  <c r="M37" i="98"/>
  <c r="U37" i="98" s="1"/>
  <c r="M36" i="98"/>
  <c r="U36" i="98" s="1"/>
  <c r="M35" i="98"/>
  <c r="U35" i="98" s="1"/>
  <c r="M34" i="98"/>
  <c r="U34" i="98" s="1"/>
  <c r="M33" i="98"/>
  <c r="U33" i="98" s="1"/>
  <c r="M32" i="98"/>
  <c r="U32" i="98" s="1"/>
  <c r="M31" i="98"/>
  <c r="U31" i="98" s="1"/>
  <c r="M30" i="98"/>
  <c r="U30" i="98" s="1"/>
  <c r="M29" i="98"/>
  <c r="U29" i="98" s="1"/>
  <c r="M28" i="98"/>
  <c r="U28" i="98" s="1"/>
  <c r="M27" i="98"/>
  <c r="U27" i="98" s="1"/>
  <c r="M26" i="98"/>
  <c r="U26" i="98" s="1"/>
  <c r="M25" i="98"/>
  <c r="U25" i="98" s="1"/>
  <c r="M24" i="98"/>
  <c r="U24" i="98" s="1"/>
  <c r="M23" i="98"/>
  <c r="U23" i="98" s="1"/>
  <c r="M22" i="98"/>
  <c r="U22" i="98" s="1"/>
  <c r="M21" i="98"/>
  <c r="U21" i="98" s="1"/>
  <c r="M20" i="98"/>
  <c r="U20" i="98" s="1"/>
  <c r="M19" i="98"/>
  <c r="U19" i="98" s="1"/>
  <c r="M18" i="98"/>
  <c r="U18" i="98" s="1"/>
  <c r="M17" i="98"/>
  <c r="U17" i="98" s="1"/>
  <c r="M16" i="98"/>
  <c r="U16" i="98" s="1"/>
  <c r="M15" i="98"/>
  <c r="U15" i="98" s="1"/>
  <c r="M14" i="98"/>
  <c r="U14" i="98" s="1"/>
  <c r="M13" i="98"/>
  <c r="U13" i="98" s="1"/>
  <c r="M12" i="98"/>
  <c r="U12" i="98" s="1"/>
  <c r="M11" i="98"/>
  <c r="U11" i="98" s="1"/>
  <c r="M10" i="98"/>
  <c r="U10" i="98" s="1"/>
  <c r="M9" i="98"/>
  <c r="U9" i="98" s="1"/>
  <c r="M8" i="98"/>
  <c r="U8" i="98" s="1"/>
  <c r="M7" i="98"/>
  <c r="U7" i="98" s="1"/>
  <c r="M6" i="98"/>
  <c r="U6" i="98" s="1"/>
  <c r="M5" i="98"/>
  <c r="U5" i="98" s="1"/>
  <c r="X5" i="98" s="1"/>
  <c r="H98" i="98"/>
  <c r="I98" i="98" s="1"/>
  <c r="J98" i="98" s="1"/>
  <c r="H97" i="98"/>
  <c r="I97" i="98" s="1"/>
  <c r="J97" i="98" s="1"/>
  <c r="H96" i="98"/>
  <c r="I96" i="98" s="1"/>
  <c r="J96" i="98" s="1"/>
  <c r="H95" i="98"/>
  <c r="I95" i="98" s="1"/>
  <c r="J95" i="98" s="1"/>
  <c r="H94" i="98"/>
  <c r="I94" i="98" s="1"/>
  <c r="J94" i="98" s="1"/>
  <c r="H93" i="98"/>
  <c r="I93" i="98" s="1"/>
  <c r="J93" i="98" s="1"/>
  <c r="H92" i="98"/>
  <c r="I92" i="98" s="1"/>
  <c r="J92" i="98" s="1"/>
  <c r="H91" i="98"/>
  <c r="I91" i="98" s="1"/>
  <c r="J91" i="98" s="1"/>
  <c r="H90" i="98"/>
  <c r="I90" i="98" s="1"/>
  <c r="J90" i="98" s="1"/>
  <c r="H89" i="98"/>
  <c r="I89" i="98" s="1"/>
  <c r="J89" i="98" s="1"/>
  <c r="H88" i="98"/>
  <c r="I88" i="98" s="1"/>
  <c r="J88" i="98" s="1"/>
  <c r="H87" i="98"/>
  <c r="I87" i="98" s="1"/>
  <c r="J87" i="98" s="1"/>
  <c r="H86" i="98"/>
  <c r="I86" i="98" s="1"/>
  <c r="J86" i="98" s="1"/>
  <c r="H85" i="98"/>
  <c r="I85" i="98" s="1"/>
  <c r="J85" i="98" s="1"/>
  <c r="H84" i="98"/>
  <c r="I84" i="98" s="1"/>
  <c r="J84" i="98" s="1"/>
  <c r="H83" i="98"/>
  <c r="I83" i="98" s="1"/>
  <c r="J83" i="98" s="1"/>
  <c r="H82" i="98"/>
  <c r="I82" i="98" s="1"/>
  <c r="J82" i="98" s="1"/>
  <c r="H81" i="98"/>
  <c r="I81" i="98" s="1"/>
  <c r="J81" i="98" s="1"/>
  <c r="H80" i="98"/>
  <c r="I80" i="98" s="1"/>
  <c r="J80" i="98" s="1"/>
  <c r="H79" i="98"/>
  <c r="I79" i="98" s="1"/>
  <c r="J79" i="98" s="1"/>
  <c r="H78" i="98"/>
  <c r="I78" i="98" s="1"/>
  <c r="J78" i="98" s="1"/>
  <c r="H77" i="98"/>
  <c r="I77" i="98" s="1"/>
  <c r="J77" i="98" s="1"/>
  <c r="H76" i="98"/>
  <c r="I76" i="98" s="1"/>
  <c r="J76" i="98" s="1"/>
  <c r="H75" i="98"/>
  <c r="I75" i="98" s="1"/>
  <c r="J75" i="98" s="1"/>
  <c r="H74" i="98"/>
  <c r="I74" i="98" s="1"/>
  <c r="J74" i="98" s="1"/>
  <c r="H73" i="98"/>
  <c r="I73" i="98" s="1"/>
  <c r="J73" i="98" s="1"/>
  <c r="H72" i="98"/>
  <c r="I72" i="98" s="1"/>
  <c r="J72" i="98" s="1"/>
  <c r="H71" i="98"/>
  <c r="I71" i="98" s="1"/>
  <c r="J71" i="98" s="1"/>
  <c r="H70" i="98"/>
  <c r="I70" i="98" s="1"/>
  <c r="J70" i="98" s="1"/>
  <c r="H69" i="98"/>
  <c r="I69" i="98" s="1"/>
  <c r="J69" i="98" s="1"/>
  <c r="H68" i="98"/>
  <c r="I68" i="98" s="1"/>
  <c r="J68" i="98" s="1"/>
  <c r="H67" i="98"/>
  <c r="I67" i="98" s="1"/>
  <c r="J67" i="98" s="1"/>
  <c r="H66" i="98"/>
  <c r="I66" i="98" s="1"/>
  <c r="J66" i="98" s="1"/>
  <c r="H65" i="98"/>
  <c r="I65" i="98" s="1"/>
  <c r="J65" i="98" s="1"/>
  <c r="H64" i="98"/>
  <c r="I64" i="98" s="1"/>
  <c r="J64" i="98" s="1"/>
  <c r="H63" i="98"/>
  <c r="I63" i="98" s="1"/>
  <c r="J63" i="98" s="1"/>
  <c r="H62" i="98"/>
  <c r="I62" i="98" s="1"/>
  <c r="J62" i="98" s="1"/>
  <c r="H61" i="98"/>
  <c r="I61" i="98" s="1"/>
  <c r="J61" i="98" s="1"/>
  <c r="H60" i="98"/>
  <c r="I60" i="98" s="1"/>
  <c r="J60" i="98" s="1"/>
  <c r="H59" i="98"/>
  <c r="I59" i="98" s="1"/>
  <c r="J59" i="98" s="1"/>
  <c r="H58" i="98"/>
  <c r="I58" i="98" s="1"/>
  <c r="J58" i="98" s="1"/>
  <c r="H57" i="98"/>
  <c r="I57" i="98" s="1"/>
  <c r="J57" i="98" s="1"/>
  <c r="H56" i="98"/>
  <c r="I56" i="98" s="1"/>
  <c r="J56" i="98" s="1"/>
  <c r="H55" i="98"/>
  <c r="I55" i="98" s="1"/>
  <c r="J55" i="98" s="1"/>
  <c r="H54" i="98"/>
  <c r="I54" i="98" s="1"/>
  <c r="J54" i="98" s="1"/>
  <c r="H53" i="98"/>
  <c r="I53" i="98" s="1"/>
  <c r="J53" i="98" s="1"/>
  <c r="H52" i="98"/>
  <c r="I52" i="98" s="1"/>
  <c r="J52" i="98" s="1"/>
  <c r="H51" i="98"/>
  <c r="I51" i="98" s="1"/>
  <c r="J51" i="98" s="1"/>
  <c r="H50" i="98"/>
  <c r="I50" i="98" s="1"/>
  <c r="J50" i="98" s="1"/>
  <c r="H49" i="98"/>
  <c r="I49" i="98" s="1"/>
  <c r="J49" i="98" s="1"/>
  <c r="H48" i="98"/>
  <c r="I48" i="98" s="1"/>
  <c r="J48" i="98" s="1"/>
  <c r="H47" i="98"/>
  <c r="I47" i="98" s="1"/>
  <c r="J47" i="98" s="1"/>
  <c r="H46" i="98"/>
  <c r="I46" i="98" s="1"/>
  <c r="J46" i="98" s="1"/>
  <c r="H45" i="98"/>
  <c r="I45" i="98" s="1"/>
  <c r="J45" i="98" s="1"/>
  <c r="H44" i="98"/>
  <c r="I44" i="98" s="1"/>
  <c r="J44" i="98" s="1"/>
  <c r="H43" i="98"/>
  <c r="I43" i="98" s="1"/>
  <c r="J43" i="98" s="1"/>
  <c r="H42" i="98"/>
  <c r="I42" i="98" s="1"/>
  <c r="J42" i="98" s="1"/>
  <c r="H41" i="98"/>
  <c r="I41" i="98" s="1"/>
  <c r="J41" i="98" s="1"/>
  <c r="H40" i="98"/>
  <c r="I40" i="98" s="1"/>
  <c r="J40" i="98" s="1"/>
  <c r="H39" i="98"/>
  <c r="I39" i="98" s="1"/>
  <c r="J39" i="98" s="1"/>
  <c r="H38" i="98"/>
  <c r="I38" i="98" s="1"/>
  <c r="J38" i="98" s="1"/>
  <c r="H37" i="98"/>
  <c r="I37" i="98" s="1"/>
  <c r="J37" i="98" s="1"/>
  <c r="H36" i="98"/>
  <c r="I36" i="98" s="1"/>
  <c r="J36" i="98" s="1"/>
  <c r="H35" i="98"/>
  <c r="I35" i="98" s="1"/>
  <c r="J35" i="98" s="1"/>
  <c r="H34" i="98"/>
  <c r="I34" i="98" s="1"/>
  <c r="J34" i="98" s="1"/>
  <c r="H33" i="98"/>
  <c r="I33" i="98" s="1"/>
  <c r="J33" i="98" s="1"/>
  <c r="H32" i="98"/>
  <c r="I32" i="98" s="1"/>
  <c r="J32" i="98" s="1"/>
  <c r="H31" i="98"/>
  <c r="I31" i="98" s="1"/>
  <c r="J31" i="98" s="1"/>
  <c r="H30" i="98"/>
  <c r="I30" i="98" s="1"/>
  <c r="J30" i="98" s="1"/>
  <c r="H29" i="98"/>
  <c r="I29" i="98" s="1"/>
  <c r="J29" i="98" s="1"/>
  <c r="H28" i="98"/>
  <c r="I28" i="98" s="1"/>
  <c r="J28" i="98" s="1"/>
  <c r="H27" i="98"/>
  <c r="I27" i="98" s="1"/>
  <c r="J27" i="98" s="1"/>
  <c r="H26" i="98"/>
  <c r="I26" i="98" s="1"/>
  <c r="J26" i="98" s="1"/>
  <c r="H25" i="98"/>
  <c r="I25" i="98" s="1"/>
  <c r="J25" i="98" s="1"/>
  <c r="H24" i="98"/>
  <c r="I24" i="98" s="1"/>
  <c r="J24" i="98" s="1"/>
  <c r="H23" i="98"/>
  <c r="I23" i="98" s="1"/>
  <c r="J23" i="98" s="1"/>
  <c r="H22" i="98"/>
  <c r="I22" i="98" s="1"/>
  <c r="J22" i="98" s="1"/>
  <c r="H21" i="98"/>
  <c r="I21" i="98" s="1"/>
  <c r="J21" i="98" s="1"/>
  <c r="H20" i="98"/>
  <c r="I20" i="98" s="1"/>
  <c r="J20" i="98" s="1"/>
  <c r="H19" i="98"/>
  <c r="I19" i="98" s="1"/>
  <c r="J19" i="98" s="1"/>
  <c r="H18" i="98"/>
  <c r="I18" i="98" s="1"/>
  <c r="J18" i="98" s="1"/>
  <c r="H17" i="98"/>
  <c r="I17" i="98" s="1"/>
  <c r="J17" i="98" s="1"/>
  <c r="H16" i="98"/>
  <c r="I16" i="98" s="1"/>
  <c r="J16" i="98" s="1"/>
  <c r="H15" i="98"/>
  <c r="I15" i="98" s="1"/>
  <c r="J15" i="98" s="1"/>
  <c r="H14" i="98"/>
  <c r="I14" i="98" s="1"/>
  <c r="J14" i="98" s="1"/>
  <c r="H13" i="98"/>
  <c r="I13" i="98" s="1"/>
  <c r="J13" i="98" s="1"/>
  <c r="H12" i="98"/>
  <c r="I12" i="98" s="1"/>
  <c r="J12" i="98" s="1"/>
  <c r="H11" i="98"/>
  <c r="I11" i="98" s="1"/>
  <c r="J11" i="98" s="1"/>
  <c r="H10" i="98"/>
  <c r="I10" i="98" s="1"/>
  <c r="J10" i="98" s="1"/>
  <c r="H9" i="98"/>
  <c r="I9" i="98" s="1"/>
  <c r="J9" i="98" s="1"/>
  <c r="H8" i="98"/>
  <c r="I8" i="98" s="1"/>
  <c r="J8" i="98" s="1"/>
  <c r="H7" i="98"/>
  <c r="I7" i="98" s="1"/>
  <c r="J7" i="98" s="1"/>
  <c r="H6" i="98"/>
  <c r="I6" i="98" s="1"/>
  <c r="J6" i="98" s="1"/>
  <c r="H5" i="98"/>
  <c r="I5" i="98" s="1"/>
  <c r="J5" i="98" s="1"/>
  <c r="K5" i="98" s="1"/>
  <c r="M69" i="97"/>
  <c r="U69" i="97" s="1"/>
  <c r="M68" i="97"/>
  <c r="U68" i="97" s="1"/>
  <c r="M67" i="97"/>
  <c r="U67" i="97" s="1"/>
  <c r="M66" i="97"/>
  <c r="U66" i="97" s="1"/>
  <c r="M65" i="97"/>
  <c r="U65" i="97" s="1"/>
  <c r="M64" i="97"/>
  <c r="U64" i="97" s="1"/>
  <c r="M63" i="97"/>
  <c r="U63" i="97" s="1"/>
  <c r="M62" i="97"/>
  <c r="U62" i="97" s="1"/>
  <c r="M61" i="97"/>
  <c r="U61" i="97" s="1"/>
  <c r="M60" i="97"/>
  <c r="U60" i="97" s="1"/>
  <c r="M59" i="97"/>
  <c r="U59" i="97" s="1"/>
  <c r="M58" i="97"/>
  <c r="U58" i="97" s="1"/>
  <c r="M57" i="97"/>
  <c r="U57" i="97" s="1"/>
  <c r="M56" i="97"/>
  <c r="U56" i="97" s="1"/>
  <c r="M55" i="97"/>
  <c r="U55" i="97" s="1"/>
  <c r="M54" i="97"/>
  <c r="U54" i="97" s="1"/>
  <c r="M53" i="97"/>
  <c r="U53" i="97" s="1"/>
  <c r="M52" i="97"/>
  <c r="U52" i="97" s="1"/>
  <c r="M51" i="97"/>
  <c r="U51" i="97" s="1"/>
  <c r="M50" i="97"/>
  <c r="U50" i="97" s="1"/>
  <c r="M49" i="97"/>
  <c r="U49" i="97" s="1"/>
  <c r="M48" i="97"/>
  <c r="U48" i="97" s="1"/>
  <c r="M47" i="97"/>
  <c r="U47" i="97" s="1"/>
  <c r="M46" i="97"/>
  <c r="U46" i="97" s="1"/>
  <c r="M45" i="97"/>
  <c r="U45" i="97" s="1"/>
  <c r="M44" i="97"/>
  <c r="U44" i="97" s="1"/>
  <c r="M43" i="97"/>
  <c r="U43" i="97" s="1"/>
  <c r="M42" i="97"/>
  <c r="U42" i="97" s="1"/>
  <c r="M41" i="97"/>
  <c r="U41" i="97" s="1"/>
  <c r="M40" i="97"/>
  <c r="U40" i="97" s="1"/>
  <c r="M39" i="97"/>
  <c r="U39" i="97" s="1"/>
  <c r="M38" i="97"/>
  <c r="U38" i="97" s="1"/>
  <c r="M37" i="97"/>
  <c r="U37" i="97" s="1"/>
  <c r="M36" i="97"/>
  <c r="U36" i="97" s="1"/>
  <c r="M35" i="97"/>
  <c r="U35" i="97" s="1"/>
  <c r="M34" i="97"/>
  <c r="U34" i="97" s="1"/>
  <c r="M33" i="97"/>
  <c r="U33" i="97" s="1"/>
  <c r="M32" i="97"/>
  <c r="U32" i="97" s="1"/>
  <c r="M31" i="97"/>
  <c r="U31" i="97" s="1"/>
  <c r="M30" i="97"/>
  <c r="U30" i="97" s="1"/>
  <c r="M29" i="97"/>
  <c r="U29" i="97" s="1"/>
  <c r="M28" i="97"/>
  <c r="U28" i="97" s="1"/>
  <c r="M27" i="97"/>
  <c r="U27" i="97" s="1"/>
  <c r="M26" i="97"/>
  <c r="U26" i="97" s="1"/>
  <c r="M25" i="97"/>
  <c r="U25" i="97" s="1"/>
  <c r="M24" i="97"/>
  <c r="U24" i="97" s="1"/>
  <c r="M23" i="97"/>
  <c r="U23" i="97" s="1"/>
  <c r="M22" i="97"/>
  <c r="U22" i="97" s="1"/>
  <c r="M21" i="97"/>
  <c r="U21" i="97" s="1"/>
  <c r="M20" i="97"/>
  <c r="U20" i="97" s="1"/>
  <c r="M19" i="97"/>
  <c r="U19" i="97" s="1"/>
  <c r="M18" i="97"/>
  <c r="U18" i="97" s="1"/>
  <c r="M17" i="97"/>
  <c r="U17" i="97" s="1"/>
  <c r="M16" i="97"/>
  <c r="U16" i="97" s="1"/>
  <c r="M15" i="97"/>
  <c r="U15" i="97" s="1"/>
  <c r="M14" i="97"/>
  <c r="U14" i="97" s="1"/>
  <c r="M13" i="97"/>
  <c r="U13" i="97" s="1"/>
  <c r="M12" i="97"/>
  <c r="U12" i="97" s="1"/>
  <c r="M11" i="97"/>
  <c r="U11" i="97" s="1"/>
  <c r="M10" i="97"/>
  <c r="U10" i="97" s="1"/>
  <c r="M9" i="97"/>
  <c r="U9" i="97" s="1"/>
  <c r="M8" i="97"/>
  <c r="U8" i="97" s="1"/>
  <c r="M7" i="97"/>
  <c r="U7" i="97" s="1"/>
  <c r="M6" i="97"/>
  <c r="U6" i="97" s="1"/>
  <c r="M5" i="97"/>
  <c r="U5" i="97" s="1"/>
  <c r="X5" i="97" s="1"/>
  <c r="H69" i="97"/>
  <c r="I69" i="97" s="1"/>
  <c r="J69" i="97" s="1"/>
  <c r="H68" i="97"/>
  <c r="I68" i="97" s="1"/>
  <c r="J68" i="97" s="1"/>
  <c r="H67" i="97"/>
  <c r="I67" i="97" s="1"/>
  <c r="J67" i="97" s="1"/>
  <c r="H66" i="97"/>
  <c r="I66" i="97" s="1"/>
  <c r="J66" i="97" s="1"/>
  <c r="H65" i="97"/>
  <c r="I65" i="97" s="1"/>
  <c r="J65" i="97" s="1"/>
  <c r="H64" i="97"/>
  <c r="I64" i="97" s="1"/>
  <c r="J64" i="97" s="1"/>
  <c r="H63" i="97"/>
  <c r="I63" i="97" s="1"/>
  <c r="J63" i="97" s="1"/>
  <c r="H62" i="97"/>
  <c r="I62" i="97" s="1"/>
  <c r="J62" i="97" s="1"/>
  <c r="H61" i="97"/>
  <c r="I61" i="97" s="1"/>
  <c r="J61" i="97" s="1"/>
  <c r="H60" i="97"/>
  <c r="I60" i="97" s="1"/>
  <c r="J60" i="97" s="1"/>
  <c r="H59" i="97"/>
  <c r="I59" i="97" s="1"/>
  <c r="J59" i="97" s="1"/>
  <c r="H58" i="97"/>
  <c r="I58" i="97" s="1"/>
  <c r="J58" i="97" s="1"/>
  <c r="H57" i="97"/>
  <c r="I57" i="97" s="1"/>
  <c r="J57" i="97" s="1"/>
  <c r="H56" i="97"/>
  <c r="I56" i="97" s="1"/>
  <c r="J56" i="97" s="1"/>
  <c r="H55" i="97"/>
  <c r="I55" i="97" s="1"/>
  <c r="J55" i="97" s="1"/>
  <c r="H54" i="97"/>
  <c r="I54" i="97" s="1"/>
  <c r="J54" i="97" s="1"/>
  <c r="H53" i="97"/>
  <c r="I53" i="97" s="1"/>
  <c r="J53" i="97" s="1"/>
  <c r="H52" i="97"/>
  <c r="I52" i="97" s="1"/>
  <c r="J52" i="97" s="1"/>
  <c r="H51" i="97"/>
  <c r="I51" i="97" s="1"/>
  <c r="J51" i="97" s="1"/>
  <c r="H50" i="97"/>
  <c r="I50" i="97" s="1"/>
  <c r="J50" i="97" s="1"/>
  <c r="H49" i="97"/>
  <c r="I49" i="97" s="1"/>
  <c r="J49" i="97" s="1"/>
  <c r="H48" i="97"/>
  <c r="I48" i="97" s="1"/>
  <c r="J48" i="97" s="1"/>
  <c r="H47" i="97"/>
  <c r="I47" i="97" s="1"/>
  <c r="J47" i="97" s="1"/>
  <c r="H46" i="97"/>
  <c r="I46" i="97" s="1"/>
  <c r="J46" i="97" s="1"/>
  <c r="H45" i="97"/>
  <c r="I45" i="97" s="1"/>
  <c r="J45" i="97" s="1"/>
  <c r="H44" i="97"/>
  <c r="I44" i="97" s="1"/>
  <c r="J44" i="97" s="1"/>
  <c r="H43" i="97"/>
  <c r="I43" i="97" s="1"/>
  <c r="J43" i="97" s="1"/>
  <c r="H42" i="97"/>
  <c r="I42" i="97" s="1"/>
  <c r="J42" i="97" s="1"/>
  <c r="H41" i="97"/>
  <c r="I41" i="97" s="1"/>
  <c r="J41" i="97" s="1"/>
  <c r="H40" i="97"/>
  <c r="I40" i="97" s="1"/>
  <c r="J40" i="97" s="1"/>
  <c r="H39" i="97"/>
  <c r="I39" i="97" s="1"/>
  <c r="J39" i="97" s="1"/>
  <c r="H38" i="97"/>
  <c r="I38" i="97" s="1"/>
  <c r="J38" i="97" s="1"/>
  <c r="H37" i="97"/>
  <c r="I37" i="97" s="1"/>
  <c r="J37" i="97" s="1"/>
  <c r="H36" i="97"/>
  <c r="I36" i="97" s="1"/>
  <c r="J36" i="97" s="1"/>
  <c r="H35" i="97"/>
  <c r="I35" i="97" s="1"/>
  <c r="J35" i="97" s="1"/>
  <c r="H34" i="97"/>
  <c r="I34" i="97" s="1"/>
  <c r="J34" i="97" s="1"/>
  <c r="H33" i="97"/>
  <c r="I33" i="97" s="1"/>
  <c r="J33" i="97" s="1"/>
  <c r="H32" i="97"/>
  <c r="I32" i="97" s="1"/>
  <c r="J32" i="97" s="1"/>
  <c r="H31" i="97"/>
  <c r="I31" i="97" s="1"/>
  <c r="J31" i="97" s="1"/>
  <c r="H30" i="97"/>
  <c r="I30" i="97" s="1"/>
  <c r="J30" i="97" s="1"/>
  <c r="H29" i="97"/>
  <c r="I29" i="97" s="1"/>
  <c r="J29" i="97" s="1"/>
  <c r="H28" i="97"/>
  <c r="I28" i="97" s="1"/>
  <c r="J28" i="97" s="1"/>
  <c r="H27" i="97"/>
  <c r="I27" i="97" s="1"/>
  <c r="J27" i="97" s="1"/>
  <c r="H26" i="97"/>
  <c r="I26" i="97" s="1"/>
  <c r="J26" i="97" s="1"/>
  <c r="H25" i="97"/>
  <c r="I25" i="97" s="1"/>
  <c r="J25" i="97" s="1"/>
  <c r="H24" i="97"/>
  <c r="I24" i="97" s="1"/>
  <c r="J24" i="97" s="1"/>
  <c r="H23" i="97"/>
  <c r="I23" i="97" s="1"/>
  <c r="J23" i="97" s="1"/>
  <c r="H22" i="97"/>
  <c r="I22" i="97" s="1"/>
  <c r="J22" i="97" s="1"/>
  <c r="H21" i="97"/>
  <c r="I21" i="97" s="1"/>
  <c r="J21" i="97" s="1"/>
  <c r="H20" i="97"/>
  <c r="I20" i="97" s="1"/>
  <c r="J20" i="97" s="1"/>
  <c r="H19" i="97"/>
  <c r="I19" i="97" s="1"/>
  <c r="J19" i="97" s="1"/>
  <c r="H18" i="97"/>
  <c r="I18" i="97" s="1"/>
  <c r="J18" i="97" s="1"/>
  <c r="H17" i="97"/>
  <c r="I17" i="97" s="1"/>
  <c r="J17" i="97" s="1"/>
  <c r="H16" i="97"/>
  <c r="I16" i="97" s="1"/>
  <c r="J16" i="97" s="1"/>
  <c r="H15" i="97"/>
  <c r="I15" i="97" s="1"/>
  <c r="J15" i="97" s="1"/>
  <c r="H14" i="97"/>
  <c r="I14" i="97" s="1"/>
  <c r="J14" i="97" s="1"/>
  <c r="H13" i="97"/>
  <c r="I13" i="97" s="1"/>
  <c r="J13" i="97" s="1"/>
  <c r="H12" i="97"/>
  <c r="I12" i="97" s="1"/>
  <c r="J12" i="97" s="1"/>
  <c r="H11" i="97"/>
  <c r="I11" i="97" s="1"/>
  <c r="J11" i="97" s="1"/>
  <c r="H10" i="97"/>
  <c r="I10" i="97" s="1"/>
  <c r="J10" i="97" s="1"/>
  <c r="H9" i="97"/>
  <c r="I9" i="97" s="1"/>
  <c r="J9" i="97" s="1"/>
  <c r="H8" i="97"/>
  <c r="I8" i="97" s="1"/>
  <c r="J8" i="97" s="1"/>
  <c r="H7" i="97"/>
  <c r="I7" i="97" s="1"/>
  <c r="J7" i="97" s="1"/>
  <c r="H6" i="97"/>
  <c r="I6" i="97" s="1"/>
  <c r="J6" i="97" s="1"/>
  <c r="H5" i="97"/>
  <c r="I5" i="97" s="1"/>
  <c r="J5" i="97" s="1"/>
  <c r="H4" i="97"/>
  <c r="I4" i="97" s="1"/>
  <c r="J4" i="97" s="1"/>
  <c r="K4" i="97" s="1"/>
  <c r="M79" i="96"/>
  <c r="U79" i="96" s="1"/>
  <c r="M78" i="96"/>
  <c r="U78" i="96" s="1"/>
  <c r="M77" i="96"/>
  <c r="U77" i="96" s="1"/>
  <c r="M76" i="96"/>
  <c r="U76" i="96" s="1"/>
  <c r="M75" i="96"/>
  <c r="U75" i="96" s="1"/>
  <c r="M74" i="96"/>
  <c r="U74" i="96" s="1"/>
  <c r="M73" i="96"/>
  <c r="U73" i="96" s="1"/>
  <c r="M72" i="96"/>
  <c r="U72" i="96" s="1"/>
  <c r="M71" i="96"/>
  <c r="U71" i="96" s="1"/>
  <c r="M70" i="96"/>
  <c r="U70" i="96" s="1"/>
  <c r="M69" i="96"/>
  <c r="U69" i="96" s="1"/>
  <c r="M68" i="96"/>
  <c r="U68" i="96" s="1"/>
  <c r="M67" i="96"/>
  <c r="U67" i="96" s="1"/>
  <c r="M66" i="96"/>
  <c r="U66" i="96" s="1"/>
  <c r="M65" i="96"/>
  <c r="U65" i="96" s="1"/>
  <c r="M64" i="96"/>
  <c r="U64" i="96" s="1"/>
  <c r="M63" i="96"/>
  <c r="U63" i="96" s="1"/>
  <c r="M62" i="96"/>
  <c r="U62" i="96" s="1"/>
  <c r="M61" i="96"/>
  <c r="U61" i="96" s="1"/>
  <c r="M60" i="96"/>
  <c r="U60" i="96" s="1"/>
  <c r="M59" i="96"/>
  <c r="U59" i="96" s="1"/>
  <c r="M58" i="96"/>
  <c r="U58" i="96" s="1"/>
  <c r="M57" i="96"/>
  <c r="U57" i="96" s="1"/>
  <c r="M56" i="96"/>
  <c r="U56" i="96" s="1"/>
  <c r="M55" i="96"/>
  <c r="U55" i="96" s="1"/>
  <c r="M54" i="96"/>
  <c r="U54" i="96" s="1"/>
  <c r="M53" i="96"/>
  <c r="U53" i="96" s="1"/>
  <c r="M52" i="96"/>
  <c r="U52" i="96" s="1"/>
  <c r="M51" i="96"/>
  <c r="U51" i="96" s="1"/>
  <c r="M50" i="96"/>
  <c r="U50" i="96" s="1"/>
  <c r="M49" i="96"/>
  <c r="U49" i="96" s="1"/>
  <c r="M48" i="96"/>
  <c r="U48" i="96" s="1"/>
  <c r="M47" i="96"/>
  <c r="U47" i="96" s="1"/>
  <c r="M46" i="96"/>
  <c r="U46" i="96" s="1"/>
  <c r="M45" i="96"/>
  <c r="U45" i="96" s="1"/>
  <c r="M44" i="96"/>
  <c r="U44" i="96" s="1"/>
  <c r="M43" i="96"/>
  <c r="U43" i="96" s="1"/>
  <c r="M42" i="96"/>
  <c r="U42" i="96" s="1"/>
  <c r="M41" i="96"/>
  <c r="U41" i="96" s="1"/>
  <c r="M40" i="96"/>
  <c r="U40" i="96" s="1"/>
  <c r="M39" i="96"/>
  <c r="U39" i="96" s="1"/>
  <c r="M38" i="96"/>
  <c r="U38" i="96" s="1"/>
  <c r="M37" i="96"/>
  <c r="U37" i="96" s="1"/>
  <c r="M36" i="96"/>
  <c r="U36" i="96" s="1"/>
  <c r="M35" i="96"/>
  <c r="U35" i="96" s="1"/>
  <c r="M34" i="96"/>
  <c r="U34" i="96" s="1"/>
  <c r="M33" i="96"/>
  <c r="U33" i="96" s="1"/>
  <c r="M32" i="96"/>
  <c r="U32" i="96" s="1"/>
  <c r="M31" i="96"/>
  <c r="U31" i="96" s="1"/>
  <c r="M30" i="96"/>
  <c r="U30" i="96" s="1"/>
  <c r="M29" i="96"/>
  <c r="U29" i="96" s="1"/>
  <c r="M28" i="96"/>
  <c r="U28" i="96" s="1"/>
  <c r="M27" i="96"/>
  <c r="U27" i="96" s="1"/>
  <c r="M26" i="96"/>
  <c r="U26" i="96" s="1"/>
  <c r="M25" i="96"/>
  <c r="U25" i="96" s="1"/>
  <c r="M24" i="96"/>
  <c r="U24" i="96" s="1"/>
  <c r="M23" i="96"/>
  <c r="U23" i="96" s="1"/>
  <c r="M22" i="96"/>
  <c r="U22" i="96" s="1"/>
  <c r="M21" i="96"/>
  <c r="U21" i="96" s="1"/>
  <c r="M20" i="96"/>
  <c r="U20" i="96" s="1"/>
  <c r="M19" i="96"/>
  <c r="U19" i="96" s="1"/>
  <c r="M18" i="96"/>
  <c r="U18" i="96" s="1"/>
  <c r="M17" i="96"/>
  <c r="U17" i="96" s="1"/>
  <c r="M16" i="96"/>
  <c r="U16" i="96" s="1"/>
  <c r="M15" i="96"/>
  <c r="U15" i="96" s="1"/>
  <c r="M14" i="96"/>
  <c r="U14" i="96" s="1"/>
  <c r="M13" i="96"/>
  <c r="U13" i="96" s="1"/>
  <c r="M12" i="96"/>
  <c r="U12" i="96" s="1"/>
  <c r="M11" i="96"/>
  <c r="U11" i="96" s="1"/>
  <c r="M10" i="96"/>
  <c r="U10" i="96" s="1"/>
  <c r="M9" i="96"/>
  <c r="U9" i="96" s="1"/>
  <c r="M8" i="96"/>
  <c r="U8" i="96" s="1"/>
  <c r="M7" i="96"/>
  <c r="U7" i="96" s="1"/>
  <c r="M6" i="96"/>
  <c r="U6" i="96" s="1"/>
  <c r="M5" i="96"/>
  <c r="U5" i="96" s="1"/>
  <c r="X5" i="96" s="1"/>
  <c r="H79" i="96"/>
  <c r="I79" i="96" s="1"/>
  <c r="J79" i="96" s="1"/>
  <c r="H78" i="96"/>
  <c r="I78" i="96" s="1"/>
  <c r="J78" i="96" s="1"/>
  <c r="H77" i="96"/>
  <c r="I77" i="96" s="1"/>
  <c r="J77" i="96" s="1"/>
  <c r="H76" i="96"/>
  <c r="I76" i="96" s="1"/>
  <c r="J76" i="96" s="1"/>
  <c r="H75" i="96"/>
  <c r="I75" i="96" s="1"/>
  <c r="J75" i="96" s="1"/>
  <c r="H74" i="96"/>
  <c r="I74" i="96" s="1"/>
  <c r="J74" i="96" s="1"/>
  <c r="H73" i="96"/>
  <c r="I73" i="96" s="1"/>
  <c r="J73" i="96" s="1"/>
  <c r="H72" i="96"/>
  <c r="I72" i="96" s="1"/>
  <c r="J72" i="96" s="1"/>
  <c r="H71" i="96"/>
  <c r="I71" i="96" s="1"/>
  <c r="J71" i="96" s="1"/>
  <c r="H70" i="96"/>
  <c r="I70" i="96" s="1"/>
  <c r="J70" i="96" s="1"/>
  <c r="H69" i="96"/>
  <c r="I69" i="96" s="1"/>
  <c r="J69" i="96" s="1"/>
  <c r="H68" i="96"/>
  <c r="I68" i="96" s="1"/>
  <c r="J68" i="96" s="1"/>
  <c r="H67" i="96"/>
  <c r="I67" i="96" s="1"/>
  <c r="J67" i="96" s="1"/>
  <c r="H66" i="96"/>
  <c r="I66" i="96" s="1"/>
  <c r="J66" i="96" s="1"/>
  <c r="H65" i="96"/>
  <c r="I65" i="96" s="1"/>
  <c r="J65" i="96" s="1"/>
  <c r="H64" i="96"/>
  <c r="I64" i="96" s="1"/>
  <c r="J64" i="96" s="1"/>
  <c r="H63" i="96"/>
  <c r="I63" i="96" s="1"/>
  <c r="J63" i="96" s="1"/>
  <c r="H62" i="96"/>
  <c r="I62" i="96" s="1"/>
  <c r="J62" i="96" s="1"/>
  <c r="H61" i="96"/>
  <c r="I61" i="96" s="1"/>
  <c r="J61" i="96" s="1"/>
  <c r="H60" i="96"/>
  <c r="I60" i="96" s="1"/>
  <c r="J60" i="96" s="1"/>
  <c r="H59" i="96"/>
  <c r="I59" i="96" s="1"/>
  <c r="J59" i="96" s="1"/>
  <c r="H58" i="96"/>
  <c r="I58" i="96" s="1"/>
  <c r="J58" i="96" s="1"/>
  <c r="H57" i="96"/>
  <c r="I57" i="96" s="1"/>
  <c r="J57" i="96" s="1"/>
  <c r="H56" i="96"/>
  <c r="I56" i="96" s="1"/>
  <c r="J56" i="96" s="1"/>
  <c r="H55" i="96"/>
  <c r="I55" i="96" s="1"/>
  <c r="J55" i="96" s="1"/>
  <c r="H54" i="96"/>
  <c r="I54" i="96" s="1"/>
  <c r="J54" i="96" s="1"/>
  <c r="H53" i="96"/>
  <c r="I53" i="96" s="1"/>
  <c r="J53" i="96" s="1"/>
  <c r="H52" i="96"/>
  <c r="I52" i="96" s="1"/>
  <c r="J52" i="96" s="1"/>
  <c r="H51" i="96"/>
  <c r="I51" i="96" s="1"/>
  <c r="J51" i="96" s="1"/>
  <c r="H50" i="96"/>
  <c r="I50" i="96" s="1"/>
  <c r="J50" i="96" s="1"/>
  <c r="H49" i="96"/>
  <c r="I49" i="96" s="1"/>
  <c r="J49" i="96" s="1"/>
  <c r="H48" i="96"/>
  <c r="I48" i="96" s="1"/>
  <c r="J48" i="96" s="1"/>
  <c r="H47" i="96"/>
  <c r="I47" i="96" s="1"/>
  <c r="J47" i="96" s="1"/>
  <c r="H46" i="96"/>
  <c r="I46" i="96" s="1"/>
  <c r="J46" i="96" s="1"/>
  <c r="H45" i="96"/>
  <c r="I45" i="96" s="1"/>
  <c r="J45" i="96" s="1"/>
  <c r="H44" i="96"/>
  <c r="I44" i="96" s="1"/>
  <c r="J44" i="96" s="1"/>
  <c r="H43" i="96"/>
  <c r="I43" i="96" s="1"/>
  <c r="J43" i="96" s="1"/>
  <c r="H42" i="96"/>
  <c r="I42" i="96" s="1"/>
  <c r="J42" i="96" s="1"/>
  <c r="H41" i="96"/>
  <c r="I41" i="96" s="1"/>
  <c r="J41" i="96" s="1"/>
  <c r="H40" i="96"/>
  <c r="I40" i="96" s="1"/>
  <c r="J40" i="96" s="1"/>
  <c r="H39" i="96"/>
  <c r="I39" i="96" s="1"/>
  <c r="J39" i="96" s="1"/>
  <c r="H38" i="96"/>
  <c r="I38" i="96" s="1"/>
  <c r="J38" i="96" s="1"/>
  <c r="H37" i="96"/>
  <c r="I37" i="96" s="1"/>
  <c r="J37" i="96" s="1"/>
  <c r="H36" i="96"/>
  <c r="I36" i="96" s="1"/>
  <c r="J36" i="96" s="1"/>
  <c r="H35" i="96"/>
  <c r="I35" i="96" s="1"/>
  <c r="J35" i="96" s="1"/>
  <c r="H34" i="96"/>
  <c r="I34" i="96" s="1"/>
  <c r="J34" i="96" s="1"/>
  <c r="H33" i="96"/>
  <c r="I33" i="96" s="1"/>
  <c r="J33" i="96" s="1"/>
  <c r="H32" i="96"/>
  <c r="I32" i="96" s="1"/>
  <c r="J32" i="96" s="1"/>
  <c r="H31" i="96"/>
  <c r="I31" i="96" s="1"/>
  <c r="J31" i="96" s="1"/>
  <c r="H30" i="96"/>
  <c r="I30" i="96" s="1"/>
  <c r="J30" i="96" s="1"/>
  <c r="H29" i="96"/>
  <c r="I29" i="96" s="1"/>
  <c r="J29" i="96" s="1"/>
  <c r="H28" i="96"/>
  <c r="I28" i="96" s="1"/>
  <c r="J28" i="96" s="1"/>
  <c r="H27" i="96"/>
  <c r="I27" i="96" s="1"/>
  <c r="J27" i="96" s="1"/>
  <c r="H26" i="96"/>
  <c r="I26" i="96" s="1"/>
  <c r="J26" i="96" s="1"/>
  <c r="H25" i="96"/>
  <c r="I25" i="96" s="1"/>
  <c r="J25" i="96" s="1"/>
  <c r="H24" i="96"/>
  <c r="I24" i="96" s="1"/>
  <c r="J24" i="96" s="1"/>
  <c r="H23" i="96"/>
  <c r="I23" i="96" s="1"/>
  <c r="J23" i="96" s="1"/>
  <c r="H22" i="96"/>
  <c r="I22" i="96" s="1"/>
  <c r="J22" i="96" s="1"/>
  <c r="H21" i="96"/>
  <c r="I21" i="96" s="1"/>
  <c r="J21" i="96" s="1"/>
  <c r="H20" i="96"/>
  <c r="I20" i="96" s="1"/>
  <c r="J20" i="96" s="1"/>
  <c r="H19" i="96"/>
  <c r="I19" i="96" s="1"/>
  <c r="J19" i="96" s="1"/>
  <c r="H18" i="96"/>
  <c r="I18" i="96" s="1"/>
  <c r="J18" i="96" s="1"/>
  <c r="H17" i="96"/>
  <c r="I17" i="96" s="1"/>
  <c r="J17" i="96" s="1"/>
  <c r="H16" i="96"/>
  <c r="I16" i="96" s="1"/>
  <c r="J16" i="96" s="1"/>
  <c r="H15" i="96"/>
  <c r="I15" i="96" s="1"/>
  <c r="J15" i="96" s="1"/>
  <c r="H14" i="96"/>
  <c r="I14" i="96" s="1"/>
  <c r="J14" i="96" s="1"/>
  <c r="H13" i="96"/>
  <c r="I13" i="96" s="1"/>
  <c r="J13" i="96" s="1"/>
  <c r="H12" i="96"/>
  <c r="I12" i="96" s="1"/>
  <c r="J12" i="96" s="1"/>
  <c r="H11" i="96"/>
  <c r="I11" i="96" s="1"/>
  <c r="J11" i="96" s="1"/>
  <c r="H10" i="96"/>
  <c r="I10" i="96" s="1"/>
  <c r="J10" i="96" s="1"/>
  <c r="H9" i="96"/>
  <c r="I9" i="96" s="1"/>
  <c r="J9" i="96" s="1"/>
  <c r="H8" i="96"/>
  <c r="I8" i="96" s="1"/>
  <c r="J8" i="96" s="1"/>
  <c r="H7" i="96"/>
  <c r="I7" i="96" s="1"/>
  <c r="J7" i="96" s="1"/>
  <c r="H6" i="96"/>
  <c r="I6" i="96" s="1"/>
  <c r="J6" i="96" s="1"/>
  <c r="H5" i="96"/>
  <c r="I5" i="96" s="1"/>
  <c r="J5" i="96" s="1"/>
  <c r="H4" i="96"/>
  <c r="I4" i="96" s="1"/>
  <c r="J4" i="96" s="1"/>
  <c r="K4" i="96" s="1"/>
  <c r="M89" i="95"/>
  <c r="U89" i="95" s="1"/>
  <c r="M88" i="95"/>
  <c r="U88" i="95" s="1"/>
  <c r="M87" i="95"/>
  <c r="U87" i="95" s="1"/>
  <c r="M86" i="95"/>
  <c r="U86" i="95" s="1"/>
  <c r="M85" i="95"/>
  <c r="U85" i="95" s="1"/>
  <c r="M84" i="95"/>
  <c r="U84" i="95" s="1"/>
  <c r="M83" i="95"/>
  <c r="U83" i="95" s="1"/>
  <c r="M82" i="95"/>
  <c r="U82" i="95" s="1"/>
  <c r="M81" i="95"/>
  <c r="U81" i="95" s="1"/>
  <c r="M80" i="95"/>
  <c r="U80" i="95" s="1"/>
  <c r="M79" i="95"/>
  <c r="U79" i="95" s="1"/>
  <c r="M78" i="95"/>
  <c r="U78" i="95" s="1"/>
  <c r="M77" i="95"/>
  <c r="U77" i="95" s="1"/>
  <c r="M76" i="95"/>
  <c r="U76" i="95" s="1"/>
  <c r="M75" i="95"/>
  <c r="U75" i="95" s="1"/>
  <c r="M74" i="95"/>
  <c r="U74" i="95" s="1"/>
  <c r="M73" i="95"/>
  <c r="U73" i="95" s="1"/>
  <c r="M72" i="95"/>
  <c r="U72" i="95" s="1"/>
  <c r="M71" i="95"/>
  <c r="U71" i="95" s="1"/>
  <c r="M70" i="95"/>
  <c r="U70" i="95" s="1"/>
  <c r="M69" i="95"/>
  <c r="U69" i="95" s="1"/>
  <c r="M68" i="95"/>
  <c r="U68" i="95" s="1"/>
  <c r="M67" i="95"/>
  <c r="U67" i="95" s="1"/>
  <c r="M66" i="95"/>
  <c r="U66" i="95" s="1"/>
  <c r="M65" i="95"/>
  <c r="U65" i="95" s="1"/>
  <c r="M64" i="95"/>
  <c r="U64" i="95" s="1"/>
  <c r="M63" i="95"/>
  <c r="U63" i="95" s="1"/>
  <c r="M62" i="95"/>
  <c r="U62" i="95" s="1"/>
  <c r="M61" i="95"/>
  <c r="U61" i="95" s="1"/>
  <c r="M60" i="95"/>
  <c r="U60" i="95" s="1"/>
  <c r="M59" i="95"/>
  <c r="U59" i="95" s="1"/>
  <c r="M58" i="95"/>
  <c r="U58" i="95" s="1"/>
  <c r="M57" i="95"/>
  <c r="U57" i="95" s="1"/>
  <c r="M56" i="95"/>
  <c r="U56" i="95" s="1"/>
  <c r="M55" i="95"/>
  <c r="U55" i="95" s="1"/>
  <c r="M54" i="95"/>
  <c r="U54" i="95" s="1"/>
  <c r="M53" i="95"/>
  <c r="U53" i="95" s="1"/>
  <c r="M52" i="95"/>
  <c r="U52" i="95" s="1"/>
  <c r="M51" i="95"/>
  <c r="U51" i="95" s="1"/>
  <c r="M50" i="95"/>
  <c r="U50" i="95" s="1"/>
  <c r="M49" i="95"/>
  <c r="U49" i="95" s="1"/>
  <c r="M48" i="95"/>
  <c r="U48" i="95" s="1"/>
  <c r="M47" i="95"/>
  <c r="U47" i="95" s="1"/>
  <c r="M46" i="95"/>
  <c r="U46" i="95" s="1"/>
  <c r="M45" i="95"/>
  <c r="U45" i="95" s="1"/>
  <c r="M44" i="95"/>
  <c r="U44" i="95" s="1"/>
  <c r="M43" i="95"/>
  <c r="U43" i="95" s="1"/>
  <c r="M42" i="95"/>
  <c r="U42" i="95" s="1"/>
  <c r="M41" i="95"/>
  <c r="U41" i="95" s="1"/>
  <c r="M40" i="95"/>
  <c r="U40" i="95" s="1"/>
  <c r="M39" i="95"/>
  <c r="U39" i="95" s="1"/>
  <c r="M38" i="95"/>
  <c r="U38" i="95" s="1"/>
  <c r="M37" i="95"/>
  <c r="U37" i="95" s="1"/>
  <c r="M36" i="95"/>
  <c r="U36" i="95" s="1"/>
  <c r="M35" i="95"/>
  <c r="U35" i="95" s="1"/>
  <c r="M34" i="95"/>
  <c r="U34" i="95" s="1"/>
  <c r="M33" i="95"/>
  <c r="U33" i="95" s="1"/>
  <c r="M32" i="95"/>
  <c r="U32" i="95" s="1"/>
  <c r="M31" i="95"/>
  <c r="U31" i="95" s="1"/>
  <c r="M30" i="95"/>
  <c r="U30" i="95" s="1"/>
  <c r="M29" i="95"/>
  <c r="U29" i="95" s="1"/>
  <c r="M28" i="95"/>
  <c r="U28" i="95" s="1"/>
  <c r="M27" i="95"/>
  <c r="U27" i="95" s="1"/>
  <c r="M26" i="95"/>
  <c r="U26" i="95" s="1"/>
  <c r="M25" i="95"/>
  <c r="U25" i="95" s="1"/>
  <c r="M24" i="95"/>
  <c r="U24" i="95" s="1"/>
  <c r="M23" i="95"/>
  <c r="U23" i="95" s="1"/>
  <c r="M22" i="95"/>
  <c r="U22" i="95" s="1"/>
  <c r="M21" i="95"/>
  <c r="U21" i="95" s="1"/>
  <c r="M20" i="95"/>
  <c r="U20" i="95" s="1"/>
  <c r="M19" i="95"/>
  <c r="U19" i="95" s="1"/>
  <c r="M18" i="95"/>
  <c r="U18" i="95" s="1"/>
  <c r="M17" i="95"/>
  <c r="U17" i="95" s="1"/>
  <c r="M16" i="95"/>
  <c r="U16" i="95" s="1"/>
  <c r="M15" i="95"/>
  <c r="U15" i="95" s="1"/>
  <c r="M14" i="95"/>
  <c r="U14" i="95" s="1"/>
  <c r="M13" i="95"/>
  <c r="U13" i="95" s="1"/>
  <c r="M12" i="95"/>
  <c r="U12" i="95" s="1"/>
  <c r="M11" i="95"/>
  <c r="U11" i="95" s="1"/>
  <c r="M10" i="95"/>
  <c r="U10" i="95" s="1"/>
  <c r="M9" i="95"/>
  <c r="U9" i="95" s="1"/>
  <c r="M8" i="95"/>
  <c r="U8" i="95" s="1"/>
  <c r="M7" i="95"/>
  <c r="U7" i="95" s="1"/>
  <c r="M6" i="95"/>
  <c r="U6" i="95" s="1"/>
  <c r="M5" i="95"/>
  <c r="U5" i="95" s="1"/>
  <c r="X5" i="95" s="1"/>
  <c r="H89" i="95"/>
  <c r="I89" i="95" s="1"/>
  <c r="J89" i="95" s="1"/>
  <c r="H88" i="95"/>
  <c r="I88" i="95" s="1"/>
  <c r="J88" i="95" s="1"/>
  <c r="H87" i="95"/>
  <c r="I87" i="95" s="1"/>
  <c r="J87" i="95" s="1"/>
  <c r="H86" i="95"/>
  <c r="I86" i="95" s="1"/>
  <c r="J86" i="95" s="1"/>
  <c r="H85" i="95"/>
  <c r="I85" i="95" s="1"/>
  <c r="J85" i="95" s="1"/>
  <c r="H84" i="95"/>
  <c r="I84" i="95" s="1"/>
  <c r="J84" i="95" s="1"/>
  <c r="H83" i="95"/>
  <c r="I83" i="95" s="1"/>
  <c r="J83" i="95" s="1"/>
  <c r="H82" i="95"/>
  <c r="I82" i="95" s="1"/>
  <c r="J82" i="95" s="1"/>
  <c r="H81" i="95"/>
  <c r="I81" i="95" s="1"/>
  <c r="J81" i="95" s="1"/>
  <c r="H80" i="95"/>
  <c r="I80" i="95" s="1"/>
  <c r="J80" i="95" s="1"/>
  <c r="H79" i="95"/>
  <c r="I79" i="95" s="1"/>
  <c r="J79" i="95" s="1"/>
  <c r="H78" i="95"/>
  <c r="I78" i="95" s="1"/>
  <c r="J78" i="95" s="1"/>
  <c r="H77" i="95"/>
  <c r="I77" i="95" s="1"/>
  <c r="J77" i="95" s="1"/>
  <c r="H76" i="95"/>
  <c r="I76" i="95" s="1"/>
  <c r="J76" i="95" s="1"/>
  <c r="H75" i="95"/>
  <c r="I75" i="95" s="1"/>
  <c r="J75" i="95" s="1"/>
  <c r="H74" i="95"/>
  <c r="I74" i="95" s="1"/>
  <c r="J74" i="95" s="1"/>
  <c r="H73" i="95"/>
  <c r="I73" i="95" s="1"/>
  <c r="J73" i="95" s="1"/>
  <c r="H72" i="95"/>
  <c r="I72" i="95" s="1"/>
  <c r="J72" i="95" s="1"/>
  <c r="H71" i="95"/>
  <c r="I71" i="95" s="1"/>
  <c r="J71" i="95" s="1"/>
  <c r="H70" i="95"/>
  <c r="I70" i="95" s="1"/>
  <c r="J70" i="95" s="1"/>
  <c r="H69" i="95"/>
  <c r="I69" i="95" s="1"/>
  <c r="J69" i="95" s="1"/>
  <c r="H68" i="95"/>
  <c r="I68" i="95" s="1"/>
  <c r="J68" i="95" s="1"/>
  <c r="H67" i="95"/>
  <c r="I67" i="95" s="1"/>
  <c r="J67" i="95" s="1"/>
  <c r="H66" i="95"/>
  <c r="I66" i="95" s="1"/>
  <c r="J66" i="95" s="1"/>
  <c r="H65" i="95"/>
  <c r="I65" i="95" s="1"/>
  <c r="J65" i="95" s="1"/>
  <c r="H64" i="95"/>
  <c r="I64" i="95" s="1"/>
  <c r="J64" i="95" s="1"/>
  <c r="H63" i="95"/>
  <c r="I63" i="95" s="1"/>
  <c r="J63" i="95" s="1"/>
  <c r="H62" i="95"/>
  <c r="I62" i="95" s="1"/>
  <c r="J62" i="95" s="1"/>
  <c r="H61" i="95"/>
  <c r="I61" i="95" s="1"/>
  <c r="J61" i="95" s="1"/>
  <c r="H60" i="95"/>
  <c r="I60" i="95" s="1"/>
  <c r="J60" i="95" s="1"/>
  <c r="H59" i="95"/>
  <c r="I59" i="95" s="1"/>
  <c r="J59" i="95" s="1"/>
  <c r="H58" i="95"/>
  <c r="I58" i="95" s="1"/>
  <c r="J58" i="95" s="1"/>
  <c r="H57" i="95"/>
  <c r="I57" i="95" s="1"/>
  <c r="J57" i="95" s="1"/>
  <c r="H56" i="95"/>
  <c r="I56" i="95" s="1"/>
  <c r="J56" i="95" s="1"/>
  <c r="H55" i="95"/>
  <c r="I55" i="95" s="1"/>
  <c r="J55" i="95" s="1"/>
  <c r="H54" i="95"/>
  <c r="I54" i="95" s="1"/>
  <c r="J54" i="95" s="1"/>
  <c r="H53" i="95"/>
  <c r="I53" i="95" s="1"/>
  <c r="J53" i="95" s="1"/>
  <c r="H52" i="95"/>
  <c r="I52" i="95" s="1"/>
  <c r="J52" i="95" s="1"/>
  <c r="H51" i="95"/>
  <c r="I51" i="95" s="1"/>
  <c r="J51" i="95" s="1"/>
  <c r="H50" i="95"/>
  <c r="I50" i="95" s="1"/>
  <c r="J50" i="95" s="1"/>
  <c r="H49" i="95"/>
  <c r="I49" i="95" s="1"/>
  <c r="J49" i="95" s="1"/>
  <c r="H48" i="95"/>
  <c r="I48" i="95" s="1"/>
  <c r="J48" i="95" s="1"/>
  <c r="H47" i="95"/>
  <c r="I47" i="95" s="1"/>
  <c r="J47" i="95" s="1"/>
  <c r="H46" i="95"/>
  <c r="I46" i="95" s="1"/>
  <c r="J46" i="95" s="1"/>
  <c r="H45" i="95"/>
  <c r="I45" i="95" s="1"/>
  <c r="J45" i="95" s="1"/>
  <c r="H44" i="95"/>
  <c r="I44" i="95" s="1"/>
  <c r="J44" i="95" s="1"/>
  <c r="H43" i="95"/>
  <c r="I43" i="95" s="1"/>
  <c r="J43" i="95" s="1"/>
  <c r="H42" i="95"/>
  <c r="I42" i="95" s="1"/>
  <c r="J42" i="95" s="1"/>
  <c r="H41" i="95"/>
  <c r="I41" i="95" s="1"/>
  <c r="J41" i="95" s="1"/>
  <c r="H40" i="95"/>
  <c r="I40" i="95" s="1"/>
  <c r="J40" i="95" s="1"/>
  <c r="H39" i="95"/>
  <c r="I39" i="95" s="1"/>
  <c r="J39" i="95" s="1"/>
  <c r="H38" i="95"/>
  <c r="I38" i="95" s="1"/>
  <c r="J38" i="95" s="1"/>
  <c r="H37" i="95"/>
  <c r="I37" i="95" s="1"/>
  <c r="J37" i="95" s="1"/>
  <c r="H36" i="95"/>
  <c r="I36" i="95" s="1"/>
  <c r="J36" i="95" s="1"/>
  <c r="H35" i="95"/>
  <c r="I35" i="95" s="1"/>
  <c r="J35" i="95" s="1"/>
  <c r="H34" i="95"/>
  <c r="I34" i="95" s="1"/>
  <c r="J34" i="95" s="1"/>
  <c r="H33" i="95"/>
  <c r="I33" i="95" s="1"/>
  <c r="J33" i="95" s="1"/>
  <c r="H32" i="95"/>
  <c r="I32" i="95" s="1"/>
  <c r="J32" i="95" s="1"/>
  <c r="H31" i="95"/>
  <c r="I31" i="95" s="1"/>
  <c r="J31" i="95" s="1"/>
  <c r="H30" i="95"/>
  <c r="I30" i="95" s="1"/>
  <c r="J30" i="95" s="1"/>
  <c r="H29" i="95"/>
  <c r="I29" i="95" s="1"/>
  <c r="J29" i="95" s="1"/>
  <c r="H28" i="95"/>
  <c r="I28" i="95" s="1"/>
  <c r="J28" i="95" s="1"/>
  <c r="H27" i="95"/>
  <c r="I27" i="95" s="1"/>
  <c r="J27" i="95" s="1"/>
  <c r="H26" i="95"/>
  <c r="I26" i="95" s="1"/>
  <c r="J26" i="95" s="1"/>
  <c r="H25" i="95"/>
  <c r="I25" i="95" s="1"/>
  <c r="J25" i="95" s="1"/>
  <c r="H24" i="95"/>
  <c r="I24" i="95" s="1"/>
  <c r="J24" i="95" s="1"/>
  <c r="H23" i="95"/>
  <c r="I23" i="95" s="1"/>
  <c r="J23" i="95" s="1"/>
  <c r="H22" i="95"/>
  <c r="I22" i="95" s="1"/>
  <c r="J22" i="95" s="1"/>
  <c r="H21" i="95"/>
  <c r="I21" i="95" s="1"/>
  <c r="J21" i="95" s="1"/>
  <c r="H20" i="95"/>
  <c r="I20" i="95" s="1"/>
  <c r="J20" i="95" s="1"/>
  <c r="H19" i="95"/>
  <c r="I19" i="95" s="1"/>
  <c r="J19" i="95" s="1"/>
  <c r="H18" i="95"/>
  <c r="I18" i="95" s="1"/>
  <c r="J18" i="95" s="1"/>
  <c r="H17" i="95"/>
  <c r="I17" i="95" s="1"/>
  <c r="J17" i="95" s="1"/>
  <c r="H16" i="95"/>
  <c r="I16" i="95" s="1"/>
  <c r="J16" i="95" s="1"/>
  <c r="H15" i="95"/>
  <c r="I15" i="95" s="1"/>
  <c r="J15" i="95" s="1"/>
  <c r="H14" i="95"/>
  <c r="I14" i="95" s="1"/>
  <c r="J14" i="95" s="1"/>
  <c r="H13" i="95"/>
  <c r="I13" i="95" s="1"/>
  <c r="J13" i="95" s="1"/>
  <c r="H12" i="95"/>
  <c r="I12" i="95" s="1"/>
  <c r="J12" i="95" s="1"/>
  <c r="H11" i="95"/>
  <c r="I11" i="95" s="1"/>
  <c r="J11" i="95" s="1"/>
  <c r="H10" i="95"/>
  <c r="I10" i="95" s="1"/>
  <c r="J10" i="95" s="1"/>
  <c r="H9" i="95"/>
  <c r="I9" i="95" s="1"/>
  <c r="J9" i="95" s="1"/>
  <c r="H8" i="95"/>
  <c r="I8" i="95" s="1"/>
  <c r="J8" i="95" s="1"/>
  <c r="H7" i="95"/>
  <c r="I7" i="95" s="1"/>
  <c r="J7" i="95" s="1"/>
  <c r="H6" i="95"/>
  <c r="I6" i="95" s="1"/>
  <c r="J6" i="95" s="1"/>
  <c r="H5" i="95"/>
  <c r="I5" i="95" s="1"/>
  <c r="J5" i="95" s="1"/>
  <c r="H4" i="95"/>
  <c r="I4" i="95" s="1"/>
  <c r="J4" i="95" s="1"/>
  <c r="K4" i="95" s="1"/>
  <c r="M98" i="94"/>
  <c r="U98" i="94" s="1"/>
  <c r="M97" i="94"/>
  <c r="U97" i="94" s="1"/>
  <c r="M96" i="94"/>
  <c r="U96" i="94" s="1"/>
  <c r="M95" i="94"/>
  <c r="U95" i="94" s="1"/>
  <c r="M94" i="94"/>
  <c r="U94" i="94" s="1"/>
  <c r="M93" i="94"/>
  <c r="U93" i="94" s="1"/>
  <c r="M92" i="94"/>
  <c r="U92" i="94" s="1"/>
  <c r="M91" i="94"/>
  <c r="U91" i="94" s="1"/>
  <c r="M90" i="94"/>
  <c r="U90" i="94" s="1"/>
  <c r="M89" i="94"/>
  <c r="U89" i="94" s="1"/>
  <c r="M88" i="94"/>
  <c r="U88" i="94" s="1"/>
  <c r="M87" i="94"/>
  <c r="U87" i="94" s="1"/>
  <c r="M86" i="94"/>
  <c r="U86" i="94" s="1"/>
  <c r="M85" i="94"/>
  <c r="U85" i="94" s="1"/>
  <c r="M84" i="94"/>
  <c r="U84" i="94" s="1"/>
  <c r="M83" i="94"/>
  <c r="U83" i="94" s="1"/>
  <c r="M82" i="94"/>
  <c r="U82" i="94" s="1"/>
  <c r="M81" i="94"/>
  <c r="U81" i="94" s="1"/>
  <c r="M80" i="94"/>
  <c r="U80" i="94" s="1"/>
  <c r="M79" i="94"/>
  <c r="U79" i="94" s="1"/>
  <c r="M78" i="94"/>
  <c r="U78" i="94" s="1"/>
  <c r="M77" i="94"/>
  <c r="U77" i="94" s="1"/>
  <c r="M76" i="94"/>
  <c r="U76" i="94" s="1"/>
  <c r="M75" i="94"/>
  <c r="U75" i="94" s="1"/>
  <c r="M74" i="94"/>
  <c r="U74" i="94" s="1"/>
  <c r="M73" i="94"/>
  <c r="U73" i="94" s="1"/>
  <c r="M72" i="94"/>
  <c r="U72" i="94" s="1"/>
  <c r="M71" i="94"/>
  <c r="U71" i="94" s="1"/>
  <c r="M70" i="94"/>
  <c r="U70" i="94" s="1"/>
  <c r="M69" i="94"/>
  <c r="U69" i="94" s="1"/>
  <c r="M68" i="94"/>
  <c r="U68" i="94" s="1"/>
  <c r="M67" i="94"/>
  <c r="U67" i="94" s="1"/>
  <c r="M66" i="94"/>
  <c r="U66" i="94" s="1"/>
  <c r="M65" i="94"/>
  <c r="U65" i="94" s="1"/>
  <c r="M64" i="94"/>
  <c r="U64" i="94" s="1"/>
  <c r="M63" i="94"/>
  <c r="U63" i="94" s="1"/>
  <c r="M62" i="94"/>
  <c r="U62" i="94" s="1"/>
  <c r="M61" i="94"/>
  <c r="U61" i="94" s="1"/>
  <c r="M60" i="94"/>
  <c r="U60" i="94" s="1"/>
  <c r="M59" i="94"/>
  <c r="U59" i="94" s="1"/>
  <c r="M58" i="94"/>
  <c r="U58" i="94" s="1"/>
  <c r="M57" i="94"/>
  <c r="U57" i="94" s="1"/>
  <c r="M56" i="94"/>
  <c r="U56" i="94" s="1"/>
  <c r="M55" i="94"/>
  <c r="U55" i="94" s="1"/>
  <c r="M54" i="94"/>
  <c r="U54" i="94" s="1"/>
  <c r="M53" i="94"/>
  <c r="U53" i="94" s="1"/>
  <c r="M52" i="94"/>
  <c r="U52" i="94" s="1"/>
  <c r="M51" i="94"/>
  <c r="U51" i="94" s="1"/>
  <c r="M50" i="94"/>
  <c r="U50" i="94" s="1"/>
  <c r="M49" i="94"/>
  <c r="U49" i="94" s="1"/>
  <c r="M48" i="94"/>
  <c r="U48" i="94" s="1"/>
  <c r="M47" i="94"/>
  <c r="U47" i="94" s="1"/>
  <c r="M46" i="94"/>
  <c r="U46" i="94" s="1"/>
  <c r="M45" i="94"/>
  <c r="U45" i="94" s="1"/>
  <c r="M44" i="94"/>
  <c r="U44" i="94" s="1"/>
  <c r="M43" i="94"/>
  <c r="U43" i="94" s="1"/>
  <c r="M42" i="94"/>
  <c r="U42" i="94" s="1"/>
  <c r="M41" i="94"/>
  <c r="U41" i="94" s="1"/>
  <c r="M40" i="94"/>
  <c r="U40" i="94" s="1"/>
  <c r="M39" i="94"/>
  <c r="U39" i="94" s="1"/>
  <c r="M38" i="94"/>
  <c r="U38" i="94" s="1"/>
  <c r="M37" i="94"/>
  <c r="U37" i="94" s="1"/>
  <c r="M36" i="94"/>
  <c r="U36" i="94" s="1"/>
  <c r="M35" i="94"/>
  <c r="U35" i="94" s="1"/>
  <c r="M34" i="94"/>
  <c r="U34" i="94" s="1"/>
  <c r="M33" i="94"/>
  <c r="U33" i="94" s="1"/>
  <c r="M32" i="94"/>
  <c r="U32" i="94" s="1"/>
  <c r="M31" i="94"/>
  <c r="U31" i="94" s="1"/>
  <c r="M30" i="94"/>
  <c r="U30" i="94" s="1"/>
  <c r="M29" i="94"/>
  <c r="U29" i="94" s="1"/>
  <c r="M28" i="94"/>
  <c r="U28" i="94" s="1"/>
  <c r="M27" i="94"/>
  <c r="U27" i="94" s="1"/>
  <c r="M26" i="94"/>
  <c r="U26" i="94" s="1"/>
  <c r="M25" i="94"/>
  <c r="U25" i="94" s="1"/>
  <c r="M24" i="94"/>
  <c r="U24" i="94" s="1"/>
  <c r="M23" i="94"/>
  <c r="U23" i="94" s="1"/>
  <c r="M22" i="94"/>
  <c r="U22" i="94" s="1"/>
  <c r="M21" i="94"/>
  <c r="U21" i="94" s="1"/>
  <c r="M20" i="94"/>
  <c r="U20" i="94" s="1"/>
  <c r="M19" i="94"/>
  <c r="U19" i="94" s="1"/>
  <c r="M18" i="94"/>
  <c r="U18" i="94" s="1"/>
  <c r="M17" i="94"/>
  <c r="U17" i="94" s="1"/>
  <c r="M16" i="94"/>
  <c r="U16" i="94" s="1"/>
  <c r="M15" i="94"/>
  <c r="U15" i="94" s="1"/>
  <c r="M14" i="94"/>
  <c r="U14" i="94" s="1"/>
  <c r="M13" i="94"/>
  <c r="U13" i="94" s="1"/>
  <c r="M12" i="94"/>
  <c r="U12" i="94" s="1"/>
  <c r="M11" i="94"/>
  <c r="U11" i="94" s="1"/>
  <c r="M10" i="94"/>
  <c r="U10" i="94" s="1"/>
  <c r="M9" i="94"/>
  <c r="U9" i="94" s="1"/>
  <c r="M8" i="94"/>
  <c r="U8" i="94" s="1"/>
  <c r="M7" i="94"/>
  <c r="U7" i="94" s="1"/>
  <c r="M6" i="94"/>
  <c r="U6" i="94" s="1"/>
  <c r="M5" i="94"/>
  <c r="U5" i="94" s="1"/>
  <c r="X5" i="94" s="1"/>
  <c r="H98" i="94"/>
  <c r="I98" i="94" s="1"/>
  <c r="J98" i="94" s="1"/>
  <c r="H97" i="94"/>
  <c r="I97" i="94" s="1"/>
  <c r="J97" i="94" s="1"/>
  <c r="H96" i="94"/>
  <c r="I96" i="94" s="1"/>
  <c r="J96" i="94" s="1"/>
  <c r="H95" i="94"/>
  <c r="I95" i="94" s="1"/>
  <c r="J95" i="94" s="1"/>
  <c r="H94" i="94"/>
  <c r="I94" i="94" s="1"/>
  <c r="J94" i="94" s="1"/>
  <c r="H93" i="94"/>
  <c r="I93" i="94" s="1"/>
  <c r="J93" i="94" s="1"/>
  <c r="H92" i="94"/>
  <c r="I92" i="94" s="1"/>
  <c r="J92" i="94" s="1"/>
  <c r="H91" i="94"/>
  <c r="I91" i="94" s="1"/>
  <c r="J91" i="94" s="1"/>
  <c r="H90" i="94"/>
  <c r="I90" i="94" s="1"/>
  <c r="J90" i="94" s="1"/>
  <c r="H89" i="94"/>
  <c r="I89" i="94" s="1"/>
  <c r="J89" i="94" s="1"/>
  <c r="H88" i="94"/>
  <c r="I88" i="94" s="1"/>
  <c r="J88" i="94" s="1"/>
  <c r="H87" i="94"/>
  <c r="I87" i="94" s="1"/>
  <c r="J87" i="94" s="1"/>
  <c r="H86" i="94"/>
  <c r="I86" i="94" s="1"/>
  <c r="J86" i="94" s="1"/>
  <c r="H85" i="94"/>
  <c r="I85" i="94" s="1"/>
  <c r="J85" i="94" s="1"/>
  <c r="H84" i="94"/>
  <c r="I84" i="94" s="1"/>
  <c r="J84" i="94" s="1"/>
  <c r="H83" i="94"/>
  <c r="I83" i="94" s="1"/>
  <c r="J83" i="94" s="1"/>
  <c r="H82" i="94"/>
  <c r="I82" i="94" s="1"/>
  <c r="J82" i="94" s="1"/>
  <c r="H81" i="94"/>
  <c r="I81" i="94" s="1"/>
  <c r="J81" i="94" s="1"/>
  <c r="H80" i="94"/>
  <c r="I80" i="94" s="1"/>
  <c r="J80" i="94" s="1"/>
  <c r="H79" i="94"/>
  <c r="I79" i="94" s="1"/>
  <c r="J79" i="94" s="1"/>
  <c r="H78" i="94"/>
  <c r="I78" i="94" s="1"/>
  <c r="J78" i="94" s="1"/>
  <c r="H77" i="94"/>
  <c r="I77" i="94" s="1"/>
  <c r="J77" i="94" s="1"/>
  <c r="H76" i="94"/>
  <c r="I76" i="94" s="1"/>
  <c r="J76" i="94" s="1"/>
  <c r="H75" i="94"/>
  <c r="I75" i="94" s="1"/>
  <c r="J75" i="94" s="1"/>
  <c r="H74" i="94"/>
  <c r="I74" i="94" s="1"/>
  <c r="J74" i="94" s="1"/>
  <c r="H73" i="94"/>
  <c r="I73" i="94" s="1"/>
  <c r="J73" i="94" s="1"/>
  <c r="H72" i="94"/>
  <c r="I72" i="94" s="1"/>
  <c r="J72" i="94" s="1"/>
  <c r="H71" i="94"/>
  <c r="I71" i="94" s="1"/>
  <c r="J71" i="94" s="1"/>
  <c r="H70" i="94"/>
  <c r="I70" i="94" s="1"/>
  <c r="J70" i="94" s="1"/>
  <c r="H69" i="94"/>
  <c r="I69" i="94" s="1"/>
  <c r="J69" i="94" s="1"/>
  <c r="H68" i="94"/>
  <c r="I68" i="94" s="1"/>
  <c r="J68" i="94" s="1"/>
  <c r="H67" i="94"/>
  <c r="I67" i="94" s="1"/>
  <c r="J67" i="94" s="1"/>
  <c r="H66" i="94"/>
  <c r="I66" i="94" s="1"/>
  <c r="J66" i="94" s="1"/>
  <c r="H65" i="94"/>
  <c r="I65" i="94" s="1"/>
  <c r="J65" i="94" s="1"/>
  <c r="H64" i="94"/>
  <c r="I64" i="94" s="1"/>
  <c r="J64" i="94" s="1"/>
  <c r="H63" i="94"/>
  <c r="I63" i="94" s="1"/>
  <c r="J63" i="94" s="1"/>
  <c r="H62" i="94"/>
  <c r="I62" i="94" s="1"/>
  <c r="J62" i="94" s="1"/>
  <c r="H61" i="94"/>
  <c r="I61" i="94" s="1"/>
  <c r="J61" i="94" s="1"/>
  <c r="H60" i="94"/>
  <c r="I60" i="94" s="1"/>
  <c r="J60" i="94" s="1"/>
  <c r="H59" i="94"/>
  <c r="I59" i="94" s="1"/>
  <c r="J59" i="94" s="1"/>
  <c r="H58" i="94"/>
  <c r="I58" i="94" s="1"/>
  <c r="J58" i="94" s="1"/>
  <c r="H57" i="94"/>
  <c r="I57" i="94" s="1"/>
  <c r="J57" i="94" s="1"/>
  <c r="H56" i="94"/>
  <c r="I56" i="94" s="1"/>
  <c r="J56" i="94" s="1"/>
  <c r="H55" i="94"/>
  <c r="I55" i="94" s="1"/>
  <c r="J55" i="94" s="1"/>
  <c r="H54" i="94"/>
  <c r="I54" i="94" s="1"/>
  <c r="J54" i="94" s="1"/>
  <c r="H53" i="94"/>
  <c r="I53" i="94" s="1"/>
  <c r="J53" i="94" s="1"/>
  <c r="H52" i="94"/>
  <c r="I52" i="94" s="1"/>
  <c r="J52" i="94" s="1"/>
  <c r="H51" i="94"/>
  <c r="I51" i="94" s="1"/>
  <c r="J51" i="94" s="1"/>
  <c r="H50" i="94"/>
  <c r="I50" i="94" s="1"/>
  <c r="J50" i="94" s="1"/>
  <c r="H49" i="94"/>
  <c r="I49" i="94" s="1"/>
  <c r="J49" i="94" s="1"/>
  <c r="H48" i="94"/>
  <c r="I48" i="94" s="1"/>
  <c r="J48" i="94" s="1"/>
  <c r="H47" i="94"/>
  <c r="I47" i="94" s="1"/>
  <c r="J47" i="94" s="1"/>
  <c r="H46" i="94"/>
  <c r="I46" i="94" s="1"/>
  <c r="J46" i="94" s="1"/>
  <c r="H45" i="94"/>
  <c r="I45" i="94" s="1"/>
  <c r="J45" i="94" s="1"/>
  <c r="H44" i="94"/>
  <c r="I44" i="94" s="1"/>
  <c r="J44" i="94" s="1"/>
  <c r="H43" i="94"/>
  <c r="I43" i="94" s="1"/>
  <c r="J43" i="94" s="1"/>
  <c r="H42" i="94"/>
  <c r="I42" i="94" s="1"/>
  <c r="J42" i="94" s="1"/>
  <c r="H41" i="94"/>
  <c r="I41" i="94" s="1"/>
  <c r="J41" i="94" s="1"/>
  <c r="H40" i="94"/>
  <c r="I40" i="94" s="1"/>
  <c r="J40" i="94" s="1"/>
  <c r="H39" i="94"/>
  <c r="I39" i="94" s="1"/>
  <c r="J39" i="94" s="1"/>
  <c r="H38" i="94"/>
  <c r="I38" i="94" s="1"/>
  <c r="J38" i="94" s="1"/>
  <c r="H37" i="94"/>
  <c r="I37" i="94" s="1"/>
  <c r="J37" i="94" s="1"/>
  <c r="H36" i="94"/>
  <c r="I36" i="94" s="1"/>
  <c r="J36" i="94" s="1"/>
  <c r="H35" i="94"/>
  <c r="I35" i="94" s="1"/>
  <c r="J35" i="94" s="1"/>
  <c r="H34" i="94"/>
  <c r="I34" i="94" s="1"/>
  <c r="J34" i="94" s="1"/>
  <c r="H33" i="94"/>
  <c r="I33" i="94" s="1"/>
  <c r="J33" i="94" s="1"/>
  <c r="H32" i="94"/>
  <c r="I32" i="94" s="1"/>
  <c r="J32" i="94" s="1"/>
  <c r="H31" i="94"/>
  <c r="I31" i="94" s="1"/>
  <c r="J31" i="94" s="1"/>
  <c r="H30" i="94"/>
  <c r="I30" i="94" s="1"/>
  <c r="J30" i="94" s="1"/>
  <c r="H29" i="94"/>
  <c r="I29" i="94" s="1"/>
  <c r="J29" i="94" s="1"/>
  <c r="H28" i="94"/>
  <c r="I28" i="94" s="1"/>
  <c r="J28" i="94" s="1"/>
  <c r="H27" i="94"/>
  <c r="I27" i="94" s="1"/>
  <c r="J27" i="94" s="1"/>
  <c r="H26" i="94"/>
  <c r="I26" i="94" s="1"/>
  <c r="J26" i="94" s="1"/>
  <c r="H25" i="94"/>
  <c r="I25" i="94" s="1"/>
  <c r="J25" i="94" s="1"/>
  <c r="H24" i="94"/>
  <c r="I24" i="94" s="1"/>
  <c r="J24" i="94" s="1"/>
  <c r="H23" i="94"/>
  <c r="I23" i="94" s="1"/>
  <c r="J23" i="94" s="1"/>
  <c r="H22" i="94"/>
  <c r="I22" i="94" s="1"/>
  <c r="J22" i="94" s="1"/>
  <c r="H21" i="94"/>
  <c r="I21" i="94" s="1"/>
  <c r="J21" i="94" s="1"/>
  <c r="H20" i="94"/>
  <c r="I20" i="94" s="1"/>
  <c r="J20" i="94" s="1"/>
  <c r="H19" i="94"/>
  <c r="I19" i="94" s="1"/>
  <c r="J19" i="94" s="1"/>
  <c r="H18" i="94"/>
  <c r="I18" i="94" s="1"/>
  <c r="J18" i="94" s="1"/>
  <c r="H17" i="94"/>
  <c r="I17" i="94" s="1"/>
  <c r="J17" i="94" s="1"/>
  <c r="H16" i="94"/>
  <c r="I16" i="94" s="1"/>
  <c r="J16" i="94" s="1"/>
  <c r="H15" i="94"/>
  <c r="I15" i="94" s="1"/>
  <c r="J15" i="94" s="1"/>
  <c r="H14" i="94"/>
  <c r="I14" i="94" s="1"/>
  <c r="J14" i="94" s="1"/>
  <c r="H13" i="94"/>
  <c r="I13" i="94" s="1"/>
  <c r="J13" i="94" s="1"/>
  <c r="H12" i="94"/>
  <c r="I12" i="94" s="1"/>
  <c r="J12" i="94" s="1"/>
  <c r="H11" i="94"/>
  <c r="I11" i="94" s="1"/>
  <c r="J11" i="94" s="1"/>
  <c r="H10" i="94"/>
  <c r="I10" i="94" s="1"/>
  <c r="J10" i="94" s="1"/>
  <c r="H9" i="94"/>
  <c r="I9" i="94" s="1"/>
  <c r="J9" i="94" s="1"/>
  <c r="H8" i="94"/>
  <c r="I8" i="94" s="1"/>
  <c r="J8" i="94" s="1"/>
  <c r="H7" i="94"/>
  <c r="I7" i="94" s="1"/>
  <c r="J7" i="94" s="1"/>
  <c r="H6" i="94"/>
  <c r="I6" i="94" s="1"/>
  <c r="J6" i="94" s="1"/>
  <c r="H5" i="94"/>
  <c r="I5" i="94" s="1"/>
  <c r="J5" i="94" s="1"/>
  <c r="K5" i="94" s="1"/>
  <c r="K6" i="94" s="1"/>
  <c r="M69" i="93"/>
  <c r="U69" i="93" s="1"/>
  <c r="M68" i="93"/>
  <c r="U68" i="93" s="1"/>
  <c r="M67" i="93"/>
  <c r="U67" i="93" s="1"/>
  <c r="M66" i="93"/>
  <c r="U66" i="93" s="1"/>
  <c r="M65" i="93"/>
  <c r="U65" i="93" s="1"/>
  <c r="M64" i="93"/>
  <c r="U64" i="93" s="1"/>
  <c r="M63" i="93"/>
  <c r="U63" i="93" s="1"/>
  <c r="M62" i="93"/>
  <c r="U62" i="93" s="1"/>
  <c r="M61" i="93"/>
  <c r="U61" i="93" s="1"/>
  <c r="M60" i="93"/>
  <c r="U60" i="93" s="1"/>
  <c r="M59" i="93"/>
  <c r="U59" i="93" s="1"/>
  <c r="M58" i="93"/>
  <c r="U58" i="93" s="1"/>
  <c r="M57" i="93"/>
  <c r="U57" i="93" s="1"/>
  <c r="M56" i="93"/>
  <c r="U56" i="93" s="1"/>
  <c r="M55" i="93"/>
  <c r="U55" i="93" s="1"/>
  <c r="M54" i="93"/>
  <c r="U54" i="93" s="1"/>
  <c r="M53" i="93"/>
  <c r="U53" i="93" s="1"/>
  <c r="M52" i="93"/>
  <c r="U52" i="93" s="1"/>
  <c r="M51" i="93"/>
  <c r="U51" i="93" s="1"/>
  <c r="M50" i="93"/>
  <c r="U50" i="93" s="1"/>
  <c r="M49" i="93"/>
  <c r="U49" i="93" s="1"/>
  <c r="M48" i="93"/>
  <c r="U48" i="93" s="1"/>
  <c r="M47" i="93"/>
  <c r="U47" i="93" s="1"/>
  <c r="M46" i="93"/>
  <c r="U46" i="93" s="1"/>
  <c r="M45" i="93"/>
  <c r="U45" i="93" s="1"/>
  <c r="M44" i="93"/>
  <c r="U44" i="93" s="1"/>
  <c r="M43" i="93"/>
  <c r="U43" i="93" s="1"/>
  <c r="M42" i="93"/>
  <c r="U42" i="93" s="1"/>
  <c r="M41" i="93"/>
  <c r="U41" i="93" s="1"/>
  <c r="M40" i="93"/>
  <c r="U40" i="93" s="1"/>
  <c r="M39" i="93"/>
  <c r="U39" i="93" s="1"/>
  <c r="M38" i="93"/>
  <c r="U38" i="93" s="1"/>
  <c r="M37" i="93"/>
  <c r="U37" i="93" s="1"/>
  <c r="M36" i="93"/>
  <c r="U36" i="93" s="1"/>
  <c r="M35" i="93"/>
  <c r="U35" i="93" s="1"/>
  <c r="M34" i="93"/>
  <c r="U34" i="93" s="1"/>
  <c r="M33" i="93"/>
  <c r="U33" i="93" s="1"/>
  <c r="M32" i="93"/>
  <c r="U32" i="93" s="1"/>
  <c r="M31" i="93"/>
  <c r="U31" i="93" s="1"/>
  <c r="M30" i="93"/>
  <c r="U30" i="93" s="1"/>
  <c r="M29" i="93"/>
  <c r="U29" i="93" s="1"/>
  <c r="M28" i="93"/>
  <c r="U28" i="93" s="1"/>
  <c r="M27" i="93"/>
  <c r="U27" i="93" s="1"/>
  <c r="M26" i="93"/>
  <c r="U26" i="93" s="1"/>
  <c r="M25" i="93"/>
  <c r="U25" i="93" s="1"/>
  <c r="M24" i="93"/>
  <c r="U24" i="93" s="1"/>
  <c r="M23" i="93"/>
  <c r="U23" i="93" s="1"/>
  <c r="M22" i="93"/>
  <c r="U22" i="93" s="1"/>
  <c r="M21" i="93"/>
  <c r="U21" i="93" s="1"/>
  <c r="M20" i="93"/>
  <c r="U20" i="93" s="1"/>
  <c r="M19" i="93"/>
  <c r="U19" i="93" s="1"/>
  <c r="M18" i="93"/>
  <c r="U18" i="93" s="1"/>
  <c r="M17" i="93"/>
  <c r="U17" i="93" s="1"/>
  <c r="M16" i="93"/>
  <c r="U16" i="93" s="1"/>
  <c r="M15" i="93"/>
  <c r="U15" i="93" s="1"/>
  <c r="M14" i="93"/>
  <c r="U14" i="93" s="1"/>
  <c r="M13" i="93"/>
  <c r="U13" i="93" s="1"/>
  <c r="M12" i="93"/>
  <c r="U12" i="93" s="1"/>
  <c r="M11" i="93"/>
  <c r="U11" i="93" s="1"/>
  <c r="M10" i="93"/>
  <c r="U10" i="93" s="1"/>
  <c r="M9" i="93"/>
  <c r="U9" i="93" s="1"/>
  <c r="M8" i="93"/>
  <c r="U8" i="93" s="1"/>
  <c r="M7" i="93"/>
  <c r="U7" i="93" s="1"/>
  <c r="M6" i="93"/>
  <c r="U6" i="93" s="1"/>
  <c r="M5" i="93"/>
  <c r="U5" i="93" s="1"/>
  <c r="X5" i="93" s="1"/>
  <c r="H69" i="93"/>
  <c r="I69" i="93" s="1"/>
  <c r="J69" i="93" s="1"/>
  <c r="H68" i="93"/>
  <c r="I68" i="93" s="1"/>
  <c r="J68" i="93" s="1"/>
  <c r="H67" i="93"/>
  <c r="I67" i="93" s="1"/>
  <c r="J67" i="93" s="1"/>
  <c r="H66" i="93"/>
  <c r="I66" i="93" s="1"/>
  <c r="J66" i="93" s="1"/>
  <c r="H65" i="93"/>
  <c r="I65" i="93" s="1"/>
  <c r="J65" i="93" s="1"/>
  <c r="H64" i="93"/>
  <c r="I64" i="93" s="1"/>
  <c r="J64" i="93" s="1"/>
  <c r="H63" i="93"/>
  <c r="I63" i="93" s="1"/>
  <c r="J63" i="93" s="1"/>
  <c r="H62" i="93"/>
  <c r="I62" i="93" s="1"/>
  <c r="J62" i="93" s="1"/>
  <c r="H61" i="93"/>
  <c r="I61" i="93" s="1"/>
  <c r="J61" i="93" s="1"/>
  <c r="H60" i="93"/>
  <c r="I60" i="93" s="1"/>
  <c r="J60" i="93" s="1"/>
  <c r="H59" i="93"/>
  <c r="I59" i="93" s="1"/>
  <c r="J59" i="93" s="1"/>
  <c r="H58" i="93"/>
  <c r="I58" i="93" s="1"/>
  <c r="J58" i="93" s="1"/>
  <c r="H57" i="93"/>
  <c r="I57" i="93" s="1"/>
  <c r="J57" i="93" s="1"/>
  <c r="H56" i="93"/>
  <c r="I56" i="93" s="1"/>
  <c r="J56" i="93" s="1"/>
  <c r="H55" i="93"/>
  <c r="I55" i="93" s="1"/>
  <c r="J55" i="93" s="1"/>
  <c r="H54" i="93"/>
  <c r="I54" i="93" s="1"/>
  <c r="J54" i="93" s="1"/>
  <c r="H53" i="93"/>
  <c r="I53" i="93" s="1"/>
  <c r="J53" i="93" s="1"/>
  <c r="H52" i="93"/>
  <c r="I52" i="93" s="1"/>
  <c r="J52" i="93" s="1"/>
  <c r="H51" i="93"/>
  <c r="I51" i="93" s="1"/>
  <c r="J51" i="93" s="1"/>
  <c r="H50" i="93"/>
  <c r="I50" i="93" s="1"/>
  <c r="J50" i="93" s="1"/>
  <c r="H49" i="93"/>
  <c r="I49" i="93" s="1"/>
  <c r="J49" i="93" s="1"/>
  <c r="H48" i="93"/>
  <c r="I48" i="93" s="1"/>
  <c r="J48" i="93" s="1"/>
  <c r="H47" i="93"/>
  <c r="I47" i="93" s="1"/>
  <c r="J47" i="93" s="1"/>
  <c r="H46" i="93"/>
  <c r="I46" i="93" s="1"/>
  <c r="J46" i="93" s="1"/>
  <c r="H45" i="93"/>
  <c r="I45" i="93" s="1"/>
  <c r="J45" i="93" s="1"/>
  <c r="H44" i="93"/>
  <c r="I44" i="93" s="1"/>
  <c r="J44" i="93" s="1"/>
  <c r="H43" i="93"/>
  <c r="I43" i="93" s="1"/>
  <c r="J43" i="93" s="1"/>
  <c r="H42" i="93"/>
  <c r="I42" i="93" s="1"/>
  <c r="J42" i="93" s="1"/>
  <c r="H41" i="93"/>
  <c r="I41" i="93" s="1"/>
  <c r="J41" i="93" s="1"/>
  <c r="H40" i="93"/>
  <c r="I40" i="93" s="1"/>
  <c r="J40" i="93" s="1"/>
  <c r="H39" i="93"/>
  <c r="I39" i="93" s="1"/>
  <c r="J39" i="93" s="1"/>
  <c r="H38" i="93"/>
  <c r="I38" i="93" s="1"/>
  <c r="J38" i="93" s="1"/>
  <c r="H37" i="93"/>
  <c r="I37" i="93" s="1"/>
  <c r="J37" i="93" s="1"/>
  <c r="H36" i="93"/>
  <c r="I36" i="93" s="1"/>
  <c r="J36" i="93" s="1"/>
  <c r="H35" i="93"/>
  <c r="I35" i="93" s="1"/>
  <c r="J35" i="93" s="1"/>
  <c r="H34" i="93"/>
  <c r="I34" i="93" s="1"/>
  <c r="J34" i="93" s="1"/>
  <c r="H33" i="93"/>
  <c r="I33" i="93" s="1"/>
  <c r="J33" i="93" s="1"/>
  <c r="H32" i="93"/>
  <c r="I32" i="93" s="1"/>
  <c r="J32" i="93" s="1"/>
  <c r="H31" i="93"/>
  <c r="I31" i="93" s="1"/>
  <c r="J31" i="93" s="1"/>
  <c r="H30" i="93"/>
  <c r="I30" i="93" s="1"/>
  <c r="J30" i="93" s="1"/>
  <c r="H29" i="93"/>
  <c r="I29" i="93" s="1"/>
  <c r="J29" i="93" s="1"/>
  <c r="H28" i="93"/>
  <c r="I28" i="93" s="1"/>
  <c r="J28" i="93" s="1"/>
  <c r="H27" i="93"/>
  <c r="I27" i="93" s="1"/>
  <c r="J27" i="93" s="1"/>
  <c r="H26" i="93"/>
  <c r="I26" i="93" s="1"/>
  <c r="J26" i="93" s="1"/>
  <c r="H25" i="93"/>
  <c r="I25" i="93" s="1"/>
  <c r="J25" i="93" s="1"/>
  <c r="H24" i="93"/>
  <c r="I24" i="93" s="1"/>
  <c r="J24" i="93" s="1"/>
  <c r="H23" i="93"/>
  <c r="I23" i="93" s="1"/>
  <c r="J23" i="93" s="1"/>
  <c r="H22" i="93"/>
  <c r="I22" i="93" s="1"/>
  <c r="J22" i="93" s="1"/>
  <c r="H21" i="93"/>
  <c r="I21" i="93" s="1"/>
  <c r="J21" i="93" s="1"/>
  <c r="H20" i="93"/>
  <c r="I20" i="93" s="1"/>
  <c r="J20" i="93" s="1"/>
  <c r="H19" i="93"/>
  <c r="I19" i="93" s="1"/>
  <c r="J19" i="93" s="1"/>
  <c r="H18" i="93"/>
  <c r="I18" i="93" s="1"/>
  <c r="J18" i="93" s="1"/>
  <c r="H17" i="93"/>
  <c r="I17" i="93" s="1"/>
  <c r="J17" i="93" s="1"/>
  <c r="H16" i="93"/>
  <c r="I16" i="93" s="1"/>
  <c r="J16" i="93" s="1"/>
  <c r="H15" i="93"/>
  <c r="I15" i="93" s="1"/>
  <c r="J15" i="93" s="1"/>
  <c r="H14" i="93"/>
  <c r="I14" i="93" s="1"/>
  <c r="J14" i="93" s="1"/>
  <c r="H13" i="93"/>
  <c r="I13" i="93" s="1"/>
  <c r="J13" i="93" s="1"/>
  <c r="H12" i="93"/>
  <c r="I12" i="93" s="1"/>
  <c r="J12" i="93" s="1"/>
  <c r="H11" i="93"/>
  <c r="I11" i="93" s="1"/>
  <c r="J11" i="93" s="1"/>
  <c r="H10" i="93"/>
  <c r="I10" i="93" s="1"/>
  <c r="J10" i="93" s="1"/>
  <c r="H9" i="93"/>
  <c r="I9" i="93" s="1"/>
  <c r="J9" i="93" s="1"/>
  <c r="H8" i="93"/>
  <c r="I8" i="93" s="1"/>
  <c r="J8" i="93" s="1"/>
  <c r="H7" i="93"/>
  <c r="I7" i="93" s="1"/>
  <c r="J7" i="93" s="1"/>
  <c r="H6" i="93"/>
  <c r="I6" i="93" s="1"/>
  <c r="J6" i="93" s="1"/>
  <c r="H5" i="93"/>
  <c r="I5" i="93" s="1"/>
  <c r="J5" i="93" s="1"/>
  <c r="H4" i="93"/>
  <c r="I4" i="93" s="1"/>
  <c r="J4" i="93" s="1"/>
  <c r="K4" i="93" s="1"/>
  <c r="M79" i="92"/>
  <c r="U79" i="92" s="1"/>
  <c r="M78" i="92"/>
  <c r="U78" i="92" s="1"/>
  <c r="M77" i="92"/>
  <c r="U77" i="92" s="1"/>
  <c r="M76" i="92"/>
  <c r="U76" i="92" s="1"/>
  <c r="M75" i="92"/>
  <c r="U75" i="92" s="1"/>
  <c r="M74" i="92"/>
  <c r="U74" i="92" s="1"/>
  <c r="M73" i="92"/>
  <c r="U73" i="92" s="1"/>
  <c r="M72" i="92"/>
  <c r="U72" i="92" s="1"/>
  <c r="M71" i="92"/>
  <c r="U71" i="92" s="1"/>
  <c r="M70" i="92"/>
  <c r="U70" i="92" s="1"/>
  <c r="M69" i="92"/>
  <c r="U69" i="92" s="1"/>
  <c r="M68" i="92"/>
  <c r="U68" i="92" s="1"/>
  <c r="M67" i="92"/>
  <c r="U67" i="92" s="1"/>
  <c r="M66" i="92"/>
  <c r="U66" i="92" s="1"/>
  <c r="M65" i="92"/>
  <c r="U65" i="92" s="1"/>
  <c r="M64" i="92"/>
  <c r="U64" i="92" s="1"/>
  <c r="M63" i="92"/>
  <c r="U63" i="92" s="1"/>
  <c r="M62" i="92"/>
  <c r="U62" i="92" s="1"/>
  <c r="M61" i="92"/>
  <c r="U61" i="92" s="1"/>
  <c r="M60" i="92"/>
  <c r="U60" i="92" s="1"/>
  <c r="M59" i="92"/>
  <c r="U59" i="92" s="1"/>
  <c r="M58" i="92"/>
  <c r="U58" i="92" s="1"/>
  <c r="M57" i="92"/>
  <c r="U57" i="92" s="1"/>
  <c r="M56" i="92"/>
  <c r="U56" i="92" s="1"/>
  <c r="M55" i="92"/>
  <c r="U55" i="92" s="1"/>
  <c r="M54" i="92"/>
  <c r="U54" i="92" s="1"/>
  <c r="M53" i="92"/>
  <c r="U53" i="92" s="1"/>
  <c r="M52" i="92"/>
  <c r="U52" i="92" s="1"/>
  <c r="M51" i="92"/>
  <c r="U51" i="92" s="1"/>
  <c r="M50" i="92"/>
  <c r="U50" i="92" s="1"/>
  <c r="M49" i="92"/>
  <c r="U49" i="92" s="1"/>
  <c r="M48" i="92"/>
  <c r="U48" i="92" s="1"/>
  <c r="M47" i="92"/>
  <c r="U47" i="92" s="1"/>
  <c r="M46" i="92"/>
  <c r="U46" i="92" s="1"/>
  <c r="M45" i="92"/>
  <c r="U45" i="92" s="1"/>
  <c r="M44" i="92"/>
  <c r="U44" i="92" s="1"/>
  <c r="M43" i="92"/>
  <c r="U43" i="92" s="1"/>
  <c r="M42" i="92"/>
  <c r="U42" i="92" s="1"/>
  <c r="M41" i="92"/>
  <c r="U41" i="92" s="1"/>
  <c r="M40" i="92"/>
  <c r="U40" i="92" s="1"/>
  <c r="M39" i="92"/>
  <c r="U39" i="92" s="1"/>
  <c r="M38" i="92"/>
  <c r="U38" i="92" s="1"/>
  <c r="M37" i="92"/>
  <c r="U37" i="92" s="1"/>
  <c r="M36" i="92"/>
  <c r="U36" i="92" s="1"/>
  <c r="M35" i="92"/>
  <c r="U35" i="92" s="1"/>
  <c r="M34" i="92"/>
  <c r="U34" i="92" s="1"/>
  <c r="M33" i="92"/>
  <c r="U33" i="92" s="1"/>
  <c r="M32" i="92"/>
  <c r="U32" i="92" s="1"/>
  <c r="M31" i="92"/>
  <c r="U31" i="92" s="1"/>
  <c r="M30" i="92"/>
  <c r="U30" i="92" s="1"/>
  <c r="M29" i="92"/>
  <c r="U29" i="92" s="1"/>
  <c r="M28" i="92"/>
  <c r="U28" i="92" s="1"/>
  <c r="M27" i="92"/>
  <c r="U27" i="92" s="1"/>
  <c r="M26" i="92"/>
  <c r="U26" i="92" s="1"/>
  <c r="M25" i="92"/>
  <c r="U25" i="92" s="1"/>
  <c r="M24" i="92"/>
  <c r="U24" i="92" s="1"/>
  <c r="M23" i="92"/>
  <c r="U23" i="92" s="1"/>
  <c r="M22" i="92"/>
  <c r="U22" i="92" s="1"/>
  <c r="M21" i="92"/>
  <c r="U21" i="92" s="1"/>
  <c r="M20" i="92"/>
  <c r="U20" i="92" s="1"/>
  <c r="M19" i="92"/>
  <c r="U19" i="92" s="1"/>
  <c r="M18" i="92"/>
  <c r="U18" i="92" s="1"/>
  <c r="M17" i="92"/>
  <c r="U17" i="92" s="1"/>
  <c r="M16" i="92"/>
  <c r="U16" i="92" s="1"/>
  <c r="M15" i="92"/>
  <c r="U15" i="92" s="1"/>
  <c r="M14" i="92"/>
  <c r="U14" i="92" s="1"/>
  <c r="M13" i="92"/>
  <c r="U13" i="92" s="1"/>
  <c r="M12" i="92"/>
  <c r="U12" i="92" s="1"/>
  <c r="M11" i="92"/>
  <c r="U11" i="92" s="1"/>
  <c r="M10" i="92"/>
  <c r="U10" i="92" s="1"/>
  <c r="M9" i="92"/>
  <c r="U9" i="92" s="1"/>
  <c r="M8" i="92"/>
  <c r="U8" i="92" s="1"/>
  <c r="M7" i="92"/>
  <c r="U7" i="92" s="1"/>
  <c r="M6" i="92"/>
  <c r="U6" i="92" s="1"/>
  <c r="M5" i="92"/>
  <c r="U5" i="92" s="1"/>
  <c r="X5" i="92" s="1"/>
  <c r="H79" i="92"/>
  <c r="I79" i="92" s="1"/>
  <c r="J79" i="92" s="1"/>
  <c r="H78" i="92"/>
  <c r="I78" i="92" s="1"/>
  <c r="J78" i="92" s="1"/>
  <c r="H77" i="92"/>
  <c r="I77" i="92" s="1"/>
  <c r="J77" i="92" s="1"/>
  <c r="H76" i="92"/>
  <c r="I76" i="92" s="1"/>
  <c r="J76" i="92" s="1"/>
  <c r="H75" i="92"/>
  <c r="I75" i="92" s="1"/>
  <c r="J75" i="92" s="1"/>
  <c r="H74" i="92"/>
  <c r="I74" i="92" s="1"/>
  <c r="J74" i="92" s="1"/>
  <c r="H73" i="92"/>
  <c r="I73" i="92" s="1"/>
  <c r="J73" i="92" s="1"/>
  <c r="H72" i="92"/>
  <c r="I72" i="92" s="1"/>
  <c r="J72" i="92" s="1"/>
  <c r="H71" i="92"/>
  <c r="I71" i="92" s="1"/>
  <c r="J71" i="92" s="1"/>
  <c r="H70" i="92"/>
  <c r="I70" i="92" s="1"/>
  <c r="J70" i="92" s="1"/>
  <c r="H69" i="92"/>
  <c r="I69" i="92" s="1"/>
  <c r="J69" i="92" s="1"/>
  <c r="H68" i="92"/>
  <c r="I68" i="92" s="1"/>
  <c r="J68" i="92" s="1"/>
  <c r="H67" i="92"/>
  <c r="I67" i="92" s="1"/>
  <c r="J67" i="92" s="1"/>
  <c r="H66" i="92"/>
  <c r="I66" i="92" s="1"/>
  <c r="J66" i="92" s="1"/>
  <c r="H65" i="92"/>
  <c r="I65" i="92" s="1"/>
  <c r="J65" i="92" s="1"/>
  <c r="H64" i="92"/>
  <c r="I64" i="92" s="1"/>
  <c r="J64" i="92" s="1"/>
  <c r="H63" i="92"/>
  <c r="I63" i="92" s="1"/>
  <c r="J63" i="92" s="1"/>
  <c r="H62" i="92"/>
  <c r="I62" i="92" s="1"/>
  <c r="J62" i="92" s="1"/>
  <c r="H61" i="92"/>
  <c r="I61" i="92" s="1"/>
  <c r="J61" i="92" s="1"/>
  <c r="H60" i="92"/>
  <c r="I60" i="92" s="1"/>
  <c r="J60" i="92" s="1"/>
  <c r="H59" i="92"/>
  <c r="I59" i="92" s="1"/>
  <c r="J59" i="92" s="1"/>
  <c r="H58" i="92"/>
  <c r="I58" i="92" s="1"/>
  <c r="J58" i="92" s="1"/>
  <c r="H57" i="92"/>
  <c r="I57" i="92" s="1"/>
  <c r="J57" i="92" s="1"/>
  <c r="H56" i="92"/>
  <c r="I56" i="92" s="1"/>
  <c r="J56" i="92" s="1"/>
  <c r="H55" i="92"/>
  <c r="I55" i="92" s="1"/>
  <c r="J55" i="92" s="1"/>
  <c r="H54" i="92"/>
  <c r="I54" i="92" s="1"/>
  <c r="J54" i="92" s="1"/>
  <c r="H53" i="92"/>
  <c r="I53" i="92" s="1"/>
  <c r="J53" i="92" s="1"/>
  <c r="H52" i="92"/>
  <c r="I52" i="92" s="1"/>
  <c r="J52" i="92" s="1"/>
  <c r="H51" i="92"/>
  <c r="I51" i="92" s="1"/>
  <c r="J51" i="92" s="1"/>
  <c r="H50" i="92"/>
  <c r="I50" i="92" s="1"/>
  <c r="J50" i="92" s="1"/>
  <c r="H49" i="92"/>
  <c r="I49" i="92" s="1"/>
  <c r="J49" i="92" s="1"/>
  <c r="H48" i="92"/>
  <c r="I48" i="92" s="1"/>
  <c r="J48" i="92" s="1"/>
  <c r="H47" i="92"/>
  <c r="I47" i="92" s="1"/>
  <c r="J47" i="92" s="1"/>
  <c r="H46" i="92"/>
  <c r="I46" i="92" s="1"/>
  <c r="J46" i="92" s="1"/>
  <c r="H45" i="92"/>
  <c r="I45" i="92" s="1"/>
  <c r="J45" i="92" s="1"/>
  <c r="H44" i="92"/>
  <c r="I44" i="92" s="1"/>
  <c r="J44" i="92" s="1"/>
  <c r="H43" i="92"/>
  <c r="I43" i="92" s="1"/>
  <c r="J43" i="92" s="1"/>
  <c r="H42" i="92"/>
  <c r="I42" i="92" s="1"/>
  <c r="J42" i="92" s="1"/>
  <c r="H41" i="92"/>
  <c r="I41" i="92" s="1"/>
  <c r="J41" i="92" s="1"/>
  <c r="H40" i="92"/>
  <c r="I40" i="92" s="1"/>
  <c r="J40" i="92" s="1"/>
  <c r="H39" i="92"/>
  <c r="I39" i="92" s="1"/>
  <c r="J39" i="92" s="1"/>
  <c r="H38" i="92"/>
  <c r="I38" i="92" s="1"/>
  <c r="J38" i="92" s="1"/>
  <c r="H37" i="92"/>
  <c r="I37" i="92" s="1"/>
  <c r="J37" i="92" s="1"/>
  <c r="H36" i="92"/>
  <c r="I36" i="92" s="1"/>
  <c r="J36" i="92" s="1"/>
  <c r="H35" i="92"/>
  <c r="I35" i="92" s="1"/>
  <c r="J35" i="92" s="1"/>
  <c r="H34" i="92"/>
  <c r="I34" i="92" s="1"/>
  <c r="J34" i="92" s="1"/>
  <c r="H33" i="92"/>
  <c r="I33" i="92" s="1"/>
  <c r="J33" i="92" s="1"/>
  <c r="H32" i="92"/>
  <c r="I32" i="92" s="1"/>
  <c r="J32" i="92" s="1"/>
  <c r="H31" i="92"/>
  <c r="I31" i="92" s="1"/>
  <c r="J31" i="92" s="1"/>
  <c r="H30" i="92"/>
  <c r="I30" i="92" s="1"/>
  <c r="J30" i="92" s="1"/>
  <c r="H29" i="92"/>
  <c r="I29" i="92" s="1"/>
  <c r="J29" i="92" s="1"/>
  <c r="H28" i="92"/>
  <c r="I28" i="92" s="1"/>
  <c r="J28" i="92" s="1"/>
  <c r="H27" i="92"/>
  <c r="I27" i="92" s="1"/>
  <c r="J27" i="92" s="1"/>
  <c r="H26" i="92"/>
  <c r="I26" i="92" s="1"/>
  <c r="J26" i="92" s="1"/>
  <c r="H25" i="92"/>
  <c r="I25" i="92" s="1"/>
  <c r="J25" i="92" s="1"/>
  <c r="H24" i="92"/>
  <c r="I24" i="92" s="1"/>
  <c r="J24" i="92" s="1"/>
  <c r="H23" i="92"/>
  <c r="I23" i="92" s="1"/>
  <c r="J23" i="92" s="1"/>
  <c r="H22" i="92"/>
  <c r="I22" i="92" s="1"/>
  <c r="J22" i="92" s="1"/>
  <c r="H21" i="92"/>
  <c r="I21" i="92" s="1"/>
  <c r="J21" i="92" s="1"/>
  <c r="H20" i="92"/>
  <c r="I20" i="92" s="1"/>
  <c r="J20" i="92" s="1"/>
  <c r="H19" i="92"/>
  <c r="I19" i="92" s="1"/>
  <c r="J19" i="92" s="1"/>
  <c r="H18" i="92"/>
  <c r="I18" i="92" s="1"/>
  <c r="J18" i="92" s="1"/>
  <c r="H17" i="92"/>
  <c r="I17" i="92" s="1"/>
  <c r="J17" i="92" s="1"/>
  <c r="H16" i="92"/>
  <c r="I16" i="92" s="1"/>
  <c r="J16" i="92" s="1"/>
  <c r="H15" i="92"/>
  <c r="I15" i="92" s="1"/>
  <c r="J15" i="92" s="1"/>
  <c r="H14" i="92"/>
  <c r="I14" i="92" s="1"/>
  <c r="J14" i="92" s="1"/>
  <c r="H13" i="92"/>
  <c r="I13" i="92" s="1"/>
  <c r="J13" i="92" s="1"/>
  <c r="H12" i="92"/>
  <c r="I12" i="92" s="1"/>
  <c r="J12" i="92" s="1"/>
  <c r="H11" i="92"/>
  <c r="I11" i="92" s="1"/>
  <c r="J11" i="92" s="1"/>
  <c r="H10" i="92"/>
  <c r="I10" i="92" s="1"/>
  <c r="J10" i="92" s="1"/>
  <c r="H9" i="92"/>
  <c r="I9" i="92" s="1"/>
  <c r="J9" i="92" s="1"/>
  <c r="H8" i="92"/>
  <c r="I8" i="92" s="1"/>
  <c r="J8" i="92" s="1"/>
  <c r="H7" i="92"/>
  <c r="I7" i="92" s="1"/>
  <c r="J7" i="92" s="1"/>
  <c r="H6" i="92"/>
  <c r="I6" i="92" s="1"/>
  <c r="J6" i="92" s="1"/>
  <c r="H5" i="92"/>
  <c r="I5" i="92" s="1"/>
  <c r="J5" i="92" s="1"/>
  <c r="H4" i="92"/>
  <c r="I4" i="92" s="1"/>
  <c r="J4" i="92" s="1"/>
  <c r="K4" i="92" s="1"/>
  <c r="M89" i="91"/>
  <c r="U89" i="91" s="1"/>
  <c r="M88" i="91"/>
  <c r="U88" i="91" s="1"/>
  <c r="M87" i="91"/>
  <c r="U87" i="91" s="1"/>
  <c r="M86" i="91"/>
  <c r="U86" i="91" s="1"/>
  <c r="M85" i="91"/>
  <c r="U85" i="91" s="1"/>
  <c r="M84" i="91"/>
  <c r="U84" i="91" s="1"/>
  <c r="M83" i="91"/>
  <c r="U83" i="91" s="1"/>
  <c r="M82" i="91"/>
  <c r="U82" i="91" s="1"/>
  <c r="M81" i="91"/>
  <c r="U81" i="91" s="1"/>
  <c r="M80" i="91"/>
  <c r="U80" i="91" s="1"/>
  <c r="M79" i="91"/>
  <c r="U79" i="91" s="1"/>
  <c r="M78" i="91"/>
  <c r="U78" i="91" s="1"/>
  <c r="M77" i="91"/>
  <c r="U77" i="91" s="1"/>
  <c r="M76" i="91"/>
  <c r="U76" i="91" s="1"/>
  <c r="M75" i="91"/>
  <c r="U75" i="91" s="1"/>
  <c r="M74" i="91"/>
  <c r="U74" i="91" s="1"/>
  <c r="M73" i="91"/>
  <c r="U73" i="91" s="1"/>
  <c r="M72" i="91"/>
  <c r="U72" i="91" s="1"/>
  <c r="M71" i="91"/>
  <c r="U71" i="91" s="1"/>
  <c r="M70" i="91"/>
  <c r="U70" i="91" s="1"/>
  <c r="M69" i="91"/>
  <c r="U69" i="91" s="1"/>
  <c r="M68" i="91"/>
  <c r="U68" i="91" s="1"/>
  <c r="M67" i="91"/>
  <c r="U67" i="91" s="1"/>
  <c r="M66" i="91"/>
  <c r="U66" i="91" s="1"/>
  <c r="M65" i="91"/>
  <c r="U65" i="91" s="1"/>
  <c r="M64" i="91"/>
  <c r="U64" i="91" s="1"/>
  <c r="M63" i="91"/>
  <c r="U63" i="91" s="1"/>
  <c r="M62" i="91"/>
  <c r="U62" i="91" s="1"/>
  <c r="M61" i="91"/>
  <c r="U61" i="91" s="1"/>
  <c r="M60" i="91"/>
  <c r="U60" i="91" s="1"/>
  <c r="M59" i="91"/>
  <c r="U59" i="91" s="1"/>
  <c r="M58" i="91"/>
  <c r="U58" i="91" s="1"/>
  <c r="M57" i="91"/>
  <c r="U57" i="91" s="1"/>
  <c r="M56" i="91"/>
  <c r="U56" i="91" s="1"/>
  <c r="M55" i="91"/>
  <c r="U55" i="91" s="1"/>
  <c r="M54" i="91"/>
  <c r="U54" i="91" s="1"/>
  <c r="M53" i="91"/>
  <c r="U53" i="91" s="1"/>
  <c r="M52" i="91"/>
  <c r="U52" i="91" s="1"/>
  <c r="M51" i="91"/>
  <c r="U51" i="91" s="1"/>
  <c r="M50" i="91"/>
  <c r="U50" i="91" s="1"/>
  <c r="M49" i="91"/>
  <c r="U49" i="91" s="1"/>
  <c r="M48" i="91"/>
  <c r="U48" i="91" s="1"/>
  <c r="M47" i="91"/>
  <c r="U47" i="91" s="1"/>
  <c r="M46" i="91"/>
  <c r="U46" i="91" s="1"/>
  <c r="M45" i="91"/>
  <c r="U45" i="91" s="1"/>
  <c r="M44" i="91"/>
  <c r="U44" i="91" s="1"/>
  <c r="M43" i="91"/>
  <c r="U43" i="91" s="1"/>
  <c r="M42" i="91"/>
  <c r="U42" i="91" s="1"/>
  <c r="M41" i="91"/>
  <c r="U41" i="91" s="1"/>
  <c r="M40" i="91"/>
  <c r="U40" i="91" s="1"/>
  <c r="M39" i="91"/>
  <c r="U39" i="91" s="1"/>
  <c r="M38" i="91"/>
  <c r="U38" i="91" s="1"/>
  <c r="M37" i="91"/>
  <c r="U37" i="91" s="1"/>
  <c r="M36" i="91"/>
  <c r="U36" i="91" s="1"/>
  <c r="M35" i="91"/>
  <c r="U35" i="91" s="1"/>
  <c r="M34" i="91"/>
  <c r="U34" i="91" s="1"/>
  <c r="M33" i="91"/>
  <c r="U33" i="91" s="1"/>
  <c r="M32" i="91"/>
  <c r="U32" i="91" s="1"/>
  <c r="M31" i="91"/>
  <c r="U31" i="91" s="1"/>
  <c r="M30" i="91"/>
  <c r="U30" i="91" s="1"/>
  <c r="M29" i="91"/>
  <c r="U29" i="91" s="1"/>
  <c r="M28" i="91"/>
  <c r="U28" i="91" s="1"/>
  <c r="M27" i="91"/>
  <c r="U27" i="91" s="1"/>
  <c r="M26" i="91"/>
  <c r="U26" i="91" s="1"/>
  <c r="M25" i="91"/>
  <c r="U25" i="91" s="1"/>
  <c r="M24" i="91"/>
  <c r="U24" i="91" s="1"/>
  <c r="M23" i="91"/>
  <c r="U23" i="91" s="1"/>
  <c r="M22" i="91"/>
  <c r="U22" i="91" s="1"/>
  <c r="M21" i="91"/>
  <c r="U21" i="91" s="1"/>
  <c r="M20" i="91"/>
  <c r="U20" i="91" s="1"/>
  <c r="M19" i="91"/>
  <c r="U19" i="91" s="1"/>
  <c r="M18" i="91"/>
  <c r="U18" i="91" s="1"/>
  <c r="M17" i="91"/>
  <c r="U17" i="91" s="1"/>
  <c r="M16" i="91"/>
  <c r="U16" i="91" s="1"/>
  <c r="M15" i="91"/>
  <c r="U15" i="91" s="1"/>
  <c r="M14" i="91"/>
  <c r="U14" i="91" s="1"/>
  <c r="M13" i="91"/>
  <c r="U13" i="91" s="1"/>
  <c r="M12" i="91"/>
  <c r="U12" i="91" s="1"/>
  <c r="M11" i="91"/>
  <c r="U11" i="91" s="1"/>
  <c r="M10" i="91"/>
  <c r="U10" i="91" s="1"/>
  <c r="M9" i="91"/>
  <c r="U9" i="91" s="1"/>
  <c r="M8" i="91"/>
  <c r="U8" i="91" s="1"/>
  <c r="M7" i="91"/>
  <c r="U7" i="91" s="1"/>
  <c r="M6" i="91"/>
  <c r="U6" i="91" s="1"/>
  <c r="M5" i="91"/>
  <c r="U5" i="91" s="1"/>
  <c r="X5" i="91" s="1"/>
  <c r="H89" i="91"/>
  <c r="I89" i="91" s="1"/>
  <c r="J89" i="91" s="1"/>
  <c r="H88" i="91"/>
  <c r="I88" i="91" s="1"/>
  <c r="J88" i="91" s="1"/>
  <c r="H87" i="91"/>
  <c r="I87" i="91" s="1"/>
  <c r="J87" i="91" s="1"/>
  <c r="H86" i="91"/>
  <c r="I86" i="91" s="1"/>
  <c r="J86" i="91" s="1"/>
  <c r="H85" i="91"/>
  <c r="I85" i="91" s="1"/>
  <c r="J85" i="91" s="1"/>
  <c r="H84" i="91"/>
  <c r="I84" i="91" s="1"/>
  <c r="J84" i="91" s="1"/>
  <c r="H83" i="91"/>
  <c r="I83" i="91" s="1"/>
  <c r="J83" i="91" s="1"/>
  <c r="H82" i="91"/>
  <c r="I82" i="91" s="1"/>
  <c r="J82" i="91" s="1"/>
  <c r="H81" i="91"/>
  <c r="I81" i="91" s="1"/>
  <c r="J81" i="91" s="1"/>
  <c r="H80" i="91"/>
  <c r="I80" i="91" s="1"/>
  <c r="J80" i="91" s="1"/>
  <c r="H79" i="91"/>
  <c r="I79" i="91" s="1"/>
  <c r="J79" i="91" s="1"/>
  <c r="H78" i="91"/>
  <c r="I78" i="91" s="1"/>
  <c r="J78" i="91" s="1"/>
  <c r="H77" i="91"/>
  <c r="I77" i="91" s="1"/>
  <c r="J77" i="91" s="1"/>
  <c r="H76" i="91"/>
  <c r="I76" i="91" s="1"/>
  <c r="J76" i="91" s="1"/>
  <c r="H75" i="91"/>
  <c r="I75" i="91" s="1"/>
  <c r="J75" i="91" s="1"/>
  <c r="H74" i="91"/>
  <c r="I74" i="91" s="1"/>
  <c r="J74" i="91" s="1"/>
  <c r="H73" i="91"/>
  <c r="I73" i="91" s="1"/>
  <c r="J73" i="91" s="1"/>
  <c r="H72" i="91"/>
  <c r="I72" i="91" s="1"/>
  <c r="J72" i="91" s="1"/>
  <c r="H71" i="91"/>
  <c r="I71" i="91" s="1"/>
  <c r="J71" i="91" s="1"/>
  <c r="H70" i="91"/>
  <c r="I70" i="91" s="1"/>
  <c r="J70" i="91" s="1"/>
  <c r="H69" i="91"/>
  <c r="I69" i="91" s="1"/>
  <c r="J69" i="91" s="1"/>
  <c r="H68" i="91"/>
  <c r="I68" i="91" s="1"/>
  <c r="J68" i="91" s="1"/>
  <c r="H67" i="91"/>
  <c r="I67" i="91" s="1"/>
  <c r="J67" i="91" s="1"/>
  <c r="H66" i="91"/>
  <c r="I66" i="91" s="1"/>
  <c r="J66" i="91" s="1"/>
  <c r="H65" i="91"/>
  <c r="I65" i="91" s="1"/>
  <c r="J65" i="91" s="1"/>
  <c r="H64" i="91"/>
  <c r="I64" i="91" s="1"/>
  <c r="J64" i="91" s="1"/>
  <c r="H63" i="91"/>
  <c r="I63" i="91" s="1"/>
  <c r="J63" i="91" s="1"/>
  <c r="H62" i="91"/>
  <c r="I62" i="91" s="1"/>
  <c r="J62" i="91" s="1"/>
  <c r="H61" i="91"/>
  <c r="I61" i="91" s="1"/>
  <c r="J61" i="91" s="1"/>
  <c r="H60" i="91"/>
  <c r="I60" i="91" s="1"/>
  <c r="J60" i="91" s="1"/>
  <c r="H59" i="91"/>
  <c r="I59" i="91" s="1"/>
  <c r="J59" i="91" s="1"/>
  <c r="H58" i="91"/>
  <c r="I58" i="91" s="1"/>
  <c r="J58" i="91" s="1"/>
  <c r="H57" i="91"/>
  <c r="I57" i="91" s="1"/>
  <c r="J57" i="91" s="1"/>
  <c r="H56" i="91"/>
  <c r="I56" i="91" s="1"/>
  <c r="J56" i="91" s="1"/>
  <c r="H55" i="91"/>
  <c r="I55" i="91" s="1"/>
  <c r="J55" i="91" s="1"/>
  <c r="H54" i="91"/>
  <c r="I54" i="91" s="1"/>
  <c r="J54" i="91" s="1"/>
  <c r="H53" i="91"/>
  <c r="I53" i="91" s="1"/>
  <c r="J53" i="91" s="1"/>
  <c r="H52" i="91"/>
  <c r="I52" i="91" s="1"/>
  <c r="J52" i="91" s="1"/>
  <c r="H51" i="91"/>
  <c r="I51" i="91" s="1"/>
  <c r="J51" i="91" s="1"/>
  <c r="H50" i="91"/>
  <c r="I50" i="91" s="1"/>
  <c r="J50" i="91" s="1"/>
  <c r="H49" i="91"/>
  <c r="I49" i="91" s="1"/>
  <c r="J49" i="91" s="1"/>
  <c r="H48" i="91"/>
  <c r="I48" i="91" s="1"/>
  <c r="J48" i="91" s="1"/>
  <c r="H47" i="91"/>
  <c r="I47" i="91" s="1"/>
  <c r="J47" i="91" s="1"/>
  <c r="H46" i="91"/>
  <c r="I46" i="91" s="1"/>
  <c r="J46" i="91" s="1"/>
  <c r="H45" i="91"/>
  <c r="I45" i="91" s="1"/>
  <c r="J45" i="91" s="1"/>
  <c r="H44" i="91"/>
  <c r="I44" i="91" s="1"/>
  <c r="J44" i="91" s="1"/>
  <c r="H43" i="91"/>
  <c r="I43" i="91" s="1"/>
  <c r="J43" i="91" s="1"/>
  <c r="H42" i="91"/>
  <c r="I42" i="91" s="1"/>
  <c r="J42" i="91" s="1"/>
  <c r="H41" i="91"/>
  <c r="I41" i="91" s="1"/>
  <c r="J41" i="91" s="1"/>
  <c r="H40" i="91"/>
  <c r="I40" i="91" s="1"/>
  <c r="J40" i="91" s="1"/>
  <c r="H39" i="91"/>
  <c r="I39" i="91" s="1"/>
  <c r="J39" i="91" s="1"/>
  <c r="H38" i="91"/>
  <c r="I38" i="91" s="1"/>
  <c r="J38" i="91" s="1"/>
  <c r="H37" i="91"/>
  <c r="I37" i="91" s="1"/>
  <c r="J37" i="91" s="1"/>
  <c r="H36" i="91"/>
  <c r="I36" i="91" s="1"/>
  <c r="J36" i="91" s="1"/>
  <c r="H35" i="91"/>
  <c r="I35" i="91" s="1"/>
  <c r="J35" i="91" s="1"/>
  <c r="H34" i="91"/>
  <c r="I34" i="91" s="1"/>
  <c r="J34" i="91" s="1"/>
  <c r="H33" i="91"/>
  <c r="I33" i="91" s="1"/>
  <c r="J33" i="91" s="1"/>
  <c r="H32" i="91"/>
  <c r="I32" i="91" s="1"/>
  <c r="J32" i="91" s="1"/>
  <c r="H31" i="91"/>
  <c r="I31" i="91" s="1"/>
  <c r="J31" i="91" s="1"/>
  <c r="H30" i="91"/>
  <c r="I30" i="91" s="1"/>
  <c r="J30" i="91" s="1"/>
  <c r="H29" i="91"/>
  <c r="I29" i="91" s="1"/>
  <c r="J29" i="91" s="1"/>
  <c r="H28" i="91"/>
  <c r="I28" i="91" s="1"/>
  <c r="J28" i="91" s="1"/>
  <c r="H27" i="91"/>
  <c r="I27" i="91" s="1"/>
  <c r="J27" i="91" s="1"/>
  <c r="H26" i="91"/>
  <c r="I26" i="91" s="1"/>
  <c r="J26" i="91" s="1"/>
  <c r="H25" i="91"/>
  <c r="I25" i="91" s="1"/>
  <c r="J25" i="91" s="1"/>
  <c r="H24" i="91"/>
  <c r="I24" i="91" s="1"/>
  <c r="J24" i="91" s="1"/>
  <c r="H23" i="91"/>
  <c r="I23" i="91" s="1"/>
  <c r="J23" i="91" s="1"/>
  <c r="H22" i="91"/>
  <c r="I22" i="91" s="1"/>
  <c r="J22" i="91" s="1"/>
  <c r="H21" i="91"/>
  <c r="I21" i="91" s="1"/>
  <c r="J21" i="91" s="1"/>
  <c r="H20" i="91"/>
  <c r="I20" i="91" s="1"/>
  <c r="J20" i="91" s="1"/>
  <c r="H19" i="91"/>
  <c r="I19" i="91" s="1"/>
  <c r="J19" i="91" s="1"/>
  <c r="H18" i="91"/>
  <c r="I18" i="91" s="1"/>
  <c r="J18" i="91" s="1"/>
  <c r="H17" i="91"/>
  <c r="I17" i="91" s="1"/>
  <c r="J17" i="91" s="1"/>
  <c r="H16" i="91"/>
  <c r="I16" i="91" s="1"/>
  <c r="J16" i="91" s="1"/>
  <c r="H15" i="91"/>
  <c r="I15" i="91" s="1"/>
  <c r="J15" i="91" s="1"/>
  <c r="H14" i="91"/>
  <c r="I14" i="91" s="1"/>
  <c r="J14" i="91" s="1"/>
  <c r="H13" i="91"/>
  <c r="I13" i="91" s="1"/>
  <c r="J13" i="91" s="1"/>
  <c r="H12" i="91"/>
  <c r="I12" i="91" s="1"/>
  <c r="J12" i="91" s="1"/>
  <c r="H11" i="91"/>
  <c r="I11" i="91" s="1"/>
  <c r="J11" i="91" s="1"/>
  <c r="H10" i="91"/>
  <c r="I10" i="91" s="1"/>
  <c r="J10" i="91" s="1"/>
  <c r="H9" i="91"/>
  <c r="I9" i="91" s="1"/>
  <c r="J9" i="91" s="1"/>
  <c r="H8" i="91"/>
  <c r="I8" i="91" s="1"/>
  <c r="J8" i="91" s="1"/>
  <c r="H7" i="91"/>
  <c r="I7" i="91" s="1"/>
  <c r="J7" i="91" s="1"/>
  <c r="H6" i="91"/>
  <c r="I6" i="91" s="1"/>
  <c r="J6" i="91" s="1"/>
  <c r="H5" i="91"/>
  <c r="I5" i="91" s="1"/>
  <c r="J5" i="91" s="1"/>
  <c r="H4" i="91"/>
  <c r="I4" i="91" s="1"/>
  <c r="J4" i="91" s="1"/>
  <c r="K4" i="91" s="1"/>
  <c r="M98" i="90"/>
  <c r="U98" i="90" s="1"/>
  <c r="M97" i="90"/>
  <c r="U97" i="90" s="1"/>
  <c r="M96" i="90"/>
  <c r="U96" i="90" s="1"/>
  <c r="M95" i="90"/>
  <c r="U95" i="90" s="1"/>
  <c r="M94" i="90"/>
  <c r="U94" i="90" s="1"/>
  <c r="M93" i="90"/>
  <c r="U93" i="90" s="1"/>
  <c r="M92" i="90"/>
  <c r="U92" i="90" s="1"/>
  <c r="M91" i="90"/>
  <c r="U91" i="90" s="1"/>
  <c r="M90" i="90"/>
  <c r="U90" i="90" s="1"/>
  <c r="M89" i="90"/>
  <c r="U89" i="90" s="1"/>
  <c r="M88" i="90"/>
  <c r="U88" i="90" s="1"/>
  <c r="M87" i="90"/>
  <c r="U87" i="90" s="1"/>
  <c r="M86" i="90"/>
  <c r="U86" i="90" s="1"/>
  <c r="M85" i="90"/>
  <c r="U85" i="90" s="1"/>
  <c r="M84" i="90"/>
  <c r="U84" i="90" s="1"/>
  <c r="M83" i="90"/>
  <c r="U83" i="90" s="1"/>
  <c r="M82" i="90"/>
  <c r="U82" i="90" s="1"/>
  <c r="M81" i="90"/>
  <c r="U81" i="90" s="1"/>
  <c r="M80" i="90"/>
  <c r="U80" i="90" s="1"/>
  <c r="M79" i="90"/>
  <c r="U79" i="90" s="1"/>
  <c r="M78" i="90"/>
  <c r="U78" i="90" s="1"/>
  <c r="M77" i="90"/>
  <c r="U77" i="90" s="1"/>
  <c r="M76" i="90"/>
  <c r="U76" i="90" s="1"/>
  <c r="M75" i="90"/>
  <c r="U75" i="90" s="1"/>
  <c r="M74" i="90"/>
  <c r="U74" i="90" s="1"/>
  <c r="M73" i="90"/>
  <c r="U73" i="90" s="1"/>
  <c r="M72" i="90"/>
  <c r="U72" i="90" s="1"/>
  <c r="M71" i="90"/>
  <c r="U71" i="90" s="1"/>
  <c r="M70" i="90"/>
  <c r="U70" i="90" s="1"/>
  <c r="M69" i="90"/>
  <c r="U69" i="90" s="1"/>
  <c r="M68" i="90"/>
  <c r="U68" i="90" s="1"/>
  <c r="M67" i="90"/>
  <c r="U67" i="90" s="1"/>
  <c r="M66" i="90"/>
  <c r="U66" i="90" s="1"/>
  <c r="M65" i="90"/>
  <c r="U65" i="90" s="1"/>
  <c r="M64" i="90"/>
  <c r="U64" i="90" s="1"/>
  <c r="M63" i="90"/>
  <c r="U63" i="90" s="1"/>
  <c r="M62" i="90"/>
  <c r="U62" i="90" s="1"/>
  <c r="M61" i="90"/>
  <c r="U61" i="90" s="1"/>
  <c r="M60" i="90"/>
  <c r="U60" i="90" s="1"/>
  <c r="M59" i="90"/>
  <c r="U59" i="90" s="1"/>
  <c r="M58" i="90"/>
  <c r="U58" i="90" s="1"/>
  <c r="M57" i="90"/>
  <c r="U57" i="90" s="1"/>
  <c r="M56" i="90"/>
  <c r="U56" i="90" s="1"/>
  <c r="M55" i="90"/>
  <c r="U55" i="90" s="1"/>
  <c r="M54" i="90"/>
  <c r="U54" i="90" s="1"/>
  <c r="M53" i="90"/>
  <c r="U53" i="90" s="1"/>
  <c r="M52" i="90"/>
  <c r="U52" i="90" s="1"/>
  <c r="M51" i="90"/>
  <c r="U51" i="90" s="1"/>
  <c r="M50" i="90"/>
  <c r="U50" i="90" s="1"/>
  <c r="M49" i="90"/>
  <c r="U49" i="90" s="1"/>
  <c r="M48" i="90"/>
  <c r="U48" i="90" s="1"/>
  <c r="M47" i="90"/>
  <c r="U47" i="90" s="1"/>
  <c r="M46" i="90"/>
  <c r="U46" i="90" s="1"/>
  <c r="M45" i="90"/>
  <c r="U45" i="90" s="1"/>
  <c r="M44" i="90"/>
  <c r="U44" i="90" s="1"/>
  <c r="M43" i="90"/>
  <c r="U43" i="90" s="1"/>
  <c r="M42" i="90"/>
  <c r="U42" i="90" s="1"/>
  <c r="M41" i="90"/>
  <c r="U41" i="90" s="1"/>
  <c r="M40" i="90"/>
  <c r="U40" i="90" s="1"/>
  <c r="M39" i="90"/>
  <c r="U39" i="90" s="1"/>
  <c r="M38" i="90"/>
  <c r="U38" i="90" s="1"/>
  <c r="M37" i="90"/>
  <c r="U37" i="90" s="1"/>
  <c r="M36" i="90"/>
  <c r="U36" i="90" s="1"/>
  <c r="M35" i="90"/>
  <c r="U35" i="90" s="1"/>
  <c r="M34" i="90"/>
  <c r="U34" i="90" s="1"/>
  <c r="M33" i="90"/>
  <c r="U33" i="90" s="1"/>
  <c r="M32" i="90"/>
  <c r="U32" i="90" s="1"/>
  <c r="M31" i="90"/>
  <c r="U31" i="90" s="1"/>
  <c r="M30" i="90"/>
  <c r="U30" i="90" s="1"/>
  <c r="M29" i="90"/>
  <c r="U29" i="90" s="1"/>
  <c r="M28" i="90"/>
  <c r="U28" i="90" s="1"/>
  <c r="M27" i="90"/>
  <c r="U27" i="90" s="1"/>
  <c r="M26" i="90"/>
  <c r="U26" i="90" s="1"/>
  <c r="M25" i="90"/>
  <c r="U25" i="90" s="1"/>
  <c r="M24" i="90"/>
  <c r="U24" i="90" s="1"/>
  <c r="M23" i="90"/>
  <c r="U23" i="90" s="1"/>
  <c r="M22" i="90"/>
  <c r="U22" i="90" s="1"/>
  <c r="M21" i="90"/>
  <c r="U21" i="90" s="1"/>
  <c r="M20" i="90"/>
  <c r="U20" i="90" s="1"/>
  <c r="M19" i="90"/>
  <c r="U19" i="90" s="1"/>
  <c r="M18" i="90"/>
  <c r="U18" i="90" s="1"/>
  <c r="M17" i="90"/>
  <c r="U17" i="90" s="1"/>
  <c r="M16" i="90"/>
  <c r="U16" i="90" s="1"/>
  <c r="M15" i="90"/>
  <c r="U15" i="90" s="1"/>
  <c r="M14" i="90"/>
  <c r="U14" i="90" s="1"/>
  <c r="M13" i="90"/>
  <c r="U13" i="90" s="1"/>
  <c r="M12" i="90"/>
  <c r="U12" i="90" s="1"/>
  <c r="M11" i="90"/>
  <c r="U11" i="90" s="1"/>
  <c r="M10" i="90"/>
  <c r="U10" i="90" s="1"/>
  <c r="M9" i="90"/>
  <c r="U9" i="90" s="1"/>
  <c r="M8" i="90"/>
  <c r="U8" i="90" s="1"/>
  <c r="M7" i="90"/>
  <c r="U7" i="90" s="1"/>
  <c r="M6" i="90"/>
  <c r="U6" i="90" s="1"/>
  <c r="M5" i="90"/>
  <c r="U5" i="90" s="1"/>
  <c r="X5" i="90" s="1"/>
  <c r="H98" i="90"/>
  <c r="I98" i="90" s="1"/>
  <c r="J98" i="90" s="1"/>
  <c r="H97" i="90"/>
  <c r="I97" i="90" s="1"/>
  <c r="J97" i="90" s="1"/>
  <c r="H96" i="90"/>
  <c r="I96" i="90" s="1"/>
  <c r="J96" i="90" s="1"/>
  <c r="H95" i="90"/>
  <c r="I95" i="90" s="1"/>
  <c r="J95" i="90" s="1"/>
  <c r="H94" i="90"/>
  <c r="I94" i="90" s="1"/>
  <c r="J94" i="90" s="1"/>
  <c r="H93" i="90"/>
  <c r="I93" i="90" s="1"/>
  <c r="J93" i="90" s="1"/>
  <c r="H92" i="90"/>
  <c r="I92" i="90" s="1"/>
  <c r="J92" i="90" s="1"/>
  <c r="H91" i="90"/>
  <c r="I91" i="90" s="1"/>
  <c r="J91" i="90" s="1"/>
  <c r="H90" i="90"/>
  <c r="I90" i="90" s="1"/>
  <c r="J90" i="90" s="1"/>
  <c r="H89" i="90"/>
  <c r="I89" i="90" s="1"/>
  <c r="J89" i="90" s="1"/>
  <c r="H88" i="90"/>
  <c r="I88" i="90" s="1"/>
  <c r="J88" i="90" s="1"/>
  <c r="H87" i="90"/>
  <c r="I87" i="90" s="1"/>
  <c r="J87" i="90" s="1"/>
  <c r="H86" i="90"/>
  <c r="I86" i="90" s="1"/>
  <c r="J86" i="90" s="1"/>
  <c r="H85" i="90"/>
  <c r="I85" i="90" s="1"/>
  <c r="J85" i="90" s="1"/>
  <c r="H84" i="90"/>
  <c r="I84" i="90" s="1"/>
  <c r="J84" i="90" s="1"/>
  <c r="H83" i="90"/>
  <c r="I83" i="90" s="1"/>
  <c r="J83" i="90" s="1"/>
  <c r="H82" i="90"/>
  <c r="I82" i="90" s="1"/>
  <c r="J82" i="90" s="1"/>
  <c r="H81" i="90"/>
  <c r="I81" i="90" s="1"/>
  <c r="J81" i="90" s="1"/>
  <c r="H80" i="90"/>
  <c r="I80" i="90" s="1"/>
  <c r="J80" i="90" s="1"/>
  <c r="H79" i="90"/>
  <c r="I79" i="90" s="1"/>
  <c r="J79" i="90" s="1"/>
  <c r="H78" i="90"/>
  <c r="I78" i="90" s="1"/>
  <c r="J78" i="90" s="1"/>
  <c r="H77" i="90"/>
  <c r="I77" i="90" s="1"/>
  <c r="J77" i="90" s="1"/>
  <c r="H76" i="90"/>
  <c r="I76" i="90" s="1"/>
  <c r="J76" i="90" s="1"/>
  <c r="H75" i="90"/>
  <c r="I75" i="90" s="1"/>
  <c r="J75" i="90" s="1"/>
  <c r="H74" i="90"/>
  <c r="I74" i="90" s="1"/>
  <c r="J74" i="90" s="1"/>
  <c r="H73" i="90"/>
  <c r="I73" i="90" s="1"/>
  <c r="J73" i="90" s="1"/>
  <c r="H72" i="90"/>
  <c r="I72" i="90" s="1"/>
  <c r="J72" i="90" s="1"/>
  <c r="H71" i="90"/>
  <c r="I71" i="90" s="1"/>
  <c r="J71" i="90" s="1"/>
  <c r="H70" i="90"/>
  <c r="I70" i="90" s="1"/>
  <c r="J70" i="90" s="1"/>
  <c r="H69" i="90"/>
  <c r="I69" i="90" s="1"/>
  <c r="J69" i="90" s="1"/>
  <c r="H68" i="90"/>
  <c r="I68" i="90" s="1"/>
  <c r="J68" i="90" s="1"/>
  <c r="H67" i="90"/>
  <c r="I67" i="90" s="1"/>
  <c r="J67" i="90" s="1"/>
  <c r="H66" i="90"/>
  <c r="I66" i="90" s="1"/>
  <c r="J66" i="90" s="1"/>
  <c r="H65" i="90"/>
  <c r="I65" i="90" s="1"/>
  <c r="J65" i="90" s="1"/>
  <c r="H64" i="90"/>
  <c r="I64" i="90" s="1"/>
  <c r="J64" i="90" s="1"/>
  <c r="H63" i="90"/>
  <c r="I63" i="90" s="1"/>
  <c r="J63" i="90" s="1"/>
  <c r="H62" i="90"/>
  <c r="I62" i="90" s="1"/>
  <c r="J62" i="90" s="1"/>
  <c r="H61" i="90"/>
  <c r="I61" i="90" s="1"/>
  <c r="J61" i="90" s="1"/>
  <c r="H60" i="90"/>
  <c r="I60" i="90" s="1"/>
  <c r="J60" i="90" s="1"/>
  <c r="H59" i="90"/>
  <c r="I59" i="90" s="1"/>
  <c r="J59" i="90" s="1"/>
  <c r="H58" i="90"/>
  <c r="I58" i="90" s="1"/>
  <c r="J58" i="90" s="1"/>
  <c r="H57" i="90"/>
  <c r="I57" i="90" s="1"/>
  <c r="J57" i="90" s="1"/>
  <c r="H56" i="90"/>
  <c r="I56" i="90" s="1"/>
  <c r="J56" i="90" s="1"/>
  <c r="H55" i="90"/>
  <c r="I55" i="90" s="1"/>
  <c r="J55" i="90" s="1"/>
  <c r="H54" i="90"/>
  <c r="I54" i="90" s="1"/>
  <c r="J54" i="90" s="1"/>
  <c r="H53" i="90"/>
  <c r="I53" i="90" s="1"/>
  <c r="J53" i="90" s="1"/>
  <c r="H52" i="90"/>
  <c r="I52" i="90" s="1"/>
  <c r="J52" i="90" s="1"/>
  <c r="H51" i="90"/>
  <c r="I51" i="90" s="1"/>
  <c r="J51" i="90" s="1"/>
  <c r="H50" i="90"/>
  <c r="I50" i="90" s="1"/>
  <c r="J50" i="90" s="1"/>
  <c r="H49" i="90"/>
  <c r="I49" i="90" s="1"/>
  <c r="J49" i="90" s="1"/>
  <c r="H48" i="90"/>
  <c r="I48" i="90" s="1"/>
  <c r="J48" i="90" s="1"/>
  <c r="H47" i="90"/>
  <c r="I47" i="90" s="1"/>
  <c r="J47" i="90" s="1"/>
  <c r="H46" i="90"/>
  <c r="I46" i="90" s="1"/>
  <c r="J46" i="90" s="1"/>
  <c r="H45" i="90"/>
  <c r="I45" i="90" s="1"/>
  <c r="J45" i="90" s="1"/>
  <c r="H44" i="90"/>
  <c r="I44" i="90" s="1"/>
  <c r="J44" i="90" s="1"/>
  <c r="H43" i="90"/>
  <c r="I43" i="90" s="1"/>
  <c r="J43" i="90" s="1"/>
  <c r="H42" i="90"/>
  <c r="I42" i="90" s="1"/>
  <c r="J42" i="90" s="1"/>
  <c r="H41" i="90"/>
  <c r="I41" i="90" s="1"/>
  <c r="J41" i="90" s="1"/>
  <c r="H40" i="90"/>
  <c r="I40" i="90" s="1"/>
  <c r="J40" i="90" s="1"/>
  <c r="H39" i="90"/>
  <c r="I39" i="90" s="1"/>
  <c r="J39" i="90" s="1"/>
  <c r="H38" i="90"/>
  <c r="I38" i="90" s="1"/>
  <c r="J38" i="90" s="1"/>
  <c r="H37" i="90"/>
  <c r="I37" i="90" s="1"/>
  <c r="J37" i="90" s="1"/>
  <c r="H36" i="90"/>
  <c r="I36" i="90" s="1"/>
  <c r="J36" i="90" s="1"/>
  <c r="H35" i="90"/>
  <c r="I35" i="90" s="1"/>
  <c r="J35" i="90" s="1"/>
  <c r="H34" i="90"/>
  <c r="I34" i="90" s="1"/>
  <c r="J34" i="90" s="1"/>
  <c r="H33" i="90"/>
  <c r="I33" i="90" s="1"/>
  <c r="J33" i="90" s="1"/>
  <c r="H32" i="90"/>
  <c r="I32" i="90" s="1"/>
  <c r="J32" i="90" s="1"/>
  <c r="H31" i="90"/>
  <c r="I31" i="90" s="1"/>
  <c r="J31" i="90" s="1"/>
  <c r="H30" i="90"/>
  <c r="I30" i="90" s="1"/>
  <c r="J30" i="90" s="1"/>
  <c r="H29" i="90"/>
  <c r="I29" i="90" s="1"/>
  <c r="J29" i="90" s="1"/>
  <c r="H28" i="90"/>
  <c r="I28" i="90" s="1"/>
  <c r="J28" i="90" s="1"/>
  <c r="H27" i="90"/>
  <c r="I27" i="90" s="1"/>
  <c r="J27" i="90" s="1"/>
  <c r="H26" i="90"/>
  <c r="I26" i="90" s="1"/>
  <c r="J26" i="90" s="1"/>
  <c r="H25" i="90"/>
  <c r="I25" i="90" s="1"/>
  <c r="J25" i="90" s="1"/>
  <c r="H24" i="90"/>
  <c r="I24" i="90" s="1"/>
  <c r="J24" i="90" s="1"/>
  <c r="H23" i="90"/>
  <c r="I23" i="90" s="1"/>
  <c r="J23" i="90" s="1"/>
  <c r="H22" i="90"/>
  <c r="I22" i="90" s="1"/>
  <c r="J22" i="90" s="1"/>
  <c r="H21" i="90"/>
  <c r="I21" i="90" s="1"/>
  <c r="J21" i="90" s="1"/>
  <c r="H20" i="90"/>
  <c r="I20" i="90" s="1"/>
  <c r="J20" i="90" s="1"/>
  <c r="H19" i="90"/>
  <c r="I19" i="90" s="1"/>
  <c r="J19" i="90" s="1"/>
  <c r="H18" i="90"/>
  <c r="I18" i="90" s="1"/>
  <c r="J18" i="90" s="1"/>
  <c r="H17" i="90"/>
  <c r="I17" i="90" s="1"/>
  <c r="J17" i="90" s="1"/>
  <c r="H16" i="90"/>
  <c r="I16" i="90" s="1"/>
  <c r="J16" i="90" s="1"/>
  <c r="H15" i="90"/>
  <c r="I15" i="90" s="1"/>
  <c r="J15" i="90" s="1"/>
  <c r="H14" i="90"/>
  <c r="I14" i="90" s="1"/>
  <c r="J14" i="90" s="1"/>
  <c r="H13" i="90"/>
  <c r="I13" i="90" s="1"/>
  <c r="J13" i="90" s="1"/>
  <c r="H12" i="90"/>
  <c r="I12" i="90" s="1"/>
  <c r="J12" i="90" s="1"/>
  <c r="H11" i="90"/>
  <c r="I11" i="90" s="1"/>
  <c r="J11" i="90" s="1"/>
  <c r="H10" i="90"/>
  <c r="I10" i="90" s="1"/>
  <c r="J10" i="90" s="1"/>
  <c r="H9" i="90"/>
  <c r="I9" i="90" s="1"/>
  <c r="J9" i="90" s="1"/>
  <c r="H8" i="90"/>
  <c r="I8" i="90" s="1"/>
  <c r="J8" i="90" s="1"/>
  <c r="H7" i="90"/>
  <c r="I7" i="90" s="1"/>
  <c r="J7" i="90" s="1"/>
  <c r="H6" i="90"/>
  <c r="I6" i="90" s="1"/>
  <c r="J6" i="90" s="1"/>
  <c r="H5" i="90"/>
  <c r="I5" i="90" s="1"/>
  <c r="J5" i="90" s="1"/>
  <c r="K5" i="90" s="1"/>
  <c r="M69" i="89"/>
  <c r="U69" i="89" s="1"/>
  <c r="M68" i="89"/>
  <c r="U68" i="89" s="1"/>
  <c r="M67" i="89"/>
  <c r="U67" i="89" s="1"/>
  <c r="M66" i="89"/>
  <c r="U66" i="89" s="1"/>
  <c r="M65" i="89"/>
  <c r="U65" i="89" s="1"/>
  <c r="M64" i="89"/>
  <c r="U64" i="89" s="1"/>
  <c r="M63" i="89"/>
  <c r="U63" i="89" s="1"/>
  <c r="M62" i="89"/>
  <c r="U62" i="89" s="1"/>
  <c r="M61" i="89"/>
  <c r="U61" i="89" s="1"/>
  <c r="M60" i="89"/>
  <c r="U60" i="89" s="1"/>
  <c r="M59" i="89"/>
  <c r="U59" i="89" s="1"/>
  <c r="M58" i="89"/>
  <c r="U58" i="89" s="1"/>
  <c r="M57" i="89"/>
  <c r="U57" i="89" s="1"/>
  <c r="M56" i="89"/>
  <c r="U56" i="89" s="1"/>
  <c r="M55" i="89"/>
  <c r="U55" i="89" s="1"/>
  <c r="M54" i="89"/>
  <c r="U54" i="89" s="1"/>
  <c r="M53" i="89"/>
  <c r="U53" i="89" s="1"/>
  <c r="M52" i="89"/>
  <c r="U52" i="89" s="1"/>
  <c r="M51" i="89"/>
  <c r="U51" i="89" s="1"/>
  <c r="M50" i="89"/>
  <c r="U50" i="89" s="1"/>
  <c r="M49" i="89"/>
  <c r="U49" i="89" s="1"/>
  <c r="M48" i="89"/>
  <c r="U48" i="89" s="1"/>
  <c r="M47" i="89"/>
  <c r="U47" i="89" s="1"/>
  <c r="M46" i="89"/>
  <c r="U46" i="89" s="1"/>
  <c r="M45" i="89"/>
  <c r="U45" i="89" s="1"/>
  <c r="M44" i="89"/>
  <c r="U44" i="89" s="1"/>
  <c r="M43" i="89"/>
  <c r="U43" i="89" s="1"/>
  <c r="M42" i="89"/>
  <c r="U42" i="89" s="1"/>
  <c r="M41" i="89"/>
  <c r="U41" i="89" s="1"/>
  <c r="M40" i="89"/>
  <c r="U40" i="89" s="1"/>
  <c r="M39" i="89"/>
  <c r="U39" i="89" s="1"/>
  <c r="M38" i="89"/>
  <c r="U38" i="89" s="1"/>
  <c r="M37" i="89"/>
  <c r="U37" i="89" s="1"/>
  <c r="M36" i="89"/>
  <c r="U36" i="89" s="1"/>
  <c r="M35" i="89"/>
  <c r="U35" i="89" s="1"/>
  <c r="M34" i="89"/>
  <c r="U34" i="89" s="1"/>
  <c r="M33" i="89"/>
  <c r="U33" i="89" s="1"/>
  <c r="M32" i="89"/>
  <c r="U32" i="89" s="1"/>
  <c r="M31" i="89"/>
  <c r="U31" i="89" s="1"/>
  <c r="M30" i="89"/>
  <c r="U30" i="89" s="1"/>
  <c r="M29" i="89"/>
  <c r="U29" i="89" s="1"/>
  <c r="M28" i="89"/>
  <c r="U28" i="89" s="1"/>
  <c r="M27" i="89"/>
  <c r="U27" i="89" s="1"/>
  <c r="M26" i="89"/>
  <c r="U26" i="89" s="1"/>
  <c r="M25" i="89"/>
  <c r="U25" i="89" s="1"/>
  <c r="M24" i="89"/>
  <c r="U24" i="89" s="1"/>
  <c r="M23" i="89"/>
  <c r="U23" i="89" s="1"/>
  <c r="M22" i="89"/>
  <c r="U22" i="89" s="1"/>
  <c r="M21" i="89"/>
  <c r="U21" i="89" s="1"/>
  <c r="M20" i="89"/>
  <c r="U20" i="89" s="1"/>
  <c r="M19" i="89"/>
  <c r="U19" i="89" s="1"/>
  <c r="M18" i="89"/>
  <c r="U18" i="89" s="1"/>
  <c r="M17" i="89"/>
  <c r="U17" i="89" s="1"/>
  <c r="M16" i="89"/>
  <c r="U16" i="89" s="1"/>
  <c r="M15" i="89"/>
  <c r="U15" i="89" s="1"/>
  <c r="M14" i="89"/>
  <c r="U14" i="89" s="1"/>
  <c r="M13" i="89"/>
  <c r="U13" i="89" s="1"/>
  <c r="M12" i="89"/>
  <c r="U12" i="89" s="1"/>
  <c r="M11" i="89"/>
  <c r="U11" i="89" s="1"/>
  <c r="M10" i="89"/>
  <c r="U10" i="89" s="1"/>
  <c r="M9" i="89"/>
  <c r="U9" i="89" s="1"/>
  <c r="M8" i="89"/>
  <c r="U8" i="89" s="1"/>
  <c r="M7" i="89"/>
  <c r="U7" i="89" s="1"/>
  <c r="M6" i="89"/>
  <c r="U6" i="89" s="1"/>
  <c r="M5" i="89"/>
  <c r="U5" i="89" s="1"/>
  <c r="X5" i="89" s="1"/>
  <c r="H69" i="89"/>
  <c r="I69" i="89" s="1"/>
  <c r="J69" i="89" s="1"/>
  <c r="H68" i="89"/>
  <c r="I68" i="89" s="1"/>
  <c r="J68" i="89" s="1"/>
  <c r="H67" i="89"/>
  <c r="I67" i="89" s="1"/>
  <c r="J67" i="89" s="1"/>
  <c r="H66" i="89"/>
  <c r="I66" i="89" s="1"/>
  <c r="J66" i="89" s="1"/>
  <c r="H65" i="89"/>
  <c r="I65" i="89" s="1"/>
  <c r="J65" i="89" s="1"/>
  <c r="H64" i="89"/>
  <c r="I64" i="89" s="1"/>
  <c r="J64" i="89" s="1"/>
  <c r="H63" i="89"/>
  <c r="I63" i="89" s="1"/>
  <c r="J63" i="89" s="1"/>
  <c r="H62" i="89"/>
  <c r="I62" i="89" s="1"/>
  <c r="J62" i="89" s="1"/>
  <c r="H61" i="89"/>
  <c r="I61" i="89" s="1"/>
  <c r="J61" i="89" s="1"/>
  <c r="H60" i="89"/>
  <c r="I60" i="89" s="1"/>
  <c r="J60" i="89" s="1"/>
  <c r="H59" i="89"/>
  <c r="I59" i="89" s="1"/>
  <c r="J59" i="89" s="1"/>
  <c r="H58" i="89"/>
  <c r="I58" i="89" s="1"/>
  <c r="J58" i="89" s="1"/>
  <c r="H57" i="89"/>
  <c r="I57" i="89" s="1"/>
  <c r="J57" i="89" s="1"/>
  <c r="H56" i="89"/>
  <c r="I56" i="89" s="1"/>
  <c r="J56" i="89" s="1"/>
  <c r="H55" i="89"/>
  <c r="I55" i="89" s="1"/>
  <c r="J55" i="89" s="1"/>
  <c r="H54" i="89"/>
  <c r="I54" i="89" s="1"/>
  <c r="J54" i="89" s="1"/>
  <c r="H53" i="89"/>
  <c r="I53" i="89" s="1"/>
  <c r="J53" i="89" s="1"/>
  <c r="H52" i="89"/>
  <c r="I52" i="89" s="1"/>
  <c r="J52" i="89" s="1"/>
  <c r="H51" i="89"/>
  <c r="I51" i="89" s="1"/>
  <c r="J51" i="89" s="1"/>
  <c r="H50" i="89"/>
  <c r="I50" i="89" s="1"/>
  <c r="J50" i="89" s="1"/>
  <c r="H49" i="89"/>
  <c r="I49" i="89" s="1"/>
  <c r="J49" i="89" s="1"/>
  <c r="H48" i="89"/>
  <c r="I48" i="89" s="1"/>
  <c r="J48" i="89" s="1"/>
  <c r="H47" i="89"/>
  <c r="I47" i="89" s="1"/>
  <c r="J47" i="89" s="1"/>
  <c r="H46" i="89"/>
  <c r="I46" i="89" s="1"/>
  <c r="J46" i="89" s="1"/>
  <c r="H45" i="89"/>
  <c r="I45" i="89" s="1"/>
  <c r="J45" i="89" s="1"/>
  <c r="H44" i="89"/>
  <c r="I44" i="89" s="1"/>
  <c r="J44" i="89" s="1"/>
  <c r="H43" i="89"/>
  <c r="I43" i="89" s="1"/>
  <c r="J43" i="89" s="1"/>
  <c r="H42" i="89"/>
  <c r="I42" i="89" s="1"/>
  <c r="J42" i="89" s="1"/>
  <c r="H41" i="89"/>
  <c r="I41" i="89" s="1"/>
  <c r="J41" i="89" s="1"/>
  <c r="H40" i="89"/>
  <c r="I40" i="89" s="1"/>
  <c r="J40" i="89" s="1"/>
  <c r="H39" i="89"/>
  <c r="I39" i="89" s="1"/>
  <c r="J39" i="89" s="1"/>
  <c r="H38" i="89"/>
  <c r="I38" i="89" s="1"/>
  <c r="J38" i="89" s="1"/>
  <c r="H37" i="89"/>
  <c r="I37" i="89" s="1"/>
  <c r="J37" i="89" s="1"/>
  <c r="H36" i="89"/>
  <c r="I36" i="89" s="1"/>
  <c r="J36" i="89" s="1"/>
  <c r="H35" i="89"/>
  <c r="I35" i="89" s="1"/>
  <c r="J35" i="89" s="1"/>
  <c r="H34" i="89"/>
  <c r="I34" i="89" s="1"/>
  <c r="J34" i="89" s="1"/>
  <c r="H33" i="89"/>
  <c r="I33" i="89" s="1"/>
  <c r="J33" i="89" s="1"/>
  <c r="H32" i="89"/>
  <c r="I32" i="89" s="1"/>
  <c r="J32" i="89" s="1"/>
  <c r="H31" i="89"/>
  <c r="I31" i="89" s="1"/>
  <c r="J31" i="89" s="1"/>
  <c r="H30" i="89"/>
  <c r="I30" i="89" s="1"/>
  <c r="J30" i="89" s="1"/>
  <c r="H29" i="89"/>
  <c r="I29" i="89" s="1"/>
  <c r="J29" i="89" s="1"/>
  <c r="H28" i="89"/>
  <c r="I28" i="89" s="1"/>
  <c r="J28" i="89" s="1"/>
  <c r="H27" i="89"/>
  <c r="I27" i="89" s="1"/>
  <c r="J27" i="89" s="1"/>
  <c r="H26" i="89"/>
  <c r="I26" i="89" s="1"/>
  <c r="J26" i="89" s="1"/>
  <c r="H25" i="89"/>
  <c r="I25" i="89" s="1"/>
  <c r="J25" i="89" s="1"/>
  <c r="H24" i="89"/>
  <c r="I24" i="89" s="1"/>
  <c r="J24" i="89" s="1"/>
  <c r="H23" i="89"/>
  <c r="I23" i="89" s="1"/>
  <c r="J23" i="89" s="1"/>
  <c r="H22" i="89"/>
  <c r="I22" i="89" s="1"/>
  <c r="J22" i="89" s="1"/>
  <c r="H21" i="89"/>
  <c r="I21" i="89" s="1"/>
  <c r="J21" i="89" s="1"/>
  <c r="H20" i="89"/>
  <c r="I20" i="89" s="1"/>
  <c r="J20" i="89" s="1"/>
  <c r="H19" i="89"/>
  <c r="I19" i="89" s="1"/>
  <c r="J19" i="89" s="1"/>
  <c r="H18" i="89"/>
  <c r="I18" i="89" s="1"/>
  <c r="J18" i="89" s="1"/>
  <c r="H17" i="89"/>
  <c r="I17" i="89" s="1"/>
  <c r="J17" i="89" s="1"/>
  <c r="H16" i="89"/>
  <c r="I16" i="89" s="1"/>
  <c r="J16" i="89" s="1"/>
  <c r="H15" i="89"/>
  <c r="I15" i="89" s="1"/>
  <c r="J15" i="89" s="1"/>
  <c r="H14" i="89"/>
  <c r="I14" i="89" s="1"/>
  <c r="J14" i="89" s="1"/>
  <c r="H13" i="89"/>
  <c r="I13" i="89" s="1"/>
  <c r="J13" i="89" s="1"/>
  <c r="H12" i="89"/>
  <c r="I12" i="89" s="1"/>
  <c r="J12" i="89" s="1"/>
  <c r="H11" i="89"/>
  <c r="I11" i="89" s="1"/>
  <c r="J11" i="89" s="1"/>
  <c r="H10" i="89"/>
  <c r="I10" i="89" s="1"/>
  <c r="J10" i="89" s="1"/>
  <c r="H9" i="89"/>
  <c r="I9" i="89" s="1"/>
  <c r="J9" i="89" s="1"/>
  <c r="H8" i="89"/>
  <c r="I8" i="89" s="1"/>
  <c r="J8" i="89" s="1"/>
  <c r="H7" i="89"/>
  <c r="I7" i="89" s="1"/>
  <c r="J7" i="89" s="1"/>
  <c r="H6" i="89"/>
  <c r="I6" i="89" s="1"/>
  <c r="J6" i="89" s="1"/>
  <c r="H5" i="89"/>
  <c r="I5" i="89" s="1"/>
  <c r="J5" i="89" s="1"/>
  <c r="H4" i="89"/>
  <c r="I4" i="89" s="1"/>
  <c r="J4" i="89" s="1"/>
  <c r="K4" i="89" s="1"/>
  <c r="M79" i="88"/>
  <c r="U79" i="88" s="1"/>
  <c r="M78" i="88"/>
  <c r="U78" i="88" s="1"/>
  <c r="M77" i="88"/>
  <c r="U77" i="88" s="1"/>
  <c r="M76" i="88"/>
  <c r="U76" i="88" s="1"/>
  <c r="M75" i="88"/>
  <c r="U75" i="88" s="1"/>
  <c r="M74" i="88"/>
  <c r="U74" i="88" s="1"/>
  <c r="M73" i="88"/>
  <c r="U73" i="88" s="1"/>
  <c r="M72" i="88"/>
  <c r="U72" i="88" s="1"/>
  <c r="M71" i="88"/>
  <c r="U71" i="88" s="1"/>
  <c r="M70" i="88"/>
  <c r="U70" i="88" s="1"/>
  <c r="M69" i="88"/>
  <c r="U69" i="88" s="1"/>
  <c r="M68" i="88"/>
  <c r="U68" i="88" s="1"/>
  <c r="M67" i="88"/>
  <c r="U67" i="88" s="1"/>
  <c r="M66" i="88"/>
  <c r="U66" i="88" s="1"/>
  <c r="M65" i="88"/>
  <c r="U65" i="88" s="1"/>
  <c r="M64" i="88"/>
  <c r="U64" i="88" s="1"/>
  <c r="M63" i="88"/>
  <c r="U63" i="88" s="1"/>
  <c r="M62" i="88"/>
  <c r="U62" i="88" s="1"/>
  <c r="M61" i="88"/>
  <c r="U61" i="88" s="1"/>
  <c r="M60" i="88"/>
  <c r="U60" i="88" s="1"/>
  <c r="M59" i="88"/>
  <c r="U59" i="88" s="1"/>
  <c r="M58" i="88"/>
  <c r="U58" i="88" s="1"/>
  <c r="M57" i="88"/>
  <c r="U57" i="88" s="1"/>
  <c r="M56" i="88"/>
  <c r="U56" i="88" s="1"/>
  <c r="M55" i="88"/>
  <c r="U55" i="88" s="1"/>
  <c r="M54" i="88"/>
  <c r="U54" i="88" s="1"/>
  <c r="M53" i="88"/>
  <c r="U53" i="88" s="1"/>
  <c r="M52" i="88"/>
  <c r="U52" i="88" s="1"/>
  <c r="M51" i="88"/>
  <c r="U51" i="88" s="1"/>
  <c r="M50" i="88"/>
  <c r="U50" i="88" s="1"/>
  <c r="M49" i="88"/>
  <c r="U49" i="88" s="1"/>
  <c r="M48" i="88"/>
  <c r="U48" i="88" s="1"/>
  <c r="M47" i="88"/>
  <c r="U47" i="88" s="1"/>
  <c r="M46" i="88"/>
  <c r="U46" i="88" s="1"/>
  <c r="M45" i="88"/>
  <c r="U45" i="88" s="1"/>
  <c r="M44" i="88"/>
  <c r="U44" i="88" s="1"/>
  <c r="M43" i="88"/>
  <c r="U43" i="88" s="1"/>
  <c r="M42" i="88"/>
  <c r="U42" i="88" s="1"/>
  <c r="M41" i="88"/>
  <c r="U41" i="88" s="1"/>
  <c r="M40" i="88"/>
  <c r="U40" i="88" s="1"/>
  <c r="M39" i="88"/>
  <c r="U39" i="88" s="1"/>
  <c r="M38" i="88"/>
  <c r="U38" i="88" s="1"/>
  <c r="M37" i="88"/>
  <c r="U37" i="88" s="1"/>
  <c r="M36" i="88"/>
  <c r="U36" i="88" s="1"/>
  <c r="M35" i="88"/>
  <c r="U35" i="88" s="1"/>
  <c r="M34" i="88"/>
  <c r="U34" i="88" s="1"/>
  <c r="M33" i="88"/>
  <c r="U33" i="88" s="1"/>
  <c r="M32" i="88"/>
  <c r="U32" i="88" s="1"/>
  <c r="M31" i="88"/>
  <c r="U31" i="88" s="1"/>
  <c r="M30" i="88"/>
  <c r="U30" i="88" s="1"/>
  <c r="M29" i="88"/>
  <c r="U29" i="88" s="1"/>
  <c r="M28" i="88"/>
  <c r="U28" i="88" s="1"/>
  <c r="M27" i="88"/>
  <c r="U27" i="88" s="1"/>
  <c r="M26" i="88"/>
  <c r="U26" i="88" s="1"/>
  <c r="M25" i="88"/>
  <c r="U25" i="88" s="1"/>
  <c r="M24" i="88"/>
  <c r="U24" i="88" s="1"/>
  <c r="M23" i="88"/>
  <c r="U23" i="88" s="1"/>
  <c r="M22" i="88"/>
  <c r="U22" i="88" s="1"/>
  <c r="M21" i="88"/>
  <c r="U21" i="88" s="1"/>
  <c r="M20" i="88"/>
  <c r="U20" i="88" s="1"/>
  <c r="M19" i="88"/>
  <c r="U19" i="88" s="1"/>
  <c r="M18" i="88"/>
  <c r="U18" i="88" s="1"/>
  <c r="M17" i="88"/>
  <c r="U17" i="88" s="1"/>
  <c r="M16" i="88"/>
  <c r="U16" i="88" s="1"/>
  <c r="M15" i="88"/>
  <c r="U15" i="88" s="1"/>
  <c r="M14" i="88"/>
  <c r="U14" i="88" s="1"/>
  <c r="M13" i="88"/>
  <c r="U13" i="88" s="1"/>
  <c r="M12" i="88"/>
  <c r="U12" i="88" s="1"/>
  <c r="M11" i="88"/>
  <c r="U11" i="88" s="1"/>
  <c r="M10" i="88"/>
  <c r="U10" i="88" s="1"/>
  <c r="M9" i="88"/>
  <c r="U9" i="88" s="1"/>
  <c r="M8" i="88"/>
  <c r="U8" i="88" s="1"/>
  <c r="M7" i="88"/>
  <c r="U7" i="88" s="1"/>
  <c r="M6" i="88"/>
  <c r="U6" i="88" s="1"/>
  <c r="M5" i="88"/>
  <c r="U5" i="88" s="1"/>
  <c r="X5" i="88" s="1"/>
  <c r="H79" i="88"/>
  <c r="I79" i="88" s="1"/>
  <c r="J79" i="88" s="1"/>
  <c r="H78" i="88"/>
  <c r="I78" i="88" s="1"/>
  <c r="J78" i="88" s="1"/>
  <c r="H77" i="88"/>
  <c r="I77" i="88" s="1"/>
  <c r="J77" i="88" s="1"/>
  <c r="H76" i="88"/>
  <c r="I76" i="88" s="1"/>
  <c r="J76" i="88" s="1"/>
  <c r="H75" i="88"/>
  <c r="I75" i="88" s="1"/>
  <c r="J75" i="88" s="1"/>
  <c r="H74" i="88"/>
  <c r="I74" i="88" s="1"/>
  <c r="J74" i="88" s="1"/>
  <c r="H73" i="88"/>
  <c r="I73" i="88" s="1"/>
  <c r="J73" i="88" s="1"/>
  <c r="H72" i="88"/>
  <c r="I72" i="88" s="1"/>
  <c r="J72" i="88" s="1"/>
  <c r="H71" i="88"/>
  <c r="I71" i="88" s="1"/>
  <c r="J71" i="88" s="1"/>
  <c r="H70" i="88"/>
  <c r="I70" i="88" s="1"/>
  <c r="J70" i="88" s="1"/>
  <c r="H69" i="88"/>
  <c r="I69" i="88" s="1"/>
  <c r="J69" i="88" s="1"/>
  <c r="H68" i="88"/>
  <c r="I68" i="88" s="1"/>
  <c r="J68" i="88" s="1"/>
  <c r="H67" i="88"/>
  <c r="I67" i="88" s="1"/>
  <c r="J67" i="88" s="1"/>
  <c r="H66" i="88"/>
  <c r="I66" i="88" s="1"/>
  <c r="J66" i="88" s="1"/>
  <c r="H65" i="88"/>
  <c r="I65" i="88" s="1"/>
  <c r="J65" i="88" s="1"/>
  <c r="H64" i="88"/>
  <c r="I64" i="88" s="1"/>
  <c r="J64" i="88" s="1"/>
  <c r="H63" i="88"/>
  <c r="I63" i="88" s="1"/>
  <c r="J63" i="88" s="1"/>
  <c r="H62" i="88"/>
  <c r="I62" i="88" s="1"/>
  <c r="J62" i="88" s="1"/>
  <c r="H61" i="88"/>
  <c r="I61" i="88" s="1"/>
  <c r="J61" i="88" s="1"/>
  <c r="H60" i="88"/>
  <c r="I60" i="88" s="1"/>
  <c r="J60" i="88" s="1"/>
  <c r="H59" i="88"/>
  <c r="I59" i="88" s="1"/>
  <c r="J59" i="88" s="1"/>
  <c r="H58" i="88"/>
  <c r="I58" i="88" s="1"/>
  <c r="J58" i="88" s="1"/>
  <c r="H57" i="88"/>
  <c r="I57" i="88" s="1"/>
  <c r="J57" i="88" s="1"/>
  <c r="H56" i="88"/>
  <c r="I56" i="88" s="1"/>
  <c r="J56" i="88" s="1"/>
  <c r="H55" i="88"/>
  <c r="I55" i="88" s="1"/>
  <c r="J55" i="88" s="1"/>
  <c r="H54" i="88"/>
  <c r="I54" i="88" s="1"/>
  <c r="J54" i="88" s="1"/>
  <c r="H53" i="88"/>
  <c r="I53" i="88" s="1"/>
  <c r="J53" i="88" s="1"/>
  <c r="H52" i="88"/>
  <c r="I52" i="88" s="1"/>
  <c r="J52" i="88" s="1"/>
  <c r="H51" i="88"/>
  <c r="I51" i="88" s="1"/>
  <c r="J51" i="88" s="1"/>
  <c r="H50" i="88"/>
  <c r="I50" i="88" s="1"/>
  <c r="J50" i="88" s="1"/>
  <c r="H49" i="88"/>
  <c r="I49" i="88" s="1"/>
  <c r="J49" i="88" s="1"/>
  <c r="H48" i="88"/>
  <c r="I48" i="88" s="1"/>
  <c r="J48" i="88" s="1"/>
  <c r="H47" i="88"/>
  <c r="I47" i="88" s="1"/>
  <c r="J47" i="88" s="1"/>
  <c r="H46" i="88"/>
  <c r="I46" i="88" s="1"/>
  <c r="J46" i="88" s="1"/>
  <c r="H45" i="88"/>
  <c r="I45" i="88" s="1"/>
  <c r="J45" i="88" s="1"/>
  <c r="H44" i="88"/>
  <c r="I44" i="88" s="1"/>
  <c r="J44" i="88" s="1"/>
  <c r="H43" i="88"/>
  <c r="I43" i="88" s="1"/>
  <c r="J43" i="88" s="1"/>
  <c r="H42" i="88"/>
  <c r="I42" i="88" s="1"/>
  <c r="J42" i="88" s="1"/>
  <c r="H41" i="88"/>
  <c r="I41" i="88" s="1"/>
  <c r="J41" i="88" s="1"/>
  <c r="H40" i="88"/>
  <c r="I40" i="88" s="1"/>
  <c r="J40" i="88" s="1"/>
  <c r="H39" i="88"/>
  <c r="I39" i="88" s="1"/>
  <c r="J39" i="88" s="1"/>
  <c r="H38" i="88"/>
  <c r="I38" i="88" s="1"/>
  <c r="J38" i="88" s="1"/>
  <c r="H37" i="88"/>
  <c r="I37" i="88" s="1"/>
  <c r="J37" i="88" s="1"/>
  <c r="H36" i="88"/>
  <c r="I36" i="88" s="1"/>
  <c r="J36" i="88" s="1"/>
  <c r="H35" i="88"/>
  <c r="I35" i="88" s="1"/>
  <c r="J35" i="88" s="1"/>
  <c r="H34" i="88"/>
  <c r="I34" i="88" s="1"/>
  <c r="J34" i="88" s="1"/>
  <c r="H33" i="88"/>
  <c r="I33" i="88" s="1"/>
  <c r="J33" i="88" s="1"/>
  <c r="H32" i="88"/>
  <c r="I32" i="88" s="1"/>
  <c r="J32" i="88" s="1"/>
  <c r="H31" i="88"/>
  <c r="I31" i="88" s="1"/>
  <c r="J31" i="88" s="1"/>
  <c r="H30" i="88"/>
  <c r="I30" i="88" s="1"/>
  <c r="J30" i="88" s="1"/>
  <c r="H29" i="88"/>
  <c r="I29" i="88" s="1"/>
  <c r="J29" i="88" s="1"/>
  <c r="H28" i="88"/>
  <c r="I28" i="88" s="1"/>
  <c r="J28" i="88" s="1"/>
  <c r="H27" i="88"/>
  <c r="I27" i="88" s="1"/>
  <c r="J27" i="88" s="1"/>
  <c r="H26" i="88"/>
  <c r="I26" i="88" s="1"/>
  <c r="J26" i="88" s="1"/>
  <c r="H25" i="88"/>
  <c r="I25" i="88" s="1"/>
  <c r="J25" i="88" s="1"/>
  <c r="H24" i="88"/>
  <c r="I24" i="88" s="1"/>
  <c r="J24" i="88" s="1"/>
  <c r="H23" i="88"/>
  <c r="I23" i="88" s="1"/>
  <c r="J23" i="88" s="1"/>
  <c r="H22" i="88"/>
  <c r="I22" i="88" s="1"/>
  <c r="J22" i="88" s="1"/>
  <c r="H21" i="88"/>
  <c r="I21" i="88" s="1"/>
  <c r="J21" i="88" s="1"/>
  <c r="H20" i="88"/>
  <c r="I20" i="88" s="1"/>
  <c r="J20" i="88" s="1"/>
  <c r="H19" i="88"/>
  <c r="I19" i="88" s="1"/>
  <c r="J19" i="88" s="1"/>
  <c r="H18" i="88"/>
  <c r="I18" i="88" s="1"/>
  <c r="J18" i="88" s="1"/>
  <c r="H17" i="88"/>
  <c r="I17" i="88" s="1"/>
  <c r="J17" i="88" s="1"/>
  <c r="H16" i="88"/>
  <c r="I16" i="88" s="1"/>
  <c r="J16" i="88" s="1"/>
  <c r="H15" i="88"/>
  <c r="I15" i="88" s="1"/>
  <c r="J15" i="88" s="1"/>
  <c r="H14" i="88"/>
  <c r="I14" i="88" s="1"/>
  <c r="J14" i="88" s="1"/>
  <c r="H13" i="88"/>
  <c r="I13" i="88" s="1"/>
  <c r="J13" i="88" s="1"/>
  <c r="H12" i="88"/>
  <c r="I12" i="88" s="1"/>
  <c r="J12" i="88" s="1"/>
  <c r="H11" i="88"/>
  <c r="I11" i="88" s="1"/>
  <c r="J11" i="88" s="1"/>
  <c r="H10" i="88"/>
  <c r="I10" i="88" s="1"/>
  <c r="J10" i="88" s="1"/>
  <c r="H9" i="88"/>
  <c r="I9" i="88" s="1"/>
  <c r="J9" i="88" s="1"/>
  <c r="H8" i="88"/>
  <c r="I8" i="88" s="1"/>
  <c r="J8" i="88" s="1"/>
  <c r="H7" i="88"/>
  <c r="I7" i="88" s="1"/>
  <c r="J7" i="88" s="1"/>
  <c r="H6" i="88"/>
  <c r="I6" i="88" s="1"/>
  <c r="J6" i="88" s="1"/>
  <c r="H5" i="88"/>
  <c r="I5" i="88" s="1"/>
  <c r="J5" i="88" s="1"/>
  <c r="H4" i="88"/>
  <c r="I4" i="88" s="1"/>
  <c r="J4" i="88" s="1"/>
  <c r="K4" i="88" s="1"/>
  <c r="M89" i="87"/>
  <c r="U89" i="87" s="1"/>
  <c r="M88" i="87"/>
  <c r="U88" i="87" s="1"/>
  <c r="M87" i="87"/>
  <c r="U87" i="87" s="1"/>
  <c r="M86" i="87"/>
  <c r="U86" i="87" s="1"/>
  <c r="M85" i="87"/>
  <c r="U85" i="87" s="1"/>
  <c r="M84" i="87"/>
  <c r="U84" i="87" s="1"/>
  <c r="M83" i="87"/>
  <c r="U83" i="87" s="1"/>
  <c r="M82" i="87"/>
  <c r="U82" i="87" s="1"/>
  <c r="M81" i="87"/>
  <c r="U81" i="87" s="1"/>
  <c r="M80" i="87"/>
  <c r="U80" i="87" s="1"/>
  <c r="M79" i="87"/>
  <c r="U79" i="87" s="1"/>
  <c r="M78" i="87"/>
  <c r="U78" i="87" s="1"/>
  <c r="M77" i="87"/>
  <c r="U77" i="87" s="1"/>
  <c r="M76" i="87"/>
  <c r="U76" i="87" s="1"/>
  <c r="M75" i="87"/>
  <c r="U75" i="87" s="1"/>
  <c r="M74" i="87"/>
  <c r="U74" i="87" s="1"/>
  <c r="M73" i="87"/>
  <c r="U73" i="87" s="1"/>
  <c r="M72" i="87"/>
  <c r="U72" i="87" s="1"/>
  <c r="M71" i="87"/>
  <c r="U71" i="87" s="1"/>
  <c r="M70" i="87"/>
  <c r="U70" i="87" s="1"/>
  <c r="M69" i="87"/>
  <c r="U69" i="87" s="1"/>
  <c r="M68" i="87"/>
  <c r="U68" i="87" s="1"/>
  <c r="M67" i="87"/>
  <c r="U67" i="87" s="1"/>
  <c r="M66" i="87"/>
  <c r="U66" i="87" s="1"/>
  <c r="M65" i="87"/>
  <c r="U65" i="87" s="1"/>
  <c r="M64" i="87"/>
  <c r="U64" i="87" s="1"/>
  <c r="M63" i="87"/>
  <c r="U63" i="87" s="1"/>
  <c r="M62" i="87"/>
  <c r="U62" i="87" s="1"/>
  <c r="M61" i="87"/>
  <c r="U61" i="87" s="1"/>
  <c r="M60" i="87"/>
  <c r="U60" i="87" s="1"/>
  <c r="M59" i="87"/>
  <c r="U59" i="87" s="1"/>
  <c r="M58" i="87"/>
  <c r="U58" i="87" s="1"/>
  <c r="M57" i="87"/>
  <c r="U57" i="87" s="1"/>
  <c r="M56" i="87"/>
  <c r="U56" i="87" s="1"/>
  <c r="M55" i="87"/>
  <c r="U55" i="87" s="1"/>
  <c r="M54" i="87"/>
  <c r="U54" i="87" s="1"/>
  <c r="M53" i="87"/>
  <c r="U53" i="87" s="1"/>
  <c r="M52" i="87"/>
  <c r="U52" i="87" s="1"/>
  <c r="M51" i="87"/>
  <c r="U51" i="87" s="1"/>
  <c r="M50" i="87"/>
  <c r="U50" i="87" s="1"/>
  <c r="M49" i="87"/>
  <c r="U49" i="87" s="1"/>
  <c r="M48" i="87"/>
  <c r="U48" i="87" s="1"/>
  <c r="M47" i="87"/>
  <c r="U47" i="87" s="1"/>
  <c r="M46" i="87"/>
  <c r="U46" i="87" s="1"/>
  <c r="M45" i="87"/>
  <c r="U45" i="87" s="1"/>
  <c r="M44" i="87"/>
  <c r="U44" i="87" s="1"/>
  <c r="M43" i="87"/>
  <c r="U43" i="87" s="1"/>
  <c r="M42" i="87"/>
  <c r="U42" i="87" s="1"/>
  <c r="M41" i="87"/>
  <c r="U41" i="87" s="1"/>
  <c r="M40" i="87"/>
  <c r="U40" i="87" s="1"/>
  <c r="M39" i="87"/>
  <c r="U39" i="87" s="1"/>
  <c r="M38" i="87"/>
  <c r="U38" i="87" s="1"/>
  <c r="M37" i="87"/>
  <c r="U37" i="87" s="1"/>
  <c r="M36" i="87"/>
  <c r="U36" i="87" s="1"/>
  <c r="M35" i="87"/>
  <c r="U35" i="87" s="1"/>
  <c r="M34" i="87"/>
  <c r="U34" i="87" s="1"/>
  <c r="M33" i="87"/>
  <c r="U33" i="87" s="1"/>
  <c r="M32" i="87"/>
  <c r="U32" i="87" s="1"/>
  <c r="M31" i="87"/>
  <c r="U31" i="87" s="1"/>
  <c r="M30" i="87"/>
  <c r="U30" i="87" s="1"/>
  <c r="M29" i="87"/>
  <c r="U29" i="87" s="1"/>
  <c r="M28" i="87"/>
  <c r="U28" i="87" s="1"/>
  <c r="M27" i="87"/>
  <c r="U27" i="87" s="1"/>
  <c r="M26" i="87"/>
  <c r="U26" i="87" s="1"/>
  <c r="M25" i="87"/>
  <c r="U25" i="87" s="1"/>
  <c r="M24" i="87"/>
  <c r="U24" i="87" s="1"/>
  <c r="M23" i="87"/>
  <c r="U23" i="87" s="1"/>
  <c r="M22" i="87"/>
  <c r="U22" i="87" s="1"/>
  <c r="M21" i="87"/>
  <c r="U21" i="87" s="1"/>
  <c r="M20" i="87"/>
  <c r="U20" i="87" s="1"/>
  <c r="M19" i="87"/>
  <c r="U19" i="87" s="1"/>
  <c r="M18" i="87"/>
  <c r="U18" i="87" s="1"/>
  <c r="M17" i="87"/>
  <c r="U17" i="87" s="1"/>
  <c r="M16" i="87"/>
  <c r="U16" i="87" s="1"/>
  <c r="M15" i="87"/>
  <c r="U15" i="87" s="1"/>
  <c r="M14" i="87"/>
  <c r="U14" i="87" s="1"/>
  <c r="M13" i="87"/>
  <c r="U13" i="87" s="1"/>
  <c r="M12" i="87"/>
  <c r="U12" i="87" s="1"/>
  <c r="M11" i="87"/>
  <c r="U11" i="87" s="1"/>
  <c r="M10" i="87"/>
  <c r="U10" i="87" s="1"/>
  <c r="M9" i="87"/>
  <c r="U9" i="87" s="1"/>
  <c r="M8" i="87"/>
  <c r="U8" i="87" s="1"/>
  <c r="M7" i="87"/>
  <c r="U7" i="87" s="1"/>
  <c r="M6" i="87"/>
  <c r="U6" i="87" s="1"/>
  <c r="M5" i="87"/>
  <c r="U5" i="87" s="1"/>
  <c r="X5" i="87" s="1"/>
  <c r="H89" i="87"/>
  <c r="I89" i="87" s="1"/>
  <c r="J89" i="87" s="1"/>
  <c r="H88" i="87"/>
  <c r="I88" i="87" s="1"/>
  <c r="J88" i="87" s="1"/>
  <c r="H87" i="87"/>
  <c r="I87" i="87" s="1"/>
  <c r="J87" i="87" s="1"/>
  <c r="H86" i="87"/>
  <c r="I86" i="87" s="1"/>
  <c r="J86" i="87" s="1"/>
  <c r="H85" i="87"/>
  <c r="I85" i="87" s="1"/>
  <c r="J85" i="87" s="1"/>
  <c r="H84" i="87"/>
  <c r="I84" i="87" s="1"/>
  <c r="J84" i="87" s="1"/>
  <c r="H83" i="87"/>
  <c r="I83" i="87" s="1"/>
  <c r="J83" i="87" s="1"/>
  <c r="H82" i="87"/>
  <c r="I82" i="87" s="1"/>
  <c r="J82" i="87" s="1"/>
  <c r="H81" i="87"/>
  <c r="I81" i="87" s="1"/>
  <c r="J81" i="87" s="1"/>
  <c r="H80" i="87"/>
  <c r="I80" i="87" s="1"/>
  <c r="J80" i="87" s="1"/>
  <c r="H79" i="87"/>
  <c r="I79" i="87" s="1"/>
  <c r="J79" i="87" s="1"/>
  <c r="H78" i="87"/>
  <c r="I78" i="87" s="1"/>
  <c r="J78" i="87" s="1"/>
  <c r="H77" i="87"/>
  <c r="I77" i="87" s="1"/>
  <c r="J77" i="87" s="1"/>
  <c r="H76" i="87"/>
  <c r="I76" i="87" s="1"/>
  <c r="J76" i="87" s="1"/>
  <c r="H75" i="87"/>
  <c r="I75" i="87" s="1"/>
  <c r="J75" i="87" s="1"/>
  <c r="H74" i="87"/>
  <c r="I74" i="87" s="1"/>
  <c r="J74" i="87" s="1"/>
  <c r="H73" i="87"/>
  <c r="I73" i="87" s="1"/>
  <c r="J73" i="87" s="1"/>
  <c r="H72" i="87"/>
  <c r="I72" i="87" s="1"/>
  <c r="J72" i="87" s="1"/>
  <c r="H71" i="87"/>
  <c r="I71" i="87" s="1"/>
  <c r="J71" i="87" s="1"/>
  <c r="H70" i="87"/>
  <c r="I70" i="87" s="1"/>
  <c r="J70" i="87" s="1"/>
  <c r="H69" i="87"/>
  <c r="I69" i="87" s="1"/>
  <c r="J69" i="87" s="1"/>
  <c r="H68" i="87"/>
  <c r="I68" i="87" s="1"/>
  <c r="J68" i="87" s="1"/>
  <c r="H67" i="87"/>
  <c r="I67" i="87" s="1"/>
  <c r="J67" i="87" s="1"/>
  <c r="H66" i="87"/>
  <c r="I66" i="87" s="1"/>
  <c r="J66" i="87" s="1"/>
  <c r="H65" i="87"/>
  <c r="I65" i="87" s="1"/>
  <c r="J65" i="87" s="1"/>
  <c r="H64" i="87"/>
  <c r="I64" i="87" s="1"/>
  <c r="J64" i="87" s="1"/>
  <c r="H63" i="87"/>
  <c r="I63" i="87" s="1"/>
  <c r="J63" i="87" s="1"/>
  <c r="H62" i="87"/>
  <c r="I62" i="87" s="1"/>
  <c r="J62" i="87" s="1"/>
  <c r="H61" i="87"/>
  <c r="I61" i="87" s="1"/>
  <c r="J61" i="87" s="1"/>
  <c r="H60" i="87"/>
  <c r="I60" i="87" s="1"/>
  <c r="J60" i="87" s="1"/>
  <c r="H59" i="87"/>
  <c r="I59" i="87" s="1"/>
  <c r="J59" i="87" s="1"/>
  <c r="H58" i="87"/>
  <c r="I58" i="87" s="1"/>
  <c r="J58" i="87" s="1"/>
  <c r="H57" i="87"/>
  <c r="I57" i="87" s="1"/>
  <c r="J57" i="87" s="1"/>
  <c r="H56" i="87"/>
  <c r="I56" i="87" s="1"/>
  <c r="J56" i="87" s="1"/>
  <c r="H55" i="87"/>
  <c r="I55" i="87" s="1"/>
  <c r="J55" i="87" s="1"/>
  <c r="H54" i="87"/>
  <c r="I54" i="87" s="1"/>
  <c r="J54" i="87" s="1"/>
  <c r="H53" i="87"/>
  <c r="I53" i="87" s="1"/>
  <c r="J53" i="87" s="1"/>
  <c r="H52" i="87"/>
  <c r="I52" i="87" s="1"/>
  <c r="J52" i="87" s="1"/>
  <c r="H51" i="87"/>
  <c r="I51" i="87" s="1"/>
  <c r="J51" i="87" s="1"/>
  <c r="H50" i="87"/>
  <c r="I50" i="87" s="1"/>
  <c r="J50" i="87" s="1"/>
  <c r="H49" i="87"/>
  <c r="I49" i="87" s="1"/>
  <c r="J49" i="87" s="1"/>
  <c r="H48" i="87"/>
  <c r="I48" i="87" s="1"/>
  <c r="J48" i="87" s="1"/>
  <c r="H47" i="87"/>
  <c r="I47" i="87" s="1"/>
  <c r="J47" i="87" s="1"/>
  <c r="H46" i="87"/>
  <c r="I46" i="87" s="1"/>
  <c r="J46" i="87" s="1"/>
  <c r="H45" i="87"/>
  <c r="I45" i="87" s="1"/>
  <c r="J45" i="87" s="1"/>
  <c r="H44" i="87"/>
  <c r="I44" i="87" s="1"/>
  <c r="J44" i="87" s="1"/>
  <c r="H43" i="87"/>
  <c r="I43" i="87" s="1"/>
  <c r="J43" i="87" s="1"/>
  <c r="H42" i="87"/>
  <c r="I42" i="87" s="1"/>
  <c r="J42" i="87" s="1"/>
  <c r="H41" i="87"/>
  <c r="I41" i="87" s="1"/>
  <c r="J41" i="87" s="1"/>
  <c r="H40" i="87"/>
  <c r="I40" i="87" s="1"/>
  <c r="J40" i="87" s="1"/>
  <c r="H39" i="87"/>
  <c r="I39" i="87" s="1"/>
  <c r="J39" i="87" s="1"/>
  <c r="H38" i="87"/>
  <c r="I38" i="87" s="1"/>
  <c r="J38" i="87" s="1"/>
  <c r="H37" i="87"/>
  <c r="I37" i="87" s="1"/>
  <c r="J37" i="87" s="1"/>
  <c r="H36" i="87"/>
  <c r="I36" i="87" s="1"/>
  <c r="J36" i="87" s="1"/>
  <c r="H35" i="87"/>
  <c r="I35" i="87" s="1"/>
  <c r="J35" i="87" s="1"/>
  <c r="H34" i="87"/>
  <c r="I34" i="87" s="1"/>
  <c r="J34" i="87" s="1"/>
  <c r="H33" i="87"/>
  <c r="I33" i="87" s="1"/>
  <c r="J33" i="87" s="1"/>
  <c r="H32" i="87"/>
  <c r="I32" i="87" s="1"/>
  <c r="J32" i="87" s="1"/>
  <c r="H31" i="87"/>
  <c r="I31" i="87" s="1"/>
  <c r="J31" i="87" s="1"/>
  <c r="H30" i="87"/>
  <c r="I30" i="87" s="1"/>
  <c r="J30" i="87" s="1"/>
  <c r="H29" i="87"/>
  <c r="I29" i="87" s="1"/>
  <c r="J29" i="87" s="1"/>
  <c r="H28" i="87"/>
  <c r="I28" i="87" s="1"/>
  <c r="J28" i="87" s="1"/>
  <c r="H27" i="87"/>
  <c r="I27" i="87" s="1"/>
  <c r="J27" i="87" s="1"/>
  <c r="H26" i="87"/>
  <c r="I26" i="87" s="1"/>
  <c r="J26" i="87" s="1"/>
  <c r="H25" i="87"/>
  <c r="I25" i="87" s="1"/>
  <c r="J25" i="87" s="1"/>
  <c r="H24" i="87"/>
  <c r="I24" i="87" s="1"/>
  <c r="J24" i="87" s="1"/>
  <c r="H23" i="87"/>
  <c r="I23" i="87" s="1"/>
  <c r="J23" i="87" s="1"/>
  <c r="H22" i="87"/>
  <c r="I22" i="87" s="1"/>
  <c r="J22" i="87" s="1"/>
  <c r="H21" i="87"/>
  <c r="I21" i="87" s="1"/>
  <c r="J21" i="87" s="1"/>
  <c r="H20" i="87"/>
  <c r="I20" i="87" s="1"/>
  <c r="J20" i="87" s="1"/>
  <c r="H19" i="87"/>
  <c r="I19" i="87" s="1"/>
  <c r="J19" i="87" s="1"/>
  <c r="H18" i="87"/>
  <c r="I18" i="87" s="1"/>
  <c r="J18" i="87" s="1"/>
  <c r="H17" i="87"/>
  <c r="I17" i="87" s="1"/>
  <c r="J17" i="87" s="1"/>
  <c r="H16" i="87"/>
  <c r="I16" i="87" s="1"/>
  <c r="J16" i="87" s="1"/>
  <c r="H15" i="87"/>
  <c r="I15" i="87" s="1"/>
  <c r="J15" i="87" s="1"/>
  <c r="H14" i="87"/>
  <c r="I14" i="87" s="1"/>
  <c r="J14" i="87" s="1"/>
  <c r="H13" i="87"/>
  <c r="I13" i="87" s="1"/>
  <c r="J13" i="87" s="1"/>
  <c r="H12" i="87"/>
  <c r="I12" i="87" s="1"/>
  <c r="J12" i="87" s="1"/>
  <c r="H11" i="87"/>
  <c r="I11" i="87" s="1"/>
  <c r="J11" i="87" s="1"/>
  <c r="H10" i="87"/>
  <c r="I10" i="87" s="1"/>
  <c r="J10" i="87" s="1"/>
  <c r="H9" i="87"/>
  <c r="I9" i="87" s="1"/>
  <c r="J9" i="87" s="1"/>
  <c r="H8" i="87"/>
  <c r="I8" i="87" s="1"/>
  <c r="J8" i="87" s="1"/>
  <c r="H7" i="87"/>
  <c r="I7" i="87" s="1"/>
  <c r="J7" i="87" s="1"/>
  <c r="H6" i="87"/>
  <c r="I6" i="87" s="1"/>
  <c r="J6" i="87" s="1"/>
  <c r="H5" i="87"/>
  <c r="I5" i="87" s="1"/>
  <c r="J5" i="87" s="1"/>
  <c r="H4" i="87"/>
  <c r="I4" i="87" s="1"/>
  <c r="J4" i="87" s="1"/>
  <c r="K4" i="87" s="1"/>
  <c r="M98" i="85"/>
  <c r="U98" i="85" s="1"/>
  <c r="M97" i="85"/>
  <c r="U97" i="85" s="1"/>
  <c r="M96" i="85"/>
  <c r="U96" i="85" s="1"/>
  <c r="M95" i="85"/>
  <c r="U95" i="85" s="1"/>
  <c r="M94" i="85"/>
  <c r="U94" i="85" s="1"/>
  <c r="M93" i="85"/>
  <c r="U93" i="85" s="1"/>
  <c r="M92" i="85"/>
  <c r="U92" i="85" s="1"/>
  <c r="M91" i="85"/>
  <c r="U91" i="85" s="1"/>
  <c r="M90" i="85"/>
  <c r="U90" i="85" s="1"/>
  <c r="M89" i="85"/>
  <c r="U89" i="85" s="1"/>
  <c r="M88" i="85"/>
  <c r="U88" i="85" s="1"/>
  <c r="M87" i="85"/>
  <c r="U87" i="85" s="1"/>
  <c r="M86" i="85"/>
  <c r="U86" i="85" s="1"/>
  <c r="M85" i="85"/>
  <c r="U85" i="85" s="1"/>
  <c r="M84" i="85"/>
  <c r="U84" i="85" s="1"/>
  <c r="M83" i="85"/>
  <c r="U83" i="85" s="1"/>
  <c r="M82" i="85"/>
  <c r="U82" i="85" s="1"/>
  <c r="M81" i="85"/>
  <c r="U81" i="85" s="1"/>
  <c r="M80" i="85"/>
  <c r="U80" i="85" s="1"/>
  <c r="M79" i="85"/>
  <c r="U79" i="85" s="1"/>
  <c r="M78" i="85"/>
  <c r="U78" i="85" s="1"/>
  <c r="M77" i="85"/>
  <c r="U77" i="85" s="1"/>
  <c r="M76" i="85"/>
  <c r="U76" i="85" s="1"/>
  <c r="M75" i="85"/>
  <c r="U75" i="85" s="1"/>
  <c r="M74" i="85"/>
  <c r="U74" i="85" s="1"/>
  <c r="M73" i="85"/>
  <c r="U73" i="85" s="1"/>
  <c r="M72" i="85"/>
  <c r="U72" i="85" s="1"/>
  <c r="M71" i="85"/>
  <c r="U71" i="85" s="1"/>
  <c r="M70" i="85"/>
  <c r="U70" i="85" s="1"/>
  <c r="M69" i="85"/>
  <c r="U69" i="85" s="1"/>
  <c r="M68" i="85"/>
  <c r="U68" i="85" s="1"/>
  <c r="M67" i="85"/>
  <c r="U67" i="85" s="1"/>
  <c r="M66" i="85"/>
  <c r="U66" i="85" s="1"/>
  <c r="M65" i="85"/>
  <c r="U65" i="85" s="1"/>
  <c r="M64" i="85"/>
  <c r="U64" i="85" s="1"/>
  <c r="M63" i="85"/>
  <c r="U63" i="85" s="1"/>
  <c r="M62" i="85"/>
  <c r="U62" i="85" s="1"/>
  <c r="M61" i="85"/>
  <c r="U61" i="85" s="1"/>
  <c r="M60" i="85"/>
  <c r="U60" i="85" s="1"/>
  <c r="M59" i="85"/>
  <c r="U59" i="85" s="1"/>
  <c r="M58" i="85"/>
  <c r="U58" i="85" s="1"/>
  <c r="M57" i="85"/>
  <c r="U57" i="85" s="1"/>
  <c r="M56" i="85"/>
  <c r="U56" i="85" s="1"/>
  <c r="M55" i="85"/>
  <c r="U55" i="85" s="1"/>
  <c r="M54" i="85"/>
  <c r="U54" i="85" s="1"/>
  <c r="M53" i="85"/>
  <c r="U53" i="85" s="1"/>
  <c r="M52" i="85"/>
  <c r="U52" i="85" s="1"/>
  <c r="M51" i="85"/>
  <c r="U51" i="85" s="1"/>
  <c r="M50" i="85"/>
  <c r="U50" i="85" s="1"/>
  <c r="M49" i="85"/>
  <c r="U49" i="85" s="1"/>
  <c r="M48" i="85"/>
  <c r="U48" i="85" s="1"/>
  <c r="M47" i="85"/>
  <c r="U47" i="85" s="1"/>
  <c r="M46" i="85"/>
  <c r="U46" i="85" s="1"/>
  <c r="M45" i="85"/>
  <c r="U45" i="85" s="1"/>
  <c r="M44" i="85"/>
  <c r="U44" i="85" s="1"/>
  <c r="M43" i="85"/>
  <c r="U43" i="85" s="1"/>
  <c r="M42" i="85"/>
  <c r="U42" i="85" s="1"/>
  <c r="M41" i="85"/>
  <c r="U41" i="85" s="1"/>
  <c r="M40" i="85"/>
  <c r="U40" i="85" s="1"/>
  <c r="M39" i="85"/>
  <c r="U39" i="85" s="1"/>
  <c r="M38" i="85"/>
  <c r="U38" i="85" s="1"/>
  <c r="M37" i="85"/>
  <c r="U37" i="85" s="1"/>
  <c r="M36" i="85"/>
  <c r="U36" i="85" s="1"/>
  <c r="M35" i="85"/>
  <c r="U35" i="85" s="1"/>
  <c r="M34" i="85"/>
  <c r="U34" i="85" s="1"/>
  <c r="M33" i="85"/>
  <c r="U33" i="85" s="1"/>
  <c r="M32" i="85"/>
  <c r="U32" i="85" s="1"/>
  <c r="M31" i="85"/>
  <c r="U31" i="85" s="1"/>
  <c r="M30" i="85"/>
  <c r="U30" i="85" s="1"/>
  <c r="M29" i="85"/>
  <c r="U29" i="85" s="1"/>
  <c r="M28" i="85"/>
  <c r="U28" i="85" s="1"/>
  <c r="M27" i="85"/>
  <c r="U27" i="85" s="1"/>
  <c r="M26" i="85"/>
  <c r="U26" i="85" s="1"/>
  <c r="M25" i="85"/>
  <c r="U25" i="85" s="1"/>
  <c r="M24" i="85"/>
  <c r="U24" i="85" s="1"/>
  <c r="M23" i="85"/>
  <c r="U23" i="85" s="1"/>
  <c r="M22" i="85"/>
  <c r="U22" i="85" s="1"/>
  <c r="M21" i="85"/>
  <c r="U21" i="85" s="1"/>
  <c r="M20" i="85"/>
  <c r="U20" i="85" s="1"/>
  <c r="M19" i="85"/>
  <c r="U19" i="85" s="1"/>
  <c r="M18" i="85"/>
  <c r="U18" i="85" s="1"/>
  <c r="M17" i="85"/>
  <c r="U17" i="85" s="1"/>
  <c r="M16" i="85"/>
  <c r="U16" i="85" s="1"/>
  <c r="M15" i="85"/>
  <c r="U15" i="85" s="1"/>
  <c r="M14" i="85"/>
  <c r="U14" i="85" s="1"/>
  <c r="M13" i="85"/>
  <c r="U13" i="85" s="1"/>
  <c r="M12" i="85"/>
  <c r="U12" i="85" s="1"/>
  <c r="M11" i="85"/>
  <c r="U11" i="85" s="1"/>
  <c r="M10" i="85"/>
  <c r="U10" i="85" s="1"/>
  <c r="M9" i="85"/>
  <c r="U9" i="85" s="1"/>
  <c r="M8" i="85"/>
  <c r="U8" i="85" s="1"/>
  <c r="M7" i="85"/>
  <c r="U7" i="85" s="1"/>
  <c r="M6" i="85"/>
  <c r="U6" i="85" s="1"/>
  <c r="M5" i="85"/>
  <c r="U5" i="85" s="1"/>
  <c r="X5" i="85" s="1"/>
  <c r="H98" i="85"/>
  <c r="I98" i="85" s="1"/>
  <c r="J98" i="85" s="1"/>
  <c r="H97" i="85"/>
  <c r="I97" i="85" s="1"/>
  <c r="J97" i="85" s="1"/>
  <c r="H96" i="85"/>
  <c r="I96" i="85" s="1"/>
  <c r="J96" i="85" s="1"/>
  <c r="H95" i="85"/>
  <c r="I95" i="85" s="1"/>
  <c r="J95" i="85" s="1"/>
  <c r="H94" i="85"/>
  <c r="I94" i="85" s="1"/>
  <c r="J94" i="85" s="1"/>
  <c r="H93" i="85"/>
  <c r="I93" i="85" s="1"/>
  <c r="J93" i="85" s="1"/>
  <c r="H92" i="85"/>
  <c r="I92" i="85" s="1"/>
  <c r="J92" i="85" s="1"/>
  <c r="H91" i="85"/>
  <c r="I91" i="85" s="1"/>
  <c r="J91" i="85" s="1"/>
  <c r="H90" i="85"/>
  <c r="I90" i="85" s="1"/>
  <c r="J90" i="85" s="1"/>
  <c r="H89" i="85"/>
  <c r="I89" i="85" s="1"/>
  <c r="J89" i="85" s="1"/>
  <c r="H88" i="85"/>
  <c r="I88" i="85" s="1"/>
  <c r="J88" i="85" s="1"/>
  <c r="H87" i="85"/>
  <c r="I87" i="85" s="1"/>
  <c r="J87" i="85" s="1"/>
  <c r="H86" i="85"/>
  <c r="I86" i="85" s="1"/>
  <c r="J86" i="85" s="1"/>
  <c r="H85" i="85"/>
  <c r="I85" i="85" s="1"/>
  <c r="J85" i="85" s="1"/>
  <c r="H84" i="85"/>
  <c r="I84" i="85" s="1"/>
  <c r="J84" i="85" s="1"/>
  <c r="H83" i="85"/>
  <c r="I83" i="85" s="1"/>
  <c r="J83" i="85" s="1"/>
  <c r="H82" i="85"/>
  <c r="I82" i="85" s="1"/>
  <c r="J82" i="85" s="1"/>
  <c r="H81" i="85"/>
  <c r="I81" i="85" s="1"/>
  <c r="J81" i="85" s="1"/>
  <c r="H80" i="85"/>
  <c r="I80" i="85" s="1"/>
  <c r="J80" i="85" s="1"/>
  <c r="H79" i="85"/>
  <c r="I79" i="85" s="1"/>
  <c r="J79" i="85" s="1"/>
  <c r="H78" i="85"/>
  <c r="I78" i="85" s="1"/>
  <c r="J78" i="85" s="1"/>
  <c r="H77" i="85"/>
  <c r="I77" i="85" s="1"/>
  <c r="J77" i="85" s="1"/>
  <c r="H76" i="85"/>
  <c r="I76" i="85" s="1"/>
  <c r="J76" i="85" s="1"/>
  <c r="H75" i="85"/>
  <c r="I75" i="85" s="1"/>
  <c r="J75" i="85" s="1"/>
  <c r="H74" i="85"/>
  <c r="I74" i="85" s="1"/>
  <c r="J74" i="85" s="1"/>
  <c r="H73" i="85"/>
  <c r="I73" i="85" s="1"/>
  <c r="J73" i="85" s="1"/>
  <c r="H72" i="85"/>
  <c r="I72" i="85" s="1"/>
  <c r="J72" i="85" s="1"/>
  <c r="H71" i="85"/>
  <c r="I71" i="85" s="1"/>
  <c r="J71" i="85" s="1"/>
  <c r="H70" i="85"/>
  <c r="I70" i="85" s="1"/>
  <c r="J70" i="85" s="1"/>
  <c r="H69" i="85"/>
  <c r="I69" i="85" s="1"/>
  <c r="J69" i="85" s="1"/>
  <c r="H68" i="85"/>
  <c r="I68" i="85" s="1"/>
  <c r="J68" i="85" s="1"/>
  <c r="H67" i="85"/>
  <c r="I67" i="85" s="1"/>
  <c r="J67" i="85" s="1"/>
  <c r="H66" i="85"/>
  <c r="I66" i="85" s="1"/>
  <c r="J66" i="85" s="1"/>
  <c r="H65" i="85"/>
  <c r="I65" i="85" s="1"/>
  <c r="J65" i="85" s="1"/>
  <c r="H64" i="85"/>
  <c r="I64" i="85" s="1"/>
  <c r="J64" i="85" s="1"/>
  <c r="H63" i="85"/>
  <c r="I63" i="85" s="1"/>
  <c r="J63" i="85" s="1"/>
  <c r="H62" i="85"/>
  <c r="I62" i="85" s="1"/>
  <c r="J62" i="85" s="1"/>
  <c r="H61" i="85"/>
  <c r="I61" i="85" s="1"/>
  <c r="J61" i="85" s="1"/>
  <c r="H60" i="85"/>
  <c r="I60" i="85" s="1"/>
  <c r="J60" i="85" s="1"/>
  <c r="H59" i="85"/>
  <c r="I59" i="85" s="1"/>
  <c r="J59" i="85" s="1"/>
  <c r="H58" i="85"/>
  <c r="I58" i="85" s="1"/>
  <c r="J58" i="85" s="1"/>
  <c r="H57" i="85"/>
  <c r="I57" i="85" s="1"/>
  <c r="J57" i="85" s="1"/>
  <c r="H56" i="85"/>
  <c r="I56" i="85" s="1"/>
  <c r="J56" i="85" s="1"/>
  <c r="H55" i="85"/>
  <c r="I55" i="85" s="1"/>
  <c r="J55" i="85" s="1"/>
  <c r="H54" i="85"/>
  <c r="I54" i="85" s="1"/>
  <c r="J54" i="85" s="1"/>
  <c r="H53" i="85"/>
  <c r="I53" i="85" s="1"/>
  <c r="J53" i="85" s="1"/>
  <c r="H52" i="85"/>
  <c r="I52" i="85" s="1"/>
  <c r="J52" i="85" s="1"/>
  <c r="H51" i="85"/>
  <c r="I51" i="85" s="1"/>
  <c r="J51" i="85" s="1"/>
  <c r="H50" i="85"/>
  <c r="I50" i="85" s="1"/>
  <c r="J50" i="85" s="1"/>
  <c r="H49" i="85"/>
  <c r="I49" i="85" s="1"/>
  <c r="J49" i="85" s="1"/>
  <c r="H48" i="85"/>
  <c r="I48" i="85" s="1"/>
  <c r="J48" i="85" s="1"/>
  <c r="H47" i="85"/>
  <c r="I47" i="85" s="1"/>
  <c r="J47" i="85" s="1"/>
  <c r="H46" i="85"/>
  <c r="I46" i="85" s="1"/>
  <c r="J46" i="85" s="1"/>
  <c r="H45" i="85"/>
  <c r="I45" i="85" s="1"/>
  <c r="J45" i="85" s="1"/>
  <c r="H44" i="85"/>
  <c r="I44" i="85" s="1"/>
  <c r="J44" i="85" s="1"/>
  <c r="H43" i="85"/>
  <c r="I43" i="85" s="1"/>
  <c r="J43" i="85" s="1"/>
  <c r="H42" i="85"/>
  <c r="I42" i="85" s="1"/>
  <c r="J42" i="85" s="1"/>
  <c r="H41" i="85"/>
  <c r="I41" i="85" s="1"/>
  <c r="J41" i="85" s="1"/>
  <c r="H40" i="85"/>
  <c r="I40" i="85" s="1"/>
  <c r="J40" i="85" s="1"/>
  <c r="H39" i="85"/>
  <c r="I39" i="85" s="1"/>
  <c r="J39" i="85" s="1"/>
  <c r="H38" i="85"/>
  <c r="I38" i="85" s="1"/>
  <c r="J38" i="85" s="1"/>
  <c r="H37" i="85"/>
  <c r="I37" i="85" s="1"/>
  <c r="J37" i="85" s="1"/>
  <c r="H36" i="85"/>
  <c r="I36" i="85" s="1"/>
  <c r="J36" i="85" s="1"/>
  <c r="H35" i="85"/>
  <c r="I35" i="85" s="1"/>
  <c r="J35" i="85" s="1"/>
  <c r="H34" i="85"/>
  <c r="I34" i="85" s="1"/>
  <c r="J34" i="85" s="1"/>
  <c r="H33" i="85"/>
  <c r="I33" i="85" s="1"/>
  <c r="J33" i="85" s="1"/>
  <c r="H32" i="85"/>
  <c r="I32" i="85" s="1"/>
  <c r="J32" i="85" s="1"/>
  <c r="H31" i="85"/>
  <c r="I31" i="85" s="1"/>
  <c r="J31" i="85" s="1"/>
  <c r="H30" i="85"/>
  <c r="I30" i="85" s="1"/>
  <c r="J30" i="85" s="1"/>
  <c r="H29" i="85"/>
  <c r="I29" i="85" s="1"/>
  <c r="J29" i="85" s="1"/>
  <c r="H28" i="85"/>
  <c r="I28" i="85" s="1"/>
  <c r="J28" i="85" s="1"/>
  <c r="H27" i="85"/>
  <c r="I27" i="85" s="1"/>
  <c r="J27" i="85" s="1"/>
  <c r="H26" i="85"/>
  <c r="I26" i="85" s="1"/>
  <c r="J26" i="85" s="1"/>
  <c r="H25" i="85"/>
  <c r="I25" i="85" s="1"/>
  <c r="J25" i="85" s="1"/>
  <c r="H24" i="85"/>
  <c r="I24" i="85" s="1"/>
  <c r="J24" i="85" s="1"/>
  <c r="H23" i="85"/>
  <c r="I23" i="85" s="1"/>
  <c r="J23" i="85" s="1"/>
  <c r="H22" i="85"/>
  <c r="I22" i="85" s="1"/>
  <c r="J22" i="85" s="1"/>
  <c r="H21" i="85"/>
  <c r="I21" i="85" s="1"/>
  <c r="J21" i="85" s="1"/>
  <c r="H20" i="85"/>
  <c r="I20" i="85" s="1"/>
  <c r="J20" i="85" s="1"/>
  <c r="H19" i="85"/>
  <c r="I19" i="85" s="1"/>
  <c r="J19" i="85" s="1"/>
  <c r="H18" i="85"/>
  <c r="I18" i="85" s="1"/>
  <c r="J18" i="85" s="1"/>
  <c r="H17" i="85"/>
  <c r="I17" i="85" s="1"/>
  <c r="J17" i="85" s="1"/>
  <c r="H16" i="85"/>
  <c r="I16" i="85" s="1"/>
  <c r="J16" i="85" s="1"/>
  <c r="H15" i="85"/>
  <c r="I15" i="85" s="1"/>
  <c r="J15" i="85" s="1"/>
  <c r="H14" i="85"/>
  <c r="I14" i="85" s="1"/>
  <c r="J14" i="85" s="1"/>
  <c r="H13" i="85"/>
  <c r="I13" i="85" s="1"/>
  <c r="J13" i="85" s="1"/>
  <c r="H12" i="85"/>
  <c r="I12" i="85" s="1"/>
  <c r="J12" i="85" s="1"/>
  <c r="H11" i="85"/>
  <c r="I11" i="85" s="1"/>
  <c r="J11" i="85" s="1"/>
  <c r="H10" i="85"/>
  <c r="I10" i="85" s="1"/>
  <c r="J10" i="85" s="1"/>
  <c r="H9" i="85"/>
  <c r="I9" i="85" s="1"/>
  <c r="J9" i="85" s="1"/>
  <c r="H8" i="85"/>
  <c r="I8" i="85" s="1"/>
  <c r="J8" i="85" s="1"/>
  <c r="H7" i="85"/>
  <c r="I7" i="85" s="1"/>
  <c r="J7" i="85" s="1"/>
  <c r="H6" i="85"/>
  <c r="I6" i="85" s="1"/>
  <c r="J6" i="85" s="1"/>
  <c r="H5" i="85"/>
  <c r="I5" i="85" s="1"/>
  <c r="J5" i="85" s="1"/>
  <c r="K5" i="85" s="1"/>
  <c r="K6" i="85" s="1"/>
  <c r="M69" i="86"/>
  <c r="U69" i="86" s="1"/>
  <c r="M68" i="86"/>
  <c r="U68" i="86" s="1"/>
  <c r="M67" i="86"/>
  <c r="U67" i="86" s="1"/>
  <c r="M66" i="86"/>
  <c r="U66" i="86" s="1"/>
  <c r="M65" i="86"/>
  <c r="U65" i="86" s="1"/>
  <c r="M64" i="86"/>
  <c r="U64" i="86" s="1"/>
  <c r="M63" i="86"/>
  <c r="U63" i="86" s="1"/>
  <c r="M62" i="86"/>
  <c r="U62" i="86" s="1"/>
  <c r="M61" i="86"/>
  <c r="U61" i="86" s="1"/>
  <c r="M60" i="86"/>
  <c r="U60" i="86" s="1"/>
  <c r="M59" i="86"/>
  <c r="U59" i="86" s="1"/>
  <c r="M58" i="86"/>
  <c r="U58" i="86" s="1"/>
  <c r="M57" i="86"/>
  <c r="U57" i="86" s="1"/>
  <c r="M56" i="86"/>
  <c r="U56" i="86" s="1"/>
  <c r="M55" i="86"/>
  <c r="U55" i="86" s="1"/>
  <c r="M54" i="86"/>
  <c r="U54" i="86" s="1"/>
  <c r="M53" i="86"/>
  <c r="U53" i="86" s="1"/>
  <c r="M52" i="86"/>
  <c r="U52" i="86" s="1"/>
  <c r="M51" i="86"/>
  <c r="U51" i="86" s="1"/>
  <c r="M50" i="86"/>
  <c r="U50" i="86" s="1"/>
  <c r="M49" i="86"/>
  <c r="U49" i="86" s="1"/>
  <c r="M48" i="86"/>
  <c r="U48" i="86" s="1"/>
  <c r="M47" i="86"/>
  <c r="U47" i="86" s="1"/>
  <c r="M46" i="86"/>
  <c r="U46" i="86" s="1"/>
  <c r="M45" i="86"/>
  <c r="U45" i="86" s="1"/>
  <c r="M44" i="86"/>
  <c r="U44" i="86" s="1"/>
  <c r="M43" i="86"/>
  <c r="U43" i="86" s="1"/>
  <c r="M42" i="86"/>
  <c r="U42" i="86" s="1"/>
  <c r="M41" i="86"/>
  <c r="U41" i="86" s="1"/>
  <c r="M40" i="86"/>
  <c r="U40" i="86" s="1"/>
  <c r="M39" i="86"/>
  <c r="U39" i="86" s="1"/>
  <c r="M38" i="86"/>
  <c r="U38" i="86" s="1"/>
  <c r="M37" i="86"/>
  <c r="U37" i="86" s="1"/>
  <c r="M36" i="86"/>
  <c r="U36" i="86" s="1"/>
  <c r="M35" i="86"/>
  <c r="U35" i="86" s="1"/>
  <c r="M34" i="86"/>
  <c r="U34" i="86" s="1"/>
  <c r="M33" i="86"/>
  <c r="U33" i="86" s="1"/>
  <c r="M32" i="86"/>
  <c r="U32" i="86" s="1"/>
  <c r="M31" i="86"/>
  <c r="U31" i="86" s="1"/>
  <c r="M30" i="86"/>
  <c r="U30" i="86" s="1"/>
  <c r="M29" i="86"/>
  <c r="U29" i="86" s="1"/>
  <c r="M28" i="86"/>
  <c r="U28" i="86" s="1"/>
  <c r="M27" i="86"/>
  <c r="U27" i="86" s="1"/>
  <c r="M26" i="86"/>
  <c r="U26" i="86" s="1"/>
  <c r="M25" i="86"/>
  <c r="U25" i="86" s="1"/>
  <c r="M24" i="86"/>
  <c r="U24" i="86" s="1"/>
  <c r="M23" i="86"/>
  <c r="U23" i="86" s="1"/>
  <c r="M22" i="86"/>
  <c r="U22" i="86" s="1"/>
  <c r="M21" i="86"/>
  <c r="U21" i="86" s="1"/>
  <c r="M20" i="86"/>
  <c r="U20" i="86" s="1"/>
  <c r="M19" i="86"/>
  <c r="U19" i="86" s="1"/>
  <c r="M18" i="86"/>
  <c r="U18" i="86" s="1"/>
  <c r="M17" i="86"/>
  <c r="U17" i="86" s="1"/>
  <c r="M16" i="86"/>
  <c r="U16" i="86" s="1"/>
  <c r="M15" i="86"/>
  <c r="U15" i="86" s="1"/>
  <c r="M14" i="86"/>
  <c r="U14" i="86" s="1"/>
  <c r="M13" i="86"/>
  <c r="U13" i="86" s="1"/>
  <c r="M12" i="86"/>
  <c r="U12" i="86" s="1"/>
  <c r="M11" i="86"/>
  <c r="U11" i="86" s="1"/>
  <c r="M10" i="86"/>
  <c r="U10" i="86" s="1"/>
  <c r="M9" i="86"/>
  <c r="U9" i="86" s="1"/>
  <c r="M8" i="86"/>
  <c r="U8" i="86" s="1"/>
  <c r="M7" i="86"/>
  <c r="U7" i="86" s="1"/>
  <c r="M6" i="86"/>
  <c r="U6" i="86" s="1"/>
  <c r="M5" i="86"/>
  <c r="U5" i="86" s="1"/>
  <c r="X5" i="86" s="1"/>
  <c r="H69" i="86"/>
  <c r="I69" i="86" s="1"/>
  <c r="J69" i="86" s="1"/>
  <c r="H68" i="86"/>
  <c r="I68" i="86" s="1"/>
  <c r="J68" i="86" s="1"/>
  <c r="H67" i="86"/>
  <c r="I67" i="86" s="1"/>
  <c r="J67" i="86" s="1"/>
  <c r="H66" i="86"/>
  <c r="I66" i="86" s="1"/>
  <c r="J66" i="86" s="1"/>
  <c r="H65" i="86"/>
  <c r="I65" i="86" s="1"/>
  <c r="J65" i="86" s="1"/>
  <c r="H64" i="86"/>
  <c r="I64" i="86" s="1"/>
  <c r="J64" i="86" s="1"/>
  <c r="H63" i="86"/>
  <c r="I63" i="86" s="1"/>
  <c r="J63" i="86" s="1"/>
  <c r="H62" i="86"/>
  <c r="I62" i="86" s="1"/>
  <c r="J62" i="86" s="1"/>
  <c r="H61" i="86"/>
  <c r="I61" i="86" s="1"/>
  <c r="J61" i="86" s="1"/>
  <c r="H60" i="86"/>
  <c r="I60" i="86" s="1"/>
  <c r="J60" i="86" s="1"/>
  <c r="H59" i="86"/>
  <c r="I59" i="86" s="1"/>
  <c r="J59" i="86" s="1"/>
  <c r="H58" i="86"/>
  <c r="I58" i="86" s="1"/>
  <c r="J58" i="86" s="1"/>
  <c r="H57" i="86"/>
  <c r="I57" i="86" s="1"/>
  <c r="J57" i="86" s="1"/>
  <c r="H56" i="86"/>
  <c r="I56" i="86" s="1"/>
  <c r="J56" i="86" s="1"/>
  <c r="H55" i="86"/>
  <c r="I55" i="86" s="1"/>
  <c r="J55" i="86" s="1"/>
  <c r="H54" i="86"/>
  <c r="I54" i="86" s="1"/>
  <c r="J54" i="86" s="1"/>
  <c r="H53" i="86"/>
  <c r="I53" i="86" s="1"/>
  <c r="J53" i="86" s="1"/>
  <c r="H52" i="86"/>
  <c r="I52" i="86" s="1"/>
  <c r="J52" i="86" s="1"/>
  <c r="H51" i="86"/>
  <c r="I51" i="86" s="1"/>
  <c r="J51" i="86" s="1"/>
  <c r="H50" i="86"/>
  <c r="I50" i="86" s="1"/>
  <c r="J50" i="86" s="1"/>
  <c r="H49" i="86"/>
  <c r="I49" i="86" s="1"/>
  <c r="J49" i="86" s="1"/>
  <c r="H48" i="86"/>
  <c r="I48" i="86" s="1"/>
  <c r="J48" i="86" s="1"/>
  <c r="H47" i="86"/>
  <c r="I47" i="86" s="1"/>
  <c r="J47" i="86" s="1"/>
  <c r="H46" i="86"/>
  <c r="I46" i="86" s="1"/>
  <c r="J46" i="86" s="1"/>
  <c r="H45" i="86"/>
  <c r="I45" i="86" s="1"/>
  <c r="J45" i="86" s="1"/>
  <c r="H44" i="86"/>
  <c r="I44" i="86" s="1"/>
  <c r="J44" i="86" s="1"/>
  <c r="H43" i="86"/>
  <c r="I43" i="86" s="1"/>
  <c r="J43" i="86" s="1"/>
  <c r="H42" i="86"/>
  <c r="I42" i="86" s="1"/>
  <c r="J42" i="86" s="1"/>
  <c r="H41" i="86"/>
  <c r="I41" i="86" s="1"/>
  <c r="J41" i="86" s="1"/>
  <c r="H40" i="86"/>
  <c r="I40" i="86" s="1"/>
  <c r="J40" i="86" s="1"/>
  <c r="H39" i="86"/>
  <c r="I39" i="86" s="1"/>
  <c r="J39" i="86" s="1"/>
  <c r="H38" i="86"/>
  <c r="I38" i="86" s="1"/>
  <c r="J38" i="86" s="1"/>
  <c r="H37" i="86"/>
  <c r="I37" i="86" s="1"/>
  <c r="J37" i="86" s="1"/>
  <c r="H36" i="86"/>
  <c r="I36" i="86" s="1"/>
  <c r="J36" i="86" s="1"/>
  <c r="H35" i="86"/>
  <c r="I35" i="86" s="1"/>
  <c r="J35" i="86" s="1"/>
  <c r="H34" i="86"/>
  <c r="I34" i="86" s="1"/>
  <c r="J34" i="86" s="1"/>
  <c r="H33" i="86"/>
  <c r="I33" i="86" s="1"/>
  <c r="J33" i="86" s="1"/>
  <c r="H32" i="86"/>
  <c r="I32" i="86" s="1"/>
  <c r="J32" i="86" s="1"/>
  <c r="H31" i="86"/>
  <c r="I31" i="86" s="1"/>
  <c r="J31" i="86" s="1"/>
  <c r="H30" i="86"/>
  <c r="I30" i="86" s="1"/>
  <c r="J30" i="86" s="1"/>
  <c r="H29" i="86"/>
  <c r="I29" i="86" s="1"/>
  <c r="J29" i="86" s="1"/>
  <c r="H28" i="86"/>
  <c r="I28" i="86" s="1"/>
  <c r="J28" i="86" s="1"/>
  <c r="H27" i="86"/>
  <c r="I27" i="86" s="1"/>
  <c r="J27" i="86" s="1"/>
  <c r="H26" i="86"/>
  <c r="I26" i="86" s="1"/>
  <c r="J26" i="86" s="1"/>
  <c r="H25" i="86"/>
  <c r="I25" i="86" s="1"/>
  <c r="J25" i="86" s="1"/>
  <c r="H24" i="86"/>
  <c r="I24" i="86" s="1"/>
  <c r="J24" i="86" s="1"/>
  <c r="H23" i="86"/>
  <c r="I23" i="86" s="1"/>
  <c r="J23" i="86" s="1"/>
  <c r="H22" i="86"/>
  <c r="I22" i="86" s="1"/>
  <c r="J22" i="86" s="1"/>
  <c r="H21" i="86"/>
  <c r="I21" i="86" s="1"/>
  <c r="J21" i="86" s="1"/>
  <c r="H20" i="86"/>
  <c r="I20" i="86" s="1"/>
  <c r="J20" i="86" s="1"/>
  <c r="H19" i="86"/>
  <c r="I19" i="86" s="1"/>
  <c r="J19" i="86" s="1"/>
  <c r="H18" i="86"/>
  <c r="I18" i="86" s="1"/>
  <c r="J18" i="86" s="1"/>
  <c r="H17" i="86"/>
  <c r="I17" i="86" s="1"/>
  <c r="J17" i="86" s="1"/>
  <c r="H16" i="86"/>
  <c r="I16" i="86" s="1"/>
  <c r="J16" i="86" s="1"/>
  <c r="H15" i="86"/>
  <c r="I15" i="86" s="1"/>
  <c r="J15" i="86" s="1"/>
  <c r="H14" i="86"/>
  <c r="I14" i="86" s="1"/>
  <c r="J14" i="86" s="1"/>
  <c r="H13" i="86"/>
  <c r="I13" i="86" s="1"/>
  <c r="J13" i="86" s="1"/>
  <c r="H12" i="86"/>
  <c r="I12" i="86" s="1"/>
  <c r="J12" i="86" s="1"/>
  <c r="H11" i="86"/>
  <c r="I11" i="86" s="1"/>
  <c r="J11" i="86" s="1"/>
  <c r="H10" i="86"/>
  <c r="I10" i="86" s="1"/>
  <c r="J10" i="86" s="1"/>
  <c r="H9" i="86"/>
  <c r="I9" i="86" s="1"/>
  <c r="J9" i="86" s="1"/>
  <c r="H8" i="86"/>
  <c r="I8" i="86" s="1"/>
  <c r="J8" i="86" s="1"/>
  <c r="H7" i="86"/>
  <c r="I7" i="86" s="1"/>
  <c r="J7" i="86" s="1"/>
  <c r="H6" i="86"/>
  <c r="I6" i="86" s="1"/>
  <c r="J6" i="86" s="1"/>
  <c r="H5" i="86"/>
  <c r="I5" i="86" s="1"/>
  <c r="J5" i="86" s="1"/>
  <c r="H4" i="86"/>
  <c r="I4" i="86" s="1"/>
  <c r="J4" i="86" s="1"/>
  <c r="K4" i="86" s="1"/>
  <c r="M79" i="84"/>
  <c r="U79" i="84" s="1"/>
  <c r="M78" i="84"/>
  <c r="U78" i="84" s="1"/>
  <c r="M77" i="84"/>
  <c r="U77" i="84" s="1"/>
  <c r="M76" i="84"/>
  <c r="U76" i="84" s="1"/>
  <c r="M75" i="84"/>
  <c r="U75" i="84" s="1"/>
  <c r="M74" i="84"/>
  <c r="U74" i="84" s="1"/>
  <c r="M73" i="84"/>
  <c r="U73" i="84" s="1"/>
  <c r="M72" i="84"/>
  <c r="U72" i="84" s="1"/>
  <c r="M71" i="84"/>
  <c r="U71" i="84" s="1"/>
  <c r="M70" i="84"/>
  <c r="U70" i="84" s="1"/>
  <c r="M69" i="84"/>
  <c r="U69" i="84" s="1"/>
  <c r="M68" i="84"/>
  <c r="U68" i="84" s="1"/>
  <c r="M67" i="84"/>
  <c r="U67" i="84" s="1"/>
  <c r="M66" i="84"/>
  <c r="U66" i="84" s="1"/>
  <c r="M65" i="84"/>
  <c r="U65" i="84" s="1"/>
  <c r="M64" i="84"/>
  <c r="U64" i="84" s="1"/>
  <c r="M63" i="84"/>
  <c r="U63" i="84" s="1"/>
  <c r="M62" i="84"/>
  <c r="U62" i="84" s="1"/>
  <c r="M61" i="84"/>
  <c r="U61" i="84" s="1"/>
  <c r="M60" i="84"/>
  <c r="U60" i="84" s="1"/>
  <c r="M59" i="84"/>
  <c r="U59" i="84" s="1"/>
  <c r="M58" i="84"/>
  <c r="U58" i="84" s="1"/>
  <c r="M57" i="84"/>
  <c r="U57" i="84" s="1"/>
  <c r="M56" i="84"/>
  <c r="U56" i="84" s="1"/>
  <c r="M55" i="84"/>
  <c r="U55" i="84" s="1"/>
  <c r="M54" i="84"/>
  <c r="U54" i="84" s="1"/>
  <c r="M53" i="84"/>
  <c r="U53" i="84" s="1"/>
  <c r="M52" i="84"/>
  <c r="U52" i="84" s="1"/>
  <c r="M51" i="84"/>
  <c r="U51" i="84" s="1"/>
  <c r="M50" i="84"/>
  <c r="U50" i="84" s="1"/>
  <c r="M49" i="84"/>
  <c r="U49" i="84" s="1"/>
  <c r="M48" i="84"/>
  <c r="U48" i="84" s="1"/>
  <c r="M47" i="84"/>
  <c r="U47" i="84" s="1"/>
  <c r="M46" i="84"/>
  <c r="U46" i="84" s="1"/>
  <c r="M45" i="84"/>
  <c r="U45" i="84" s="1"/>
  <c r="M44" i="84"/>
  <c r="U44" i="84" s="1"/>
  <c r="M43" i="84"/>
  <c r="U43" i="84" s="1"/>
  <c r="M42" i="84"/>
  <c r="U42" i="84" s="1"/>
  <c r="M41" i="84"/>
  <c r="U41" i="84" s="1"/>
  <c r="M40" i="84"/>
  <c r="U40" i="84" s="1"/>
  <c r="M39" i="84"/>
  <c r="U39" i="84" s="1"/>
  <c r="M38" i="84"/>
  <c r="U38" i="84" s="1"/>
  <c r="M37" i="84"/>
  <c r="U37" i="84" s="1"/>
  <c r="M36" i="84"/>
  <c r="U36" i="84" s="1"/>
  <c r="M35" i="84"/>
  <c r="U35" i="84" s="1"/>
  <c r="M34" i="84"/>
  <c r="U34" i="84" s="1"/>
  <c r="M33" i="84"/>
  <c r="U33" i="84" s="1"/>
  <c r="M32" i="84"/>
  <c r="U32" i="84" s="1"/>
  <c r="M31" i="84"/>
  <c r="U31" i="84" s="1"/>
  <c r="M30" i="84"/>
  <c r="U30" i="84" s="1"/>
  <c r="M29" i="84"/>
  <c r="U29" i="84" s="1"/>
  <c r="M28" i="84"/>
  <c r="U28" i="84" s="1"/>
  <c r="M27" i="84"/>
  <c r="U27" i="84" s="1"/>
  <c r="M26" i="84"/>
  <c r="U26" i="84" s="1"/>
  <c r="M25" i="84"/>
  <c r="U25" i="84" s="1"/>
  <c r="M24" i="84"/>
  <c r="U24" i="84" s="1"/>
  <c r="M23" i="84"/>
  <c r="U23" i="84" s="1"/>
  <c r="M22" i="84"/>
  <c r="U22" i="84" s="1"/>
  <c r="M21" i="84"/>
  <c r="U21" i="84" s="1"/>
  <c r="M20" i="84"/>
  <c r="U20" i="84" s="1"/>
  <c r="M19" i="84"/>
  <c r="U19" i="84" s="1"/>
  <c r="M18" i="84"/>
  <c r="U18" i="84" s="1"/>
  <c r="M17" i="84"/>
  <c r="U17" i="84" s="1"/>
  <c r="M16" i="84"/>
  <c r="U16" i="84" s="1"/>
  <c r="M15" i="84"/>
  <c r="U15" i="84" s="1"/>
  <c r="M14" i="84"/>
  <c r="U14" i="84" s="1"/>
  <c r="M13" i="84"/>
  <c r="U13" i="84" s="1"/>
  <c r="M12" i="84"/>
  <c r="U12" i="84" s="1"/>
  <c r="M11" i="84"/>
  <c r="U11" i="84" s="1"/>
  <c r="M10" i="84"/>
  <c r="U10" i="84" s="1"/>
  <c r="M9" i="84"/>
  <c r="U9" i="84" s="1"/>
  <c r="M8" i="84"/>
  <c r="U8" i="84" s="1"/>
  <c r="M7" i="84"/>
  <c r="U7" i="84" s="1"/>
  <c r="M6" i="84"/>
  <c r="U6" i="84" s="1"/>
  <c r="M5" i="84"/>
  <c r="U5" i="84" s="1"/>
  <c r="X5" i="84" s="1"/>
  <c r="H79" i="84"/>
  <c r="I79" i="84" s="1"/>
  <c r="J79" i="84" s="1"/>
  <c r="H78" i="84"/>
  <c r="I78" i="84" s="1"/>
  <c r="J78" i="84" s="1"/>
  <c r="H77" i="84"/>
  <c r="I77" i="84" s="1"/>
  <c r="J77" i="84" s="1"/>
  <c r="H76" i="84"/>
  <c r="I76" i="84" s="1"/>
  <c r="J76" i="84" s="1"/>
  <c r="H75" i="84"/>
  <c r="I75" i="84" s="1"/>
  <c r="J75" i="84" s="1"/>
  <c r="H74" i="84"/>
  <c r="I74" i="84" s="1"/>
  <c r="J74" i="84" s="1"/>
  <c r="H73" i="84"/>
  <c r="I73" i="84" s="1"/>
  <c r="J73" i="84" s="1"/>
  <c r="H72" i="84"/>
  <c r="I72" i="84" s="1"/>
  <c r="J72" i="84" s="1"/>
  <c r="H71" i="84"/>
  <c r="I71" i="84" s="1"/>
  <c r="J71" i="84" s="1"/>
  <c r="H70" i="84"/>
  <c r="I70" i="84" s="1"/>
  <c r="J70" i="84" s="1"/>
  <c r="H69" i="84"/>
  <c r="I69" i="84" s="1"/>
  <c r="J69" i="84" s="1"/>
  <c r="H68" i="84"/>
  <c r="I68" i="84" s="1"/>
  <c r="J68" i="84" s="1"/>
  <c r="H67" i="84"/>
  <c r="I67" i="84" s="1"/>
  <c r="J67" i="84" s="1"/>
  <c r="H66" i="84"/>
  <c r="I66" i="84" s="1"/>
  <c r="J66" i="84" s="1"/>
  <c r="H65" i="84"/>
  <c r="I65" i="84" s="1"/>
  <c r="J65" i="84" s="1"/>
  <c r="H64" i="84"/>
  <c r="I64" i="84" s="1"/>
  <c r="J64" i="84" s="1"/>
  <c r="H63" i="84"/>
  <c r="I63" i="84" s="1"/>
  <c r="J63" i="84" s="1"/>
  <c r="H62" i="84"/>
  <c r="I62" i="84" s="1"/>
  <c r="J62" i="84" s="1"/>
  <c r="H61" i="84"/>
  <c r="I61" i="84" s="1"/>
  <c r="J61" i="84" s="1"/>
  <c r="H60" i="84"/>
  <c r="I60" i="84" s="1"/>
  <c r="J60" i="84" s="1"/>
  <c r="H59" i="84"/>
  <c r="I59" i="84" s="1"/>
  <c r="J59" i="84" s="1"/>
  <c r="H58" i="84"/>
  <c r="I58" i="84" s="1"/>
  <c r="J58" i="84" s="1"/>
  <c r="H57" i="84"/>
  <c r="I57" i="84" s="1"/>
  <c r="J57" i="84" s="1"/>
  <c r="H56" i="84"/>
  <c r="I56" i="84" s="1"/>
  <c r="J56" i="84" s="1"/>
  <c r="H55" i="84"/>
  <c r="I55" i="84" s="1"/>
  <c r="J55" i="84" s="1"/>
  <c r="H54" i="84"/>
  <c r="I54" i="84" s="1"/>
  <c r="J54" i="84" s="1"/>
  <c r="H53" i="84"/>
  <c r="I53" i="84" s="1"/>
  <c r="J53" i="84" s="1"/>
  <c r="H52" i="84"/>
  <c r="I52" i="84" s="1"/>
  <c r="J52" i="84" s="1"/>
  <c r="H51" i="84"/>
  <c r="I51" i="84" s="1"/>
  <c r="J51" i="84" s="1"/>
  <c r="H50" i="84"/>
  <c r="I50" i="84" s="1"/>
  <c r="J50" i="84" s="1"/>
  <c r="H49" i="84"/>
  <c r="I49" i="84" s="1"/>
  <c r="J49" i="84" s="1"/>
  <c r="H48" i="84"/>
  <c r="I48" i="84" s="1"/>
  <c r="J48" i="84" s="1"/>
  <c r="H47" i="84"/>
  <c r="I47" i="84" s="1"/>
  <c r="J47" i="84" s="1"/>
  <c r="H46" i="84"/>
  <c r="I46" i="84" s="1"/>
  <c r="J46" i="84" s="1"/>
  <c r="H45" i="84"/>
  <c r="I45" i="84" s="1"/>
  <c r="J45" i="84" s="1"/>
  <c r="H44" i="84"/>
  <c r="I44" i="84" s="1"/>
  <c r="J44" i="84" s="1"/>
  <c r="H43" i="84"/>
  <c r="I43" i="84" s="1"/>
  <c r="J43" i="84" s="1"/>
  <c r="H42" i="84"/>
  <c r="I42" i="84" s="1"/>
  <c r="J42" i="84" s="1"/>
  <c r="H41" i="84"/>
  <c r="I41" i="84" s="1"/>
  <c r="J41" i="84" s="1"/>
  <c r="H40" i="84"/>
  <c r="I40" i="84" s="1"/>
  <c r="J40" i="84" s="1"/>
  <c r="H39" i="84"/>
  <c r="I39" i="84" s="1"/>
  <c r="J39" i="84" s="1"/>
  <c r="H38" i="84"/>
  <c r="I38" i="84" s="1"/>
  <c r="J38" i="84" s="1"/>
  <c r="H37" i="84"/>
  <c r="I37" i="84" s="1"/>
  <c r="J37" i="84" s="1"/>
  <c r="H36" i="84"/>
  <c r="I36" i="84" s="1"/>
  <c r="J36" i="84" s="1"/>
  <c r="H35" i="84"/>
  <c r="I35" i="84" s="1"/>
  <c r="J35" i="84" s="1"/>
  <c r="H34" i="84"/>
  <c r="I34" i="84" s="1"/>
  <c r="J34" i="84" s="1"/>
  <c r="H33" i="84"/>
  <c r="I33" i="84" s="1"/>
  <c r="J33" i="84" s="1"/>
  <c r="H32" i="84"/>
  <c r="I32" i="84" s="1"/>
  <c r="J32" i="84" s="1"/>
  <c r="H31" i="84"/>
  <c r="I31" i="84" s="1"/>
  <c r="J31" i="84" s="1"/>
  <c r="H30" i="84"/>
  <c r="I30" i="84" s="1"/>
  <c r="J30" i="84" s="1"/>
  <c r="H29" i="84"/>
  <c r="I29" i="84" s="1"/>
  <c r="J29" i="84" s="1"/>
  <c r="H28" i="84"/>
  <c r="I28" i="84" s="1"/>
  <c r="J28" i="84" s="1"/>
  <c r="H27" i="84"/>
  <c r="I27" i="84" s="1"/>
  <c r="J27" i="84" s="1"/>
  <c r="H26" i="84"/>
  <c r="I26" i="84" s="1"/>
  <c r="J26" i="84" s="1"/>
  <c r="H25" i="84"/>
  <c r="I25" i="84" s="1"/>
  <c r="J25" i="84" s="1"/>
  <c r="H24" i="84"/>
  <c r="I24" i="84" s="1"/>
  <c r="J24" i="84" s="1"/>
  <c r="H23" i="84"/>
  <c r="I23" i="84" s="1"/>
  <c r="J23" i="84" s="1"/>
  <c r="H22" i="84"/>
  <c r="I22" i="84" s="1"/>
  <c r="J22" i="84" s="1"/>
  <c r="H21" i="84"/>
  <c r="I21" i="84" s="1"/>
  <c r="J21" i="84" s="1"/>
  <c r="H20" i="84"/>
  <c r="I20" i="84" s="1"/>
  <c r="J20" i="84" s="1"/>
  <c r="H19" i="84"/>
  <c r="I19" i="84" s="1"/>
  <c r="J19" i="84" s="1"/>
  <c r="H18" i="84"/>
  <c r="I18" i="84" s="1"/>
  <c r="J18" i="84" s="1"/>
  <c r="H17" i="84"/>
  <c r="I17" i="84" s="1"/>
  <c r="J17" i="84" s="1"/>
  <c r="H16" i="84"/>
  <c r="I16" i="84" s="1"/>
  <c r="J16" i="84" s="1"/>
  <c r="H15" i="84"/>
  <c r="I15" i="84" s="1"/>
  <c r="J15" i="84" s="1"/>
  <c r="H14" i="84"/>
  <c r="I14" i="84" s="1"/>
  <c r="J14" i="84" s="1"/>
  <c r="H13" i="84"/>
  <c r="I13" i="84" s="1"/>
  <c r="J13" i="84" s="1"/>
  <c r="H12" i="84"/>
  <c r="I12" i="84" s="1"/>
  <c r="J12" i="84" s="1"/>
  <c r="H11" i="84"/>
  <c r="I11" i="84" s="1"/>
  <c r="J11" i="84" s="1"/>
  <c r="H10" i="84"/>
  <c r="I10" i="84" s="1"/>
  <c r="J10" i="84" s="1"/>
  <c r="H9" i="84"/>
  <c r="I9" i="84" s="1"/>
  <c r="J9" i="84" s="1"/>
  <c r="H8" i="84"/>
  <c r="I8" i="84" s="1"/>
  <c r="J8" i="84" s="1"/>
  <c r="H7" i="84"/>
  <c r="I7" i="84" s="1"/>
  <c r="J7" i="84" s="1"/>
  <c r="H6" i="84"/>
  <c r="I6" i="84" s="1"/>
  <c r="J6" i="84" s="1"/>
  <c r="H5" i="84"/>
  <c r="I5" i="84" s="1"/>
  <c r="J5" i="84" s="1"/>
  <c r="H4" i="84"/>
  <c r="I4" i="84" s="1"/>
  <c r="J4" i="84" s="1"/>
  <c r="K4" i="84" s="1"/>
  <c r="M89" i="83"/>
  <c r="U89" i="83" s="1"/>
  <c r="M88" i="83"/>
  <c r="U88" i="83" s="1"/>
  <c r="M87" i="83"/>
  <c r="U87" i="83" s="1"/>
  <c r="M86" i="83"/>
  <c r="U86" i="83" s="1"/>
  <c r="M85" i="83"/>
  <c r="U85" i="83" s="1"/>
  <c r="M84" i="83"/>
  <c r="U84" i="83" s="1"/>
  <c r="M83" i="83"/>
  <c r="U83" i="83" s="1"/>
  <c r="M82" i="83"/>
  <c r="U82" i="83" s="1"/>
  <c r="M81" i="83"/>
  <c r="U81" i="83" s="1"/>
  <c r="M80" i="83"/>
  <c r="U80" i="83" s="1"/>
  <c r="M79" i="83"/>
  <c r="U79" i="83" s="1"/>
  <c r="M78" i="83"/>
  <c r="U78" i="83" s="1"/>
  <c r="M77" i="83"/>
  <c r="U77" i="83" s="1"/>
  <c r="M76" i="83"/>
  <c r="U76" i="83" s="1"/>
  <c r="M75" i="83"/>
  <c r="U75" i="83" s="1"/>
  <c r="M74" i="83"/>
  <c r="U74" i="83" s="1"/>
  <c r="M73" i="83"/>
  <c r="U73" i="83" s="1"/>
  <c r="M72" i="83"/>
  <c r="U72" i="83" s="1"/>
  <c r="M71" i="83"/>
  <c r="U71" i="83" s="1"/>
  <c r="M70" i="83"/>
  <c r="U70" i="83" s="1"/>
  <c r="M69" i="83"/>
  <c r="U69" i="83" s="1"/>
  <c r="M68" i="83"/>
  <c r="U68" i="83" s="1"/>
  <c r="M67" i="83"/>
  <c r="U67" i="83" s="1"/>
  <c r="M66" i="83"/>
  <c r="U66" i="83" s="1"/>
  <c r="M65" i="83"/>
  <c r="U65" i="83" s="1"/>
  <c r="M64" i="83"/>
  <c r="U64" i="83" s="1"/>
  <c r="M63" i="83"/>
  <c r="U63" i="83" s="1"/>
  <c r="M62" i="83"/>
  <c r="U62" i="83" s="1"/>
  <c r="M61" i="83"/>
  <c r="U61" i="83" s="1"/>
  <c r="M60" i="83"/>
  <c r="U60" i="83" s="1"/>
  <c r="M59" i="83"/>
  <c r="U59" i="83" s="1"/>
  <c r="M58" i="83"/>
  <c r="U58" i="83" s="1"/>
  <c r="M57" i="83"/>
  <c r="U57" i="83" s="1"/>
  <c r="M56" i="83"/>
  <c r="U56" i="83" s="1"/>
  <c r="M55" i="83"/>
  <c r="U55" i="83" s="1"/>
  <c r="M54" i="83"/>
  <c r="U54" i="83" s="1"/>
  <c r="M53" i="83"/>
  <c r="U53" i="83" s="1"/>
  <c r="M52" i="83"/>
  <c r="U52" i="83" s="1"/>
  <c r="M51" i="83"/>
  <c r="U51" i="83" s="1"/>
  <c r="M50" i="83"/>
  <c r="U50" i="83" s="1"/>
  <c r="M49" i="83"/>
  <c r="U49" i="83" s="1"/>
  <c r="M48" i="83"/>
  <c r="U48" i="83" s="1"/>
  <c r="M47" i="83"/>
  <c r="U47" i="83" s="1"/>
  <c r="M46" i="83"/>
  <c r="U46" i="83" s="1"/>
  <c r="M45" i="83"/>
  <c r="U45" i="83" s="1"/>
  <c r="M44" i="83"/>
  <c r="U44" i="83" s="1"/>
  <c r="M43" i="83"/>
  <c r="U43" i="83" s="1"/>
  <c r="M42" i="83"/>
  <c r="U42" i="83" s="1"/>
  <c r="M41" i="83"/>
  <c r="U41" i="83" s="1"/>
  <c r="M40" i="83"/>
  <c r="U40" i="83" s="1"/>
  <c r="M39" i="83"/>
  <c r="U39" i="83" s="1"/>
  <c r="M38" i="83"/>
  <c r="U38" i="83" s="1"/>
  <c r="M37" i="83"/>
  <c r="U37" i="83" s="1"/>
  <c r="M36" i="83"/>
  <c r="U36" i="83" s="1"/>
  <c r="M35" i="83"/>
  <c r="U35" i="83" s="1"/>
  <c r="M34" i="83"/>
  <c r="U34" i="83" s="1"/>
  <c r="M33" i="83"/>
  <c r="U33" i="83" s="1"/>
  <c r="M32" i="83"/>
  <c r="U32" i="83" s="1"/>
  <c r="M31" i="83"/>
  <c r="U31" i="83" s="1"/>
  <c r="M30" i="83"/>
  <c r="U30" i="83" s="1"/>
  <c r="M29" i="83"/>
  <c r="U29" i="83" s="1"/>
  <c r="M28" i="83"/>
  <c r="U28" i="83" s="1"/>
  <c r="M27" i="83"/>
  <c r="U27" i="83" s="1"/>
  <c r="M26" i="83"/>
  <c r="U26" i="83" s="1"/>
  <c r="M25" i="83"/>
  <c r="U25" i="83" s="1"/>
  <c r="M24" i="83"/>
  <c r="U24" i="83" s="1"/>
  <c r="M23" i="83"/>
  <c r="U23" i="83" s="1"/>
  <c r="M22" i="83"/>
  <c r="U22" i="83" s="1"/>
  <c r="M21" i="83"/>
  <c r="U21" i="83" s="1"/>
  <c r="M20" i="83"/>
  <c r="U20" i="83" s="1"/>
  <c r="M19" i="83"/>
  <c r="U19" i="83" s="1"/>
  <c r="M18" i="83"/>
  <c r="U18" i="83" s="1"/>
  <c r="M17" i="83"/>
  <c r="U17" i="83" s="1"/>
  <c r="M16" i="83"/>
  <c r="U16" i="83" s="1"/>
  <c r="M15" i="83"/>
  <c r="U15" i="83" s="1"/>
  <c r="M14" i="83"/>
  <c r="U14" i="83" s="1"/>
  <c r="M13" i="83"/>
  <c r="U13" i="83" s="1"/>
  <c r="M12" i="83"/>
  <c r="U12" i="83" s="1"/>
  <c r="M11" i="83"/>
  <c r="U11" i="83" s="1"/>
  <c r="M10" i="83"/>
  <c r="U10" i="83" s="1"/>
  <c r="M9" i="83"/>
  <c r="U9" i="83" s="1"/>
  <c r="M8" i="83"/>
  <c r="U8" i="83" s="1"/>
  <c r="M7" i="83"/>
  <c r="U7" i="83" s="1"/>
  <c r="M6" i="83"/>
  <c r="U6" i="83" s="1"/>
  <c r="M5" i="83"/>
  <c r="U5" i="83" s="1"/>
  <c r="X5" i="83" s="1"/>
  <c r="H89" i="83"/>
  <c r="I89" i="83" s="1"/>
  <c r="J89" i="83" s="1"/>
  <c r="H88" i="83"/>
  <c r="I88" i="83" s="1"/>
  <c r="J88" i="83" s="1"/>
  <c r="H87" i="83"/>
  <c r="I87" i="83" s="1"/>
  <c r="J87" i="83" s="1"/>
  <c r="H86" i="83"/>
  <c r="I86" i="83" s="1"/>
  <c r="J86" i="83" s="1"/>
  <c r="H85" i="83"/>
  <c r="I85" i="83" s="1"/>
  <c r="J85" i="83" s="1"/>
  <c r="H84" i="83"/>
  <c r="I84" i="83" s="1"/>
  <c r="J84" i="83" s="1"/>
  <c r="H83" i="83"/>
  <c r="I83" i="83" s="1"/>
  <c r="J83" i="83" s="1"/>
  <c r="H82" i="83"/>
  <c r="I82" i="83" s="1"/>
  <c r="J82" i="83" s="1"/>
  <c r="H81" i="83"/>
  <c r="I81" i="83" s="1"/>
  <c r="J81" i="83" s="1"/>
  <c r="H80" i="83"/>
  <c r="I80" i="83" s="1"/>
  <c r="J80" i="83" s="1"/>
  <c r="H79" i="83"/>
  <c r="I79" i="83" s="1"/>
  <c r="J79" i="83" s="1"/>
  <c r="H78" i="83"/>
  <c r="I78" i="83" s="1"/>
  <c r="J78" i="83" s="1"/>
  <c r="H77" i="83"/>
  <c r="I77" i="83" s="1"/>
  <c r="J77" i="83" s="1"/>
  <c r="H76" i="83"/>
  <c r="I76" i="83" s="1"/>
  <c r="J76" i="83" s="1"/>
  <c r="H75" i="83"/>
  <c r="I75" i="83" s="1"/>
  <c r="J75" i="83" s="1"/>
  <c r="H74" i="83"/>
  <c r="I74" i="83" s="1"/>
  <c r="J74" i="83" s="1"/>
  <c r="H73" i="83"/>
  <c r="I73" i="83" s="1"/>
  <c r="J73" i="83" s="1"/>
  <c r="H72" i="83"/>
  <c r="I72" i="83" s="1"/>
  <c r="J72" i="83" s="1"/>
  <c r="H71" i="83"/>
  <c r="I71" i="83" s="1"/>
  <c r="J71" i="83" s="1"/>
  <c r="H70" i="83"/>
  <c r="I70" i="83" s="1"/>
  <c r="J70" i="83" s="1"/>
  <c r="H69" i="83"/>
  <c r="I69" i="83" s="1"/>
  <c r="J69" i="83" s="1"/>
  <c r="H68" i="83"/>
  <c r="I68" i="83" s="1"/>
  <c r="J68" i="83" s="1"/>
  <c r="H67" i="83"/>
  <c r="I67" i="83" s="1"/>
  <c r="J67" i="83" s="1"/>
  <c r="H66" i="83"/>
  <c r="I66" i="83" s="1"/>
  <c r="J66" i="83" s="1"/>
  <c r="H65" i="83"/>
  <c r="I65" i="83" s="1"/>
  <c r="J65" i="83" s="1"/>
  <c r="H64" i="83"/>
  <c r="I64" i="83" s="1"/>
  <c r="J64" i="83" s="1"/>
  <c r="H63" i="83"/>
  <c r="I63" i="83" s="1"/>
  <c r="J63" i="83" s="1"/>
  <c r="H62" i="83"/>
  <c r="I62" i="83" s="1"/>
  <c r="J62" i="83" s="1"/>
  <c r="H61" i="83"/>
  <c r="I61" i="83" s="1"/>
  <c r="J61" i="83" s="1"/>
  <c r="H60" i="83"/>
  <c r="I60" i="83" s="1"/>
  <c r="J60" i="83" s="1"/>
  <c r="H59" i="83"/>
  <c r="I59" i="83" s="1"/>
  <c r="J59" i="83" s="1"/>
  <c r="H58" i="83"/>
  <c r="I58" i="83" s="1"/>
  <c r="J58" i="83" s="1"/>
  <c r="H57" i="83"/>
  <c r="I57" i="83" s="1"/>
  <c r="J57" i="83" s="1"/>
  <c r="H56" i="83"/>
  <c r="I56" i="83" s="1"/>
  <c r="J56" i="83" s="1"/>
  <c r="H55" i="83"/>
  <c r="I55" i="83" s="1"/>
  <c r="J55" i="83" s="1"/>
  <c r="H54" i="83"/>
  <c r="I54" i="83" s="1"/>
  <c r="J54" i="83" s="1"/>
  <c r="H53" i="83"/>
  <c r="I53" i="83" s="1"/>
  <c r="J53" i="83" s="1"/>
  <c r="H52" i="83"/>
  <c r="I52" i="83" s="1"/>
  <c r="J52" i="83" s="1"/>
  <c r="H51" i="83"/>
  <c r="I51" i="83" s="1"/>
  <c r="J51" i="83" s="1"/>
  <c r="H50" i="83"/>
  <c r="I50" i="83" s="1"/>
  <c r="J50" i="83" s="1"/>
  <c r="H49" i="83"/>
  <c r="I49" i="83" s="1"/>
  <c r="J49" i="83" s="1"/>
  <c r="H48" i="83"/>
  <c r="I48" i="83" s="1"/>
  <c r="J48" i="83" s="1"/>
  <c r="H47" i="83"/>
  <c r="I47" i="83" s="1"/>
  <c r="J47" i="83" s="1"/>
  <c r="H46" i="83"/>
  <c r="I46" i="83" s="1"/>
  <c r="J46" i="83" s="1"/>
  <c r="H45" i="83"/>
  <c r="I45" i="83" s="1"/>
  <c r="J45" i="83" s="1"/>
  <c r="H44" i="83"/>
  <c r="I44" i="83" s="1"/>
  <c r="J44" i="83" s="1"/>
  <c r="H43" i="83"/>
  <c r="I43" i="83" s="1"/>
  <c r="J43" i="83" s="1"/>
  <c r="H42" i="83"/>
  <c r="I42" i="83" s="1"/>
  <c r="J42" i="83" s="1"/>
  <c r="H41" i="83"/>
  <c r="I41" i="83" s="1"/>
  <c r="J41" i="83" s="1"/>
  <c r="H40" i="83"/>
  <c r="I40" i="83" s="1"/>
  <c r="J40" i="83" s="1"/>
  <c r="H39" i="83"/>
  <c r="I39" i="83" s="1"/>
  <c r="J39" i="83" s="1"/>
  <c r="H38" i="83"/>
  <c r="I38" i="83" s="1"/>
  <c r="J38" i="83" s="1"/>
  <c r="H37" i="83"/>
  <c r="I37" i="83" s="1"/>
  <c r="J37" i="83" s="1"/>
  <c r="H36" i="83"/>
  <c r="I36" i="83" s="1"/>
  <c r="J36" i="83" s="1"/>
  <c r="H35" i="83"/>
  <c r="I35" i="83" s="1"/>
  <c r="J35" i="83" s="1"/>
  <c r="H34" i="83"/>
  <c r="I34" i="83" s="1"/>
  <c r="J34" i="83" s="1"/>
  <c r="H33" i="83"/>
  <c r="I33" i="83" s="1"/>
  <c r="J33" i="83" s="1"/>
  <c r="H32" i="83"/>
  <c r="I32" i="83" s="1"/>
  <c r="J32" i="83" s="1"/>
  <c r="H31" i="83"/>
  <c r="I31" i="83" s="1"/>
  <c r="J31" i="83" s="1"/>
  <c r="H30" i="83"/>
  <c r="I30" i="83" s="1"/>
  <c r="J30" i="83" s="1"/>
  <c r="H29" i="83"/>
  <c r="I29" i="83" s="1"/>
  <c r="J29" i="83" s="1"/>
  <c r="H28" i="83"/>
  <c r="I28" i="83" s="1"/>
  <c r="J28" i="83" s="1"/>
  <c r="H27" i="83"/>
  <c r="I27" i="83" s="1"/>
  <c r="J27" i="83" s="1"/>
  <c r="H26" i="83"/>
  <c r="I26" i="83" s="1"/>
  <c r="J26" i="83" s="1"/>
  <c r="H25" i="83"/>
  <c r="I25" i="83" s="1"/>
  <c r="J25" i="83" s="1"/>
  <c r="H24" i="83"/>
  <c r="I24" i="83" s="1"/>
  <c r="J24" i="83" s="1"/>
  <c r="H23" i="83"/>
  <c r="I23" i="83" s="1"/>
  <c r="J23" i="83" s="1"/>
  <c r="H22" i="83"/>
  <c r="I22" i="83" s="1"/>
  <c r="J22" i="83" s="1"/>
  <c r="H21" i="83"/>
  <c r="I21" i="83" s="1"/>
  <c r="J21" i="83" s="1"/>
  <c r="H20" i="83"/>
  <c r="I20" i="83" s="1"/>
  <c r="J20" i="83" s="1"/>
  <c r="H19" i="83"/>
  <c r="I19" i="83" s="1"/>
  <c r="J19" i="83" s="1"/>
  <c r="H18" i="83"/>
  <c r="I18" i="83" s="1"/>
  <c r="J18" i="83" s="1"/>
  <c r="H17" i="83"/>
  <c r="I17" i="83" s="1"/>
  <c r="J17" i="83" s="1"/>
  <c r="H16" i="83"/>
  <c r="I16" i="83" s="1"/>
  <c r="J16" i="83" s="1"/>
  <c r="H15" i="83"/>
  <c r="I15" i="83" s="1"/>
  <c r="J15" i="83" s="1"/>
  <c r="H14" i="83"/>
  <c r="I14" i="83" s="1"/>
  <c r="J14" i="83" s="1"/>
  <c r="H13" i="83"/>
  <c r="I13" i="83" s="1"/>
  <c r="J13" i="83" s="1"/>
  <c r="H12" i="83"/>
  <c r="I12" i="83" s="1"/>
  <c r="J12" i="83" s="1"/>
  <c r="H11" i="83"/>
  <c r="I11" i="83" s="1"/>
  <c r="J11" i="83" s="1"/>
  <c r="H10" i="83"/>
  <c r="I10" i="83" s="1"/>
  <c r="J10" i="83" s="1"/>
  <c r="H9" i="83"/>
  <c r="I9" i="83" s="1"/>
  <c r="J9" i="83" s="1"/>
  <c r="H8" i="83"/>
  <c r="I8" i="83" s="1"/>
  <c r="J8" i="83" s="1"/>
  <c r="H7" i="83"/>
  <c r="I7" i="83" s="1"/>
  <c r="J7" i="83" s="1"/>
  <c r="H6" i="83"/>
  <c r="I6" i="83" s="1"/>
  <c r="J6" i="83" s="1"/>
  <c r="H5" i="83"/>
  <c r="I5" i="83" s="1"/>
  <c r="J5" i="83" s="1"/>
  <c r="H4" i="83"/>
  <c r="I4" i="83" s="1"/>
  <c r="J4" i="83" s="1"/>
  <c r="K4" i="83" s="1"/>
  <c r="M98" i="82"/>
  <c r="U98" i="82" s="1"/>
  <c r="M97" i="82"/>
  <c r="U97" i="82" s="1"/>
  <c r="M96" i="82"/>
  <c r="U96" i="82" s="1"/>
  <c r="M95" i="82"/>
  <c r="U95" i="82" s="1"/>
  <c r="M94" i="82"/>
  <c r="U94" i="82" s="1"/>
  <c r="M93" i="82"/>
  <c r="U93" i="82" s="1"/>
  <c r="M92" i="82"/>
  <c r="U92" i="82" s="1"/>
  <c r="M91" i="82"/>
  <c r="U91" i="82" s="1"/>
  <c r="M90" i="82"/>
  <c r="U90" i="82" s="1"/>
  <c r="M89" i="82"/>
  <c r="U89" i="82" s="1"/>
  <c r="M88" i="82"/>
  <c r="U88" i="82" s="1"/>
  <c r="M87" i="82"/>
  <c r="U87" i="82" s="1"/>
  <c r="M86" i="82"/>
  <c r="U86" i="82" s="1"/>
  <c r="M85" i="82"/>
  <c r="U85" i="82" s="1"/>
  <c r="M84" i="82"/>
  <c r="U84" i="82" s="1"/>
  <c r="M83" i="82"/>
  <c r="U83" i="82" s="1"/>
  <c r="M82" i="82"/>
  <c r="U82" i="82" s="1"/>
  <c r="M81" i="82"/>
  <c r="U81" i="82" s="1"/>
  <c r="M80" i="82"/>
  <c r="U80" i="82" s="1"/>
  <c r="M79" i="82"/>
  <c r="U79" i="82" s="1"/>
  <c r="M78" i="82"/>
  <c r="U78" i="82" s="1"/>
  <c r="M77" i="82"/>
  <c r="U77" i="82" s="1"/>
  <c r="M76" i="82"/>
  <c r="U76" i="82" s="1"/>
  <c r="M75" i="82"/>
  <c r="U75" i="82" s="1"/>
  <c r="M74" i="82"/>
  <c r="U74" i="82" s="1"/>
  <c r="M73" i="82"/>
  <c r="U73" i="82" s="1"/>
  <c r="M72" i="82"/>
  <c r="U72" i="82" s="1"/>
  <c r="M71" i="82"/>
  <c r="U71" i="82" s="1"/>
  <c r="M70" i="82"/>
  <c r="U70" i="82" s="1"/>
  <c r="M69" i="82"/>
  <c r="U69" i="82" s="1"/>
  <c r="M68" i="82"/>
  <c r="U68" i="82" s="1"/>
  <c r="M67" i="82"/>
  <c r="U67" i="82" s="1"/>
  <c r="M66" i="82"/>
  <c r="U66" i="82" s="1"/>
  <c r="M65" i="82"/>
  <c r="U65" i="82" s="1"/>
  <c r="M64" i="82"/>
  <c r="U64" i="82" s="1"/>
  <c r="M63" i="82"/>
  <c r="U63" i="82" s="1"/>
  <c r="M62" i="82"/>
  <c r="U62" i="82" s="1"/>
  <c r="M61" i="82"/>
  <c r="U61" i="82" s="1"/>
  <c r="M60" i="82"/>
  <c r="U60" i="82" s="1"/>
  <c r="M59" i="82"/>
  <c r="U59" i="82" s="1"/>
  <c r="M58" i="82"/>
  <c r="U58" i="82" s="1"/>
  <c r="M57" i="82"/>
  <c r="U57" i="82" s="1"/>
  <c r="M56" i="82"/>
  <c r="U56" i="82" s="1"/>
  <c r="M55" i="82"/>
  <c r="U55" i="82" s="1"/>
  <c r="M54" i="82"/>
  <c r="U54" i="82" s="1"/>
  <c r="M53" i="82"/>
  <c r="U53" i="82" s="1"/>
  <c r="M52" i="82"/>
  <c r="U52" i="82" s="1"/>
  <c r="M51" i="82"/>
  <c r="U51" i="82" s="1"/>
  <c r="M50" i="82"/>
  <c r="U50" i="82" s="1"/>
  <c r="M49" i="82"/>
  <c r="U49" i="82" s="1"/>
  <c r="M48" i="82"/>
  <c r="U48" i="82" s="1"/>
  <c r="M47" i="82"/>
  <c r="U47" i="82" s="1"/>
  <c r="M46" i="82"/>
  <c r="U46" i="82" s="1"/>
  <c r="M45" i="82"/>
  <c r="U45" i="82" s="1"/>
  <c r="M44" i="82"/>
  <c r="U44" i="82" s="1"/>
  <c r="M43" i="82"/>
  <c r="U43" i="82" s="1"/>
  <c r="M42" i="82"/>
  <c r="U42" i="82" s="1"/>
  <c r="M41" i="82"/>
  <c r="U41" i="82" s="1"/>
  <c r="M40" i="82"/>
  <c r="U40" i="82" s="1"/>
  <c r="M39" i="82"/>
  <c r="U39" i="82" s="1"/>
  <c r="M38" i="82"/>
  <c r="U38" i="82" s="1"/>
  <c r="M37" i="82"/>
  <c r="U37" i="82" s="1"/>
  <c r="M36" i="82"/>
  <c r="U36" i="82" s="1"/>
  <c r="M35" i="82"/>
  <c r="U35" i="82" s="1"/>
  <c r="M34" i="82"/>
  <c r="U34" i="82" s="1"/>
  <c r="M33" i="82"/>
  <c r="U33" i="82" s="1"/>
  <c r="M32" i="82"/>
  <c r="U32" i="82" s="1"/>
  <c r="M31" i="82"/>
  <c r="U31" i="82" s="1"/>
  <c r="M30" i="82"/>
  <c r="U30" i="82" s="1"/>
  <c r="M29" i="82"/>
  <c r="U29" i="82" s="1"/>
  <c r="M28" i="82"/>
  <c r="U28" i="82" s="1"/>
  <c r="M27" i="82"/>
  <c r="U27" i="82" s="1"/>
  <c r="M26" i="82"/>
  <c r="U26" i="82" s="1"/>
  <c r="M25" i="82"/>
  <c r="U25" i="82" s="1"/>
  <c r="M24" i="82"/>
  <c r="U24" i="82" s="1"/>
  <c r="M23" i="82"/>
  <c r="U23" i="82" s="1"/>
  <c r="M22" i="82"/>
  <c r="U22" i="82" s="1"/>
  <c r="M21" i="82"/>
  <c r="U21" i="82" s="1"/>
  <c r="M20" i="82"/>
  <c r="U20" i="82" s="1"/>
  <c r="M19" i="82"/>
  <c r="U19" i="82" s="1"/>
  <c r="M18" i="82"/>
  <c r="U18" i="82" s="1"/>
  <c r="M17" i="82"/>
  <c r="U17" i="82" s="1"/>
  <c r="M16" i="82"/>
  <c r="U16" i="82" s="1"/>
  <c r="M15" i="82"/>
  <c r="U15" i="82" s="1"/>
  <c r="M14" i="82"/>
  <c r="U14" i="82" s="1"/>
  <c r="M13" i="82"/>
  <c r="U13" i="82" s="1"/>
  <c r="M12" i="82"/>
  <c r="U12" i="82" s="1"/>
  <c r="M11" i="82"/>
  <c r="U11" i="82" s="1"/>
  <c r="M10" i="82"/>
  <c r="U10" i="82" s="1"/>
  <c r="M9" i="82"/>
  <c r="U9" i="82" s="1"/>
  <c r="M8" i="82"/>
  <c r="U8" i="82" s="1"/>
  <c r="M7" i="82"/>
  <c r="U7" i="82" s="1"/>
  <c r="M6" i="82"/>
  <c r="U6" i="82" s="1"/>
  <c r="M5" i="82"/>
  <c r="U5" i="82" s="1"/>
  <c r="X5" i="82" s="1"/>
  <c r="H98" i="82"/>
  <c r="I98" i="82" s="1"/>
  <c r="J98" i="82" s="1"/>
  <c r="H97" i="82"/>
  <c r="I97" i="82" s="1"/>
  <c r="J97" i="82" s="1"/>
  <c r="H96" i="82"/>
  <c r="I96" i="82" s="1"/>
  <c r="J96" i="82" s="1"/>
  <c r="H95" i="82"/>
  <c r="I95" i="82" s="1"/>
  <c r="J95" i="82" s="1"/>
  <c r="H94" i="82"/>
  <c r="I94" i="82" s="1"/>
  <c r="J94" i="82" s="1"/>
  <c r="H93" i="82"/>
  <c r="I93" i="82" s="1"/>
  <c r="J93" i="82" s="1"/>
  <c r="H92" i="82"/>
  <c r="I92" i="82" s="1"/>
  <c r="J92" i="82" s="1"/>
  <c r="H91" i="82"/>
  <c r="I91" i="82" s="1"/>
  <c r="J91" i="82" s="1"/>
  <c r="H90" i="82"/>
  <c r="I90" i="82" s="1"/>
  <c r="J90" i="82" s="1"/>
  <c r="H89" i="82"/>
  <c r="I89" i="82" s="1"/>
  <c r="J89" i="82" s="1"/>
  <c r="H88" i="82"/>
  <c r="I88" i="82" s="1"/>
  <c r="J88" i="82" s="1"/>
  <c r="H87" i="82"/>
  <c r="I87" i="82" s="1"/>
  <c r="J87" i="82" s="1"/>
  <c r="H86" i="82"/>
  <c r="I86" i="82" s="1"/>
  <c r="J86" i="82" s="1"/>
  <c r="H85" i="82"/>
  <c r="I85" i="82" s="1"/>
  <c r="J85" i="82" s="1"/>
  <c r="H84" i="82"/>
  <c r="I84" i="82" s="1"/>
  <c r="J84" i="82" s="1"/>
  <c r="H83" i="82"/>
  <c r="I83" i="82" s="1"/>
  <c r="J83" i="82" s="1"/>
  <c r="H82" i="82"/>
  <c r="I82" i="82" s="1"/>
  <c r="J82" i="82" s="1"/>
  <c r="H81" i="82"/>
  <c r="I81" i="82" s="1"/>
  <c r="J81" i="82" s="1"/>
  <c r="H80" i="82"/>
  <c r="I80" i="82" s="1"/>
  <c r="J80" i="82" s="1"/>
  <c r="H79" i="82"/>
  <c r="I79" i="82" s="1"/>
  <c r="J79" i="82" s="1"/>
  <c r="H78" i="82"/>
  <c r="I78" i="82" s="1"/>
  <c r="J78" i="82" s="1"/>
  <c r="H77" i="82"/>
  <c r="I77" i="82" s="1"/>
  <c r="J77" i="82" s="1"/>
  <c r="H76" i="82"/>
  <c r="I76" i="82" s="1"/>
  <c r="J76" i="82" s="1"/>
  <c r="H75" i="82"/>
  <c r="I75" i="82" s="1"/>
  <c r="J75" i="82" s="1"/>
  <c r="H74" i="82"/>
  <c r="I74" i="82" s="1"/>
  <c r="J74" i="82" s="1"/>
  <c r="H73" i="82"/>
  <c r="I73" i="82" s="1"/>
  <c r="J73" i="82" s="1"/>
  <c r="H72" i="82"/>
  <c r="I72" i="82" s="1"/>
  <c r="J72" i="82" s="1"/>
  <c r="H71" i="82"/>
  <c r="I71" i="82" s="1"/>
  <c r="J71" i="82" s="1"/>
  <c r="H70" i="82"/>
  <c r="I70" i="82" s="1"/>
  <c r="J70" i="82" s="1"/>
  <c r="H69" i="82"/>
  <c r="I69" i="82" s="1"/>
  <c r="J69" i="82" s="1"/>
  <c r="H68" i="82"/>
  <c r="I68" i="82" s="1"/>
  <c r="J68" i="82" s="1"/>
  <c r="H67" i="82"/>
  <c r="I67" i="82" s="1"/>
  <c r="J67" i="82" s="1"/>
  <c r="H66" i="82"/>
  <c r="I66" i="82" s="1"/>
  <c r="J66" i="82" s="1"/>
  <c r="H65" i="82"/>
  <c r="I65" i="82" s="1"/>
  <c r="J65" i="82" s="1"/>
  <c r="H64" i="82"/>
  <c r="I64" i="82" s="1"/>
  <c r="J64" i="82" s="1"/>
  <c r="H63" i="82"/>
  <c r="I63" i="82" s="1"/>
  <c r="J63" i="82" s="1"/>
  <c r="H62" i="82"/>
  <c r="I62" i="82" s="1"/>
  <c r="J62" i="82" s="1"/>
  <c r="H61" i="82"/>
  <c r="I61" i="82" s="1"/>
  <c r="J61" i="82" s="1"/>
  <c r="H60" i="82"/>
  <c r="I60" i="82" s="1"/>
  <c r="J60" i="82" s="1"/>
  <c r="H59" i="82"/>
  <c r="I59" i="82" s="1"/>
  <c r="J59" i="82" s="1"/>
  <c r="H58" i="82"/>
  <c r="I58" i="82" s="1"/>
  <c r="J58" i="82" s="1"/>
  <c r="H57" i="82"/>
  <c r="I57" i="82" s="1"/>
  <c r="J57" i="82" s="1"/>
  <c r="H56" i="82"/>
  <c r="I56" i="82" s="1"/>
  <c r="J56" i="82" s="1"/>
  <c r="H55" i="82"/>
  <c r="I55" i="82" s="1"/>
  <c r="J55" i="82" s="1"/>
  <c r="H54" i="82"/>
  <c r="I54" i="82" s="1"/>
  <c r="J54" i="82" s="1"/>
  <c r="H53" i="82"/>
  <c r="I53" i="82" s="1"/>
  <c r="J53" i="82" s="1"/>
  <c r="H52" i="82"/>
  <c r="I52" i="82" s="1"/>
  <c r="J52" i="82" s="1"/>
  <c r="H51" i="82"/>
  <c r="I51" i="82" s="1"/>
  <c r="J51" i="82" s="1"/>
  <c r="H50" i="82"/>
  <c r="I50" i="82" s="1"/>
  <c r="J50" i="82" s="1"/>
  <c r="H49" i="82"/>
  <c r="I49" i="82" s="1"/>
  <c r="J49" i="82" s="1"/>
  <c r="H48" i="82"/>
  <c r="I48" i="82" s="1"/>
  <c r="J48" i="82" s="1"/>
  <c r="H47" i="82"/>
  <c r="I47" i="82" s="1"/>
  <c r="J47" i="82" s="1"/>
  <c r="H46" i="82"/>
  <c r="I46" i="82" s="1"/>
  <c r="J46" i="82" s="1"/>
  <c r="H45" i="82"/>
  <c r="I45" i="82" s="1"/>
  <c r="J45" i="82" s="1"/>
  <c r="H44" i="82"/>
  <c r="I44" i="82" s="1"/>
  <c r="J44" i="82" s="1"/>
  <c r="H43" i="82"/>
  <c r="I43" i="82" s="1"/>
  <c r="J43" i="82" s="1"/>
  <c r="H42" i="82"/>
  <c r="I42" i="82" s="1"/>
  <c r="J42" i="82" s="1"/>
  <c r="H41" i="82"/>
  <c r="I41" i="82" s="1"/>
  <c r="J41" i="82" s="1"/>
  <c r="H40" i="82"/>
  <c r="I40" i="82" s="1"/>
  <c r="J40" i="82" s="1"/>
  <c r="H39" i="82"/>
  <c r="I39" i="82" s="1"/>
  <c r="J39" i="82" s="1"/>
  <c r="H38" i="82"/>
  <c r="I38" i="82" s="1"/>
  <c r="J38" i="82" s="1"/>
  <c r="H37" i="82"/>
  <c r="I37" i="82" s="1"/>
  <c r="J37" i="82" s="1"/>
  <c r="H36" i="82"/>
  <c r="I36" i="82" s="1"/>
  <c r="J36" i="82" s="1"/>
  <c r="H35" i="82"/>
  <c r="I35" i="82" s="1"/>
  <c r="J35" i="82" s="1"/>
  <c r="H34" i="82"/>
  <c r="I34" i="82" s="1"/>
  <c r="J34" i="82" s="1"/>
  <c r="H33" i="82"/>
  <c r="I33" i="82" s="1"/>
  <c r="J33" i="82" s="1"/>
  <c r="H32" i="82"/>
  <c r="I32" i="82" s="1"/>
  <c r="J32" i="82" s="1"/>
  <c r="H31" i="82"/>
  <c r="I31" i="82" s="1"/>
  <c r="J31" i="82" s="1"/>
  <c r="H30" i="82"/>
  <c r="I30" i="82" s="1"/>
  <c r="J30" i="82" s="1"/>
  <c r="H29" i="82"/>
  <c r="I29" i="82" s="1"/>
  <c r="J29" i="82" s="1"/>
  <c r="H28" i="82"/>
  <c r="I28" i="82" s="1"/>
  <c r="J28" i="82" s="1"/>
  <c r="H27" i="82"/>
  <c r="I27" i="82" s="1"/>
  <c r="J27" i="82" s="1"/>
  <c r="H26" i="82"/>
  <c r="I26" i="82" s="1"/>
  <c r="J26" i="82" s="1"/>
  <c r="H25" i="82"/>
  <c r="I25" i="82" s="1"/>
  <c r="J25" i="82" s="1"/>
  <c r="H24" i="82"/>
  <c r="I24" i="82" s="1"/>
  <c r="J24" i="82" s="1"/>
  <c r="H23" i="82"/>
  <c r="I23" i="82" s="1"/>
  <c r="J23" i="82" s="1"/>
  <c r="H22" i="82"/>
  <c r="I22" i="82" s="1"/>
  <c r="J22" i="82" s="1"/>
  <c r="H21" i="82"/>
  <c r="I21" i="82" s="1"/>
  <c r="J21" i="82" s="1"/>
  <c r="H20" i="82"/>
  <c r="I20" i="82" s="1"/>
  <c r="J20" i="82" s="1"/>
  <c r="H19" i="82"/>
  <c r="I19" i="82" s="1"/>
  <c r="J19" i="82" s="1"/>
  <c r="H18" i="82"/>
  <c r="I18" i="82" s="1"/>
  <c r="J18" i="82" s="1"/>
  <c r="H17" i="82"/>
  <c r="I17" i="82" s="1"/>
  <c r="J17" i="82" s="1"/>
  <c r="H16" i="82"/>
  <c r="I16" i="82" s="1"/>
  <c r="J16" i="82" s="1"/>
  <c r="H15" i="82"/>
  <c r="I15" i="82" s="1"/>
  <c r="J15" i="82" s="1"/>
  <c r="H14" i="82"/>
  <c r="I14" i="82" s="1"/>
  <c r="J14" i="82" s="1"/>
  <c r="H13" i="82"/>
  <c r="I13" i="82" s="1"/>
  <c r="J13" i="82" s="1"/>
  <c r="H12" i="82"/>
  <c r="I12" i="82" s="1"/>
  <c r="J12" i="82" s="1"/>
  <c r="H11" i="82"/>
  <c r="I11" i="82" s="1"/>
  <c r="J11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" i="82"/>
  <c r="I6" i="82" s="1"/>
  <c r="J6" i="82" s="1"/>
  <c r="H5" i="82"/>
  <c r="I5" i="82" s="1"/>
  <c r="J5" i="82" s="1"/>
  <c r="K5" i="82" s="1"/>
  <c r="M23" i="81"/>
  <c r="U23" i="81" s="1"/>
  <c r="M22" i="81"/>
  <c r="U22" i="81" s="1"/>
  <c r="M21" i="81"/>
  <c r="U21" i="81" s="1"/>
  <c r="M20" i="81"/>
  <c r="U20" i="81" s="1"/>
  <c r="M19" i="81"/>
  <c r="U19" i="81" s="1"/>
  <c r="M18" i="81"/>
  <c r="U18" i="81" s="1"/>
  <c r="M17" i="81"/>
  <c r="U17" i="81" s="1"/>
  <c r="M16" i="81"/>
  <c r="U16" i="81" s="1"/>
  <c r="M15" i="81"/>
  <c r="U15" i="81" s="1"/>
  <c r="M14" i="81"/>
  <c r="U14" i="81" s="1"/>
  <c r="M13" i="81"/>
  <c r="U13" i="81" s="1"/>
  <c r="M12" i="81"/>
  <c r="U12" i="81" s="1"/>
  <c r="M11" i="81"/>
  <c r="U11" i="81" s="1"/>
  <c r="M10" i="81"/>
  <c r="U10" i="81" s="1"/>
  <c r="M9" i="81"/>
  <c r="U9" i="81" s="1"/>
  <c r="M8" i="81"/>
  <c r="U8" i="81" s="1"/>
  <c r="M7" i="81"/>
  <c r="U7" i="81" s="1"/>
  <c r="M6" i="81"/>
  <c r="U6" i="81" s="1"/>
  <c r="M5" i="81"/>
  <c r="U5" i="81" s="1"/>
  <c r="X5" i="81" s="1"/>
  <c r="M23" i="80"/>
  <c r="U23" i="80" s="1"/>
  <c r="M22" i="80"/>
  <c r="U22" i="80" s="1"/>
  <c r="M21" i="80"/>
  <c r="U21" i="80" s="1"/>
  <c r="M20" i="80"/>
  <c r="U20" i="80" s="1"/>
  <c r="M19" i="80"/>
  <c r="U19" i="80" s="1"/>
  <c r="M18" i="80"/>
  <c r="U18" i="80" s="1"/>
  <c r="M17" i="80"/>
  <c r="U17" i="80" s="1"/>
  <c r="M16" i="80"/>
  <c r="U16" i="80" s="1"/>
  <c r="M15" i="80"/>
  <c r="U15" i="80" s="1"/>
  <c r="M14" i="80"/>
  <c r="U14" i="80" s="1"/>
  <c r="M13" i="80"/>
  <c r="U13" i="80" s="1"/>
  <c r="M12" i="80"/>
  <c r="U12" i="80" s="1"/>
  <c r="M11" i="80"/>
  <c r="U11" i="80" s="1"/>
  <c r="M10" i="80"/>
  <c r="U10" i="80" s="1"/>
  <c r="M9" i="80"/>
  <c r="U9" i="80" s="1"/>
  <c r="M8" i="80"/>
  <c r="U8" i="80" s="1"/>
  <c r="M7" i="80"/>
  <c r="U7" i="80" s="1"/>
  <c r="M6" i="80"/>
  <c r="U6" i="80" s="1"/>
  <c r="M5" i="80"/>
  <c r="U5" i="80" s="1"/>
  <c r="X5" i="80" s="1"/>
  <c r="M23" i="79"/>
  <c r="U23" i="79" s="1"/>
  <c r="M22" i="79"/>
  <c r="U22" i="79" s="1"/>
  <c r="M21" i="79"/>
  <c r="U21" i="79" s="1"/>
  <c r="M20" i="79"/>
  <c r="U20" i="79" s="1"/>
  <c r="M19" i="79"/>
  <c r="U19" i="79" s="1"/>
  <c r="M18" i="79"/>
  <c r="U18" i="79" s="1"/>
  <c r="M17" i="79"/>
  <c r="U17" i="79" s="1"/>
  <c r="M16" i="79"/>
  <c r="U16" i="79" s="1"/>
  <c r="M15" i="79"/>
  <c r="U15" i="79" s="1"/>
  <c r="M14" i="79"/>
  <c r="U14" i="79" s="1"/>
  <c r="M13" i="79"/>
  <c r="U13" i="79" s="1"/>
  <c r="M12" i="79"/>
  <c r="U12" i="79" s="1"/>
  <c r="M11" i="79"/>
  <c r="U11" i="79" s="1"/>
  <c r="M10" i="79"/>
  <c r="U10" i="79" s="1"/>
  <c r="M9" i="79"/>
  <c r="U9" i="79" s="1"/>
  <c r="M8" i="79"/>
  <c r="U8" i="79" s="1"/>
  <c r="M7" i="79"/>
  <c r="U7" i="79" s="1"/>
  <c r="M6" i="79"/>
  <c r="U6" i="79" s="1"/>
  <c r="M5" i="79"/>
  <c r="U5" i="79" s="1"/>
  <c r="X5" i="79" s="1"/>
  <c r="H23" i="79"/>
  <c r="I23" i="79" s="1"/>
  <c r="J23" i="79" s="1"/>
  <c r="H22" i="79"/>
  <c r="I22" i="79" s="1"/>
  <c r="J22" i="79" s="1"/>
  <c r="H21" i="79"/>
  <c r="I21" i="79" s="1"/>
  <c r="J21" i="79" s="1"/>
  <c r="H20" i="79"/>
  <c r="I20" i="79" s="1"/>
  <c r="J20" i="79" s="1"/>
  <c r="H19" i="79"/>
  <c r="I19" i="79" s="1"/>
  <c r="J19" i="79" s="1"/>
  <c r="H18" i="79"/>
  <c r="I18" i="79" s="1"/>
  <c r="J18" i="79" s="1"/>
  <c r="H17" i="79"/>
  <c r="I17" i="79" s="1"/>
  <c r="J17" i="79" s="1"/>
  <c r="H16" i="79"/>
  <c r="I16" i="79" s="1"/>
  <c r="J16" i="79" s="1"/>
  <c r="H15" i="79"/>
  <c r="I15" i="79" s="1"/>
  <c r="J15" i="79" s="1"/>
  <c r="H14" i="79"/>
  <c r="I14" i="79" s="1"/>
  <c r="J14" i="79" s="1"/>
  <c r="H13" i="79"/>
  <c r="I13" i="79" s="1"/>
  <c r="J13" i="79" s="1"/>
  <c r="H12" i="79"/>
  <c r="I12" i="79" s="1"/>
  <c r="J12" i="79" s="1"/>
  <c r="H11" i="79"/>
  <c r="I11" i="79" s="1"/>
  <c r="J11" i="79" s="1"/>
  <c r="H10" i="79"/>
  <c r="I10" i="79" s="1"/>
  <c r="J10" i="79" s="1"/>
  <c r="H9" i="79"/>
  <c r="I9" i="79" s="1"/>
  <c r="J9" i="79" s="1"/>
  <c r="H8" i="79"/>
  <c r="I8" i="79" s="1"/>
  <c r="J8" i="79" s="1"/>
  <c r="H7" i="79"/>
  <c r="I7" i="79" s="1"/>
  <c r="J7" i="79" s="1"/>
  <c r="H6" i="79"/>
  <c r="I6" i="79" s="1"/>
  <c r="J6" i="79" s="1"/>
  <c r="H5" i="79"/>
  <c r="I5" i="79" s="1"/>
  <c r="J5" i="79" s="1"/>
  <c r="K5" i="79" s="1"/>
  <c r="M23" i="78"/>
  <c r="U23" i="78" s="1"/>
  <c r="M22" i="78"/>
  <c r="U22" i="78" s="1"/>
  <c r="M21" i="78"/>
  <c r="U21" i="78" s="1"/>
  <c r="M20" i="78"/>
  <c r="U20" i="78" s="1"/>
  <c r="M19" i="78"/>
  <c r="U19" i="78" s="1"/>
  <c r="M18" i="78"/>
  <c r="U18" i="78" s="1"/>
  <c r="M17" i="78"/>
  <c r="U17" i="78" s="1"/>
  <c r="M16" i="78"/>
  <c r="U16" i="78" s="1"/>
  <c r="M15" i="78"/>
  <c r="U15" i="78" s="1"/>
  <c r="M14" i="78"/>
  <c r="U14" i="78" s="1"/>
  <c r="M13" i="78"/>
  <c r="U13" i="78" s="1"/>
  <c r="M12" i="78"/>
  <c r="U12" i="78" s="1"/>
  <c r="M11" i="78"/>
  <c r="U11" i="78" s="1"/>
  <c r="M10" i="78"/>
  <c r="U10" i="78" s="1"/>
  <c r="M9" i="78"/>
  <c r="U9" i="78" s="1"/>
  <c r="M8" i="78"/>
  <c r="U8" i="78" s="1"/>
  <c r="M7" i="78"/>
  <c r="U7" i="78" s="1"/>
  <c r="M6" i="78"/>
  <c r="U6" i="78" s="1"/>
  <c r="M5" i="78"/>
  <c r="U5" i="78" s="1"/>
  <c r="X5" i="78" s="1"/>
  <c r="H23" i="78"/>
  <c r="I23" i="78" s="1"/>
  <c r="J23" i="78" s="1"/>
  <c r="H22" i="78"/>
  <c r="I22" i="78" s="1"/>
  <c r="J22" i="78" s="1"/>
  <c r="H21" i="78"/>
  <c r="I21" i="78" s="1"/>
  <c r="J21" i="78" s="1"/>
  <c r="H20" i="78"/>
  <c r="I20" i="78" s="1"/>
  <c r="J20" i="78" s="1"/>
  <c r="H19" i="78"/>
  <c r="I19" i="78" s="1"/>
  <c r="J19" i="78" s="1"/>
  <c r="H18" i="78"/>
  <c r="I18" i="78" s="1"/>
  <c r="J18" i="78" s="1"/>
  <c r="H17" i="78"/>
  <c r="I17" i="78" s="1"/>
  <c r="J17" i="78" s="1"/>
  <c r="H16" i="78"/>
  <c r="I16" i="78" s="1"/>
  <c r="J16" i="78" s="1"/>
  <c r="H15" i="78"/>
  <c r="I15" i="78" s="1"/>
  <c r="J15" i="78" s="1"/>
  <c r="H14" i="78"/>
  <c r="I14" i="78" s="1"/>
  <c r="J14" i="78" s="1"/>
  <c r="H13" i="78"/>
  <c r="I13" i="78" s="1"/>
  <c r="J13" i="78" s="1"/>
  <c r="H12" i="78"/>
  <c r="I12" i="78" s="1"/>
  <c r="J12" i="78" s="1"/>
  <c r="H11" i="78"/>
  <c r="I11" i="78" s="1"/>
  <c r="J11" i="78" s="1"/>
  <c r="H10" i="78"/>
  <c r="I10" i="78" s="1"/>
  <c r="J10" i="78" s="1"/>
  <c r="H9" i="78"/>
  <c r="I9" i="78" s="1"/>
  <c r="J9" i="78" s="1"/>
  <c r="H8" i="78"/>
  <c r="I8" i="78" s="1"/>
  <c r="J8" i="78" s="1"/>
  <c r="H7" i="78"/>
  <c r="I7" i="78" s="1"/>
  <c r="J7" i="78" s="1"/>
  <c r="H6" i="78"/>
  <c r="I6" i="78" s="1"/>
  <c r="J6" i="78" s="1"/>
  <c r="H5" i="78"/>
  <c r="I5" i="78" s="1"/>
  <c r="J5" i="78" s="1"/>
  <c r="K5" i="78" s="1"/>
  <c r="M23" i="77"/>
  <c r="U23" i="77" s="1"/>
  <c r="M22" i="77"/>
  <c r="U22" i="77" s="1"/>
  <c r="M21" i="77"/>
  <c r="U21" i="77" s="1"/>
  <c r="M20" i="77"/>
  <c r="U20" i="77" s="1"/>
  <c r="M19" i="77"/>
  <c r="U19" i="77" s="1"/>
  <c r="M18" i="77"/>
  <c r="U18" i="77" s="1"/>
  <c r="M17" i="77"/>
  <c r="U17" i="77" s="1"/>
  <c r="M16" i="77"/>
  <c r="U16" i="77" s="1"/>
  <c r="M15" i="77"/>
  <c r="U15" i="77" s="1"/>
  <c r="M14" i="77"/>
  <c r="U14" i="77" s="1"/>
  <c r="M13" i="77"/>
  <c r="U13" i="77" s="1"/>
  <c r="M12" i="77"/>
  <c r="U12" i="77" s="1"/>
  <c r="M11" i="77"/>
  <c r="U11" i="77" s="1"/>
  <c r="M10" i="77"/>
  <c r="U10" i="77" s="1"/>
  <c r="M9" i="77"/>
  <c r="U9" i="77" s="1"/>
  <c r="M8" i="77"/>
  <c r="U8" i="77" s="1"/>
  <c r="M7" i="77"/>
  <c r="U7" i="77" s="1"/>
  <c r="M6" i="77"/>
  <c r="U6" i="77" s="1"/>
  <c r="M5" i="77"/>
  <c r="U5" i="77" s="1"/>
  <c r="X5" i="77" s="1"/>
  <c r="M23" i="76"/>
  <c r="U23" i="76" s="1"/>
  <c r="M22" i="76"/>
  <c r="U22" i="76" s="1"/>
  <c r="M21" i="76"/>
  <c r="U21" i="76" s="1"/>
  <c r="M20" i="76"/>
  <c r="U20" i="76" s="1"/>
  <c r="M19" i="76"/>
  <c r="U19" i="76" s="1"/>
  <c r="M18" i="76"/>
  <c r="U18" i="76" s="1"/>
  <c r="M17" i="76"/>
  <c r="U17" i="76" s="1"/>
  <c r="M16" i="76"/>
  <c r="U16" i="76" s="1"/>
  <c r="M15" i="76"/>
  <c r="U15" i="76" s="1"/>
  <c r="M14" i="76"/>
  <c r="U14" i="76" s="1"/>
  <c r="M13" i="76"/>
  <c r="U13" i="76" s="1"/>
  <c r="M12" i="76"/>
  <c r="U12" i="76" s="1"/>
  <c r="M11" i="76"/>
  <c r="U11" i="76" s="1"/>
  <c r="M10" i="76"/>
  <c r="U10" i="76" s="1"/>
  <c r="M9" i="76"/>
  <c r="U9" i="76" s="1"/>
  <c r="M8" i="76"/>
  <c r="U8" i="76" s="1"/>
  <c r="M7" i="76"/>
  <c r="U7" i="76" s="1"/>
  <c r="M6" i="76"/>
  <c r="U6" i="76" s="1"/>
  <c r="M5" i="76"/>
  <c r="U5" i="76" s="1"/>
  <c r="X5" i="76" s="1"/>
  <c r="M23" i="75"/>
  <c r="U23" i="75" s="1"/>
  <c r="M22" i="75"/>
  <c r="U22" i="75" s="1"/>
  <c r="M21" i="75"/>
  <c r="U21" i="75" s="1"/>
  <c r="M20" i="75"/>
  <c r="U20" i="75" s="1"/>
  <c r="M19" i="75"/>
  <c r="U19" i="75" s="1"/>
  <c r="M18" i="75"/>
  <c r="U18" i="75" s="1"/>
  <c r="M17" i="75"/>
  <c r="U17" i="75" s="1"/>
  <c r="M16" i="75"/>
  <c r="U16" i="75" s="1"/>
  <c r="M15" i="75"/>
  <c r="U15" i="75" s="1"/>
  <c r="M14" i="75"/>
  <c r="U14" i="75" s="1"/>
  <c r="M13" i="75"/>
  <c r="U13" i="75" s="1"/>
  <c r="M12" i="75"/>
  <c r="U12" i="75" s="1"/>
  <c r="M11" i="75"/>
  <c r="U11" i="75" s="1"/>
  <c r="M10" i="75"/>
  <c r="U10" i="75" s="1"/>
  <c r="M9" i="75"/>
  <c r="U9" i="75" s="1"/>
  <c r="M8" i="75"/>
  <c r="U8" i="75" s="1"/>
  <c r="M7" i="75"/>
  <c r="U7" i="75" s="1"/>
  <c r="M6" i="75"/>
  <c r="U6" i="75" s="1"/>
  <c r="M5" i="75"/>
  <c r="U5" i="75" s="1"/>
  <c r="X5" i="75" s="1"/>
  <c r="H23" i="75"/>
  <c r="I23" i="75" s="1"/>
  <c r="J23" i="75" s="1"/>
  <c r="H22" i="75"/>
  <c r="I22" i="75" s="1"/>
  <c r="J22" i="75" s="1"/>
  <c r="H21" i="75"/>
  <c r="I21" i="75" s="1"/>
  <c r="J21" i="75" s="1"/>
  <c r="H20" i="75"/>
  <c r="I20" i="75" s="1"/>
  <c r="J20" i="75" s="1"/>
  <c r="H19" i="75"/>
  <c r="I19" i="75" s="1"/>
  <c r="J19" i="75" s="1"/>
  <c r="H18" i="75"/>
  <c r="I18" i="75" s="1"/>
  <c r="J18" i="75" s="1"/>
  <c r="H17" i="75"/>
  <c r="I17" i="75" s="1"/>
  <c r="J17" i="75" s="1"/>
  <c r="H16" i="75"/>
  <c r="I16" i="75" s="1"/>
  <c r="J16" i="75" s="1"/>
  <c r="H15" i="75"/>
  <c r="I15" i="75" s="1"/>
  <c r="J15" i="75" s="1"/>
  <c r="H14" i="75"/>
  <c r="I14" i="75" s="1"/>
  <c r="J14" i="75" s="1"/>
  <c r="H13" i="75"/>
  <c r="I13" i="75" s="1"/>
  <c r="J13" i="75" s="1"/>
  <c r="H12" i="75"/>
  <c r="I12" i="75" s="1"/>
  <c r="J12" i="75" s="1"/>
  <c r="H11" i="75"/>
  <c r="I11" i="75" s="1"/>
  <c r="J11" i="75" s="1"/>
  <c r="H10" i="75"/>
  <c r="I10" i="75" s="1"/>
  <c r="J10" i="75" s="1"/>
  <c r="H9" i="75"/>
  <c r="I9" i="75" s="1"/>
  <c r="J9" i="75" s="1"/>
  <c r="H8" i="75"/>
  <c r="I8" i="75" s="1"/>
  <c r="J8" i="75" s="1"/>
  <c r="H7" i="75"/>
  <c r="I7" i="75" s="1"/>
  <c r="J7" i="75" s="1"/>
  <c r="H6" i="75"/>
  <c r="I6" i="75" s="1"/>
  <c r="J6" i="75" s="1"/>
  <c r="H5" i="75"/>
  <c r="I5" i="75" s="1"/>
  <c r="J5" i="75" s="1"/>
  <c r="K5" i="75" s="1"/>
  <c r="M23" i="74"/>
  <c r="U23" i="74" s="1"/>
  <c r="M22" i="74"/>
  <c r="U22" i="74" s="1"/>
  <c r="M21" i="74"/>
  <c r="U21" i="74" s="1"/>
  <c r="M20" i="74"/>
  <c r="U20" i="74" s="1"/>
  <c r="M19" i="74"/>
  <c r="U19" i="74" s="1"/>
  <c r="M18" i="74"/>
  <c r="U18" i="74" s="1"/>
  <c r="M17" i="74"/>
  <c r="U17" i="74" s="1"/>
  <c r="M16" i="74"/>
  <c r="U16" i="74" s="1"/>
  <c r="M15" i="74"/>
  <c r="U15" i="74" s="1"/>
  <c r="M14" i="74"/>
  <c r="U14" i="74" s="1"/>
  <c r="M13" i="74"/>
  <c r="U13" i="74" s="1"/>
  <c r="M12" i="74"/>
  <c r="U12" i="74" s="1"/>
  <c r="M11" i="74"/>
  <c r="U11" i="74" s="1"/>
  <c r="M10" i="74"/>
  <c r="U10" i="74" s="1"/>
  <c r="M9" i="74"/>
  <c r="U9" i="74" s="1"/>
  <c r="M8" i="74"/>
  <c r="U8" i="74" s="1"/>
  <c r="M7" i="74"/>
  <c r="U7" i="74" s="1"/>
  <c r="M6" i="74"/>
  <c r="U6" i="74" s="1"/>
  <c r="M5" i="74"/>
  <c r="U5" i="74" s="1"/>
  <c r="X5" i="74" s="1"/>
  <c r="H23" i="74"/>
  <c r="I23" i="74" s="1"/>
  <c r="J23" i="74" s="1"/>
  <c r="H22" i="74"/>
  <c r="I22" i="74" s="1"/>
  <c r="J22" i="74" s="1"/>
  <c r="H21" i="74"/>
  <c r="I21" i="74" s="1"/>
  <c r="J21" i="74" s="1"/>
  <c r="H20" i="74"/>
  <c r="I20" i="74" s="1"/>
  <c r="J20" i="74" s="1"/>
  <c r="H19" i="74"/>
  <c r="I19" i="74" s="1"/>
  <c r="J19" i="74" s="1"/>
  <c r="H18" i="74"/>
  <c r="I18" i="74" s="1"/>
  <c r="J18" i="74" s="1"/>
  <c r="H17" i="74"/>
  <c r="I17" i="74" s="1"/>
  <c r="J17" i="74" s="1"/>
  <c r="H16" i="74"/>
  <c r="I16" i="74" s="1"/>
  <c r="J16" i="74" s="1"/>
  <c r="H15" i="74"/>
  <c r="I15" i="74" s="1"/>
  <c r="J15" i="74" s="1"/>
  <c r="H14" i="74"/>
  <c r="I14" i="74" s="1"/>
  <c r="J14" i="74" s="1"/>
  <c r="H13" i="74"/>
  <c r="I13" i="74" s="1"/>
  <c r="J13" i="74" s="1"/>
  <c r="H12" i="74"/>
  <c r="I12" i="74" s="1"/>
  <c r="J12" i="74" s="1"/>
  <c r="H11" i="74"/>
  <c r="I11" i="74" s="1"/>
  <c r="J11" i="74" s="1"/>
  <c r="H10" i="74"/>
  <c r="I10" i="74" s="1"/>
  <c r="J10" i="74" s="1"/>
  <c r="H9" i="74"/>
  <c r="I9" i="74" s="1"/>
  <c r="J9" i="74" s="1"/>
  <c r="H8" i="74"/>
  <c r="I8" i="74" s="1"/>
  <c r="J8" i="74" s="1"/>
  <c r="H7" i="74"/>
  <c r="I7" i="74" s="1"/>
  <c r="J7" i="74" s="1"/>
  <c r="H6" i="74"/>
  <c r="I6" i="74" s="1"/>
  <c r="J6" i="74" s="1"/>
  <c r="H5" i="74"/>
  <c r="I5" i="74" s="1"/>
  <c r="J5" i="74" s="1"/>
  <c r="K5" i="74" s="1"/>
  <c r="M23" i="73"/>
  <c r="U23" i="73" s="1"/>
  <c r="M22" i="73"/>
  <c r="U22" i="73" s="1"/>
  <c r="M21" i="73"/>
  <c r="U21" i="73" s="1"/>
  <c r="M20" i="73"/>
  <c r="U20" i="73" s="1"/>
  <c r="M19" i="73"/>
  <c r="U19" i="73" s="1"/>
  <c r="M18" i="73"/>
  <c r="U18" i="73" s="1"/>
  <c r="M17" i="73"/>
  <c r="U17" i="73" s="1"/>
  <c r="M16" i="73"/>
  <c r="U16" i="73" s="1"/>
  <c r="M15" i="73"/>
  <c r="U15" i="73" s="1"/>
  <c r="M14" i="73"/>
  <c r="U14" i="73" s="1"/>
  <c r="M13" i="73"/>
  <c r="U13" i="73" s="1"/>
  <c r="M12" i="73"/>
  <c r="U12" i="73" s="1"/>
  <c r="M11" i="73"/>
  <c r="U11" i="73" s="1"/>
  <c r="M10" i="73"/>
  <c r="U10" i="73" s="1"/>
  <c r="M9" i="73"/>
  <c r="U9" i="73" s="1"/>
  <c r="M8" i="73"/>
  <c r="U8" i="73" s="1"/>
  <c r="M7" i="73"/>
  <c r="U7" i="73" s="1"/>
  <c r="M6" i="73"/>
  <c r="U6" i="73" s="1"/>
  <c r="M5" i="73"/>
  <c r="U5" i="73" s="1"/>
  <c r="X5" i="73" s="1"/>
  <c r="M23" i="72"/>
  <c r="U23" i="72" s="1"/>
  <c r="M22" i="72"/>
  <c r="U22" i="72" s="1"/>
  <c r="M21" i="72"/>
  <c r="U21" i="72" s="1"/>
  <c r="M20" i="72"/>
  <c r="U20" i="72" s="1"/>
  <c r="M19" i="72"/>
  <c r="U19" i="72" s="1"/>
  <c r="M18" i="72"/>
  <c r="U18" i="72" s="1"/>
  <c r="M17" i="72"/>
  <c r="U17" i="72" s="1"/>
  <c r="M16" i="72"/>
  <c r="U16" i="72" s="1"/>
  <c r="M15" i="72"/>
  <c r="U15" i="72" s="1"/>
  <c r="M14" i="72"/>
  <c r="U14" i="72" s="1"/>
  <c r="M13" i="72"/>
  <c r="U13" i="72" s="1"/>
  <c r="M12" i="72"/>
  <c r="U12" i="72" s="1"/>
  <c r="M11" i="72"/>
  <c r="U11" i="72" s="1"/>
  <c r="M10" i="72"/>
  <c r="U10" i="72" s="1"/>
  <c r="M9" i="72"/>
  <c r="U9" i="72" s="1"/>
  <c r="M8" i="72"/>
  <c r="U8" i="72" s="1"/>
  <c r="M7" i="72"/>
  <c r="U7" i="72" s="1"/>
  <c r="M6" i="72"/>
  <c r="U6" i="72" s="1"/>
  <c r="M5" i="72"/>
  <c r="U5" i="72" s="1"/>
  <c r="X5" i="72" s="1"/>
  <c r="M23" i="71"/>
  <c r="U23" i="71" s="1"/>
  <c r="M22" i="71"/>
  <c r="U22" i="71" s="1"/>
  <c r="M21" i="71"/>
  <c r="U21" i="71" s="1"/>
  <c r="M20" i="71"/>
  <c r="U20" i="71" s="1"/>
  <c r="M19" i="71"/>
  <c r="U19" i="71" s="1"/>
  <c r="M18" i="71"/>
  <c r="U18" i="71" s="1"/>
  <c r="M17" i="71"/>
  <c r="U17" i="71" s="1"/>
  <c r="M16" i="71"/>
  <c r="U16" i="71" s="1"/>
  <c r="M15" i="71"/>
  <c r="U15" i="71" s="1"/>
  <c r="M14" i="71"/>
  <c r="U14" i="71" s="1"/>
  <c r="M13" i="71"/>
  <c r="U13" i="71" s="1"/>
  <c r="M12" i="71"/>
  <c r="U12" i="71" s="1"/>
  <c r="M11" i="71"/>
  <c r="U11" i="71" s="1"/>
  <c r="M10" i="71"/>
  <c r="U10" i="71" s="1"/>
  <c r="M9" i="71"/>
  <c r="U9" i="71" s="1"/>
  <c r="M8" i="71"/>
  <c r="U8" i="71" s="1"/>
  <c r="M7" i="71"/>
  <c r="U7" i="71" s="1"/>
  <c r="M6" i="71"/>
  <c r="U6" i="71" s="1"/>
  <c r="M5" i="71"/>
  <c r="U5" i="71" s="1"/>
  <c r="X5" i="71" s="1"/>
  <c r="H23" i="71"/>
  <c r="I23" i="71" s="1"/>
  <c r="J23" i="71" s="1"/>
  <c r="H22" i="71"/>
  <c r="I22" i="71" s="1"/>
  <c r="J22" i="71" s="1"/>
  <c r="H21" i="71"/>
  <c r="I21" i="71" s="1"/>
  <c r="J21" i="71" s="1"/>
  <c r="H20" i="71"/>
  <c r="I20" i="71" s="1"/>
  <c r="J20" i="71" s="1"/>
  <c r="H19" i="71"/>
  <c r="I19" i="71" s="1"/>
  <c r="J19" i="71" s="1"/>
  <c r="H18" i="71"/>
  <c r="I18" i="71" s="1"/>
  <c r="J18" i="71" s="1"/>
  <c r="H17" i="71"/>
  <c r="I17" i="71" s="1"/>
  <c r="J17" i="71" s="1"/>
  <c r="H16" i="71"/>
  <c r="I16" i="71" s="1"/>
  <c r="J16" i="71" s="1"/>
  <c r="H15" i="71"/>
  <c r="I15" i="71" s="1"/>
  <c r="J15" i="71" s="1"/>
  <c r="H14" i="71"/>
  <c r="I14" i="71" s="1"/>
  <c r="J14" i="71" s="1"/>
  <c r="H13" i="71"/>
  <c r="I13" i="71" s="1"/>
  <c r="J13" i="71" s="1"/>
  <c r="H12" i="71"/>
  <c r="I12" i="71" s="1"/>
  <c r="J12" i="71" s="1"/>
  <c r="H11" i="71"/>
  <c r="I11" i="71" s="1"/>
  <c r="J11" i="71" s="1"/>
  <c r="H10" i="71"/>
  <c r="I10" i="71" s="1"/>
  <c r="J10" i="71" s="1"/>
  <c r="H9" i="71"/>
  <c r="I9" i="71" s="1"/>
  <c r="J9" i="71" s="1"/>
  <c r="H8" i="71"/>
  <c r="I8" i="71" s="1"/>
  <c r="J8" i="71" s="1"/>
  <c r="H7" i="71"/>
  <c r="I7" i="71" s="1"/>
  <c r="J7" i="71" s="1"/>
  <c r="H6" i="71"/>
  <c r="I6" i="71" s="1"/>
  <c r="J6" i="71" s="1"/>
  <c r="H5" i="71"/>
  <c r="I5" i="71" s="1"/>
  <c r="J5" i="71" s="1"/>
  <c r="K5" i="71" s="1"/>
  <c r="M23" i="70"/>
  <c r="U23" i="70" s="1"/>
  <c r="M22" i="70"/>
  <c r="U22" i="70" s="1"/>
  <c r="M21" i="70"/>
  <c r="U21" i="70" s="1"/>
  <c r="M20" i="70"/>
  <c r="U20" i="70" s="1"/>
  <c r="M19" i="70"/>
  <c r="U19" i="70" s="1"/>
  <c r="M18" i="70"/>
  <c r="U18" i="70" s="1"/>
  <c r="M17" i="70"/>
  <c r="U17" i="70" s="1"/>
  <c r="M16" i="70"/>
  <c r="U16" i="70" s="1"/>
  <c r="M15" i="70"/>
  <c r="U15" i="70" s="1"/>
  <c r="M14" i="70"/>
  <c r="U14" i="70" s="1"/>
  <c r="M13" i="70"/>
  <c r="U13" i="70" s="1"/>
  <c r="M12" i="70"/>
  <c r="U12" i="70" s="1"/>
  <c r="M11" i="70"/>
  <c r="U11" i="70" s="1"/>
  <c r="M10" i="70"/>
  <c r="U10" i="70" s="1"/>
  <c r="M9" i="70"/>
  <c r="U9" i="70" s="1"/>
  <c r="M8" i="70"/>
  <c r="U8" i="70" s="1"/>
  <c r="M7" i="70"/>
  <c r="U7" i="70" s="1"/>
  <c r="M6" i="70"/>
  <c r="U6" i="70" s="1"/>
  <c r="M5" i="70"/>
  <c r="U5" i="70" s="1"/>
  <c r="X5" i="70" s="1"/>
  <c r="H23" i="70"/>
  <c r="I23" i="70" s="1"/>
  <c r="J23" i="70" s="1"/>
  <c r="H22" i="70"/>
  <c r="I22" i="70" s="1"/>
  <c r="J22" i="70" s="1"/>
  <c r="H21" i="70"/>
  <c r="I21" i="70" s="1"/>
  <c r="J21" i="70" s="1"/>
  <c r="H20" i="70"/>
  <c r="I20" i="70" s="1"/>
  <c r="J20" i="70" s="1"/>
  <c r="H19" i="70"/>
  <c r="I19" i="70" s="1"/>
  <c r="J19" i="70" s="1"/>
  <c r="H18" i="70"/>
  <c r="I18" i="70" s="1"/>
  <c r="J18" i="70" s="1"/>
  <c r="H17" i="70"/>
  <c r="I17" i="70" s="1"/>
  <c r="J17" i="70" s="1"/>
  <c r="H16" i="70"/>
  <c r="I16" i="70" s="1"/>
  <c r="J16" i="70" s="1"/>
  <c r="H15" i="70"/>
  <c r="I15" i="70" s="1"/>
  <c r="J15" i="70" s="1"/>
  <c r="H14" i="70"/>
  <c r="I14" i="70" s="1"/>
  <c r="J14" i="70" s="1"/>
  <c r="H13" i="70"/>
  <c r="I13" i="70" s="1"/>
  <c r="J13" i="70" s="1"/>
  <c r="H12" i="70"/>
  <c r="I12" i="70" s="1"/>
  <c r="J12" i="70" s="1"/>
  <c r="H11" i="70"/>
  <c r="I11" i="70" s="1"/>
  <c r="J11" i="70" s="1"/>
  <c r="H10" i="70"/>
  <c r="I10" i="70" s="1"/>
  <c r="J10" i="70" s="1"/>
  <c r="H9" i="70"/>
  <c r="I9" i="70" s="1"/>
  <c r="J9" i="70" s="1"/>
  <c r="H8" i="70"/>
  <c r="I8" i="70" s="1"/>
  <c r="J8" i="70" s="1"/>
  <c r="H7" i="70"/>
  <c r="I7" i="70" s="1"/>
  <c r="J7" i="70" s="1"/>
  <c r="H6" i="70"/>
  <c r="I6" i="70" s="1"/>
  <c r="J6" i="70" s="1"/>
  <c r="H5" i="70"/>
  <c r="I5" i="70" s="1"/>
  <c r="J5" i="70" s="1"/>
  <c r="K5" i="70" s="1"/>
  <c r="M23" i="69"/>
  <c r="U23" i="69" s="1"/>
  <c r="M22" i="69"/>
  <c r="U22" i="69" s="1"/>
  <c r="M21" i="69"/>
  <c r="U21" i="69" s="1"/>
  <c r="M20" i="69"/>
  <c r="U20" i="69" s="1"/>
  <c r="M19" i="69"/>
  <c r="U19" i="69" s="1"/>
  <c r="M18" i="69"/>
  <c r="U18" i="69" s="1"/>
  <c r="M17" i="69"/>
  <c r="U17" i="69" s="1"/>
  <c r="M16" i="69"/>
  <c r="U16" i="69" s="1"/>
  <c r="M15" i="69"/>
  <c r="U15" i="69" s="1"/>
  <c r="M14" i="69"/>
  <c r="U14" i="69" s="1"/>
  <c r="M13" i="69"/>
  <c r="U13" i="69" s="1"/>
  <c r="M12" i="69"/>
  <c r="U12" i="69" s="1"/>
  <c r="M11" i="69"/>
  <c r="U11" i="69" s="1"/>
  <c r="M10" i="69"/>
  <c r="U10" i="69" s="1"/>
  <c r="M9" i="69"/>
  <c r="U9" i="69" s="1"/>
  <c r="M8" i="69"/>
  <c r="U8" i="69" s="1"/>
  <c r="M7" i="69"/>
  <c r="U7" i="69" s="1"/>
  <c r="M6" i="69"/>
  <c r="U6" i="69" s="1"/>
  <c r="M5" i="69"/>
  <c r="U5" i="69" s="1"/>
  <c r="X5" i="69" s="1"/>
  <c r="M23" i="68"/>
  <c r="U23" i="68" s="1"/>
  <c r="M22" i="68"/>
  <c r="U22" i="68" s="1"/>
  <c r="M21" i="68"/>
  <c r="U21" i="68" s="1"/>
  <c r="M20" i="68"/>
  <c r="U20" i="68" s="1"/>
  <c r="M19" i="68"/>
  <c r="U19" i="68" s="1"/>
  <c r="M18" i="68"/>
  <c r="U18" i="68" s="1"/>
  <c r="M17" i="68"/>
  <c r="U17" i="68" s="1"/>
  <c r="M16" i="68"/>
  <c r="U16" i="68" s="1"/>
  <c r="M15" i="68"/>
  <c r="U15" i="68" s="1"/>
  <c r="M14" i="68"/>
  <c r="U14" i="68" s="1"/>
  <c r="M13" i="68"/>
  <c r="U13" i="68" s="1"/>
  <c r="M12" i="68"/>
  <c r="U12" i="68" s="1"/>
  <c r="M11" i="68"/>
  <c r="U11" i="68" s="1"/>
  <c r="M10" i="68"/>
  <c r="U10" i="68" s="1"/>
  <c r="M9" i="68"/>
  <c r="U9" i="68" s="1"/>
  <c r="M8" i="68"/>
  <c r="U8" i="68" s="1"/>
  <c r="M7" i="68"/>
  <c r="U7" i="68" s="1"/>
  <c r="M6" i="68"/>
  <c r="U6" i="68" s="1"/>
  <c r="M5" i="68"/>
  <c r="U5" i="68" s="1"/>
  <c r="X5" i="68" s="1"/>
  <c r="M23" i="67"/>
  <c r="U23" i="67" s="1"/>
  <c r="M22" i="67"/>
  <c r="U22" i="67" s="1"/>
  <c r="M21" i="67"/>
  <c r="U21" i="67" s="1"/>
  <c r="M20" i="67"/>
  <c r="U20" i="67" s="1"/>
  <c r="M19" i="67"/>
  <c r="U19" i="67" s="1"/>
  <c r="M18" i="67"/>
  <c r="U18" i="67" s="1"/>
  <c r="M17" i="67"/>
  <c r="U17" i="67" s="1"/>
  <c r="M16" i="67"/>
  <c r="U16" i="67" s="1"/>
  <c r="M15" i="67"/>
  <c r="U15" i="67" s="1"/>
  <c r="M14" i="67"/>
  <c r="U14" i="67" s="1"/>
  <c r="M13" i="67"/>
  <c r="U13" i="67" s="1"/>
  <c r="M12" i="67"/>
  <c r="U12" i="67" s="1"/>
  <c r="M11" i="67"/>
  <c r="U11" i="67" s="1"/>
  <c r="M10" i="67"/>
  <c r="U10" i="67" s="1"/>
  <c r="M9" i="67"/>
  <c r="U9" i="67" s="1"/>
  <c r="M8" i="67"/>
  <c r="U8" i="67" s="1"/>
  <c r="M7" i="67"/>
  <c r="U7" i="67" s="1"/>
  <c r="M6" i="67"/>
  <c r="U6" i="67" s="1"/>
  <c r="M5" i="67"/>
  <c r="U5" i="67" s="1"/>
  <c r="X5" i="67" s="1"/>
  <c r="H23" i="67"/>
  <c r="I23" i="67" s="1"/>
  <c r="J23" i="67" s="1"/>
  <c r="H22" i="67"/>
  <c r="I22" i="67" s="1"/>
  <c r="J22" i="67" s="1"/>
  <c r="H21" i="67"/>
  <c r="I21" i="67" s="1"/>
  <c r="J21" i="67" s="1"/>
  <c r="H20" i="67"/>
  <c r="I20" i="67" s="1"/>
  <c r="J20" i="67" s="1"/>
  <c r="H19" i="67"/>
  <c r="I19" i="67" s="1"/>
  <c r="J19" i="67" s="1"/>
  <c r="H18" i="67"/>
  <c r="I18" i="67" s="1"/>
  <c r="J18" i="67" s="1"/>
  <c r="H17" i="67"/>
  <c r="I17" i="67" s="1"/>
  <c r="J17" i="67" s="1"/>
  <c r="H16" i="67"/>
  <c r="I16" i="67" s="1"/>
  <c r="J16" i="67" s="1"/>
  <c r="H15" i="67"/>
  <c r="I15" i="67" s="1"/>
  <c r="J15" i="67" s="1"/>
  <c r="H14" i="67"/>
  <c r="I14" i="67" s="1"/>
  <c r="J14" i="67" s="1"/>
  <c r="H13" i="67"/>
  <c r="I13" i="67" s="1"/>
  <c r="J13" i="67" s="1"/>
  <c r="H12" i="67"/>
  <c r="I12" i="67" s="1"/>
  <c r="J12" i="67" s="1"/>
  <c r="H11" i="67"/>
  <c r="I11" i="67" s="1"/>
  <c r="J11" i="67" s="1"/>
  <c r="H10" i="67"/>
  <c r="I10" i="67" s="1"/>
  <c r="J10" i="67" s="1"/>
  <c r="H9" i="67"/>
  <c r="I9" i="67" s="1"/>
  <c r="J9" i="67" s="1"/>
  <c r="H8" i="67"/>
  <c r="I8" i="67" s="1"/>
  <c r="J8" i="67" s="1"/>
  <c r="H7" i="67"/>
  <c r="I7" i="67" s="1"/>
  <c r="J7" i="67" s="1"/>
  <c r="H6" i="67"/>
  <c r="I6" i="67" s="1"/>
  <c r="J6" i="67" s="1"/>
  <c r="H5" i="67"/>
  <c r="I5" i="67" s="1"/>
  <c r="J5" i="67" s="1"/>
  <c r="K5" i="67" s="1"/>
  <c r="M23" i="66"/>
  <c r="U23" i="66" s="1"/>
  <c r="M22" i="66"/>
  <c r="U22" i="66" s="1"/>
  <c r="M21" i="66"/>
  <c r="U21" i="66" s="1"/>
  <c r="M20" i="66"/>
  <c r="U20" i="66" s="1"/>
  <c r="M19" i="66"/>
  <c r="U19" i="66" s="1"/>
  <c r="M18" i="66"/>
  <c r="U18" i="66" s="1"/>
  <c r="M17" i="66"/>
  <c r="U17" i="66" s="1"/>
  <c r="M16" i="66"/>
  <c r="U16" i="66" s="1"/>
  <c r="M15" i="66"/>
  <c r="U15" i="66" s="1"/>
  <c r="M14" i="66"/>
  <c r="U14" i="66" s="1"/>
  <c r="M13" i="66"/>
  <c r="U13" i="66" s="1"/>
  <c r="M12" i="66"/>
  <c r="U12" i="66" s="1"/>
  <c r="M11" i="66"/>
  <c r="U11" i="66" s="1"/>
  <c r="M10" i="66"/>
  <c r="U10" i="66" s="1"/>
  <c r="M9" i="66"/>
  <c r="U9" i="66" s="1"/>
  <c r="M8" i="66"/>
  <c r="U8" i="66" s="1"/>
  <c r="M7" i="66"/>
  <c r="U7" i="66" s="1"/>
  <c r="M6" i="66"/>
  <c r="U6" i="66" s="1"/>
  <c r="M5" i="66"/>
  <c r="U5" i="66" s="1"/>
  <c r="X5" i="66" s="1"/>
  <c r="H23" i="66"/>
  <c r="I23" i="66" s="1"/>
  <c r="J23" i="66" s="1"/>
  <c r="H22" i="66"/>
  <c r="I22" i="66" s="1"/>
  <c r="J22" i="66" s="1"/>
  <c r="H21" i="66"/>
  <c r="I21" i="66" s="1"/>
  <c r="J21" i="66" s="1"/>
  <c r="H20" i="66"/>
  <c r="I20" i="66" s="1"/>
  <c r="J20" i="66" s="1"/>
  <c r="H19" i="66"/>
  <c r="I19" i="66" s="1"/>
  <c r="J19" i="66" s="1"/>
  <c r="H18" i="66"/>
  <c r="I18" i="66" s="1"/>
  <c r="J18" i="66" s="1"/>
  <c r="H17" i="66"/>
  <c r="I17" i="66" s="1"/>
  <c r="J17" i="66" s="1"/>
  <c r="H16" i="66"/>
  <c r="I16" i="66" s="1"/>
  <c r="J16" i="66" s="1"/>
  <c r="H15" i="66"/>
  <c r="I15" i="66" s="1"/>
  <c r="J15" i="66" s="1"/>
  <c r="H14" i="66"/>
  <c r="I14" i="66" s="1"/>
  <c r="J14" i="66" s="1"/>
  <c r="H13" i="66"/>
  <c r="I13" i="66" s="1"/>
  <c r="J13" i="66" s="1"/>
  <c r="H12" i="66"/>
  <c r="I12" i="66" s="1"/>
  <c r="J12" i="66" s="1"/>
  <c r="H11" i="66"/>
  <c r="I11" i="66" s="1"/>
  <c r="J11" i="66" s="1"/>
  <c r="H10" i="66"/>
  <c r="I10" i="66" s="1"/>
  <c r="J10" i="66" s="1"/>
  <c r="H9" i="66"/>
  <c r="I9" i="66" s="1"/>
  <c r="J9" i="66" s="1"/>
  <c r="H8" i="66"/>
  <c r="I8" i="66" s="1"/>
  <c r="J8" i="66" s="1"/>
  <c r="H7" i="66"/>
  <c r="I7" i="66" s="1"/>
  <c r="J7" i="66" s="1"/>
  <c r="H6" i="66"/>
  <c r="I6" i="66" s="1"/>
  <c r="J6" i="66" s="1"/>
  <c r="H5" i="66"/>
  <c r="I5" i="66" s="1"/>
  <c r="J5" i="66" s="1"/>
  <c r="K5" i="66" s="1"/>
  <c r="M23" i="65"/>
  <c r="U23" i="65" s="1"/>
  <c r="M22" i="65"/>
  <c r="U22" i="65" s="1"/>
  <c r="M21" i="65"/>
  <c r="U21" i="65" s="1"/>
  <c r="M20" i="65"/>
  <c r="U20" i="65" s="1"/>
  <c r="M19" i="65"/>
  <c r="U19" i="65" s="1"/>
  <c r="M18" i="65"/>
  <c r="U18" i="65" s="1"/>
  <c r="M17" i="65"/>
  <c r="U17" i="65" s="1"/>
  <c r="M16" i="65"/>
  <c r="U16" i="65" s="1"/>
  <c r="M15" i="65"/>
  <c r="U15" i="65" s="1"/>
  <c r="M14" i="65"/>
  <c r="U14" i="65" s="1"/>
  <c r="M13" i="65"/>
  <c r="U13" i="65" s="1"/>
  <c r="M12" i="65"/>
  <c r="U12" i="65" s="1"/>
  <c r="M11" i="65"/>
  <c r="U11" i="65" s="1"/>
  <c r="M10" i="65"/>
  <c r="U10" i="65" s="1"/>
  <c r="M9" i="65"/>
  <c r="U9" i="65" s="1"/>
  <c r="M8" i="65"/>
  <c r="U8" i="65" s="1"/>
  <c r="M7" i="65"/>
  <c r="U7" i="65" s="1"/>
  <c r="M6" i="65"/>
  <c r="U6" i="65" s="1"/>
  <c r="M5" i="65"/>
  <c r="U5" i="65" s="1"/>
  <c r="X5" i="65" s="1"/>
  <c r="M23" i="64"/>
  <c r="U23" i="64" s="1"/>
  <c r="M22" i="64"/>
  <c r="U22" i="64" s="1"/>
  <c r="M21" i="64"/>
  <c r="U21" i="64" s="1"/>
  <c r="M20" i="64"/>
  <c r="U20" i="64" s="1"/>
  <c r="M19" i="64"/>
  <c r="U19" i="64" s="1"/>
  <c r="M18" i="64"/>
  <c r="U18" i="64" s="1"/>
  <c r="M17" i="64"/>
  <c r="U17" i="64" s="1"/>
  <c r="M16" i="64"/>
  <c r="U16" i="64" s="1"/>
  <c r="M15" i="64"/>
  <c r="U15" i="64" s="1"/>
  <c r="M14" i="64"/>
  <c r="U14" i="64" s="1"/>
  <c r="M13" i="64"/>
  <c r="U13" i="64" s="1"/>
  <c r="M12" i="64"/>
  <c r="U12" i="64" s="1"/>
  <c r="M11" i="64"/>
  <c r="U11" i="64" s="1"/>
  <c r="M10" i="64"/>
  <c r="U10" i="64" s="1"/>
  <c r="M9" i="64"/>
  <c r="U9" i="64" s="1"/>
  <c r="M8" i="64"/>
  <c r="U8" i="64" s="1"/>
  <c r="M7" i="64"/>
  <c r="U7" i="64" s="1"/>
  <c r="M6" i="64"/>
  <c r="U6" i="64" s="1"/>
  <c r="M5" i="64"/>
  <c r="U5" i="64" s="1"/>
  <c r="X5" i="64" s="1"/>
  <c r="M23" i="63"/>
  <c r="U23" i="63" s="1"/>
  <c r="M22" i="63"/>
  <c r="U22" i="63" s="1"/>
  <c r="M21" i="63"/>
  <c r="U21" i="63" s="1"/>
  <c r="M20" i="63"/>
  <c r="U20" i="63" s="1"/>
  <c r="M19" i="63"/>
  <c r="U19" i="63" s="1"/>
  <c r="M18" i="63"/>
  <c r="U18" i="63" s="1"/>
  <c r="M17" i="63"/>
  <c r="U17" i="63" s="1"/>
  <c r="M16" i="63"/>
  <c r="U16" i="63" s="1"/>
  <c r="M15" i="63"/>
  <c r="U15" i="63" s="1"/>
  <c r="M14" i="63"/>
  <c r="U14" i="63" s="1"/>
  <c r="M13" i="63"/>
  <c r="U13" i="63" s="1"/>
  <c r="M12" i="63"/>
  <c r="U12" i="63" s="1"/>
  <c r="M11" i="63"/>
  <c r="U11" i="63" s="1"/>
  <c r="M10" i="63"/>
  <c r="U10" i="63" s="1"/>
  <c r="M9" i="63"/>
  <c r="U9" i="63" s="1"/>
  <c r="M8" i="63"/>
  <c r="U8" i="63" s="1"/>
  <c r="M7" i="63"/>
  <c r="U7" i="63" s="1"/>
  <c r="M6" i="63"/>
  <c r="U6" i="63" s="1"/>
  <c r="M5" i="63"/>
  <c r="U5" i="63" s="1"/>
  <c r="X5" i="63" s="1"/>
  <c r="H23" i="63"/>
  <c r="I23" i="63" s="1"/>
  <c r="J23" i="63" s="1"/>
  <c r="H22" i="63"/>
  <c r="I22" i="63" s="1"/>
  <c r="J22" i="63" s="1"/>
  <c r="H21" i="63"/>
  <c r="I21" i="63" s="1"/>
  <c r="J21" i="63" s="1"/>
  <c r="H20" i="63"/>
  <c r="I20" i="63" s="1"/>
  <c r="J20" i="63" s="1"/>
  <c r="H19" i="63"/>
  <c r="I19" i="63" s="1"/>
  <c r="J19" i="63" s="1"/>
  <c r="H18" i="63"/>
  <c r="I18" i="63" s="1"/>
  <c r="J18" i="63" s="1"/>
  <c r="H17" i="63"/>
  <c r="I17" i="63" s="1"/>
  <c r="J17" i="63" s="1"/>
  <c r="H16" i="63"/>
  <c r="I16" i="63" s="1"/>
  <c r="J16" i="63" s="1"/>
  <c r="H15" i="63"/>
  <c r="I15" i="63" s="1"/>
  <c r="J15" i="63" s="1"/>
  <c r="H14" i="63"/>
  <c r="I14" i="63" s="1"/>
  <c r="J14" i="63" s="1"/>
  <c r="H13" i="63"/>
  <c r="I13" i="63" s="1"/>
  <c r="J13" i="63" s="1"/>
  <c r="H12" i="63"/>
  <c r="I12" i="63" s="1"/>
  <c r="J12" i="63" s="1"/>
  <c r="H11" i="63"/>
  <c r="I11" i="63" s="1"/>
  <c r="J11" i="63" s="1"/>
  <c r="H10" i="63"/>
  <c r="I10" i="63" s="1"/>
  <c r="J10" i="63" s="1"/>
  <c r="H9" i="63"/>
  <c r="I9" i="63" s="1"/>
  <c r="J9" i="63" s="1"/>
  <c r="H8" i="63"/>
  <c r="I8" i="63" s="1"/>
  <c r="J8" i="63" s="1"/>
  <c r="H7" i="63"/>
  <c r="I7" i="63" s="1"/>
  <c r="J7" i="63" s="1"/>
  <c r="H6" i="63"/>
  <c r="I6" i="63" s="1"/>
  <c r="J6" i="63" s="1"/>
  <c r="H5" i="63"/>
  <c r="I5" i="63" s="1"/>
  <c r="J5" i="63" s="1"/>
  <c r="K5" i="63" s="1"/>
  <c r="M23" i="62"/>
  <c r="U23" i="62" s="1"/>
  <c r="M22" i="62"/>
  <c r="U22" i="62" s="1"/>
  <c r="M21" i="62"/>
  <c r="U21" i="62" s="1"/>
  <c r="M20" i="62"/>
  <c r="U20" i="62" s="1"/>
  <c r="M19" i="62"/>
  <c r="U19" i="62" s="1"/>
  <c r="M18" i="62"/>
  <c r="U18" i="62" s="1"/>
  <c r="M17" i="62"/>
  <c r="U17" i="62" s="1"/>
  <c r="M16" i="62"/>
  <c r="U16" i="62" s="1"/>
  <c r="M15" i="62"/>
  <c r="U15" i="62" s="1"/>
  <c r="M14" i="62"/>
  <c r="U14" i="62" s="1"/>
  <c r="M13" i="62"/>
  <c r="U13" i="62" s="1"/>
  <c r="M12" i="62"/>
  <c r="U12" i="62" s="1"/>
  <c r="M11" i="62"/>
  <c r="U11" i="62" s="1"/>
  <c r="M10" i="62"/>
  <c r="U10" i="62" s="1"/>
  <c r="M9" i="62"/>
  <c r="U9" i="62" s="1"/>
  <c r="M8" i="62"/>
  <c r="U8" i="62" s="1"/>
  <c r="M7" i="62"/>
  <c r="U7" i="62" s="1"/>
  <c r="M6" i="62"/>
  <c r="U6" i="62" s="1"/>
  <c r="M5" i="62"/>
  <c r="U5" i="62" s="1"/>
  <c r="X5" i="62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11" i="62"/>
  <c r="I11" i="62" s="1"/>
  <c r="J11" i="62" s="1"/>
  <c r="H10" i="62"/>
  <c r="I10" i="62" s="1"/>
  <c r="J10" i="62" s="1"/>
  <c r="H9" i="62"/>
  <c r="I9" i="62" s="1"/>
  <c r="J9" i="62" s="1"/>
  <c r="H8" i="62"/>
  <c r="I8" i="62" s="1"/>
  <c r="J8" i="62" s="1"/>
  <c r="H7" i="62"/>
  <c r="I7" i="62" s="1"/>
  <c r="J7" i="62" s="1"/>
  <c r="H6" i="62"/>
  <c r="I6" i="62" s="1"/>
  <c r="J6" i="62" s="1"/>
  <c r="H5" i="62"/>
  <c r="I5" i="62" s="1"/>
  <c r="J5" i="62" s="1"/>
  <c r="K5" i="62" s="1"/>
  <c r="M23" i="61"/>
  <c r="U23" i="61" s="1"/>
  <c r="M22" i="61"/>
  <c r="U22" i="61" s="1"/>
  <c r="M21" i="61"/>
  <c r="U21" i="61" s="1"/>
  <c r="M20" i="61"/>
  <c r="U20" i="61" s="1"/>
  <c r="M19" i="61"/>
  <c r="U19" i="61" s="1"/>
  <c r="M18" i="61"/>
  <c r="U18" i="61" s="1"/>
  <c r="M17" i="61"/>
  <c r="U17" i="61" s="1"/>
  <c r="M16" i="61"/>
  <c r="U16" i="61" s="1"/>
  <c r="M15" i="61"/>
  <c r="U15" i="61" s="1"/>
  <c r="M14" i="61"/>
  <c r="U14" i="61" s="1"/>
  <c r="M13" i="61"/>
  <c r="U13" i="61" s="1"/>
  <c r="M12" i="61"/>
  <c r="U12" i="61" s="1"/>
  <c r="M11" i="61"/>
  <c r="U11" i="61" s="1"/>
  <c r="M10" i="61"/>
  <c r="U10" i="61" s="1"/>
  <c r="M9" i="61"/>
  <c r="U9" i="61" s="1"/>
  <c r="M8" i="61"/>
  <c r="U8" i="61" s="1"/>
  <c r="M7" i="61"/>
  <c r="U7" i="61" s="1"/>
  <c r="M6" i="61"/>
  <c r="U6" i="61" s="1"/>
  <c r="M5" i="61"/>
  <c r="U5" i="61" s="1"/>
  <c r="X5" i="61" s="1"/>
  <c r="M23" i="60"/>
  <c r="U23" i="60" s="1"/>
  <c r="M22" i="60"/>
  <c r="U22" i="60" s="1"/>
  <c r="M21" i="60"/>
  <c r="U21" i="60" s="1"/>
  <c r="M20" i="60"/>
  <c r="U20" i="60" s="1"/>
  <c r="M19" i="60"/>
  <c r="U19" i="60" s="1"/>
  <c r="M18" i="60"/>
  <c r="U18" i="60" s="1"/>
  <c r="M17" i="60"/>
  <c r="U17" i="60" s="1"/>
  <c r="M16" i="60"/>
  <c r="U16" i="60" s="1"/>
  <c r="M15" i="60"/>
  <c r="U15" i="60" s="1"/>
  <c r="M14" i="60"/>
  <c r="U14" i="60" s="1"/>
  <c r="M13" i="60"/>
  <c r="U13" i="60" s="1"/>
  <c r="M12" i="60"/>
  <c r="U12" i="60" s="1"/>
  <c r="M11" i="60"/>
  <c r="U11" i="60" s="1"/>
  <c r="M10" i="60"/>
  <c r="U10" i="60" s="1"/>
  <c r="M9" i="60"/>
  <c r="U9" i="60" s="1"/>
  <c r="M8" i="60"/>
  <c r="U8" i="60" s="1"/>
  <c r="M7" i="60"/>
  <c r="U7" i="60" s="1"/>
  <c r="M6" i="60"/>
  <c r="U6" i="60" s="1"/>
  <c r="M5" i="60"/>
  <c r="U5" i="60" s="1"/>
  <c r="X5" i="60" s="1"/>
  <c r="M23" i="59"/>
  <c r="U23" i="59" s="1"/>
  <c r="M22" i="59"/>
  <c r="U22" i="59" s="1"/>
  <c r="M21" i="59"/>
  <c r="U21" i="59" s="1"/>
  <c r="M20" i="59"/>
  <c r="U20" i="59" s="1"/>
  <c r="M19" i="59"/>
  <c r="U19" i="59" s="1"/>
  <c r="M18" i="59"/>
  <c r="U18" i="59" s="1"/>
  <c r="M17" i="59"/>
  <c r="U17" i="59" s="1"/>
  <c r="M16" i="59"/>
  <c r="U16" i="59" s="1"/>
  <c r="M15" i="59"/>
  <c r="U15" i="59" s="1"/>
  <c r="M14" i="59"/>
  <c r="U14" i="59" s="1"/>
  <c r="M13" i="59"/>
  <c r="U13" i="59" s="1"/>
  <c r="M12" i="59"/>
  <c r="U12" i="59" s="1"/>
  <c r="M11" i="59"/>
  <c r="U11" i="59" s="1"/>
  <c r="M10" i="59"/>
  <c r="U10" i="59" s="1"/>
  <c r="M9" i="59"/>
  <c r="U9" i="59" s="1"/>
  <c r="M8" i="59"/>
  <c r="U8" i="59" s="1"/>
  <c r="M7" i="59"/>
  <c r="U7" i="59" s="1"/>
  <c r="M6" i="59"/>
  <c r="U6" i="59" s="1"/>
  <c r="M5" i="59"/>
  <c r="U5" i="59" s="1"/>
  <c r="X5" i="59" s="1"/>
  <c r="M23" i="58"/>
  <c r="U23" i="58" s="1"/>
  <c r="M22" i="58"/>
  <c r="U22" i="58" s="1"/>
  <c r="M21" i="58"/>
  <c r="U21" i="58" s="1"/>
  <c r="M20" i="58"/>
  <c r="U20" i="58" s="1"/>
  <c r="M19" i="58"/>
  <c r="U19" i="58" s="1"/>
  <c r="M18" i="58"/>
  <c r="U18" i="58" s="1"/>
  <c r="M17" i="58"/>
  <c r="U17" i="58" s="1"/>
  <c r="M16" i="58"/>
  <c r="U16" i="58" s="1"/>
  <c r="M15" i="58"/>
  <c r="U15" i="58" s="1"/>
  <c r="M14" i="58"/>
  <c r="U14" i="58" s="1"/>
  <c r="M13" i="58"/>
  <c r="U13" i="58" s="1"/>
  <c r="M12" i="58"/>
  <c r="U12" i="58" s="1"/>
  <c r="M11" i="58"/>
  <c r="U11" i="58" s="1"/>
  <c r="M10" i="58"/>
  <c r="U10" i="58" s="1"/>
  <c r="M9" i="58"/>
  <c r="U9" i="58" s="1"/>
  <c r="M8" i="58"/>
  <c r="U8" i="58" s="1"/>
  <c r="M7" i="58"/>
  <c r="U7" i="58" s="1"/>
  <c r="M6" i="58"/>
  <c r="U6" i="58" s="1"/>
  <c r="M5" i="58"/>
  <c r="U5" i="58" s="1"/>
  <c r="X5" i="58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13" i="58"/>
  <c r="I13" i="58" s="1"/>
  <c r="J13" i="58" s="1"/>
  <c r="H12" i="58"/>
  <c r="I12" i="58" s="1"/>
  <c r="J12" i="58" s="1"/>
  <c r="H11" i="58"/>
  <c r="I11" i="58" s="1"/>
  <c r="J11" i="58" s="1"/>
  <c r="H10" i="58"/>
  <c r="I10" i="58" s="1"/>
  <c r="J10" i="58" s="1"/>
  <c r="H9" i="58"/>
  <c r="I9" i="58" s="1"/>
  <c r="J9" i="58" s="1"/>
  <c r="H8" i="58"/>
  <c r="I8" i="58" s="1"/>
  <c r="J8" i="58" s="1"/>
  <c r="H7" i="58"/>
  <c r="I7" i="58" s="1"/>
  <c r="J7" i="58" s="1"/>
  <c r="H6" i="58"/>
  <c r="I6" i="58" s="1"/>
  <c r="J6" i="58" s="1"/>
  <c r="H5" i="58"/>
  <c r="I5" i="58" s="1"/>
  <c r="J5" i="58" s="1"/>
  <c r="K5" i="58" s="1"/>
  <c r="M69" i="47"/>
  <c r="U69" i="47" s="1"/>
  <c r="M68" i="47"/>
  <c r="U68" i="47" s="1"/>
  <c r="M67" i="47"/>
  <c r="U67" i="47" s="1"/>
  <c r="M66" i="47"/>
  <c r="U66" i="47" s="1"/>
  <c r="M65" i="47"/>
  <c r="U65" i="47" s="1"/>
  <c r="M64" i="47"/>
  <c r="U64" i="47" s="1"/>
  <c r="M63" i="47"/>
  <c r="U63" i="47" s="1"/>
  <c r="M62" i="47"/>
  <c r="U62" i="47" s="1"/>
  <c r="M61" i="47"/>
  <c r="U61" i="47" s="1"/>
  <c r="M60" i="47"/>
  <c r="U60" i="47" s="1"/>
  <c r="M59" i="47"/>
  <c r="U59" i="47" s="1"/>
  <c r="M58" i="47"/>
  <c r="U58" i="47" s="1"/>
  <c r="M57" i="47"/>
  <c r="U57" i="47" s="1"/>
  <c r="M56" i="47"/>
  <c r="U56" i="47" s="1"/>
  <c r="M55" i="47"/>
  <c r="U55" i="47" s="1"/>
  <c r="M54" i="47"/>
  <c r="U54" i="47" s="1"/>
  <c r="M53" i="47"/>
  <c r="U53" i="47" s="1"/>
  <c r="M52" i="47"/>
  <c r="U52" i="47" s="1"/>
  <c r="M51" i="47"/>
  <c r="U51" i="47" s="1"/>
  <c r="M50" i="47"/>
  <c r="U50" i="47" s="1"/>
  <c r="M49" i="47"/>
  <c r="U49" i="47" s="1"/>
  <c r="M48" i="47"/>
  <c r="U48" i="47" s="1"/>
  <c r="M47" i="47"/>
  <c r="U47" i="47" s="1"/>
  <c r="M46" i="47"/>
  <c r="U46" i="47" s="1"/>
  <c r="M45" i="47"/>
  <c r="U45" i="47" s="1"/>
  <c r="M44" i="47"/>
  <c r="U44" i="47" s="1"/>
  <c r="M43" i="47"/>
  <c r="U43" i="47" s="1"/>
  <c r="M42" i="47"/>
  <c r="U42" i="47" s="1"/>
  <c r="M41" i="47"/>
  <c r="U41" i="47" s="1"/>
  <c r="M40" i="47"/>
  <c r="U40" i="47" s="1"/>
  <c r="M39" i="47"/>
  <c r="U39" i="47" s="1"/>
  <c r="M38" i="47"/>
  <c r="U38" i="47" s="1"/>
  <c r="M37" i="47"/>
  <c r="U37" i="47" s="1"/>
  <c r="M36" i="47"/>
  <c r="U36" i="47" s="1"/>
  <c r="M35" i="47"/>
  <c r="U35" i="47" s="1"/>
  <c r="M34" i="47"/>
  <c r="U34" i="47" s="1"/>
  <c r="M33" i="47"/>
  <c r="U33" i="47" s="1"/>
  <c r="M32" i="47"/>
  <c r="U32" i="47" s="1"/>
  <c r="M31" i="47"/>
  <c r="U31" i="47" s="1"/>
  <c r="M30" i="47"/>
  <c r="U30" i="47" s="1"/>
  <c r="M29" i="47"/>
  <c r="U29" i="47" s="1"/>
  <c r="M28" i="47"/>
  <c r="U28" i="47" s="1"/>
  <c r="M27" i="47"/>
  <c r="U27" i="47" s="1"/>
  <c r="M26" i="47"/>
  <c r="U26" i="47" s="1"/>
  <c r="M25" i="47"/>
  <c r="U25" i="47" s="1"/>
  <c r="M24" i="47"/>
  <c r="U24" i="47" s="1"/>
  <c r="M23" i="47"/>
  <c r="U23" i="47" s="1"/>
  <c r="M22" i="47"/>
  <c r="U22" i="47" s="1"/>
  <c r="M21" i="47"/>
  <c r="U21" i="47" s="1"/>
  <c r="M20" i="47"/>
  <c r="U20" i="47" s="1"/>
  <c r="M19" i="47"/>
  <c r="U19" i="47" s="1"/>
  <c r="M18" i="47"/>
  <c r="U18" i="47" s="1"/>
  <c r="M17" i="47"/>
  <c r="U17" i="47" s="1"/>
  <c r="M16" i="47"/>
  <c r="U16" i="47" s="1"/>
  <c r="M15" i="47"/>
  <c r="U15" i="47" s="1"/>
  <c r="M14" i="47"/>
  <c r="U14" i="47" s="1"/>
  <c r="M13" i="47"/>
  <c r="U13" i="47" s="1"/>
  <c r="M12" i="47"/>
  <c r="U12" i="47" s="1"/>
  <c r="M11" i="47"/>
  <c r="U11" i="47" s="1"/>
  <c r="M10" i="47"/>
  <c r="U10" i="47" s="1"/>
  <c r="M9" i="47"/>
  <c r="U9" i="47" s="1"/>
  <c r="M8" i="47"/>
  <c r="U8" i="47" s="1"/>
  <c r="M7" i="47"/>
  <c r="U7" i="47" s="1"/>
  <c r="M6" i="47"/>
  <c r="U6" i="47" s="1"/>
  <c r="M5" i="47"/>
  <c r="U5" i="47" s="1"/>
  <c r="X5" i="47" s="1"/>
  <c r="H69" i="47"/>
  <c r="I69" i="47" s="1"/>
  <c r="J69" i="47" s="1"/>
  <c r="H68" i="47"/>
  <c r="I68" i="47" s="1"/>
  <c r="J68" i="47" s="1"/>
  <c r="H67" i="47"/>
  <c r="I67" i="47" s="1"/>
  <c r="J67" i="47" s="1"/>
  <c r="H66" i="47"/>
  <c r="I66" i="47" s="1"/>
  <c r="J66" i="47" s="1"/>
  <c r="H65" i="47"/>
  <c r="I65" i="47" s="1"/>
  <c r="J65" i="47" s="1"/>
  <c r="H64" i="47"/>
  <c r="I64" i="47" s="1"/>
  <c r="J64" i="47" s="1"/>
  <c r="H63" i="47"/>
  <c r="I63" i="47" s="1"/>
  <c r="J63" i="47" s="1"/>
  <c r="H62" i="47"/>
  <c r="I62" i="47" s="1"/>
  <c r="J62" i="47" s="1"/>
  <c r="H61" i="47"/>
  <c r="I61" i="47" s="1"/>
  <c r="J61" i="47" s="1"/>
  <c r="H60" i="47"/>
  <c r="I60" i="47" s="1"/>
  <c r="J60" i="47" s="1"/>
  <c r="H59" i="47"/>
  <c r="I59" i="47" s="1"/>
  <c r="J59" i="47" s="1"/>
  <c r="H58" i="47"/>
  <c r="I58" i="47" s="1"/>
  <c r="J58" i="47" s="1"/>
  <c r="H57" i="47"/>
  <c r="I57" i="47" s="1"/>
  <c r="J57" i="47" s="1"/>
  <c r="H56" i="47"/>
  <c r="I56" i="47" s="1"/>
  <c r="J56" i="47" s="1"/>
  <c r="H55" i="47"/>
  <c r="I55" i="47" s="1"/>
  <c r="J55" i="47" s="1"/>
  <c r="H54" i="47"/>
  <c r="I54" i="47" s="1"/>
  <c r="J54" i="47" s="1"/>
  <c r="H53" i="47"/>
  <c r="I53" i="47" s="1"/>
  <c r="J53" i="47" s="1"/>
  <c r="H52" i="47"/>
  <c r="I52" i="47" s="1"/>
  <c r="J52" i="47" s="1"/>
  <c r="H51" i="47"/>
  <c r="I51" i="47" s="1"/>
  <c r="J51" i="47" s="1"/>
  <c r="H50" i="47"/>
  <c r="I50" i="47" s="1"/>
  <c r="J50" i="47" s="1"/>
  <c r="H49" i="47"/>
  <c r="I49" i="47" s="1"/>
  <c r="J49" i="47" s="1"/>
  <c r="H48" i="47"/>
  <c r="I48" i="47" s="1"/>
  <c r="J48" i="47" s="1"/>
  <c r="H47" i="47"/>
  <c r="I47" i="47" s="1"/>
  <c r="J47" i="47" s="1"/>
  <c r="H46" i="47"/>
  <c r="I46" i="47" s="1"/>
  <c r="J46" i="47" s="1"/>
  <c r="H45" i="47"/>
  <c r="I45" i="47" s="1"/>
  <c r="J45" i="47" s="1"/>
  <c r="H44" i="47"/>
  <c r="I44" i="47" s="1"/>
  <c r="J44" i="47" s="1"/>
  <c r="H43" i="47"/>
  <c r="I43" i="47" s="1"/>
  <c r="J43" i="47" s="1"/>
  <c r="H42" i="47"/>
  <c r="I42" i="47" s="1"/>
  <c r="J42" i="47" s="1"/>
  <c r="H41" i="47"/>
  <c r="I41" i="47" s="1"/>
  <c r="J41" i="47" s="1"/>
  <c r="H40" i="47"/>
  <c r="I40" i="47" s="1"/>
  <c r="J40" i="47" s="1"/>
  <c r="H39" i="47"/>
  <c r="I39" i="47" s="1"/>
  <c r="J39" i="47" s="1"/>
  <c r="H38" i="47"/>
  <c r="I38" i="47" s="1"/>
  <c r="J38" i="47" s="1"/>
  <c r="H37" i="47"/>
  <c r="I37" i="47" s="1"/>
  <c r="J37" i="47" s="1"/>
  <c r="H36" i="47"/>
  <c r="I36" i="47" s="1"/>
  <c r="J36" i="47" s="1"/>
  <c r="H35" i="47"/>
  <c r="I35" i="47" s="1"/>
  <c r="J35" i="47" s="1"/>
  <c r="H34" i="47"/>
  <c r="I34" i="47" s="1"/>
  <c r="J34" i="47" s="1"/>
  <c r="H33" i="47"/>
  <c r="I33" i="47" s="1"/>
  <c r="J33" i="47" s="1"/>
  <c r="H32" i="47"/>
  <c r="I32" i="47" s="1"/>
  <c r="J32" i="47" s="1"/>
  <c r="H31" i="47"/>
  <c r="I31" i="47" s="1"/>
  <c r="J31" i="47" s="1"/>
  <c r="H30" i="47"/>
  <c r="I30" i="47" s="1"/>
  <c r="J30" i="47" s="1"/>
  <c r="H29" i="47"/>
  <c r="I29" i="47" s="1"/>
  <c r="J29" i="47" s="1"/>
  <c r="H28" i="47"/>
  <c r="I28" i="47" s="1"/>
  <c r="J28" i="47" s="1"/>
  <c r="H27" i="47"/>
  <c r="I27" i="47" s="1"/>
  <c r="J27" i="47" s="1"/>
  <c r="H26" i="47"/>
  <c r="I26" i="47" s="1"/>
  <c r="J26" i="47" s="1"/>
  <c r="H25" i="47"/>
  <c r="I25" i="47" s="1"/>
  <c r="J25" i="47" s="1"/>
  <c r="H24" i="47"/>
  <c r="I24" i="47" s="1"/>
  <c r="J24" i="47" s="1"/>
  <c r="H23" i="47"/>
  <c r="I23" i="47" s="1"/>
  <c r="J23" i="47" s="1"/>
  <c r="H22" i="47"/>
  <c r="I22" i="47" s="1"/>
  <c r="J22" i="47" s="1"/>
  <c r="H21" i="47"/>
  <c r="I21" i="47" s="1"/>
  <c r="J21" i="47" s="1"/>
  <c r="H20" i="47"/>
  <c r="I20" i="47" s="1"/>
  <c r="J20" i="47" s="1"/>
  <c r="H19" i="47"/>
  <c r="I19" i="47" s="1"/>
  <c r="J19" i="47" s="1"/>
  <c r="H18" i="47"/>
  <c r="I18" i="47" s="1"/>
  <c r="J18" i="47" s="1"/>
  <c r="H17" i="47"/>
  <c r="I17" i="47" s="1"/>
  <c r="J17" i="47" s="1"/>
  <c r="H16" i="47"/>
  <c r="I16" i="47" s="1"/>
  <c r="J16" i="47" s="1"/>
  <c r="H15" i="47"/>
  <c r="I15" i="47" s="1"/>
  <c r="J15" i="47" s="1"/>
  <c r="H14" i="47"/>
  <c r="I14" i="47" s="1"/>
  <c r="J14" i="47" s="1"/>
  <c r="H13" i="47"/>
  <c r="I13" i="47" s="1"/>
  <c r="J13" i="47" s="1"/>
  <c r="H12" i="47"/>
  <c r="I12" i="47" s="1"/>
  <c r="J12" i="47" s="1"/>
  <c r="H11" i="47"/>
  <c r="I11" i="47" s="1"/>
  <c r="J11" i="47" s="1"/>
  <c r="H10" i="47"/>
  <c r="I10" i="47" s="1"/>
  <c r="J10" i="47" s="1"/>
  <c r="H9" i="47"/>
  <c r="I9" i="47" s="1"/>
  <c r="J9" i="47" s="1"/>
  <c r="H8" i="47"/>
  <c r="I8" i="47" s="1"/>
  <c r="J8" i="47" s="1"/>
  <c r="H7" i="47"/>
  <c r="I7" i="47" s="1"/>
  <c r="J7" i="47" s="1"/>
  <c r="H6" i="47"/>
  <c r="I6" i="47" s="1"/>
  <c r="J6" i="47" s="1"/>
  <c r="H5" i="47"/>
  <c r="I5" i="47" s="1"/>
  <c r="J5" i="47" s="1"/>
  <c r="H4" i="47"/>
  <c r="I4" i="47" s="1"/>
  <c r="J4" i="47" s="1"/>
  <c r="K4" i="47" s="1"/>
  <c r="M79" i="45"/>
  <c r="U79" i="45" s="1"/>
  <c r="M78" i="45"/>
  <c r="U78" i="45" s="1"/>
  <c r="M77" i="45"/>
  <c r="U77" i="45" s="1"/>
  <c r="M76" i="45"/>
  <c r="U76" i="45" s="1"/>
  <c r="M75" i="45"/>
  <c r="U75" i="45" s="1"/>
  <c r="M74" i="45"/>
  <c r="U74" i="45" s="1"/>
  <c r="M73" i="45"/>
  <c r="U73" i="45" s="1"/>
  <c r="M72" i="45"/>
  <c r="U72" i="45" s="1"/>
  <c r="M71" i="45"/>
  <c r="U71" i="45" s="1"/>
  <c r="M70" i="45"/>
  <c r="U70" i="45" s="1"/>
  <c r="M69" i="45"/>
  <c r="U69" i="45" s="1"/>
  <c r="M68" i="45"/>
  <c r="U68" i="45" s="1"/>
  <c r="M67" i="45"/>
  <c r="U67" i="45" s="1"/>
  <c r="M66" i="45"/>
  <c r="U66" i="45" s="1"/>
  <c r="M65" i="45"/>
  <c r="U65" i="45" s="1"/>
  <c r="M64" i="45"/>
  <c r="U64" i="45" s="1"/>
  <c r="M63" i="45"/>
  <c r="U63" i="45" s="1"/>
  <c r="M62" i="45"/>
  <c r="U62" i="45" s="1"/>
  <c r="M61" i="45"/>
  <c r="U61" i="45" s="1"/>
  <c r="M60" i="45"/>
  <c r="U60" i="45" s="1"/>
  <c r="M59" i="45"/>
  <c r="U59" i="45" s="1"/>
  <c r="M58" i="45"/>
  <c r="U58" i="45" s="1"/>
  <c r="M57" i="45"/>
  <c r="U57" i="45" s="1"/>
  <c r="M56" i="45"/>
  <c r="U56" i="45" s="1"/>
  <c r="M55" i="45"/>
  <c r="U55" i="45" s="1"/>
  <c r="M54" i="45"/>
  <c r="U54" i="45" s="1"/>
  <c r="M53" i="45"/>
  <c r="U53" i="45" s="1"/>
  <c r="M52" i="45"/>
  <c r="U52" i="45" s="1"/>
  <c r="M51" i="45"/>
  <c r="U51" i="45" s="1"/>
  <c r="M50" i="45"/>
  <c r="U50" i="45" s="1"/>
  <c r="M49" i="45"/>
  <c r="U49" i="45" s="1"/>
  <c r="M48" i="45"/>
  <c r="U48" i="45" s="1"/>
  <c r="M47" i="45"/>
  <c r="U47" i="45" s="1"/>
  <c r="M46" i="45"/>
  <c r="U46" i="45" s="1"/>
  <c r="M45" i="45"/>
  <c r="U45" i="45" s="1"/>
  <c r="M44" i="45"/>
  <c r="U44" i="45" s="1"/>
  <c r="M43" i="45"/>
  <c r="U43" i="45" s="1"/>
  <c r="M42" i="45"/>
  <c r="U42" i="45" s="1"/>
  <c r="M41" i="45"/>
  <c r="U41" i="45" s="1"/>
  <c r="M40" i="45"/>
  <c r="U40" i="45" s="1"/>
  <c r="M39" i="45"/>
  <c r="U39" i="45" s="1"/>
  <c r="M38" i="45"/>
  <c r="U38" i="45" s="1"/>
  <c r="M37" i="45"/>
  <c r="U37" i="45" s="1"/>
  <c r="M36" i="45"/>
  <c r="U36" i="45" s="1"/>
  <c r="M35" i="45"/>
  <c r="U35" i="45" s="1"/>
  <c r="M34" i="45"/>
  <c r="U34" i="45" s="1"/>
  <c r="M33" i="45"/>
  <c r="U33" i="45" s="1"/>
  <c r="M32" i="45"/>
  <c r="U32" i="45" s="1"/>
  <c r="M31" i="45"/>
  <c r="U31" i="45" s="1"/>
  <c r="M30" i="45"/>
  <c r="U30" i="45" s="1"/>
  <c r="M29" i="45"/>
  <c r="U29" i="45" s="1"/>
  <c r="M28" i="45"/>
  <c r="U28" i="45" s="1"/>
  <c r="M27" i="45"/>
  <c r="U27" i="45" s="1"/>
  <c r="M26" i="45"/>
  <c r="U26" i="45" s="1"/>
  <c r="M25" i="45"/>
  <c r="U25" i="45" s="1"/>
  <c r="M24" i="45"/>
  <c r="U24" i="45" s="1"/>
  <c r="M23" i="45"/>
  <c r="U23" i="45" s="1"/>
  <c r="M22" i="45"/>
  <c r="U22" i="45" s="1"/>
  <c r="M21" i="45"/>
  <c r="U21" i="45" s="1"/>
  <c r="M20" i="45"/>
  <c r="U20" i="45" s="1"/>
  <c r="M19" i="45"/>
  <c r="U19" i="45" s="1"/>
  <c r="M18" i="45"/>
  <c r="U18" i="45" s="1"/>
  <c r="M17" i="45"/>
  <c r="U17" i="45" s="1"/>
  <c r="M16" i="45"/>
  <c r="U16" i="45" s="1"/>
  <c r="M15" i="45"/>
  <c r="U15" i="45" s="1"/>
  <c r="M14" i="45"/>
  <c r="U14" i="45" s="1"/>
  <c r="M13" i="45"/>
  <c r="U13" i="45" s="1"/>
  <c r="M12" i="45"/>
  <c r="U12" i="45" s="1"/>
  <c r="M11" i="45"/>
  <c r="U11" i="45" s="1"/>
  <c r="M10" i="45"/>
  <c r="U10" i="45" s="1"/>
  <c r="M9" i="45"/>
  <c r="U9" i="45" s="1"/>
  <c r="M8" i="45"/>
  <c r="U8" i="45" s="1"/>
  <c r="M7" i="45"/>
  <c r="U7" i="45" s="1"/>
  <c r="M6" i="45"/>
  <c r="U6" i="45" s="1"/>
  <c r="M5" i="45"/>
  <c r="U5" i="45" s="1"/>
  <c r="X5" i="45" s="1"/>
  <c r="H79" i="45"/>
  <c r="I79" i="45" s="1"/>
  <c r="J79" i="45" s="1"/>
  <c r="H78" i="45"/>
  <c r="I78" i="45" s="1"/>
  <c r="J78" i="45" s="1"/>
  <c r="H77" i="45"/>
  <c r="I77" i="45" s="1"/>
  <c r="J77" i="45" s="1"/>
  <c r="H76" i="45"/>
  <c r="I76" i="45" s="1"/>
  <c r="J76" i="45" s="1"/>
  <c r="H75" i="45"/>
  <c r="I75" i="45" s="1"/>
  <c r="J75" i="45" s="1"/>
  <c r="H74" i="45"/>
  <c r="I74" i="45" s="1"/>
  <c r="J74" i="45" s="1"/>
  <c r="H73" i="45"/>
  <c r="I73" i="45" s="1"/>
  <c r="J73" i="45" s="1"/>
  <c r="H72" i="45"/>
  <c r="I72" i="45" s="1"/>
  <c r="J72" i="45" s="1"/>
  <c r="H71" i="45"/>
  <c r="I71" i="45" s="1"/>
  <c r="J71" i="45" s="1"/>
  <c r="H70" i="45"/>
  <c r="I70" i="45" s="1"/>
  <c r="J70" i="45" s="1"/>
  <c r="H69" i="45"/>
  <c r="I69" i="45" s="1"/>
  <c r="J69" i="45" s="1"/>
  <c r="H68" i="45"/>
  <c r="I68" i="45" s="1"/>
  <c r="J68" i="45" s="1"/>
  <c r="H67" i="45"/>
  <c r="I67" i="45" s="1"/>
  <c r="J67" i="45" s="1"/>
  <c r="H66" i="45"/>
  <c r="I66" i="45" s="1"/>
  <c r="J66" i="45" s="1"/>
  <c r="H65" i="45"/>
  <c r="I65" i="45" s="1"/>
  <c r="J65" i="45" s="1"/>
  <c r="H64" i="45"/>
  <c r="I64" i="45" s="1"/>
  <c r="J64" i="45" s="1"/>
  <c r="H63" i="45"/>
  <c r="I63" i="45" s="1"/>
  <c r="J63" i="45" s="1"/>
  <c r="H62" i="45"/>
  <c r="I62" i="45" s="1"/>
  <c r="J62" i="45" s="1"/>
  <c r="H61" i="45"/>
  <c r="I61" i="45" s="1"/>
  <c r="J61" i="45" s="1"/>
  <c r="H60" i="45"/>
  <c r="I60" i="45" s="1"/>
  <c r="J60" i="45" s="1"/>
  <c r="H59" i="45"/>
  <c r="I59" i="45" s="1"/>
  <c r="J59" i="45" s="1"/>
  <c r="H58" i="45"/>
  <c r="I58" i="45" s="1"/>
  <c r="J58" i="45" s="1"/>
  <c r="H57" i="45"/>
  <c r="I57" i="45" s="1"/>
  <c r="J57" i="45" s="1"/>
  <c r="H56" i="45"/>
  <c r="I56" i="45" s="1"/>
  <c r="J56" i="45" s="1"/>
  <c r="H55" i="45"/>
  <c r="I55" i="45" s="1"/>
  <c r="J55" i="45" s="1"/>
  <c r="H54" i="45"/>
  <c r="I54" i="45" s="1"/>
  <c r="J54" i="45" s="1"/>
  <c r="H53" i="45"/>
  <c r="I53" i="45" s="1"/>
  <c r="J53" i="45" s="1"/>
  <c r="H52" i="45"/>
  <c r="I52" i="45" s="1"/>
  <c r="J52" i="45" s="1"/>
  <c r="H51" i="45"/>
  <c r="I51" i="45" s="1"/>
  <c r="J51" i="45" s="1"/>
  <c r="H50" i="45"/>
  <c r="I50" i="45" s="1"/>
  <c r="J50" i="45" s="1"/>
  <c r="H49" i="45"/>
  <c r="I49" i="45" s="1"/>
  <c r="J49" i="45" s="1"/>
  <c r="H48" i="45"/>
  <c r="I48" i="45" s="1"/>
  <c r="J48" i="45" s="1"/>
  <c r="H47" i="45"/>
  <c r="I47" i="45" s="1"/>
  <c r="J47" i="45" s="1"/>
  <c r="H46" i="45"/>
  <c r="I46" i="45" s="1"/>
  <c r="J46" i="45" s="1"/>
  <c r="H45" i="45"/>
  <c r="I45" i="45" s="1"/>
  <c r="J45" i="45" s="1"/>
  <c r="H44" i="45"/>
  <c r="I44" i="45" s="1"/>
  <c r="J44" i="45" s="1"/>
  <c r="H43" i="45"/>
  <c r="I43" i="45" s="1"/>
  <c r="J43" i="45" s="1"/>
  <c r="H42" i="45"/>
  <c r="I42" i="45" s="1"/>
  <c r="J42" i="45" s="1"/>
  <c r="H41" i="45"/>
  <c r="I41" i="45" s="1"/>
  <c r="J41" i="45" s="1"/>
  <c r="H40" i="45"/>
  <c r="I40" i="45" s="1"/>
  <c r="J40" i="45" s="1"/>
  <c r="H39" i="45"/>
  <c r="I39" i="45" s="1"/>
  <c r="J39" i="45" s="1"/>
  <c r="H38" i="45"/>
  <c r="I38" i="45" s="1"/>
  <c r="J38" i="45" s="1"/>
  <c r="H37" i="45"/>
  <c r="I37" i="45" s="1"/>
  <c r="J37" i="45" s="1"/>
  <c r="H36" i="45"/>
  <c r="I36" i="45" s="1"/>
  <c r="J36" i="45" s="1"/>
  <c r="H35" i="45"/>
  <c r="I35" i="45" s="1"/>
  <c r="J35" i="45" s="1"/>
  <c r="H34" i="45"/>
  <c r="I34" i="45" s="1"/>
  <c r="J34" i="45" s="1"/>
  <c r="H33" i="45"/>
  <c r="I33" i="45" s="1"/>
  <c r="J33" i="45" s="1"/>
  <c r="H32" i="45"/>
  <c r="I32" i="45" s="1"/>
  <c r="J32" i="45" s="1"/>
  <c r="H31" i="45"/>
  <c r="I31" i="45" s="1"/>
  <c r="J31" i="45" s="1"/>
  <c r="H30" i="45"/>
  <c r="I30" i="45" s="1"/>
  <c r="J30" i="45" s="1"/>
  <c r="H29" i="45"/>
  <c r="I29" i="45" s="1"/>
  <c r="J29" i="45" s="1"/>
  <c r="H28" i="45"/>
  <c r="I28" i="45" s="1"/>
  <c r="J28" i="45" s="1"/>
  <c r="H27" i="45"/>
  <c r="I27" i="45" s="1"/>
  <c r="J27" i="45" s="1"/>
  <c r="H26" i="45"/>
  <c r="I26" i="45" s="1"/>
  <c r="J26" i="45" s="1"/>
  <c r="H25" i="45"/>
  <c r="I25" i="45" s="1"/>
  <c r="J25" i="45" s="1"/>
  <c r="H24" i="45"/>
  <c r="I24" i="45" s="1"/>
  <c r="J24" i="45" s="1"/>
  <c r="H23" i="45"/>
  <c r="I23" i="45" s="1"/>
  <c r="J23" i="45" s="1"/>
  <c r="H22" i="45"/>
  <c r="I22" i="45" s="1"/>
  <c r="J22" i="45" s="1"/>
  <c r="H21" i="45"/>
  <c r="I21" i="45" s="1"/>
  <c r="J21" i="45" s="1"/>
  <c r="H20" i="45"/>
  <c r="I20" i="45" s="1"/>
  <c r="J20" i="45" s="1"/>
  <c r="H19" i="45"/>
  <c r="I19" i="45" s="1"/>
  <c r="J19" i="45" s="1"/>
  <c r="H18" i="45"/>
  <c r="I18" i="45" s="1"/>
  <c r="J18" i="45" s="1"/>
  <c r="H17" i="45"/>
  <c r="I17" i="45" s="1"/>
  <c r="J17" i="45" s="1"/>
  <c r="H16" i="45"/>
  <c r="I16" i="45" s="1"/>
  <c r="J16" i="45" s="1"/>
  <c r="H15" i="45"/>
  <c r="I15" i="45" s="1"/>
  <c r="J15" i="45" s="1"/>
  <c r="H14" i="45"/>
  <c r="I14" i="45" s="1"/>
  <c r="J14" i="45" s="1"/>
  <c r="H13" i="45"/>
  <c r="I13" i="45" s="1"/>
  <c r="J13" i="45" s="1"/>
  <c r="H12" i="45"/>
  <c r="I12" i="45" s="1"/>
  <c r="J12" i="45" s="1"/>
  <c r="H11" i="45"/>
  <c r="I11" i="45" s="1"/>
  <c r="J11" i="45" s="1"/>
  <c r="H10" i="45"/>
  <c r="I10" i="45" s="1"/>
  <c r="J10" i="45" s="1"/>
  <c r="H9" i="45"/>
  <c r="I9" i="45" s="1"/>
  <c r="J9" i="45" s="1"/>
  <c r="H8" i="45"/>
  <c r="I8" i="45" s="1"/>
  <c r="J8" i="45" s="1"/>
  <c r="H7" i="45"/>
  <c r="I7" i="45" s="1"/>
  <c r="J7" i="45" s="1"/>
  <c r="H6" i="45"/>
  <c r="I6" i="45" s="1"/>
  <c r="J6" i="45" s="1"/>
  <c r="H5" i="45"/>
  <c r="I5" i="45" s="1"/>
  <c r="J5" i="45" s="1"/>
  <c r="H4" i="45"/>
  <c r="I4" i="45" s="1"/>
  <c r="J4" i="45" s="1"/>
  <c r="K4" i="45" s="1"/>
  <c r="M89" i="43"/>
  <c r="U89" i="43" s="1"/>
  <c r="M88" i="43"/>
  <c r="U88" i="43" s="1"/>
  <c r="M87" i="43"/>
  <c r="U87" i="43" s="1"/>
  <c r="M86" i="43"/>
  <c r="U86" i="43" s="1"/>
  <c r="M85" i="43"/>
  <c r="U85" i="43" s="1"/>
  <c r="M84" i="43"/>
  <c r="U84" i="43" s="1"/>
  <c r="M83" i="43"/>
  <c r="U83" i="43" s="1"/>
  <c r="M82" i="43"/>
  <c r="U82" i="43" s="1"/>
  <c r="M81" i="43"/>
  <c r="U81" i="43" s="1"/>
  <c r="M80" i="43"/>
  <c r="U80" i="43" s="1"/>
  <c r="M79" i="43"/>
  <c r="U79" i="43" s="1"/>
  <c r="M78" i="43"/>
  <c r="U78" i="43" s="1"/>
  <c r="M77" i="43"/>
  <c r="U77" i="43" s="1"/>
  <c r="M76" i="43"/>
  <c r="U76" i="43" s="1"/>
  <c r="M75" i="43"/>
  <c r="U75" i="43" s="1"/>
  <c r="M74" i="43"/>
  <c r="U74" i="43" s="1"/>
  <c r="M73" i="43"/>
  <c r="U73" i="43" s="1"/>
  <c r="M72" i="43"/>
  <c r="U72" i="43" s="1"/>
  <c r="M71" i="43"/>
  <c r="U71" i="43" s="1"/>
  <c r="M70" i="43"/>
  <c r="U70" i="43" s="1"/>
  <c r="M69" i="43"/>
  <c r="U69" i="43" s="1"/>
  <c r="M68" i="43"/>
  <c r="U68" i="43" s="1"/>
  <c r="M67" i="43"/>
  <c r="U67" i="43" s="1"/>
  <c r="M66" i="43"/>
  <c r="U66" i="43" s="1"/>
  <c r="M65" i="43"/>
  <c r="U65" i="43" s="1"/>
  <c r="M64" i="43"/>
  <c r="U64" i="43" s="1"/>
  <c r="M63" i="43"/>
  <c r="U63" i="43" s="1"/>
  <c r="M62" i="43"/>
  <c r="U62" i="43" s="1"/>
  <c r="M61" i="43"/>
  <c r="U61" i="43" s="1"/>
  <c r="M60" i="43"/>
  <c r="U60" i="43" s="1"/>
  <c r="M59" i="43"/>
  <c r="U59" i="43" s="1"/>
  <c r="M58" i="43"/>
  <c r="U58" i="43" s="1"/>
  <c r="M57" i="43"/>
  <c r="U57" i="43" s="1"/>
  <c r="M56" i="43"/>
  <c r="U56" i="43" s="1"/>
  <c r="M55" i="43"/>
  <c r="U55" i="43" s="1"/>
  <c r="M54" i="43"/>
  <c r="U54" i="43" s="1"/>
  <c r="M53" i="43"/>
  <c r="U53" i="43" s="1"/>
  <c r="M52" i="43"/>
  <c r="U52" i="43" s="1"/>
  <c r="M51" i="43"/>
  <c r="U51" i="43" s="1"/>
  <c r="M50" i="43"/>
  <c r="U50" i="43" s="1"/>
  <c r="M49" i="43"/>
  <c r="U49" i="43" s="1"/>
  <c r="M48" i="43"/>
  <c r="U48" i="43" s="1"/>
  <c r="M47" i="43"/>
  <c r="U47" i="43" s="1"/>
  <c r="M46" i="43"/>
  <c r="U46" i="43" s="1"/>
  <c r="M45" i="43"/>
  <c r="U45" i="43" s="1"/>
  <c r="M44" i="43"/>
  <c r="U44" i="43" s="1"/>
  <c r="M43" i="43"/>
  <c r="U43" i="43" s="1"/>
  <c r="M42" i="43"/>
  <c r="U42" i="43" s="1"/>
  <c r="M41" i="43"/>
  <c r="U41" i="43" s="1"/>
  <c r="M40" i="43"/>
  <c r="U40" i="43" s="1"/>
  <c r="M39" i="43"/>
  <c r="U39" i="43" s="1"/>
  <c r="M38" i="43"/>
  <c r="U38" i="43" s="1"/>
  <c r="M37" i="43"/>
  <c r="U37" i="43" s="1"/>
  <c r="M36" i="43"/>
  <c r="U36" i="43" s="1"/>
  <c r="M35" i="43"/>
  <c r="U35" i="43" s="1"/>
  <c r="M34" i="43"/>
  <c r="U34" i="43" s="1"/>
  <c r="M33" i="43"/>
  <c r="U33" i="43" s="1"/>
  <c r="M32" i="43"/>
  <c r="U32" i="43" s="1"/>
  <c r="M31" i="43"/>
  <c r="U31" i="43" s="1"/>
  <c r="M30" i="43"/>
  <c r="U30" i="43" s="1"/>
  <c r="M29" i="43"/>
  <c r="U29" i="43" s="1"/>
  <c r="M28" i="43"/>
  <c r="U28" i="43" s="1"/>
  <c r="M27" i="43"/>
  <c r="U27" i="43" s="1"/>
  <c r="M26" i="43"/>
  <c r="U26" i="43" s="1"/>
  <c r="M25" i="43"/>
  <c r="U25" i="43" s="1"/>
  <c r="M24" i="43"/>
  <c r="U24" i="43" s="1"/>
  <c r="M23" i="43"/>
  <c r="U23" i="43" s="1"/>
  <c r="M22" i="43"/>
  <c r="U22" i="43" s="1"/>
  <c r="M21" i="43"/>
  <c r="U21" i="43" s="1"/>
  <c r="M20" i="43"/>
  <c r="U20" i="43" s="1"/>
  <c r="M19" i="43"/>
  <c r="U19" i="43" s="1"/>
  <c r="M18" i="43"/>
  <c r="U18" i="43" s="1"/>
  <c r="M17" i="43"/>
  <c r="U17" i="43" s="1"/>
  <c r="M16" i="43"/>
  <c r="U16" i="43" s="1"/>
  <c r="M15" i="43"/>
  <c r="U15" i="43" s="1"/>
  <c r="M14" i="43"/>
  <c r="U14" i="43" s="1"/>
  <c r="M13" i="43"/>
  <c r="U13" i="43" s="1"/>
  <c r="M12" i="43"/>
  <c r="U12" i="43" s="1"/>
  <c r="M11" i="43"/>
  <c r="U11" i="43" s="1"/>
  <c r="M10" i="43"/>
  <c r="U10" i="43" s="1"/>
  <c r="M9" i="43"/>
  <c r="U9" i="43" s="1"/>
  <c r="M8" i="43"/>
  <c r="U8" i="43" s="1"/>
  <c r="M7" i="43"/>
  <c r="U7" i="43" s="1"/>
  <c r="M6" i="43"/>
  <c r="U6" i="43" s="1"/>
  <c r="M5" i="43"/>
  <c r="U5" i="43" s="1"/>
  <c r="X5" i="43" s="1"/>
  <c r="H89" i="43"/>
  <c r="I89" i="43" s="1"/>
  <c r="J89" i="43" s="1"/>
  <c r="H88" i="43"/>
  <c r="I88" i="43" s="1"/>
  <c r="J88" i="43" s="1"/>
  <c r="H87" i="43"/>
  <c r="I87" i="43" s="1"/>
  <c r="J87" i="43" s="1"/>
  <c r="H86" i="43"/>
  <c r="I86" i="43" s="1"/>
  <c r="J86" i="43" s="1"/>
  <c r="H85" i="43"/>
  <c r="I85" i="43" s="1"/>
  <c r="J85" i="43" s="1"/>
  <c r="H84" i="43"/>
  <c r="I84" i="43" s="1"/>
  <c r="J84" i="43" s="1"/>
  <c r="H83" i="43"/>
  <c r="I83" i="43" s="1"/>
  <c r="J83" i="43" s="1"/>
  <c r="H82" i="43"/>
  <c r="I82" i="43" s="1"/>
  <c r="J82" i="43" s="1"/>
  <c r="H81" i="43"/>
  <c r="I81" i="43" s="1"/>
  <c r="J81" i="43" s="1"/>
  <c r="H80" i="43"/>
  <c r="I80" i="43" s="1"/>
  <c r="J80" i="43" s="1"/>
  <c r="H79" i="43"/>
  <c r="I79" i="43" s="1"/>
  <c r="J79" i="43" s="1"/>
  <c r="H78" i="43"/>
  <c r="I78" i="43" s="1"/>
  <c r="J78" i="43" s="1"/>
  <c r="H77" i="43"/>
  <c r="I77" i="43" s="1"/>
  <c r="J77" i="43" s="1"/>
  <c r="H76" i="43"/>
  <c r="I76" i="43" s="1"/>
  <c r="J76" i="43" s="1"/>
  <c r="H75" i="43"/>
  <c r="I75" i="43" s="1"/>
  <c r="J75" i="43" s="1"/>
  <c r="H74" i="43"/>
  <c r="I74" i="43" s="1"/>
  <c r="J74" i="43" s="1"/>
  <c r="H73" i="43"/>
  <c r="I73" i="43" s="1"/>
  <c r="J73" i="43" s="1"/>
  <c r="H72" i="43"/>
  <c r="I72" i="43" s="1"/>
  <c r="J72" i="43" s="1"/>
  <c r="H71" i="43"/>
  <c r="I71" i="43" s="1"/>
  <c r="J71" i="43" s="1"/>
  <c r="H70" i="43"/>
  <c r="I70" i="43" s="1"/>
  <c r="J70" i="43" s="1"/>
  <c r="H69" i="43"/>
  <c r="I69" i="43" s="1"/>
  <c r="J69" i="43" s="1"/>
  <c r="H68" i="43"/>
  <c r="I68" i="43" s="1"/>
  <c r="J68" i="43" s="1"/>
  <c r="H67" i="43"/>
  <c r="I67" i="43" s="1"/>
  <c r="J67" i="43" s="1"/>
  <c r="H66" i="43"/>
  <c r="I66" i="43" s="1"/>
  <c r="J66" i="43" s="1"/>
  <c r="H65" i="43"/>
  <c r="I65" i="43" s="1"/>
  <c r="J65" i="43" s="1"/>
  <c r="H64" i="43"/>
  <c r="I64" i="43" s="1"/>
  <c r="J64" i="43" s="1"/>
  <c r="H63" i="43"/>
  <c r="I63" i="43" s="1"/>
  <c r="J63" i="43" s="1"/>
  <c r="H62" i="43"/>
  <c r="I62" i="43" s="1"/>
  <c r="J62" i="43" s="1"/>
  <c r="H61" i="43"/>
  <c r="I61" i="43" s="1"/>
  <c r="J61" i="43" s="1"/>
  <c r="H60" i="43"/>
  <c r="I60" i="43" s="1"/>
  <c r="J60" i="43" s="1"/>
  <c r="H59" i="43"/>
  <c r="I59" i="43" s="1"/>
  <c r="J59" i="43" s="1"/>
  <c r="H58" i="43"/>
  <c r="I58" i="43" s="1"/>
  <c r="J58" i="43" s="1"/>
  <c r="H57" i="43"/>
  <c r="I57" i="43" s="1"/>
  <c r="J57" i="43" s="1"/>
  <c r="H56" i="43"/>
  <c r="I56" i="43" s="1"/>
  <c r="J56" i="43" s="1"/>
  <c r="H55" i="43"/>
  <c r="I55" i="43" s="1"/>
  <c r="J55" i="43" s="1"/>
  <c r="H54" i="43"/>
  <c r="I54" i="43" s="1"/>
  <c r="J54" i="43" s="1"/>
  <c r="H53" i="43"/>
  <c r="I53" i="43" s="1"/>
  <c r="J53" i="43" s="1"/>
  <c r="H52" i="43"/>
  <c r="I52" i="43" s="1"/>
  <c r="J52" i="43" s="1"/>
  <c r="H51" i="43"/>
  <c r="I51" i="43" s="1"/>
  <c r="J51" i="43" s="1"/>
  <c r="H50" i="43"/>
  <c r="I50" i="43" s="1"/>
  <c r="J50" i="43" s="1"/>
  <c r="H49" i="43"/>
  <c r="I49" i="43" s="1"/>
  <c r="J49" i="43" s="1"/>
  <c r="H48" i="43"/>
  <c r="I48" i="43" s="1"/>
  <c r="J48" i="43" s="1"/>
  <c r="H47" i="43"/>
  <c r="I47" i="43" s="1"/>
  <c r="J47" i="43" s="1"/>
  <c r="H46" i="43"/>
  <c r="I46" i="43" s="1"/>
  <c r="J46" i="43" s="1"/>
  <c r="H45" i="43"/>
  <c r="I45" i="43" s="1"/>
  <c r="J45" i="43" s="1"/>
  <c r="H44" i="43"/>
  <c r="I44" i="43" s="1"/>
  <c r="J44" i="43" s="1"/>
  <c r="H43" i="43"/>
  <c r="I43" i="43" s="1"/>
  <c r="J43" i="43" s="1"/>
  <c r="H42" i="43"/>
  <c r="I42" i="43" s="1"/>
  <c r="J42" i="43" s="1"/>
  <c r="H41" i="43"/>
  <c r="I41" i="43" s="1"/>
  <c r="J41" i="43" s="1"/>
  <c r="H40" i="43"/>
  <c r="I40" i="43" s="1"/>
  <c r="J40" i="43" s="1"/>
  <c r="H39" i="43"/>
  <c r="I39" i="43" s="1"/>
  <c r="J39" i="43" s="1"/>
  <c r="H38" i="43"/>
  <c r="I38" i="43" s="1"/>
  <c r="J38" i="43" s="1"/>
  <c r="H37" i="43"/>
  <c r="I37" i="43" s="1"/>
  <c r="J37" i="43" s="1"/>
  <c r="H36" i="43"/>
  <c r="I36" i="43" s="1"/>
  <c r="J36" i="43" s="1"/>
  <c r="H35" i="43"/>
  <c r="I35" i="43" s="1"/>
  <c r="J35" i="43" s="1"/>
  <c r="H34" i="43"/>
  <c r="I34" i="43" s="1"/>
  <c r="J34" i="43" s="1"/>
  <c r="H33" i="43"/>
  <c r="I33" i="43" s="1"/>
  <c r="J33" i="43" s="1"/>
  <c r="H32" i="43"/>
  <c r="I32" i="43" s="1"/>
  <c r="J32" i="43" s="1"/>
  <c r="H31" i="43"/>
  <c r="I31" i="43" s="1"/>
  <c r="J31" i="43" s="1"/>
  <c r="H30" i="43"/>
  <c r="I30" i="43" s="1"/>
  <c r="J30" i="43" s="1"/>
  <c r="H29" i="43"/>
  <c r="I29" i="43" s="1"/>
  <c r="J29" i="43" s="1"/>
  <c r="H28" i="43"/>
  <c r="I28" i="43" s="1"/>
  <c r="J28" i="43" s="1"/>
  <c r="H27" i="43"/>
  <c r="I27" i="43" s="1"/>
  <c r="J27" i="43" s="1"/>
  <c r="H26" i="43"/>
  <c r="I26" i="43" s="1"/>
  <c r="J26" i="43" s="1"/>
  <c r="H25" i="43"/>
  <c r="I25" i="43" s="1"/>
  <c r="J25" i="43" s="1"/>
  <c r="H24" i="43"/>
  <c r="I24" i="43" s="1"/>
  <c r="J24" i="43" s="1"/>
  <c r="H23" i="43"/>
  <c r="I23" i="43" s="1"/>
  <c r="J23" i="43" s="1"/>
  <c r="H22" i="43"/>
  <c r="I22" i="43" s="1"/>
  <c r="J22" i="43" s="1"/>
  <c r="H21" i="43"/>
  <c r="I21" i="43" s="1"/>
  <c r="J21" i="43" s="1"/>
  <c r="H20" i="43"/>
  <c r="I20" i="43" s="1"/>
  <c r="J20" i="43" s="1"/>
  <c r="H19" i="43"/>
  <c r="I19" i="43" s="1"/>
  <c r="J19" i="43" s="1"/>
  <c r="H18" i="43"/>
  <c r="I18" i="43" s="1"/>
  <c r="J18" i="43" s="1"/>
  <c r="H17" i="43"/>
  <c r="I17" i="43" s="1"/>
  <c r="J17" i="43" s="1"/>
  <c r="H16" i="43"/>
  <c r="I16" i="43" s="1"/>
  <c r="J16" i="43" s="1"/>
  <c r="H15" i="43"/>
  <c r="I15" i="43" s="1"/>
  <c r="J15" i="43" s="1"/>
  <c r="H14" i="43"/>
  <c r="I14" i="43" s="1"/>
  <c r="J14" i="43" s="1"/>
  <c r="H13" i="43"/>
  <c r="I13" i="43" s="1"/>
  <c r="J13" i="43" s="1"/>
  <c r="H12" i="43"/>
  <c r="I12" i="43" s="1"/>
  <c r="J12" i="43" s="1"/>
  <c r="H11" i="43"/>
  <c r="I11" i="43" s="1"/>
  <c r="J11" i="43" s="1"/>
  <c r="H10" i="43"/>
  <c r="I10" i="43" s="1"/>
  <c r="J10" i="43" s="1"/>
  <c r="H9" i="43"/>
  <c r="I9" i="43" s="1"/>
  <c r="J9" i="43" s="1"/>
  <c r="H8" i="43"/>
  <c r="I8" i="43" s="1"/>
  <c r="J8" i="43" s="1"/>
  <c r="H7" i="43"/>
  <c r="I7" i="43" s="1"/>
  <c r="J7" i="43" s="1"/>
  <c r="H6" i="43"/>
  <c r="I6" i="43" s="1"/>
  <c r="J6" i="43" s="1"/>
  <c r="H5" i="43"/>
  <c r="I5" i="43" s="1"/>
  <c r="J5" i="43" s="1"/>
  <c r="H4" i="43"/>
  <c r="I4" i="43" s="1"/>
  <c r="J4" i="43" s="1"/>
  <c r="K4" i="43" s="1"/>
  <c r="M98" i="42"/>
  <c r="U98" i="42" s="1"/>
  <c r="M97" i="42"/>
  <c r="U97" i="42" s="1"/>
  <c r="M96" i="42"/>
  <c r="U96" i="42" s="1"/>
  <c r="M95" i="42"/>
  <c r="U95" i="42" s="1"/>
  <c r="M94" i="42"/>
  <c r="U94" i="42" s="1"/>
  <c r="M93" i="42"/>
  <c r="U93" i="42" s="1"/>
  <c r="M92" i="42"/>
  <c r="U92" i="42" s="1"/>
  <c r="M91" i="42"/>
  <c r="U91" i="42" s="1"/>
  <c r="M90" i="42"/>
  <c r="U90" i="42" s="1"/>
  <c r="M89" i="42"/>
  <c r="U89" i="42" s="1"/>
  <c r="M88" i="42"/>
  <c r="U88" i="42" s="1"/>
  <c r="M87" i="42"/>
  <c r="U87" i="42" s="1"/>
  <c r="M86" i="42"/>
  <c r="U86" i="42" s="1"/>
  <c r="M85" i="42"/>
  <c r="U85" i="42" s="1"/>
  <c r="M84" i="42"/>
  <c r="U84" i="42" s="1"/>
  <c r="M83" i="42"/>
  <c r="U83" i="42" s="1"/>
  <c r="M82" i="42"/>
  <c r="U82" i="42" s="1"/>
  <c r="M81" i="42"/>
  <c r="U81" i="42" s="1"/>
  <c r="M80" i="42"/>
  <c r="U80" i="42" s="1"/>
  <c r="M79" i="42"/>
  <c r="U79" i="42" s="1"/>
  <c r="M78" i="42"/>
  <c r="U78" i="42" s="1"/>
  <c r="M77" i="42"/>
  <c r="U77" i="42" s="1"/>
  <c r="M76" i="42"/>
  <c r="U76" i="42" s="1"/>
  <c r="M75" i="42"/>
  <c r="U75" i="42" s="1"/>
  <c r="M74" i="42"/>
  <c r="U74" i="42" s="1"/>
  <c r="M73" i="42"/>
  <c r="U73" i="42" s="1"/>
  <c r="M72" i="42"/>
  <c r="U72" i="42" s="1"/>
  <c r="M71" i="42"/>
  <c r="U71" i="42" s="1"/>
  <c r="M70" i="42"/>
  <c r="U70" i="42" s="1"/>
  <c r="M69" i="42"/>
  <c r="U69" i="42" s="1"/>
  <c r="M68" i="42"/>
  <c r="U68" i="42" s="1"/>
  <c r="M67" i="42"/>
  <c r="U67" i="42" s="1"/>
  <c r="M66" i="42"/>
  <c r="U66" i="42" s="1"/>
  <c r="M65" i="42"/>
  <c r="U65" i="42" s="1"/>
  <c r="M64" i="42"/>
  <c r="U64" i="42" s="1"/>
  <c r="M63" i="42"/>
  <c r="U63" i="42" s="1"/>
  <c r="M62" i="42"/>
  <c r="U62" i="42" s="1"/>
  <c r="M61" i="42"/>
  <c r="U61" i="42" s="1"/>
  <c r="M60" i="42"/>
  <c r="U60" i="42" s="1"/>
  <c r="M59" i="42"/>
  <c r="U59" i="42" s="1"/>
  <c r="M58" i="42"/>
  <c r="U58" i="42" s="1"/>
  <c r="M57" i="42"/>
  <c r="U57" i="42" s="1"/>
  <c r="M56" i="42"/>
  <c r="U56" i="42" s="1"/>
  <c r="M55" i="42"/>
  <c r="U55" i="42" s="1"/>
  <c r="M54" i="42"/>
  <c r="U54" i="42" s="1"/>
  <c r="M53" i="42"/>
  <c r="U53" i="42" s="1"/>
  <c r="M52" i="42"/>
  <c r="U52" i="42" s="1"/>
  <c r="M51" i="42"/>
  <c r="U51" i="42" s="1"/>
  <c r="M50" i="42"/>
  <c r="U50" i="42" s="1"/>
  <c r="M49" i="42"/>
  <c r="U49" i="42" s="1"/>
  <c r="M48" i="42"/>
  <c r="U48" i="42" s="1"/>
  <c r="M47" i="42"/>
  <c r="U47" i="42" s="1"/>
  <c r="M46" i="42"/>
  <c r="U46" i="42" s="1"/>
  <c r="M45" i="42"/>
  <c r="U45" i="42" s="1"/>
  <c r="M44" i="42"/>
  <c r="U44" i="42" s="1"/>
  <c r="M43" i="42"/>
  <c r="U43" i="42" s="1"/>
  <c r="M42" i="42"/>
  <c r="U42" i="42" s="1"/>
  <c r="M41" i="42"/>
  <c r="U41" i="42" s="1"/>
  <c r="M40" i="42"/>
  <c r="U40" i="42" s="1"/>
  <c r="M39" i="42"/>
  <c r="U39" i="42" s="1"/>
  <c r="M38" i="42"/>
  <c r="U38" i="42" s="1"/>
  <c r="M37" i="42"/>
  <c r="U37" i="42" s="1"/>
  <c r="M36" i="42"/>
  <c r="U36" i="42" s="1"/>
  <c r="M35" i="42"/>
  <c r="U35" i="42" s="1"/>
  <c r="M34" i="42"/>
  <c r="U34" i="42" s="1"/>
  <c r="M33" i="42"/>
  <c r="U33" i="42" s="1"/>
  <c r="M32" i="42"/>
  <c r="U32" i="42" s="1"/>
  <c r="M31" i="42"/>
  <c r="U31" i="42" s="1"/>
  <c r="M30" i="42"/>
  <c r="U30" i="42" s="1"/>
  <c r="M29" i="42"/>
  <c r="U29" i="42" s="1"/>
  <c r="M28" i="42"/>
  <c r="U28" i="42" s="1"/>
  <c r="M27" i="42"/>
  <c r="U27" i="42" s="1"/>
  <c r="M26" i="42"/>
  <c r="U26" i="42" s="1"/>
  <c r="M25" i="42"/>
  <c r="U25" i="42" s="1"/>
  <c r="M24" i="42"/>
  <c r="U24" i="42" s="1"/>
  <c r="M23" i="42"/>
  <c r="U23" i="42" s="1"/>
  <c r="M22" i="42"/>
  <c r="U22" i="42" s="1"/>
  <c r="M21" i="42"/>
  <c r="U21" i="42" s="1"/>
  <c r="M20" i="42"/>
  <c r="U20" i="42" s="1"/>
  <c r="M19" i="42"/>
  <c r="U19" i="42" s="1"/>
  <c r="M18" i="42"/>
  <c r="U18" i="42" s="1"/>
  <c r="M17" i="42"/>
  <c r="U17" i="42" s="1"/>
  <c r="M16" i="42"/>
  <c r="U16" i="42" s="1"/>
  <c r="M15" i="42"/>
  <c r="U15" i="42" s="1"/>
  <c r="M14" i="42"/>
  <c r="U14" i="42" s="1"/>
  <c r="M13" i="42"/>
  <c r="U13" i="42" s="1"/>
  <c r="M12" i="42"/>
  <c r="U12" i="42" s="1"/>
  <c r="M11" i="42"/>
  <c r="U11" i="42" s="1"/>
  <c r="M10" i="42"/>
  <c r="U10" i="42" s="1"/>
  <c r="M9" i="42"/>
  <c r="U9" i="42" s="1"/>
  <c r="M8" i="42"/>
  <c r="U8" i="42" s="1"/>
  <c r="M7" i="42"/>
  <c r="U7" i="42" s="1"/>
  <c r="M6" i="42"/>
  <c r="U6" i="42" s="1"/>
  <c r="M5" i="42"/>
  <c r="U5" i="42" s="1"/>
  <c r="X5" i="42" s="1"/>
  <c r="H98" i="42"/>
  <c r="I98" i="42" s="1"/>
  <c r="J98" i="42" s="1"/>
  <c r="H97" i="42"/>
  <c r="I97" i="42" s="1"/>
  <c r="J97" i="42" s="1"/>
  <c r="H96" i="42"/>
  <c r="I96" i="42" s="1"/>
  <c r="J96" i="42" s="1"/>
  <c r="H95" i="42"/>
  <c r="I95" i="42" s="1"/>
  <c r="J95" i="42" s="1"/>
  <c r="H94" i="42"/>
  <c r="I94" i="42" s="1"/>
  <c r="J94" i="42" s="1"/>
  <c r="H93" i="42"/>
  <c r="I93" i="42" s="1"/>
  <c r="J93" i="42" s="1"/>
  <c r="H92" i="42"/>
  <c r="I92" i="42" s="1"/>
  <c r="J92" i="42" s="1"/>
  <c r="H91" i="42"/>
  <c r="I91" i="42" s="1"/>
  <c r="J91" i="42" s="1"/>
  <c r="H90" i="42"/>
  <c r="I90" i="42" s="1"/>
  <c r="J90" i="42" s="1"/>
  <c r="H89" i="42"/>
  <c r="I89" i="42" s="1"/>
  <c r="J89" i="42" s="1"/>
  <c r="H88" i="42"/>
  <c r="I88" i="42" s="1"/>
  <c r="J88" i="42" s="1"/>
  <c r="H87" i="42"/>
  <c r="I87" i="42" s="1"/>
  <c r="J87" i="42" s="1"/>
  <c r="H86" i="42"/>
  <c r="I86" i="42" s="1"/>
  <c r="J86" i="42" s="1"/>
  <c r="H85" i="42"/>
  <c r="I85" i="42" s="1"/>
  <c r="J85" i="42" s="1"/>
  <c r="H84" i="42"/>
  <c r="I84" i="42" s="1"/>
  <c r="J84" i="42" s="1"/>
  <c r="H83" i="42"/>
  <c r="I83" i="42" s="1"/>
  <c r="J83" i="42" s="1"/>
  <c r="H82" i="42"/>
  <c r="I82" i="42" s="1"/>
  <c r="J82" i="42" s="1"/>
  <c r="H81" i="42"/>
  <c r="I81" i="42" s="1"/>
  <c r="J81" i="42" s="1"/>
  <c r="H80" i="42"/>
  <c r="I80" i="42" s="1"/>
  <c r="J80" i="42" s="1"/>
  <c r="H79" i="42"/>
  <c r="I79" i="42" s="1"/>
  <c r="J79" i="42" s="1"/>
  <c r="H78" i="42"/>
  <c r="I78" i="42" s="1"/>
  <c r="J78" i="42" s="1"/>
  <c r="H77" i="42"/>
  <c r="I77" i="42" s="1"/>
  <c r="J77" i="42" s="1"/>
  <c r="H76" i="42"/>
  <c r="I76" i="42" s="1"/>
  <c r="J76" i="42" s="1"/>
  <c r="H75" i="42"/>
  <c r="I75" i="42" s="1"/>
  <c r="J75" i="42" s="1"/>
  <c r="H74" i="42"/>
  <c r="I74" i="42" s="1"/>
  <c r="J74" i="42" s="1"/>
  <c r="H73" i="42"/>
  <c r="I73" i="42" s="1"/>
  <c r="J73" i="42" s="1"/>
  <c r="H72" i="42"/>
  <c r="I72" i="42" s="1"/>
  <c r="J72" i="42" s="1"/>
  <c r="H71" i="42"/>
  <c r="I71" i="42" s="1"/>
  <c r="J71" i="42" s="1"/>
  <c r="H70" i="42"/>
  <c r="I70" i="42" s="1"/>
  <c r="J70" i="42" s="1"/>
  <c r="H69" i="42"/>
  <c r="I69" i="42" s="1"/>
  <c r="J69" i="42" s="1"/>
  <c r="H68" i="42"/>
  <c r="I68" i="42" s="1"/>
  <c r="J68" i="42" s="1"/>
  <c r="H67" i="42"/>
  <c r="I67" i="42" s="1"/>
  <c r="J67" i="42" s="1"/>
  <c r="H66" i="42"/>
  <c r="I66" i="42" s="1"/>
  <c r="J66" i="42" s="1"/>
  <c r="H65" i="42"/>
  <c r="I65" i="42" s="1"/>
  <c r="J65" i="42" s="1"/>
  <c r="H64" i="42"/>
  <c r="I64" i="42" s="1"/>
  <c r="J64" i="42" s="1"/>
  <c r="H63" i="42"/>
  <c r="I63" i="42" s="1"/>
  <c r="J63" i="42" s="1"/>
  <c r="H62" i="42"/>
  <c r="I62" i="42" s="1"/>
  <c r="J62" i="42" s="1"/>
  <c r="H61" i="42"/>
  <c r="I61" i="42" s="1"/>
  <c r="J61" i="42" s="1"/>
  <c r="H60" i="42"/>
  <c r="I60" i="42" s="1"/>
  <c r="J60" i="42" s="1"/>
  <c r="H59" i="42"/>
  <c r="I59" i="42" s="1"/>
  <c r="J59" i="42" s="1"/>
  <c r="H58" i="42"/>
  <c r="I58" i="42" s="1"/>
  <c r="J58" i="42" s="1"/>
  <c r="H57" i="42"/>
  <c r="I57" i="42" s="1"/>
  <c r="J57" i="42" s="1"/>
  <c r="H56" i="42"/>
  <c r="I56" i="42" s="1"/>
  <c r="J56" i="42" s="1"/>
  <c r="H55" i="42"/>
  <c r="I55" i="42" s="1"/>
  <c r="J55" i="42" s="1"/>
  <c r="H54" i="42"/>
  <c r="I54" i="42" s="1"/>
  <c r="J54" i="42" s="1"/>
  <c r="H53" i="42"/>
  <c r="I53" i="42" s="1"/>
  <c r="J53" i="42" s="1"/>
  <c r="H52" i="42"/>
  <c r="I52" i="42" s="1"/>
  <c r="J52" i="42" s="1"/>
  <c r="H51" i="42"/>
  <c r="I51" i="42" s="1"/>
  <c r="J51" i="42" s="1"/>
  <c r="H50" i="42"/>
  <c r="I50" i="42" s="1"/>
  <c r="J50" i="42" s="1"/>
  <c r="H49" i="42"/>
  <c r="I49" i="42" s="1"/>
  <c r="J49" i="42" s="1"/>
  <c r="H48" i="42"/>
  <c r="I48" i="42" s="1"/>
  <c r="J48" i="42" s="1"/>
  <c r="H47" i="42"/>
  <c r="I47" i="42" s="1"/>
  <c r="J47" i="42" s="1"/>
  <c r="H46" i="42"/>
  <c r="I46" i="42" s="1"/>
  <c r="J46" i="42" s="1"/>
  <c r="H45" i="42"/>
  <c r="I45" i="42" s="1"/>
  <c r="J45" i="42" s="1"/>
  <c r="H44" i="42"/>
  <c r="I44" i="42" s="1"/>
  <c r="J44" i="42" s="1"/>
  <c r="H43" i="42"/>
  <c r="I43" i="42" s="1"/>
  <c r="J43" i="42" s="1"/>
  <c r="H42" i="42"/>
  <c r="I42" i="42" s="1"/>
  <c r="J42" i="42" s="1"/>
  <c r="H41" i="42"/>
  <c r="I41" i="42" s="1"/>
  <c r="J41" i="42" s="1"/>
  <c r="H40" i="42"/>
  <c r="I40" i="42" s="1"/>
  <c r="J40" i="42" s="1"/>
  <c r="H39" i="42"/>
  <c r="I39" i="42" s="1"/>
  <c r="J39" i="42" s="1"/>
  <c r="H38" i="42"/>
  <c r="I38" i="42" s="1"/>
  <c r="J38" i="42" s="1"/>
  <c r="H37" i="42"/>
  <c r="I37" i="42" s="1"/>
  <c r="J37" i="42" s="1"/>
  <c r="H36" i="42"/>
  <c r="I36" i="42" s="1"/>
  <c r="J36" i="42" s="1"/>
  <c r="H35" i="42"/>
  <c r="I35" i="42" s="1"/>
  <c r="J35" i="42" s="1"/>
  <c r="H34" i="42"/>
  <c r="I34" i="42" s="1"/>
  <c r="J34" i="42" s="1"/>
  <c r="H33" i="42"/>
  <c r="I33" i="42" s="1"/>
  <c r="J33" i="42" s="1"/>
  <c r="H32" i="42"/>
  <c r="I32" i="42" s="1"/>
  <c r="J32" i="42" s="1"/>
  <c r="H31" i="42"/>
  <c r="I31" i="42" s="1"/>
  <c r="J31" i="42" s="1"/>
  <c r="H30" i="42"/>
  <c r="I30" i="42" s="1"/>
  <c r="J30" i="42" s="1"/>
  <c r="H29" i="42"/>
  <c r="I29" i="42" s="1"/>
  <c r="J29" i="42" s="1"/>
  <c r="H28" i="42"/>
  <c r="I28" i="42" s="1"/>
  <c r="J28" i="42" s="1"/>
  <c r="H27" i="42"/>
  <c r="I27" i="42" s="1"/>
  <c r="J27" i="42" s="1"/>
  <c r="H26" i="42"/>
  <c r="I26" i="42" s="1"/>
  <c r="J26" i="42" s="1"/>
  <c r="H25" i="42"/>
  <c r="I25" i="42" s="1"/>
  <c r="J25" i="42" s="1"/>
  <c r="H24" i="42"/>
  <c r="I24" i="42" s="1"/>
  <c r="J24" i="42" s="1"/>
  <c r="H23" i="42"/>
  <c r="I23" i="42" s="1"/>
  <c r="J23" i="42" s="1"/>
  <c r="H22" i="42"/>
  <c r="I22" i="42" s="1"/>
  <c r="J22" i="42" s="1"/>
  <c r="H21" i="42"/>
  <c r="I21" i="42" s="1"/>
  <c r="J21" i="42" s="1"/>
  <c r="H20" i="42"/>
  <c r="I20" i="42" s="1"/>
  <c r="J20" i="42" s="1"/>
  <c r="H19" i="42"/>
  <c r="I19" i="42" s="1"/>
  <c r="J19" i="42" s="1"/>
  <c r="H18" i="42"/>
  <c r="I18" i="42" s="1"/>
  <c r="J18" i="42" s="1"/>
  <c r="H17" i="42"/>
  <c r="I17" i="42" s="1"/>
  <c r="J17" i="42" s="1"/>
  <c r="H16" i="42"/>
  <c r="I16" i="42" s="1"/>
  <c r="J16" i="42" s="1"/>
  <c r="H15" i="42"/>
  <c r="I15" i="42" s="1"/>
  <c r="J15" i="42" s="1"/>
  <c r="H14" i="42"/>
  <c r="I14" i="42" s="1"/>
  <c r="J14" i="42" s="1"/>
  <c r="H13" i="42"/>
  <c r="I13" i="42" s="1"/>
  <c r="J13" i="42" s="1"/>
  <c r="H12" i="42"/>
  <c r="I12" i="42" s="1"/>
  <c r="J12" i="42" s="1"/>
  <c r="H11" i="42"/>
  <c r="I11" i="42" s="1"/>
  <c r="J11" i="42" s="1"/>
  <c r="H10" i="42"/>
  <c r="I10" i="42" s="1"/>
  <c r="J10" i="42" s="1"/>
  <c r="H9" i="42"/>
  <c r="I9" i="42" s="1"/>
  <c r="J9" i="42" s="1"/>
  <c r="H8" i="42"/>
  <c r="I8" i="42" s="1"/>
  <c r="J8" i="42" s="1"/>
  <c r="H7" i="42"/>
  <c r="I7" i="42" s="1"/>
  <c r="J7" i="42" s="1"/>
  <c r="H6" i="42"/>
  <c r="I6" i="42" s="1"/>
  <c r="J6" i="42" s="1"/>
  <c r="H5" i="42"/>
  <c r="I5" i="42" s="1"/>
  <c r="J5" i="42" s="1"/>
  <c r="K5" i="42" s="1"/>
  <c r="M69" i="52"/>
  <c r="U69" i="52" s="1"/>
  <c r="M68" i="52"/>
  <c r="U68" i="52" s="1"/>
  <c r="M67" i="52"/>
  <c r="U67" i="52" s="1"/>
  <c r="M66" i="52"/>
  <c r="U66" i="52" s="1"/>
  <c r="M65" i="52"/>
  <c r="U65" i="52" s="1"/>
  <c r="M64" i="52"/>
  <c r="U64" i="52" s="1"/>
  <c r="M63" i="52"/>
  <c r="U63" i="52" s="1"/>
  <c r="M62" i="52"/>
  <c r="U62" i="52" s="1"/>
  <c r="M61" i="52"/>
  <c r="U61" i="52" s="1"/>
  <c r="M60" i="52"/>
  <c r="U60" i="52" s="1"/>
  <c r="M59" i="52"/>
  <c r="U59" i="52" s="1"/>
  <c r="M58" i="52"/>
  <c r="U58" i="52" s="1"/>
  <c r="M57" i="52"/>
  <c r="U57" i="52" s="1"/>
  <c r="M56" i="52"/>
  <c r="U56" i="52" s="1"/>
  <c r="M55" i="52"/>
  <c r="U55" i="52" s="1"/>
  <c r="M54" i="52"/>
  <c r="U54" i="52" s="1"/>
  <c r="M53" i="52"/>
  <c r="U53" i="52" s="1"/>
  <c r="M52" i="52"/>
  <c r="U52" i="52" s="1"/>
  <c r="M51" i="52"/>
  <c r="U51" i="52" s="1"/>
  <c r="M50" i="52"/>
  <c r="U50" i="52" s="1"/>
  <c r="M49" i="52"/>
  <c r="U49" i="52" s="1"/>
  <c r="M48" i="52"/>
  <c r="U48" i="52" s="1"/>
  <c r="M47" i="52"/>
  <c r="U47" i="52" s="1"/>
  <c r="M46" i="52"/>
  <c r="U46" i="52" s="1"/>
  <c r="M45" i="52"/>
  <c r="U45" i="52" s="1"/>
  <c r="M44" i="52"/>
  <c r="U44" i="52" s="1"/>
  <c r="M43" i="52"/>
  <c r="U43" i="52" s="1"/>
  <c r="M42" i="52"/>
  <c r="U42" i="52" s="1"/>
  <c r="M41" i="52"/>
  <c r="U41" i="52" s="1"/>
  <c r="M40" i="52"/>
  <c r="U40" i="52" s="1"/>
  <c r="M39" i="52"/>
  <c r="U39" i="52" s="1"/>
  <c r="M38" i="52"/>
  <c r="U38" i="52" s="1"/>
  <c r="M37" i="52"/>
  <c r="U37" i="52" s="1"/>
  <c r="M36" i="52"/>
  <c r="U36" i="52" s="1"/>
  <c r="M35" i="52"/>
  <c r="U35" i="52" s="1"/>
  <c r="M34" i="52"/>
  <c r="U34" i="52" s="1"/>
  <c r="M33" i="52"/>
  <c r="U33" i="52" s="1"/>
  <c r="M32" i="52"/>
  <c r="U32" i="52" s="1"/>
  <c r="M31" i="52"/>
  <c r="U31" i="52" s="1"/>
  <c r="M30" i="52"/>
  <c r="U30" i="52" s="1"/>
  <c r="M29" i="52"/>
  <c r="U29" i="52" s="1"/>
  <c r="M28" i="52"/>
  <c r="U28" i="52" s="1"/>
  <c r="M27" i="52"/>
  <c r="U27" i="52" s="1"/>
  <c r="M26" i="52"/>
  <c r="U26" i="52" s="1"/>
  <c r="M25" i="52"/>
  <c r="U25" i="52" s="1"/>
  <c r="M24" i="52"/>
  <c r="U24" i="52" s="1"/>
  <c r="M23" i="52"/>
  <c r="U23" i="52" s="1"/>
  <c r="M22" i="52"/>
  <c r="U22" i="52" s="1"/>
  <c r="M21" i="52"/>
  <c r="U21" i="52" s="1"/>
  <c r="M20" i="52"/>
  <c r="U20" i="52" s="1"/>
  <c r="M19" i="52"/>
  <c r="U19" i="52" s="1"/>
  <c r="M18" i="52"/>
  <c r="U18" i="52" s="1"/>
  <c r="M17" i="52"/>
  <c r="U17" i="52" s="1"/>
  <c r="M16" i="52"/>
  <c r="U16" i="52" s="1"/>
  <c r="M15" i="52"/>
  <c r="U15" i="52" s="1"/>
  <c r="M14" i="52"/>
  <c r="U14" i="52" s="1"/>
  <c r="M13" i="52"/>
  <c r="U13" i="52" s="1"/>
  <c r="M12" i="52"/>
  <c r="U12" i="52" s="1"/>
  <c r="M11" i="52"/>
  <c r="U11" i="52" s="1"/>
  <c r="M10" i="52"/>
  <c r="U10" i="52" s="1"/>
  <c r="M9" i="52"/>
  <c r="U9" i="52" s="1"/>
  <c r="M8" i="52"/>
  <c r="U8" i="52" s="1"/>
  <c r="M7" i="52"/>
  <c r="U7" i="52" s="1"/>
  <c r="M6" i="52"/>
  <c r="U6" i="52" s="1"/>
  <c r="M5" i="52"/>
  <c r="U5" i="52" s="1"/>
  <c r="X5" i="52" s="1"/>
  <c r="H69" i="52"/>
  <c r="I69" i="52" s="1"/>
  <c r="J69" i="52" s="1"/>
  <c r="H68" i="52"/>
  <c r="I68" i="52" s="1"/>
  <c r="J68" i="52" s="1"/>
  <c r="H67" i="52"/>
  <c r="I67" i="52" s="1"/>
  <c r="J67" i="52" s="1"/>
  <c r="H66" i="52"/>
  <c r="I66" i="52" s="1"/>
  <c r="J66" i="52" s="1"/>
  <c r="H65" i="52"/>
  <c r="I65" i="52" s="1"/>
  <c r="J65" i="52" s="1"/>
  <c r="H64" i="52"/>
  <c r="I64" i="52" s="1"/>
  <c r="J64" i="52" s="1"/>
  <c r="H63" i="52"/>
  <c r="I63" i="52" s="1"/>
  <c r="J63" i="52" s="1"/>
  <c r="H62" i="52"/>
  <c r="I62" i="52" s="1"/>
  <c r="J62" i="52" s="1"/>
  <c r="H61" i="52"/>
  <c r="I61" i="52" s="1"/>
  <c r="J61" i="52" s="1"/>
  <c r="H60" i="52"/>
  <c r="I60" i="52" s="1"/>
  <c r="J60" i="52" s="1"/>
  <c r="H59" i="52"/>
  <c r="I59" i="52" s="1"/>
  <c r="J59" i="52" s="1"/>
  <c r="H58" i="52"/>
  <c r="I58" i="52" s="1"/>
  <c r="J58" i="52" s="1"/>
  <c r="H57" i="52"/>
  <c r="I57" i="52" s="1"/>
  <c r="J57" i="52" s="1"/>
  <c r="H56" i="52"/>
  <c r="I56" i="52" s="1"/>
  <c r="J56" i="52" s="1"/>
  <c r="H55" i="52"/>
  <c r="I55" i="52" s="1"/>
  <c r="J55" i="52" s="1"/>
  <c r="H54" i="52"/>
  <c r="I54" i="52" s="1"/>
  <c r="J54" i="52" s="1"/>
  <c r="H53" i="52"/>
  <c r="I53" i="52" s="1"/>
  <c r="J53" i="52" s="1"/>
  <c r="H52" i="52"/>
  <c r="I52" i="52" s="1"/>
  <c r="J52" i="52" s="1"/>
  <c r="H51" i="52"/>
  <c r="I51" i="52" s="1"/>
  <c r="J51" i="52" s="1"/>
  <c r="H50" i="52"/>
  <c r="I50" i="52" s="1"/>
  <c r="J50" i="52" s="1"/>
  <c r="H49" i="52"/>
  <c r="I49" i="52" s="1"/>
  <c r="J49" i="52" s="1"/>
  <c r="H48" i="52"/>
  <c r="I48" i="52" s="1"/>
  <c r="J48" i="52" s="1"/>
  <c r="H47" i="52"/>
  <c r="I47" i="52" s="1"/>
  <c r="J47" i="52" s="1"/>
  <c r="H46" i="52"/>
  <c r="I46" i="52" s="1"/>
  <c r="J46" i="52" s="1"/>
  <c r="H45" i="52"/>
  <c r="I45" i="52" s="1"/>
  <c r="J45" i="52" s="1"/>
  <c r="H44" i="52"/>
  <c r="I44" i="52" s="1"/>
  <c r="J44" i="52" s="1"/>
  <c r="H43" i="52"/>
  <c r="I43" i="52" s="1"/>
  <c r="J43" i="52" s="1"/>
  <c r="H42" i="52"/>
  <c r="I42" i="52" s="1"/>
  <c r="J42" i="52" s="1"/>
  <c r="H41" i="52"/>
  <c r="I41" i="52" s="1"/>
  <c r="J41" i="52" s="1"/>
  <c r="H40" i="52"/>
  <c r="I40" i="52" s="1"/>
  <c r="J40" i="52" s="1"/>
  <c r="H39" i="52"/>
  <c r="I39" i="52" s="1"/>
  <c r="J39" i="52" s="1"/>
  <c r="H38" i="52"/>
  <c r="I38" i="52" s="1"/>
  <c r="J38" i="52" s="1"/>
  <c r="H37" i="52"/>
  <c r="I37" i="52" s="1"/>
  <c r="J37" i="52" s="1"/>
  <c r="H36" i="52"/>
  <c r="I36" i="52" s="1"/>
  <c r="J36" i="52" s="1"/>
  <c r="H35" i="52"/>
  <c r="I35" i="52" s="1"/>
  <c r="J35" i="52" s="1"/>
  <c r="H34" i="52"/>
  <c r="I34" i="52" s="1"/>
  <c r="J34" i="52" s="1"/>
  <c r="H33" i="52"/>
  <c r="I33" i="52" s="1"/>
  <c r="J33" i="52" s="1"/>
  <c r="H32" i="52"/>
  <c r="I32" i="52" s="1"/>
  <c r="J32" i="52" s="1"/>
  <c r="H31" i="52"/>
  <c r="I31" i="52" s="1"/>
  <c r="J31" i="52" s="1"/>
  <c r="H30" i="52"/>
  <c r="I30" i="52" s="1"/>
  <c r="J30" i="52" s="1"/>
  <c r="H29" i="52"/>
  <c r="I29" i="52" s="1"/>
  <c r="J29" i="52" s="1"/>
  <c r="H28" i="52"/>
  <c r="I28" i="52" s="1"/>
  <c r="J28" i="52" s="1"/>
  <c r="H27" i="52"/>
  <c r="I27" i="52" s="1"/>
  <c r="J27" i="52" s="1"/>
  <c r="H26" i="52"/>
  <c r="I26" i="52" s="1"/>
  <c r="J26" i="52" s="1"/>
  <c r="H25" i="52"/>
  <c r="I25" i="52" s="1"/>
  <c r="J25" i="52" s="1"/>
  <c r="H24" i="52"/>
  <c r="I24" i="52" s="1"/>
  <c r="J24" i="52" s="1"/>
  <c r="H23" i="52"/>
  <c r="I23" i="52" s="1"/>
  <c r="J23" i="52" s="1"/>
  <c r="H22" i="52"/>
  <c r="I22" i="52" s="1"/>
  <c r="J22" i="52" s="1"/>
  <c r="H21" i="52"/>
  <c r="I21" i="52" s="1"/>
  <c r="J21" i="52" s="1"/>
  <c r="H20" i="52"/>
  <c r="I20" i="52" s="1"/>
  <c r="J20" i="52" s="1"/>
  <c r="H19" i="52"/>
  <c r="I19" i="52" s="1"/>
  <c r="J19" i="52" s="1"/>
  <c r="H18" i="52"/>
  <c r="I18" i="52" s="1"/>
  <c r="J18" i="52" s="1"/>
  <c r="H17" i="52"/>
  <c r="I17" i="52" s="1"/>
  <c r="J17" i="52" s="1"/>
  <c r="H16" i="52"/>
  <c r="I16" i="52" s="1"/>
  <c r="J16" i="52" s="1"/>
  <c r="H15" i="52"/>
  <c r="I15" i="52" s="1"/>
  <c r="J15" i="52" s="1"/>
  <c r="H14" i="52"/>
  <c r="I14" i="52" s="1"/>
  <c r="J14" i="52" s="1"/>
  <c r="H13" i="52"/>
  <c r="I13" i="52" s="1"/>
  <c r="J13" i="52" s="1"/>
  <c r="H12" i="52"/>
  <c r="I12" i="52" s="1"/>
  <c r="J12" i="52" s="1"/>
  <c r="H11" i="52"/>
  <c r="I11" i="52" s="1"/>
  <c r="J11" i="52" s="1"/>
  <c r="H10" i="52"/>
  <c r="I10" i="52" s="1"/>
  <c r="J10" i="52" s="1"/>
  <c r="H9" i="52"/>
  <c r="I9" i="52" s="1"/>
  <c r="J9" i="52" s="1"/>
  <c r="H8" i="52"/>
  <c r="I8" i="52" s="1"/>
  <c r="J8" i="52" s="1"/>
  <c r="H7" i="52"/>
  <c r="I7" i="52" s="1"/>
  <c r="J7" i="52" s="1"/>
  <c r="H6" i="52"/>
  <c r="I6" i="52" s="1"/>
  <c r="J6" i="52" s="1"/>
  <c r="H5" i="52"/>
  <c r="I5" i="52" s="1"/>
  <c r="J5" i="52" s="1"/>
  <c r="H4" i="52"/>
  <c r="I4" i="52" s="1"/>
  <c r="J4" i="52" s="1"/>
  <c r="K4" i="52" s="1"/>
  <c r="M79" i="51"/>
  <c r="U79" i="51" s="1"/>
  <c r="M78" i="51"/>
  <c r="U78" i="51" s="1"/>
  <c r="M77" i="51"/>
  <c r="U77" i="51" s="1"/>
  <c r="M76" i="51"/>
  <c r="U76" i="51" s="1"/>
  <c r="M75" i="51"/>
  <c r="U75" i="51" s="1"/>
  <c r="M74" i="51"/>
  <c r="U74" i="51" s="1"/>
  <c r="M73" i="51"/>
  <c r="U73" i="51" s="1"/>
  <c r="M72" i="51"/>
  <c r="U72" i="51" s="1"/>
  <c r="M71" i="51"/>
  <c r="U71" i="51" s="1"/>
  <c r="M70" i="51"/>
  <c r="U70" i="51" s="1"/>
  <c r="M69" i="51"/>
  <c r="U69" i="51" s="1"/>
  <c r="M68" i="51"/>
  <c r="U68" i="51" s="1"/>
  <c r="M67" i="51"/>
  <c r="U67" i="51" s="1"/>
  <c r="M66" i="51"/>
  <c r="U66" i="51" s="1"/>
  <c r="M65" i="51"/>
  <c r="U65" i="51" s="1"/>
  <c r="M64" i="51"/>
  <c r="U64" i="51" s="1"/>
  <c r="M63" i="51"/>
  <c r="U63" i="51" s="1"/>
  <c r="M62" i="51"/>
  <c r="U62" i="51" s="1"/>
  <c r="M61" i="51"/>
  <c r="U61" i="51" s="1"/>
  <c r="M60" i="51"/>
  <c r="U60" i="51" s="1"/>
  <c r="M59" i="51"/>
  <c r="U59" i="51" s="1"/>
  <c r="M58" i="51"/>
  <c r="U58" i="51" s="1"/>
  <c r="M57" i="51"/>
  <c r="U57" i="51" s="1"/>
  <c r="M56" i="51"/>
  <c r="U56" i="51" s="1"/>
  <c r="M55" i="51"/>
  <c r="U55" i="51" s="1"/>
  <c r="M54" i="51"/>
  <c r="U54" i="51" s="1"/>
  <c r="M53" i="51"/>
  <c r="U53" i="51" s="1"/>
  <c r="M52" i="51"/>
  <c r="U52" i="51" s="1"/>
  <c r="M51" i="51"/>
  <c r="U51" i="51" s="1"/>
  <c r="M50" i="51"/>
  <c r="U50" i="51" s="1"/>
  <c r="M49" i="51"/>
  <c r="U49" i="51" s="1"/>
  <c r="M48" i="51"/>
  <c r="U48" i="51" s="1"/>
  <c r="M47" i="51"/>
  <c r="U47" i="51" s="1"/>
  <c r="M46" i="51"/>
  <c r="U46" i="51" s="1"/>
  <c r="M45" i="51"/>
  <c r="U45" i="51" s="1"/>
  <c r="M44" i="51"/>
  <c r="U44" i="51" s="1"/>
  <c r="M43" i="51"/>
  <c r="U43" i="51" s="1"/>
  <c r="M42" i="51"/>
  <c r="U42" i="51" s="1"/>
  <c r="M41" i="51"/>
  <c r="U41" i="51" s="1"/>
  <c r="M40" i="51"/>
  <c r="U40" i="51" s="1"/>
  <c r="M39" i="51"/>
  <c r="U39" i="51" s="1"/>
  <c r="M38" i="51"/>
  <c r="U38" i="51" s="1"/>
  <c r="M37" i="51"/>
  <c r="U37" i="51" s="1"/>
  <c r="M36" i="51"/>
  <c r="U36" i="51" s="1"/>
  <c r="M35" i="51"/>
  <c r="U35" i="51" s="1"/>
  <c r="M34" i="51"/>
  <c r="U34" i="51" s="1"/>
  <c r="M33" i="51"/>
  <c r="U33" i="51" s="1"/>
  <c r="M32" i="51"/>
  <c r="U32" i="51" s="1"/>
  <c r="M31" i="51"/>
  <c r="U31" i="51" s="1"/>
  <c r="M30" i="51"/>
  <c r="U30" i="51" s="1"/>
  <c r="M29" i="51"/>
  <c r="U29" i="51" s="1"/>
  <c r="M28" i="51"/>
  <c r="U28" i="51" s="1"/>
  <c r="M27" i="51"/>
  <c r="U27" i="51" s="1"/>
  <c r="M26" i="51"/>
  <c r="U26" i="51" s="1"/>
  <c r="M25" i="51"/>
  <c r="U25" i="51" s="1"/>
  <c r="M24" i="51"/>
  <c r="U24" i="51" s="1"/>
  <c r="M23" i="51"/>
  <c r="U23" i="51" s="1"/>
  <c r="M22" i="51"/>
  <c r="U22" i="51" s="1"/>
  <c r="M21" i="51"/>
  <c r="U21" i="51" s="1"/>
  <c r="M20" i="51"/>
  <c r="U20" i="51" s="1"/>
  <c r="M19" i="51"/>
  <c r="U19" i="51" s="1"/>
  <c r="M18" i="51"/>
  <c r="U18" i="51" s="1"/>
  <c r="M17" i="51"/>
  <c r="U17" i="51" s="1"/>
  <c r="M16" i="51"/>
  <c r="U16" i="51" s="1"/>
  <c r="M15" i="51"/>
  <c r="U15" i="51" s="1"/>
  <c r="M14" i="51"/>
  <c r="U14" i="51" s="1"/>
  <c r="M13" i="51"/>
  <c r="U13" i="51" s="1"/>
  <c r="M12" i="51"/>
  <c r="U12" i="51" s="1"/>
  <c r="M11" i="51"/>
  <c r="U11" i="51" s="1"/>
  <c r="M10" i="51"/>
  <c r="U10" i="51" s="1"/>
  <c r="M9" i="51"/>
  <c r="U9" i="51" s="1"/>
  <c r="M8" i="51"/>
  <c r="U8" i="51" s="1"/>
  <c r="M7" i="51"/>
  <c r="U7" i="51" s="1"/>
  <c r="M6" i="51"/>
  <c r="U6" i="51" s="1"/>
  <c r="M5" i="51"/>
  <c r="U5" i="51" s="1"/>
  <c r="X5" i="51" s="1"/>
  <c r="H79" i="51"/>
  <c r="I79" i="51" s="1"/>
  <c r="J79" i="51" s="1"/>
  <c r="H78" i="51"/>
  <c r="I78" i="51" s="1"/>
  <c r="J78" i="51" s="1"/>
  <c r="H77" i="51"/>
  <c r="I77" i="51" s="1"/>
  <c r="J77" i="51" s="1"/>
  <c r="H76" i="51"/>
  <c r="I76" i="51" s="1"/>
  <c r="J76" i="51" s="1"/>
  <c r="H75" i="51"/>
  <c r="I75" i="51" s="1"/>
  <c r="J75" i="51" s="1"/>
  <c r="H74" i="51"/>
  <c r="I74" i="51" s="1"/>
  <c r="J74" i="51" s="1"/>
  <c r="H73" i="51"/>
  <c r="I73" i="51" s="1"/>
  <c r="J73" i="51" s="1"/>
  <c r="H72" i="51"/>
  <c r="I72" i="51" s="1"/>
  <c r="J72" i="51" s="1"/>
  <c r="H71" i="51"/>
  <c r="I71" i="51" s="1"/>
  <c r="J71" i="51" s="1"/>
  <c r="H70" i="51"/>
  <c r="I70" i="51" s="1"/>
  <c r="J70" i="51" s="1"/>
  <c r="H69" i="51"/>
  <c r="I69" i="51" s="1"/>
  <c r="J69" i="51" s="1"/>
  <c r="H68" i="51"/>
  <c r="I68" i="51" s="1"/>
  <c r="J68" i="51" s="1"/>
  <c r="H67" i="51"/>
  <c r="I67" i="51" s="1"/>
  <c r="J67" i="51" s="1"/>
  <c r="H66" i="51"/>
  <c r="I66" i="51" s="1"/>
  <c r="J66" i="51" s="1"/>
  <c r="H65" i="51"/>
  <c r="I65" i="51" s="1"/>
  <c r="J65" i="51" s="1"/>
  <c r="H64" i="51"/>
  <c r="I64" i="51" s="1"/>
  <c r="J64" i="51" s="1"/>
  <c r="H63" i="51"/>
  <c r="I63" i="51" s="1"/>
  <c r="J63" i="51" s="1"/>
  <c r="H62" i="51"/>
  <c r="I62" i="51" s="1"/>
  <c r="J62" i="51" s="1"/>
  <c r="H61" i="51"/>
  <c r="I61" i="51" s="1"/>
  <c r="J61" i="51" s="1"/>
  <c r="H60" i="51"/>
  <c r="I60" i="51" s="1"/>
  <c r="J60" i="51" s="1"/>
  <c r="H59" i="51"/>
  <c r="I59" i="51" s="1"/>
  <c r="J59" i="51" s="1"/>
  <c r="H58" i="51"/>
  <c r="I58" i="51" s="1"/>
  <c r="J58" i="51" s="1"/>
  <c r="H57" i="51"/>
  <c r="I57" i="51" s="1"/>
  <c r="J57" i="51" s="1"/>
  <c r="H56" i="51"/>
  <c r="I56" i="51" s="1"/>
  <c r="J56" i="51" s="1"/>
  <c r="H55" i="51"/>
  <c r="I55" i="51" s="1"/>
  <c r="J55" i="51" s="1"/>
  <c r="H54" i="51"/>
  <c r="I54" i="51" s="1"/>
  <c r="J54" i="51" s="1"/>
  <c r="H53" i="51"/>
  <c r="I53" i="51" s="1"/>
  <c r="J53" i="51" s="1"/>
  <c r="H52" i="51"/>
  <c r="I52" i="51" s="1"/>
  <c r="J52" i="51" s="1"/>
  <c r="H51" i="51"/>
  <c r="I51" i="51" s="1"/>
  <c r="J51" i="51" s="1"/>
  <c r="H50" i="51"/>
  <c r="I50" i="51" s="1"/>
  <c r="J50" i="51" s="1"/>
  <c r="H49" i="51"/>
  <c r="I49" i="51" s="1"/>
  <c r="J49" i="51" s="1"/>
  <c r="H48" i="51"/>
  <c r="I48" i="51" s="1"/>
  <c r="J48" i="51" s="1"/>
  <c r="H47" i="51"/>
  <c r="I47" i="51" s="1"/>
  <c r="J47" i="51" s="1"/>
  <c r="H46" i="51"/>
  <c r="I46" i="51" s="1"/>
  <c r="J46" i="51" s="1"/>
  <c r="H45" i="51"/>
  <c r="I45" i="51" s="1"/>
  <c r="J45" i="51" s="1"/>
  <c r="H44" i="51"/>
  <c r="I44" i="51" s="1"/>
  <c r="J44" i="51" s="1"/>
  <c r="H43" i="51"/>
  <c r="I43" i="51" s="1"/>
  <c r="J43" i="51" s="1"/>
  <c r="H42" i="51"/>
  <c r="I42" i="51" s="1"/>
  <c r="J42" i="51" s="1"/>
  <c r="H41" i="51"/>
  <c r="I41" i="51" s="1"/>
  <c r="J41" i="51" s="1"/>
  <c r="H40" i="51"/>
  <c r="I40" i="51" s="1"/>
  <c r="J40" i="51" s="1"/>
  <c r="H39" i="51"/>
  <c r="I39" i="51" s="1"/>
  <c r="J39" i="51" s="1"/>
  <c r="H38" i="51"/>
  <c r="I38" i="51" s="1"/>
  <c r="J38" i="51" s="1"/>
  <c r="H37" i="51"/>
  <c r="I37" i="51" s="1"/>
  <c r="J37" i="51" s="1"/>
  <c r="H36" i="51"/>
  <c r="I36" i="51" s="1"/>
  <c r="J36" i="51" s="1"/>
  <c r="H35" i="51"/>
  <c r="I35" i="51" s="1"/>
  <c r="J35" i="51" s="1"/>
  <c r="H34" i="51"/>
  <c r="I34" i="51" s="1"/>
  <c r="J34" i="51" s="1"/>
  <c r="H33" i="51"/>
  <c r="I33" i="51" s="1"/>
  <c r="J33" i="51" s="1"/>
  <c r="H32" i="51"/>
  <c r="I32" i="51" s="1"/>
  <c r="J32" i="51" s="1"/>
  <c r="H31" i="51"/>
  <c r="I31" i="51" s="1"/>
  <c r="J31" i="51" s="1"/>
  <c r="H30" i="51"/>
  <c r="I30" i="51" s="1"/>
  <c r="J30" i="51" s="1"/>
  <c r="H29" i="51"/>
  <c r="I29" i="51" s="1"/>
  <c r="J29" i="51" s="1"/>
  <c r="H28" i="51"/>
  <c r="I28" i="51" s="1"/>
  <c r="J28" i="51" s="1"/>
  <c r="H27" i="51"/>
  <c r="I27" i="51" s="1"/>
  <c r="J27" i="51" s="1"/>
  <c r="H26" i="51"/>
  <c r="I26" i="51" s="1"/>
  <c r="J26" i="51" s="1"/>
  <c r="H25" i="51"/>
  <c r="I25" i="51" s="1"/>
  <c r="J25" i="51" s="1"/>
  <c r="H24" i="51"/>
  <c r="I24" i="51" s="1"/>
  <c r="J24" i="51" s="1"/>
  <c r="H23" i="51"/>
  <c r="I23" i="51" s="1"/>
  <c r="J23" i="51" s="1"/>
  <c r="H22" i="51"/>
  <c r="I22" i="51" s="1"/>
  <c r="J22" i="51" s="1"/>
  <c r="H21" i="51"/>
  <c r="I21" i="51" s="1"/>
  <c r="J21" i="51" s="1"/>
  <c r="H20" i="51"/>
  <c r="I20" i="51" s="1"/>
  <c r="J20" i="51" s="1"/>
  <c r="H19" i="51"/>
  <c r="I19" i="51" s="1"/>
  <c r="J19" i="51" s="1"/>
  <c r="H18" i="51"/>
  <c r="I18" i="51" s="1"/>
  <c r="J18" i="51" s="1"/>
  <c r="H17" i="51"/>
  <c r="I17" i="51" s="1"/>
  <c r="J17" i="51" s="1"/>
  <c r="H16" i="51"/>
  <c r="I16" i="51" s="1"/>
  <c r="J16" i="51" s="1"/>
  <c r="H15" i="51"/>
  <c r="I15" i="51" s="1"/>
  <c r="J15" i="51" s="1"/>
  <c r="H14" i="51"/>
  <c r="I14" i="51" s="1"/>
  <c r="J14" i="51" s="1"/>
  <c r="H13" i="51"/>
  <c r="I13" i="51" s="1"/>
  <c r="J13" i="51" s="1"/>
  <c r="H12" i="51"/>
  <c r="I12" i="51" s="1"/>
  <c r="J12" i="51" s="1"/>
  <c r="H11" i="51"/>
  <c r="I11" i="51" s="1"/>
  <c r="J11" i="51" s="1"/>
  <c r="H10" i="51"/>
  <c r="I10" i="51" s="1"/>
  <c r="J10" i="51" s="1"/>
  <c r="H9" i="51"/>
  <c r="I9" i="51" s="1"/>
  <c r="J9" i="51" s="1"/>
  <c r="H8" i="51"/>
  <c r="I8" i="51" s="1"/>
  <c r="J8" i="51" s="1"/>
  <c r="H7" i="51"/>
  <c r="I7" i="51" s="1"/>
  <c r="J7" i="51" s="1"/>
  <c r="H6" i="51"/>
  <c r="I6" i="51" s="1"/>
  <c r="J6" i="51" s="1"/>
  <c r="H5" i="51"/>
  <c r="I5" i="51" s="1"/>
  <c r="J5" i="51" s="1"/>
  <c r="H4" i="51"/>
  <c r="I4" i="51" s="1"/>
  <c r="J4" i="51" s="1"/>
  <c r="K4" i="51" s="1"/>
  <c r="M89" i="49"/>
  <c r="U89" i="49" s="1"/>
  <c r="M88" i="49"/>
  <c r="U88" i="49" s="1"/>
  <c r="M87" i="49"/>
  <c r="U87" i="49" s="1"/>
  <c r="M86" i="49"/>
  <c r="U86" i="49" s="1"/>
  <c r="M85" i="49"/>
  <c r="U85" i="49" s="1"/>
  <c r="M84" i="49"/>
  <c r="U84" i="49" s="1"/>
  <c r="M83" i="49"/>
  <c r="U83" i="49" s="1"/>
  <c r="M82" i="49"/>
  <c r="U82" i="49" s="1"/>
  <c r="M81" i="49"/>
  <c r="U81" i="49" s="1"/>
  <c r="M80" i="49"/>
  <c r="U80" i="49" s="1"/>
  <c r="M79" i="49"/>
  <c r="U79" i="49" s="1"/>
  <c r="M78" i="49"/>
  <c r="U78" i="49" s="1"/>
  <c r="M77" i="49"/>
  <c r="U77" i="49" s="1"/>
  <c r="M76" i="49"/>
  <c r="U76" i="49" s="1"/>
  <c r="M75" i="49"/>
  <c r="U75" i="49" s="1"/>
  <c r="M74" i="49"/>
  <c r="U74" i="49" s="1"/>
  <c r="M73" i="49"/>
  <c r="U73" i="49" s="1"/>
  <c r="M72" i="49"/>
  <c r="U72" i="49" s="1"/>
  <c r="M71" i="49"/>
  <c r="U71" i="49" s="1"/>
  <c r="M70" i="49"/>
  <c r="U70" i="49" s="1"/>
  <c r="M69" i="49"/>
  <c r="U69" i="49" s="1"/>
  <c r="M68" i="49"/>
  <c r="U68" i="49" s="1"/>
  <c r="M67" i="49"/>
  <c r="U67" i="49" s="1"/>
  <c r="M66" i="49"/>
  <c r="U66" i="49" s="1"/>
  <c r="M65" i="49"/>
  <c r="U65" i="49" s="1"/>
  <c r="M64" i="49"/>
  <c r="U64" i="49" s="1"/>
  <c r="M63" i="49"/>
  <c r="U63" i="49" s="1"/>
  <c r="M62" i="49"/>
  <c r="U62" i="49" s="1"/>
  <c r="M61" i="49"/>
  <c r="U61" i="49" s="1"/>
  <c r="M60" i="49"/>
  <c r="U60" i="49" s="1"/>
  <c r="M59" i="49"/>
  <c r="U59" i="49" s="1"/>
  <c r="M58" i="49"/>
  <c r="U58" i="49" s="1"/>
  <c r="M57" i="49"/>
  <c r="U57" i="49" s="1"/>
  <c r="M56" i="49"/>
  <c r="U56" i="49" s="1"/>
  <c r="M55" i="49"/>
  <c r="U55" i="49" s="1"/>
  <c r="M54" i="49"/>
  <c r="U54" i="49" s="1"/>
  <c r="M53" i="49"/>
  <c r="U53" i="49" s="1"/>
  <c r="M52" i="49"/>
  <c r="U52" i="49" s="1"/>
  <c r="M51" i="49"/>
  <c r="U51" i="49" s="1"/>
  <c r="M50" i="49"/>
  <c r="U50" i="49" s="1"/>
  <c r="M49" i="49"/>
  <c r="U49" i="49" s="1"/>
  <c r="M48" i="49"/>
  <c r="U48" i="49" s="1"/>
  <c r="M47" i="49"/>
  <c r="U47" i="49" s="1"/>
  <c r="M46" i="49"/>
  <c r="U46" i="49" s="1"/>
  <c r="M45" i="49"/>
  <c r="U45" i="49" s="1"/>
  <c r="M44" i="49"/>
  <c r="U44" i="49" s="1"/>
  <c r="M43" i="49"/>
  <c r="U43" i="49" s="1"/>
  <c r="M42" i="49"/>
  <c r="U42" i="49" s="1"/>
  <c r="M41" i="49"/>
  <c r="U41" i="49" s="1"/>
  <c r="M40" i="49"/>
  <c r="U40" i="49" s="1"/>
  <c r="M39" i="49"/>
  <c r="U39" i="49" s="1"/>
  <c r="M38" i="49"/>
  <c r="U38" i="49" s="1"/>
  <c r="M37" i="49"/>
  <c r="U37" i="49" s="1"/>
  <c r="M36" i="49"/>
  <c r="U36" i="49" s="1"/>
  <c r="M35" i="49"/>
  <c r="U35" i="49" s="1"/>
  <c r="M34" i="49"/>
  <c r="U34" i="49" s="1"/>
  <c r="M33" i="49"/>
  <c r="U33" i="49" s="1"/>
  <c r="M32" i="49"/>
  <c r="U32" i="49" s="1"/>
  <c r="M31" i="49"/>
  <c r="U31" i="49" s="1"/>
  <c r="M30" i="49"/>
  <c r="U30" i="49" s="1"/>
  <c r="M29" i="49"/>
  <c r="U29" i="49" s="1"/>
  <c r="M28" i="49"/>
  <c r="U28" i="49" s="1"/>
  <c r="M27" i="49"/>
  <c r="U27" i="49" s="1"/>
  <c r="M26" i="49"/>
  <c r="U26" i="49" s="1"/>
  <c r="M25" i="49"/>
  <c r="U25" i="49" s="1"/>
  <c r="M24" i="49"/>
  <c r="U24" i="49" s="1"/>
  <c r="M23" i="49"/>
  <c r="U23" i="49" s="1"/>
  <c r="M22" i="49"/>
  <c r="U22" i="49" s="1"/>
  <c r="M21" i="49"/>
  <c r="U21" i="49" s="1"/>
  <c r="M20" i="49"/>
  <c r="U20" i="49" s="1"/>
  <c r="M19" i="49"/>
  <c r="U19" i="49" s="1"/>
  <c r="M18" i="49"/>
  <c r="U18" i="49" s="1"/>
  <c r="M17" i="49"/>
  <c r="U17" i="49" s="1"/>
  <c r="M16" i="49"/>
  <c r="U16" i="49" s="1"/>
  <c r="M15" i="49"/>
  <c r="U15" i="49" s="1"/>
  <c r="M14" i="49"/>
  <c r="U14" i="49" s="1"/>
  <c r="M13" i="49"/>
  <c r="U13" i="49" s="1"/>
  <c r="M12" i="49"/>
  <c r="U12" i="49" s="1"/>
  <c r="M11" i="49"/>
  <c r="U11" i="49" s="1"/>
  <c r="M10" i="49"/>
  <c r="U10" i="49" s="1"/>
  <c r="M9" i="49"/>
  <c r="U9" i="49" s="1"/>
  <c r="M8" i="49"/>
  <c r="U8" i="49" s="1"/>
  <c r="M7" i="49"/>
  <c r="U7" i="49" s="1"/>
  <c r="M6" i="49"/>
  <c r="U6" i="49" s="1"/>
  <c r="M5" i="49"/>
  <c r="U5" i="49" s="1"/>
  <c r="X5" i="49" s="1"/>
  <c r="H89" i="49"/>
  <c r="I89" i="49" s="1"/>
  <c r="J89" i="49" s="1"/>
  <c r="H88" i="49"/>
  <c r="I88" i="49" s="1"/>
  <c r="J88" i="49" s="1"/>
  <c r="H87" i="49"/>
  <c r="I87" i="49" s="1"/>
  <c r="J87" i="49" s="1"/>
  <c r="H86" i="49"/>
  <c r="I86" i="49" s="1"/>
  <c r="J86" i="49" s="1"/>
  <c r="H85" i="49"/>
  <c r="I85" i="49" s="1"/>
  <c r="J85" i="49" s="1"/>
  <c r="H84" i="49"/>
  <c r="I84" i="49" s="1"/>
  <c r="J84" i="49" s="1"/>
  <c r="H83" i="49"/>
  <c r="I83" i="49" s="1"/>
  <c r="J83" i="49" s="1"/>
  <c r="H82" i="49"/>
  <c r="I82" i="49" s="1"/>
  <c r="J82" i="49" s="1"/>
  <c r="H81" i="49"/>
  <c r="I81" i="49" s="1"/>
  <c r="J81" i="49" s="1"/>
  <c r="H80" i="49"/>
  <c r="I80" i="49" s="1"/>
  <c r="J80" i="49" s="1"/>
  <c r="H79" i="49"/>
  <c r="I79" i="49" s="1"/>
  <c r="J79" i="49" s="1"/>
  <c r="H78" i="49"/>
  <c r="I78" i="49" s="1"/>
  <c r="J78" i="49" s="1"/>
  <c r="H77" i="49"/>
  <c r="I77" i="49" s="1"/>
  <c r="J77" i="49" s="1"/>
  <c r="H76" i="49"/>
  <c r="I76" i="49" s="1"/>
  <c r="J76" i="49" s="1"/>
  <c r="H75" i="49"/>
  <c r="I75" i="49" s="1"/>
  <c r="J75" i="49" s="1"/>
  <c r="H74" i="49"/>
  <c r="I74" i="49" s="1"/>
  <c r="J74" i="49" s="1"/>
  <c r="H73" i="49"/>
  <c r="I73" i="49" s="1"/>
  <c r="J73" i="49" s="1"/>
  <c r="H72" i="49"/>
  <c r="I72" i="49" s="1"/>
  <c r="J72" i="49" s="1"/>
  <c r="H71" i="49"/>
  <c r="I71" i="49" s="1"/>
  <c r="J71" i="49" s="1"/>
  <c r="H70" i="49"/>
  <c r="I70" i="49" s="1"/>
  <c r="J70" i="49" s="1"/>
  <c r="H69" i="49"/>
  <c r="I69" i="49" s="1"/>
  <c r="J69" i="49" s="1"/>
  <c r="H68" i="49"/>
  <c r="I68" i="49" s="1"/>
  <c r="J68" i="49" s="1"/>
  <c r="H67" i="49"/>
  <c r="I67" i="49" s="1"/>
  <c r="J67" i="49" s="1"/>
  <c r="H66" i="49"/>
  <c r="I66" i="49" s="1"/>
  <c r="J66" i="49" s="1"/>
  <c r="H65" i="49"/>
  <c r="I65" i="49" s="1"/>
  <c r="J65" i="49" s="1"/>
  <c r="H64" i="49"/>
  <c r="I64" i="49" s="1"/>
  <c r="J64" i="49" s="1"/>
  <c r="H63" i="49"/>
  <c r="I63" i="49" s="1"/>
  <c r="J63" i="49" s="1"/>
  <c r="H62" i="49"/>
  <c r="I62" i="49" s="1"/>
  <c r="J62" i="49" s="1"/>
  <c r="H61" i="49"/>
  <c r="I61" i="49" s="1"/>
  <c r="J61" i="49" s="1"/>
  <c r="H60" i="49"/>
  <c r="I60" i="49" s="1"/>
  <c r="J60" i="49" s="1"/>
  <c r="H59" i="49"/>
  <c r="I59" i="49" s="1"/>
  <c r="J59" i="49" s="1"/>
  <c r="H58" i="49"/>
  <c r="I58" i="49" s="1"/>
  <c r="J58" i="49" s="1"/>
  <c r="H57" i="49"/>
  <c r="I57" i="49" s="1"/>
  <c r="J57" i="49" s="1"/>
  <c r="H56" i="49"/>
  <c r="I56" i="49" s="1"/>
  <c r="J56" i="49" s="1"/>
  <c r="H55" i="49"/>
  <c r="I55" i="49" s="1"/>
  <c r="J55" i="49" s="1"/>
  <c r="H54" i="49"/>
  <c r="I54" i="49" s="1"/>
  <c r="J54" i="49" s="1"/>
  <c r="H53" i="49"/>
  <c r="I53" i="49" s="1"/>
  <c r="J53" i="49" s="1"/>
  <c r="H52" i="49"/>
  <c r="I52" i="49" s="1"/>
  <c r="J52" i="49" s="1"/>
  <c r="H51" i="49"/>
  <c r="I51" i="49" s="1"/>
  <c r="J51" i="49" s="1"/>
  <c r="H50" i="49"/>
  <c r="I50" i="49" s="1"/>
  <c r="J50" i="49" s="1"/>
  <c r="H49" i="49"/>
  <c r="I49" i="49" s="1"/>
  <c r="J49" i="49" s="1"/>
  <c r="H48" i="49"/>
  <c r="I48" i="49" s="1"/>
  <c r="J48" i="49" s="1"/>
  <c r="H47" i="49"/>
  <c r="I47" i="49" s="1"/>
  <c r="J47" i="49" s="1"/>
  <c r="H46" i="49"/>
  <c r="I46" i="49" s="1"/>
  <c r="J46" i="49" s="1"/>
  <c r="H45" i="49"/>
  <c r="I45" i="49" s="1"/>
  <c r="J45" i="49" s="1"/>
  <c r="H44" i="49"/>
  <c r="I44" i="49" s="1"/>
  <c r="J44" i="49" s="1"/>
  <c r="H43" i="49"/>
  <c r="I43" i="49" s="1"/>
  <c r="J43" i="49" s="1"/>
  <c r="H42" i="49"/>
  <c r="I42" i="49" s="1"/>
  <c r="J42" i="49" s="1"/>
  <c r="H41" i="49"/>
  <c r="I41" i="49" s="1"/>
  <c r="J41" i="49" s="1"/>
  <c r="H40" i="49"/>
  <c r="I40" i="49" s="1"/>
  <c r="J40" i="49" s="1"/>
  <c r="H39" i="49"/>
  <c r="I39" i="49" s="1"/>
  <c r="J39" i="49" s="1"/>
  <c r="H38" i="49"/>
  <c r="I38" i="49" s="1"/>
  <c r="J38" i="49" s="1"/>
  <c r="H37" i="49"/>
  <c r="I37" i="49" s="1"/>
  <c r="J37" i="49" s="1"/>
  <c r="H36" i="49"/>
  <c r="I36" i="49" s="1"/>
  <c r="J36" i="49" s="1"/>
  <c r="H35" i="49"/>
  <c r="I35" i="49" s="1"/>
  <c r="J35" i="49" s="1"/>
  <c r="H34" i="49"/>
  <c r="I34" i="49" s="1"/>
  <c r="J34" i="49" s="1"/>
  <c r="H33" i="49"/>
  <c r="I33" i="49" s="1"/>
  <c r="J33" i="49" s="1"/>
  <c r="H32" i="49"/>
  <c r="I32" i="49" s="1"/>
  <c r="J32" i="49" s="1"/>
  <c r="H31" i="49"/>
  <c r="I31" i="49" s="1"/>
  <c r="J31" i="49" s="1"/>
  <c r="H30" i="49"/>
  <c r="I30" i="49" s="1"/>
  <c r="J30" i="49" s="1"/>
  <c r="H29" i="49"/>
  <c r="I29" i="49" s="1"/>
  <c r="J29" i="49" s="1"/>
  <c r="H28" i="49"/>
  <c r="I28" i="49" s="1"/>
  <c r="J28" i="49" s="1"/>
  <c r="H27" i="49"/>
  <c r="I27" i="49" s="1"/>
  <c r="J27" i="49" s="1"/>
  <c r="H26" i="49"/>
  <c r="I26" i="49" s="1"/>
  <c r="J26" i="49" s="1"/>
  <c r="H25" i="49"/>
  <c r="I25" i="49" s="1"/>
  <c r="J25" i="49" s="1"/>
  <c r="H24" i="49"/>
  <c r="I24" i="49" s="1"/>
  <c r="J24" i="49" s="1"/>
  <c r="H23" i="49"/>
  <c r="I23" i="49" s="1"/>
  <c r="J23" i="49" s="1"/>
  <c r="H22" i="49"/>
  <c r="I22" i="49" s="1"/>
  <c r="J22" i="49" s="1"/>
  <c r="H21" i="49"/>
  <c r="I21" i="49" s="1"/>
  <c r="J21" i="49" s="1"/>
  <c r="H20" i="49"/>
  <c r="I20" i="49" s="1"/>
  <c r="J20" i="49" s="1"/>
  <c r="H19" i="49"/>
  <c r="I19" i="49" s="1"/>
  <c r="J19" i="49" s="1"/>
  <c r="H18" i="49"/>
  <c r="I18" i="49" s="1"/>
  <c r="J18" i="49" s="1"/>
  <c r="H17" i="49"/>
  <c r="I17" i="49" s="1"/>
  <c r="J17" i="49" s="1"/>
  <c r="H16" i="49"/>
  <c r="I16" i="49" s="1"/>
  <c r="J16" i="49" s="1"/>
  <c r="H15" i="49"/>
  <c r="I15" i="49" s="1"/>
  <c r="J15" i="49" s="1"/>
  <c r="H14" i="49"/>
  <c r="I14" i="49" s="1"/>
  <c r="J14" i="49" s="1"/>
  <c r="H13" i="49"/>
  <c r="I13" i="49" s="1"/>
  <c r="J13" i="49" s="1"/>
  <c r="H12" i="49"/>
  <c r="I12" i="49" s="1"/>
  <c r="J12" i="49" s="1"/>
  <c r="H11" i="49"/>
  <c r="I11" i="49" s="1"/>
  <c r="J11" i="49" s="1"/>
  <c r="H10" i="49"/>
  <c r="I10" i="49" s="1"/>
  <c r="J10" i="49" s="1"/>
  <c r="H9" i="49"/>
  <c r="I9" i="49" s="1"/>
  <c r="J9" i="49" s="1"/>
  <c r="H8" i="49"/>
  <c r="I8" i="49" s="1"/>
  <c r="J8" i="49" s="1"/>
  <c r="H7" i="49"/>
  <c r="I7" i="49" s="1"/>
  <c r="J7" i="49" s="1"/>
  <c r="H6" i="49"/>
  <c r="I6" i="49" s="1"/>
  <c r="J6" i="49" s="1"/>
  <c r="H5" i="49"/>
  <c r="I5" i="49" s="1"/>
  <c r="J5" i="49" s="1"/>
  <c r="H4" i="49"/>
  <c r="I4" i="49" s="1"/>
  <c r="J4" i="49" s="1"/>
  <c r="K4" i="49" s="1"/>
  <c r="M98" i="48"/>
  <c r="U98" i="48" s="1"/>
  <c r="M97" i="48"/>
  <c r="U97" i="48" s="1"/>
  <c r="M96" i="48"/>
  <c r="U96" i="48" s="1"/>
  <c r="M95" i="48"/>
  <c r="U95" i="48" s="1"/>
  <c r="M94" i="48"/>
  <c r="U94" i="48" s="1"/>
  <c r="M93" i="48"/>
  <c r="U93" i="48" s="1"/>
  <c r="M92" i="48"/>
  <c r="U92" i="48" s="1"/>
  <c r="M91" i="48"/>
  <c r="U91" i="48" s="1"/>
  <c r="M90" i="48"/>
  <c r="U90" i="48" s="1"/>
  <c r="M89" i="48"/>
  <c r="U89" i="48" s="1"/>
  <c r="M88" i="48"/>
  <c r="U88" i="48" s="1"/>
  <c r="M87" i="48"/>
  <c r="U87" i="48" s="1"/>
  <c r="M86" i="48"/>
  <c r="U86" i="48" s="1"/>
  <c r="M85" i="48"/>
  <c r="U85" i="48" s="1"/>
  <c r="M84" i="48"/>
  <c r="U84" i="48" s="1"/>
  <c r="M83" i="48"/>
  <c r="U83" i="48" s="1"/>
  <c r="M82" i="48"/>
  <c r="U82" i="48" s="1"/>
  <c r="M81" i="48"/>
  <c r="U81" i="48" s="1"/>
  <c r="M80" i="48"/>
  <c r="U80" i="48" s="1"/>
  <c r="M79" i="48"/>
  <c r="U79" i="48" s="1"/>
  <c r="M78" i="48"/>
  <c r="U78" i="48" s="1"/>
  <c r="M77" i="48"/>
  <c r="U77" i="48" s="1"/>
  <c r="M76" i="48"/>
  <c r="U76" i="48" s="1"/>
  <c r="M75" i="48"/>
  <c r="U75" i="48" s="1"/>
  <c r="M74" i="48"/>
  <c r="U74" i="48" s="1"/>
  <c r="M73" i="48"/>
  <c r="U73" i="48" s="1"/>
  <c r="M72" i="48"/>
  <c r="U72" i="48" s="1"/>
  <c r="M71" i="48"/>
  <c r="U71" i="48" s="1"/>
  <c r="M70" i="48"/>
  <c r="U70" i="48" s="1"/>
  <c r="M69" i="48"/>
  <c r="U69" i="48" s="1"/>
  <c r="M68" i="48"/>
  <c r="U68" i="48" s="1"/>
  <c r="M67" i="48"/>
  <c r="U67" i="48" s="1"/>
  <c r="M66" i="48"/>
  <c r="U66" i="48" s="1"/>
  <c r="M65" i="48"/>
  <c r="U65" i="48" s="1"/>
  <c r="M64" i="48"/>
  <c r="U64" i="48" s="1"/>
  <c r="M63" i="48"/>
  <c r="U63" i="48" s="1"/>
  <c r="M62" i="48"/>
  <c r="U62" i="48" s="1"/>
  <c r="M61" i="48"/>
  <c r="U61" i="48" s="1"/>
  <c r="M60" i="48"/>
  <c r="U60" i="48" s="1"/>
  <c r="M59" i="48"/>
  <c r="U59" i="48" s="1"/>
  <c r="M58" i="48"/>
  <c r="U58" i="48" s="1"/>
  <c r="M57" i="48"/>
  <c r="U57" i="48" s="1"/>
  <c r="M56" i="48"/>
  <c r="U56" i="48" s="1"/>
  <c r="M55" i="48"/>
  <c r="U55" i="48" s="1"/>
  <c r="M54" i="48"/>
  <c r="U54" i="48" s="1"/>
  <c r="M53" i="48"/>
  <c r="U53" i="48" s="1"/>
  <c r="M52" i="48"/>
  <c r="U52" i="48" s="1"/>
  <c r="M51" i="48"/>
  <c r="U51" i="48" s="1"/>
  <c r="M50" i="48"/>
  <c r="U50" i="48" s="1"/>
  <c r="M49" i="48"/>
  <c r="U49" i="48" s="1"/>
  <c r="M48" i="48"/>
  <c r="U48" i="48" s="1"/>
  <c r="M47" i="48"/>
  <c r="U47" i="48" s="1"/>
  <c r="M46" i="48"/>
  <c r="U46" i="48" s="1"/>
  <c r="M45" i="48"/>
  <c r="U45" i="48" s="1"/>
  <c r="M44" i="48"/>
  <c r="U44" i="48" s="1"/>
  <c r="M43" i="48"/>
  <c r="U43" i="48" s="1"/>
  <c r="M42" i="48"/>
  <c r="U42" i="48" s="1"/>
  <c r="M41" i="48"/>
  <c r="U41" i="48" s="1"/>
  <c r="M40" i="48"/>
  <c r="U40" i="48" s="1"/>
  <c r="M39" i="48"/>
  <c r="U39" i="48" s="1"/>
  <c r="M38" i="48"/>
  <c r="U38" i="48" s="1"/>
  <c r="M37" i="48"/>
  <c r="U37" i="48" s="1"/>
  <c r="M36" i="48"/>
  <c r="U36" i="48" s="1"/>
  <c r="M35" i="48"/>
  <c r="U35" i="48" s="1"/>
  <c r="M34" i="48"/>
  <c r="U34" i="48" s="1"/>
  <c r="M33" i="48"/>
  <c r="U33" i="48" s="1"/>
  <c r="M32" i="48"/>
  <c r="U32" i="48" s="1"/>
  <c r="M31" i="48"/>
  <c r="U31" i="48" s="1"/>
  <c r="M30" i="48"/>
  <c r="U30" i="48" s="1"/>
  <c r="M29" i="48"/>
  <c r="U29" i="48" s="1"/>
  <c r="M28" i="48"/>
  <c r="U28" i="48" s="1"/>
  <c r="M27" i="48"/>
  <c r="U27" i="48" s="1"/>
  <c r="M26" i="48"/>
  <c r="U26" i="48" s="1"/>
  <c r="M25" i="48"/>
  <c r="U25" i="48" s="1"/>
  <c r="M24" i="48"/>
  <c r="U24" i="48" s="1"/>
  <c r="M23" i="48"/>
  <c r="U23" i="48" s="1"/>
  <c r="M22" i="48"/>
  <c r="U22" i="48" s="1"/>
  <c r="M21" i="48"/>
  <c r="U21" i="48" s="1"/>
  <c r="M20" i="48"/>
  <c r="U20" i="48" s="1"/>
  <c r="M19" i="48"/>
  <c r="U19" i="48" s="1"/>
  <c r="M18" i="48"/>
  <c r="U18" i="48" s="1"/>
  <c r="M17" i="48"/>
  <c r="U17" i="48" s="1"/>
  <c r="M16" i="48"/>
  <c r="U16" i="48" s="1"/>
  <c r="M15" i="48"/>
  <c r="U15" i="48" s="1"/>
  <c r="M14" i="48"/>
  <c r="U14" i="48" s="1"/>
  <c r="M13" i="48"/>
  <c r="U13" i="48" s="1"/>
  <c r="M12" i="48"/>
  <c r="U12" i="48" s="1"/>
  <c r="M11" i="48"/>
  <c r="U11" i="48" s="1"/>
  <c r="M10" i="48"/>
  <c r="U10" i="48" s="1"/>
  <c r="M9" i="48"/>
  <c r="U9" i="48" s="1"/>
  <c r="M8" i="48"/>
  <c r="U8" i="48" s="1"/>
  <c r="M7" i="48"/>
  <c r="U7" i="48" s="1"/>
  <c r="M6" i="48"/>
  <c r="U6" i="48" s="1"/>
  <c r="M5" i="48"/>
  <c r="U5" i="48" s="1"/>
  <c r="X5" i="48" s="1"/>
  <c r="H98" i="48"/>
  <c r="I98" i="48" s="1"/>
  <c r="J98" i="48" s="1"/>
  <c r="H97" i="48"/>
  <c r="I97" i="48" s="1"/>
  <c r="J97" i="48" s="1"/>
  <c r="H96" i="48"/>
  <c r="I96" i="48" s="1"/>
  <c r="J96" i="48" s="1"/>
  <c r="H95" i="48"/>
  <c r="I95" i="48" s="1"/>
  <c r="J95" i="48" s="1"/>
  <c r="H94" i="48"/>
  <c r="I94" i="48" s="1"/>
  <c r="J94" i="48" s="1"/>
  <c r="H93" i="48"/>
  <c r="I93" i="48" s="1"/>
  <c r="J93" i="48" s="1"/>
  <c r="H92" i="48"/>
  <c r="I92" i="48" s="1"/>
  <c r="J92" i="48" s="1"/>
  <c r="H91" i="48"/>
  <c r="I91" i="48" s="1"/>
  <c r="J91" i="48" s="1"/>
  <c r="H90" i="48"/>
  <c r="I90" i="48" s="1"/>
  <c r="J90" i="48" s="1"/>
  <c r="H89" i="48"/>
  <c r="I89" i="48" s="1"/>
  <c r="J89" i="48" s="1"/>
  <c r="H88" i="48"/>
  <c r="I88" i="48" s="1"/>
  <c r="J88" i="48" s="1"/>
  <c r="H87" i="48"/>
  <c r="I87" i="48" s="1"/>
  <c r="J87" i="48" s="1"/>
  <c r="H86" i="48"/>
  <c r="I86" i="48" s="1"/>
  <c r="J86" i="48" s="1"/>
  <c r="H85" i="48"/>
  <c r="I85" i="48" s="1"/>
  <c r="J85" i="48" s="1"/>
  <c r="H84" i="48"/>
  <c r="I84" i="48" s="1"/>
  <c r="J84" i="48" s="1"/>
  <c r="H83" i="48"/>
  <c r="I83" i="48" s="1"/>
  <c r="J83" i="48" s="1"/>
  <c r="H82" i="48"/>
  <c r="I82" i="48" s="1"/>
  <c r="J82" i="48" s="1"/>
  <c r="H81" i="48"/>
  <c r="I81" i="48" s="1"/>
  <c r="J81" i="48" s="1"/>
  <c r="H80" i="48"/>
  <c r="I80" i="48" s="1"/>
  <c r="J80" i="48" s="1"/>
  <c r="H79" i="48"/>
  <c r="I79" i="48" s="1"/>
  <c r="J79" i="48" s="1"/>
  <c r="H78" i="48"/>
  <c r="I78" i="48" s="1"/>
  <c r="J78" i="48" s="1"/>
  <c r="H77" i="48"/>
  <c r="I77" i="48" s="1"/>
  <c r="J77" i="48" s="1"/>
  <c r="H76" i="48"/>
  <c r="I76" i="48" s="1"/>
  <c r="J76" i="48" s="1"/>
  <c r="H75" i="48"/>
  <c r="I75" i="48" s="1"/>
  <c r="J75" i="48" s="1"/>
  <c r="H74" i="48"/>
  <c r="I74" i="48" s="1"/>
  <c r="J74" i="48" s="1"/>
  <c r="H73" i="48"/>
  <c r="I73" i="48" s="1"/>
  <c r="J73" i="48" s="1"/>
  <c r="H72" i="48"/>
  <c r="I72" i="48" s="1"/>
  <c r="J72" i="48" s="1"/>
  <c r="H71" i="48"/>
  <c r="I71" i="48" s="1"/>
  <c r="J71" i="48" s="1"/>
  <c r="H70" i="48"/>
  <c r="I70" i="48" s="1"/>
  <c r="J70" i="48" s="1"/>
  <c r="H69" i="48"/>
  <c r="I69" i="48" s="1"/>
  <c r="J69" i="48" s="1"/>
  <c r="H68" i="48"/>
  <c r="I68" i="48" s="1"/>
  <c r="J68" i="48" s="1"/>
  <c r="H67" i="48"/>
  <c r="I67" i="48" s="1"/>
  <c r="J67" i="48" s="1"/>
  <c r="H66" i="48"/>
  <c r="I66" i="48" s="1"/>
  <c r="J66" i="48" s="1"/>
  <c r="H65" i="48"/>
  <c r="I65" i="48" s="1"/>
  <c r="J65" i="48" s="1"/>
  <c r="H64" i="48"/>
  <c r="I64" i="48" s="1"/>
  <c r="J64" i="48" s="1"/>
  <c r="H63" i="48"/>
  <c r="I63" i="48" s="1"/>
  <c r="J63" i="48" s="1"/>
  <c r="H62" i="48"/>
  <c r="I62" i="48" s="1"/>
  <c r="J62" i="48" s="1"/>
  <c r="H61" i="48"/>
  <c r="I61" i="48" s="1"/>
  <c r="J61" i="48" s="1"/>
  <c r="H60" i="48"/>
  <c r="I60" i="48" s="1"/>
  <c r="J60" i="48" s="1"/>
  <c r="H59" i="48"/>
  <c r="I59" i="48" s="1"/>
  <c r="J59" i="48" s="1"/>
  <c r="H58" i="48"/>
  <c r="I58" i="48" s="1"/>
  <c r="J58" i="48" s="1"/>
  <c r="H57" i="48"/>
  <c r="I57" i="48" s="1"/>
  <c r="J57" i="48" s="1"/>
  <c r="H56" i="48"/>
  <c r="I56" i="48" s="1"/>
  <c r="J56" i="48" s="1"/>
  <c r="H55" i="48"/>
  <c r="I55" i="48" s="1"/>
  <c r="J55" i="48" s="1"/>
  <c r="H54" i="48"/>
  <c r="I54" i="48" s="1"/>
  <c r="J54" i="48" s="1"/>
  <c r="H53" i="48"/>
  <c r="I53" i="48" s="1"/>
  <c r="J53" i="48" s="1"/>
  <c r="H52" i="48"/>
  <c r="I52" i="48" s="1"/>
  <c r="J52" i="48" s="1"/>
  <c r="H51" i="48"/>
  <c r="I51" i="48" s="1"/>
  <c r="J51" i="48" s="1"/>
  <c r="H50" i="48"/>
  <c r="I50" i="48" s="1"/>
  <c r="J50" i="48" s="1"/>
  <c r="H49" i="48"/>
  <c r="I49" i="48" s="1"/>
  <c r="J49" i="48" s="1"/>
  <c r="H48" i="48"/>
  <c r="I48" i="48" s="1"/>
  <c r="J48" i="48" s="1"/>
  <c r="H47" i="48"/>
  <c r="I47" i="48" s="1"/>
  <c r="J47" i="48" s="1"/>
  <c r="H46" i="48"/>
  <c r="I46" i="48" s="1"/>
  <c r="J46" i="48" s="1"/>
  <c r="H45" i="48"/>
  <c r="I45" i="48" s="1"/>
  <c r="J45" i="48" s="1"/>
  <c r="H44" i="48"/>
  <c r="I44" i="48" s="1"/>
  <c r="J44" i="48" s="1"/>
  <c r="H43" i="48"/>
  <c r="I43" i="48" s="1"/>
  <c r="J43" i="48" s="1"/>
  <c r="H42" i="48"/>
  <c r="I42" i="48" s="1"/>
  <c r="J42" i="48" s="1"/>
  <c r="H41" i="48"/>
  <c r="I41" i="48" s="1"/>
  <c r="J41" i="48" s="1"/>
  <c r="H40" i="48"/>
  <c r="I40" i="48" s="1"/>
  <c r="J40" i="48" s="1"/>
  <c r="H39" i="48"/>
  <c r="I39" i="48" s="1"/>
  <c r="J39" i="48" s="1"/>
  <c r="H38" i="48"/>
  <c r="I38" i="48" s="1"/>
  <c r="J38" i="48" s="1"/>
  <c r="H37" i="48"/>
  <c r="I37" i="48" s="1"/>
  <c r="J37" i="48" s="1"/>
  <c r="H36" i="48"/>
  <c r="I36" i="48" s="1"/>
  <c r="J36" i="48" s="1"/>
  <c r="H35" i="48"/>
  <c r="I35" i="48" s="1"/>
  <c r="J35" i="48" s="1"/>
  <c r="H34" i="48"/>
  <c r="I34" i="48" s="1"/>
  <c r="J34" i="48" s="1"/>
  <c r="H33" i="48"/>
  <c r="I33" i="48" s="1"/>
  <c r="J33" i="48" s="1"/>
  <c r="H32" i="48"/>
  <c r="I32" i="48" s="1"/>
  <c r="J32" i="48" s="1"/>
  <c r="H31" i="48"/>
  <c r="I31" i="48" s="1"/>
  <c r="J31" i="48" s="1"/>
  <c r="H30" i="48"/>
  <c r="I30" i="48" s="1"/>
  <c r="J30" i="48" s="1"/>
  <c r="H29" i="48"/>
  <c r="I29" i="48" s="1"/>
  <c r="J29" i="48" s="1"/>
  <c r="H28" i="48"/>
  <c r="I28" i="48" s="1"/>
  <c r="J28" i="48" s="1"/>
  <c r="H27" i="48"/>
  <c r="I27" i="48" s="1"/>
  <c r="J27" i="48" s="1"/>
  <c r="H26" i="48"/>
  <c r="I26" i="48" s="1"/>
  <c r="J26" i="48" s="1"/>
  <c r="H25" i="48"/>
  <c r="I25" i="48" s="1"/>
  <c r="J25" i="48" s="1"/>
  <c r="H24" i="48"/>
  <c r="I24" i="48" s="1"/>
  <c r="J24" i="48" s="1"/>
  <c r="H23" i="48"/>
  <c r="I23" i="48" s="1"/>
  <c r="J23" i="48" s="1"/>
  <c r="H22" i="48"/>
  <c r="I22" i="48" s="1"/>
  <c r="J22" i="48" s="1"/>
  <c r="H21" i="48"/>
  <c r="I21" i="48" s="1"/>
  <c r="J21" i="48" s="1"/>
  <c r="H20" i="48"/>
  <c r="I20" i="48" s="1"/>
  <c r="J20" i="48" s="1"/>
  <c r="H19" i="48"/>
  <c r="I19" i="48" s="1"/>
  <c r="J19" i="48" s="1"/>
  <c r="H18" i="48"/>
  <c r="I18" i="48" s="1"/>
  <c r="J18" i="48" s="1"/>
  <c r="H17" i="48"/>
  <c r="I17" i="48" s="1"/>
  <c r="J17" i="48" s="1"/>
  <c r="H16" i="48"/>
  <c r="I16" i="48" s="1"/>
  <c r="J16" i="48" s="1"/>
  <c r="H15" i="48"/>
  <c r="I15" i="48" s="1"/>
  <c r="J15" i="48" s="1"/>
  <c r="H14" i="48"/>
  <c r="I14" i="48" s="1"/>
  <c r="J14" i="48" s="1"/>
  <c r="H13" i="48"/>
  <c r="I13" i="48" s="1"/>
  <c r="J13" i="48" s="1"/>
  <c r="H12" i="48"/>
  <c r="I12" i="48" s="1"/>
  <c r="J12" i="48" s="1"/>
  <c r="H11" i="48"/>
  <c r="I11" i="48" s="1"/>
  <c r="J11" i="48" s="1"/>
  <c r="H10" i="48"/>
  <c r="I10" i="48" s="1"/>
  <c r="J10" i="48" s="1"/>
  <c r="H9" i="48"/>
  <c r="I9" i="48" s="1"/>
  <c r="J9" i="48" s="1"/>
  <c r="H8" i="48"/>
  <c r="I8" i="48" s="1"/>
  <c r="J8" i="48" s="1"/>
  <c r="H7" i="48"/>
  <c r="I7" i="48" s="1"/>
  <c r="J7" i="48" s="1"/>
  <c r="H6" i="48"/>
  <c r="I6" i="48" s="1"/>
  <c r="J6" i="48" s="1"/>
  <c r="H5" i="48"/>
  <c r="I5" i="48" s="1"/>
  <c r="J5" i="48" s="1"/>
  <c r="K5" i="48" s="1"/>
  <c r="M69" i="53"/>
  <c r="U69" i="53" s="1"/>
  <c r="M68" i="53"/>
  <c r="U68" i="53" s="1"/>
  <c r="M67" i="53"/>
  <c r="U67" i="53" s="1"/>
  <c r="M66" i="53"/>
  <c r="U66" i="53" s="1"/>
  <c r="M65" i="53"/>
  <c r="U65" i="53" s="1"/>
  <c r="M64" i="53"/>
  <c r="U64" i="53" s="1"/>
  <c r="M63" i="53"/>
  <c r="U63" i="53" s="1"/>
  <c r="M62" i="53"/>
  <c r="U62" i="53" s="1"/>
  <c r="M61" i="53"/>
  <c r="U61" i="53" s="1"/>
  <c r="M60" i="53"/>
  <c r="U60" i="53" s="1"/>
  <c r="M59" i="53"/>
  <c r="U59" i="53" s="1"/>
  <c r="M58" i="53"/>
  <c r="U58" i="53" s="1"/>
  <c r="M57" i="53"/>
  <c r="U57" i="53" s="1"/>
  <c r="M56" i="53"/>
  <c r="U56" i="53" s="1"/>
  <c r="M55" i="53"/>
  <c r="U55" i="53" s="1"/>
  <c r="M54" i="53"/>
  <c r="U54" i="53" s="1"/>
  <c r="M53" i="53"/>
  <c r="U53" i="53" s="1"/>
  <c r="M52" i="53"/>
  <c r="U52" i="53" s="1"/>
  <c r="M51" i="53"/>
  <c r="U51" i="53" s="1"/>
  <c r="M50" i="53"/>
  <c r="U50" i="53" s="1"/>
  <c r="M49" i="53"/>
  <c r="U49" i="53" s="1"/>
  <c r="M48" i="53"/>
  <c r="U48" i="53" s="1"/>
  <c r="M47" i="53"/>
  <c r="U47" i="53" s="1"/>
  <c r="M46" i="53"/>
  <c r="U46" i="53" s="1"/>
  <c r="M45" i="53"/>
  <c r="U45" i="53" s="1"/>
  <c r="M44" i="53"/>
  <c r="U44" i="53" s="1"/>
  <c r="M43" i="53"/>
  <c r="U43" i="53" s="1"/>
  <c r="M42" i="53"/>
  <c r="U42" i="53" s="1"/>
  <c r="M41" i="53"/>
  <c r="U41" i="53" s="1"/>
  <c r="M40" i="53"/>
  <c r="U40" i="53" s="1"/>
  <c r="M39" i="53"/>
  <c r="U39" i="53" s="1"/>
  <c r="M38" i="53"/>
  <c r="U38" i="53" s="1"/>
  <c r="M37" i="53"/>
  <c r="U37" i="53" s="1"/>
  <c r="M36" i="53"/>
  <c r="U36" i="53" s="1"/>
  <c r="M35" i="53"/>
  <c r="U35" i="53" s="1"/>
  <c r="M34" i="53"/>
  <c r="U34" i="53" s="1"/>
  <c r="M33" i="53"/>
  <c r="U33" i="53" s="1"/>
  <c r="M32" i="53"/>
  <c r="U32" i="53" s="1"/>
  <c r="M31" i="53"/>
  <c r="U31" i="53" s="1"/>
  <c r="M30" i="53"/>
  <c r="U30" i="53" s="1"/>
  <c r="M29" i="53"/>
  <c r="U29" i="53" s="1"/>
  <c r="M28" i="53"/>
  <c r="U28" i="53" s="1"/>
  <c r="M27" i="53"/>
  <c r="U27" i="53" s="1"/>
  <c r="M26" i="53"/>
  <c r="U26" i="53" s="1"/>
  <c r="M25" i="53"/>
  <c r="U25" i="53" s="1"/>
  <c r="M24" i="53"/>
  <c r="U24" i="53" s="1"/>
  <c r="M23" i="53"/>
  <c r="U23" i="53" s="1"/>
  <c r="M22" i="53"/>
  <c r="U22" i="53" s="1"/>
  <c r="M21" i="53"/>
  <c r="U21" i="53" s="1"/>
  <c r="M20" i="53"/>
  <c r="U20" i="53" s="1"/>
  <c r="M19" i="53"/>
  <c r="U19" i="53" s="1"/>
  <c r="M18" i="53"/>
  <c r="U18" i="53" s="1"/>
  <c r="M17" i="53"/>
  <c r="U17" i="53" s="1"/>
  <c r="M16" i="53"/>
  <c r="U16" i="53" s="1"/>
  <c r="M15" i="53"/>
  <c r="U15" i="53" s="1"/>
  <c r="M14" i="53"/>
  <c r="U14" i="53" s="1"/>
  <c r="M13" i="53"/>
  <c r="U13" i="53" s="1"/>
  <c r="M12" i="53"/>
  <c r="U12" i="53" s="1"/>
  <c r="M11" i="53"/>
  <c r="U11" i="53" s="1"/>
  <c r="M10" i="53"/>
  <c r="U10" i="53" s="1"/>
  <c r="M9" i="53"/>
  <c r="U9" i="53" s="1"/>
  <c r="M8" i="53"/>
  <c r="U8" i="53" s="1"/>
  <c r="M7" i="53"/>
  <c r="U7" i="53" s="1"/>
  <c r="M6" i="53"/>
  <c r="U6" i="53" s="1"/>
  <c r="M5" i="53"/>
  <c r="U5" i="53" s="1"/>
  <c r="X5" i="53" s="1"/>
  <c r="H69" i="53"/>
  <c r="I69" i="53" s="1"/>
  <c r="J69" i="53" s="1"/>
  <c r="H68" i="53"/>
  <c r="I68" i="53" s="1"/>
  <c r="J68" i="53" s="1"/>
  <c r="H67" i="53"/>
  <c r="I67" i="53" s="1"/>
  <c r="J67" i="53" s="1"/>
  <c r="H66" i="53"/>
  <c r="I66" i="53" s="1"/>
  <c r="J66" i="53" s="1"/>
  <c r="H65" i="53"/>
  <c r="I65" i="53" s="1"/>
  <c r="J65" i="53" s="1"/>
  <c r="H64" i="53"/>
  <c r="I64" i="53" s="1"/>
  <c r="J64" i="53" s="1"/>
  <c r="H63" i="53"/>
  <c r="I63" i="53" s="1"/>
  <c r="J63" i="53" s="1"/>
  <c r="H62" i="53"/>
  <c r="I62" i="53" s="1"/>
  <c r="J62" i="53" s="1"/>
  <c r="H61" i="53"/>
  <c r="I61" i="53" s="1"/>
  <c r="J61" i="53" s="1"/>
  <c r="H60" i="53"/>
  <c r="I60" i="53" s="1"/>
  <c r="J60" i="53" s="1"/>
  <c r="H59" i="53"/>
  <c r="I59" i="53" s="1"/>
  <c r="J59" i="53" s="1"/>
  <c r="H58" i="53"/>
  <c r="I58" i="53" s="1"/>
  <c r="J58" i="53" s="1"/>
  <c r="H57" i="53"/>
  <c r="I57" i="53" s="1"/>
  <c r="J57" i="53" s="1"/>
  <c r="H56" i="53"/>
  <c r="I56" i="53" s="1"/>
  <c r="J56" i="53" s="1"/>
  <c r="H55" i="53"/>
  <c r="I55" i="53" s="1"/>
  <c r="J55" i="53" s="1"/>
  <c r="H54" i="53"/>
  <c r="I54" i="53" s="1"/>
  <c r="J54" i="53" s="1"/>
  <c r="H53" i="53"/>
  <c r="I53" i="53" s="1"/>
  <c r="J53" i="53" s="1"/>
  <c r="H52" i="53"/>
  <c r="I52" i="53" s="1"/>
  <c r="J52" i="53" s="1"/>
  <c r="H51" i="53"/>
  <c r="I51" i="53" s="1"/>
  <c r="J51" i="53" s="1"/>
  <c r="H50" i="53"/>
  <c r="I50" i="53" s="1"/>
  <c r="J50" i="53" s="1"/>
  <c r="H49" i="53"/>
  <c r="I49" i="53" s="1"/>
  <c r="J49" i="53" s="1"/>
  <c r="H48" i="53"/>
  <c r="I48" i="53" s="1"/>
  <c r="J48" i="53" s="1"/>
  <c r="H47" i="53"/>
  <c r="I47" i="53" s="1"/>
  <c r="J47" i="53" s="1"/>
  <c r="H46" i="53"/>
  <c r="I46" i="53" s="1"/>
  <c r="J46" i="53" s="1"/>
  <c r="H45" i="53"/>
  <c r="I45" i="53" s="1"/>
  <c r="J45" i="53" s="1"/>
  <c r="H44" i="53"/>
  <c r="I44" i="53" s="1"/>
  <c r="J44" i="53" s="1"/>
  <c r="H43" i="53"/>
  <c r="I43" i="53" s="1"/>
  <c r="J43" i="53" s="1"/>
  <c r="H42" i="53"/>
  <c r="I42" i="53" s="1"/>
  <c r="J42" i="53" s="1"/>
  <c r="H41" i="53"/>
  <c r="I41" i="53" s="1"/>
  <c r="J41" i="53" s="1"/>
  <c r="H40" i="53"/>
  <c r="I40" i="53" s="1"/>
  <c r="J40" i="53" s="1"/>
  <c r="H39" i="53"/>
  <c r="I39" i="53" s="1"/>
  <c r="J39" i="53" s="1"/>
  <c r="H38" i="53"/>
  <c r="I38" i="53" s="1"/>
  <c r="J38" i="53" s="1"/>
  <c r="H37" i="53"/>
  <c r="I37" i="53" s="1"/>
  <c r="J37" i="53" s="1"/>
  <c r="H36" i="53"/>
  <c r="I36" i="53" s="1"/>
  <c r="J36" i="53" s="1"/>
  <c r="H35" i="53"/>
  <c r="I35" i="53" s="1"/>
  <c r="J35" i="53" s="1"/>
  <c r="H34" i="53"/>
  <c r="I34" i="53" s="1"/>
  <c r="J34" i="53" s="1"/>
  <c r="H33" i="53"/>
  <c r="I33" i="53" s="1"/>
  <c r="J33" i="53" s="1"/>
  <c r="H32" i="53"/>
  <c r="I32" i="53" s="1"/>
  <c r="J32" i="53" s="1"/>
  <c r="H31" i="53"/>
  <c r="I31" i="53" s="1"/>
  <c r="J31" i="53" s="1"/>
  <c r="H30" i="53"/>
  <c r="I30" i="53" s="1"/>
  <c r="J30" i="53" s="1"/>
  <c r="H29" i="53"/>
  <c r="I29" i="53" s="1"/>
  <c r="J29" i="53" s="1"/>
  <c r="H28" i="53"/>
  <c r="I28" i="53" s="1"/>
  <c r="J28" i="53" s="1"/>
  <c r="H27" i="53"/>
  <c r="I27" i="53" s="1"/>
  <c r="J27" i="53" s="1"/>
  <c r="H26" i="53"/>
  <c r="I26" i="53" s="1"/>
  <c r="J26" i="53" s="1"/>
  <c r="H25" i="53"/>
  <c r="I25" i="53" s="1"/>
  <c r="J25" i="53" s="1"/>
  <c r="H24" i="53"/>
  <c r="I24" i="53" s="1"/>
  <c r="J24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11" i="53"/>
  <c r="I11" i="53" s="1"/>
  <c r="J11" i="53" s="1"/>
  <c r="H10" i="53"/>
  <c r="I10" i="53" s="1"/>
  <c r="J10" i="53" s="1"/>
  <c r="H9" i="53"/>
  <c r="I9" i="53" s="1"/>
  <c r="J9" i="53" s="1"/>
  <c r="H8" i="53"/>
  <c r="I8" i="53" s="1"/>
  <c r="J8" i="53" s="1"/>
  <c r="H7" i="53"/>
  <c r="I7" i="53" s="1"/>
  <c r="J7" i="53" s="1"/>
  <c r="H6" i="53"/>
  <c r="I6" i="53" s="1"/>
  <c r="J6" i="53" s="1"/>
  <c r="H5" i="53"/>
  <c r="I5" i="53" s="1"/>
  <c r="J5" i="53" s="1"/>
  <c r="H4" i="53"/>
  <c r="I4" i="53" s="1"/>
  <c r="J4" i="53" s="1"/>
  <c r="K4" i="53" s="1"/>
  <c r="M79" i="54"/>
  <c r="U79" i="54" s="1"/>
  <c r="M78" i="54"/>
  <c r="U78" i="54" s="1"/>
  <c r="M77" i="54"/>
  <c r="U77" i="54" s="1"/>
  <c r="M76" i="54"/>
  <c r="U76" i="54" s="1"/>
  <c r="M75" i="54"/>
  <c r="U75" i="54" s="1"/>
  <c r="M74" i="54"/>
  <c r="U74" i="54" s="1"/>
  <c r="M73" i="54"/>
  <c r="U73" i="54" s="1"/>
  <c r="M72" i="54"/>
  <c r="U72" i="54" s="1"/>
  <c r="M71" i="54"/>
  <c r="U71" i="54" s="1"/>
  <c r="M70" i="54"/>
  <c r="U70" i="54" s="1"/>
  <c r="M69" i="54"/>
  <c r="U69" i="54" s="1"/>
  <c r="M68" i="54"/>
  <c r="U68" i="54" s="1"/>
  <c r="M67" i="54"/>
  <c r="U67" i="54" s="1"/>
  <c r="M66" i="54"/>
  <c r="U66" i="54" s="1"/>
  <c r="M65" i="54"/>
  <c r="U65" i="54" s="1"/>
  <c r="M64" i="54"/>
  <c r="U64" i="54" s="1"/>
  <c r="M63" i="54"/>
  <c r="U63" i="54" s="1"/>
  <c r="M62" i="54"/>
  <c r="U62" i="54" s="1"/>
  <c r="M61" i="54"/>
  <c r="U61" i="54" s="1"/>
  <c r="M60" i="54"/>
  <c r="U60" i="54" s="1"/>
  <c r="M59" i="54"/>
  <c r="U59" i="54" s="1"/>
  <c r="M58" i="54"/>
  <c r="U58" i="54" s="1"/>
  <c r="M57" i="54"/>
  <c r="U57" i="54" s="1"/>
  <c r="M56" i="54"/>
  <c r="U56" i="54" s="1"/>
  <c r="M55" i="54"/>
  <c r="U55" i="54" s="1"/>
  <c r="M54" i="54"/>
  <c r="U54" i="54" s="1"/>
  <c r="M53" i="54"/>
  <c r="U53" i="54" s="1"/>
  <c r="M52" i="54"/>
  <c r="U52" i="54" s="1"/>
  <c r="M51" i="54"/>
  <c r="U51" i="54" s="1"/>
  <c r="M50" i="54"/>
  <c r="U50" i="54" s="1"/>
  <c r="M49" i="54"/>
  <c r="U49" i="54" s="1"/>
  <c r="M48" i="54"/>
  <c r="U48" i="54" s="1"/>
  <c r="M47" i="54"/>
  <c r="U47" i="54" s="1"/>
  <c r="M46" i="54"/>
  <c r="U46" i="54" s="1"/>
  <c r="M45" i="54"/>
  <c r="U45" i="54" s="1"/>
  <c r="M44" i="54"/>
  <c r="U44" i="54" s="1"/>
  <c r="M43" i="54"/>
  <c r="U43" i="54" s="1"/>
  <c r="M42" i="54"/>
  <c r="U42" i="54" s="1"/>
  <c r="M41" i="54"/>
  <c r="U41" i="54" s="1"/>
  <c r="M40" i="54"/>
  <c r="U40" i="54" s="1"/>
  <c r="M39" i="54"/>
  <c r="U39" i="54" s="1"/>
  <c r="M38" i="54"/>
  <c r="U38" i="54" s="1"/>
  <c r="M37" i="54"/>
  <c r="U37" i="54" s="1"/>
  <c r="M36" i="54"/>
  <c r="U36" i="54" s="1"/>
  <c r="M35" i="54"/>
  <c r="U35" i="54" s="1"/>
  <c r="M34" i="54"/>
  <c r="U34" i="54" s="1"/>
  <c r="M33" i="54"/>
  <c r="U33" i="54" s="1"/>
  <c r="M32" i="54"/>
  <c r="U32" i="54" s="1"/>
  <c r="M31" i="54"/>
  <c r="U31" i="54" s="1"/>
  <c r="M30" i="54"/>
  <c r="U30" i="54" s="1"/>
  <c r="M29" i="54"/>
  <c r="U29" i="54" s="1"/>
  <c r="M28" i="54"/>
  <c r="U28" i="54" s="1"/>
  <c r="M27" i="54"/>
  <c r="U27" i="54" s="1"/>
  <c r="M26" i="54"/>
  <c r="U26" i="54" s="1"/>
  <c r="M25" i="54"/>
  <c r="U25" i="54" s="1"/>
  <c r="M24" i="54"/>
  <c r="U24" i="54" s="1"/>
  <c r="M23" i="54"/>
  <c r="U23" i="54" s="1"/>
  <c r="M22" i="54"/>
  <c r="U22" i="54" s="1"/>
  <c r="M21" i="54"/>
  <c r="U21" i="54" s="1"/>
  <c r="M20" i="54"/>
  <c r="U20" i="54" s="1"/>
  <c r="M19" i="54"/>
  <c r="U19" i="54" s="1"/>
  <c r="M18" i="54"/>
  <c r="U18" i="54" s="1"/>
  <c r="M17" i="54"/>
  <c r="U17" i="54" s="1"/>
  <c r="M16" i="54"/>
  <c r="U16" i="54" s="1"/>
  <c r="M15" i="54"/>
  <c r="U15" i="54" s="1"/>
  <c r="M14" i="54"/>
  <c r="U14" i="54" s="1"/>
  <c r="M13" i="54"/>
  <c r="U13" i="54" s="1"/>
  <c r="M12" i="54"/>
  <c r="U12" i="54" s="1"/>
  <c r="M11" i="54"/>
  <c r="U11" i="54" s="1"/>
  <c r="M10" i="54"/>
  <c r="U10" i="54" s="1"/>
  <c r="M9" i="54"/>
  <c r="U9" i="54" s="1"/>
  <c r="M8" i="54"/>
  <c r="U8" i="54" s="1"/>
  <c r="M7" i="54"/>
  <c r="U7" i="54" s="1"/>
  <c r="M6" i="54"/>
  <c r="U6" i="54" s="1"/>
  <c r="M5" i="54"/>
  <c r="U5" i="54" s="1"/>
  <c r="X5" i="54" s="1"/>
  <c r="H79" i="54"/>
  <c r="I79" i="54" s="1"/>
  <c r="J79" i="54" s="1"/>
  <c r="H78" i="54"/>
  <c r="I78" i="54" s="1"/>
  <c r="J78" i="54" s="1"/>
  <c r="H77" i="54"/>
  <c r="I77" i="54" s="1"/>
  <c r="J77" i="54" s="1"/>
  <c r="H76" i="54"/>
  <c r="I76" i="54" s="1"/>
  <c r="J76" i="54" s="1"/>
  <c r="H75" i="54"/>
  <c r="I75" i="54" s="1"/>
  <c r="J75" i="54" s="1"/>
  <c r="H74" i="54"/>
  <c r="I74" i="54" s="1"/>
  <c r="J74" i="54" s="1"/>
  <c r="H73" i="54"/>
  <c r="I73" i="54" s="1"/>
  <c r="J73" i="54" s="1"/>
  <c r="H72" i="54"/>
  <c r="I72" i="54" s="1"/>
  <c r="J72" i="54" s="1"/>
  <c r="H71" i="54"/>
  <c r="I71" i="54" s="1"/>
  <c r="J71" i="54" s="1"/>
  <c r="H70" i="54"/>
  <c r="I70" i="54" s="1"/>
  <c r="J70" i="54" s="1"/>
  <c r="H69" i="54"/>
  <c r="I69" i="54" s="1"/>
  <c r="J69" i="54" s="1"/>
  <c r="H68" i="54"/>
  <c r="I68" i="54" s="1"/>
  <c r="J68" i="54" s="1"/>
  <c r="H67" i="54"/>
  <c r="I67" i="54" s="1"/>
  <c r="J67" i="54" s="1"/>
  <c r="H66" i="54"/>
  <c r="I66" i="54" s="1"/>
  <c r="J66" i="54" s="1"/>
  <c r="H65" i="54"/>
  <c r="I65" i="54" s="1"/>
  <c r="J65" i="54" s="1"/>
  <c r="H64" i="54"/>
  <c r="I64" i="54" s="1"/>
  <c r="J64" i="54" s="1"/>
  <c r="H63" i="54"/>
  <c r="I63" i="54" s="1"/>
  <c r="J63" i="54" s="1"/>
  <c r="H62" i="54"/>
  <c r="I62" i="54" s="1"/>
  <c r="J62" i="54" s="1"/>
  <c r="H61" i="54"/>
  <c r="I61" i="54" s="1"/>
  <c r="J61" i="54" s="1"/>
  <c r="H60" i="54"/>
  <c r="I60" i="54" s="1"/>
  <c r="J60" i="54" s="1"/>
  <c r="H59" i="54"/>
  <c r="I59" i="54" s="1"/>
  <c r="J59" i="54" s="1"/>
  <c r="H58" i="54"/>
  <c r="I58" i="54" s="1"/>
  <c r="J58" i="54" s="1"/>
  <c r="H57" i="54"/>
  <c r="I57" i="54" s="1"/>
  <c r="J57" i="54" s="1"/>
  <c r="H56" i="54"/>
  <c r="I56" i="54" s="1"/>
  <c r="J56" i="54" s="1"/>
  <c r="H55" i="54"/>
  <c r="I55" i="54" s="1"/>
  <c r="J55" i="54" s="1"/>
  <c r="H54" i="54"/>
  <c r="I54" i="54" s="1"/>
  <c r="J54" i="54" s="1"/>
  <c r="H53" i="54"/>
  <c r="I53" i="54" s="1"/>
  <c r="J53" i="54" s="1"/>
  <c r="H52" i="54"/>
  <c r="I52" i="54" s="1"/>
  <c r="J52" i="54" s="1"/>
  <c r="H51" i="54"/>
  <c r="I51" i="54" s="1"/>
  <c r="J51" i="54" s="1"/>
  <c r="H50" i="54"/>
  <c r="I50" i="54" s="1"/>
  <c r="J50" i="54" s="1"/>
  <c r="H49" i="54"/>
  <c r="I49" i="54" s="1"/>
  <c r="J49" i="54" s="1"/>
  <c r="H48" i="54"/>
  <c r="I48" i="54" s="1"/>
  <c r="J48" i="54" s="1"/>
  <c r="H47" i="54"/>
  <c r="I47" i="54" s="1"/>
  <c r="J47" i="54" s="1"/>
  <c r="H46" i="54"/>
  <c r="I46" i="54" s="1"/>
  <c r="J46" i="54" s="1"/>
  <c r="H45" i="54"/>
  <c r="I45" i="54" s="1"/>
  <c r="J45" i="54" s="1"/>
  <c r="H44" i="54"/>
  <c r="I44" i="54" s="1"/>
  <c r="J44" i="54" s="1"/>
  <c r="H43" i="54"/>
  <c r="I43" i="54" s="1"/>
  <c r="J43" i="54" s="1"/>
  <c r="H42" i="54"/>
  <c r="I42" i="54" s="1"/>
  <c r="J42" i="54" s="1"/>
  <c r="H41" i="54"/>
  <c r="I41" i="54" s="1"/>
  <c r="J41" i="54" s="1"/>
  <c r="H40" i="54"/>
  <c r="I40" i="54" s="1"/>
  <c r="J40" i="54" s="1"/>
  <c r="H39" i="54"/>
  <c r="I39" i="54" s="1"/>
  <c r="J39" i="54" s="1"/>
  <c r="H38" i="54"/>
  <c r="I38" i="54" s="1"/>
  <c r="J38" i="54" s="1"/>
  <c r="H37" i="54"/>
  <c r="I37" i="54" s="1"/>
  <c r="J37" i="54" s="1"/>
  <c r="H36" i="54"/>
  <c r="I36" i="54" s="1"/>
  <c r="J36" i="54" s="1"/>
  <c r="H35" i="54"/>
  <c r="I35" i="54" s="1"/>
  <c r="J35" i="54" s="1"/>
  <c r="H34" i="54"/>
  <c r="I34" i="54" s="1"/>
  <c r="J34" i="54" s="1"/>
  <c r="H33" i="54"/>
  <c r="I33" i="54" s="1"/>
  <c r="J33" i="54" s="1"/>
  <c r="H32" i="54"/>
  <c r="I32" i="54" s="1"/>
  <c r="J32" i="54" s="1"/>
  <c r="H31" i="54"/>
  <c r="I31" i="54" s="1"/>
  <c r="J31" i="54" s="1"/>
  <c r="H30" i="54"/>
  <c r="I30" i="54" s="1"/>
  <c r="J30" i="54" s="1"/>
  <c r="H29" i="54"/>
  <c r="I29" i="54" s="1"/>
  <c r="J29" i="54" s="1"/>
  <c r="H28" i="54"/>
  <c r="I28" i="54" s="1"/>
  <c r="J28" i="54" s="1"/>
  <c r="H27" i="54"/>
  <c r="I27" i="54" s="1"/>
  <c r="J27" i="54" s="1"/>
  <c r="H26" i="54"/>
  <c r="I26" i="54" s="1"/>
  <c r="J26" i="54" s="1"/>
  <c r="H25" i="54"/>
  <c r="I25" i="54" s="1"/>
  <c r="J25" i="54" s="1"/>
  <c r="H24" i="54"/>
  <c r="I24" i="54" s="1"/>
  <c r="J24" i="54" s="1"/>
  <c r="H23" i="54"/>
  <c r="I23" i="54" s="1"/>
  <c r="J23" i="54" s="1"/>
  <c r="H22" i="54"/>
  <c r="I22" i="54" s="1"/>
  <c r="J22" i="54" s="1"/>
  <c r="H21" i="54"/>
  <c r="I21" i="54" s="1"/>
  <c r="J21" i="54" s="1"/>
  <c r="H20" i="54"/>
  <c r="I20" i="54" s="1"/>
  <c r="J20" i="54" s="1"/>
  <c r="H19" i="54"/>
  <c r="I19" i="54" s="1"/>
  <c r="J19" i="54" s="1"/>
  <c r="H18" i="54"/>
  <c r="I18" i="54" s="1"/>
  <c r="J18" i="54" s="1"/>
  <c r="H17" i="54"/>
  <c r="I17" i="54" s="1"/>
  <c r="J17" i="54" s="1"/>
  <c r="H16" i="54"/>
  <c r="I16" i="54" s="1"/>
  <c r="J16" i="54" s="1"/>
  <c r="H15" i="54"/>
  <c r="I15" i="54" s="1"/>
  <c r="J15" i="54" s="1"/>
  <c r="H14" i="54"/>
  <c r="I14" i="54" s="1"/>
  <c r="J14" i="54" s="1"/>
  <c r="H13" i="54"/>
  <c r="I13" i="54" s="1"/>
  <c r="J13" i="54" s="1"/>
  <c r="H12" i="54"/>
  <c r="I12" i="54" s="1"/>
  <c r="J12" i="54" s="1"/>
  <c r="H11" i="54"/>
  <c r="I11" i="54" s="1"/>
  <c r="J11" i="54" s="1"/>
  <c r="H10" i="54"/>
  <c r="I10" i="54" s="1"/>
  <c r="J10" i="54" s="1"/>
  <c r="H9" i="54"/>
  <c r="I9" i="54" s="1"/>
  <c r="J9" i="54" s="1"/>
  <c r="H8" i="54"/>
  <c r="I8" i="54" s="1"/>
  <c r="J8" i="54" s="1"/>
  <c r="H7" i="54"/>
  <c r="I7" i="54" s="1"/>
  <c r="J7" i="54" s="1"/>
  <c r="H6" i="54"/>
  <c r="I6" i="54" s="1"/>
  <c r="J6" i="54" s="1"/>
  <c r="H5" i="54"/>
  <c r="I5" i="54" s="1"/>
  <c r="J5" i="54" s="1"/>
  <c r="H4" i="54"/>
  <c r="I4" i="54" s="1"/>
  <c r="J4" i="54" s="1"/>
  <c r="K4" i="54" s="1"/>
  <c r="M89" i="55"/>
  <c r="U89" i="55" s="1"/>
  <c r="M88" i="55"/>
  <c r="U88" i="55" s="1"/>
  <c r="M87" i="55"/>
  <c r="U87" i="55" s="1"/>
  <c r="M86" i="55"/>
  <c r="U86" i="55" s="1"/>
  <c r="M85" i="55"/>
  <c r="U85" i="55" s="1"/>
  <c r="M84" i="55"/>
  <c r="U84" i="55" s="1"/>
  <c r="M83" i="55"/>
  <c r="U83" i="55" s="1"/>
  <c r="M82" i="55"/>
  <c r="U82" i="55" s="1"/>
  <c r="M81" i="55"/>
  <c r="U81" i="55" s="1"/>
  <c r="M80" i="55"/>
  <c r="U80" i="55" s="1"/>
  <c r="M79" i="55"/>
  <c r="U79" i="55" s="1"/>
  <c r="M78" i="55"/>
  <c r="U78" i="55" s="1"/>
  <c r="M77" i="55"/>
  <c r="U77" i="55" s="1"/>
  <c r="M76" i="55"/>
  <c r="U76" i="55" s="1"/>
  <c r="M75" i="55"/>
  <c r="U75" i="55" s="1"/>
  <c r="M74" i="55"/>
  <c r="U74" i="55" s="1"/>
  <c r="M73" i="55"/>
  <c r="U73" i="55" s="1"/>
  <c r="M72" i="55"/>
  <c r="U72" i="55" s="1"/>
  <c r="M71" i="55"/>
  <c r="U71" i="55" s="1"/>
  <c r="M70" i="55"/>
  <c r="U70" i="55" s="1"/>
  <c r="M69" i="55"/>
  <c r="U69" i="55" s="1"/>
  <c r="M68" i="55"/>
  <c r="U68" i="55" s="1"/>
  <c r="M67" i="55"/>
  <c r="U67" i="55" s="1"/>
  <c r="M66" i="55"/>
  <c r="U66" i="55" s="1"/>
  <c r="M65" i="55"/>
  <c r="U65" i="55" s="1"/>
  <c r="M64" i="55"/>
  <c r="U64" i="55" s="1"/>
  <c r="M63" i="55"/>
  <c r="U63" i="55" s="1"/>
  <c r="M62" i="55"/>
  <c r="U62" i="55" s="1"/>
  <c r="M61" i="55"/>
  <c r="U61" i="55" s="1"/>
  <c r="M60" i="55"/>
  <c r="U60" i="55" s="1"/>
  <c r="M59" i="55"/>
  <c r="U59" i="55" s="1"/>
  <c r="M58" i="55"/>
  <c r="U58" i="55" s="1"/>
  <c r="M57" i="55"/>
  <c r="U57" i="55" s="1"/>
  <c r="M56" i="55"/>
  <c r="U56" i="55" s="1"/>
  <c r="M55" i="55"/>
  <c r="U55" i="55" s="1"/>
  <c r="M54" i="55"/>
  <c r="U54" i="55" s="1"/>
  <c r="M53" i="55"/>
  <c r="U53" i="55" s="1"/>
  <c r="M52" i="55"/>
  <c r="U52" i="55" s="1"/>
  <c r="M51" i="55"/>
  <c r="U51" i="55" s="1"/>
  <c r="M50" i="55"/>
  <c r="U50" i="55" s="1"/>
  <c r="M49" i="55"/>
  <c r="U49" i="55" s="1"/>
  <c r="M48" i="55"/>
  <c r="U48" i="55" s="1"/>
  <c r="M47" i="55"/>
  <c r="U47" i="55" s="1"/>
  <c r="M46" i="55"/>
  <c r="U46" i="55" s="1"/>
  <c r="M45" i="55"/>
  <c r="U45" i="55" s="1"/>
  <c r="M44" i="55"/>
  <c r="U44" i="55" s="1"/>
  <c r="M43" i="55"/>
  <c r="U43" i="55" s="1"/>
  <c r="M42" i="55"/>
  <c r="U42" i="55" s="1"/>
  <c r="M41" i="55"/>
  <c r="U41" i="55" s="1"/>
  <c r="M40" i="55"/>
  <c r="U40" i="55" s="1"/>
  <c r="M39" i="55"/>
  <c r="U39" i="55" s="1"/>
  <c r="M38" i="55"/>
  <c r="U38" i="55" s="1"/>
  <c r="M37" i="55"/>
  <c r="U37" i="55" s="1"/>
  <c r="M36" i="55"/>
  <c r="U36" i="55" s="1"/>
  <c r="M35" i="55"/>
  <c r="U35" i="55" s="1"/>
  <c r="M34" i="55"/>
  <c r="U34" i="55" s="1"/>
  <c r="M33" i="55"/>
  <c r="U33" i="55" s="1"/>
  <c r="M32" i="55"/>
  <c r="U32" i="55" s="1"/>
  <c r="M31" i="55"/>
  <c r="U31" i="55" s="1"/>
  <c r="M30" i="55"/>
  <c r="U30" i="55" s="1"/>
  <c r="M29" i="55"/>
  <c r="U29" i="55" s="1"/>
  <c r="M28" i="55"/>
  <c r="U28" i="55" s="1"/>
  <c r="M27" i="55"/>
  <c r="U27" i="55" s="1"/>
  <c r="M26" i="55"/>
  <c r="U26" i="55" s="1"/>
  <c r="M25" i="55"/>
  <c r="U25" i="55" s="1"/>
  <c r="M24" i="55"/>
  <c r="U24" i="55" s="1"/>
  <c r="M23" i="55"/>
  <c r="U23" i="55" s="1"/>
  <c r="M22" i="55"/>
  <c r="U22" i="55" s="1"/>
  <c r="M21" i="55"/>
  <c r="U21" i="55" s="1"/>
  <c r="M20" i="55"/>
  <c r="U20" i="55" s="1"/>
  <c r="M19" i="55"/>
  <c r="U19" i="55" s="1"/>
  <c r="M18" i="55"/>
  <c r="U18" i="55" s="1"/>
  <c r="M17" i="55"/>
  <c r="U17" i="55" s="1"/>
  <c r="M16" i="55"/>
  <c r="U16" i="55" s="1"/>
  <c r="M15" i="55"/>
  <c r="U15" i="55" s="1"/>
  <c r="M14" i="55"/>
  <c r="U14" i="55" s="1"/>
  <c r="M13" i="55"/>
  <c r="U13" i="55" s="1"/>
  <c r="M12" i="55"/>
  <c r="U12" i="55" s="1"/>
  <c r="M11" i="55"/>
  <c r="U11" i="55" s="1"/>
  <c r="M10" i="55"/>
  <c r="U10" i="55" s="1"/>
  <c r="M9" i="55"/>
  <c r="U9" i="55" s="1"/>
  <c r="M8" i="55"/>
  <c r="U8" i="55" s="1"/>
  <c r="M7" i="55"/>
  <c r="U7" i="55" s="1"/>
  <c r="M6" i="55"/>
  <c r="U6" i="55" s="1"/>
  <c r="M5" i="55"/>
  <c r="U5" i="55" s="1"/>
  <c r="X5" i="55" s="1"/>
  <c r="H89" i="55"/>
  <c r="I89" i="55" s="1"/>
  <c r="J89" i="55" s="1"/>
  <c r="H88" i="55"/>
  <c r="I88" i="55" s="1"/>
  <c r="J88" i="55" s="1"/>
  <c r="H87" i="55"/>
  <c r="I87" i="55" s="1"/>
  <c r="J87" i="55" s="1"/>
  <c r="H86" i="55"/>
  <c r="I86" i="55" s="1"/>
  <c r="J86" i="55" s="1"/>
  <c r="H85" i="55"/>
  <c r="I85" i="55" s="1"/>
  <c r="J85" i="55" s="1"/>
  <c r="H84" i="55"/>
  <c r="I84" i="55" s="1"/>
  <c r="J84" i="55" s="1"/>
  <c r="H83" i="55"/>
  <c r="I83" i="55" s="1"/>
  <c r="J83" i="55" s="1"/>
  <c r="H82" i="55"/>
  <c r="I82" i="55" s="1"/>
  <c r="J82" i="55" s="1"/>
  <c r="H81" i="55"/>
  <c r="I81" i="55" s="1"/>
  <c r="J81" i="55" s="1"/>
  <c r="H80" i="55"/>
  <c r="I80" i="55" s="1"/>
  <c r="J80" i="55" s="1"/>
  <c r="H79" i="55"/>
  <c r="I79" i="55" s="1"/>
  <c r="J79" i="55" s="1"/>
  <c r="H78" i="55"/>
  <c r="I78" i="55" s="1"/>
  <c r="J78" i="55" s="1"/>
  <c r="H77" i="55"/>
  <c r="I77" i="55" s="1"/>
  <c r="J77" i="55" s="1"/>
  <c r="H76" i="55"/>
  <c r="I76" i="55" s="1"/>
  <c r="J76" i="55" s="1"/>
  <c r="H75" i="55"/>
  <c r="I75" i="55" s="1"/>
  <c r="J75" i="55" s="1"/>
  <c r="H74" i="55"/>
  <c r="I74" i="55" s="1"/>
  <c r="J74" i="55" s="1"/>
  <c r="H73" i="55"/>
  <c r="I73" i="55" s="1"/>
  <c r="J73" i="55" s="1"/>
  <c r="H72" i="55"/>
  <c r="I72" i="55" s="1"/>
  <c r="J72" i="55" s="1"/>
  <c r="H71" i="55"/>
  <c r="I71" i="55" s="1"/>
  <c r="J71" i="55" s="1"/>
  <c r="H70" i="55"/>
  <c r="I70" i="55" s="1"/>
  <c r="J70" i="55" s="1"/>
  <c r="H69" i="55"/>
  <c r="I69" i="55" s="1"/>
  <c r="J69" i="55" s="1"/>
  <c r="H68" i="55"/>
  <c r="I68" i="55" s="1"/>
  <c r="J68" i="55" s="1"/>
  <c r="H67" i="55"/>
  <c r="I67" i="55" s="1"/>
  <c r="J67" i="55" s="1"/>
  <c r="H66" i="55"/>
  <c r="I66" i="55" s="1"/>
  <c r="J66" i="55" s="1"/>
  <c r="H65" i="55"/>
  <c r="I65" i="55" s="1"/>
  <c r="J65" i="55" s="1"/>
  <c r="H64" i="55"/>
  <c r="I64" i="55" s="1"/>
  <c r="J64" i="55" s="1"/>
  <c r="H63" i="55"/>
  <c r="I63" i="55" s="1"/>
  <c r="J63" i="55" s="1"/>
  <c r="H62" i="55"/>
  <c r="I62" i="55" s="1"/>
  <c r="J62" i="55" s="1"/>
  <c r="H61" i="55"/>
  <c r="I61" i="55" s="1"/>
  <c r="J61" i="55" s="1"/>
  <c r="H60" i="55"/>
  <c r="I60" i="55" s="1"/>
  <c r="J60" i="55" s="1"/>
  <c r="H59" i="55"/>
  <c r="I59" i="55" s="1"/>
  <c r="J59" i="55" s="1"/>
  <c r="H58" i="55"/>
  <c r="I58" i="55" s="1"/>
  <c r="J58" i="55" s="1"/>
  <c r="H57" i="55"/>
  <c r="I57" i="55" s="1"/>
  <c r="J57" i="55" s="1"/>
  <c r="H56" i="55"/>
  <c r="I56" i="55" s="1"/>
  <c r="J56" i="55" s="1"/>
  <c r="H55" i="55"/>
  <c r="I55" i="55" s="1"/>
  <c r="J55" i="55" s="1"/>
  <c r="H54" i="55"/>
  <c r="I54" i="55" s="1"/>
  <c r="J54" i="55" s="1"/>
  <c r="H53" i="55"/>
  <c r="I53" i="55" s="1"/>
  <c r="J53" i="55" s="1"/>
  <c r="H52" i="55"/>
  <c r="I52" i="55" s="1"/>
  <c r="J52" i="55" s="1"/>
  <c r="H51" i="55"/>
  <c r="I51" i="55" s="1"/>
  <c r="J51" i="55" s="1"/>
  <c r="H50" i="55"/>
  <c r="I50" i="55" s="1"/>
  <c r="J50" i="55" s="1"/>
  <c r="H49" i="55"/>
  <c r="I49" i="55" s="1"/>
  <c r="J49" i="55" s="1"/>
  <c r="H48" i="55"/>
  <c r="I48" i="55" s="1"/>
  <c r="J48" i="55" s="1"/>
  <c r="H47" i="55"/>
  <c r="I47" i="55" s="1"/>
  <c r="J47" i="55" s="1"/>
  <c r="H46" i="55"/>
  <c r="I46" i="55" s="1"/>
  <c r="J46" i="55" s="1"/>
  <c r="H45" i="55"/>
  <c r="I45" i="55" s="1"/>
  <c r="J45" i="55" s="1"/>
  <c r="H44" i="55"/>
  <c r="I44" i="55" s="1"/>
  <c r="J44" i="55" s="1"/>
  <c r="H43" i="55"/>
  <c r="I43" i="55" s="1"/>
  <c r="J43" i="55" s="1"/>
  <c r="H42" i="55"/>
  <c r="I42" i="55" s="1"/>
  <c r="J42" i="55" s="1"/>
  <c r="H41" i="55"/>
  <c r="I41" i="55" s="1"/>
  <c r="J41" i="55" s="1"/>
  <c r="H40" i="55"/>
  <c r="I40" i="55" s="1"/>
  <c r="J40" i="55" s="1"/>
  <c r="H39" i="55"/>
  <c r="I39" i="55" s="1"/>
  <c r="J39" i="55" s="1"/>
  <c r="H38" i="55"/>
  <c r="I38" i="55" s="1"/>
  <c r="J38" i="55" s="1"/>
  <c r="H37" i="55"/>
  <c r="I37" i="55" s="1"/>
  <c r="J37" i="55" s="1"/>
  <c r="H36" i="55"/>
  <c r="I36" i="55" s="1"/>
  <c r="J36" i="55" s="1"/>
  <c r="H35" i="55"/>
  <c r="I35" i="55" s="1"/>
  <c r="J35" i="55" s="1"/>
  <c r="H34" i="55"/>
  <c r="I34" i="55" s="1"/>
  <c r="J34" i="55" s="1"/>
  <c r="H33" i="55"/>
  <c r="I33" i="55" s="1"/>
  <c r="J33" i="55" s="1"/>
  <c r="H32" i="55"/>
  <c r="I32" i="55" s="1"/>
  <c r="J32" i="55" s="1"/>
  <c r="H31" i="55"/>
  <c r="I31" i="55" s="1"/>
  <c r="J31" i="55" s="1"/>
  <c r="H30" i="55"/>
  <c r="I30" i="55" s="1"/>
  <c r="J30" i="55" s="1"/>
  <c r="H29" i="55"/>
  <c r="I29" i="55" s="1"/>
  <c r="J29" i="55" s="1"/>
  <c r="H28" i="55"/>
  <c r="I28" i="55" s="1"/>
  <c r="J28" i="55" s="1"/>
  <c r="H27" i="55"/>
  <c r="I27" i="55" s="1"/>
  <c r="J27" i="55" s="1"/>
  <c r="H26" i="55"/>
  <c r="I26" i="55" s="1"/>
  <c r="J26" i="55" s="1"/>
  <c r="H25" i="55"/>
  <c r="I25" i="55" s="1"/>
  <c r="J25" i="55" s="1"/>
  <c r="H24" i="55"/>
  <c r="I24" i="55" s="1"/>
  <c r="J24" i="55" s="1"/>
  <c r="H23" i="55"/>
  <c r="I23" i="55" s="1"/>
  <c r="J23" i="55" s="1"/>
  <c r="H22" i="55"/>
  <c r="I22" i="55" s="1"/>
  <c r="J22" i="55" s="1"/>
  <c r="H21" i="55"/>
  <c r="I21" i="55" s="1"/>
  <c r="J21" i="55" s="1"/>
  <c r="H20" i="55"/>
  <c r="I20" i="55" s="1"/>
  <c r="J20" i="55" s="1"/>
  <c r="H19" i="55"/>
  <c r="I19" i="55" s="1"/>
  <c r="J19" i="55" s="1"/>
  <c r="H18" i="55"/>
  <c r="I18" i="55" s="1"/>
  <c r="J18" i="55" s="1"/>
  <c r="H17" i="55"/>
  <c r="I17" i="55" s="1"/>
  <c r="J17" i="55" s="1"/>
  <c r="H16" i="55"/>
  <c r="I16" i="55" s="1"/>
  <c r="J16" i="55" s="1"/>
  <c r="H15" i="55"/>
  <c r="I15" i="55" s="1"/>
  <c r="J15" i="55" s="1"/>
  <c r="H14" i="55"/>
  <c r="I14" i="55" s="1"/>
  <c r="J14" i="55" s="1"/>
  <c r="H13" i="55"/>
  <c r="I13" i="55" s="1"/>
  <c r="J13" i="55" s="1"/>
  <c r="H12" i="55"/>
  <c r="I12" i="55" s="1"/>
  <c r="J12" i="55" s="1"/>
  <c r="H11" i="55"/>
  <c r="I11" i="55" s="1"/>
  <c r="J11" i="55" s="1"/>
  <c r="H10" i="55"/>
  <c r="I10" i="55" s="1"/>
  <c r="J10" i="55" s="1"/>
  <c r="H9" i="55"/>
  <c r="I9" i="55" s="1"/>
  <c r="J9" i="55" s="1"/>
  <c r="H8" i="55"/>
  <c r="I8" i="55" s="1"/>
  <c r="J8" i="55" s="1"/>
  <c r="H7" i="55"/>
  <c r="I7" i="55" s="1"/>
  <c r="J7" i="55" s="1"/>
  <c r="H6" i="55"/>
  <c r="I6" i="55" s="1"/>
  <c r="J6" i="55" s="1"/>
  <c r="H5" i="55"/>
  <c r="I5" i="55" s="1"/>
  <c r="J5" i="55" s="1"/>
  <c r="H4" i="55"/>
  <c r="I4" i="55" s="1"/>
  <c r="J4" i="55" s="1"/>
  <c r="K4" i="55" s="1"/>
  <c r="M98" i="50"/>
  <c r="U98" i="50" s="1"/>
  <c r="M97" i="50"/>
  <c r="U97" i="50" s="1"/>
  <c r="M96" i="50"/>
  <c r="U96" i="50" s="1"/>
  <c r="M95" i="50"/>
  <c r="U95" i="50" s="1"/>
  <c r="M94" i="50"/>
  <c r="U94" i="50" s="1"/>
  <c r="M93" i="50"/>
  <c r="U93" i="50" s="1"/>
  <c r="M92" i="50"/>
  <c r="U92" i="50" s="1"/>
  <c r="M91" i="50"/>
  <c r="U91" i="50" s="1"/>
  <c r="M90" i="50"/>
  <c r="U90" i="50" s="1"/>
  <c r="M89" i="50"/>
  <c r="U89" i="50" s="1"/>
  <c r="M88" i="50"/>
  <c r="U88" i="50" s="1"/>
  <c r="M87" i="50"/>
  <c r="U87" i="50" s="1"/>
  <c r="M86" i="50"/>
  <c r="U86" i="50" s="1"/>
  <c r="M85" i="50"/>
  <c r="U85" i="50" s="1"/>
  <c r="M84" i="50"/>
  <c r="U84" i="50" s="1"/>
  <c r="M83" i="50"/>
  <c r="U83" i="50" s="1"/>
  <c r="M82" i="50"/>
  <c r="U82" i="50" s="1"/>
  <c r="M81" i="50"/>
  <c r="U81" i="50" s="1"/>
  <c r="M80" i="50"/>
  <c r="U80" i="50" s="1"/>
  <c r="M79" i="50"/>
  <c r="U79" i="50" s="1"/>
  <c r="M78" i="50"/>
  <c r="U78" i="50" s="1"/>
  <c r="M77" i="50"/>
  <c r="U77" i="50" s="1"/>
  <c r="M76" i="50"/>
  <c r="U76" i="50" s="1"/>
  <c r="M75" i="50"/>
  <c r="U75" i="50" s="1"/>
  <c r="M74" i="50"/>
  <c r="U74" i="50" s="1"/>
  <c r="M73" i="50"/>
  <c r="U73" i="50" s="1"/>
  <c r="M72" i="50"/>
  <c r="U72" i="50" s="1"/>
  <c r="M71" i="50"/>
  <c r="U71" i="50" s="1"/>
  <c r="M70" i="50"/>
  <c r="U70" i="50" s="1"/>
  <c r="M69" i="50"/>
  <c r="U69" i="50" s="1"/>
  <c r="M68" i="50"/>
  <c r="U68" i="50" s="1"/>
  <c r="M67" i="50"/>
  <c r="U67" i="50" s="1"/>
  <c r="M66" i="50"/>
  <c r="U66" i="50" s="1"/>
  <c r="M65" i="50"/>
  <c r="U65" i="50" s="1"/>
  <c r="M64" i="50"/>
  <c r="U64" i="50" s="1"/>
  <c r="M63" i="50"/>
  <c r="U63" i="50" s="1"/>
  <c r="M62" i="50"/>
  <c r="U62" i="50" s="1"/>
  <c r="M61" i="50"/>
  <c r="U61" i="50" s="1"/>
  <c r="M60" i="50"/>
  <c r="U60" i="50" s="1"/>
  <c r="M59" i="50"/>
  <c r="U59" i="50" s="1"/>
  <c r="M58" i="50"/>
  <c r="U58" i="50" s="1"/>
  <c r="M57" i="50"/>
  <c r="U57" i="50" s="1"/>
  <c r="M56" i="50"/>
  <c r="U56" i="50" s="1"/>
  <c r="M55" i="50"/>
  <c r="U55" i="50" s="1"/>
  <c r="M54" i="50"/>
  <c r="U54" i="50" s="1"/>
  <c r="M53" i="50"/>
  <c r="U53" i="50" s="1"/>
  <c r="M52" i="50"/>
  <c r="U52" i="50" s="1"/>
  <c r="M51" i="50"/>
  <c r="U51" i="50" s="1"/>
  <c r="M50" i="50"/>
  <c r="U50" i="50" s="1"/>
  <c r="M49" i="50"/>
  <c r="U49" i="50" s="1"/>
  <c r="M48" i="50"/>
  <c r="U48" i="50" s="1"/>
  <c r="M47" i="50"/>
  <c r="U47" i="50" s="1"/>
  <c r="M46" i="50"/>
  <c r="U46" i="50" s="1"/>
  <c r="M45" i="50"/>
  <c r="U45" i="50" s="1"/>
  <c r="M44" i="50"/>
  <c r="U44" i="50" s="1"/>
  <c r="M43" i="50"/>
  <c r="U43" i="50" s="1"/>
  <c r="M42" i="50"/>
  <c r="U42" i="50" s="1"/>
  <c r="M41" i="50"/>
  <c r="U41" i="50" s="1"/>
  <c r="M40" i="50"/>
  <c r="U40" i="50" s="1"/>
  <c r="M39" i="50"/>
  <c r="U39" i="50" s="1"/>
  <c r="M38" i="50"/>
  <c r="U38" i="50" s="1"/>
  <c r="M37" i="50"/>
  <c r="U37" i="50" s="1"/>
  <c r="M36" i="50"/>
  <c r="U36" i="50" s="1"/>
  <c r="M35" i="50"/>
  <c r="U35" i="50" s="1"/>
  <c r="M34" i="50"/>
  <c r="U34" i="50" s="1"/>
  <c r="M33" i="50"/>
  <c r="U33" i="50" s="1"/>
  <c r="M32" i="50"/>
  <c r="U32" i="50" s="1"/>
  <c r="M31" i="50"/>
  <c r="U31" i="50" s="1"/>
  <c r="M30" i="50"/>
  <c r="U30" i="50" s="1"/>
  <c r="M29" i="50"/>
  <c r="U29" i="50" s="1"/>
  <c r="M28" i="50"/>
  <c r="U28" i="50" s="1"/>
  <c r="M27" i="50"/>
  <c r="U27" i="50" s="1"/>
  <c r="M26" i="50"/>
  <c r="U26" i="50" s="1"/>
  <c r="M25" i="50"/>
  <c r="U25" i="50" s="1"/>
  <c r="M24" i="50"/>
  <c r="U24" i="50" s="1"/>
  <c r="M23" i="50"/>
  <c r="U23" i="50" s="1"/>
  <c r="M22" i="50"/>
  <c r="U22" i="50" s="1"/>
  <c r="M21" i="50"/>
  <c r="U21" i="50" s="1"/>
  <c r="M20" i="50"/>
  <c r="U20" i="50" s="1"/>
  <c r="M19" i="50"/>
  <c r="U19" i="50" s="1"/>
  <c r="M18" i="50"/>
  <c r="U18" i="50" s="1"/>
  <c r="M17" i="50"/>
  <c r="U17" i="50" s="1"/>
  <c r="M16" i="50"/>
  <c r="U16" i="50" s="1"/>
  <c r="M15" i="50"/>
  <c r="U15" i="50" s="1"/>
  <c r="M14" i="50"/>
  <c r="U14" i="50" s="1"/>
  <c r="M13" i="50"/>
  <c r="U13" i="50" s="1"/>
  <c r="M12" i="50"/>
  <c r="U12" i="50" s="1"/>
  <c r="M11" i="50"/>
  <c r="U11" i="50" s="1"/>
  <c r="M10" i="50"/>
  <c r="U10" i="50" s="1"/>
  <c r="M9" i="50"/>
  <c r="U9" i="50" s="1"/>
  <c r="M8" i="50"/>
  <c r="U8" i="50" s="1"/>
  <c r="M7" i="50"/>
  <c r="U7" i="50" s="1"/>
  <c r="M6" i="50"/>
  <c r="U6" i="50" s="1"/>
  <c r="M5" i="50"/>
  <c r="U5" i="50" s="1"/>
  <c r="X5" i="50" s="1"/>
  <c r="H98" i="50"/>
  <c r="I98" i="50" s="1"/>
  <c r="J98" i="50" s="1"/>
  <c r="H97" i="50"/>
  <c r="I97" i="50" s="1"/>
  <c r="J97" i="50" s="1"/>
  <c r="H96" i="50"/>
  <c r="I96" i="50" s="1"/>
  <c r="J96" i="50" s="1"/>
  <c r="H95" i="50"/>
  <c r="I95" i="50" s="1"/>
  <c r="J95" i="50" s="1"/>
  <c r="H94" i="50"/>
  <c r="I94" i="50" s="1"/>
  <c r="J94" i="50" s="1"/>
  <c r="H93" i="50"/>
  <c r="I93" i="50" s="1"/>
  <c r="J93" i="50" s="1"/>
  <c r="H92" i="50"/>
  <c r="I92" i="50" s="1"/>
  <c r="J92" i="50" s="1"/>
  <c r="H91" i="50"/>
  <c r="I91" i="50" s="1"/>
  <c r="J91" i="50" s="1"/>
  <c r="H90" i="50"/>
  <c r="I90" i="50" s="1"/>
  <c r="J90" i="50" s="1"/>
  <c r="H89" i="50"/>
  <c r="I89" i="50" s="1"/>
  <c r="J89" i="50" s="1"/>
  <c r="H88" i="50"/>
  <c r="I88" i="50" s="1"/>
  <c r="J88" i="50" s="1"/>
  <c r="H87" i="50"/>
  <c r="I87" i="50" s="1"/>
  <c r="J87" i="50" s="1"/>
  <c r="H86" i="50"/>
  <c r="I86" i="50" s="1"/>
  <c r="J86" i="50" s="1"/>
  <c r="H85" i="50"/>
  <c r="I85" i="50" s="1"/>
  <c r="J85" i="50" s="1"/>
  <c r="H84" i="50"/>
  <c r="I84" i="50" s="1"/>
  <c r="J84" i="50" s="1"/>
  <c r="H83" i="50"/>
  <c r="I83" i="50" s="1"/>
  <c r="J83" i="50" s="1"/>
  <c r="H82" i="50"/>
  <c r="I82" i="50" s="1"/>
  <c r="J82" i="50" s="1"/>
  <c r="H81" i="50"/>
  <c r="I81" i="50" s="1"/>
  <c r="J81" i="50" s="1"/>
  <c r="H80" i="50"/>
  <c r="I80" i="50" s="1"/>
  <c r="J80" i="50" s="1"/>
  <c r="H79" i="50"/>
  <c r="I79" i="50" s="1"/>
  <c r="J79" i="50" s="1"/>
  <c r="H78" i="50"/>
  <c r="I78" i="50" s="1"/>
  <c r="J78" i="50" s="1"/>
  <c r="H77" i="50"/>
  <c r="I77" i="50" s="1"/>
  <c r="J77" i="50" s="1"/>
  <c r="H76" i="50"/>
  <c r="I76" i="50" s="1"/>
  <c r="J76" i="50" s="1"/>
  <c r="H75" i="50"/>
  <c r="I75" i="50" s="1"/>
  <c r="J75" i="50" s="1"/>
  <c r="H74" i="50"/>
  <c r="I74" i="50" s="1"/>
  <c r="J74" i="50" s="1"/>
  <c r="H73" i="50"/>
  <c r="I73" i="50" s="1"/>
  <c r="J73" i="50" s="1"/>
  <c r="H72" i="50"/>
  <c r="I72" i="50" s="1"/>
  <c r="J72" i="50" s="1"/>
  <c r="H71" i="50"/>
  <c r="I71" i="50" s="1"/>
  <c r="J71" i="50" s="1"/>
  <c r="H70" i="50"/>
  <c r="I70" i="50" s="1"/>
  <c r="J70" i="50" s="1"/>
  <c r="H69" i="50"/>
  <c r="I69" i="50" s="1"/>
  <c r="J69" i="50" s="1"/>
  <c r="H68" i="50"/>
  <c r="I68" i="50" s="1"/>
  <c r="J68" i="50" s="1"/>
  <c r="H67" i="50"/>
  <c r="I67" i="50" s="1"/>
  <c r="J67" i="50" s="1"/>
  <c r="H66" i="50"/>
  <c r="I66" i="50" s="1"/>
  <c r="J66" i="50" s="1"/>
  <c r="H65" i="50"/>
  <c r="I65" i="50" s="1"/>
  <c r="J65" i="50" s="1"/>
  <c r="H64" i="50"/>
  <c r="I64" i="50" s="1"/>
  <c r="J64" i="50" s="1"/>
  <c r="H63" i="50"/>
  <c r="I63" i="50" s="1"/>
  <c r="J63" i="50" s="1"/>
  <c r="H62" i="50"/>
  <c r="I62" i="50" s="1"/>
  <c r="J62" i="50" s="1"/>
  <c r="H61" i="50"/>
  <c r="I61" i="50" s="1"/>
  <c r="J61" i="50" s="1"/>
  <c r="H60" i="50"/>
  <c r="I60" i="50" s="1"/>
  <c r="J60" i="50" s="1"/>
  <c r="H59" i="50"/>
  <c r="I59" i="50" s="1"/>
  <c r="J59" i="50" s="1"/>
  <c r="H58" i="50"/>
  <c r="I58" i="50" s="1"/>
  <c r="J58" i="50" s="1"/>
  <c r="H57" i="50"/>
  <c r="I57" i="50" s="1"/>
  <c r="J57" i="50" s="1"/>
  <c r="H56" i="50"/>
  <c r="I56" i="50" s="1"/>
  <c r="J56" i="50" s="1"/>
  <c r="H55" i="50"/>
  <c r="I55" i="50" s="1"/>
  <c r="J55" i="50" s="1"/>
  <c r="H54" i="50"/>
  <c r="I54" i="50" s="1"/>
  <c r="J54" i="50" s="1"/>
  <c r="H53" i="50"/>
  <c r="I53" i="50" s="1"/>
  <c r="J53" i="50" s="1"/>
  <c r="H52" i="50"/>
  <c r="I52" i="50" s="1"/>
  <c r="J52" i="50" s="1"/>
  <c r="H51" i="50"/>
  <c r="I51" i="50" s="1"/>
  <c r="J51" i="50" s="1"/>
  <c r="H50" i="50"/>
  <c r="I50" i="50" s="1"/>
  <c r="J50" i="50" s="1"/>
  <c r="H49" i="50"/>
  <c r="I49" i="50" s="1"/>
  <c r="J49" i="50" s="1"/>
  <c r="H48" i="50"/>
  <c r="I48" i="50" s="1"/>
  <c r="J48" i="50" s="1"/>
  <c r="H47" i="50"/>
  <c r="I47" i="50" s="1"/>
  <c r="J47" i="50" s="1"/>
  <c r="H46" i="50"/>
  <c r="I46" i="50" s="1"/>
  <c r="J46" i="50" s="1"/>
  <c r="H45" i="50"/>
  <c r="I45" i="50" s="1"/>
  <c r="J45" i="50" s="1"/>
  <c r="H44" i="50"/>
  <c r="I44" i="50" s="1"/>
  <c r="J44" i="50" s="1"/>
  <c r="H43" i="50"/>
  <c r="I43" i="50" s="1"/>
  <c r="J43" i="50" s="1"/>
  <c r="H42" i="50"/>
  <c r="I42" i="50" s="1"/>
  <c r="J42" i="50" s="1"/>
  <c r="H41" i="50"/>
  <c r="I41" i="50" s="1"/>
  <c r="J41" i="50" s="1"/>
  <c r="H40" i="50"/>
  <c r="I40" i="50" s="1"/>
  <c r="J40" i="50" s="1"/>
  <c r="H39" i="50"/>
  <c r="I39" i="50" s="1"/>
  <c r="J39" i="50" s="1"/>
  <c r="H38" i="50"/>
  <c r="I38" i="50" s="1"/>
  <c r="J38" i="50" s="1"/>
  <c r="H37" i="50"/>
  <c r="I37" i="50" s="1"/>
  <c r="J37" i="50" s="1"/>
  <c r="H36" i="50"/>
  <c r="I36" i="50" s="1"/>
  <c r="J36" i="50" s="1"/>
  <c r="H35" i="50"/>
  <c r="I35" i="50" s="1"/>
  <c r="J35" i="50" s="1"/>
  <c r="H34" i="50"/>
  <c r="I34" i="50" s="1"/>
  <c r="J34" i="50" s="1"/>
  <c r="H33" i="50"/>
  <c r="I33" i="50" s="1"/>
  <c r="J33" i="50" s="1"/>
  <c r="H32" i="50"/>
  <c r="I32" i="50" s="1"/>
  <c r="J32" i="50" s="1"/>
  <c r="H31" i="50"/>
  <c r="I31" i="50" s="1"/>
  <c r="J31" i="50" s="1"/>
  <c r="H30" i="50"/>
  <c r="I30" i="50" s="1"/>
  <c r="J30" i="50" s="1"/>
  <c r="H29" i="50"/>
  <c r="I29" i="50" s="1"/>
  <c r="J29" i="50" s="1"/>
  <c r="H28" i="50"/>
  <c r="I28" i="50" s="1"/>
  <c r="J28" i="50" s="1"/>
  <c r="H27" i="50"/>
  <c r="I27" i="50" s="1"/>
  <c r="J27" i="50" s="1"/>
  <c r="H26" i="50"/>
  <c r="I26" i="50" s="1"/>
  <c r="J26" i="50" s="1"/>
  <c r="H25" i="50"/>
  <c r="I25" i="50" s="1"/>
  <c r="J25" i="50" s="1"/>
  <c r="H24" i="50"/>
  <c r="I24" i="50" s="1"/>
  <c r="J24" i="50" s="1"/>
  <c r="H23" i="50"/>
  <c r="I23" i="50" s="1"/>
  <c r="J23" i="50" s="1"/>
  <c r="H22" i="50"/>
  <c r="I22" i="50" s="1"/>
  <c r="J22" i="50" s="1"/>
  <c r="H21" i="50"/>
  <c r="I21" i="50" s="1"/>
  <c r="J21" i="50" s="1"/>
  <c r="H20" i="50"/>
  <c r="I20" i="50" s="1"/>
  <c r="J20" i="50" s="1"/>
  <c r="H19" i="50"/>
  <c r="I19" i="50" s="1"/>
  <c r="J19" i="50" s="1"/>
  <c r="H18" i="50"/>
  <c r="I18" i="50" s="1"/>
  <c r="J18" i="50" s="1"/>
  <c r="H17" i="50"/>
  <c r="I17" i="50" s="1"/>
  <c r="J17" i="50" s="1"/>
  <c r="H16" i="50"/>
  <c r="I16" i="50" s="1"/>
  <c r="J16" i="50" s="1"/>
  <c r="H15" i="50"/>
  <c r="I15" i="50" s="1"/>
  <c r="J15" i="50" s="1"/>
  <c r="H14" i="50"/>
  <c r="I14" i="50" s="1"/>
  <c r="J14" i="50" s="1"/>
  <c r="H13" i="50"/>
  <c r="I13" i="50" s="1"/>
  <c r="J13" i="50" s="1"/>
  <c r="H12" i="50"/>
  <c r="I12" i="50" s="1"/>
  <c r="J12" i="50" s="1"/>
  <c r="H11" i="50"/>
  <c r="I11" i="50" s="1"/>
  <c r="J11" i="50" s="1"/>
  <c r="H10" i="50"/>
  <c r="I10" i="50" s="1"/>
  <c r="J10" i="50" s="1"/>
  <c r="H9" i="50"/>
  <c r="I9" i="50" s="1"/>
  <c r="J9" i="50" s="1"/>
  <c r="H8" i="50"/>
  <c r="I8" i="50" s="1"/>
  <c r="J8" i="50" s="1"/>
  <c r="H7" i="50"/>
  <c r="I7" i="50" s="1"/>
  <c r="J7" i="50" s="1"/>
  <c r="H6" i="50"/>
  <c r="I6" i="50" s="1"/>
  <c r="J6" i="50" s="1"/>
  <c r="H5" i="50"/>
  <c r="I5" i="50" s="1"/>
  <c r="J5" i="50" s="1"/>
  <c r="K5" i="50" s="1"/>
  <c r="M69" i="46"/>
  <c r="U69" i="46" s="1"/>
  <c r="M68" i="46"/>
  <c r="U68" i="46" s="1"/>
  <c r="M67" i="46"/>
  <c r="U67" i="46" s="1"/>
  <c r="M66" i="46"/>
  <c r="U66" i="46" s="1"/>
  <c r="M65" i="46"/>
  <c r="U65" i="46" s="1"/>
  <c r="M64" i="46"/>
  <c r="U64" i="46" s="1"/>
  <c r="M63" i="46"/>
  <c r="U63" i="46" s="1"/>
  <c r="M62" i="46"/>
  <c r="U62" i="46" s="1"/>
  <c r="M61" i="46"/>
  <c r="U61" i="46" s="1"/>
  <c r="M60" i="46"/>
  <c r="U60" i="46" s="1"/>
  <c r="M59" i="46"/>
  <c r="U59" i="46" s="1"/>
  <c r="M58" i="46"/>
  <c r="U58" i="46" s="1"/>
  <c r="M57" i="46"/>
  <c r="U57" i="46" s="1"/>
  <c r="M56" i="46"/>
  <c r="U56" i="46" s="1"/>
  <c r="M55" i="46"/>
  <c r="U55" i="46" s="1"/>
  <c r="M54" i="46"/>
  <c r="U54" i="46" s="1"/>
  <c r="M53" i="46"/>
  <c r="U53" i="46" s="1"/>
  <c r="M52" i="46"/>
  <c r="U52" i="46" s="1"/>
  <c r="M51" i="46"/>
  <c r="U51" i="46" s="1"/>
  <c r="M50" i="46"/>
  <c r="U50" i="46" s="1"/>
  <c r="M49" i="46"/>
  <c r="U49" i="46" s="1"/>
  <c r="M48" i="46"/>
  <c r="U48" i="46" s="1"/>
  <c r="M47" i="46"/>
  <c r="U47" i="46" s="1"/>
  <c r="M46" i="46"/>
  <c r="U46" i="46" s="1"/>
  <c r="M45" i="46"/>
  <c r="U45" i="46" s="1"/>
  <c r="M44" i="46"/>
  <c r="U44" i="46" s="1"/>
  <c r="M43" i="46"/>
  <c r="U43" i="46" s="1"/>
  <c r="M42" i="46"/>
  <c r="U42" i="46" s="1"/>
  <c r="M41" i="46"/>
  <c r="U41" i="46" s="1"/>
  <c r="M40" i="46"/>
  <c r="U40" i="46" s="1"/>
  <c r="M39" i="46"/>
  <c r="U39" i="46" s="1"/>
  <c r="M38" i="46"/>
  <c r="U38" i="46" s="1"/>
  <c r="M37" i="46"/>
  <c r="U37" i="46" s="1"/>
  <c r="M36" i="46"/>
  <c r="U36" i="46" s="1"/>
  <c r="M35" i="46"/>
  <c r="U35" i="46" s="1"/>
  <c r="M34" i="46"/>
  <c r="U34" i="46" s="1"/>
  <c r="M33" i="46"/>
  <c r="U33" i="46" s="1"/>
  <c r="M32" i="46"/>
  <c r="U32" i="46" s="1"/>
  <c r="M31" i="46"/>
  <c r="U31" i="46" s="1"/>
  <c r="M30" i="46"/>
  <c r="U30" i="46" s="1"/>
  <c r="M29" i="46"/>
  <c r="U29" i="46" s="1"/>
  <c r="M28" i="46"/>
  <c r="U28" i="46" s="1"/>
  <c r="M27" i="46"/>
  <c r="U27" i="46" s="1"/>
  <c r="M26" i="46"/>
  <c r="U26" i="46" s="1"/>
  <c r="M25" i="46"/>
  <c r="U25" i="46" s="1"/>
  <c r="M24" i="46"/>
  <c r="U24" i="46" s="1"/>
  <c r="M23" i="46"/>
  <c r="U23" i="46" s="1"/>
  <c r="M22" i="46"/>
  <c r="U22" i="46" s="1"/>
  <c r="M21" i="46"/>
  <c r="U21" i="46" s="1"/>
  <c r="M20" i="46"/>
  <c r="U20" i="46" s="1"/>
  <c r="M19" i="46"/>
  <c r="U19" i="46" s="1"/>
  <c r="M18" i="46"/>
  <c r="U18" i="46" s="1"/>
  <c r="M17" i="46"/>
  <c r="U17" i="46" s="1"/>
  <c r="M16" i="46"/>
  <c r="U16" i="46" s="1"/>
  <c r="M15" i="46"/>
  <c r="U15" i="46" s="1"/>
  <c r="M14" i="46"/>
  <c r="U14" i="46" s="1"/>
  <c r="M13" i="46"/>
  <c r="U13" i="46" s="1"/>
  <c r="M12" i="46"/>
  <c r="U12" i="46" s="1"/>
  <c r="M11" i="46"/>
  <c r="U11" i="46" s="1"/>
  <c r="M10" i="46"/>
  <c r="U10" i="46" s="1"/>
  <c r="M9" i="46"/>
  <c r="U9" i="46" s="1"/>
  <c r="M8" i="46"/>
  <c r="U8" i="46" s="1"/>
  <c r="M7" i="46"/>
  <c r="U7" i="46" s="1"/>
  <c r="M6" i="46"/>
  <c r="U6" i="46" s="1"/>
  <c r="M5" i="46"/>
  <c r="U5" i="46" s="1"/>
  <c r="X5" i="46" s="1"/>
  <c r="H69" i="46"/>
  <c r="I69" i="46" s="1"/>
  <c r="J69" i="46" s="1"/>
  <c r="H68" i="46"/>
  <c r="I68" i="46" s="1"/>
  <c r="J68" i="46" s="1"/>
  <c r="H67" i="46"/>
  <c r="I67" i="46" s="1"/>
  <c r="J67" i="46" s="1"/>
  <c r="H66" i="46"/>
  <c r="I66" i="46" s="1"/>
  <c r="J66" i="46" s="1"/>
  <c r="H65" i="46"/>
  <c r="I65" i="46" s="1"/>
  <c r="J65" i="46" s="1"/>
  <c r="H64" i="46"/>
  <c r="I64" i="46" s="1"/>
  <c r="J64" i="46" s="1"/>
  <c r="H63" i="46"/>
  <c r="I63" i="46" s="1"/>
  <c r="J63" i="46" s="1"/>
  <c r="H62" i="46"/>
  <c r="I62" i="46" s="1"/>
  <c r="J62" i="46" s="1"/>
  <c r="H61" i="46"/>
  <c r="I61" i="46" s="1"/>
  <c r="J61" i="46" s="1"/>
  <c r="H60" i="46"/>
  <c r="I60" i="46" s="1"/>
  <c r="J60" i="46" s="1"/>
  <c r="H59" i="46"/>
  <c r="I59" i="46" s="1"/>
  <c r="J59" i="46" s="1"/>
  <c r="H58" i="46"/>
  <c r="I58" i="46" s="1"/>
  <c r="J58" i="46" s="1"/>
  <c r="H57" i="46"/>
  <c r="I57" i="46" s="1"/>
  <c r="J57" i="46" s="1"/>
  <c r="H56" i="46"/>
  <c r="I56" i="46" s="1"/>
  <c r="J56" i="46" s="1"/>
  <c r="H55" i="46"/>
  <c r="I55" i="46" s="1"/>
  <c r="J55" i="46" s="1"/>
  <c r="H54" i="46"/>
  <c r="I54" i="46" s="1"/>
  <c r="J54" i="46" s="1"/>
  <c r="H53" i="46"/>
  <c r="I53" i="46" s="1"/>
  <c r="J53" i="46" s="1"/>
  <c r="H52" i="46"/>
  <c r="I52" i="46" s="1"/>
  <c r="J52" i="46" s="1"/>
  <c r="H51" i="46"/>
  <c r="I51" i="46" s="1"/>
  <c r="J51" i="46" s="1"/>
  <c r="H50" i="46"/>
  <c r="I50" i="46" s="1"/>
  <c r="J50" i="46" s="1"/>
  <c r="H49" i="46"/>
  <c r="I49" i="46" s="1"/>
  <c r="J49" i="46" s="1"/>
  <c r="H48" i="46"/>
  <c r="I48" i="46" s="1"/>
  <c r="J48" i="46" s="1"/>
  <c r="H47" i="46"/>
  <c r="I47" i="46" s="1"/>
  <c r="J47" i="46" s="1"/>
  <c r="H46" i="46"/>
  <c r="I46" i="46" s="1"/>
  <c r="J46" i="46" s="1"/>
  <c r="H45" i="46"/>
  <c r="I45" i="46" s="1"/>
  <c r="J45" i="46" s="1"/>
  <c r="H44" i="46"/>
  <c r="I44" i="46" s="1"/>
  <c r="J44" i="46" s="1"/>
  <c r="H43" i="46"/>
  <c r="I43" i="46" s="1"/>
  <c r="J43" i="46" s="1"/>
  <c r="H42" i="46"/>
  <c r="I42" i="46" s="1"/>
  <c r="J42" i="46" s="1"/>
  <c r="H41" i="46"/>
  <c r="I41" i="46" s="1"/>
  <c r="J41" i="46" s="1"/>
  <c r="H40" i="46"/>
  <c r="I40" i="46" s="1"/>
  <c r="J40" i="46" s="1"/>
  <c r="H39" i="46"/>
  <c r="I39" i="46" s="1"/>
  <c r="J39" i="46" s="1"/>
  <c r="H38" i="46"/>
  <c r="I38" i="46" s="1"/>
  <c r="J38" i="46" s="1"/>
  <c r="H37" i="46"/>
  <c r="I37" i="46" s="1"/>
  <c r="J37" i="46" s="1"/>
  <c r="H36" i="46"/>
  <c r="I36" i="46" s="1"/>
  <c r="J36" i="46" s="1"/>
  <c r="H35" i="46"/>
  <c r="I35" i="46" s="1"/>
  <c r="J35" i="46" s="1"/>
  <c r="H34" i="46"/>
  <c r="I34" i="46" s="1"/>
  <c r="J34" i="46" s="1"/>
  <c r="H33" i="46"/>
  <c r="I33" i="46" s="1"/>
  <c r="J33" i="46" s="1"/>
  <c r="H32" i="46"/>
  <c r="I32" i="46" s="1"/>
  <c r="J32" i="46" s="1"/>
  <c r="H31" i="46"/>
  <c r="I31" i="46" s="1"/>
  <c r="J31" i="46" s="1"/>
  <c r="H30" i="46"/>
  <c r="I30" i="46" s="1"/>
  <c r="J30" i="46" s="1"/>
  <c r="H29" i="46"/>
  <c r="I29" i="46" s="1"/>
  <c r="J29" i="46" s="1"/>
  <c r="H28" i="46"/>
  <c r="I28" i="46" s="1"/>
  <c r="J28" i="46" s="1"/>
  <c r="H27" i="46"/>
  <c r="I27" i="46" s="1"/>
  <c r="J27" i="46" s="1"/>
  <c r="H26" i="46"/>
  <c r="I26" i="46" s="1"/>
  <c r="J26" i="46" s="1"/>
  <c r="H25" i="46"/>
  <c r="I25" i="46" s="1"/>
  <c r="J25" i="46" s="1"/>
  <c r="H24" i="46"/>
  <c r="I24" i="46" s="1"/>
  <c r="J24" i="46" s="1"/>
  <c r="H23" i="46"/>
  <c r="I23" i="46" s="1"/>
  <c r="J23" i="46" s="1"/>
  <c r="H22" i="46"/>
  <c r="I22" i="46" s="1"/>
  <c r="J22" i="46" s="1"/>
  <c r="H21" i="46"/>
  <c r="I21" i="46" s="1"/>
  <c r="J21" i="46" s="1"/>
  <c r="H20" i="46"/>
  <c r="I20" i="46" s="1"/>
  <c r="J20" i="46" s="1"/>
  <c r="H19" i="46"/>
  <c r="I19" i="46" s="1"/>
  <c r="J19" i="46" s="1"/>
  <c r="H18" i="46"/>
  <c r="I18" i="46" s="1"/>
  <c r="J18" i="46" s="1"/>
  <c r="H17" i="46"/>
  <c r="I17" i="46" s="1"/>
  <c r="J17" i="46" s="1"/>
  <c r="H16" i="46"/>
  <c r="I16" i="46" s="1"/>
  <c r="J16" i="46" s="1"/>
  <c r="H15" i="46"/>
  <c r="I15" i="46" s="1"/>
  <c r="J15" i="46" s="1"/>
  <c r="H14" i="46"/>
  <c r="I14" i="46" s="1"/>
  <c r="J14" i="46" s="1"/>
  <c r="H13" i="46"/>
  <c r="I13" i="46" s="1"/>
  <c r="J13" i="46" s="1"/>
  <c r="H12" i="46"/>
  <c r="I12" i="46" s="1"/>
  <c r="J12" i="46" s="1"/>
  <c r="H11" i="46"/>
  <c r="I11" i="46" s="1"/>
  <c r="J11" i="46" s="1"/>
  <c r="H10" i="46"/>
  <c r="I10" i="46" s="1"/>
  <c r="J10" i="46" s="1"/>
  <c r="H9" i="46"/>
  <c r="I9" i="46" s="1"/>
  <c r="J9" i="46" s="1"/>
  <c r="H8" i="46"/>
  <c r="I8" i="46" s="1"/>
  <c r="J8" i="46" s="1"/>
  <c r="H7" i="46"/>
  <c r="I7" i="46" s="1"/>
  <c r="J7" i="46" s="1"/>
  <c r="H6" i="46"/>
  <c r="I6" i="46" s="1"/>
  <c r="J6" i="46" s="1"/>
  <c r="H5" i="46"/>
  <c r="I5" i="46" s="1"/>
  <c r="J5" i="46" s="1"/>
  <c r="H4" i="46"/>
  <c r="I4" i="46" s="1"/>
  <c r="J4" i="46" s="1"/>
  <c r="K4" i="46" s="1"/>
  <c r="M79" i="44"/>
  <c r="U79" i="44" s="1"/>
  <c r="M78" i="44"/>
  <c r="U78" i="44" s="1"/>
  <c r="M77" i="44"/>
  <c r="U77" i="44" s="1"/>
  <c r="M76" i="44"/>
  <c r="U76" i="44" s="1"/>
  <c r="M75" i="44"/>
  <c r="U75" i="44" s="1"/>
  <c r="M74" i="44"/>
  <c r="U74" i="44" s="1"/>
  <c r="M73" i="44"/>
  <c r="U73" i="44" s="1"/>
  <c r="M72" i="44"/>
  <c r="U72" i="44" s="1"/>
  <c r="M71" i="44"/>
  <c r="U71" i="44" s="1"/>
  <c r="M70" i="44"/>
  <c r="U70" i="44" s="1"/>
  <c r="M69" i="44"/>
  <c r="U69" i="44" s="1"/>
  <c r="M68" i="44"/>
  <c r="U68" i="44" s="1"/>
  <c r="M67" i="44"/>
  <c r="U67" i="44" s="1"/>
  <c r="M66" i="44"/>
  <c r="U66" i="44" s="1"/>
  <c r="M65" i="44"/>
  <c r="U65" i="44" s="1"/>
  <c r="M64" i="44"/>
  <c r="U64" i="44" s="1"/>
  <c r="M63" i="44"/>
  <c r="U63" i="44" s="1"/>
  <c r="M62" i="44"/>
  <c r="U62" i="44" s="1"/>
  <c r="M61" i="44"/>
  <c r="U61" i="44" s="1"/>
  <c r="M60" i="44"/>
  <c r="U60" i="44" s="1"/>
  <c r="M59" i="44"/>
  <c r="U59" i="44" s="1"/>
  <c r="M58" i="44"/>
  <c r="U58" i="44" s="1"/>
  <c r="M57" i="44"/>
  <c r="U57" i="44" s="1"/>
  <c r="M56" i="44"/>
  <c r="U56" i="44" s="1"/>
  <c r="M55" i="44"/>
  <c r="U55" i="44" s="1"/>
  <c r="M54" i="44"/>
  <c r="U54" i="44" s="1"/>
  <c r="M53" i="44"/>
  <c r="U53" i="44" s="1"/>
  <c r="M52" i="44"/>
  <c r="U52" i="44" s="1"/>
  <c r="M51" i="44"/>
  <c r="U51" i="44" s="1"/>
  <c r="M50" i="44"/>
  <c r="U50" i="44" s="1"/>
  <c r="M49" i="44"/>
  <c r="U49" i="44" s="1"/>
  <c r="M48" i="44"/>
  <c r="U48" i="44" s="1"/>
  <c r="M47" i="44"/>
  <c r="U47" i="44" s="1"/>
  <c r="M46" i="44"/>
  <c r="U46" i="44" s="1"/>
  <c r="M45" i="44"/>
  <c r="U45" i="44" s="1"/>
  <c r="M44" i="44"/>
  <c r="U44" i="44" s="1"/>
  <c r="M43" i="44"/>
  <c r="U43" i="44" s="1"/>
  <c r="M42" i="44"/>
  <c r="U42" i="44" s="1"/>
  <c r="M41" i="44"/>
  <c r="U41" i="44" s="1"/>
  <c r="M40" i="44"/>
  <c r="U40" i="44" s="1"/>
  <c r="M39" i="44"/>
  <c r="U39" i="44" s="1"/>
  <c r="M38" i="44"/>
  <c r="U38" i="44" s="1"/>
  <c r="M37" i="44"/>
  <c r="U37" i="44" s="1"/>
  <c r="M36" i="44"/>
  <c r="U36" i="44" s="1"/>
  <c r="M35" i="44"/>
  <c r="U35" i="44" s="1"/>
  <c r="M34" i="44"/>
  <c r="U34" i="44" s="1"/>
  <c r="M33" i="44"/>
  <c r="U33" i="44" s="1"/>
  <c r="M32" i="44"/>
  <c r="U32" i="44" s="1"/>
  <c r="M31" i="44"/>
  <c r="U31" i="44" s="1"/>
  <c r="M30" i="44"/>
  <c r="U30" i="44" s="1"/>
  <c r="M29" i="44"/>
  <c r="U29" i="44" s="1"/>
  <c r="M28" i="44"/>
  <c r="U28" i="44" s="1"/>
  <c r="M27" i="44"/>
  <c r="U27" i="44" s="1"/>
  <c r="M26" i="44"/>
  <c r="U26" i="44" s="1"/>
  <c r="M25" i="44"/>
  <c r="U25" i="44" s="1"/>
  <c r="M24" i="44"/>
  <c r="U24" i="44" s="1"/>
  <c r="M23" i="44"/>
  <c r="U23" i="44" s="1"/>
  <c r="M22" i="44"/>
  <c r="U22" i="44" s="1"/>
  <c r="M21" i="44"/>
  <c r="U21" i="44" s="1"/>
  <c r="M20" i="44"/>
  <c r="U20" i="44" s="1"/>
  <c r="M19" i="44"/>
  <c r="U19" i="44" s="1"/>
  <c r="M18" i="44"/>
  <c r="U18" i="44" s="1"/>
  <c r="M17" i="44"/>
  <c r="U17" i="44" s="1"/>
  <c r="M16" i="44"/>
  <c r="U16" i="44" s="1"/>
  <c r="M15" i="44"/>
  <c r="U15" i="44" s="1"/>
  <c r="M14" i="44"/>
  <c r="U14" i="44" s="1"/>
  <c r="M13" i="44"/>
  <c r="U13" i="44" s="1"/>
  <c r="M12" i="44"/>
  <c r="U12" i="44" s="1"/>
  <c r="M11" i="44"/>
  <c r="U11" i="44" s="1"/>
  <c r="M10" i="44"/>
  <c r="U10" i="44" s="1"/>
  <c r="M9" i="44"/>
  <c r="U9" i="44" s="1"/>
  <c r="M8" i="44"/>
  <c r="U8" i="44" s="1"/>
  <c r="M7" i="44"/>
  <c r="U7" i="44" s="1"/>
  <c r="M6" i="44"/>
  <c r="U6" i="44" s="1"/>
  <c r="M5" i="44"/>
  <c r="U5" i="44" s="1"/>
  <c r="X5" i="44" s="1"/>
  <c r="H79" i="44"/>
  <c r="I79" i="44" s="1"/>
  <c r="J79" i="44" s="1"/>
  <c r="H78" i="44"/>
  <c r="I78" i="44" s="1"/>
  <c r="J78" i="44" s="1"/>
  <c r="H77" i="44"/>
  <c r="I77" i="44" s="1"/>
  <c r="J77" i="44" s="1"/>
  <c r="H76" i="44"/>
  <c r="I76" i="44" s="1"/>
  <c r="J76" i="44" s="1"/>
  <c r="H75" i="44"/>
  <c r="I75" i="44" s="1"/>
  <c r="J75" i="44" s="1"/>
  <c r="H74" i="44"/>
  <c r="I74" i="44" s="1"/>
  <c r="J74" i="44" s="1"/>
  <c r="H73" i="44"/>
  <c r="I73" i="44" s="1"/>
  <c r="J73" i="44" s="1"/>
  <c r="H72" i="44"/>
  <c r="I72" i="44" s="1"/>
  <c r="J72" i="44" s="1"/>
  <c r="H71" i="44"/>
  <c r="I71" i="44" s="1"/>
  <c r="J71" i="44" s="1"/>
  <c r="H70" i="44"/>
  <c r="I70" i="44" s="1"/>
  <c r="J70" i="44" s="1"/>
  <c r="H69" i="44"/>
  <c r="I69" i="44" s="1"/>
  <c r="J69" i="44" s="1"/>
  <c r="H68" i="44"/>
  <c r="I68" i="44" s="1"/>
  <c r="J68" i="44" s="1"/>
  <c r="H67" i="44"/>
  <c r="I67" i="44" s="1"/>
  <c r="J67" i="44" s="1"/>
  <c r="H66" i="44"/>
  <c r="I66" i="44" s="1"/>
  <c r="J66" i="44" s="1"/>
  <c r="H65" i="44"/>
  <c r="I65" i="44" s="1"/>
  <c r="J65" i="44" s="1"/>
  <c r="H64" i="44"/>
  <c r="I64" i="44" s="1"/>
  <c r="J64" i="44" s="1"/>
  <c r="H63" i="44"/>
  <c r="I63" i="44" s="1"/>
  <c r="J63" i="44" s="1"/>
  <c r="H62" i="44"/>
  <c r="I62" i="44" s="1"/>
  <c r="J62" i="44" s="1"/>
  <c r="H61" i="44"/>
  <c r="I61" i="44" s="1"/>
  <c r="J61" i="44" s="1"/>
  <c r="H60" i="44"/>
  <c r="I60" i="44" s="1"/>
  <c r="J60" i="44" s="1"/>
  <c r="H59" i="44"/>
  <c r="I59" i="44" s="1"/>
  <c r="J59" i="44" s="1"/>
  <c r="H58" i="44"/>
  <c r="I58" i="44" s="1"/>
  <c r="J58" i="44" s="1"/>
  <c r="H57" i="44"/>
  <c r="I57" i="44" s="1"/>
  <c r="J57" i="44" s="1"/>
  <c r="H56" i="44"/>
  <c r="I56" i="44" s="1"/>
  <c r="J56" i="44" s="1"/>
  <c r="H55" i="44"/>
  <c r="I55" i="44" s="1"/>
  <c r="J55" i="44" s="1"/>
  <c r="H54" i="44"/>
  <c r="I54" i="44" s="1"/>
  <c r="J54" i="44" s="1"/>
  <c r="H53" i="44"/>
  <c r="I53" i="44" s="1"/>
  <c r="J53" i="44" s="1"/>
  <c r="H52" i="44"/>
  <c r="I52" i="44" s="1"/>
  <c r="J52" i="44" s="1"/>
  <c r="H51" i="44"/>
  <c r="I51" i="44" s="1"/>
  <c r="J51" i="44" s="1"/>
  <c r="H50" i="44"/>
  <c r="I50" i="44" s="1"/>
  <c r="J50" i="44" s="1"/>
  <c r="H49" i="44"/>
  <c r="I49" i="44" s="1"/>
  <c r="J49" i="44" s="1"/>
  <c r="H48" i="44"/>
  <c r="I48" i="44" s="1"/>
  <c r="J48" i="44" s="1"/>
  <c r="H47" i="44"/>
  <c r="I47" i="44" s="1"/>
  <c r="J47" i="44" s="1"/>
  <c r="H46" i="44"/>
  <c r="I46" i="44" s="1"/>
  <c r="J46" i="44" s="1"/>
  <c r="H45" i="44"/>
  <c r="I45" i="44" s="1"/>
  <c r="J45" i="44" s="1"/>
  <c r="H44" i="44"/>
  <c r="I44" i="44" s="1"/>
  <c r="J44" i="44" s="1"/>
  <c r="H43" i="44"/>
  <c r="I43" i="44" s="1"/>
  <c r="J43" i="44" s="1"/>
  <c r="H42" i="44"/>
  <c r="I42" i="44" s="1"/>
  <c r="J42" i="44" s="1"/>
  <c r="H41" i="44"/>
  <c r="I41" i="44" s="1"/>
  <c r="J41" i="44" s="1"/>
  <c r="H40" i="44"/>
  <c r="I40" i="44" s="1"/>
  <c r="J40" i="44" s="1"/>
  <c r="H39" i="44"/>
  <c r="I39" i="44" s="1"/>
  <c r="J39" i="44" s="1"/>
  <c r="H38" i="44"/>
  <c r="I38" i="44" s="1"/>
  <c r="J38" i="44" s="1"/>
  <c r="H37" i="44"/>
  <c r="I37" i="44" s="1"/>
  <c r="J37" i="44" s="1"/>
  <c r="H36" i="44"/>
  <c r="I36" i="44" s="1"/>
  <c r="J36" i="44" s="1"/>
  <c r="H35" i="44"/>
  <c r="I35" i="44" s="1"/>
  <c r="J35" i="44" s="1"/>
  <c r="H34" i="44"/>
  <c r="I34" i="44" s="1"/>
  <c r="J34" i="44" s="1"/>
  <c r="H33" i="44"/>
  <c r="I33" i="44" s="1"/>
  <c r="J33" i="44" s="1"/>
  <c r="H32" i="44"/>
  <c r="I32" i="44" s="1"/>
  <c r="J32" i="44" s="1"/>
  <c r="H31" i="44"/>
  <c r="I31" i="44" s="1"/>
  <c r="J31" i="44" s="1"/>
  <c r="H30" i="44"/>
  <c r="I30" i="44" s="1"/>
  <c r="J30" i="44" s="1"/>
  <c r="H29" i="44"/>
  <c r="I29" i="44" s="1"/>
  <c r="J29" i="44" s="1"/>
  <c r="H28" i="44"/>
  <c r="I28" i="44" s="1"/>
  <c r="J28" i="44" s="1"/>
  <c r="H27" i="44"/>
  <c r="I27" i="44" s="1"/>
  <c r="J27" i="44" s="1"/>
  <c r="H26" i="44"/>
  <c r="I26" i="44" s="1"/>
  <c r="J26" i="44" s="1"/>
  <c r="H25" i="44"/>
  <c r="I25" i="44" s="1"/>
  <c r="J25" i="44" s="1"/>
  <c r="H24" i="44"/>
  <c r="I24" i="44" s="1"/>
  <c r="J24" i="44" s="1"/>
  <c r="H23" i="44"/>
  <c r="I23" i="44" s="1"/>
  <c r="J23" i="44" s="1"/>
  <c r="H22" i="44"/>
  <c r="I22" i="44" s="1"/>
  <c r="J22" i="44" s="1"/>
  <c r="H21" i="44"/>
  <c r="I21" i="44" s="1"/>
  <c r="J21" i="44" s="1"/>
  <c r="H20" i="44"/>
  <c r="I20" i="44" s="1"/>
  <c r="J20" i="44" s="1"/>
  <c r="H19" i="44"/>
  <c r="I19" i="44" s="1"/>
  <c r="J19" i="44" s="1"/>
  <c r="H18" i="44"/>
  <c r="I18" i="44" s="1"/>
  <c r="J18" i="44" s="1"/>
  <c r="H17" i="44"/>
  <c r="I17" i="44" s="1"/>
  <c r="J17" i="44" s="1"/>
  <c r="H16" i="44"/>
  <c r="I16" i="44" s="1"/>
  <c r="J16" i="44" s="1"/>
  <c r="H15" i="44"/>
  <c r="I15" i="44" s="1"/>
  <c r="J15" i="44" s="1"/>
  <c r="H14" i="44"/>
  <c r="I14" i="44" s="1"/>
  <c r="J14" i="44" s="1"/>
  <c r="H13" i="44"/>
  <c r="I13" i="44" s="1"/>
  <c r="J13" i="44" s="1"/>
  <c r="H12" i="44"/>
  <c r="I12" i="44" s="1"/>
  <c r="J12" i="44" s="1"/>
  <c r="H11" i="44"/>
  <c r="I11" i="44" s="1"/>
  <c r="J11" i="44" s="1"/>
  <c r="H10" i="44"/>
  <c r="I10" i="44" s="1"/>
  <c r="J10" i="44" s="1"/>
  <c r="H9" i="44"/>
  <c r="I9" i="44" s="1"/>
  <c r="J9" i="44" s="1"/>
  <c r="H8" i="44"/>
  <c r="I8" i="44" s="1"/>
  <c r="J8" i="44" s="1"/>
  <c r="H7" i="44"/>
  <c r="I7" i="44" s="1"/>
  <c r="J7" i="44" s="1"/>
  <c r="H6" i="44"/>
  <c r="I6" i="44" s="1"/>
  <c r="J6" i="44" s="1"/>
  <c r="H5" i="44"/>
  <c r="I5" i="44" s="1"/>
  <c r="J5" i="44" s="1"/>
  <c r="H4" i="44"/>
  <c r="I4" i="44" s="1"/>
  <c r="J4" i="44" s="1"/>
  <c r="K4" i="44" s="1"/>
  <c r="M89" i="41"/>
  <c r="U89" i="41" s="1"/>
  <c r="M88" i="41"/>
  <c r="U88" i="41" s="1"/>
  <c r="M87" i="41"/>
  <c r="U87" i="41" s="1"/>
  <c r="M86" i="41"/>
  <c r="U86" i="41" s="1"/>
  <c r="M85" i="41"/>
  <c r="U85" i="41" s="1"/>
  <c r="M84" i="41"/>
  <c r="U84" i="41" s="1"/>
  <c r="M83" i="41"/>
  <c r="U83" i="41" s="1"/>
  <c r="M82" i="41"/>
  <c r="U82" i="41" s="1"/>
  <c r="M81" i="41"/>
  <c r="U81" i="41" s="1"/>
  <c r="M80" i="41"/>
  <c r="U80" i="41" s="1"/>
  <c r="M79" i="41"/>
  <c r="U79" i="41" s="1"/>
  <c r="M78" i="41"/>
  <c r="U78" i="41" s="1"/>
  <c r="M77" i="41"/>
  <c r="U77" i="41" s="1"/>
  <c r="M76" i="41"/>
  <c r="U76" i="41" s="1"/>
  <c r="M75" i="41"/>
  <c r="U75" i="41" s="1"/>
  <c r="M74" i="41"/>
  <c r="U74" i="41" s="1"/>
  <c r="M73" i="41"/>
  <c r="U73" i="41" s="1"/>
  <c r="M72" i="41"/>
  <c r="U72" i="41" s="1"/>
  <c r="M71" i="41"/>
  <c r="U71" i="41" s="1"/>
  <c r="M70" i="41"/>
  <c r="U70" i="41" s="1"/>
  <c r="M69" i="41"/>
  <c r="U69" i="41" s="1"/>
  <c r="M68" i="41"/>
  <c r="U68" i="41" s="1"/>
  <c r="M67" i="41"/>
  <c r="U67" i="41" s="1"/>
  <c r="M66" i="41"/>
  <c r="U66" i="41" s="1"/>
  <c r="M65" i="41"/>
  <c r="U65" i="41" s="1"/>
  <c r="M64" i="41"/>
  <c r="U64" i="41" s="1"/>
  <c r="M63" i="41"/>
  <c r="U63" i="41" s="1"/>
  <c r="M62" i="41"/>
  <c r="U62" i="41" s="1"/>
  <c r="M61" i="41"/>
  <c r="U61" i="41" s="1"/>
  <c r="M60" i="41"/>
  <c r="U60" i="41" s="1"/>
  <c r="M59" i="41"/>
  <c r="U59" i="41" s="1"/>
  <c r="M58" i="41"/>
  <c r="U58" i="41" s="1"/>
  <c r="M57" i="41"/>
  <c r="U57" i="41" s="1"/>
  <c r="M56" i="41"/>
  <c r="U56" i="41" s="1"/>
  <c r="M55" i="41"/>
  <c r="U55" i="41" s="1"/>
  <c r="M54" i="41"/>
  <c r="U54" i="41" s="1"/>
  <c r="M53" i="41"/>
  <c r="U53" i="41" s="1"/>
  <c r="M52" i="41"/>
  <c r="U52" i="41" s="1"/>
  <c r="M51" i="41"/>
  <c r="U51" i="41" s="1"/>
  <c r="M50" i="41"/>
  <c r="U50" i="41" s="1"/>
  <c r="M49" i="41"/>
  <c r="U49" i="41" s="1"/>
  <c r="M48" i="41"/>
  <c r="U48" i="41" s="1"/>
  <c r="M47" i="41"/>
  <c r="U47" i="41" s="1"/>
  <c r="M46" i="41"/>
  <c r="U46" i="41" s="1"/>
  <c r="M45" i="41"/>
  <c r="U45" i="41" s="1"/>
  <c r="M44" i="41"/>
  <c r="U44" i="41" s="1"/>
  <c r="M43" i="41"/>
  <c r="U43" i="41" s="1"/>
  <c r="M42" i="41"/>
  <c r="U42" i="41" s="1"/>
  <c r="M41" i="41"/>
  <c r="U41" i="41" s="1"/>
  <c r="M40" i="41"/>
  <c r="U40" i="41" s="1"/>
  <c r="M39" i="41"/>
  <c r="U39" i="41" s="1"/>
  <c r="M38" i="41"/>
  <c r="U38" i="41" s="1"/>
  <c r="M37" i="41"/>
  <c r="U37" i="41" s="1"/>
  <c r="M36" i="41"/>
  <c r="U36" i="41" s="1"/>
  <c r="M35" i="41"/>
  <c r="U35" i="41" s="1"/>
  <c r="M34" i="41"/>
  <c r="U34" i="41" s="1"/>
  <c r="M33" i="41"/>
  <c r="U33" i="41" s="1"/>
  <c r="M32" i="41"/>
  <c r="U32" i="41" s="1"/>
  <c r="M31" i="41"/>
  <c r="U31" i="41" s="1"/>
  <c r="M30" i="41"/>
  <c r="U30" i="41" s="1"/>
  <c r="M29" i="41"/>
  <c r="U29" i="41" s="1"/>
  <c r="M28" i="41"/>
  <c r="U28" i="41" s="1"/>
  <c r="M27" i="41"/>
  <c r="U27" i="41" s="1"/>
  <c r="M26" i="41"/>
  <c r="U26" i="41" s="1"/>
  <c r="M25" i="41"/>
  <c r="U25" i="41" s="1"/>
  <c r="M24" i="41"/>
  <c r="U24" i="41" s="1"/>
  <c r="M23" i="41"/>
  <c r="U23" i="41" s="1"/>
  <c r="M22" i="41"/>
  <c r="U22" i="41" s="1"/>
  <c r="M21" i="41"/>
  <c r="U21" i="41" s="1"/>
  <c r="M20" i="41"/>
  <c r="U20" i="41" s="1"/>
  <c r="M19" i="41"/>
  <c r="U19" i="41" s="1"/>
  <c r="M18" i="41"/>
  <c r="U18" i="41" s="1"/>
  <c r="M17" i="41"/>
  <c r="U17" i="41" s="1"/>
  <c r="M16" i="41"/>
  <c r="U16" i="41" s="1"/>
  <c r="M15" i="41"/>
  <c r="U15" i="41" s="1"/>
  <c r="M14" i="41"/>
  <c r="U14" i="41" s="1"/>
  <c r="M13" i="41"/>
  <c r="U13" i="41" s="1"/>
  <c r="M12" i="41"/>
  <c r="U12" i="41" s="1"/>
  <c r="M11" i="41"/>
  <c r="U11" i="41" s="1"/>
  <c r="M10" i="41"/>
  <c r="U10" i="41" s="1"/>
  <c r="M9" i="41"/>
  <c r="U9" i="41" s="1"/>
  <c r="M8" i="41"/>
  <c r="U8" i="41" s="1"/>
  <c r="M7" i="41"/>
  <c r="U7" i="41" s="1"/>
  <c r="M6" i="41"/>
  <c r="U6" i="41" s="1"/>
  <c r="M5" i="41"/>
  <c r="U5" i="41" s="1"/>
  <c r="X5" i="41" s="1"/>
  <c r="H89" i="41"/>
  <c r="I89" i="41" s="1"/>
  <c r="J89" i="41" s="1"/>
  <c r="H88" i="41"/>
  <c r="I88" i="41" s="1"/>
  <c r="J88" i="41" s="1"/>
  <c r="H87" i="41"/>
  <c r="I87" i="41" s="1"/>
  <c r="J87" i="41" s="1"/>
  <c r="H86" i="41"/>
  <c r="I86" i="41" s="1"/>
  <c r="J86" i="41" s="1"/>
  <c r="H85" i="41"/>
  <c r="I85" i="41" s="1"/>
  <c r="J85" i="41" s="1"/>
  <c r="H84" i="41"/>
  <c r="I84" i="41" s="1"/>
  <c r="J84" i="41" s="1"/>
  <c r="H83" i="41"/>
  <c r="I83" i="41" s="1"/>
  <c r="J83" i="41" s="1"/>
  <c r="H82" i="41"/>
  <c r="I82" i="41" s="1"/>
  <c r="J82" i="41" s="1"/>
  <c r="H81" i="41"/>
  <c r="I81" i="41" s="1"/>
  <c r="J81" i="41" s="1"/>
  <c r="H80" i="41"/>
  <c r="I80" i="41" s="1"/>
  <c r="J80" i="41" s="1"/>
  <c r="H79" i="41"/>
  <c r="I79" i="41" s="1"/>
  <c r="J79" i="41" s="1"/>
  <c r="H78" i="41"/>
  <c r="I78" i="41" s="1"/>
  <c r="J78" i="41" s="1"/>
  <c r="H77" i="41"/>
  <c r="I77" i="41" s="1"/>
  <c r="J77" i="41" s="1"/>
  <c r="H76" i="41"/>
  <c r="I76" i="41" s="1"/>
  <c r="J76" i="41" s="1"/>
  <c r="H75" i="41"/>
  <c r="I75" i="41" s="1"/>
  <c r="J75" i="41" s="1"/>
  <c r="H74" i="41"/>
  <c r="I74" i="41" s="1"/>
  <c r="J74" i="41" s="1"/>
  <c r="H73" i="41"/>
  <c r="I73" i="41" s="1"/>
  <c r="J73" i="41" s="1"/>
  <c r="H72" i="41"/>
  <c r="I72" i="41" s="1"/>
  <c r="J72" i="41" s="1"/>
  <c r="H71" i="41"/>
  <c r="I71" i="41" s="1"/>
  <c r="J71" i="41" s="1"/>
  <c r="H70" i="41"/>
  <c r="I70" i="41" s="1"/>
  <c r="J70" i="41" s="1"/>
  <c r="H69" i="41"/>
  <c r="I69" i="41" s="1"/>
  <c r="J69" i="41" s="1"/>
  <c r="H68" i="41"/>
  <c r="I68" i="41" s="1"/>
  <c r="J68" i="41" s="1"/>
  <c r="H67" i="41"/>
  <c r="I67" i="41" s="1"/>
  <c r="J67" i="41" s="1"/>
  <c r="H66" i="41"/>
  <c r="I66" i="41" s="1"/>
  <c r="J66" i="41" s="1"/>
  <c r="H65" i="41"/>
  <c r="I65" i="41" s="1"/>
  <c r="J65" i="41" s="1"/>
  <c r="H64" i="41"/>
  <c r="I64" i="41" s="1"/>
  <c r="J64" i="41" s="1"/>
  <c r="H63" i="41"/>
  <c r="I63" i="41" s="1"/>
  <c r="J63" i="41" s="1"/>
  <c r="H62" i="41"/>
  <c r="I62" i="41" s="1"/>
  <c r="J62" i="41" s="1"/>
  <c r="H61" i="41"/>
  <c r="I61" i="41" s="1"/>
  <c r="J61" i="41" s="1"/>
  <c r="H60" i="41"/>
  <c r="I60" i="41" s="1"/>
  <c r="J60" i="41" s="1"/>
  <c r="H59" i="41"/>
  <c r="I59" i="41" s="1"/>
  <c r="J59" i="41" s="1"/>
  <c r="H58" i="41"/>
  <c r="I58" i="41" s="1"/>
  <c r="J58" i="41" s="1"/>
  <c r="H57" i="41"/>
  <c r="I57" i="41" s="1"/>
  <c r="J57" i="41" s="1"/>
  <c r="H56" i="41"/>
  <c r="I56" i="41" s="1"/>
  <c r="J56" i="41" s="1"/>
  <c r="H55" i="41"/>
  <c r="I55" i="41" s="1"/>
  <c r="J55" i="41" s="1"/>
  <c r="H54" i="41"/>
  <c r="I54" i="41" s="1"/>
  <c r="J54" i="41" s="1"/>
  <c r="H53" i="41"/>
  <c r="I53" i="41" s="1"/>
  <c r="J53" i="41" s="1"/>
  <c r="H52" i="41"/>
  <c r="I52" i="41" s="1"/>
  <c r="J52" i="41" s="1"/>
  <c r="H51" i="41"/>
  <c r="I51" i="41" s="1"/>
  <c r="J51" i="41" s="1"/>
  <c r="H50" i="41"/>
  <c r="I50" i="41" s="1"/>
  <c r="J50" i="41" s="1"/>
  <c r="H49" i="41"/>
  <c r="I49" i="41" s="1"/>
  <c r="J49" i="41" s="1"/>
  <c r="H48" i="41"/>
  <c r="I48" i="41" s="1"/>
  <c r="J48" i="41" s="1"/>
  <c r="H47" i="41"/>
  <c r="I47" i="41" s="1"/>
  <c r="J47" i="41" s="1"/>
  <c r="H46" i="41"/>
  <c r="I46" i="41" s="1"/>
  <c r="J46" i="41" s="1"/>
  <c r="H45" i="41"/>
  <c r="I45" i="41" s="1"/>
  <c r="J45" i="41" s="1"/>
  <c r="H44" i="41"/>
  <c r="I44" i="41" s="1"/>
  <c r="J44" i="41" s="1"/>
  <c r="H43" i="41"/>
  <c r="I43" i="41" s="1"/>
  <c r="J43" i="41" s="1"/>
  <c r="H42" i="41"/>
  <c r="I42" i="41" s="1"/>
  <c r="J42" i="41" s="1"/>
  <c r="H41" i="41"/>
  <c r="I41" i="41" s="1"/>
  <c r="J41" i="41" s="1"/>
  <c r="H40" i="41"/>
  <c r="I40" i="41" s="1"/>
  <c r="J40" i="41" s="1"/>
  <c r="H39" i="41"/>
  <c r="I39" i="41" s="1"/>
  <c r="J39" i="41" s="1"/>
  <c r="H38" i="41"/>
  <c r="I38" i="41" s="1"/>
  <c r="J38" i="41" s="1"/>
  <c r="H37" i="41"/>
  <c r="I37" i="41" s="1"/>
  <c r="J37" i="41" s="1"/>
  <c r="H36" i="41"/>
  <c r="I36" i="41" s="1"/>
  <c r="J36" i="41" s="1"/>
  <c r="H35" i="41"/>
  <c r="I35" i="41" s="1"/>
  <c r="J35" i="41" s="1"/>
  <c r="H34" i="41"/>
  <c r="I34" i="41" s="1"/>
  <c r="J34" i="41" s="1"/>
  <c r="H33" i="41"/>
  <c r="I33" i="41" s="1"/>
  <c r="J33" i="41" s="1"/>
  <c r="H32" i="41"/>
  <c r="I32" i="41" s="1"/>
  <c r="J32" i="41" s="1"/>
  <c r="H31" i="41"/>
  <c r="I31" i="41" s="1"/>
  <c r="J31" i="41" s="1"/>
  <c r="H30" i="41"/>
  <c r="I30" i="41" s="1"/>
  <c r="J30" i="41" s="1"/>
  <c r="H29" i="41"/>
  <c r="I29" i="41" s="1"/>
  <c r="J29" i="41" s="1"/>
  <c r="H28" i="41"/>
  <c r="I28" i="41" s="1"/>
  <c r="J28" i="41" s="1"/>
  <c r="H27" i="41"/>
  <c r="I27" i="41" s="1"/>
  <c r="J27" i="41" s="1"/>
  <c r="H26" i="41"/>
  <c r="I26" i="41" s="1"/>
  <c r="J26" i="41" s="1"/>
  <c r="H25" i="41"/>
  <c r="I25" i="41" s="1"/>
  <c r="J25" i="41" s="1"/>
  <c r="H24" i="41"/>
  <c r="I24" i="41" s="1"/>
  <c r="J24" i="41" s="1"/>
  <c r="H23" i="41"/>
  <c r="I23" i="41" s="1"/>
  <c r="J23" i="41" s="1"/>
  <c r="H22" i="41"/>
  <c r="I22" i="41" s="1"/>
  <c r="J22" i="41" s="1"/>
  <c r="H21" i="41"/>
  <c r="I21" i="41" s="1"/>
  <c r="J21" i="41" s="1"/>
  <c r="H20" i="41"/>
  <c r="I20" i="41" s="1"/>
  <c r="J20" i="41" s="1"/>
  <c r="H19" i="41"/>
  <c r="I19" i="41" s="1"/>
  <c r="J19" i="41" s="1"/>
  <c r="H18" i="41"/>
  <c r="I18" i="41" s="1"/>
  <c r="J18" i="41" s="1"/>
  <c r="H17" i="41"/>
  <c r="I17" i="41" s="1"/>
  <c r="J17" i="41" s="1"/>
  <c r="H16" i="41"/>
  <c r="I16" i="41" s="1"/>
  <c r="J16" i="41" s="1"/>
  <c r="H15" i="41"/>
  <c r="I15" i="41" s="1"/>
  <c r="J15" i="41" s="1"/>
  <c r="H14" i="41"/>
  <c r="I14" i="41" s="1"/>
  <c r="J14" i="41" s="1"/>
  <c r="H13" i="41"/>
  <c r="I13" i="41" s="1"/>
  <c r="J13" i="41" s="1"/>
  <c r="H12" i="41"/>
  <c r="I12" i="41" s="1"/>
  <c r="J12" i="41" s="1"/>
  <c r="H11" i="41"/>
  <c r="I11" i="41" s="1"/>
  <c r="J11" i="41" s="1"/>
  <c r="H10" i="41"/>
  <c r="I10" i="41" s="1"/>
  <c r="J10" i="41" s="1"/>
  <c r="H9" i="41"/>
  <c r="I9" i="41" s="1"/>
  <c r="J9" i="41" s="1"/>
  <c r="H8" i="41"/>
  <c r="I8" i="41" s="1"/>
  <c r="J8" i="41" s="1"/>
  <c r="H7" i="41"/>
  <c r="I7" i="41" s="1"/>
  <c r="J7" i="41" s="1"/>
  <c r="H6" i="41"/>
  <c r="I6" i="41" s="1"/>
  <c r="J6" i="41" s="1"/>
  <c r="H5" i="41"/>
  <c r="I5" i="41" s="1"/>
  <c r="J5" i="41" s="1"/>
  <c r="H4" i="41"/>
  <c r="I4" i="41" s="1"/>
  <c r="J4" i="41" s="1"/>
  <c r="K4" i="41" s="1"/>
  <c r="M98" i="35"/>
  <c r="U98" i="35" s="1"/>
  <c r="M97" i="35"/>
  <c r="U97" i="35" s="1"/>
  <c r="M96" i="35"/>
  <c r="U96" i="35" s="1"/>
  <c r="M95" i="35"/>
  <c r="U95" i="35" s="1"/>
  <c r="M94" i="35"/>
  <c r="U94" i="35" s="1"/>
  <c r="M93" i="35"/>
  <c r="U93" i="35" s="1"/>
  <c r="M92" i="35"/>
  <c r="U92" i="35" s="1"/>
  <c r="M91" i="35"/>
  <c r="U91" i="35" s="1"/>
  <c r="M90" i="35"/>
  <c r="U90" i="35" s="1"/>
  <c r="M89" i="35"/>
  <c r="U89" i="35" s="1"/>
  <c r="M88" i="35"/>
  <c r="U88" i="35" s="1"/>
  <c r="M87" i="35"/>
  <c r="U87" i="35" s="1"/>
  <c r="M86" i="35"/>
  <c r="U86" i="35" s="1"/>
  <c r="M85" i="35"/>
  <c r="U85" i="35" s="1"/>
  <c r="M84" i="35"/>
  <c r="U84" i="35" s="1"/>
  <c r="M83" i="35"/>
  <c r="U83" i="35" s="1"/>
  <c r="M82" i="35"/>
  <c r="U82" i="35" s="1"/>
  <c r="M81" i="35"/>
  <c r="U81" i="35" s="1"/>
  <c r="M80" i="35"/>
  <c r="U80" i="35" s="1"/>
  <c r="M79" i="35"/>
  <c r="U79" i="35" s="1"/>
  <c r="M78" i="35"/>
  <c r="U78" i="35" s="1"/>
  <c r="M77" i="35"/>
  <c r="U77" i="35" s="1"/>
  <c r="M76" i="35"/>
  <c r="U76" i="35" s="1"/>
  <c r="M75" i="35"/>
  <c r="U75" i="35" s="1"/>
  <c r="M74" i="35"/>
  <c r="U74" i="35" s="1"/>
  <c r="M73" i="35"/>
  <c r="U73" i="35" s="1"/>
  <c r="M72" i="35"/>
  <c r="U72" i="35" s="1"/>
  <c r="M71" i="35"/>
  <c r="U71" i="35" s="1"/>
  <c r="M70" i="35"/>
  <c r="U70" i="35" s="1"/>
  <c r="M69" i="35"/>
  <c r="U69" i="35" s="1"/>
  <c r="M68" i="35"/>
  <c r="U68" i="35" s="1"/>
  <c r="M67" i="35"/>
  <c r="U67" i="35" s="1"/>
  <c r="M66" i="35"/>
  <c r="U66" i="35" s="1"/>
  <c r="M65" i="35"/>
  <c r="U65" i="35" s="1"/>
  <c r="M64" i="35"/>
  <c r="U64" i="35" s="1"/>
  <c r="M63" i="35"/>
  <c r="U63" i="35" s="1"/>
  <c r="M62" i="35"/>
  <c r="U62" i="35" s="1"/>
  <c r="M61" i="35"/>
  <c r="U61" i="35" s="1"/>
  <c r="M60" i="35"/>
  <c r="U60" i="35" s="1"/>
  <c r="M59" i="35"/>
  <c r="U59" i="35" s="1"/>
  <c r="M58" i="35"/>
  <c r="U58" i="35" s="1"/>
  <c r="M57" i="35"/>
  <c r="U57" i="35" s="1"/>
  <c r="M56" i="35"/>
  <c r="U56" i="35" s="1"/>
  <c r="M55" i="35"/>
  <c r="U55" i="35" s="1"/>
  <c r="M54" i="35"/>
  <c r="U54" i="35" s="1"/>
  <c r="M53" i="35"/>
  <c r="U53" i="35" s="1"/>
  <c r="M52" i="35"/>
  <c r="U52" i="35" s="1"/>
  <c r="M51" i="35"/>
  <c r="U51" i="35" s="1"/>
  <c r="M50" i="35"/>
  <c r="U50" i="35" s="1"/>
  <c r="M49" i="35"/>
  <c r="U49" i="35" s="1"/>
  <c r="M48" i="35"/>
  <c r="U48" i="35" s="1"/>
  <c r="M47" i="35"/>
  <c r="U47" i="35" s="1"/>
  <c r="M46" i="35"/>
  <c r="U46" i="35" s="1"/>
  <c r="M45" i="35"/>
  <c r="U45" i="35" s="1"/>
  <c r="M44" i="35"/>
  <c r="U44" i="35" s="1"/>
  <c r="M43" i="35"/>
  <c r="U43" i="35" s="1"/>
  <c r="M42" i="35"/>
  <c r="U42" i="35" s="1"/>
  <c r="M41" i="35"/>
  <c r="U41" i="35" s="1"/>
  <c r="M40" i="35"/>
  <c r="U40" i="35" s="1"/>
  <c r="M39" i="35"/>
  <c r="U39" i="35" s="1"/>
  <c r="M38" i="35"/>
  <c r="U38" i="35" s="1"/>
  <c r="M37" i="35"/>
  <c r="U37" i="35" s="1"/>
  <c r="M36" i="35"/>
  <c r="U36" i="35" s="1"/>
  <c r="M35" i="35"/>
  <c r="U35" i="35" s="1"/>
  <c r="M34" i="35"/>
  <c r="U34" i="35" s="1"/>
  <c r="M33" i="35"/>
  <c r="U33" i="35" s="1"/>
  <c r="M32" i="35"/>
  <c r="U32" i="35" s="1"/>
  <c r="M31" i="35"/>
  <c r="U31" i="35" s="1"/>
  <c r="M30" i="35"/>
  <c r="U30" i="35" s="1"/>
  <c r="M29" i="35"/>
  <c r="U29" i="35" s="1"/>
  <c r="M28" i="35"/>
  <c r="U28" i="35" s="1"/>
  <c r="M27" i="35"/>
  <c r="U27" i="35" s="1"/>
  <c r="M26" i="35"/>
  <c r="U26" i="35" s="1"/>
  <c r="M25" i="35"/>
  <c r="U25" i="35" s="1"/>
  <c r="M24" i="35"/>
  <c r="U24" i="35" s="1"/>
  <c r="M23" i="35"/>
  <c r="U23" i="35" s="1"/>
  <c r="M22" i="35"/>
  <c r="U22" i="35" s="1"/>
  <c r="M21" i="35"/>
  <c r="U21" i="35" s="1"/>
  <c r="M20" i="35"/>
  <c r="U20" i="35" s="1"/>
  <c r="M19" i="35"/>
  <c r="U19" i="35" s="1"/>
  <c r="M18" i="35"/>
  <c r="U18" i="35" s="1"/>
  <c r="M17" i="35"/>
  <c r="U17" i="35" s="1"/>
  <c r="M16" i="35"/>
  <c r="U16" i="35" s="1"/>
  <c r="M15" i="35"/>
  <c r="U15" i="35" s="1"/>
  <c r="M14" i="35"/>
  <c r="U14" i="35" s="1"/>
  <c r="M13" i="35"/>
  <c r="U13" i="35" s="1"/>
  <c r="M12" i="35"/>
  <c r="U12" i="35" s="1"/>
  <c r="M11" i="35"/>
  <c r="U11" i="35" s="1"/>
  <c r="M10" i="35"/>
  <c r="U10" i="35" s="1"/>
  <c r="M9" i="35"/>
  <c r="U9" i="35" s="1"/>
  <c r="M8" i="35"/>
  <c r="U8" i="35" s="1"/>
  <c r="M7" i="35"/>
  <c r="U7" i="35" s="1"/>
  <c r="M6" i="35"/>
  <c r="U6" i="35" s="1"/>
  <c r="M5" i="35"/>
  <c r="U5" i="35" s="1"/>
  <c r="X5" i="35" s="1"/>
  <c r="H98" i="35"/>
  <c r="I98" i="35" s="1"/>
  <c r="J98" i="35" s="1"/>
  <c r="H97" i="35"/>
  <c r="I97" i="35" s="1"/>
  <c r="J97" i="35" s="1"/>
  <c r="H96" i="35"/>
  <c r="I96" i="35" s="1"/>
  <c r="J96" i="35" s="1"/>
  <c r="H95" i="35"/>
  <c r="I95" i="35" s="1"/>
  <c r="J95" i="35" s="1"/>
  <c r="H94" i="35"/>
  <c r="I94" i="35" s="1"/>
  <c r="J94" i="35" s="1"/>
  <c r="H93" i="35"/>
  <c r="I93" i="35" s="1"/>
  <c r="J93" i="35" s="1"/>
  <c r="H92" i="35"/>
  <c r="I92" i="35" s="1"/>
  <c r="J92" i="35" s="1"/>
  <c r="H91" i="35"/>
  <c r="I91" i="35" s="1"/>
  <c r="J91" i="35" s="1"/>
  <c r="H90" i="35"/>
  <c r="I90" i="35" s="1"/>
  <c r="J90" i="35" s="1"/>
  <c r="H89" i="35"/>
  <c r="I89" i="35" s="1"/>
  <c r="J89" i="35" s="1"/>
  <c r="H88" i="35"/>
  <c r="I88" i="35" s="1"/>
  <c r="J88" i="35" s="1"/>
  <c r="H87" i="35"/>
  <c r="I87" i="35" s="1"/>
  <c r="J87" i="35" s="1"/>
  <c r="H86" i="35"/>
  <c r="I86" i="35" s="1"/>
  <c r="J86" i="35" s="1"/>
  <c r="H85" i="35"/>
  <c r="I85" i="35" s="1"/>
  <c r="J85" i="35" s="1"/>
  <c r="H84" i="35"/>
  <c r="I84" i="35" s="1"/>
  <c r="J84" i="35" s="1"/>
  <c r="H83" i="35"/>
  <c r="I83" i="35" s="1"/>
  <c r="J83" i="35" s="1"/>
  <c r="H82" i="35"/>
  <c r="I82" i="35" s="1"/>
  <c r="J82" i="35" s="1"/>
  <c r="H81" i="35"/>
  <c r="I81" i="35" s="1"/>
  <c r="J81" i="35" s="1"/>
  <c r="H80" i="35"/>
  <c r="I80" i="35" s="1"/>
  <c r="J80" i="35" s="1"/>
  <c r="H79" i="35"/>
  <c r="I79" i="35" s="1"/>
  <c r="J79" i="35" s="1"/>
  <c r="H78" i="35"/>
  <c r="I78" i="35" s="1"/>
  <c r="J78" i="35" s="1"/>
  <c r="H77" i="35"/>
  <c r="I77" i="35" s="1"/>
  <c r="J77" i="35" s="1"/>
  <c r="H76" i="35"/>
  <c r="I76" i="35" s="1"/>
  <c r="J76" i="35" s="1"/>
  <c r="H75" i="35"/>
  <c r="I75" i="35" s="1"/>
  <c r="J75" i="35" s="1"/>
  <c r="H74" i="35"/>
  <c r="I74" i="35" s="1"/>
  <c r="J74" i="35" s="1"/>
  <c r="H73" i="35"/>
  <c r="I73" i="35" s="1"/>
  <c r="J73" i="35" s="1"/>
  <c r="H72" i="35"/>
  <c r="I72" i="35" s="1"/>
  <c r="J72" i="35" s="1"/>
  <c r="H71" i="35"/>
  <c r="I71" i="35" s="1"/>
  <c r="J71" i="35" s="1"/>
  <c r="H70" i="35"/>
  <c r="I70" i="35" s="1"/>
  <c r="J70" i="35" s="1"/>
  <c r="H69" i="35"/>
  <c r="I69" i="35" s="1"/>
  <c r="J69" i="35" s="1"/>
  <c r="H68" i="35"/>
  <c r="I68" i="35" s="1"/>
  <c r="J68" i="35" s="1"/>
  <c r="H67" i="35"/>
  <c r="I67" i="35" s="1"/>
  <c r="J67" i="35" s="1"/>
  <c r="H66" i="35"/>
  <c r="I66" i="35" s="1"/>
  <c r="J66" i="35" s="1"/>
  <c r="H65" i="35"/>
  <c r="I65" i="35" s="1"/>
  <c r="J65" i="35" s="1"/>
  <c r="H64" i="35"/>
  <c r="I64" i="35" s="1"/>
  <c r="J64" i="35" s="1"/>
  <c r="H63" i="35"/>
  <c r="I63" i="35" s="1"/>
  <c r="J63" i="35" s="1"/>
  <c r="H62" i="35"/>
  <c r="I62" i="35" s="1"/>
  <c r="J62" i="35" s="1"/>
  <c r="H61" i="35"/>
  <c r="I61" i="35" s="1"/>
  <c r="J61" i="35" s="1"/>
  <c r="H60" i="35"/>
  <c r="I60" i="35" s="1"/>
  <c r="J60" i="35" s="1"/>
  <c r="H59" i="35"/>
  <c r="I59" i="35" s="1"/>
  <c r="J59" i="35" s="1"/>
  <c r="H58" i="35"/>
  <c r="I58" i="35" s="1"/>
  <c r="J58" i="35" s="1"/>
  <c r="H57" i="35"/>
  <c r="I57" i="35" s="1"/>
  <c r="J57" i="35" s="1"/>
  <c r="H56" i="35"/>
  <c r="I56" i="35" s="1"/>
  <c r="J56" i="35" s="1"/>
  <c r="H55" i="35"/>
  <c r="I55" i="35" s="1"/>
  <c r="J55" i="35" s="1"/>
  <c r="H54" i="35"/>
  <c r="I54" i="35" s="1"/>
  <c r="J54" i="35" s="1"/>
  <c r="H53" i="35"/>
  <c r="I53" i="35" s="1"/>
  <c r="J53" i="35" s="1"/>
  <c r="H52" i="35"/>
  <c r="I52" i="35" s="1"/>
  <c r="J52" i="35" s="1"/>
  <c r="H51" i="35"/>
  <c r="I51" i="35" s="1"/>
  <c r="J51" i="35" s="1"/>
  <c r="H50" i="35"/>
  <c r="I50" i="35" s="1"/>
  <c r="J50" i="35" s="1"/>
  <c r="H49" i="35"/>
  <c r="I49" i="35" s="1"/>
  <c r="J49" i="35" s="1"/>
  <c r="H48" i="35"/>
  <c r="I48" i="35" s="1"/>
  <c r="J48" i="35" s="1"/>
  <c r="H47" i="35"/>
  <c r="I47" i="35" s="1"/>
  <c r="J47" i="35" s="1"/>
  <c r="H46" i="35"/>
  <c r="I46" i="35" s="1"/>
  <c r="J46" i="35" s="1"/>
  <c r="H45" i="35"/>
  <c r="I45" i="35" s="1"/>
  <c r="J45" i="35" s="1"/>
  <c r="H44" i="35"/>
  <c r="I44" i="35" s="1"/>
  <c r="J44" i="35" s="1"/>
  <c r="H43" i="35"/>
  <c r="I43" i="35" s="1"/>
  <c r="J43" i="35" s="1"/>
  <c r="H42" i="35"/>
  <c r="I42" i="35" s="1"/>
  <c r="J42" i="35" s="1"/>
  <c r="H41" i="35"/>
  <c r="I41" i="35" s="1"/>
  <c r="J41" i="35" s="1"/>
  <c r="H40" i="35"/>
  <c r="I40" i="35" s="1"/>
  <c r="J40" i="35" s="1"/>
  <c r="H39" i="35"/>
  <c r="I39" i="35" s="1"/>
  <c r="J39" i="35" s="1"/>
  <c r="H38" i="35"/>
  <c r="I38" i="35" s="1"/>
  <c r="J38" i="35" s="1"/>
  <c r="H37" i="35"/>
  <c r="I37" i="35" s="1"/>
  <c r="J37" i="35" s="1"/>
  <c r="H36" i="35"/>
  <c r="I36" i="35" s="1"/>
  <c r="J36" i="35" s="1"/>
  <c r="H35" i="35"/>
  <c r="I35" i="35" s="1"/>
  <c r="J35" i="35" s="1"/>
  <c r="H34" i="35"/>
  <c r="I34" i="35" s="1"/>
  <c r="J34" i="35" s="1"/>
  <c r="H33" i="35"/>
  <c r="I33" i="35" s="1"/>
  <c r="J33" i="35" s="1"/>
  <c r="H32" i="35"/>
  <c r="I32" i="35" s="1"/>
  <c r="J32" i="35" s="1"/>
  <c r="H31" i="35"/>
  <c r="I31" i="35" s="1"/>
  <c r="J31" i="35" s="1"/>
  <c r="H30" i="35"/>
  <c r="I30" i="35" s="1"/>
  <c r="J30" i="35" s="1"/>
  <c r="H29" i="35"/>
  <c r="I29" i="35" s="1"/>
  <c r="J29" i="35" s="1"/>
  <c r="H28" i="35"/>
  <c r="I28" i="35" s="1"/>
  <c r="J28" i="35" s="1"/>
  <c r="H27" i="35"/>
  <c r="I27" i="35" s="1"/>
  <c r="J27" i="35" s="1"/>
  <c r="H26" i="35"/>
  <c r="I26" i="35" s="1"/>
  <c r="J26" i="35" s="1"/>
  <c r="H25" i="35"/>
  <c r="I25" i="35" s="1"/>
  <c r="J25" i="35" s="1"/>
  <c r="H24" i="35"/>
  <c r="I24" i="35" s="1"/>
  <c r="J24" i="35" s="1"/>
  <c r="H23" i="35"/>
  <c r="I23" i="35" s="1"/>
  <c r="J23" i="35" s="1"/>
  <c r="H22" i="35"/>
  <c r="I22" i="35" s="1"/>
  <c r="J22" i="35" s="1"/>
  <c r="H21" i="35"/>
  <c r="I21" i="35" s="1"/>
  <c r="J21" i="35" s="1"/>
  <c r="H20" i="35"/>
  <c r="I20" i="35" s="1"/>
  <c r="J20" i="35" s="1"/>
  <c r="H19" i="35"/>
  <c r="I19" i="35" s="1"/>
  <c r="J19" i="35" s="1"/>
  <c r="H18" i="35"/>
  <c r="I18" i="35" s="1"/>
  <c r="J18" i="35" s="1"/>
  <c r="H17" i="35"/>
  <c r="I17" i="35" s="1"/>
  <c r="J17" i="35" s="1"/>
  <c r="H16" i="35"/>
  <c r="I16" i="35" s="1"/>
  <c r="J16" i="35" s="1"/>
  <c r="H15" i="35"/>
  <c r="I15" i="35" s="1"/>
  <c r="J15" i="35" s="1"/>
  <c r="H14" i="35"/>
  <c r="I14" i="35" s="1"/>
  <c r="J14" i="35" s="1"/>
  <c r="H13" i="35"/>
  <c r="I13" i="35" s="1"/>
  <c r="J13" i="35" s="1"/>
  <c r="H12" i="35"/>
  <c r="I12" i="35" s="1"/>
  <c r="J12" i="35" s="1"/>
  <c r="H11" i="35"/>
  <c r="I11" i="35" s="1"/>
  <c r="J11" i="35" s="1"/>
  <c r="H10" i="35"/>
  <c r="I10" i="35" s="1"/>
  <c r="J10" i="35" s="1"/>
  <c r="H9" i="35"/>
  <c r="I9" i="35" s="1"/>
  <c r="J9" i="35" s="1"/>
  <c r="H8" i="35"/>
  <c r="I8" i="35" s="1"/>
  <c r="J8" i="35" s="1"/>
  <c r="H7" i="35"/>
  <c r="I7" i="35" s="1"/>
  <c r="J7" i="35" s="1"/>
  <c r="H6" i="35"/>
  <c r="I6" i="35" s="1"/>
  <c r="J6" i="35" s="1"/>
  <c r="H5" i="35"/>
  <c r="I5" i="35" s="1"/>
  <c r="J5" i="35" s="1"/>
  <c r="K5" i="35" s="1"/>
  <c r="K6" i="35" s="1"/>
  <c r="M69" i="32"/>
  <c r="U69" i="32" s="1"/>
  <c r="M68" i="32"/>
  <c r="U68" i="32" s="1"/>
  <c r="M67" i="32"/>
  <c r="U67" i="32" s="1"/>
  <c r="M66" i="32"/>
  <c r="U66" i="32" s="1"/>
  <c r="M65" i="32"/>
  <c r="U65" i="32" s="1"/>
  <c r="M64" i="32"/>
  <c r="U64" i="32" s="1"/>
  <c r="M63" i="32"/>
  <c r="U63" i="32" s="1"/>
  <c r="M62" i="32"/>
  <c r="U62" i="32" s="1"/>
  <c r="M61" i="32"/>
  <c r="U61" i="32" s="1"/>
  <c r="M60" i="32"/>
  <c r="U60" i="32" s="1"/>
  <c r="M59" i="32"/>
  <c r="U59" i="32" s="1"/>
  <c r="M58" i="32"/>
  <c r="U58" i="32" s="1"/>
  <c r="M57" i="32"/>
  <c r="U57" i="32" s="1"/>
  <c r="M56" i="32"/>
  <c r="U56" i="32" s="1"/>
  <c r="M55" i="32"/>
  <c r="U55" i="32" s="1"/>
  <c r="M54" i="32"/>
  <c r="U54" i="32" s="1"/>
  <c r="M53" i="32"/>
  <c r="U53" i="32" s="1"/>
  <c r="M52" i="32"/>
  <c r="U52" i="32" s="1"/>
  <c r="M51" i="32"/>
  <c r="U51" i="32" s="1"/>
  <c r="M50" i="32"/>
  <c r="U50" i="32" s="1"/>
  <c r="M49" i="32"/>
  <c r="U49" i="32" s="1"/>
  <c r="M48" i="32"/>
  <c r="U48" i="32" s="1"/>
  <c r="M47" i="32"/>
  <c r="U47" i="32" s="1"/>
  <c r="M46" i="32"/>
  <c r="U46" i="32" s="1"/>
  <c r="M45" i="32"/>
  <c r="U45" i="32" s="1"/>
  <c r="M44" i="32"/>
  <c r="U44" i="32" s="1"/>
  <c r="M43" i="32"/>
  <c r="U43" i="32" s="1"/>
  <c r="M42" i="32"/>
  <c r="U42" i="32" s="1"/>
  <c r="M41" i="32"/>
  <c r="U41" i="32" s="1"/>
  <c r="M40" i="32"/>
  <c r="U40" i="32" s="1"/>
  <c r="M39" i="32"/>
  <c r="U39" i="32" s="1"/>
  <c r="M38" i="32"/>
  <c r="U38" i="32" s="1"/>
  <c r="M37" i="32"/>
  <c r="U37" i="32" s="1"/>
  <c r="M36" i="32"/>
  <c r="U36" i="32" s="1"/>
  <c r="M35" i="32"/>
  <c r="U35" i="32" s="1"/>
  <c r="M34" i="32"/>
  <c r="U34" i="32" s="1"/>
  <c r="M33" i="32"/>
  <c r="U33" i="32" s="1"/>
  <c r="M32" i="32"/>
  <c r="U32" i="32" s="1"/>
  <c r="M31" i="32"/>
  <c r="U31" i="32" s="1"/>
  <c r="M30" i="32"/>
  <c r="U30" i="32" s="1"/>
  <c r="M29" i="32"/>
  <c r="U29" i="32" s="1"/>
  <c r="M28" i="32"/>
  <c r="U28" i="32" s="1"/>
  <c r="M27" i="32"/>
  <c r="U27" i="32" s="1"/>
  <c r="M26" i="32"/>
  <c r="U26" i="32" s="1"/>
  <c r="M25" i="32"/>
  <c r="U25" i="32" s="1"/>
  <c r="M24" i="32"/>
  <c r="U24" i="32" s="1"/>
  <c r="M23" i="32"/>
  <c r="U23" i="32" s="1"/>
  <c r="M22" i="32"/>
  <c r="U22" i="32" s="1"/>
  <c r="M21" i="32"/>
  <c r="U21" i="32" s="1"/>
  <c r="M20" i="32"/>
  <c r="U20" i="32" s="1"/>
  <c r="M19" i="32"/>
  <c r="U19" i="32" s="1"/>
  <c r="M18" i="32"/>
  <c r="U18" i="32" s="1"/>
  <c r="M17" i="32"/>
  <c r="U17" i="32" s="1"/>
  <c r="M16" i="32"/>
  <c r="U16" i="32" s="1"/>
  <c r="M15" i="32"/>
  <c r="U15" i="32" s="1"/>
  <c r="M14" i="32"/>
  <c r="U14" i="32" s="1"/>
  <c r="M13" i="32"/>
  <c r="U13" i="32" s="1"/>
  <c r="M12" i="32"/>
  <c r="U12" i="32" s="1"/>
  <c r="M11" i="32"/>
  <c r="U11" i="32" s="1"/>
  <c r="M10" i="32"/>
  <c r="U10" i="32" s="1"/>
  <c r="M9" i="32"/>
  <c r="U9" i="32" s="1"/>
  <c r="M8" i="32"/>
  <c r="U8" i="32" s="1"/>
  <c r="M7" i="32"/>
  <c r="U7" i="32" s="1"/>
  <c r="M6" i="32"/>
  <c r="U6" i="32" s="1"/>
  <c r="M5" i="32"/>
  <c r="U5" i="32" s="1"/>
  <c r="X5" i="32" s="1"/>
  <c r="H69" i="32"/>
  <c r="I69" i="32" s="1"/>
  <c r="J69" i="32" s="1"/>
  <c r="H68" i="32"/>
  <c r="I68" i="32" s="1"/>
  <c r="J68" i="32" s="1"/>
  <c r="H67" i="32"/>
  <c r="I67" i="32" s="1"/>
  <c r="J67" i="32" s="1"/>
  <c r="H66" i="32"/>
  <c r="I66" i="32" s="1"/>
  <c r="J66" i="32" s="1"/>
  <c r="H65" i="32"/>
  <c r="I65" i="32" s="1"/>
  <c r="J65" i="32" s="1"/>
  <c r="H64" i="32"/>
  <c r="I64" i="32" s="1"/>
  <c r="J64" i="32" s="1"/>
  <c r="H63" i="32"/>
  <c r="I63" i="32" s="1"/>
  <c r="J63" i="32" s="1"/>
  <c r="H62" i="32"/>
  <c r="I62" i="32" s="1"/>
  <c r="J62" i="32" s="1"/>
  <c r="H61" i="32"/>
  <c r="I61" i="32" s="1"/>
  <c r="J61" i="32" s="1"/>
  <c r="H60" i="32"/>
  <c r="I60" i="32" s="1"/>
  <c r="J60" i="32" s="1"/>
  <c r="H59" i="32"/>
  <c r="I59" i="32" s="1"/>
  <c r="J59" i="32" s="1"/>
  <c r="H58" i="32"/>
  <c r="I58" i="32" s="1"/>
  <c r="J58" i="32" s="1"/>
  <c r="H57" i="32"/>
  <c r="I57" i="32" s="1"/>
  <c r="J57" i="32" s="1"/>
  <c r="H56" i="32"/>
  <c r="I56" i="32" s="1"/>
  <c r="J56" i="32" s="1"/>
  <c r="H55" i="32"/>
  <c r="I55" i="32" s="1"/>
  <c r="J55" i="32" s="1"/>
  <c r="H54" i="32"/>
  <c r="I54" i="32" s="1"/>
  <c r="J54" i="32" s="1"/>
  <c r="H53" i="32"/>
  <c r="I53" i="32" s="1"/>
  <c r="J53" i="32" s="1"/>
  <c r="H52" i="32"/>
  <c r="I52" i="32" s="1"/>
  <c r="J52" i="32" s="1"/>
  <c r="H51" i="32"/>
  <c r="I51" i="32" s="1"/>
  <c r="J51" i="32" s="1"/>
  <c r="H50" i="32"/>
  <c r="I50" i="32" s="1"/>
  <c r="J50" i="32" s="1"/>
  <c r="H49" i="32"/>
  <c r="I49" i="32" s="1"/>
  <c r="J49" i="32" s="1"/>
  <c r="H48" i="32"/>
  <c r="I48" i="32" s="1"/>
  <c r="J48" i="32" s="1"/>
  <c r="H47" i="32"/>
  <c r="I47" i="32" s="1"/>
  <c r="J47" i="32" s="1"/>
  <c r="H46" i="32"/>
  <c r="I46" i="32" s="1"/>
  <c r="J46" i="32" s="1"/>
  <c r="H45" i="32"/>
  <c r="I45" i="32" s="1"/>
  <c r="J45" i="32" s="1"/>
  <c r="H44" i="32"/>
  <c r="I44" i="32" s="1"/>
  <c r="J44" i="32" s="1"/>
  <c r="H43" i="32"/>
  <c r="I43" i="32" s="1"/>
  <c r="J43" i="32" s="1"/>
  <c r="H42" i="32"/>
  <c r="I42" i="32" s="1"/>
  <c r="J42" i="32" s="1"/>
  <c r="H41" i="32"/>
  <c r="I41" i="32" s="1"/>
  <c r="J41" i="32" s="1"/>
  <c r="H40" i="32"/>
  <c r="I40" i="32" s="1"/>
  <c r="J40" i="32" s="1"/>
  <c r="H39" i="32"/>
  <c r="I39" i="32" s="1"/>
  <c r="J39" i="32" s="1"/>
  <c r="H38" i="32"/>
  <c r="I38" i="32" s="1"/>
  <c r="J38" i="32" s="1"/>
  <c r="H37" i="32"/>
  <c r="I37" i="32" s="1"/>
  <c r="J37" i="32" s="1"/>
  <c r="H36" i="32"/>
  <c r="I36" i="32" s="1"/>
  <c r="J36" i="32" s="1"/>
  <c r="H35" i="32"/>
  <c r="I35" i="32" s="1"/>
  <c r="J35" i="32" s="1"/>
  <c r="H34" i="32"/>
  <c r="I34" i="32" s="1"/>
  <c r="J34" i="32" s="1"/>
  <c r="H33" i="32"/>
  <c r="I33" i="32" s="1"/>
  <c r="J33" i="32" s="1"/>
  <c r="H32" i="32"/>
  <c r="I32" i="32" s="1"/>
  <c r="J32" i="32" s="1"/>
  <c r="H31" i="32"/>
  <c r="I31" i="32" s="1"/>
  <c r="J31" i="32" s="1"/>
  <c r="H30" i="32"/>
  <c r="I30" i="32" s="1"/>
  <c r="J30" i="32" s="1"/>
  <c r="H29" i="32"/>
  <c r="I29" i="32" s="1"/>
  <c r="J29" i="32" s="1"/>
  <c r="H28" i="32"/>
  <c r="I28" i="32" s="1"/>
  <c r="J28" i="32" s="1"/>
  <c r="H27" i="32"/>
  <c r="I27" i="32" s="1"/>
  <c r="J27" i="32" s="1"/>
  <c r="H26" i="32"/>
  <c r="I26" i="32" s="1"/>
  <c r="J26" i="32" s="1"/>
  <c r="H25" i="32"/>
  <c r="I25" i="32" s="1"/>
  <c r="J25" i="32" s="1"/>
  <c r="H24" i="32"/>
  <c r="I24" i="32" s="1"/>
  <c r="J24" i="32" s="1"/>
  <c r="H23" i="32"/>
  <c r="I23" i="32" s="1"/>
  <c r="J23" i="32" s="1"/>
  <c r="H22" i="32"/>
  <c r="I22" i="32" s="1"/>
  <c r="J22" i="32" s="1"/>
  <c r="H21" i="32"/>
  <c r="I21" i="32" s="1"/>
  <c r="J21" i="32" s="1"/>
  <c r="H20" i="32"/>
  <c r="I20" i="32" s="1"/>
  <c r="J20" i="32" s="1"/>
  <c r="H19" i="32"/>
  <c r="I19" i="32" s="1"/>
  <c r="J19" i="32" s="1"/>
  <c r="H18" i="32"/>
  <c r="I18" i="32" s="1"/>
  <c r="J18" i="32" s="1"/>
  <c r="H17" i="32"/>
  <c r="I17" i="32" s="1"/>
  <c r="J17" i="32" s="1"/>
  <c r="H16" i="32"/>
  <c r="I16" i="32" s="1"/>
  <c r="J16" i="32" s="1"/>
  <c r="H15" i="32"/>
  <c r="I15" i="32" s="1"/>
  <c r="J15" i="32" s="1"/>
  <c r="H14" i="32"/>
  <c r="I14" i="32" s="1"/>
  <c r="J14" i="32" s="1"/>
  <c r="H13" i="32"/>
  <c r="I13" i="32" s="1"/>
  <c r="J13" i="32" s="1"/>
  <c r="H12" i="32"/>
  <c r="I12" i="32" s="1"/>
  <c r="J12" i="32" s="1"/>
  <c r="H11" i="32"/>
  <c r="I11" i="32" s="1"/>
  <c r="J11" i="32" s="1"/>
  <c r="H10" i="32"/>
  <c r="I10" i="32" s="1"/>
  <c r="J10" i="32" s="1"/>
  <c r="H9" i="32"/>
  <c r="I9" i="32" s="1"/>
  <c r="J9" i="32" s="1"/>
  <c r="H8" i="32"/>
  <c r="I8" i="32" s="1"/>
  <c r="J8" i="32" s="1"/>
  <c r="H7" i="32"/>
  <c r="I7" i="32" s="1"/>
  <c r="J7" i="32" s="1"/>
  <c r="H6" i="32"/>
  <c r="I6" i="32" s="1"/>
  <c r="J6" i="32" s="1"/>
  <c r="H5" i="32"/>
  <c r="I5" i="32" s="1"/>
  <c r="J5" i="32" s="1"/>
  <c r="H4" i="32"/>
  <c r="I4" i="32" s="1"/>
  <c r="J4" i="32" s="1"/>
  <c r="K4" i="32" s="1"/>
  <c r="M79" i="20"/>
  <c r="U79" i="20" s="1"/>
  <c r="M78" i="20"/>
  <c r="U78" i="20" s="1"/>
  <c r="M77" i="20"/>
  <c r="U77" i="20" s="1"/>
  <c r="M76" i="20"/>
  <c r="U76" i="20" s="1"/>
  <c r="M75" i="20"/>
  <c r="U75" i="20" s="1"/>
  <c r="M74" i="20"/>
  <c r="U74" i="20" s="1"/>
  <c r="M73" i="20"/>
  <c r="U73" i="20" s="1"/>
  <c r="M72" i="20"/>
  <c r="U72" i="20" s="1"/>
  <c r="M71" i="20"/>
  <c r="U71" i="20" s="1"/>
  <c r="M70" i="20"/>
  <c r="U70" i="20" s="1"/>
  <c r="M69" i="20"/>
  <c r="U69" i="20" s="1"/>
  <c r="M68" i="20"/>
  <c r="U68" i="20" s="1"/>
  <c r="M67" i="20"/>
  <c r="U67" i="20" s="1"/>
  <c r="M66" i="20"/>
  <c r="U66" i="20" s="1"/>
  <c r="M65" i="20"/>
  <c r="U65" i="20" s="1"/>
  <c r="M64" i="20"/>
  <c r="U64" i="20" s="1"/>
  <c r="M63" i="20"/>
  <c r="U63" i="20" s="1"/>
  <c r="M62" i="20"/>
  <c r="U62" i="20" s="1"/>
  <c r="M61" i="20"/>
  <c r="U61" i="20" s="1"/>
  <c r="M60" i="20"/>
  <c r="U60" i="20" s="1"/>
  <c r="M59" i="20"/>
  <c r="U59" i="20" s="1"/>
  <c r="M58" i="20"/>
  <c r="U58" i="20" s="1"/>
  <c r="M57" i="20"/>
  <c r="U57" i="20" s="1"/>
  <c r="M56" i="20"/>
  <c r="U56" i="20" s="1"/>
  <c r="M55" i="20"/>
  <c r="U55" i="20" s="1"/>
  <c r="M54" i="20"/>
  <c r="U54" i="20" s="1"/>
  <c r="M53" i="20"/>
  <c r="U53" i="20" s="1"/>
  <c r="M52" i="20"/>
  <c r="U52" i="20" s="1"/>
  <c r="M51" i="20"/>
  <c r="U51" i="20" s="1"/>
  <c r="M50" i="20"/>
  <c r="U50" i="20" s="1"/>
  <c r="M49" i="20"/>
  <c r="U49" i="20" s="1"/>
  <c r="M48" i="20"/>
  <c r="U48" i="20" s="1"/>
  <c r="M47" i="20"/>
  <c r="U47" i="20" s="1"/>
  <c r="M46" i="20"/>
  <c r="U46" i="20" s="1"/>
  <c r="M45" i="20"/>
  <c r="U45" i="20" s="1"/>
  <c r="M44" i="20"/>
  <c r="U44" i="20" s="1"/>
  <c r="M43" i="20"/>
  <c r="U43" i="20" s="1"/>
  <c r="M42" i="20"/>
  <c r="U42" i="20" s="1"/>
  <c r="M41" i="20"/>
  <c r="U41" i="20" s="1"/>
  <c r="M40" i="20"/>
  <c r="U40" i="20" s="1"/>
  <c r="M39" i="20"/>
  <c r="U39" i="20" s="1"/>
  <c r="M38" i="20"/>
  <c r="U38" i="20" s="1"/>
  <c r="M37" i="20"/>
  <c r="U37" i="20" s="1"/>
  <c r="M36" i="20"/>
  <c r="U36" i="20" s="1"/>
  <c r="M35" i="20"/>
  <c r="U35" i="20" s="1"/>
  <c r="M34" i="20"/>
  <c r="U34" i="20" s="1"/>
  <c r="M33" i="20"/>
  <c r="U33" i="20" s="1"/>
  <c r="M32" i="20"/>
  <c r="U32" i="20" s="1"/>
  <c r="M31" i="20"/>
  <c r="U31" i="20" s="1"/>
  <c r="M30" i="20"/>
  <c r="U30" i="20" s="1"/>
  <c r="M29" i="20"/>
  <c r="U29" i="20" s="1"/>
  <c r="M28" i="20"/>
  <c r="U28" i="20" s="1"/>
  <c r="M27" i="20"/>
  <c r="U27" i="20" s="1"/>
  <c r="M26" i="20"/>
  <c r="U26" i="20" s="1"/>
  <c r="M25" i="20"/>
  <c r="U25" i="20" s="1"/>
  <c r="M24" i="20"/>
  <c r="U24" i="20" s="1"/>
  <c r="M23" i="20"/>
  <c r="U23" i="20" s="1"/>
  <c r="M22" i="20"/>
  <c r="U22" i="20" s="1"/>
  <c r="M21" i="20"/>
  <c r="U21" i="20" s="1"/>
  <c r="M20" i="20"/>
  <c r="U20" i="20" s="1"/>
  <c r="M19" i="20"/>
  <c r="U19" i="20" s="1"/>
  <c r="M18" i="20"/>
  <c r="U18" i="20" s="1"/>
  <c r="M17" i="20"/>
  <c r="U17" i="20" s="1"/>
  <c r="M16" i="20"/>
  <c r="U16" i="20" s="1"/>
  <c r="M15" i="20"/>
  <c r="U15" i="20" s="1"/>
  <c r="M14" i="20"/>
  <c r="U14" i="20" s="1"/>
  <c r="M13" i="20"/>
  <c r="U13" i="20" s="1"/>
  <c r="M12" i="20"/>
  <c r="U12" i="20" s="1"/>
  <c r="M11" i="20"/>
  <c r="U11" i="20" s="1"/>
  <c r="M10" i="20"/>
  <c r="U10" i="20" s="1"/>
  <c r="M9" i="20"/>
  <c r="U9" i="20" s="1"/>
  <c r="M8" i="20"/>
  <c r="U8" i="20" s="1"/>
  <c r="M7" i="20"/>
  <c r="U7" i="20" s="1"/>
  <c r="M6" i="20"/>
  <c r="U6" i="20" s="1"/>
  <c r="M5" i="20"/>
  <c r="U5" i="20" s="1"/>
  <c r="X5" i="20" s="1"/>
  <c r="H79" i="20"/>
  <c r="I79" i="20" s="1"/>
  <c r="J79" i="20" s="1"/>
  <c r="H78" i="20"/>
  <c r="I78" i="20" s="1"/>
  <c r="J78" i="20" s="1"/>
  <c r="H77" i="20"/>
  <c r="I77" i="20" s="1"/>
  <c r="J77" i="20" s="1"/>
  <c r="H76" i="20"/>
  <c r="I76" i="20" s="1"/>
  <c r="J76" i="20" s="1"/>
  <c r="H75" i="20"/>
  <c r="I75" i="20" s="1"/>
  <c r="J75" i="20" s="1"/>
  <c r="H74" i="20"/>
  <c r="I74" i="20" s="1"/>
  <c r="J74" i="20" s="1"/>
  <c r="H73" i="20"/>
  <c r="I73" i="20" s="1"/>
  <c r="J73" i="20" s="1"/>
  <c r="H72" i="20"/>
  <c r="I72" i="20" s="1"/>
  <c r="J72" i="20" s="1"/>
  <c r="H71" i="20"/>
  <c r="I71" i="20" s="1"/>
  <c r="J71" i="20" s="1"/>
  <c r="H70" i="20"/>
  <c r="I70" i="20" s="1"/>
  <c r="J70" i="20" s="1"/>
  <c r="H69" i="20"/>
  <c r="I69" i="20" s="1"/>
  <c r="J69" i="20" s="1"/>
  <c r="H68" i="20"/>
  <c r="I68" i="20" s="1"/>
  <c r="J68" i="20" s="1"/>
  <c r="H67" i="20"/>
  <c r="I67" i="20" s="1"/>
  <c r="J67" i="20" s="1"/>
  <c r="H66" i="20"/>
  <c r="I66" i="20" s="1"/>
  <c r="J66" i="20" s="1"/>
  <c r="H65" i="20"/>
  <c r="I65" i="20" s="1"/>
  <c r="J65" i="20" s="1"/>
  <c r="H64" i="20"/>
  <c r="I64" i="20" s="1"/>
  <c r="J64" i="20" s="1"/>
  <c r="H63" i="20"/>
  <c r="I63" i="20" s="1"/>
  <c r="J63" i="20" s="1"/>
  <c r="H62" i="20"/>
  <c r="I62" i="20" s="1"/>
  <c r="J62" i="20" s="1"/>
  <c r="H61" i="20"/>
  <c r="I61" i="20" s="1"/>
  <c r="J61" i="20" s="1"/>
  <c r="H60" i="20"/>
  <c r="I60" i="20" s="1"/>
  <c r="J60" i="20" s="1"/>
  <c r="H59" i="20"/>
  <c r="I59" i="20" s="1"/>
  <c r="J59" i="20" s="1"/>
  <c r="H58" i="20"/>
  <c r="I58" i="20" s="1"/>
  <c r="J58" i="20" s="1"/>
  <c r="H57" i="20"/>
  <c r="I57" i="20" s="1"/>
  <c r="J57" i="20" s="1"/>
  <c r="H56" i="20"/>
  <c r="I56" i="20" s="1"/>
  <c r="J56" i="20" s="1"/>
  <c r="H55" i="20"/>
  <c r="I55" i="20" s="1"/>
  <c r="J55" i="20" s="1"/>
  <c r="H54" i="20"/>
  <c r="I54" i="20" s="1"/>
  <c r="J54" i="20" s="1"/>
  <c r="H53" i="20"/>
  <c r="I53" i="20" s="1"/>
  <c r="J53" i="20" s="1"/>
  <c r="H52" i="20"/>
  <c r="I52" i="20" s="1"/>
  <c r="J52" i="20" s="1"/>
  <c r="H51" i="20"/>
  <c r="I51" i="20" s="1"/>
  <c r="J51" i="20" s="1"/>
  <c r="H50" i="20"/>
  <c r="I50" i="20" s="1"/>
  <c r="J50" i="20" s="1"/>
  <c r="H49" i="20"/>
  <c r="I49" i="20" s="1"/>
  <c r="J49" i="20" s="1"/>
  <c r="H48" i="20"/>
  <c r="I48" i="20" s="1"/>
  <c r="J48" i="20" s="1"/>
  <c r="H47" i="20"/>
  <c r="I47" i="20" s="1"/>
  <c r="J47" i="20" s="1"/>
  <c r="H46" i="20"/>
  <c r="I46" i="20" s="1"/>
  <c r="J46" i="20" s="1"/>
  <c r="H45" i="20"/>
  <c r="I45" i="20" s="1"/>
  <c r="J45" i="20" s="1"/>
  <c r="H44" i="20"/>
  <c r="I44" i="20" s="1"/>
  <c r="J44" i="20" s="1"/>
  <c r="H43" i="20"/>
  <c r="I43" i="20" s="1"/>
  <c r="J43" i="20" s="1"/>
  <c r="H42" i="20"/>
  <c r="I42" i="20" s="1"/>
  <c r="J42" i="20" s="1"/>
  <c r="H41" i="20"/>
  <c r="I41" i="20" s="1"/>
  <c r="J41" i="20" s="1"/>
  <c r="H40" i="20"/>
  <c r="I40" i="20" s="1"/>
  <c r="J40" i="20" s="1"/>
  <c r="H39" i="20"/>
  <c r="I39" i="20" s="1"/>
  <c r="J39" i="20" s="1"/>
  <c r="H38" i="20"/>
  <c r="I38" i="20" s="1"/>
  <c r="J38" i="20" s="1"/>
  <c r="H37" i="20"/>
  <c r="I37" i="20" s="1"/>
  <c r="J37" i="20" s="1"/>
  <c r="H36" i="20"/>
  <c r="I36" i="20" s="1"/>
  <c r="J36" i="20" s="1"/>
  <c r="H35" i="20"/>
  <c r="I35" i="20" s="1"/>
  <c r="J35" i="20" s="1"/>
  <c r="H34" i="20"/>
  <c r="I34" i="20" s="1"/>
  <c r="J34" i="20" s="1"/>
  <c r="H33" i="20"/>
  <c r="I33" i="20" s="1"/>
  <c r="J33" i="20" s="1"/>
  <c r="H32" i="20"/>
  <c r="I32" i="20" s="1"/>
  <c r="J32" i="20" s="1"/>
  <c r="H31" i="20"/>
  <c r="I31" i="20" s="1"/>
  <c r="J31" i="20" s="1"/>
  <c r="H30" i="20"/>
  <c r="I30" i="20" s="1"/>
  <c r="J30" i="20" s="1"/>
  <c r="H29" i="20"/>
  <c r="I29" i="20" s="1"/>
  <c r="J29" i="20" s="1"/>
  <c r="H28" i="20"/>
  <c r="I28" i="20" s="1"/>
  <c r="J28" i="20" s="1"/>
  <c r="H27" i="20"/>
  <c r="I27" i="20" s="1"/>
  <c r="J27" i="20" s="1"/>
  <c r="H26" i="20"/>
  <c r="I26" i="20" s="1"/>
  <c r="J26" i="20" s="1"/>
  <c r="H25" i="20"/>
  <c r="I25" i="20" s="1"/>
  <c r="J25" i="20" s="1"/>
  <c r="H24" i="20"/>
  <c r="I24" i="20" s="1"/>
  <c r="J24" i="20" s="1"/>
  <c r="H23" i="20"/>
  <c r="I23" i="20" s="1"/>
  <c r="J23" i="20" s="1"/>
  <c r="H22" i="20"/>
  <c r="I22" i="20" s="1"/>
  <c r="J22" i="20" s="1"/>
  <c r="H21" i="20"/>
  <c r="I21" i="20" s="1"/>
  <c r="J21" i="20" s="1"/>
  <c r="H20" i="20"/>
  <c r="I20" i="20" s="1"/>
  <c r="J20" i="20" s="1"/>
  <c r="H19" i="20"/>
  <c r="I19" i="20" s="1"/>
  <c r="J19" i="20" s="1"/>
  <c r="H18" i="20"/>
  <c r="I18" i="20" s="1"/>
  <c r="J18" i="20" s="1"/>
  <c r="H17" i="20"/>
  <c r="I17" i="20" s="1"/>
  <c r="J17" i="20" s="1"/>
  <c r="H16" i="20"/>
  <c r="I16" i="20" s="1"/>
  <c r="J16" i="20" s="1"/>
  <c r="H15" i="20"/>
  <c r="I15" i="20" s="1"/>
  <c r="J15" i="20" s="1"/>
  <c r="H14" i="20"/>
  <c r="I14" i="20" s="1"/>
  <c r="J14" i="20" s="1"/>
  <c r="H13" i="20"/>
  <c r="I13" i="20" s="1"/>
  <c r="J13" i="20" s="1"/>
  <c r="H12" i="20"/>
  <c r="I12" i="20" s="1"/>
  <c r="J12" i="20" s="1"/>
  <c r="H11" i="20"/>
  <c r="I11" i="20" s="1"/>
  <c r="J11" i="20" s="1"/>
  <c r="H10" i="20"/>
  <c r="I10" i="20" s="1"/>
  <c r="J10" i="20" s="1"/>
  <c r="H9" i="20"/>
  <c r="I9" i="20" s="1"/>
  <c r="J9" i="20" s="1"/>
  <c r="H8" i="20"/>
  <c r="I8" i="20" s="1"/>
  <c r="J8" i="20" s="1"/>
  <c r="H7" i="20"/>
  <c r="I7" i="20" s="1"/>
  <c r="J7" i="20" s="1"/>
  <c r="H6" i="20"/>
  <c r="I6" i="20" s="1"/>
  <c r="J6" i="20" s="1"/>
  <c r="H5" i="20"/>
  <c r="I5" i="20" s="1"/>
  <c r="J5" i="20" s="1"/>
  <c r="H4" i="20"/>
  <c r="I4" i="20" s="1"/>
  <c r="J4" i="20" s="1"/>
  <c r="K4" i="20" s="1"/>
  <c r="M89" i="16"/>
  <c r="U89" i="16" s="1"/>
  <c r="M88" i="16"/>
  <c r="U88" i="16" s="1"/>
  <c r="M87" i="16"/>
  <c r="U87" i="16" s="1"/>
  <c r="M86" i="16"/>
  <c r="U86" i="16" s="1"/>
  <c r="M85" i="16"/>
  <c r="U85" i="16" s="1"/>
  <c r="M84" i="16"/>
  <c r="U84" i="16" s="1"/>
  <c r="M83" i="16"/>
  <c r="U83" i="16" s="1"/>
  <c r="M82" i="16"/>
  <c r="U82" i="16" s="1"/>
  <c r="M81" i="16"/>
  <c r="U81" i="16" s="1"/>
  <c r="M80" i="16"/>
  <c r="U80" i="16" s="1"/>
  <c r="M79" i="16"/>
  <c r="U79" i="16" s="1"/>
  <c r="M78" i="16"/>
  <c r="U78" i="16" s="1"/>
  <c r="M77" i="16"/>
  <c r="U77" i="16" s="1"/>
  <c r="M76" i="16"/>
  <c r="U76" i="16" s="1"/>
  <c r="M75" i="16"/>
  <c r="U75" i="16" s="1"/>
  <c r="M74" i="16"/>
  <c r="U74" i="16" s="1"/>
  <c r="M73" i="16"/>
  <c r="U73" i="16" s="1"/>
  <c r="M72" i="16"/>
  <c r="U72" i="16" s="1"/>
  <c r="M71" i="16"/>
  <c r="U71" i="16" s="1"/>
  <c r="M70" i="16"/>
  <c r="U70" i="16" s="1"/>
  <c r="M69" i="16"/>
  <c r="U69" i="16" s="1"/>
  <c r="M68" i="16"/>
  <c r="U68" i="16" s="1"/>
  <c r="M67" i="16"/>
  <c r="U67" i="16" s="1"/>
  <c r="M66" i="16"/>
  <c r="U66" i="16" s="1"/>
  <c r="M65" i="16"/>
  <c r="U65" i="16" s="1"/>
  <c r="M64" i="16"/>
  <c r="U64" i="16" s="1"/>
  <c r="M63" i="16"/>
  <c r="U63" i="16" s="1"/>
  <c r="M62" i="16"/>
  <c r="U62" i="16" s="1"/>
  <c r="M61" i="16"/>
  <c r="U61" i="16" s="1"/>
  <c r="M60" i="16"/>
  <c r="U60" i="16" s="1"/>
  <c r="M59" i="16"/>
  <c r="U59" i="16" s="1"/>
  <c r="M58" i="16"/>
  <c r="U58" i="16" s="1"/>
  <c r="M57" i="16"/>
  <c r="U57" i="16" s="1"/>
  <c r="M56" i="16"/>
  <c r="U56" i="16" s="1"/>
  <c r="M55" i="16"/>
  <c r="U55" i="16" s="1"/>
  <c r="M54" i="16"/>
  <c r="U54" i="16" s="1"/>
  <c r="M53" i="16"/>
  <c r="U53" i="16" s="1"/>
  <c r="M52" i="16"/>
  <c r="U52" i="16" s="1"/>
  <c r="M51" i="16"/>
  <c r="U51" i="16" s="1"/>
  <c r="M50" i="16"/>
  <c r="U50" i="16" s="1"/>
  <c r="M49" i="16"/>
  <c r="U49" i="16" s="1"/>
  <c r="M48" i="16"/>
  <c r="U48" i="16" s="1"/>
  <c r="M47" i="16"/>
  <c r="U47" i="16" s="1"/>
  <c r="M46" i="16"/>
  <c r="U46" i="16" s="1"/>
  <c r="M45" i="16"/>
  <c r="U45" i="16" s="1"/>
  <c r="M44" i="16"/>
  <c r="U44" i="16" s="1"/>
  <c r="M43" i="16"/>
  <c r="U43" i="16" s="1"/>
  <c r="M42" i="16"/>
  <c r="U42" i="16" s="1"/>
  <c r="M41" i="16"/>
  <c r="U41" i="16" s="1"/>
  <c r="M40" i="16"/>
  <c r="U40" i="16" s="1"/>
  <c r="M39" i="16"/>
  <c r="U39" i="16" s="1"/>
  <c r="M38" i="16"/>
  <c r="U38" i="16" s="1"/>
  <c r="M37" i="16"/>
  <c r="U37" i="16" s="1"/>
  <c r="M36" i="16"/>
  <c r="U36" i="16" s="1"/>
  <c r="M35" i="16"/>
  <c r="U35" i="16" s="1"/>
  <c r="M34" i="16"/>
  <c r="U34" i="16" s="1"/>
  <c r="M33" i="16"/>
  <c r="U33" i="16" s="1"/>
  <c r="M32" i="16"/>
  <c r="U32" i="16" s="1"/>
  <c r="M31" i="16"/>
  <c r="U31" i="16" s="1"/>
  <c r="M30" i="16"/>
  <c r="U30" i="16" s="1"/>
  <c r="M29" i="16"/>
  <c r="U29" i="16" s="1"/>
  <c r="M28" i="16"/>
  <c r="U28" i="16" s="1"/>
  <c r="M27" i="16"/>
  <c r="U27" i="16" s="1"/>
  <c r="M26" i="16"/>
  <c r="U26" i="16" s="1"/>
  <c r="M25" i="16"/>
  <c r="U25" i="16" s="1"/>
  <c r="M24" i="16"/>
  <c r="U24" i="16" s="1"/>
  <c r="M23" i="16"/>
  <c r="U23" i="16" s="1"/>
  <c r="M22" i="16"/>
  <c r="U22" i="16" s="1"/>
  <c r="M21" i="16"/>
  <c r="U21" i="16" s="1"/>
  <c r="M20" i="16"/>
  <c r="U20" i="16" s="1"/>
  <c r="M19" i="16"/>
  <c r="U19" i="16" s="1"/>
  <c r="M18" i="16"/>
  <c r="U18" i="16" s="1"/>
  <c r="M17" i="16"/>
  <c r="U17" i="16" s="1"/>
  <c r="M16" i="16"/>
  <c r="U16" i="16" s="1"/>
  <c r="M15" i="16"/>
  <c r="U15" i="16" s="1"/>
  <c r="M14" i="16"/>
  <c r="U14" i="16" s="1"/>
  <c r="M13" i="16"/>
  <c r="U13" i="16" s="1"/>
  <c r="M12" i="16"/>
  <c r="U12" i="16" s="1"/>
  <c r="M11" i="16"/>
  <c r="U11" i="16" s="1"/>
  <c r="M10" i="16"/>
  <c r="U10" i="16" s="1"/>
  <c r="M9" i="16"/>
  <c r="U9" i="16" s="1"/>
  <c r="M8" i="16"/>
  <c r="U8" i="16" s="1"/>
  <c r="M7" i="16"/>
  <c r="U7" i="16" s="1"/>
  <c r="M6" i="16"/>
  <c r="U6" i="16" s="1"/>
  <c r="M5" i="16"/>
  <c r="U5" i="16" s="1"/>
  <c r="X5" i="16" s="1"/>
  <c r="H89" i="16"/>
  <c r="I89" i="16" s="1"/>
  <c r="J89" i="16" s="1"/>
  <c r="H88" i="16"/>
  <c r="I88" i="16" s="1"/>
  <c r="J88" i="16" s="1"/>
  <c r="H87" i="16"/>
  <c r="I87" i="16" s="1"/>
  <c r="J87" i="16" s="1"/>
  <c r="H86" i="16"/>
  <c r="I86" i="16" s="1"/>
  <c r="J86" i="16" s="1"/>
  <c r="H85" i="16"/>
  <c r="I85" i="16" s="1"/>
  <c r="J85" i="16" s="1"/>
  <c r="H84" i="16"/>
  <c r="I84" i="16" s="1"/>
  <c r="J84" i="16" s="1"/>
  <c r="H83" i="16"/>
  <c r="I83" i="16" s="1"/>
  <c r="J83" i="16" s="1"/>
  <c r="H82" i="16"/>
  <c r="I82" i="16" s="1"/>
  <c r="J82" i="16" s="1"/>
  <c r="H81" i="16"/>
  <c r="I81" i="16" s="1"/>
  <c r="J81" i="16" s="1"/>
  <c r="H80" i="16"/>
  <c r="I80" i="16" s="1"/>
  <c r="J80" i="16" s="1"/>
  <c r="H79" i="16"/>
  <c r="I79" i="16" s="1"/>
  <c r="J79" i="16" s="1"/>
  <c r="H78" i="16"/>
  <c r="I78" i="16" s="1"/>
  <c r="J78" i="16" s="1"/>
  <c r="H77" i="16"/>
  <c r="I77" i="16" s="1"/>
  <c r="J77" i="16" s="1"/>
  <c r="H76" i="16"/>
  <c r="I76" i="16" s="1"/>
  <c r="J76" i="16" s="1"/>
  <c r="H75" i="16"/>
  <c r="I75" i="16" s="1"/>
  <c r="J75" i="16" s="1"/>
  <c r="H74" i="16"/>
  <c r="I74" i="16" s="1"/>
  <c r="J74" i="16" s="1"/>
  <c r="H73" i="16"/>
  <c r="I73" i="16" s="1"/>
  <c r="J73" i="16" s="1"/>
  <c r="H72" i="16"/>
  <c r="I72" i="16" s="1"/>
  <c r="J72" i="16" s="1"/>
  <c r="H71" i="16"/>
  <c r="I71" i="16" s="1"/>
  <c r="J71" i="16" s="1"/>
  <c r="H70" i="16"/>
  <c r="I70" i="16" s="1"/>
  <c r="J70" i="16" s="1"/>
  <c r="H69" i="16"/>
  <c r="I69" i="16" s="1"/>
  <c r="J69" i="16" s="1"/>
  <c r="H68" i="16"/>
  <c r="I68" i="16" s="1"/>
  <c r="J68" i="16" s="1"/>
  <c r="H67" i="16"/>
  <c r="I67" i="16" s="1"/>
  <c r="J67" i="16" s="1"/>
  <c r="H66" i="16"/>
  <c r="I66" i="16" s="1"/>
  <c r="J66" i="16" s="1"/>
  <c r="H65" i="16"/>
  <c r="I65" i="16" s="1"/>
  <c r="J65" i="16" s="1"/>
  <c r="H64" i="16"/>
  <c r="I64" i="16" s="1"/>
  <c r="J64" i="16" s="1"/>
  <c r="H63" i="16"/>
  <c r="I63" i="16" s="1"/>
  <c r="J63" i="16" s="1"/>
  <c r="H62" i="16"/>
  <c r="I62" i="16" s="1"/>
  <c r="J62" i="16" s="1"/>
  <c r="H61" i="16"/>
  <c r="I61" i="16" s="1"/>
  <c r="J61" i="16" s="1"/>
  <c r="H60" i="16"/>
  <c r="I60" i="16" s="1"/>
  <c r="J60" i="16" s="1"/>
  <c r="H59" i="16"/>
  <c r="I59" i="16" s="1"/>
  <c r="J59" i="16" s="1"/>
  <c r="H58" i="16"/>
  <c r="I58" i="16" s="1"/>
  <c r="J58" i="16" s="1"/>
  <c r="H57" i="16"/>
  <c r="I57" i="16" s="1"/>
  <c r="J57" i="16" s="1"/>
  <c r="H56" i="16"/>
  <c r="I56" i="16" s="1"/>
  <c r="J56" i="16" s="1"/>
  <c r="H55" i="16"/>
  <c r="I55" i="16" s="1"/>
  <c r="J55" i="16" s="1"/>
  <c r="H54" i="16"/>
  <c r="I54" i="16" s="1"/>
  <c r="J54" i="16" s="1"/>
  <c r="H53" i="16"/>
  <c r="I53" i="16" s="1"/>
  <c r="J53" i="16" s="1"/>
  <c r="H52" i="16"/>
  <c r="I52" i="16" s="1"/>
  <c r="J52" i="16" s="1"/>
  <c r="H51" i="16"/>
  <c r="I51" i="16" s="1"/>
  <c r="J51" i="16" s="1"/>
  <c r="H50" i="16"/>
  <c r="I50" i="16" s="1"/>
  <c r="J50" i="16" s="1"/>
  <c r="H49" i="16"/>
  <c r="I49" i="16" s="1"/>
  <c r="J49" i="16" s="1"/>
  <c r="H48" i="16"/>
  <c r="I48" i="16" s="1"/>
  <c r="J48" i="16" s="1"/>
  <c r="H47" i="16"/>
  <c r="I47" i="16" s="1"/>
  <c r="J47" i="16" s="1"/>
  <c r="H46" i="16"/>
  <c r="I46" i="16" s="1"/>
  <c r="J46" i="16" s="1"/>
  <c r="H45" i="16"/>
  <c r="I45" i="16" s="1"/>
  <c r="J45" i="16" s="1"/>
  <c r="H44" i="16"/>
  <c r="I44" i="16" s="1"/>
  <c r="J44" i="16" s="1"/>
  <c r="H43" i="16"/>
  <c r="I43" i="16" s="1"/>
  <c r="J43" i="16" s="1"/>
  <c r="H42" i="16"/>
  <c r="I42" i="16" s="1"/>
  <c r="J42" i="16" s="1"/>
  <c r="H41" i="16"/>
  <c r="I41" i="16" s="1"/>
  <c r="J41" i="16" s="1"/>
  <c r="H40" i="16"/>
  <c r="I40" i="16" s="1"/>
  <c r="J40" i="16" s="1"/>
  <c r="H39" i="16"/>
  <c r="I39" i="16" s="1"/>
  <c r="J39" i="16" s="1"/>
  <c r="H38" i="16"/>
  <c r="I38" i="16" s="1"/>
  <c r="J38" i="16" s="1"/>
  <c r="H37" i="16"/>
  <c r="I37" i="16" s="1"/>
  <c r="J37" i="16" s="1"/>
  <c r="H36" i="16"/>
  <c r="I36" i="16" s="1"/>
  <c r="J36" i="16" s="1"/>
  <c r="H35" i="16"/>
  <c r="I35" i="16" s="1"/>
  <c r="J35" i="16" s="1"/>
  <c r="H34" i="16"/>
  <c r="I34" i="16" s="1"/>
  <c r="J34" i="16" s="1"/>
  <c r="H33" i="16"/>
  <c r="I33" i="16" s="1"/>
  <c r="J33" i="16" s="1"/>
  <c r="H32" i="16"/>
  <c r="I32" i="16" s="1"/>
  <c r="J32" i="16" s="1"/>
  <c r="H31" i="16"/>
  <c r="I31" i="16" s="1"/>
  <c r="J31" i="16" s="1"/>
  <c r="H30" i="16"/>
  <c r="I30" i="16" s="1"/>
  <c r="J30" i="16" s="1"/>
  <c r="H29" i="16"/>
  <c r="I29" i="16" s="1"/>
  <c r="J29" i="16" s="1"/>
  <c r="H28" i="16"/>
  <c r="I28" i="16" s="1"/>
  <c r="J28" i="16" s="1"/>
  <c r="H27" i="16"/>
  <c r="I27" i="16" s="1"/>
  <c r="J27" i="16" s="1"/>
  <c r="H26" i="16"/>
  <c r="I26" i="16" s="1"/>
  <c r="J26" i="16" s="1"/>
  <c r="H25" i="16"/>
  <c r="I25" i="16" s="1"/>
  <c r="J25" i="16" s="1"/>
  <c r="H24" i="16"/>
  <c r="I24" i="16" s="1"/>
  <c r="J24" i="16" s="1"/>
  <c r="H23" i="16"/>
  <c r="I23" i="16" s="1"/>
  <c r="J23" i="16" s="1"/>
  <c r="H22" i="16"/>
  <c r="I22" i="16" s="1"/>
  <c r="J22" i="16" s="1"/>
  <c r="H21" i="16"/>
  <c r="I21" i="16" s="1"/>
  <c r="J21" i="16" s="1"/>
  <c r="H20" i="16"/>
  <c r="I20" i="16" s="1"/>
  <c r="J20" i="16" s="1"/>
  <c r="H19" i="16"/>
  <c r="I19" i="16" s="1"/>
  <c r="J19" i="16" s="1"/>
  <c r="H18" i="16"/>
  <c r="I18" i="16" s="1"/>
  <c r="J18" i="16" s="1"/>
  <c r="H17" i="16"/>
  <c r="I17" i="16" s="1"/>
  <c r="J17" i="16" s="1"/>
  <c r="H16" i="16"/>
  <c r="I16" i="16" s="1"/>
  <c r="J16" i="16" s="1"/>
  <c r="H15" i="16"/>
  <c r="I15" i="16" s="1"/>
  <c r="J15" i="16" s="1"/>
  <c r="H14" i="16"/>
  <c r="I14" i="16" s="1"/>
  <c r="J14" i="16" s="1"/>
  <c r="H13" i="16"/>
  <c r="I13" i="16" s="1"/>
  <c r="J13" i="16" s="1"/>
  <c r="H12" i="16"/>
  <c r="I12" i="16" s="1"/>
  <c r="J12" i="16" s="1"/>
  <c r="H11" i="16"/>
  <c r="I11" i="16" s="1"/>
  <c r="J11" i="16" s="1"/>
  <c r="H10" i="16"/>
  <c r="I10" i="16" s="1"/>
  <c r="J10" i="16" s="1"/>
  <c r="H9" i="16"/>
  <c r="I9" i="16" s="1"/>
  <c r="J9" i="16" s="1"/>
  <c r="H8" i="16"/>
  <c r="I8" i="16" s="1"/>
  <c r="J8" i="16" s="1"/>
  <c r="H7" i="16"/>
  <c r="I7" i="16" s="1"/>
  <c r="J7" i="16" s="1"/>
  <c r="H6" i="16"/>
  <c r="I6" i="16" s="1"/>
  <c r="J6" i="16" s="1"/>
  <c r="H5" i="16"/>
  <c r="I5" i="16" s="1"/>
  <c r="J5" i="16" s="1"/>
  <c r="H4" i="16"/>
  <c r="I4" i="16" s="1"/>
  <c r="J4" i="16" s="1"/>
  <c r="K4" i="16" s="1"/>
  <c r="M98" i="18"/>
  <c r="U98" i="18" s="1"/>
  <c r="M97" i="18"/>
  <c r="U97" i="18" s="1"/>
  <c r="M96" i="18"/>
  <c r="U96" i="18" s="1"/>
  <c r="M95" i="18"/>
  <c r="U95" i="18" s="1"/>
  <c r="M94" i="18"/>
  <c r="U94" i="18" s="1"/>
  <c r="M93" i="18"/>
  <c r="U93" i="18" s="1"/>
  <c r="M92" i="18"/>
  <c r="U92" i="18" s="1"/>
  <c r="M91" i="18"/>
  <c r="U91" i="18" s="1"/>
  <c r="M90" i="18"/>
  <c r="U90" i="18" s="1"/>
  <c r="M89" i="18"/>
  <c r="U89" i="18" s="1"/>
  <c r="M88" i="18"/>
  <c r="U88" i="18" s="1"/>
  <c r="M87" i="18"/>
  <c r="U87" i="18" s="1"/>
  <c r="M86" i="18"/>
  <c r="U86" i="18" s="1"/>
  <c r="M85" i="18"/>
  <c r="U85" i="18" s="1"/>
  <c r="M84" i="18"/>
  <c r="U84" i="18" s="1"/>
  <c r="M83" i="18"/>
  <c r="U83" i="18" s="1"/>
  <c r="M82" i="18"/>
  <c r="U82" i="18" s="1"/>
  <c r="M81" i="18"/>
  <c r="U81" i="18" s="1"/>
  <c r="M80" i="18"/>
  <c r="U80" i="18" s="1"/>
  <c r="M79" i="18"/>
  <c r="U79" i="18" s="1"/>
  <c r="M78" i="18"/>
  <c r="U78" i="18" s="1"/>
  <c r="M77" i="18"/>
  <c r="U77" i="18" s="1"/>
  <c r="M76" i="18"/>
  <c r="U76" i="18" s="1"/>
  <c r="M75" i="18"/>
  <c r="U75" i="18" s="1"/>
  <c r="M74" i="18"/>
  <c r="U74" i="18" s="1"/>
  <c r="M73" i="18"/>
  <c r="U73" i="18" s="1"/>
  <c r="M72" i="18"/>
  <c r="U72" i="18" s="1"/>
  <c r="M71" i="18"/>
  <c r="U71" i="18" s="1"/>
  <c r="M70" i="18"/>
  <c r="U70" i="18" s="1"/>
  <c r="M69" i="18"/>
  <c r="U69" i="18" s="1"/>
  <c r="M68" i="18"/>
  <c r="U68" i="18" s="1"/>
  <c r="M67" i="18"/>
  <c r="U67" i="18" s="1"/>
  <c r="M66" i="18"/>
  <c r="U66" i="18" s="1"/>
  <c r="M65" i="18"/>
  <c r="U65" i="18" s="1"/>
  <c r="M64" i="18"/>
  <c r="U64" i="18" s="1"/>
  <c r="M63" i="18"/>
  <c r="U63" i="18" s="1"/>
  <c r="M62" i="18"/>
  <c r="U62" i="18" s="1"/>
  <c r="M61" i="18"/>
  <c r="U61" i="18" s="1"/>
  <c r="M60" i="18"/>
  <c r="U60" i="18" s="1"/>
  <c r="M59" i="18"/>
  <c r="U59" i="18" s="1"/>
  <c r="M58" i="18"/>
  <c r="U58" i="18" s="1"/>
  <c r="M57" i="18"/>
  <c r="U57" i="18" s="1"/>
  <c r="M56" i="18"/>
  <c r="U56" i="18" s="1"/>
  <c r="M55" i="18"/>
  <c r="U55" i="18" s="1"/>
  <c r="M54" i="18"/>
  <c r="U54" i="18" s="1"/>
  <c r="M53" i="18"/>
  <c r="U53" i="18" s="1"/>
  <c r="M52" i="18"/>
  <c r="U52" i="18" s="1"/>
  <c r="M51" i="18"/>
  <c r="U51" i="18" s="1"/>
  <c r="M50" i="18"/>
  <c r="U50" i="18" s="1"/>
  <c r="M49" i="18"/>
  <c r="U49" i="18" s="1"/>
  <c r="M48" i="18"/>
  <c r="U48" i="18" s="1"/>
  <c r="M47" i="18"/>
  <c r="U47" i="18" s="1"/>
  <c r="M46" i="18"/>
  <c r="U46" i="18" s="1"/>
  <c r="M45" i="18"/>
  <c r="U45" i="18" s="1"/>
  <c r="M44" i="18"/>
  <c r="U44" i="18" s="1"/>
  <c r="M43" i="18"/>
  <c r="U43" i="18" s="1"/>
  <c r="M42" i="18"/>
  <c r="U42" i="18" s="1"/>
  <c r="M41" i="18"/>
  <c r="U41" i="18" s="1"/>
  <c r="M40" i="18"/>
  <c r="U40" i="18" s="1"/>
  <c r="M39" i="18"/>
  <c r="U39" i="18" s="1"/>
  <c r="M38" i="18"/>
  <c r="U38" i="18" s="1"/>
  <c r="M37" i="18"/>
  <c r="U37" i="18" s="1"/>
  <c r="M36" i="18"/>
  <c r="U36" i="18" s="1"/>
  <c r="M35" i="18"/>
  <c r="U35" i="18" s="1"/>
  <c r="M34" i="18"/>
  <c r="U34" i="18" s="1"/>
  <c r="M33" i="18"/>
  <c r="U33" i="18" s="1"/>
  <c r="M32" i="18"/>
  <c r="U32" i="18" s="1"/>
  <c r="M31" i="18"/>
  <c r="U31" i="18" s="1"/>
  <c r="M30" i="18"/>
  <c r="U30" i="18" s="1"/>
  <c r="M29" i="18"/>
  <c r="U29" i="18" s="1"/>
  <c r="M28" i="18"/>
  <c r="U28" i="18" s="1"/>
  <c r="M27" i="18"/>
  <c r="U27" i="18" s="1"/>
  <c r="M26" i="18"/>
  <c r="U26" i="18" s="1"/>
  <c r="M25" i="18"/>
  <c r="U25" i="18" s="1"/>
  <c r="M24" i="18"/>
  <c r="U24" i="18" s="1"/>
  <c r="M23" i="18"/>
  <c r="U23" i="18" s="1"/>
  <c r="M22" i="18"/>
  <c r="U22" i="18" s="1"/>
  <c r="M21" i="18"/>
  <c r="U21" i="18" s="1"/>
  <c r="M20" i="18"/>
  <c r="U20" i="18" s="1"/>
  <c r="M19" i="18"/>
  <c r="U19" i="18" s="1"/>
  <c r="M18" i="18"/>
  <c r="U18" i="18" s="1"/>
  <c r="M17" i="18"/>
  <c r="U17" i="18" s="1"/>
  <c r="M16" i="18"/>
  <c r="U16" i="18" s="1"/>
  <c r="M15" i="18"/>
  <c r="U15" i="18" s="1"/>
  <c r="M14" i="18"/>
  <c r="U14" i="18" s="1"/>
  <c r="M13" i="18"/>
  <c r="U13" i="18" s="1"/>
  <c r="M12" i="18"/>
  <c r="U12" i="18" s="1"/>
  <c r="M11" i="18"/>
  <c r="U11" i="18" s="1"/>
  <c r="M10" i="18"/>
  <c r="U10" i="18" s="1"/>
  <c r="M9" i="18"/>
  <c r="U9" i="18" s="1"/>
  <c r="M8" i="18"/>
  <c r="U8" i="18" s="1"/>
  <c r="M7" i="18"/>
  <c r="U7" i="18" s="1"/>
  <c r="M6" i="18"/>
  <c r="U6" i="18" s="1"/>
  <c r="M5" i="18"/>
  <c r="U5" i="18" s="1"/>
  <c r="X5" i="18" s="1"/>
  <c r="H98" i="18"/>
  <c r="I98" i="18" s="1"/>
  <c r="J98" i="18" s="1"/>
  <c r="H97" i="18"/>
  <c r="I97" i="18" s="1"/>
  <c r="J97" i="18" s="1"/>
  <c r="H96" i="18"/>
  <c r="I96" i="18" s="1"/>
  <c r="J96" i="18" s="1"/>
  <c r="H95" i="18"/>
  <c r="I95" i="18" s="1"/>
  <c r="J95" i="18" s="1"/>
  <c r="H94" i="18"/>
  <c r="I94" i="18" s="1"/>
  <c r="J94" i="18" s="1"/>
  <c r="H93" i="18"/>
  <c r="I93" i="18" s="1"/>
  <c r="J93" i="18" s="1"/>
  <c r="H92" i="18"/>
  <c r="I92" i="18" s="1"/>
  <c r="J92" i="18" s="1"/>
  <c r="H91" i="18"/>
  <c r="I91" i="18" s="1"/>
  <c r="J91" i="18" s="1"/>
  <c r="H90" i="18"/>
  <c r="I90" i="18" s="1"/>
  <c r="J90" i="18" s="1"/>
  <c r="H89" i="18"/>
  <c r="I89" i="18" s="1"/>
  <c r="J89" i="18" s="1"/>
  <c r="H88" i="18"/>
  <c r="I88" i="18" s="1"/>
  <c r="J88" i="18" s="1"/>
  <c r="H87" i="18"/>
  <c r="I87" i="18" s="1"/>
  <c r="J87" i="18" s="1"/>
  <c r="H86" i="18"/>
  <c r="I86" i="18" s="1"/>
  <c r="J86" i="18" s="1"/>
  <c r="H85" i="18"/>
  <c r="I85" i="18" s="1"/>
  <c r="J85" i="18" s="1"/>
  <c r="H84" i="18"/>
  <c r="I84" i="18" s="1"/>
  <c r="J84" i="18" s="1"/>
  <c r="H83" i="18"/>
  <c r="I83" i="18" s="1"/>
  <c r="J83" i="18" s="1"/>
  <c r="H82" i="18"/>
  <c r="I82" i="18" s="1"/>
  <c r="J82" i="18" s="1"/>
  <c r="H81" i="18"/>
  <c r="I81" i="18" s="1"/>
  <c r="J81" i="18" s="1"/>
  <c r="H80" i="18"/>
  <c r="I80" i="18" s="1"/>
  <c r="J80" i="18" s="1"/>
  <c r="H79" i="18"/>
  <c r="I79" i="18" s="1"/>
  <c r="J79" i="18" s="1"/>
  <c r="H78" i="18"/>
  <c r="I78" i="18" s="1"/>
  <c r="J78" i="18" s="1"/>
  <c r="H77" i="18"/>
  <c r="I77" i="18" s="1"/>
  <c r="J77" i="18" s="1"/>
  <c r="H76" i="18"/>
  <c r="I76" i="18" s="1"/>
  <c r="J76" i="18" s="1"/>
  <c r="H75" i="18"/>
  <c r="I75" i="18" s="1"/>
  <c r="J75" i="18" s="1"/>
  <c r="H74" i="18"/>
  <c r="I74" i="18" s="1"/>
  <c r="J74" i="18" s="1"/>
  <c r="H73" i="18"/>
  <c r="I73" i="18" s="1"/>
  <c r="J73" i="18" s="1"/>
  <c r="H72" i="18"/>
  <c r="I72" i="18" s="1"/>
  <c r="J72" i="18" s="1"/>
  <c r="H71" i="18"/>
  <c r="I71" i="18" s="1"/>
  <c r="J71" i="18" s="1"/>
  <c r="H70" i="18"/>
  <c r="I70" i="18" s="1"/>
  <c r="J70" i="18" s="1"/>
  <c r="H69" i="18"/>
  <c r="I69" i="18" s="1"/>
  <c r="J69" i="18" s="1"/>
  <c r="H68" i="18"/>
  <c r="I68" i="18" s="1"/>
  <c r="J68" i="18" s="1"/>
  <c r="H67" i="18"/>
  <c r="I67" i="18" s="1"/>
  <c r="J67" i="18" s="1"/>
  <c r="H66" i="18"/>
  <c r="I66" i="18" s="1"/>
  <c r="J66" i="18" s="1"/>
  <c r="H65" i="18"/>
  <c r="I65" i="18" s="1"/>
  <c r="J65" i="18" s="1"/>
  <c r="H64" i="18"/>
  <c r="I64" i="18" s="1"/>
  <c r="J64" i="18" s="1"/>
  <c r="H63" i="18"/>
  <c r="I63" i="18" s="1"/>
  <c r="J63" i="18" s="1"/>
  <c r="H62" i="18"/>
  <c r="I62" i="18" s="1"/>
  <c r="J62" i="18" s="1"/>
  <c r="H61" i="18"/>
  <c r="I61" i="18" s="1"/>
  <c r="J61" i="18" s="1"/>
  <c r="H60" i="18"/>
  <c r="I60" i="18" s="1"/>
  <c r="J60" i="18" s="1"/>
  <c r="H59" i="18"/>
  <c r="I59" i="18" s="1"/>
  <c r="J59" i="18" s="1"/>
  <c r="H58" i="18"/>
  <c r="I58" i="18" s="1"/>
  <c r="J58" i="18" s="1"/>
  <c r="H57" i="18"/>
  <c r="I57" i="18" s="1"/>
  <c r="J57" i="18" s="1"/>
  <c r="H56" i="18"/>
  <c r="I56" i="18" s="1"/>
  <c r="J56" i="18" s="1"/>
  <c r="H55" i="18"/>
  <c r="I55" i="18" s="1"/>
  <c r="J55" i="18" s="1"/>
  <c r="H54" i="18"/>
  <c r="I54" i="18" s="1"/>
  <c r="J54" i="18" s="1"/>
  <c r="H53" i="18"/>
  <c r="I53" i="18" s="1"/>
  <c r="J53" i="18" s="1"/>
  <c r="H52" i="18"/>
  <c r="I52" i="18" s="1"/>
  <c r="J52" i="18" s="1"/>
  <c r="H51" i="18"/>
  <c r="I51" i="18" s="1"/>
  <c r="J51" i="18" s="1"/>
  <c r="H50" i="18"/>
  <c r="I50" i="18" s="1"/>
  <c r="J50" i="18" s="1"/>
  <c r="H49" i="18"/>
  <c r="I49" i="18" s="1"/>
  <c r="J49" i="18" s="1"/>
  <c r="H48" i="18"/>
  <c r="I48" i="18" s="1"/>
  <c r="J48" i="18" s="1"/>
  <c r="H47" i="18"/>
  <c r="I47" i="18" s="1"/>
  <c r="J47" i="18" s="1"/>
  <c r="H46" i="18"/>
  <c r="I46" i="18" s="1"/>
  <c r="J46" i="18" s="1"/>
  <c r="H45" i="18"/>
  <c r="I45" i="18" s="1"/>
  <c r="J45" i="18" s="1"/>
  <c r="H44" i="18"/>
  <c r="I44" i="18" s="1"/>
  <c r="J44" i="18" s="1"/>
  <c r="H43" i="18"/>
  <c r="I43" i="18" s="1"/>
  <c r="J43" i="18" s="1"/>
  <c r="H42" i="18"/>
  <c r="I42" i="18" s="1"/>
  <c r="J42" i="18" s="1"/>
  <c r="H41" i="18"/>
  <c r="I41" i="18" s="1"/>
  <c r="J41" i="18" s="1"/>
  <c r="H40" i="18"/>
  <c r="I40" i="18" s="1"/>
  <c r="J40" i="18" s="1"/>
  <c r="H39" i="18"/>
  <c r="I39" i="18" s="1"/>
  <c r="J39" i="18" s="1"/>
  <c r="H38" i="18"/>
  <c r="I38" i="18" s="1"/>
  <c r="J38" i="18" s="1"/>
  <c r="H37" i="18"/>
  <c r="I37" i="18" s="1"/>
  <c r="J37" i="18" s="1"/>
  <c r="H36" i="18"/>
  <c r="I36" i="18" s="1"/>
  <c r="J36" i="18" s="1"/>
  <c r="H35" i="18"/>
  <c r="I35" i="18" s="1"/>
  <c r="J35" i="18" s="1"/>
  <c r="H34" i="18"/>
  <c r="I34" i="18" s="1"/>
  <c r="J34" i="18" s="1"/>
  <c r="H33" i="18"/>
  <c r="I33" i="18" s="1"/>
  <c r="J33" i="18" s="1"/>
  <c r="H32" i="18"/>
  <c r="I32" i="18" s="1"/>
  <c r="J32" i="18" s="1"/>
  <c r="H31" i="18"/>
  <c r="I31" i="18" s="1"/>
  <c r="J31" i="18" s="1"/>
  <c r="H30" i="18"/>
  <c r="I30" i="18" s="1"/>
  <c r="J30" i="18" s="1"/>
  <c r="H29" i="18"/>
  <c r="I29" i="18" s="1"/>
  <c r="J29" i="18" s="1"/>
  <c r="H28" i="18"/>
  <c r="I28" i="18" s="1"/>
  <c r="J28" i="18" s="1"/>
  <c r="H27" i="18"/>
  <c r="I27" i="18" s="1"/>
  <c r="J27" i="18" s="1"/>
  <c r="H26" i="18"/>
  <c r="I26" i="18" s="1"/>
  <c r="J26" i="18" s="1"/>
  <c r="H25" i="18"/>
  <c r="I25" i="18" s="1"/>
  <c r="J25" i="18" s="1"/>
  <c r="H24" i="18"/>
  <c r="I24" i="18" s="1"/>
  <c r="J24" i="18" s="1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11" i="18"/>
  <c r="I11" i="18" s="1"/>
  <c r="J11" i="18" s="1"/>
  <c r="H10" i="18"/>
  <c r="I10" i="18" s="1"/>
  <c r="J10" i="18" s="1"/>
  <c r="H9" i="18"/>
  <c r="I9" i="18" s="1"/>
  <c r="J9" i="18" s="1"/>
  <c r="H8" i="18"/>
  <c r="I8" i="18" s="1"/>
  <c r="J8" i="18" s="1"/>
  <c r="H7" i="18"/>
  <c r="I7" i="18" s="1"/>
  <c r="J7" i="18" s="1"/>
  <c r="H6" i="18"/>
  <c r="I6" i="18" s="1"/>
  <c r="J6" i="18" s="1"/>
  <c r="H5" i="18"/>
  <c r="I5" i="18" s="1"/>
  <c r="J5" i="18" s="1"/>
  <c r="K5" i="18" s="1"/>
  <c r="M69" i="15"/>
  <c r="U69" i="15" s="1"/>
  <c r="M68" i="15"/>
  <c r="U68" i="15" s="1"/>
  <c r="M67" i="15"/>
  <c r="U67" i="15" s="1"/>
  <c r="M66" i="15"/>
  <c r="U66" i="15" s="1"/>
  <c r="M65" i="15"/>
  <c r="U65" i="15" s="1"/>
  <c r="M64" i="15"/>
  <c r="U64" i="15" s="1"/>
  <c r="M63" i="15"/>
  <c r="U63" i="15" s="1"/>
  <c r="M62" i="15"/>
  <c r="U62" i="15" s="1"/>
  <c r="M61" i="15"/>
  <c r="U61" i="15" s="1"/>
  <c r="M60" i="15"/>
  <c r="U60" i="15" s="1"/>
  <c r="M59" i="15"/>
  <c r="U59" i="15" s="1"/>
  <c r="M58" i="15"/>
  <c r="U58" i="15" s="1"/>
  <c r="M57" i="15"/>
  <c r="U57" i="15" s="1"/>
  <c r="M56" i="15"/>
  <c r="U56" i="15" s="1"/>
  <c r="M55" i="15"/>
  <c r="U55" i="15" s="1"/>
  <c r="M54" i="15"/>
  <c r="U54" i="15" s="1"/>
  <c r="M53" i="15"/>
  <c r="U53" i="15" s="1"/>
  <c r="M52" i="15"/>
  <c r="U52" i="15" s="1"/>
  <c r="M51" i="15"/>
  <c r="U51" i="15" s="1"/>
  <c r="M50" i="15"/>
  <c r="U50" i="15" s="1"/>
  <c r="M49" i="15"/>
  <c r="U49" i="15" s="1"/>
  <c r="M48" i="15"/>
  <c r="U48" i="15" s="1"/>
  <c r="M47" i="15"/>
  <c r="U47" i="15" s="1"/>
  <c r="M46" i="15"/>
  <c r="U46" i="15" s="1"/>
  <c r="M45" i="15"/>
  <c r="U45" i="15" s="1"/>
  <c r="M44" i="15"/>
  <c r="U44" i="15" s="1"/>
  <c r="M43" i="15"/>
  <c r="U43" i="15" s="1"/>
  <c r="M42" i="15"/>
  <c r="U42" i="15" s="1"/>
  <c r="M41" i="15"/>
  <c r="U41" i="15" s="1"/>
  <c r="M40" i="15"/>
  <c r="U40" i="15" s="1"/>
  <c r="M39" i="15"/>
  <c r="U39" i="15" s="1"/>
  <c r="M38" i="15"/>
  <c r="U38" i="15" s="1"/>
  <c r="M37" i="15"/>
  <c r="U37" i="15" s="1"/>
  <c r="M36" i="15"/>
  <c r="U36" i="15" s="1"/>
  <c r="M35" i="15"/>
  <c r="U35" i="15" s="1"/>
  <c r="M34" i="15"/>
  <c r="U34" i="15" s="1"/>
  <c r="M33" i="15"/>
  <c r="U33" i="15" s="1"/>
  <c r="M32" i="15"/>
  <c r="U32" i="15" s="1"/>
  <c r="M31" i="15"/>
  <c r="U31" i="15" s="1"/>
  <c r="M30" i="15"/>
  <c r="U30" i="15" s="1"/>
  <c r="M29" i="15"/>
  <c r="U29" i="15" s="1"/>
  <c r="M28" i="15"/>
  <c r="U28" i="15" s="1"/>
  <c r="M27" i="15"/>
  <c r="U27" i="15" s="1"/>
  <c r="M26" i="15"/>
  <c r="U26" i="15" s="1"/>
  <c r="M25" i="15"/>
  <c r="U25" i="15" s="1"/>
  <c r="M24" i="15"/>
  <c r="U24" i="15" s="1"/>
  <c r="M23" i="15"/>
  <c r="U23" i="15" s="1"/>
  <c r="M22" i="15"/>
  <c r="U22" i="15" s="1"/>
  <c r="M21" i="15"/>
  <c r="U21" i="15" s="1"/>
  <c r="M20" i="15"/>
  <c r="U20" i="15" s="1"/>
  <c r="M19" i="15"/>
  <c r="U19" i="15" s="1"/>
  <c r="M18" i="15"/>
  <c r="U18" i="15" s="1"/>
  <c r="M17" i="15"/>
  <c r="U17" i="15" s="1"/>
  <c r="M16" i="15"/>
  <c r="U16" i="15" s="1"/>
  <c r="M15" i="15"/>
  <c r="U15" i="15" s="1"/>
  <c r="M14" i="15"/>
  <c r="U14" i="15" s="1"/>
  <c r="M13" i="15"/>
  <c r="U13" i="15" s="1"/>
  <c r="M12" i="15"/>
  <c r="U12" i="15" s="1"/>
  <c r="M11" i="15"/>
  <c r="U11" i="15" s="1"/>
  <c r="M10" i="15"/>
  <c r="U10" i="15" s="1"/>
  <c r="M9" i="15"/>
  <c r="U9" i="15" s="1"/>
  <c r="M8" i="15"/>
  <c r="U8" i="15" s="1"/>
  <c r="M7" i="15"/>
  <c r="U7" i="15" s="1"/>
  <c r="M6" i="15"/>
  <c r="U6" i="15" s="1"/>
  <c r="M5" i="15"/>
  <c r="U5" i="15" s="1"/>
  <c r="X5" i="15" s="1"/>
  <c r="H69" i="15"/>
  <c r="I69" i="15" s="1"/>
  <c r="J69" i="15" s="1"/>
  <c r="H68" i="15"/>
  <c r="I68" i="15" s="1"/>
  <c r="J68" i="15" s="1"/>
  <c r="H67" i="15"/>
  <c r="I67" i="15" s="1"/>
  <c r="J67" i="15" s="1"/>
  <c r="H66" i="15"/>
  <c r="I66" i="15" s="1"/>
  <c r="J66" i="15" s="1"/>
  <c r="H65" i="15"/>
  <c r="I65" i="15" s="1"/>
  <c r="J65" i="15" s="1"/>
  <c r="H64" i="15"/>
  <c r="I64" i="15" s="1"/>
  <c r="J64" i="15" s="1"/>
  <c r="H63" i="15"/>
  <c r="I63" i="15" s="1"/>
  <c r="J63" i="15" s="1"/>
  <c r="H62" i="15"/>
  <c r="I62" i="15" s="1"/>
  <c r="J62" i="15" s="1"/>
  <c r="H61" i="15"/>
  <c r="I61" i="15" s="1"/>
  <c r="J61" i="15" s="1"/>
  <c r="H60" i="15"/>
  <c r="I60" i="15" s="1"/>
  <c r="J60" i="15" s="1"/>
  <c r="H59" i="15"/>
  <c r="I59" i="15" s="1"/>
  <c r="J59" i="15" s="1"/>
  <c r="H58" i="15"/>
  <c r="I58" i="15" s="1"/>
  <c r="J58" i="15" s="1"/>
  <c r="H57" i="15"/>
  <c r="I57" i="15" s="1"/>
  <c r="J57" i="15" s="1"/>
  <c r="H56" i="15"/>
  <c r="I56" i="15" s="1"/>
  <c r="J56" i="15" s="1"/>
  <c r="H55" i="15"/>
  <c r="I55" i="15" s="1"/>
  <c r="J55" i="15" s="1"/>
  <c r="H54" i="15"/>
  <c r="I54" i="15" s="1"/>
  <c r="J54" i="15" s="1"/>
  <c r="H53" i="15"/>
  <c r="I53" i="15" s="1"/>
  <c r="J53" i="15" s="1"/>
  <c r="H52" i="15"/>
  <c r="I52" i="15" s="1"/>
  <c r="J52" i="15" s="1"/>
  <c r="H51" i="15"/>
  <c r="I51" i="15" s="1"/>
  <c r="J51" i="15" s="1"/>
  <c r="H50" i="15"/>
  <c r="I50" i="15" s="1"/>
  <c r="J50" i="15" s="1"/>
  <c r="H49" i="15"/>
  <c r="I49" i="15" s="1"/>
  <c r="J49" i="15" s="1"/>
  <c r="H48" i="15"/>
  <c r="I48" i="15" s="1"/>
  <c r="J48" i="15" s="1"/>
  <c r="H47" i="15"/>
  <c r="I47" i="15" s="1"/>
  <c r="J47" i="15" s="1"/>
  <c r="H46" i="15"/>
  <c r="I46" i="15" s="1"/>
  <c r="J46" i="15" s="1"/>
  <c r="H45" i="15"/>
  <c r="I45" i="15" s="1"/>
  <c r="J45" i="15" s="1"/>
  <c r="H44" i="15"/>
  <c r="I44" i="15" s="1"/>
  <c r="J44" i="15" s="1"/>
  <c r="H43" i="15"/>
  <c r="I43" i="15" s="1"/>
  <c r="J43" i="15" s="1"/>
  <c r="H42" i="15"/>
  <c r="I42" i="15" s="1"/>
  <c r="J42" i="15" s="1"/>
  <c r="H41" i="15"/>
  <c r="I41" i="15" s="1"/>
  <c r="J41" i="15" s="1"/>
  <c r="H40" i="15"/>
  <c r="I40" i="15" s="1"/>
  <c r="J40" i="15" s="1"/>
  <c r="H39" i="15"/>
  <c r="I39" i="15" s="1"/>
  <c r="J39" i="15" s="1"/>
  <c r="H38" i="15"/>
  <c r="I38" i="15" s="1"/>
  <c r="J38" i="15" s="1"/>
  <c r="H37" i="15"/>
  <c r="I37" i="15" s="1"/>
  <c r="J37" i="15" s="1"/>
  <c r="H36" i="15"/>
  <c r="I36" i="15" s="1"/>
  <c r="J36" i="15" s="1"/>
  <c r="H35" i="15"/>
  <c r="I35" i="15" s="1"/>
  <c r="J35" i="15" s="1"/>
  <c r="H34" i="15"/>
  <c r="I34" i="15" s="1"/>
  <c r="J34" i="15" s="1"/>
  <c r="H33" i="15"/>
  <c r="I33" i="15" s="1"/>
  <c r="J33" i="15" s="1"/>
  <c r="H32" i="15"/>
  <c r="I32" i="15" s="1"/>
  <c r="J32" i="15" s="1"/>
  <c r="H31" i="15"/>
  <c r="I31" i="15" s="1"/>
  <c r="J31" i="15" s="1"/>
  <c r="H30" i="15"/>
  <c r="I30" i="15" s="1"/>
  <c r="J30" i="15" s="1"/>
  <c r="H29" i="15"/>
  <c r="I29" i="15" s="1"/>
  <c r="J29" i="15" s="1"/>
  <c r="H28" i="15"/>
  <c r="I28" i="15" s="1"/>
  <c r="J28" i="15" s="1"/>
  <c r="H27" i="15"/>
  <c r="I27" i="15" s="1"/>
  <c r="J27" i="15" s="1"/>
  <c r="H26" i="15"/>
  <c r="I26" i="15" s="1"/>
  <c r="J26" i="15" s="1"/>
  <c r="H25" i="15"/>
  <c r="I25" i="15" s="1"/>
  <c r="J25" i="15" s="1"/>
  <c r="H24" i="15"/>
  <c r="I24" i="15" s="1"/>
  <c r="J24" i="15" s="1"/>
  <c r="H23" i="15"/>
  <c r="I23" i="15" s="1"/>
  <c r="J23" i="15" s="1"/>
  <c r="H22" i="15"/>
  <c r="I22" i="15" s="1"/>
  <c r="J22" i="15" s="1"/>
  <c r="H21" i="15"/>
  <c r="I21" i="15" s="1"/>
  <c r="J21" i="15" s="1"/>
  <c r="H20" i="15"/>
  <c r="I20" i="15" s="1"/>
  <c r="J20" i="15" s="1"/>
  <c r="H19" i="15"/>
  <c r="I19" i="15" s="1"/>
  <c r="J19" i="15" s="1"/>
  <c r="H18" i="15"/>
  <c r="I18" i="15" s="1"/>
  <c r="J18" i="15" s="1"/>
  <c r="H17" i="15"/>
  <c r="I17" i="15" s="1"/>
  <c r="J17" i="15" s="1"/>
  <c r="H16" i="15"/>
  <c r="I16" i="15" s="1"/>
  <c r="J16" i="15" s="1"/>
  <c r="H15" i="15"/>
  <c r="I15" i="15" s="1"/>
  <c r="J15" i="15" s="1"/>
  <c r="H14" i="15"/>
  <c r="I14" i="15" s="1"/>
  <c r="J14" i="15" s="1"/>
  <c r="H13" i="15"/>
  <c r="I13" i="15" s="1"/>
  <c r="J13" i="15" s="1"/>
  <c r="H12" i="15"/>
  <c r="I12" i="15" s="1"/>
  <c r="J12" i="15" s="1"/>
  <c r="H11" i="15"/>
  <c r="I11" i="15" s="1"/>
  <c r="J11" i="15" s="1"/>
  <c r="H10" i="15"/>
  <c r="I10" i="15" s="1"/>
  <c r="J10" i="15" s="1"/>
  <c r="H9" i="15"/>
  <c r="I9" i="15" s="1"/>
  <c r="J9" i="15" s="1"/>
  <c r="H8" i="15"/>
  <c r="I8" i="15" s="1"/>
  <c r="J8" i="15" s="1"/>
  <c r="H7" i="15"/>
  <c r="I7" i="15" s="1"/>
  <c r="J7" i="15" s="1"/>
  <c r="H6" i="15"/>
  <c r="I6" i="15" s="1"/>
  <c r="J6" i="15" s="1"/>
  <c r="H5" i="15"/>
  <c r="I5" i="15" s="1"/>
  <c r="J5" i="15" s="1"/>
  <c r="H4" i="15"/>
  <c r="I4" i="15" s="1"/>
  <c r="J4" i="15" s="1"/>
  <c r="K4" i="15" s="1"/>
  <c r="M79" i="13"/>
  <c r="U79" i="13" s="1"/>
  <c r="M78" i="13"/>
  <c r="U78" i="13" s="1"/>
  <c r="M77" i="13"/>
  <c r="U77" i="13" s="1"/>
  <c r="M76" i="13"/>
  <c r="U76" i="13" s="1"/>
  <c r="M75" i="13"/>
  <c r="U75" i="13" s="1"/>
  <c r="M74" i="13"/>
  <c r="U74" i="13" s="1"/>
  <c r="M73" i="13"/>
  <c r="U73" i="13" s="1"/>
  <c r="M72" i="13"/>
  <c r="U72" i="13" s="1"/>
  <c r="M71" i="13"/>
  <c r="U71" i="13" s="1"/>
  <c r="M70" i="13"/>
  <c r="U70" i="13" s="1"/>
  <c r="M69" i="13"/>
  <c r="U69" i="13" s="1"/>
  <c r="M68" i="13"/>
  <c r="U68" i="13" s="1"/>
  <c r="M67" i="13"/>
  <c r="U67" i="13" s="1"/>
  <c r="M66" i="13"/>
  <c r="U66" i="13" s="1"/>
  <c r="M65" i="13"/>
  <c r="U65" i="13" s="1"/>
  <c r="M64" i="13"/>
  <c r="U64" i="13" s="1"/>
  <c r="M63" i="13"/>
  <c r="U63" i="13" s="1"/>
  <c r="M62" i="13"/>
  <c r="U62" i="13" s="1"/>
  <c r="M61" i="13"/>
  <c r="U61" i="13" s="1"/>
  <c r="M60" i="13"/>
  <c r="U60" i="13" s="1"/>
  <c r="M59" i="13"/>
  <c r="U59" i="13" s="1"/>
  <c r="M58" i="13"/>
  <c r="U58" i="13" s="1"/>
  <c r="M57" i="13"/>
  <c r="U57" i="13" s="1"/>
  <c r="M56" i="13"/>
  <c r="U56" i="13" s="1"/>
  <c r="M55" i="13"/>
  <c r="U55" i="13" s="1"/>
  <c r="M54" i="13"/>
  <c r="U54" i="13" s="1"/>
  <c r="M53" i="13"/>
  <c r="U53" i="13" s="1"/>
  <c r="M52" i="13"/>
  <c r="U52" i="13" s="1"/>
  <c r="M51" i="13"/>
  <c r="U51" i="13" s="1"/>
  <c r="M50" i="13"/>
  <c r="U50" i="13" s="1"/>
  <c r="M49" i="13"/>
  <c r="U49" i="13" s="1"/>
  <c r="M48" i="13"/>
  <c r="U48" i="13" s="1"/>
  <c r="M47" i="13"/>
  <c r="U47" i="13" s="1"/>
  <c r="M46" i="13"/>
  <c r="U46" i="13" s="1"/>
  <c r="M45" i="13"/>
  <c r="U45" i="13" s="1"/>
  <c r="M44" i="13"/>
  <c r="U44" i="13" s="1"/>
  <c r="M43" i="13"/>
  <c r="U43" i="13" s="1"/>
  <c r="M42" i="13"/>
  <c r="U42" i="13" s="1"/>
  <c r="M41" i="13"/>
  <c r="U41" i="13" s="1"/>
  <c r="M40" i="13"/>
  <c r="U40" i="13" s="1"/>
  <c r="M39" i="13"/>
  <c r="U39" i="13" s="1"/>
  <c r="M38" i="13"/>
  <c r="U38" i="13" s="1"/>
  <c r="M37" i="13"/>
  <c r="U37" i="13" s="1"/>
  <c r="M36" i="13"/>
  <c r="U36" i="13" s="1"/>
  <c r="M35" i="13"/>
  <c r="U35" i="13" s="1"/>
  <c r="M34" i="13"/>
  <c r="U34" i="13" s="1"/>
  <c r="M33" i="13"/>
  <c r="U33" i="13" s="1"/>
  <c r="M32" i="13"/>
  <c r="U32" i="13" s="1"/>
  <c r="M31" i="13"/>
  <c r="U31" i="13" s="1"/>
  <c r="M30" i="13"/>
  <c r="U30" i="13" s="1"/>
  <c r="M29" i="13"/>
  <c r="U29" i="13" s="1"/>
  <c r="M28" i="13"/>
  <c r="U28" i="13" s="1"/>
  <c r="M27" i="13"/>
  <c r="U27" i="13" s="1"/>
  <c r="M26" i="13"/>
  <c r="U26" i="13" s="1"/>
  <c r="M25" i="13"/>
  <c r="U25" i="13" s="1"/>
  <c r="M24" i="13"/>
  <c r="U24" i="13" s="1"/>
  <c r="M23" i="13"/>
  <c r="U23" i="13" s="1"/>
  <c r="M22" i="13"/>
  <c r="U22" i="13" s="1"/>
  <c r="M21" i="13"/>
  <c r="U21" i="13" s="1"/>
  <c r="M20" i="13"/>
  <c r="U20" i="13" s="1"/>
  <c r="M19" i="13"/>
  <c r="U19" i="13" s="1"/>
  <c r="M18" i="13"/>
  <c r="U18" i="13" s="1"/>
  <c r="M17" i="13"/>
  <c r="U17" i="13" s="1"/>
  <c r="M16" i="13"/>
  <c r="U16" i="13" s="1"/>
  <c r="M15" i="13"/>
  <c r="U15" i="13" s="1"/>
  <c r="M14" i="13"/>
  <c r="U14" i="13" s="1"/>
  <c r="M13" i="13"/>
  <c r="U13" i="13" s="1"/>
  <c r="M12" i="13"/>
  <c r="U12" i="13" s="1"/>
  <c r="M11" i="13"/>
  <c r="U11" i="13" s="1"/>
  <c r="M10" i="13"/>
  <c r="U10" i="13" s="1"/>
  <c r="M9" i="13"/>
  <c r="U9" i="13" s="1"/>
  <c r="M8" i="13"/>
  <c r="U8" i="13" s="1"/>
  <c r="M7" i="13"/>
  <c r="U7" i="13" s="1"/>
  <c r="M6" i="13"/>
  <c r="U6" i="13" s="1"/>
  <c r="M5" i="13"/>
  <c r="U5" i="13" s="1"/>
  <c r="X5" i="13" s="1"/>
  <c r="H79" i="13"/>
  <c r="I79" i="13" s="1"/>
  <c r="J79" i="13" s="1"/>
  <c r="H78" i="13"/>
  <c r="I78" i="13" s="1"/>
  <c r="J78" i="13" s="1"/>
  <c r="H77" i="13"/>
  <c r="I77" i="13" s="1"/>
  <c r="J77" i="13" s="1"/>
  <c r="H76" i="13"/>
  <c r="I76" i="13" s="1"/>
  <c r="J76" i="13" s="1"/>
  <c r="H75" i="13"/>
  <c r="I75" i="13" s="1"/>
  <c r="J75" i="13" s="1"/>
  <c r="H74" i="13"/>
  <c r="I74" i="13" s="1"/>
  <c r="J74" i="13" s="1"/>
  <c r="H73" i="13"/>
  <c r="I73" i="13" s="1"/>
  <c r="J73" i="13" s="1"/>
  <c r="H72" i="13"/>
  <c r="I72" i="13" s="1"/>
  <c r="J72" i="13" s="1"/>
  <c r="H71" i="13"/>
  <c r="I71" i="13" s="1"/>
  <c r="J71" i="13" s="1"/>
  <c r="H70" i="13"/>
  <c r="I70" i="13" s="1"/>
  <c r="J70" i="13" s="1"/>
  <c r="H69" i="13"/>
  <c r="I69" i="13" s="1"/>
  <c r="J69" i="13" s="1"/>
  <c r="H68" i="13"/>
  <c r="I68" i="13" s="1"/>
  <c r="J68" i="13" s="1"/>
  <c r="H67" i="13"/>
  <c r="I67" i="13" s="1"/>
  <c r="J67" i="13" s="1"/>
  <c r="H66" i="13"/>
  <c r="I66" i="13" s="1"/>
  <c r="J66" i="13" s="1"/>
  <c r="H65" i="13"/>
  <c r="I65" i="13" s="1"/>
  <c r="J65" i="13" s="1"/>
  <c r="H64" i="13"/>
  <c r="I64" i="13" s="1"/>
  <c r="J64" i="13" s="1"/>
  <c r="H63" i="13"/>
  <c r="I63" i="13" s="1"/>
  <c r="J63" i="13" s="1"/>
  <c r="H62" i="13"/>
  <c r="I62" i="13" s="1"/>
  <c r="J62" i="13" s="1"/>
  <c r="H61" i="13"/>
  <c r="I61" i="13" s="1"/>
  <c r="J61" i="13" s="1"/>
  <c r="H60" i="13"/>
  <c r="I60" i="13" s="1"/>
  <c r="J60" i="13" s="1"/>
  <c r="H59" i="13"/>
  <c r="I59" i="13" s="1"/>
  <c r="J59" i="13" s="1"/>
  <c r="H58" i="13"/>
  <c r="I58" i="13" s="1"/>
  <c r="J58" i="13" s="1"/>
  <c r="H57" i="13"/>
  <c r="I57" i="13" s="1"/>
  <c r="J57" i="13" s="1"/>
  <c r="H56" i="13"/>
  <c r="I56" i="13" s="1"/>
  <c r="J56" i="13" s="1"/>
  <c r="H55" i="13"/>
  <c r="I55" i="13" s="1"/>
  <c r="J55" i="13" s="1"/>
  <c r="H54" i="13"/>
  <c r="I54" i="13" s="1"/>
  <c r="J54" i="13" s="1"/>
  <c r="H53" i="13"/>
  <c r="I53" i="13" s="1"/>
  <c r="J53" i="13" s="1"/>
  <c r="H52" i="13"/>
  <c r="I52" i="13" s="1"/>
  <c r="J52" i="13" s="1"/>
  <c r="H51" i="13"/>
  <c r="I51" i="13" s="1"/>
  <c r="J51" i="13" s="1"/>
  <c r="H50" i="13"/>
  <c r="I50" i="13" s="1"/>
  <c r="J50" i="13" s="1"/>
  <c r="H49" i="13"/>
  <c r="I49" i="13" s="1"/>
  <c r="J49" i="13" s="1"/>
  <c r="H48" i="13"/>
  <c r="I48" i="13" s="1"/>
  <c r="J48" i="13" s="1"/>
  <c r="H47" i="13"/>
  <c r="I47" i="13" s="1"/>
  <c r="J47" i="13" s="1"/>
  <c r="H46" i="13"/>
  <c r="I46" i="13" s="1"/>
  <c r="J46" i="13" s="1"/>
  <c r="H45" i="13"/>
  <c r="I45" i="13" s="1"/>
  <c r="J45" i="13" s="1"/>
  <c r="H44" i="13"/>
  <c r="I44" i="13" s="1"/>
  <c r="J44" i="13" s="1"/>
  <c r="H43" i="13"/>
  <c r="I43" i="13" s="1"/>
  <c r="J43" i="13" s="1"/>
  <c r="H42" i="13"/>
  <c r="I42" i="13" s="1"/>
  <c r="J42" i="13" s="1"/>
  <c r="H41" i="13"/>
  <c r="I41" i="13" s="1"/>
  <c r="J41" i="13" s="1"/>
  <c r="H40" i="13"/>
  <c r="I40" i="13" s="1"/>
  <c r="J40" i="13" s="1"/>
  <c r="H39" i="13"/>
  <c r="I39" i="13" s="1"/>
  <c r="J39" i="13" s="1"/>
  <c r="H38" i="13"/>
  <c r="I38" i="13" s="1"/>
  <c r="J38" i="13" s="1"/>
  <c r="H37" i="13"/>
  <c r="I37" i="13" s="1"/>
  <c r="J37" i="13" s="1"/>
  <c r="H36" i="13"/>
  <c r="I36" i="13" s="1"/>
  <c r="J36" i="13" s="1"/>
  <c r="H35" i="13"/>
  <c r="I35" i="13" s="1"/>
  <c r="J35" i="13" s="1"/>
  <c r="H34" i="13"/>
  <c r="I34" i="13" s="1"/>
  <c r="J34" i="13" s="1"/>
  <c r="H33" i="13"/>
  <c r="I33" i="13" s="1"/>
  <c r="J33" i="13" s="1"/>
  <c r="H32" i="13"/>
  <c r="I32" i="13" s="1"/>
  <c r="J32" i="13" s="1"/>
  <c r="H31" i="13"/>
  <c r="I31" i="13" s="1"/>
  <c r="J31" i="13" s="1"/>
  <c r="H30" i="13"/>
  <c r="I30" i="13" s="1"/>
  <c r="J30" i="13" s="1"/>
  <c r="H29" i="13"/>
  <c r="I29" i="13" s="1"/>
  <c r="J29" i="13" s="1"/>
  <c r="H28" i="13"/>
  <c r="I28" i="13" s="1"/>
  <c r="J28" i="13" s="1"/>
  <c r="H27" i="13"/>
  <c r="I27" i="13" s="1"/>
  <c r="J27" i="13" s="1"/>
  <c r="H26" i="13"/>
  <c r="I26" i="13" s="1"/>
  <c r="J26" i="13" s="1"/>
  <c r="H25" i="13"/>
  <c r="I25" i="13" s="1"/>
  <c r="J25" i="13" s="1"/>
  <c r="H24" i="13"/>
  <c r="I24" i="13" s="1"/>
  <c r="J24" i="13" s="1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11" i="13"/>
  <c r="I11" i="13" s="1"/>
  <c r="J11" i="13" s="1"/>
  <c r="H10" i="13"/>
  <c r="I10" i="13" s="1"/>
  <c r="J10" i="13" s="1"/>
  <c r="H9" i="13"/>
  <c r="I9" i="13" s="1"/>
  <c r="J9" i="13" s="1"/>
  <c r="H8" i="13"/>
  <c r="I8" i="13" s="1"/>
  <c r="J8" i="13" s="1"/>
  <c r="H7" i="13"/>
  <c r="I7" i="13" s="1"/>
  <c r="J7" i="13" s="1"/>
  <c r="H6" i="13"/>
  <c r="I6" i="13" s="1"/>
  <c r="J6" i="13" s="1"/>
  <c r="H5" i="13"/>
  <c r="I5" i="13" s="1"/>
  <c r="J5" i="13" s="1"/>
  <c r="H4" i="13"/>
  <c r="I4" i="13" s="1"/>
  <c r="J4" i="13" s="1"/>
  <c r="K4" i="13" s="1"/>
  <c r="M89" i="11"/>
  <c r="U89" i="11" s="1"/>
  <c r="M88" i="11"/>
  <c r="U88" i="11" s="1"/>
  <c r="M87" i="11"/>
  <c r="U87" i="11" s="1"/>
  <c r="M86" i="11"/>
  <c r="U86" i="11" s="1"/>
  <c r="M85" i="11"/>
  <c r="U85" i="11" s="1"/>
  <c r="M84" i="11"/>
  <c r="U84" i="11" s="1"/>
  <c r="M83" i="11"/>
  <c r="U83" i="11" s="1"/>
  <c r="M82" i="11"/>
  <c r="U82" i="11" s="1"/>
  <c r="M81" i="11"/>
  <c r="U81" i="11" s="1"/>
  <c r="M80" i="11"/>
  <c r="U80" i="11" s="1"/>
  <c r="M79" i="11"/>
  <c r="U79" i="11" s="1"/>
  <c r="M78" i="11"/>
  <c r="U78" i="11" s="1"/>
  <c r="M77" i="11"/>
  <c r="U77" i="11" s="1"/>
  <c r="M76" i="11"/>
  <c r="U76" i="11" s="1"/>
  <c r="M75" i="11"/>
  <c r="U75" i="11" s="1"/>
  <c r="M74" i="11"/>
  <c r="U74" i="11" s="1"/>
  <c r="M73" i="11"/>
  <c r="U73" i="11" s="1"/>
  <c r="M72" i="11"/>
  <c r="U72" i="11" s="1"/>
  <c r="M71" i="11"/>
  <c r="U71" i="11" s="1"/>
  <c r="M70" i="11"/>
  <c r="U70" i="11" s="1"/>
  <c r="M69" i="11"/>
  <c r="U69" i="11" s="1"/>
  <c r="M68" i="11"/>
  <c r="U68" i="11" s="1"/>
  <c r="M67" i="11"/>
  <c r="U67" i="11" s="1"/>
  <c r="M66" i="11"/>
  <c r="U66" i="11" s="1"/>
  <c r="M65" i="11"/>
  <c r="U65" i="11" s="1"/>
  <c r="M64" i="11"/>
  <c r="U64" i="11" s="1"/>
  <c r="M63" i="11"/>
  <c r="U63" i="11" s="1"/>
  <c r="M62" i="11"/>
  <c r="U62" i="11" s="1"/>
  <c r="M61" i="11"/>
  <c r="U61" i="11" s="1"/>
  <c r="M60" i="11"/>
  <c r="U60" i="11" s="1"/>
  <c r="M59" i="11"/>
  <c r="U59" i="11" s="1"/>
  <c r="M58" i="11"/>
  <c r="U58" i="11" s="1"/>
  <c r="M57" i="11"/>
  <c r="U57" i="11" s="1"/>
  <c r="M56" i="11"/>
  <c r="U56" i="11" s="1"/>
  <c r="M55" i="11"/>
  <c r="U55" i="11" s="1"/>
  <c r="M54" i="11"/>
  <c r="U54" i="11" s="1"/>
  <c r="M53" i="11"/>
  <c r="U53" i="11" s="1"/>
  <c r="M52" i="11"/>
  <c r="U52" i="11" s="1"/>
  <c r="M51" i="11"/>
  <c r="U51" i="11" s="1"/>
  <c r="M50" i="11"/>
  <c r="U50" i="11" s="1"/>
  <c r="M49" i="11"/>
  <c r="U49" i="11" s="1"/>
  <c r="M48" i="11"/>
  <c r="U48" i="11" s="1"/>
  <c r="M47" i="11"/>
  <c r="U47" i="11" s="1"/>
  <c r="M46" i="11"/>
  <c r="U46" i="11" s="1"/>
  <c r="M45" i="11"/>
  <c r="U45" i="11" s="1"/>
  <c r="M44" i="11"/>
  <c r="U44" i="11" s="1"/>
  <c r="M43" i="11"/>
  <c r="U43" i="11" s="1"/>
  <c r="M42" i="11"/>
  <c r="U42" i="11" s="1"/>
  <c r="M41" i="11"/>
  <c r="U41" i="11" s="1"/>
  <c r="M40" i="11"/>
  <c r="U40" i="11" s="1"/>
  <c r="M39" i="11"/>
  <c r="U39" i="11" s="1"/>
  <c r="M38" i="11"/>
  <c r="U38" i="11" s="1"/>
  <c r="M37" i="11"/>
  <c r="U37" i="11" s="1"/>
  <c r="M36" i="11"/>
  <c r="U36" i="11" s="1"/>
  <c r="M35" i="11"/>
  <c r="U35" i="11" s="1"/>
  <c r="M34" i="11"/>
  <c r="U34" i="11" s="1"/>
  <c r="M33" i="11"/>
  <c r="U33" i="11" s="1"/>
  <c r="M32" i="11"/>
  <c r="U32" i="11" s="1"/>
  <c r="M31" i="11"/>
  <c r="U31" i="11" s="1"/>
  <c r="M30" i="11"/>
  <c r="U30" i="11" s="1"/>
  <c r="M29" i="11"/>
  <c r="U29" i="11" s="1"/>
  <c r="M28" i="11"/>
  <c r="U28" i="11" s="1"/>
  <c r="M27" i="11"/>
  <c r="U27" i="11" s="1"/>
  <c r="M26" i="11"/>
  <c r="U26" i="11" s="1"/>
  <c r="M25" i="11"/>
  <c r="U25" i="11" s="1"/>
  <c r="M24" i="11"/>
  <c r="U24" i="11" s="1"/>
  <c r="M23" i="11"/>
  <c r="U23" i="11" s="1"/>
  <c r="M22" i="11"/>
  <c r="U22" i="11" s="1"/>
  <c r="M21" i="11"/>
  <c r="U21" i="11" s="1"/>
  <c r="M20" i="11"/>
  <c r="U20" i="11" s="1"/>
  <c r="M19" i="11"/>
  <c r="U19" i="11" s="1"/>
  <c r="M18" i="11"/>
  <c r="U18" i="11" s="1"/>
  <c r="M17" i="11"/>
  <c r="U17" i="11" s="1"/>
  <c r="M16" i="11"/>
  <c r="U16" i="11" s="1"/>
  <c r="M15" i="11"/>
  <c r="U15" i="11" s="1"/>
  <c r="M14" i="11"/>
  <c r="U14" i="11" s="1"/>
  <c r="M13" i="11"/>
  <c r="U13" i="11" s="1"/>
  <c r="M12" i="11"/>
  <c r="U12" i="11" s="1"/>
  <c r="M11" i="11"/>
  <c r="U11" i="11" s="1"/>
  <c r="M10" i="11"/>
  <c r="U10" i="11" s="1"/>
  <c r="M9" i="11"/>
  <c r="U9" i="11" s="1"/>
  <c r="M8" i="11"/>
  <c r="U8" i="11" s="1"/>
  <c r="M7" i="11"/>
  <c r="U7" i="11" s="1"/>
  <c r="M6" i="11"/>
  <c r="U6" i="11" s="1"/>
  <c r="M5" i="11"/>
  <c r="U5" i="11" s="1"/>
  <c r="X5" i="11" s="1"/>
  <c r="H89" i="11"/>
  <c r="I89" i="11" s="1"/>
  <c r="J89" i="11" s="1"/>
  <c r="H88" i="11"/>
  <c r="I88" i="11" s="1"/>
  <c r="J88" i="11" s="1"/>
  <c r="H87" i="11"/>
  <c r="I87" i="11" s="1"/>
  <c r="J87" i="11" s="1"/>
  <c r="H86" i="11"/>
  <c r="I86" i="11" s="1"/>
  <c r="J86" i="11" s="1"/>
  <c r="H85" i="11"/>
  <c r="I85" i="11" s="1"/>
  <c r="J85" i="11" s="1"/>
  <c r="H84" i="11"/>
  <c r="I84" i="11" s="1"/>
  <c r="J84" i="11" s="1"/>
  <c r="H83" i="11"/>
  <c r="I83" i="11" s="1"/>
  <c r="J83" i="11" s="1"/>
  <c r="H82" i="11"/>
  <c r="I82" i="11" s="1"/>
  <c r="J82" i="11" s="1"/>
  <c r="H81" i="11"/>
  <c r="I81" i="11" s="1"/>
  <c r="J81" i="11" s="1"/>
  <c r="H80" i="11"/>
  <c r="I80" i="11" s="1"/>
  <c r="J80" i="11" s="1"/>
  <c r="H79" i="11"/>
  <c r="I79" i="11" s="1"/>
  <c r="J79" i="11" s="1"/>
  <c r="H78" i="11"/>
  <c r="I78" i="11" s="1"/>
  <c r="J78" i="11" s="1"/>
  <c r="H77" i="11"/>
  <c r="I77" i="11" s="1"/>
  <c r="J77" i="11" s="1"/>
  <c r="H76" i="11"/>
  <c r="I76" i="11" s="1"/>
  <c r="J76" i="11" s="1"/>
  <c r="H75" i="11"/>
  <c r="I75" i="11" s="1"/>
  <c r="J75" i="11" s="1"/>
  <c r="H74" i="11"/>
  <c r="I74" i="11" s="1"/>
  <c r="J74" i="11" s="1"/>
  <c r="H73" i="11"/>
  <c r="I73" i="11" s="1"/>
  <c r="J73" i="11" s="1"/>
  <c r="H72" i="11"/>
  <c r="I72" i="11" s="1"/>
  <c r="J72" i="11" s="1"/>
  <c r="H71" i="11"/>
  <c r="I71" i="11" s="1"/>
  <c r="J71" i="11" s="1"/>
  <c r="H70" i="11"/>
  <c r="I70" i="11" s="1"/>
  <c r="J70" i="11" s="1"/>
  <c r="H69" i="11"/>
  <c r="I69" i="11" s="1"/>
  <c r="J69" i="11" s="1"/>
  <c r="H68" i="11"/>
  <c r="I68" i="11" s="1"/>
  <c r="J68" i="11" s="1"/>
  <c r="H67" i="11"/>
  <c r="I67" i="11" s="1"/>
  <c r="J67" i="11" s="1"/>
  <c r="H66" i="11"/>
  <c r="I66" i="11" s="1"/>
  <c r="J66" i="11" s="1"/>
  <c r="H65" i="11"/>
  <c r="I65" i="11" s="1"/>
  <c r="J65" i="11" s="1"/>
  <c r="H64" i="11"/>
  <c r="I64" i="11" s="1"/>
  <c r="J64" i="11" s="1"/>
  <c r="H63" i="11"/>
  <c r="I63" i="11" s="1"/>
  <c r="J63" i="11" s="1"/>
  <c r="H62" i="11"/>
  <c r="I62" i="11" s="1"/>
  <c r="J62" i="11" s="1"/>
  <c r="H61" i="11"/>
  <c r="I61" i="11" s="1"/>
  <c r="J61" i="11" s="1"/>
  <c r="H60" i="11"/>
  <c r="I60" i="11" s="1"/>
  <c r="J60" i="11" s="1"/>
  <c r="H59" i="11"/>
  <c r="I59" i="11" s="1"/>
  <c r="J59" i="11" s="1"/>
  <c r="H58" i="11"/>
  <c r="I58" i="11" s="1"/>
  <c r="J58" i="11" s="1"/>
  <c r="H57" i="11"/>
  <c r="I57" i="11" s="1"/>
  <c r="J57" i="11" s="1"/>
  <c r="H56" i="11"/>
  <c r="I56" i="11" s="1"/>
  <c r="J56" i="11" s="1"/>
  <c r="H55" i="11"/>
  <c r="I55" i="11" s="1"/>
  <c r="J55" i="11" s="1"/>
  <c r="H54" i="11"/>
  <c r="I54" i="11" s="1"/>
  <c r="J54" i="11" s="1"/>
  <c r="H53" i="11"/>
  <c r="I53" i="11" s="1"/>
  <c r="J53" i="11" s="1"/>
  <c r="H52" i="11"/>
  <c r="I52" i="11" s="1"/>
  <c r="J52" i="11" s="1"/>
  <c r="H51" i="11"/>
  <c r="I51" i="11" s="1"/>
  <c r="J51" i="11" s="1"/>
  <c r="H50" i="11"/>
  <c r="I50" i="11" s="1"/>
  <c r="J50" i="11" s="1"/>
  <c r="H49" i="11"/>
  <c r="I49" i="11" s="1"/>
  <c r="J49" i="11" s="1"/>
  <c r="H48" i="11"/>
  <c r="I48" i="11" s="1"/>
  <c r="J48" i="11" s="1"/>
  <c r="H47" i="11"/>
  <c r="I47" i="11" s="1"/>
  <c r="J47" i="11" s="1"/>
  <c r="H46" i="11"/>
  <c r="I46" i="11" s="1"/>
  <c r="J46" i="11" s="1"/>
  <c r="H45" i="11"/>
  <c r="I45" i="11" s="1"/>
  <c r="J45" i="11" s="1"/>
  <c r="H44" i="11"/>
  <c r="I44" i="11" s="1"/>
  <c r="J44" i="11" s="1"/>
  <c r="H43" i="11"/>
  <c r="I43" i="11" s="1"/>
  <c r="J43" i="11" s="1"/>
  <c r="H42" i="11"/>
  <c r="I42" i="11" s="1"/>
  <c r="J42" i="11" s="1"/>
  <c r="H41" i="11"/>
  <c r="I41" i="11" s="1"/>
  <c r="J41" i="11" s="1"/>
  <c r="H40" i="11"/>
  <c r="I40" i="11" s="1"/>
  <c r="J40" i="11" s="1"/>
  <c r="H39" i="11"/>
  <c r="I39" i="11" s="1"/>
  <c r="J39" i="11" s="1"/>
  <c r="H38" i="11"/>
  <c r="I38" i="11" s="1"/>
  <c r="J38" i="11" s="1"/>
  <c r="H37" i="11"/>
  <c r="I37" i="11" s="1"/>
  <c r="J37" i="11" s="1"/>
  <c r="H36" i="11"/>
  <c r="I36" i="11" s="1"/>
  <c r="J36" i="11" s="1"/>
  <c r="H35" i="11"/>
  <c r="I35" i="11" s="1"/>
  <c r="J35" i="11" s="1"/>
  <c r="H34" i="11"/>
  <c r="I34" i="11" s="1"/>
  <c r="J34" i="11" s="1"/>
  <c r="H33" i="11"/>
  <c r="I33" i="11" s="1"/>
  <c r="J33" i="11" s="1"/>
  <c r="H32" i="11"/>
  <c r="I32" i="11" s="1"/>
  <c r="J32" i="11" s="1"/>
  <c r="H31" i="11"/>
  <c r="I31" i="11" s="1"/>
  <c r="J31" i="11" s="1"/>
  <c r="H30" i="11"/>
  <c r="I30" i="11" s="1"/>
  <c r="J30" i="11" s="1"/>
  <c r="H29" i="11"/>
  <c r="I29" i="11" s="1"/>
  <c r="J29" i="11" s="1"/>
  <c r="H28" i="11"/>
  <c r="I28" i="11" s="1"/>
  <c r="J28" i="11" s="1"/>
  <c r="H27" i="11"/>
  <c r="I27" i="11" s="1"/>
  <c r="J27" i="11" s="1"/>
  <c r="H26" i="11"/>
  <c r="I26" i="11" s="1"/>
  <c r="J26" i="11" s="1"/>
  <c r="H25" i="11"/>
  <c r="I25" i="11" s="1"/>
  <c r="J25" i="11" s="1"/>
  <c r="H24" i="11"/>
  <c r="I24" i="11" s="1"/>
  <c r="J24" i="11" s="1"/>
  <c r="H23" i="11"/>
  <c r="I23" i="11" s="1"/>
  <c r="J23" i="11" s="1"/>
  <c r="H22" i="11"/>
  <c r="I22" i="11" s="1"/>
  <c r="J22" i="11" s="1"/>
  <c r="H21" i="11"/>
  <c r="I21" i="11" s="1"/>
  <c r="J21" i="11" s="1"/>
  <c r="H20" i="11"/>
  <c r="I20" i="11" s="1"/>
  <c r="J20" i="11" s="1"/>
  <c r="H19" i="11"/>
  <c r="I19" i="11" s="1"/>
  <c r="J19" i="11" s="1"/>
  <c r="H18" i="11"/>
  <c r="I18" i="11" s="1"/>
  <c r="J18" i="11" s="1"/>
  <c r="H17" i="11"/>
  <c r="I17" i="11" s="1"/>
  <c r="J17" i="11" s="1"/>
  <c r="H16" i="11"/>
  <c r="I16" i="11" s="1"/>
  <c r="J16" i="11" s="1"/>
  <c r="H15" i="11"/>
  <c r="I15" i="11" s="1"/>
  <c r="J15" i="11" s="1"/>
  <c r="H14" i="11"/>
  <c r="I14" i="11" s="1"/>
  <c r="J14" i="11" s="1"/>
  <c r="H13" i="11"/>
  <c r="I13" i="11" s="1"/>
  <c r="J13" i="11" s="1"/>
  <c r="H12" i="11"/>
  <c r="I12" i="11" s="1"/>
  <c r="J12" i="11" s="1"/>
  <c r="H11" i="11"/>
  <c r="I11" i="11" s="1"/>
  <c r="J11" i="11" s="1"/>
  <c r="H10" i="11"/>
  <c r="I10" i="11" s="1"/>
  <c r="J10" i="11" s="1"/>
  <c r="H9" i="11"/>
  <c r="I9" i="11" s="1"/>
  <c r="J9" i="11" s="1"/>
  <c r="H8" i="11"/>
  <c r="I8" i="11" s="1"/>
  <c r="J8" i="11" s="1"/>
  <c r="H7" i="11"/>
  <c r="I7" i="11" s="1"/>
  <c r="J7" i="11" s="1"/>
  <c r="H6" i="11"/>
  <c r="I6" i="11" s="1"/>
  <c r="J6" i="11" s="1"/>
  <c r="H5" i="11"/>
  <c r="I5" i="11" s="1"/>
  <c r="J5" i="11" s="1"/>
  <c r="H4" i="11"/>
  <c r="I4" i="11" s="1"/>
  <c r="J4" i="11" s="1"/>
  <c r="K4" i="11" s="1"/>
  <c r="M98" i="10"/>
  <c r="U98" i="10" s="1"/>
  <c r="M97" i="10"/>
  <c r="U97" i="10" s="1"/>
  <c r="M96" i="10"/>
  <c r="U96" i="10" s="1"/>
  <c r="M95" i="10"/>
  <c r="U95" i="10" s="1"/>
  <c r="M94" i="10"/>
  <c r="U94" i="10" s="1"/>
  <c r="M93" i="10"/>
  <c r="U93" i="10" s="1"/>
  <c r="M92" i="10"/>
  <c r="U92" i="10" s="1"/>
  <c r="M91" i="10"/>
  <c r="U91" i="10" s="1"/>
  <c r="M90" i="10"/>
  <c r="U90" i="10" s="1"/>
  <c r="M89" i="10"/>
  <c r="U89" i="10" s="1"/>
  <c r="M88" i="10"/>
  <c r="U88" i="10" s="1"/>
  <c r="M87" i="10"/>
  <c r="U87" i="10" s="1"/>
  <c r="M86" i="10"/>
  <c r="U86" i="10" s="1"/>
  <c r="M85" i="10"/>
  <c r="U85" i="10" s="1"/>
  <c r="M84" i="10"/>
  <c r="U84" i="10" s="1"/>
  <c r="M83" i="10"/>
  <c r="U83" i="10" s="1"/>
  <c r="M82" i="10"/>
  <c r="U82" i="10" s="1"/>
  <c r="M81" i="10"/>
  <c r="U81" i="10" s="1"/>
  <c r="M80" i="10"/>
  <c r="U80" i="10" s="1"/>
  <c r="M79" i="10"/>
  <c r="U79" i="10" s="1"/>
  <c r="M78" i="10"/>
  <c r="U78" i="10" s="1"/>
  <c r="M77" i="10"/>
  <c r="U77" i="10" s="1"/>
  <c r="M76" i="10"/>
  <c r="U76" i="10" s="1"/>
  <c r="M75" i="10"/>
  <c r="U75" i="10" s="1"/>
  <c r="M74" i="10"/>
  <c r="U74" i="10" s="1"/>
  <c r="M73" i="10"/>
  <c r="U73" i="10" s="1"/>
  <c r="M72" i="10"/>
  <c r="U72" i="10" s="1"/>
  <c r="M71" i="10"/>
  <c r="U71" i="10" s="1"/>
  <c r="M70" i="10"/>
  <c r="U70" i="10" s="1"/>
  <c r="M69" i="10"/>
  <c r="U69" i="10" s="1"/>
  <c r="M68" i="10"/>
  <c r="U68" i="10" s="1"/>
  <c r="M67" i="10"/>
  <c r="U67" i="10" s="1"/>
  <c r="M66" i="10"/>
  <c r="U66" i="10" s="1"/>
  <c r="M65" i="10"/>
  <c r="U65" i="10" s="1"/>
  <c r="M64" i="10"/>
  <c r="U64" i="10" s="1"/>
  <c r="M63" i="10"/>
  <c r="U63" i="10" s="1"/>
  <c r="M62" i="10"/>
  <c r="U62" i="10" s="1"/>
  <c r="M61" i="10"/>
  <c r="U61" i="10" s="1"/>
  <c r="M60" i="10"/>
  <c r="U60" i="10" s="1"/>
  <c r="M59" i="10"/>
  <c r="U59" i="10" s="1"/>
  <c r="M58" i="10"/>
  <c r="U58" i="10" s="1"/>
  <c r="M57" i="10"/>
  <c r="U57" i="10" s="1"/>
  <c r="M56" i="10"/>
  <c r="U56" i="10" s="1"/>
  <c r="M55" i="10"/>
  <c r="U55" i="10" s="1"/>
  <c r="M54" i="10"/>
  <c r="U54" i="10" s="1"/>
  <c r="M53" i="10"/>
  <c r="U53" i="10" s="1"/>
  <c r="M52" i="10"/>
  <c r="U52" i="10" s="1"/>
  <c r="M51" i="10"/>
  <c r="U51" i="10" s="1"/>
  <c r="M50" i="10"/>
  <c r="U50" i="10" s="1"/>
  <c r="M49" i="10"/>
  <c r="U49" i="10" s="1"/>
  <c r="M48" i="10"/>
  <c r="U48" i="10" s="1"/>
  <c r="M47" i="10"/>
  <c r="U47" i="10" s="1"/>
  <c r="M46" i="10"/>
  <c r="U46" i="10" s="1"/>
  <c r="M45" i="10"/>
  <c r="U45" i="10" s="1"/>
  <c r="M44" i="10"/>
  <c r="U44" i="10" s="1"/>
  <c r="M43" i="10"/>
  <c r="U43" i="10" s="1"/>
  <c r="M42" i="10"/>
  <c r="U42" i="10" s="1"/>
  <c r="M41" i="10"/>
  <c r="U41" i="10" s="1"/>
  <c r="M40" i="10"/>
  <c r="U40" i="10" s="1"/>
  <c r="M39" i="10"/>
  <c r="U39" i="10" s="1"/>
  <c r="M38" i="10"/>
  <c r="U38" i="10" s="1"/>
  <c r="M37" i="10"/>
  <c r="U37" i="10" s="1"/>
  <c r="M36" i="10"/>
  <c r="U36" i="10" s="1"/>
  <c r="M35" i="10"/>
  <c r="U35" i="10" s="1"/>
  <c r="M34" i="10"/>
  <c r="U34" i="10" s="1"/>
  <c r="M33" i="10"/>
  <c r="U33" i="10" s="1"/>
  <c r="M32" i="10"/>
  <c r="U32" i="10" s="1"/>
  <c r="M31" i="10"/>
  <c r="U31" i="10" s="1"/>
  <c r="M30" i="10"/>
  <c r="U30" i="10" s="1"/>
  <c r="M29" i="10"/>
  <c r="U29" i="10" s="1"/>
  <c r="M28" i="10"/>
  <c r="U28" i="10" s="1"/>
  <c r="M27" i="10"/>
  <c r="U27" i="10" s="1"/>
  <c r="M26" i="10"/>
  <c r="U26" i="10" s="1"/>
  <c r="M25" i="10"/>
  <c r="U25" i="10" s="1"/>
  <c r="M24" i="10"/>
  <c r="U24" i="10" s="1"/>
  <c r="M23" i="10"/>
  <c r="U23" i="10" s="1"/>
  <c r="M22" i="10"/>
  <c r="U22" i="10" s="1"/>
  <c r="M21" i="10"/>
  <c r="U21" i="10" s="1"/>
  <c r="M20" i="10"/>
  <c r="U20" i="10" s="1"/>
  <c r="M19" i="10"/>
  <c r="U19" i="10" s="1"/>
  <c r="M18" i="10"/>
  <c r="U18" i="10" s="1"/>
  <c r="M17" i="10"/>
  <c r="U17" i="10" s="1"/>
  <c r="M16" i="10"/>
  <c r="U16" i="10" s="1"/>
  <c r="M15" i="10"/>
  <c r="U15" i="10" s="1"/>
  <c r="M14" i="10"/>
  <c r="U14" i="10" s="1"/>
  <c r="M13" i="10"/>
  <c r="U13" i="10" s="1"/>
  <c r="M12" i="10"/>
  <c r="U12" i="10" s="1"/>
  <c r="M11" i="10"/>
  <c r="U11" i="10" s="1"/>
  <c r="M10" i="10"/>
  <c r="U10" i="10" s="1"/>
  <c r="M9" i="10"/>
  <c r="U9" i="10" s="1"/>
  <c r="M8" i="10"/>
  <c r="U8" i="10" s="1"/>
  <c r="M7" i="10"/>
  <c r="U7" i="10" s="1"/>
  <c r="M6" i="10"/>
  <c r="U6" i="10" s="1"/>
  <c r="M5" i="10"/>
  <c r="U5" i="10" s="1"/>
  <c r="X5" i="10" s="1"/>
  <c r="H98" i="10"/>
  <c r="I98" i="10" s="1"/>
  <c r="J98" i="10" s="1"/>
  <c r="H97" i="10"/>
  <c r="I97" i="10" s="1"/>
  <c r="J97" i="10" s="1"/>
  <c r="H96" i="10"/>
  <c r="I96" i="10" s="1"/>
  <c r="J96" i="10" s="1"/>
  <c r="H95" i="10"/>
  <c r="I95" i="10" s="1"/>
  <c r="J95" i="10" s="1"/>
  <c r="H94" i="10"/>
  <c r="I94" i="10" s="1"/>
  <c r="J94" i="10" s="1"/>
  <c r="H93" i="10"/>
  <c r="I93" i="10" s="1"/>
  <c r="J93" i="10" s="1"/>
  <c r="H92" i="10"/>
  <c r="I92" i="10" s="1"/>
  <c r="J92" i="10" s="1"/>
  <c r="H91" i="10"/>
  <c r="I91" i="10" s="1"/>
  <c r="J91" i="10" s="1"/>
  <c r="H90" i="10"/>
  <c r="I90" i="10" s="1"/>
  <c r="J90" i="10" s="1"/>
  <c r="H89" i="10"/>
  <c r="I89" i="10" s="1"/>
  <c r="J89" i="10" s="1"/>
  <c r="H88" i="10"/>
  <c r="I88" i="10" s="1"/>
  <c r="J88" i="10" s="1"/>
  <c r="H87" i="10"/>
  <c r="I87" i="10" s="1"/>
  <c r="J87" i="10" s="1"/>
  <c r="H86" i="10"/>
  <c r="I86" i="10" s="1"/>
  <c r="J86" i="10" s="1"/>
  <c r="H85" i="10"/>
  <c r="I85" i="10" s="1"/>
  <c r="J85" i="10" s="1"/>
  <c r="H84" i="10"/>
  <c r="I84" i="10" s="1"/>
  <c r="J84" i="10" s="1"/>
  <c r="H83" i="10"/>
  <c r="I83" i="10" s="1"/>
  <c r="J83" i="10" s="1"/>
  <c r="H82" i="10"/>
  <c r="I82" i="10" s="1"/>
  <c r="J82" i="10" s="1"/>
  <c r="H81" i="10"/>
  <c r="I81" i="10" s="1"/>
  <c r="J81" i="10" s="1"/>
  <c r="H80" i="10"/>
  <c r="I80" i="10" s="1"/>
  <c r="J80" i="10" s="1"/>
  <c r="H79" i="10"/>
  <c r="I79" i="10" s="1"/>
  <c r="J79" i="10" s="1"/>
  <c r="H78" i="10"/>
  <c r="I78" i="10" s="1"/>
  <c r="J78" i="10" s="1"/>
  <c r="H77" i="10"/>
  <c r="I77" i="10" s="1"/>
  <c r="J77" i="10" s="1"/>
  <c r="H76" i="10"/>
  <c r="I76" i="10" s="1"/>
  <c r="J76" i="10" s="1"/>
  <c r="H75" i="10"/>
  <c r="I75" i="10" s="1"/>
  <c r="J75" i="10" s="1"/>
  <c r="H74" i="10"/>
  <c r="I74" i="10" s="1"/>
  <c r="J74" i="10" s="1"/>
  <c r="H73" i="10"/>
  <c r="I73" i="10" s="1"/>
  <c r="J73" i="10" s="1"/>
  <c r="H72" i="10"/>
  <c r="I72" i="10" s="1"/>
  <c r="J72" i="10" s="1"/>
  <c r="H71" i="10"/>
  <c r="I71" i="10" s="1"/>
  <c r="J71" i="10" s="1"/>
  <c r="H70" i="10"/>
  <c r="I70" i="10" s="1"/>
  <c r="J70" i="10" s="1"/>
  <c r="H69" i="10"/>
  <c r="I69" i="10" s="1"/>
  <c r="J69" i="10" s="1"/>
  <c r="H68" i="10"/>
  <c r="I68" i="10" s="1"/>
  <c r="J68" i="10" s="1"/>
  <c r="H67" i="10"/>
  <c r="I67" i="10" s="1"/>
  <c r="J67" i="10" s="1"/>
  <c r="H66" i="10"/>
  <c r="I66" i="10" s="1"/>
  <c r="J66" i="10" s="1"/>
  <c r="H65" i="10"/>
  <c r="I65" i="10" s="1"/>
  <c r="J65" i="10" s="1"/>
  <c r="H64" i="10"/>
  <c r="I64" i="10" s="1"/>
  <c r="J64" i="10" s="1"/>
  <c r="H63" i="10"/>
  <c r="I63" i="10" s="1"/>
  <c r="J63" i="10" s="1"/>
  <c r="H62" i="10"/>
  <c r="I62" i="10" s="1"/>
  <c r="J62" i="10" s="1"/>
  <c r="H61" i="10"/>
  <c r="I61" i="10" s="1"/>
  <c r="J61" i="10" s="1"/>
  <c r="H60" i="10"/>
  <c r="I60" i="10" s="1"/>
  <c r="J60" i="10" s="1"/>
  <c r="H59" i="10"/>
  <c r="I59" i="10" s="1"/>
  <c r="J59" i="10" s="1"/>
  <c r="H58" i="10"/>
  <c r="I58" i="10" s="1"/>
  <c r="J58" i="10" s="1"/>
  <c r="H57" i="10"/>
  <c r="I57" i="10" s="1"/>
  <c r="J57" i="10" s="1"/>
  <c r="H56" i="10"/>
  <c r="I56" i="10" s="1"/>
  <c r="J56" i="10" s="1"/>
  <c r="H55" i="10"/>
  <c r="I55" i="10" s="1"/>
  <c r="J55" i="10" s="1"/>
  <c r="H54" i="10"/>
  <c r="I54" i="10" s="1"/>
  <c r="J54" i="10" s="1"/>
  <c r="H53" i="10"/>
  <c r="I53" i="10" s="1"/>
  <c r="J53" i="10" s="1"/>
  <c r="H52" i="10"/>
  <c r="I52" i="10" s="1"/>
  <c r="J52" i="10" s="1"/>
  <c r="H51" i="10"/>
  <c r="I51" i="10" s="1"/>
  <c r="J51" i="10" s="1"/>
  <c r="H50" i="10"/>
  <c r="I50" i="10" s="1"/>
  <c r="J50" i="10" s="1"/>
  <c r="H49" i="10"/>
  <c r="I49" i="10" s="1"/>
  <c r="J49" i="10" s="1"/>
  <c r="H48" i="10"/>
  <c r="I48" i="10" s="1"/>
  <c r="J48" i="10" s="1"/>
  <c r="H47" i="10"/>
  <c r="I47" i="10" s="1"/>
  <c r="J47" i="10" s="1"/>
  <c r="H46" i="10"/>
  <c r="I46" i="10" s="1"/>
  <c r="J46" i="10" s="1"/>
  <c r="H45" i="10"/>
  <c r="I45" i="10" s="1"/>
  <c r="J45" i="10" s="1"/>
  <c r="H44" i="10"/>
  <c r="I44" i="10" s="1"/>
  <c r="J44" i="10" s="1"/>
  <c r="H43" i="10"/>
  <c r="I43" i="10" s="1"/>
  <c r="J43" i="10" s="1"/>
  <c r="H42" i="10"/>
  <c r="I42" i="10" s="1"/>
  <c r="J42" i="10" s="1"/>
  <c r="H41" i="10"/>
  <c r="I41" i="10" s="1"/>
  <c r="J41" i="10" s="1"/>
  <c r="H40" i="10"/>
  <c r="I40" i="10" s="1"/>
  <c r="J40" i="10" s="1"/>
  <c r="H39" i="10"/>
  <c r="I39" i="10" s="1"/>
  <c r="J39" i="10" s="1"/>
  <c r="H38" i="10"/>
  <c r="I38" i="10" s="1"/>
  <c r="J38" i="10" s="1"/>
  <c r="H37" i="10"/>
  <c r="I37" i="10" s="1"/>
  <c r="J37" i="10" s="1"/>
  <c r="H36" i="10"/>
  <c r="I36" i="10" s="1"/>
  <c r="J36" i="10" s="1"/>
  <c r="H35" i="10"/>
  <c r="I35" i="10" s="1"/>
  <c r="J35" i="10" s="1"/>
  <c r="H34" i="10"/>
  <c r="I34" i="10" s="1"/>
  <c r="J34" i="10" s="1"/>
  <c r="H33" i="10"/>
  <c r="I33" i="10" s="1"/>
  <c r="J33" i="10" s="1"/>
  <c r="H32" i="10"/>
  <c r="I32" i="10" s="1"/>
  <c r="J32" i="10" s="1"/>
  <c r="H31" i="10"/>
  <c r="I31" i="10" s="1"/>
  <c r="J31" i="10" s="1"/>
  <c r="H30" i="10"/>
  <c r="I30" i="10" s="1"/>
  <c r="J30" i="10" s="1"/>
  <c r="H29" i="10"/>
  <c r="I29" i="10" s="1"/>
  <c r="J29" i="10" s="1"/>
  <c r="H28" i="10"/>
  <c r="I28" i="10" s="1"/>
  <c r="J28" i="10" s="1"/>
  <c r="H27" i="10"/>
  <c r="I27" i="10" s="1"/>
  <c r="J27" i="10" s="1"/>
  <c r="H26" i="10"/>
  <c r="I26" i="10" s="1"/>
  <c r="J26" i="10" s="1"/>
  <c r="H25" i="10"/>
  <c r="I25" i="10" s="1"/>
  <c r="J25" i="10" s="1"/>
  <c r="H24" i="10"/>
  <c r="I24" i="10" s="1"/>
  <c r="J24" i="10" s="1"/>
  <c r="H23" i="10"/>
  <c r="I23" i="10" s="1"/>
  <c r="J23" i="10" s="1"/>
  <c r="H22" i="10"/>
  <c r="I22" i="10" s="1"/>
  <c r="J22" i="10" s="1"/>
  <c r="H21" i="10"/>
  <c r="I21" i="10" s="1"/>
  <c r="J21" i="10" s="1"/>
  <c r="H20" i="10"/>
  <c r="I20" i="10" s="1"/>
  <c r="J20" i="10" s="1"/>
  <c r="H19" i="10"/>
  <c r="I19" i="10" s="1"/>
  <c r="J19" i="10" s="1"/>
  <c r="H18" i="10"/>
  <c r="I18" i="10" s="1"/>
  <c r="J18" i="10" s="1"/>
  <c r="H17" i="10"/>
  <c r="I17" i="10" s="1"/>
  <c r="J17" i="10" s="1"/>
  <c r="H16" i="10"/>
  <c r="I16" i="10" s="1"/>
  <c r="J16" i="10" s="1"/>
  <c r="H15" i="10"/>
  <c r="I15" i="10" s="1"/>
  <c r="J15" i="10" s="1"/>
  <c r="H14" i="10"/>
  <c r="I14" i="10" s="1"/>
  <c r="J14" i="10" s="1"/>
  <c r="H13" i="10"/>
  <c r="I13" i="10" s="1"/>
  <c r="J13" i="10" s="1"/>
  <c r="H12" i="10"/>
  <c r="I12" i="10" s="1"/>
  <c r="J12" i="10" s="1"/>
  <c r="H11" i="10"/>
  <c r="I11" i="10" s="1"/>
  <c r="J11" i="10" s="1"/>
  <c r="H10" i="10"/>
  <c r="I10" i="10" s="1"/>
  <c r="J10" i="10" s="1"/>
  <c r="H9" i="10"/>
  <c r="I9" i="10" s="1"/>
  <c r="J9" i="10" s="1"/>
  <c r="H8" i="10"/>
  <c r="I8" i="10" s="1"/>
  <c r="J8" i="10" s="1"/>
  <c r="H7" i="10"/>
  <c r="I7" i="10" s="1"/>
  <c r="J7" i="10" s="1"/>
  <c r="H6" i="10"/>
  <c r="I6" i="10" s="1"/>
  <c r="J6" i="10" s="1"/>
  <c r="H5" i="10"/>
  <c r="I5" i="10" s="1"/>
  <c r="J5" i="10" s="1"/>
  <c r="K5" i="10" s="1"/>
  <c r="M23" i="40"/>
  <c r="U23" i="40" s="1"/>
  <c r="M22" i="40"/>
  <c r="U22" i="40" s="1"/>
  <c r="M21" i="40"/>
  <c r="U21" i="40" s="1"/>
  <c r="M20" i="40"/>
  <c r="U20" i="40" s="1"/>
  <c r="M19" i="40"/>
  <c r="U19" i="40" s="1"/>
  <c r="M18" i="40"/>
  <c r="U18" i="40" s="1"/>
  <c r="M17" i="40"/>
  <c r="U17" i="40" s="1"/>
  <c r="M16" i="40"/>
  <c r="U16" i="40" s="1"/>
  <c r="M15" i="40"/>
  <c r="U15" i="40" s="1"/>
  <c r="M14" i="40"/>
  <c r="U14" i="40" s="1"/>
  <c r="M13" i="40"/>
  <c r="U13" i="40" s="1"/>
  <c r="M12" i="40"/>
  <c r="U12" i="40" s="1"/>
  <c r="M11" i="40"/>
  <c r="U11" i="40" s="1"/>
  <c r="M10" i="40"/>
  <c r="U10" i="40" s="1"/>
  <c r="M9" i="40"/>
  <c r="U9" i="40" s="1"/>
  <c r="M8" i="40"/>
  <c r="U8" i="40" s="1"/>
  <c r="M7" i="40"/>
  <c r="U7" i="40" s="1"/>
  <c r="M6" i="40"/>
  <c r="U6" i="40" s="1"/>
  <c r="M5" i="40"/>
  <c r="U5" i="40" s="1"/>
  <c r="X5" i="40" s="1"/>
  <c r="M23" i="39"/>
  <c r="U23" i="39" s="1"/>
  <c r="M22" i="39"/>
  <c r="U22" i="39" s="1"/>
  <c r="M21" i="39"/>
  <c r="U21" i="39" s="1"/>
  <c r="M20" i="39"/>
  <c r="U20" i="39" s="1"/>
  <c r="M19" i="39"/>
  <c r="U19" i="39" s="1"/>
  <c r="M18" i="39"/>
  <c r="U18" i="39" s="1"/>
  <c r="M17" i="39"/>
  <c r="U17" i="39" s="1"/>
  <c r="M16" i="39"/>
  <c r="U16" i="39" s="1"/>
  <c r="M15" i="39"/>
  <c r="U15" i="39" s="1"/>
  <c r="M14" i="39"/>
  <c r="U14" i="39" s="1"/>
  <c r="M13" i="39"/>
  <c r="U13" i="39" s="1"/>
  <c r="M12" i="39"/>
  <c r="U12" i="39" s="1"/>
  <c r="M11" i="39"/>
  <c r="U11" i="39" s="1"/>
  <c r="M10" i="39"/>
  <c r="U10" i="39" s="1"/>
  <c r="M9" i="39"/>
  <c r="U9" i="39" s="1"/>
  <c r="M8" i="39"/>
  <c r="U8" i="39" s="1"/>
  <c r="M7" i="39"/>
  <c r="U7" i="39" s="1"/>
  <c r="M6" i="39"/>
  <c r="U6" i="39" s="1"/>
  <c r="M5" i="39"/>
  <c r="U5" i="39" s="1"/>
  <c r="X5" i="39" s="1"/>
  <c r="M23" i="38"/>
  <c r="U23" i="38" s="1"/>
  <c r="M22" i="38"/>
  <c r="U22" i="38" s="1"/>
  <c r="M21" i="38"/>
  <c r="U21" i="38" s="1"/>
  <c r="M20" i="38"/>
  <c r="U20" i="38" s="1"/>
  <c r="M19" i="38"/>
  <c r="U19" i="38" s="1"/>
  <c r="M18" i="38"/>
  <c r="U18" i="38" s="1"/>
  <c r="M17" i="38"/>
  <c r="U17" i="38" s="1"/>
  <c r="M16" i="38"/>
  <c r="U16" i="38" s="1"/>
  <c r="M15" i="38"/>
  <c r="U15" i="38" s="1"/>
  <c r="M14" i="38"/>
  <c r="U14" i="38" s="1"/>
  <c r="M13" i="38"/>
  <c r="U13" i="38" s="1"/>
  <c r="M12" i="38"/>
  <c r="U12" i="38" s="1"/>
  <c r="M11" i="38"/>
  <c r="U11" i="38" s="1"/>
  <c r="M10" i="38"/>
  <c r="U10" i="38" s="1"/>
  <c r="M9" i="38"/>
  <c r="U9" i="38" s="1"/>
  <c r="M8" i="38"/>
  <c r="U8" i="38" s="1"/>
  <c r="M7" i="38"/>
  <c r="U7" i="38" s="1"/>
  <c r="M6" i="38"/>
  <c r="U6" i="38" s="1"/>
  <c r="M5" i="38"/>
  <c r="U5" i="38" s="1"/>
  <c r="X5" i="38" s="1"/>
  <c r="H23" i="38"/>
  <c r="I23" i="38" s="1"/>
  <c r="J23" i="38" s="1"/>
  <c r="H22" i="38"/>
  <c r="I22" i="38" s="1"/>
  <c r="J22" i="38" s="1"/>
  <c r="H21" i="38"/>
  <c r="I21" i="38" s="1"/>
  <c r="J21" i="38" s="1"/>
  <c r="H20" i="38"/>
  <c r="I20" i="38" s="1"/>
  <c r="J20" i="38" s="1"/>
  <c r="H19" i="38"/>
  <c r="I19" i="38" s="1"/>
  <c r="J19" i="38" s="1"/>
  <c r="H18" i="38"/>
  <c r="I18" i="38" s="1"/>
  <c r="J18" i="38" s="1"/>
  <c r="H17" i="38"/>
  <c r="I17" i="38" s="1"/>
  <c r="J17" i="38" s="1"/>
  <c r="H16" i="38"/>
  <c r="I16" i="38" s="1"/>
  <c r="J16" i="38" s="1"/>
  <c r="H15" i="38"/>
  <c r="I15" i="38" s="1"/>
  <c r="J15" i="38" s="1"/>
  <c r="H14" i="38"/>
  <c r="I14" i="38" s="1"/>
  <c r="J14" i="38" s="1"/>
  <c r="H13" i="38"/>
  <c r="I13" i="38" s="1"/>
  <c r="J13" i="38" s="1"/>
  <c r="H12" i="38"/>
  <c r="I12" i="38" s="1"/>
  <c r="J12" i="38" s="1"/>
  <c r="H11" i="38"/>
  <c r="I11" i="38" s="1"/>
  <c r="J11" i="38" s="1"/>
  <c r="H10" i="38"/>
  <c r="I10" i="38" s="1"/>
  <c r="J10" i="38" s="1"/>
  <c r="H9" i="38"/>
  <c r="I9" i="38" s="1"/>
  <c r="J9" i="38" s="1"/>
  <c r="H8" i="38"/>
  <c r="I8" i="38" s="1"/>
  <c r="J8" i="38" s="1"/>
  <c r="H7" i="38"/>
  <c r="I7" i="38" s="1"/>
  <c r="J7" i="38" s="1"/>
  <c r="H6" i="38"/>
  <c r="I6" i="38" s="1"/>
  <c r="J6" i="38" s="1"/>
  <c r="H5" i="38"/>
  <c r="I5" i="38" s="1"/>
  <c r="J5" i="38" s="1"/>
  <c r="K5" i="38" s="1"/>
  <c r="M23" i="37"/>
  <c r="U23" i="37" s="1"/>
  <c r="M22" i="37"/>
  <c r="U22" i="37" s="1"/>
  <c r="M21" i="37"/>
  <c r="U21" i="37" s="1"/>
  <c r="M20" i="37"/>
  <c r="U20" i="37" s="1"/>
  <c r="M19" i="37"/>
  <c r="U19" i="37" s="1"/>
  <c r="M18" i="37"/>
  <c r="U18" i="37" s="1"/>
  <c r="M17" i="37"/>
  <c r="U17" i="37" s="1"/>
  <c r="M16" i="37"/>
  <c r="U16" i="37" s="1"/>
  <c r="M15" i="37"/>
  <c r="U15" i="37" s="1"/>
  <c r="M14" i="37"/>
  <c r="U14" i="37" s="1"/>
  <c r="M13" i="37"/>
  <c r="U13" i="37" s="1"/>
  <c r="M12" i="37"/>
  <c r="U12" i="37" s="1"/>
  <c r="M11" i="37"/>
  <c r="U11" i="37" s="1"/>
  <c r="M10" i="37"/>
  <c r="U10" i="37" s="1"/>
  <c r="M9" i="37"/>
  <c r="U9" i="37" s="1"/>
  <c r="M8" i="37"/>
  <c r="U8" i="37" s="1"/>
  <c r="M7" i="37"/>
  <c r="U7" i="37" s="1"/>
  <c r="M6" i="37"/>
  <c r="U6" i="37" s="1"/>
  <c r="M5" i="37"/>
  <c r="U5" i="37" s="1"/>
  <c r="X5" i="37" s="1"/>
  <c r="H23" i="37"/>
  <c r="I23" i="37" s="1"/>
  <c r="J23" i="37" s="1"/>
  <c r="H22" i="37"/>
  <c r="I22" i="37" s="1"/>
  <c r="J22" i="37" s="1"/>
  <c r="H21" i="37"/>
  <c r="I21" i="37" s="1"/>
  <c r="J21" i="37" s="1"/>
  <c r="H20" i="37"/>
  <c r="I20" i="37" s="1"/>
  <c r="J20" i="37" s="1"/>
  <c r="H19" i="37"/>
  <c r="I19" i="37" s="1"/>
  <c r="J19" i="37" s="1"/>
  <c r="H18" i="37"/>
  <c r="I18" i="37" s="1"/>
  <c r="J18" i="37" s="1"/>
  <c r="H17" i="37"/>
  <c r="I17" i="37" s="1"/>
  <c r="J17" i="37" s="1"/>
  <c r="H16" i="37"/>
  <c r="I16" i="37" s="1"/>
  <c r="J16" i="37" s="1"/>
  <c r="H15" i="37"/>
  <c r="I15" i="37" s="1"/>
  <c r="J15" i="37" s="1"/>
  <c r="H14" i="37"/>
  <c r="I14" i="37" s="1"/>
  <c r="J14" i="37" s="1"/>
  <c r="H13" i="37"/>
  <c r="I13" i="37" s="1"/>
  <c r="J13" i="37" s="1"/>
  <c r="H12" i="37"/>
  <c r="I12" i="37" s="1"/>
  <c r="J12" i="37" s="1"/>
  <c r="H11" i="37"/>
  <c r="I11" i="37" s="1"/>
  <c r="J11" i="37" s="1"/>
  <c r="H10" i="37"/>
  <c r="I10" i="37" s="1"/>
  <c r="J10" i="37" s="1"/>
  <c r="H9" i="37"/>
  <c r="I9" i="37" s="1"/>
  <c r="J9" i="37" s="1"/>
  <c r="H8" i="37"/>
  <c r="I8" i="37" s="1"/>
  <c r="J8" i="37" s="1"/>
  <c r="H7" i="37"/>
  <c r="I7" i="37" s="1"/>
  <c r="J7" i="37" s="1"/>
  <c r="H6" i="37"/>
  <c r="I6" i="37" s="1"/>
  <c r="J6" i="37" s="1"/>
  <c r="H5" i="37"/>
  <c r="I5" i="37" s="1"/>
  <c r="J5" i="37" s="1"/>
  <c r="K5" i="37" s="1"/>
  <c r="M23" i="36"/>
  <c r="U23" i="36" s="1"/>
  <c r="M22" i="36"/>
  <c r="U22" i="36" s="1"/>
  <c r="M21" i="36"/>
  <c r="U21" i="36" s="1"/>
  <c r="M20" i="36"/>
  <c r="U20" i="36" s="1"/>
  <c r="M19" i="36"/>
  <c r="U19" i="36" s="1"/>
  <c r="M18" i="36"/>
  <c r="U18" i="36" s="1"/>
  <c r="M17" i="36"/>
  <c r="U17" i="36" s="1"/>
  <c r="M16" i="36"/>
  <c r="U16" i="36" s="1"/>
  <c r="M15" i="36"/>
  <c r="U15" i="36" s="1"/>
  <c r="M14" i="36"/>
  <c r="U14" i="36" s="1"/>
  <c r="M13" i="36"/>
  <c r="U13" i="36" s="1"/>
  <c r="M12" i="36"/>
  <c r="U12" i="36" s="1"/>
  <c r="M11" i="36"/>
  <c r="U11" i="36" s="1"/>
  <c r="M10" i="36"/>
  <c r="U10" i="36" s="1"/>
  <c r="M9" i="36"/>
  <c r="U9" i="36" s="1"/>
  <c r="M8" i="36"/>
  <c r="U8" i="36" s="1"/>
  <c r="M7" i="36"/>
  <c r="U7" i="36" s="1"/>
  <c r="M6" i="36"/>
  <c r="U6" i="36" s="1"/>
  <c r="M5" i="36"/>
  <c r="U5" i="36" s="1"/>
  <c r="X5" i="36" s="1"/>
  <c r="M23" i="34"/>
  <c r="U23" i="34" s="1"/>
  <c r="M22" i="34"/>
  <c r="U22" i="34" s="1"/>
  <c r="M21" i="34"/>
  <c r="U21" i="34" s="1"/>
  <c r="M20" i="34"/>
  <c r="U20" i="34" s="1"/>
  <c r="M19" i="34"/>
  <c r="U19" i="34" s="1"/>
  <c r="M18" i="34"/>
  <c r="U18" i="34" s="1"/>
  <c r="M17" i="34"/>
  <c r="U17" i="34" s="1"/>
  <c r="M16" i="34"/>
  <c r="U16" i="34" s="1"/>
  <c r="M15" i="34"/>
  <c r="U15" i="34" s="1"/>
  <c r="M14" i="34"/>
  <c r="U14" i="34" s="1"/>
  <c r="M13" i="34"/>
  <c r="U13" i="34" s="1"/>
  <c r="M12" i="34"/>
  <c r="U12" i="34" s="1"/>
  <c r="M11" i="34"/>
  <c r="U11" i="34" s="1"/>
  <c r="M10" i="34"/>
  <c r="U10" i="34" s="1"/>
  <c r="M9" i="34"/>
  <c r="U9" i="34" s="1"/>
  <c r="M8" i="34"/>
  <c r="U8" i="34" s="1"/>
  <c r="M7" i="34"/>
  <c r="U7" i="34" s="1"/>
  <c r="M6" i="34"/>
  <c r="U6" i="34" s="1"/>
  <c r="M5" i="34"/>
  <c r="U5" i="34" s="1"/>
  <c r="X5" i="34" s="1"/>
  <c r="M23" i="33"/>
  <c r="U23" i="33" s="1"/>
  <c r="M22" i="33"/>
  <c r="U22" i="33" s="1"/>
  <c r="M21" i="33"/>
  <c r="U21" i="33" s="1"/>
  <c r="M20" i="33"/>
  <c r="U20" i="33" s="1"/>
  <c r="M19" i="33"/>
  <c r="U19" i="33" s="1"/>
  <c r="M18" i="33"/>
  <c r="U18" i="33" s="1"/>
  <c r="M17" i="33"/>
  <c r="U17" i="33" s="1"/>
  <c r="M16" i="33"/>
  <c r="U16" i="33" s="1"/>
  <c r="M15" i="33"/>
  <c r="U15" i="33" s="1"/>
  <c r="M14" i="33"/>
  <c r="U14" i="33" s="1"/>
  <c r="M13" i="33"/>
  <c r="U13" i="33" s="1"/>
  <c r="M12" i="33"/>
  <c r="U12" i="33" s="1"/>
  <c r="M11" i="33"/>
  <c r="U11" i="33" s="1"/>
  <c r="M10" i="33"/>
  <c r="U10" i="33" s="1"/>
  <c r="M9" i="33"/>
  <c r="U9" i="33" s="1"/>
  <c r="M8" i="33"/>
  <c r="U8" i="33" s="1"/>
  <c r="M7" i="33"/>
  <c r="U7" i="33" s="1"/>
  <c r="M6" i="33"/>
  <c r="U6" i="33" s="1"/>
  <c r="M5" i="33"/>
  <c r="U5" i="33" s="1"/>
  <c r="X5" i="33" s="1"/>
  <c r="H23" i="33"/>
  <c r="I23" i="33" s="1"/>
  <c r="J23" i="33" s="1"/>
  <c r="H22" i="33"/>
  <c r="I22" i="33" s="1"/>
  <c r="J22" i="33" s="1"/>
  <c r="H21" i="33"/>
  <c r="I21" i="33" s="1"/>
  <c r="J21" i="33" s="1"/>
  <c r="H20" i="33"/>
  <c r="I20" i="33" s="1"/>
  <c r="J20" i="33" s="1"/>
  <c r="H19" i="33"/>
  <c r="I19" i="33" s="1"/>
  <c r="J19" i="33" s="1"/>
  <c r="H18" i="33"/>
  <c r="I18" i="33" s="1"/>
  <c r="J18" i="33" s="1"/>
  <c r="H17" i="33"/>
  <c r="I17" i="33" s="1"/>
  <c r="J17" i="33" s="1"/>
  <c r="H16" i="33"/>
  <c r="I16" i="33" s="1"/>
  <c r="J16" i="33" s="1"/>
  <c r="H15" i="33"/>
  <c r="I15" i="33" s="1"/>
  <c r="J15" i="33" s="1"/>
  <c r="H14" i="33"/>
  <c r="I14" i="33" s="1"/>
  <c r="J14" i="33" s="1"/>
  <c r="H13" i="33"/>
  <c r="I13" i="33" s="1"/>
  <c r="J13" i="33" s="1"/>
  <c r="H12" i="33"/>
  <c r="I12" i="33" s="1"/>
  <c r="J12" i="33" s="1"/>
  <c r="H11" i="33"/>
  <c r="I11" i="33" s="1"/>
  <c r="J11" i="33" s="1"/>
  <c r="H10" i="33"/>
  <c r="I10" i="33" s="1"/>
  <c r="J10" i="33" s="1"/>
  <c r="H9" i="33"/>
  <c r="I9" i="33" s="1"/>
  <c r="J9" i="33" s="1"/>
  <c r="H8" i="33"/>
  <c r="I8" i="33" s="1"/>
  <c r="J8" i="33" s="1"/>
  <c r="H7" i="33"/>
  <c r="I7" i="33" s="1"/>
  <c r="J7" i="33" s="1"/>
  <c r="H6" i="33"/>
  <c r="I6" i="33" s="1"/>
  <c r="J6" i="33" s="1"/>
  <c r="H5" i="33"/>
  <c r="I5" i="33" s="1"/>
  <c r="J5" i="33" s="1"/>
  <c r="K5" i="33" s="1"/>
  <c r="M23" i="31"/>
  <c r="U23" i="31" s="1"/>
  <c r="M22" i="31"/>
  <c r="U22" i="31" s="1"/>
  <c r="M21" i="31"/>
  <c r="U21" i="31" s="1"/>
  <c r="M20" i="31"/>
  <c r="U20" i="31" s="1"/>
  <c r="M19" i="31"/>
  <c r="U19" i="31" s="1"/>
  <c r="M18" i="31"/>
  <c r="U18" i="31" s="1"/>
  <c r="M17" i="31"/>
  <c r="U17" i="31" s="1"/>
  <c r="M16" i="31"/>
  <c r="U16" i="31" s="1"/>
  <c r="M15" i="31"/>
  <c r="U15" i="31" s="1"/>
  <c r="M14" i="31"/>
  <c r="U14" i="31" s="1"/>
  <c r="M13" i="31"/>
  <c r="U13" i="31" s="1"/>
  <c r="M12" i="31"/>
  <c r="U12" i="31" s="1"/>
  <c r="M11" i="31"/>
  <c r="U11" i="31" s="1"/>
  <c r="M10" i="31"/>
  <c r="U10" i="31" s="1"/>
  <c r="M9" i="31"/>
  <c r="U9" i="31" s="1"/>
  <c r="M8" i="31"/>
  <c r="U8" i="31" s="1"/>
  <c r="M7" i="31"/>
  <c r="U7" i="31" s="1"/>
  <c r="M6" i="31"/>
  <c r="U6" i="31" s="1"/>
  <c r="M5" i="31"/>
  <c r="U5" i="31" s="1"/>
  <c r="X5" i="31" s="1"/>
  <c r="H23" i="31"/>
  <c r="I23" i="31" s="1"/>
  <c r="J23" i="31" s="1"/>
  <c r="H22" i="31"/>
  <c r="I22" i="31" s="1"/>
  <c r="J22" i="31" s="1"/>
  <c r="H21" i="31"/>
  <c r="I21" i="31" s="1"/>
  <c r="J21" i="31" s="1"/>
  <c r="H20" i="31"/>
  <c r="I20" i="31" s="1"/>
  <c r="J20" i="31" s="1"/>
  <c r="H19" i="31"/>
  <c r="I19" i="31" s="1"/>
  <c r="J19" i="31" s="1"/>
  <c r="H18" i="31"/>
  <c r="I18" i="31" s="1"/>
  <c r="J18" i="31" s="1"/>
  <c r="H17" i="31"/>
  <c r="I17" i="31" s="1"/>
  <c r="J17" i="31" s="1"/>
  <c r="H16" i="31"/>
  <c r="I16" i="31" s="1"/>
  <c r="J16" i="31" s="1"/>
  <c r="H15" i="31"/>
  <c r="I15" i="31" s="1"/>
  <c r="J15" i="31" s="1"/>
  <c r="H14" i="31"/>
  <c r="I14" i="31" s="1"/>
  <c r="J14" i="31" s="1"/>
  <c r="H13" i="31"/>
  <c r="I13" i="31" s="1"/>
  <c r="J13" i="31" s="1"/>
  <c r="H12" i="31"/>
  <c r="I12" i="31" s="1"/>
  <c r="J12" i="31" s="1"/>
  <c r="H11" i="31"/>
  <c r="I11" i="31" s="1"/>
  <c r="J11" i="31" s="1"/>
  <c r="H10" i="31"/>
  <c r="I10" i="31" s="1"/>
  <c r="J10" i="31" s="1"/>
  <c r="H9" i="31"/>
  <c r="I9" i="31" s="1"/>
  <c r="J9" i="31" s="1"/>
  <c r="H8" i="31"/>
  <c r="I8" i="31" s="1"/>
  <c r="J8" i="31" s="1"/>
  <c r="H7" i="31"/>
  <c r="I7" i="31" s="1"/>
  <c r="J7" i="31" s="1"/>
  <c r="H6" i="31"/>
  <c r="I6" i="31" s="1"/>
  <c r="J6" i="31" s="1"/>
  <c r="H5" i="31"/>
  <c r="I5" i="31" s="1"/>
  <c r="J5" i="31" s="1"/>
  <c r="K5" i="31" s="1"/>
  <c r="M23" i="30"/>
  <c r="U23" i="30" s="1"/>
  <c r="M22" i="30"/>
  <c r="U22" i="30" s="1"/>
  <c r="M21" i="30"/>
  <c r="U21" i="30" s="1"/>
  <c r="M20" i="30"/>
  <c r="U20" i="30" s="1"/>
  <c r="M19" i="30"/>
  <c r="U19" i="30" s="1"/>
  <c r="M18" i="30"/>
  <c r="U18" i="30" s="1"/>
  <c r="M17" i="30"/>
  <c r="U17" i="30" s="1"/>
  <c r="M16" i="30"/>
  <c r="U16" i="30" s="1"/>
  <c r="M15" i="30"/>
  <c r="U15" i="30" s="1"/>
  <c r="M14" i="30"/>
  <c r="U14" i="30" s="1"/>
  <c r="M13" i="30"/>
  <c r="U13" i="30" s="1"/>
  <c r="M12" i="30"/>
  <c r="U12" i="30" s="1"/>
  <c r="M11" i="30"/>
  <c r="U11" i="30" s="1"/>
  <c r="M10" i="30"/>
  <c r="U10" i="30" s="1"/>
  <c r="M9" i="30"/>
  <c r="U9" i="30" s="1"/>
  <c r="M8" i="30"/>
  <c r="U8" i="30" s="1"/>
  <c r="M7" i="30"/>
  <c r="U7" i="30" s="1"/>
  <c r="M6" i="30"/>
  <c r="U6" i="30" s="1"/>
  <c r="M5" i="30"/>
  <c r="U5" i="30" s="1"/>
  <c r="X5" i="30" s="1"/>
  <c r="M23" i="29"/>
  <c r="U23" i="29" s="1"/>
  <c r="M22" i="29"/>
  <c r="U22" i="29" s="1"/>
  <c r="M21" i="29"/>
  <c r="U21" i="29" s="1"/>
  <c r="M20" i="29"/>
  <c r="U20" i="29" s="1"/>
  <c r="M19" i="29"/>
  <c r="U19" i="29" s="1"/>
  <c r="M18" i="29"/>
  <c r="U18" i="29" s="1"/>
  <c r="M17" i="29"/>
  <c r="U17" i="29" s="1"/>
  <c r="M16" i="29"/>
  <c r="U16" i="29" s="1"/>
  <c r="M15" i="29"/>
  <c r="U15" i="29" s="1"/>
  <c r="M14" i="29"/>
  <c r="U14" i="29" s="1"/>
  <c r="M13" i="29"/>
  <c r="U13" i="29" s="1"/>
  <c r="M12" i="29"/>
  <c r="U12" i="29" s="1"/>
  <c r="M11" i="29"/>
  <c r="U11" i="29" s="1"/>
  <c r="M10" i="29"/>
  <c r="U10" i="29" s="1"/>
  <c r="M9" i="29"/>
  <c r="U9" i="29" s="1"/>
  <c r="M8" i="29"/>
  <c r="U8" i="29" s="1"/>
  <c r="M7" i="29"/>
  <c r="U7" i="29" s="1"/>
  <c r="M6" i="29"/>
  <c r="U6" i="29" s="1"/>
  <c r="M5" i="29"/>
  <c r="U5" i="29" s="1"/>
  <c r="X5" i="29" s="1"/>
  <c r="M23" i="28"/>
  <c r="U23" i="28" s="1"/>
  <c r="M22" i="28"/>
  <c r="U22" i="28" s="1"/>
  <c r="M21" i="28"/>
  <c r="U21" i="28" s="1"/>
  <c r="M20" i="28"/>
  <c r="U20" i="28" s="1"/>
  <c r="M19" i="28"/>
  <c r="U19" i="28" s="1"/>
  <c r="M18" i="28"/>
  <c r="U18" i="28" s="1"/>
  <c r="M17" i="28"/>
  <c r="U17" i="28" s="1"/>
  <c r="M16" i="28"/>
  <c r="U16" i="28" s="1"/>
  <c r="M15" i="28"/>
  <c r="U15" i="28" s="1"/>
  <c r="M14" i="28"/>
  <c r="U14" i="28" s="1"/>
  <c r="M13" i="28"/>
  <c r="U13" i="28" s="1"/>
  <c r="M12" i="28"/>
  <c r="U12" i="28" s="1"/>
  <c r="M11" i="28"/>
  <c r="U11" i="28" s="1"/>
  <c r="M10" i="28"/>
  <c r="U10" i="28" s="1"/>
  <c r="M9" i="28"/>
  <c r="U9" i="28" s="1"/>
  <c r="M8" i="28"/>
  <c r="U8" i="28" s="1"/>
  <c r="M7" i="28"/>
  <c r="U7" i="28" s="1"/>
  <c r="M6" i="28"/>
  <c r="U6" i="28" s="1"/>
  <c r="M5" i="28"/>
  <c r="U5" i="28" s="1"/>
  <c r="X5" i="28" s="1"/>
  <c r="H23" i="28"/>
  <c r="I23" i="28" s="1"/>
  <c r="J23" i="28" s="1"/>
  <c r="H22" i="28"/>
  <c r="I22" i="28" s="1"/>
  <c r="J22" i="28" s="1"/>
  <c r="H21" i="28"/>
  <c r="I21" i="28" s="1"/>
  <c r="J21" i="28" s="1"/>
  <c r="H20" i="28"/>
  <c r="I20" i="28" s="1"/>
  <c r="J20" i="28" s="1"/>
  <c r="H19" i="28"/>
  <c r="I19" i="28" s="1"/>
  <c r="J19" i="28" s="1"/>
  <c r="H18" i="28"/>
  <c r="I18" i="28" s="1"/>
  <c r="J18" i="28" s="1"/>
  <c r="H17" i="28"/>
  <c r="I17" i="28" s="1"/>
  <c r="J17" i="28" s="1"/>
  <c r="H16" i="28"/>
  <c r="I16" i="28" s="1"/>
  <c r="J16" i="28" s="1"/>
  <c r="H15" i="28"/>
  <c r="I15" i="28" s="1"/>
  <c r="J15" i="28" s="1"/>
  <c r="H14" i="28"/>
  <c r="I14" i="28" s="1"/>
  <c r="J14" i="28" s="1"/>
  <c r="H13" i="28"/>
  <c r="I13" i="28" s="1"/>
  <c r="J13" i="28" s="1"/>
  <c r="H12" i="28"/>
  <c r="I12" i="28" s="1"/>
  <c r="J12" i="28" s="1"/>
  <c r="H11" i="28"/>
  <c r="I11" i="28" s="1"/>
  <c r="J11" i="28" s="1"/>
  <c r="H10" i="28"/>
  <c r="I10" i="28" s="1"/>
  <c r="J10" i="28" s="1"/>
  <c r="H9" i="28"/>
  <c r="I9" i="28" s="1"/>
  <c r="J9" i="28" s="1"/>
  <c r="H8" i="28"/>
  <c r="I8" i="28" s="1"/>
  <c r="J8" i="28" s="1"/>
  <c r="H7" i="28"/>
  <c r="I7" i="28" s="1"/>
  <c r="J7" i="28" s="1"/>
  <c r="H6" i="28"/>
  <c r="I6" i="28" s="1"/>
  <c r="J6" i="28" s="1"/>
  <c r="H5" i="28"/>
  <c r="I5" i="28" s="1"/>
  <c r="J5" i="28" s="1"/>
  <c r="K5" i="28" s="1"/>
  <c r="M23" i="27"/>
  <c r="U23" i="27" s="1"/>
  <c r="M22" i="27"/>
  <c r="U22" i="27" s="1"/>
  <c r="M21" i="27"/>
  <c r="U21" i="27" s="1"/>
  <c r="M20" i="27"/>
  <c r="U20" i="27" s="1"/>
  <c r="M19" i="27"/>
  <c r="U19" i="27" s="1"/>
  <c r="M18" i="27"/>
  <c r="U18" i="27" s="1"/>
  <c r="M17" i="27"/>
  <c r="U17" i="27" s="1"/>
  <c r="M16" i="27"/>
  <c r="U16" i="27" s="1"/>
  <c r="M15" i="27"/>
  <c r="U15" i="27" s="1"/>
  <c r="M14" i="27"/>
  <c r="U14" i="27" s="1"/>
  <c r="M13" i="27"/>
  <c r="U13" i="27" s="1"/>
  <c r="M12" i="27"/>
  <c r="U12" i="27" s="1"/>
  <c r="M11" i="27"/>
  <c r="U11" i="27" s="1"/>
  <c r="M10" i="27"/>
  <c r="U10" i="27" s="1"/>
  <c r="M9" i="27"/>
  <c r="U9" i="27" s="1"/>
  <c r="M8" i="27"/>
  <c r="U8" i="27" s="1"/>
  <c r="M7" i="27"/>
  <c r="U7" i="27" s="1"/>
  <c r="M6" i="27"/>
  <c r="U6" i="27" s="1"/>
  <c r="M5" i="27"/>
  <c r="U5" i="27" s="1"/>
  <c r="X5" i="27" s="1"/>
  <c r="H23" i="27"/>
  <c r="I23" i="27" s="1"/>
  <c r="J23" i="27" s="1"/>
  <c r="H22" i="27"/>
  <c r="I22" i="27" s="1"/>
  <c r="J22" i="27" s="1"/>
  <c r="H21" i="27"/>
  <c r="I21" i="27" s="1"/>
  <c r="J21" i="27" s="1"/>
  <c r="H20" i="27"/>
  <c r="I20" i="27" s="1"/>
  <c r="J20" i="27" s="1"/>
  <c r="H19" i="27"/>
  <c r="I19" i="27" s="1"/>
  <c r="J19" i="27" s="1"/>
  <c r="H18" i="27"/>
  <c r="I18" i="27" s="1"/>
  <c r="J18" i="27" s="1"/>
  <c r="H17" i="27"/>
  <c r="I17" i="27" s="1"/>
  <c r="J17" i="27" s="1"/>
  <c r="H16" i="27"/>
  <c r="I16" i="27" s="1"/>
  <c r="J16" i="27" s="1"/>
  <c r="H15" i="27"/>
  <c r="I15" i="27" s="1"/>
  <c r="J15" i="27" s="1"/>
  <c r="H14" i="27"/>
  <c r="I14" i="27" s="1"/>
  <c r="J14" i="27" s="1"/>
  <c r="H13" i="27"/>
  <c r="I13" i="27" s="1"/>
  <c r="J13" i="27" s="1"/>
  <c r="H12" i="27"/>
  <c r="I12" i="27" s="1"/>
  <c r="J12" i="27" s="1"/>
  <c r="H11" i="27"/>
  <c r="I11" i="27" s="1"/>
  <c r="J11" i="27" s="1"/>
  <c r="H10" i="27"/>
  <c r="I10" i="27" s="1"/>
  <c r="J10" i="27" s="1"/>
  <c r="H9" i="27"/>
  <c r="I9" i="27" s="1"/>
  <c r="J9" i="27" s="1"/>
  <c r="H8" i="27"/>
  <c r="I8" i="27" s="1"/>
  <c r="J8" i="27" s="1"/>
  <c r="H7" i="27"/>
  <c r="I7" i="27" s="1"/>
  <c r="J7" i="27" s="1"/>
  <c r="H6" i="27"/>
  <c r="I6" i="27" s="1"/>
  <c r="J6" i="27" s="1"/>
  <c r="H5" i="27"/>
  <c r="I5" i="27" s="1"/>
  <c r="J5" i="27" s="1"/>
  <c r="K5" i="27" s="1"/>
  <c r="M23" i="26"/>
  <c r="U23" i="26" s="1"/>
  <c r="M22" i="26"/>
  <c r="U22" i="26" s="1"/>
  <c r="M21" i="26"/>
  <c r="U21" i="26" s="1"/>
  <c r="M20" i="26"/>
  <c r="U20" i="26" s="1"/>
  <c r="M19" i="26"/>
  <c r="U19" i="26" s="1"/>
  <c r="M18" i="26"/>
  <c r="U18" i="26" s="1"/>
  <c r="M17" i="26"/>
  <c r="U17" i="26" s="1"/>
  <c r="M16" i="26"/>
  <c r="U16" i="26" s="1"/>
  <c r="M15" i="26"/>
  <c r="U15" i="26" s="1"/>
  <c r="M14" i="26"/>
  <c r="U14" i="26" s="1"/>
  <c r="M13" i="26"/>
  <c r="U13" i="26" s="1"/>
  <c r="M12" i="26"/>
  <c r="U12" i="26" s="1"/>
  <c r="M11" i="26"/>
  <c r="U11" i="26" s="1"/>
  <c r="M10" i="26"/>
  <c r="U10" i="26" s="1"/>
  <c r="M9" i="26"/>
  <c r="U9" i="26" s="1"/>
  <c r="M8" i="26"/>
  <c r="U8" i="26" s="1"/>
  <c r="M7" i="26"/>
  <c r="U7" i="26" s="1"/>
  <c r="M6" i="26"/>
  <c r="U6" i="26" s="1"/>
  <c r="M5" i="26"/>
  <c r="U5" i="26" s="1"/>
  <c r="X5" i="26" s="1"/>
  <c r="M23" i="25"/>
  <c r="U23" i="25" s="1"/>
  <c r="M22" i="25"/>
  <c r="U22" i="25" s="1"/>
  <c r="M21" i="25"/>
  <c r="U21" i="25" s="1"/>
  <c r="M20" i="25"/>
  <c r="U20" i="25" s="1"/>
  <c r="M19" i="25"/>
  <c r="U19" i="25" s="1"/>
  <c r="M18" i="25"/>
  <c r="U18" i="25" s="1"/>
  <c r="M17" i="25"/>
  <c r="U17" i="25" s="1"/>
  <c r="M16" i="25"/>
  <c r="U16" i="25" s="1"/>
  <c r="M15" i="25"/>
  <c r="U15" i="25" s="1"/>
  <c r="M14" i="25"/>
  <c r="U14" i="25" s="1"/>
  <c r="M13" i="25"/>
  <c r="U13" i="25" s="1"/>
  <c r="M12" i="25"/>
  <c r="U12" i="25" s="1"/>
  <c r="M11" i="25"/>
  <c r="U11" i="25" s="1"/>
  <c r="M10" i="25"/>
  <c r="U10" i="25" s="1"/>
  <c r="M9" i="25"/>
  <c r="U9" i="25" s="1"/>
  <c r="M8" i="25"/>
  <c r="U8" i="25" s="1"/>
  <c r="M7" i="25"/>
  <c r="U7" i="25" s="1"/>
  <c r="M6" i="25"/>
  <c r="U6" i="25" s="1"/>
  <c r="M5" i="25"/>
  <c r="U5" i="25" s="1"/>
  <c r="X5" i="25" s="1"/>
  <c r="M23" i="24"/>
  <c r="U23" i="24" s="1"/>
  <c r="M22" i="24"/>
  <c r="U22" i="24" s="1"/>
  <c r="M21" i="24"/>
  <c r="U21" i="24" s="1"/>
  <c r="M20" i="24"/>
  <c r="U20" i="24" s="1"/>
  <c r="M19" i="24"/>
  <c r="U19" i="24" s="1"/>
  <c r="M18" i="24"/>
  <c r="U18" i="24" s="1"/>
  <c r="M17" i="24"/>
  <c r="U17" i="24" s="1"/>
  <c r="M16" i="24"/>
  <c r="U16" i="24" s="1"/>
  <c r="M15" i="24"/>
  <c r="U15" i="24" s="1"/>
  <c r="M14" i="24"/>
  <c r="U14" i="24" s="1"/>
  <c r="M13" i="24"/>
  <c r="U13" i="24" s="1"/>
  <c r="M12" i="24"/>
  <c r="U12" i="24" s="1"/>
  <c r="M11" i="24"/>
  <c r="U11" i="24" s="1"/>
  <c r="M10" i="24"/>
  <c r="U10" i="24" s="1"/>
  <c r="M9" i="24"/>
  <c r="U9" i="24" s="1"/>
  <c r="M8" i="24"/>
  <c r="U8" i="24" s="1"/>
  <c r="M7" i="24"/>
  <c r="U7" i="24" s="1"/>
  <c r="M6" i="24"/>
  <c r="U6" i="24" s="1"/>
  <c r="M5" i="24"/>
  <c r="U5" i="24" s="1"/>
  <c r="X5" i="24" s="1"/>
  <c r="H23" i="24"/>
  <c r="I23" i="24" s="1"/>
  <c r="J23" i="24" s="1"/>
  <c r="H22" i="24"/>
  <c r="I22" i="24" s="1"/>
  <c r="J22" i="24" s="1"/>
  <c r="H21" i="24"/>
  <c r="I21" i="24" s="1"/>
  <c r="J21" i="24" s="1"/>
  <c r="H20" i="24"/>
  <c r="I20" i="24" s="1"/>
  <c r="J20" i="24" s="1"/>
  <c r="H19" i="24"/>
  <c r="I19" i="24" s="1"/>
  <c r="J19" i="24" s="1"/>
  <c r="H18" i="24"/>
  <c r="I18" i="24" s="1"/>
  <c r="J18" i="24" s="1"/>
  <c r="H17" i="24"/>
  <c r="I17" i="24" s="1"/>
  <c r="J17" i="24" s="1"/>
  <c r="H16" i="24"/>
  <c r="I16" i="24" s="1"/>
  <c r="J16" i="24" s="1"/>
  <c r="H15" i="24"/>
  <c r="I15" i="24" s="1"/>
  <c r="J15" i="24" s="1"/>
  <c r="H14" i="24"/>
  <c r="I14" i="24" s="1"/>
  <c r="J14" i="24" s="1"/>
  <c r="H13" i="24"/>
  <c r="I13" i="24" s="1"/>
  <c r="J13" i="24" s="1"/>
  <c r="H12" i="24"/>
  <c r="I12" i="24" s="1"/>
  <c r="J12" i="24" s="1"/>
  <c r="H11" i="24"/>
  <c r="I11" i="24" s="1"/>
  <c r="J11" i="24" s="1"/>
  <c r="H10" i="24"/>
  <c r="I10" i="24" s="1"/>
  <c r="J10" i="24" s="1"/>
  <c r="H9" i="24"/>
  <c r="I9" i="24" s="1"/>
  <c r="J9" i="24" s="1"/>
  <c r="H8" i="24"/>
  <c r="I8" i="24" s="1"/>
  <c r="J8" i="24" s="1"/>
  <c r="H7" i="24"/>
  <c r="I7" i="24" s="1"/>
  <c r="J7" i="24" s="1"/>
  <c r="H6" i="24"/>
  <c r="I6" i="24" s="1"/>
  <c r="J6" i="24" s="1"/>
  <c r="H5" i="24"/>
  <c r="I5" i="24" s="1"/>
  <c r="J5" i="24" s="1"/>
  <c r="K5" i="24" s="1"/>
  <c r="M23" i="23"/>
  <c r="U23" i="23" s="1"/>
  <c r="M22" i="23"/>
  <c r="U22" i="23" s="1"/>
  <c r="M21" i="23"/>
  <c r="U21" i="23" s="1"/>
  <c r="M20" i="23"/>
  <c r="U20" i="23" s="1"/>
  <c r="M19" i="23"/>
  <c r="U19" i="23" s="1"/>
  <c r="M18" i="23"/>
  <c r="U18" i="23" s="1"/>
  <c r="M17" i="23"/>
  <c r="U17" i="23" s="1"/>
  <c r="M16" i="23"/>
  <c r="U16" i="23" s="1"/>
  <c r="M15" i="23"/>
  <c r="U15" i="23" s="1"/>
  <c r="M14" i="23"/>
  <c r="U14" i="23" s="1"/>
  <c r="M13" i="23"/>
  <c r="U13" i="23" s="1"/>
  <c r="M12" i="23"/>
  <c r="U12" i="23" s="1"/>
  <c r="M11" i="23"/>
  <c r="U11" i="23" s="1"/>
  <c r="M10" i="23"/>
  <c r="U10" i="23" s="1"/>
  <c r="M9" i="23"/>
  <c r="U9" i="23" s="1"/>
  <c r="M8" i="23"/>
  <c r="U8" i="23" s="1"/>
  <c r="M7" i="23"/>
  <c r="U7" i="23" s="1"/>
  <c r="M6" i="23"/>
  <c r="U6" i="23" s="1"/>
  <c r="M5" i="23"/>
  <c r="U5" i="23" s="1"/>
  <c r="X5" i="23" s="1"/>
  <c r="H23" i="23"/>
  <c r="I23" i="23" s="1"/>
  <c r="J23" i="23" s="1"/>
  <c r="H22" i="23"/>
  <c r="I22" i="23" s="1"/>
  <c r="J22" i="23" s="1"/>
  <c r="H21" i="23"/>
  <c r="I21" i="23" s="1"/>
  <c r="J21" i="23" s="1"/>
  <c r="H20" i="23"/>
  <c r="I20" i="23" s="1"/>
  <c r="J20" i="23" s="1"/>
  <c r="H19" i="23"/>
  <c r="I19" i="23" s="1"/>
  <c r="J19" i="23" s="1"/>
  <c r="H18" i="23"/>
  <c r="I18" i="23" s="1"/>
  <c r="J18" i="23" s="1"/>
  <c r="H17" i="23"/>
  <c r="I17" i="23" s="1"/>
  <c r="J17" i="23" s="1"/>
  <c r="H16" i="23"/>
  <c r="I16" i="23" s="1"/>
  <c r="J16" i="23" s="1"/>
  <c r="H15" i="23"/>
  <c r="I15" i="23" s="1"/>
  <c r="J15" i="23" s="1"/>
  <c r="H14" i="23"/>
  <c r="I14" i="23" s="1"/>
  <c r="J14" i="23" s="1"/>
  <c r="H13" i="23"/>
  <c r="I13" i="23" s="1"/>
  <c r="J13" i="23" s="1"/>
  <c r="H12" i="23"/>
  <c r="I12" i="23" s="1"/>
  <c r="J12" i="23" s="1"/>
  <c r="H11" i="23"/>
  <c r="I11" i="23" s="1"/>
  <c r="J11" i="23" s="1"/>
  <c r="H10" i="23"/>
  <c r="I10" i="23" s="1"/>
  <c r="J10" i="23" s="1"/>
  <c r="H9" i="23"/>
  <c r="I9" i="23" s="1"/>
  <c r="J9" i="23" s="1"/>
  <c r="H8" i="23"/>
  <c r="I8" i="23" s="1"/>
  <c r="J8" i="23" s="1"/>
  <c r="H7" i="23"/>
  <c r="I7" i="23" s="1"/>
  <c r="J7" i="23" s="1"/>
  <c r="H6" i="23"/>
  <c r="I6" i="23" s="1"/>
  <c r="J6" i="23" s="1"/>
  <c r="H5" i="23"/>
  <c r="I5" i="23" s="1"/>
  <c r="J5" i="23" s="1"/>
  <c r="K5" i="23" s="1"/>
  <c r="M23" i="22"/>
  <c r="U23" i="22" s="1"/>
  <c r="M22" i="22"/>
  <c r="U22" i="22" s="1"/>
  <c r="M21" i="22"/>
  <c r="U21" i="22" s="1"/>
  <c r="M20" i="22"/>
  <c r="U20" i="22" s="1"/>
  <c r="M19" i="22"/>
  <c r="U19" i="22" s="1"/>
  <c r="M18" i="22"/>
  <c r="U18" i="22" s="1"/>
  <c r="M17" i="22"/>
  <c r="U17" i="22" s="1"/>
  <c r="M16" i="22"/>
  <c r="U16" i="22" s="1"/>
  <c r="M15" i="22"/>
  <c r="U15" i="22" s="1"/>
  <c r="M14" i="22"/>
  <c r="U14" i="22" s="1"/>
  <c r="M13" i="22"/>
  <c r="U13" i="22" s="1"/>
  <c r="M12" i="22"/>
  <c r="U12" i="22" s="1"/>
  <c r="M11" i="22"/>
  <c r="U11" i="22" s="1"/>
  <c r="M10" i="22"/>
  <c r="U10" i="22" s="1"/>
  <c r="M9" i="22"/>
  <c r="U9" i="22" s="1"/>
  <c r="M8" i="22"/>
  <c r="U8" i="22" s="1"/>
  <c r="M7" i="22"/>
  <c r="U7" i="22" s="1"/>
  <c r="M6" i="22"/>
  <c r="U6" i="22" s="1"/>
  <c r="M5" i="22"/>
  <c r="U5" i="22" s="1"/>
  <c r="X5" i="22" s="1"/>
  <c r="M23" i="21"/>
  <c r="U23" i="21" s="1"/>
  <c r="M22" i="21"/>
  <c r="U22" i="21" s="1"/>
  <c r="M21" i="21"/>
  <c r="U21" i="21" s="1"/>
  <c r="M20" i="21"/>
  <c r="U20" i="21" s="1"/>
  <c r="M19" i="21"/>
  <c r="U19" i="21" s="1"/>
  <c r="M18" i="21"/>
  <c r="U18" i="21" s="1"/>
  <c r="M17" i="21"/>
  <c r="U17" i="21" s="1"/>
  <c r="M16" i="21"/>
  <c r="U16" i="21" s="1"/>
  <c r="M15" i="21"/>
  <c r="U15" i="21" s="1"/>
  <c r="M14" i="21"/>
  <c r="U14" i="21" s="1"/>
  <c r="M13" i="21"/>
  <c r="U13" i="21" s="1"/>
  <c r="M12" i="21"/>
  <c r="U12" i="21" s="1"/>
  <c r="M11" i="21"/>
  <c r="U11" i="21" s="1"/>
  <c r="M10" i="21"/>
  <c r="U10" i="21" s="1"/>
  <c r="M9" i="21"/>
  <c r="U9" i="21" s="1"/>
  <c r="M8" i="21"/>
  <c r="U8" i="21" s="1"/>
  <c r="M7" i="21"/>
  <c r="U7" i="21" s="1"/>
  <c r="M6" i="21"/>
  <c r="U6" i="21" s="1"/>
  <c r="M5" i="21"/>
  <c r="U5" i="21" s="1"/>
  <c r="X5" i="21" s="1"/>
  <c r="M23" i="19"/>
  <c r="U23" i="19" s="1"/>
  <c r="M22" i="19"/>
  <c r="U22" i="19" s="1"/>
  <c r="M21" i="19"/>
  <c r="U21" i="19" s="1"/>
  <c r="M20" i="19"/>
  <c r="U20" i="19" s="1"/>
  <c r="M19" i="19"/>
  <c r="U19" i="19" s="1"/>
  <c r="M18" i="19"/>
  <c r="U18" i="19" s="1"/>
  <c r="M17" i="19"/>
  <c r="U17" i="19" s="1"/>
  <c r="M16" i="19"/>
  <c r="U16" i="19" s="1"/>
  <c r="M15" i="19"/>
  <c r="U15" i="19" s="1"/>
  <c r="M14" i="19"/>
  <c r="U14" i="19" s="1"/>
  <c r="M13" i="19"/>
  <c r="U13" i="19" s="1"/>
  <c r="M12" i="19"/>
  <c r="U12" i="19" s="1"/>
  <c r="M11" i="19"/>
  <c r="U11" i="19" s="1"/>
  <c r="M10" i="19"/>
  <c r="U10" i="19" s="1"/>
  <c r="M9" i="19"/>
  <c r="U9" i="19" s="1"/>
  <c r="M8" i="19"/>
  <c r="U8" i="19" s="1"/>
  <c r="M7" i="19"/>
  <c r="U7" i="19" s="1"/>
  <c r="M6" i="19"/>
  <c r="U6" i="19" s="1"/>
  <c r="M5" i="19"/>
  <c r="U5" i="19" s="1"/>
  <c r="X5" i="19" s="1"/>
  <c r="H23" i="19"/>
  <c r="I23" i="19" s="1"/>
  <c r="J23" i="19" s="1"/>
  <c r="H22" i="19"/>
  <c r="I22" i="19" s="1"/>
  <c r="J22" i="19" s="1"/>
  <c r="H21" i="19"/>
  <c r="I21" i="19" s="1"/>
  <c r="J21" i="19" s="1"/>
  <c r="H20" i="19"/>
  <c r="I20" i="19" s="1"/>
  <c r="J20" i="19" s="1"/>
  <c r="H19" i="19"/>
  <c r="I19" i="19" s="1"/>
  <c r="J19" i="19" s="1"/>
  <c r="H18" i="19"/>
  <c r="I18" i="19" s="1"/>
  <c r="J18" i="19" s="1"/>
  <c r="H17" i="19"/>
  <c r="I17" i="19" s="1"/>
  <c r="J17" i="19" s="1"/>
  <c r="H16" i="19"/>
  <c r="I16" i="19" s="1"/>
  <c r="J16" i="19" s="1"/>
  <c r="H15" i="19"/>
  <c r="I15" i="19" s="1"/>
  <c r="J15" i="19" s="1"/>
  <c r="H14" i="19"/>
  <c r="I14" i="19" s="1"/>
  <c r="J14" i="19" s="1"/>
  <c r="H13" i="19"/>
  <c r="I13" i="19" s="1"/>
  <c r="J13" i="19" s="1"/>
  <c r="H12" i="19"/>
  <c r="I12" i="19" s="1"/>
  <c r="J12" i="19" s="1"/>
  <c r="H11" i="19"/>
  <c r="I11" i="19" s="1"/>
  <c r="J11" i="19" s="1"/>
  <c r="H10" i="19"/>
  <c r="I10" i="19" s="1"/>
  <c r="J10" i="19" s="1"/>
  <c r="H9" i="19"/>
  <c r="I9" i="19" s="1"/>
  <c r="J9" i="19" s="1"/>
  <c r="H8" i="19"/>
  <c r="I8" i="19" s="1"/>
  <c r="J8" i="19" s="1"/>
  <c r="H7" i="19"/>
  <c r="I7" i="19" s="1"/>
  <c r="J7" i="19" s="1"/>
  <c r="H6" i="19"/>
  <c r="I6" i="19" s="1"/>
  <c r="J6" i="19" s="1"/>
  <c r="H5" i="19"/>
  <c r="I5" i="19" s="1"/>
  <c r="J5" i="19" s="1"/>
  <c r="K5" i="19" s="1"/>
  <c r="M23" i="17"/>
  <c r="U23" i="17" s="1"/>
  <c r="M22" i="17"/>
  <c r="U22" i="17" s="1"/>
  <c r="M21" i="17"/>
  <c r="U21" i="17" s="1"/>
  <c r="M20" i="17"/>
  <c r="U20" i="17" s="1"/>
  <c r="M19" i="17"/>
  <c r="U19" i="17" s="1"/>
  <c r="M18" i="17"/>
  <c r="U18" i="17" s="1"/>
  <c r="M17" i="17"/>
  <c r="U17" i="17" s="1"/>
  <c r="M16" i="17"/>
  <c r="U16" i="17" s="1"/>
  <c r="M15" i="17"/>
  <c r="U15" i="17" s="1"/>
  <c r="M14" i="17"/>
  <c r="U14" i="17" s="1"/>
  <c r="M13" i="17"/>
  <c r="U13" i="17" s="1"/>
  <c r="M12" i="17"/>
  <c r="U12" i="17" s="1"/>
  <c r="M11" i="17"/>
  <c r="U11" i="17" s="1"/>
  <c r="M10" i="17"/>
  <c r="U10" i="17" s="1"/>
  <c r="M9" i="17"/>
  <c r="U9" i="17" s="1"/>
  <c r="M8" i="17"/>
  <c r="U8" i="17" s="1"/>
  <c r="M7" i="17"/>
  <c r="U7" i="17" s="1"/>
  <c r="M6" i="17"/>
  <c r="U6" i="17" s="1"/>
  <c r="M5" i="17"/>
  <c r="U5" i="17" s="1"/>
  <c r="X5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11" i="17"/>
  <c r="I11" i="17" s="1"/>
  <c r="J11" i="17" s="1"/>
  <c r="H10" i="17"/>
  <c r="I10" i="17" s="1"/>
  <c r="J10" i="17" s="1"/>
  <c r="H9" i="17"/>
  <c r="I9" i="17" s="1"/>
  <c r="J9" i="17" s="1"/>
  <c r="H8" i="17"/>
  <c r="I8" i="17" s="1"/>
  <c r="J8" i="17" s="1"/>
  <c r="H7" i="17"/>
  <c r="I7" i="17" s="1"/>
  <c r="J7" i="17" s="1"/>
  <c r="H6" i="17"/>
  <c r="I6" i="17" s="1"/>
  <c r="J6" i="17" s="1"/>
  <c r="H5" i="17"/>
  <c r="I5" i="17" s="1"/>
  <c r="J5" i="17" s="1"/>
  <c r="K5" i="17" s="1"/>
  <c r="M23" i="14"/>
  <c r="U23" i="14" s="1"/>
  <c r="M22" i="14"/>
  <c r="U22" i="14" s="1"/>
  <c r="M21" i="14"/>
  <c r="U21" i="14" s="1"/>
  <c r="M20" i="14"/>
  <c r="U20" i="14" s="1"/>
  <c r="M19" i="14"/>
  <c r="U19" i="14" s="1"/>
  <c r="M18" i="14"/>
  <c r="U18" i="14" s="1"/>
  <c r="M17" i="14"/>
  <c r="U17" i="14" s="1"/>
  <c r="M16" i="14"/>
  <c r="U16" i="14" s="1"/>
  <c r="M15" i="14"/>
  <c r="U15" i="14" s="1"/>
  <c r="M14" i="14"/>
  <c r="U14" i="14" s="1"/>
  <c r="M13" i="14"/>
  <c r="U13" i="14" s="1"/>
  <c r="M12" i="14"/>
  <c r="U12" i="14" s="1"/>
  <c r="M11" i="14"/>
  <c r="U11" i="14" s="1"/>
  <c r="M10" i="14"/>
  <c r="U10" i="14" s="1"/>
  <c r="M9" i="14"/>
  <c r="U9" i="14" s="1"/>
  <c r="M8" i="14"/>
  <c r="U8" i="14" s="1"/>
  <c r="M7" i="14"/>
  <c r="U7" i="14" s="1"/>
  <c r="M6" i="14"/>
  <c r="U6" i="14" s="1"/>
  <c r="M5" i="14"/>
  <c r="U5" i="14" s="1"/>
  <c r="X5" i="14" s="1"/>
  <c r="M23" i="12"/>
  <c r="U23" i="12" s="1"/>
  <c r="M22" i="12"/>
  <c r="U22" i="12" s="1"/>
  <c r="M21" i="12"/>
  <c r="U21" i="12" s="1"/>
  <c r="M20" i="12"/>
  <c r="U20" i="12" s="1"/>
  <c r="M19" i="12"/>
  <c r="U19" i="12" s="1"/>
  <c r="M18" i="12"/>
  <c r="U18" i="12" s="1"/>
  <c r="M17" i="12"/>
  <c r="U17" i="12" s="1"/>
  <c r="M16" i="12"/>
  <c r="U16" i="12" s="1"/>
  <c r="M15" i="12"/>
  <c r="U15" i="12" s="1"/>
  <c r="M14" i="12"/>
  <c r="U14" i="12" s="1"/>
  <c r="M13" i="12"/>
  <c r="U13" i="12" s="1"/>
  <c r="M12" i="12"/>
  <c r="U12" i="12" s="1"/>
  <c r="M11" i="12"/>
  <c r="U11" i="12" s="1"/>
  <c r="M10" i="12"/>
  <c r="U10" i="12" s="1"/>
  <c r="M9" i="12"/>
  <c r="U9" i="12" s="1"/>
  <c r="M8" i="12"/>
  <c r="U8" i="12" s="1"/>
  <c r="M7" i="12"/>
  <c r="U7" i="12" s="1"/>
  <c r="M6" i="12"/>
  <c r="U6" i="12" s="1"/>
  <c r="M5" i="12"/>
  <c r="U5" i="12" s="1"/>
  <c r="X5" i="12" s="1"/>
  <c r="M23" i="2"/>
  <c r="U23" i="2" s="1"/>
  <c r="M22" i="2"/>
  <c r="U22" i="2" s="1"/>
  <c r="M21" i="2"/>
  <c r="U21" i="2" s="1"/>
  <c r="M20" i="2"/>
  <c r="U20" i="2" s="1"/>
  <c r="M19" i="2"/>
  <c r="U19" i="2" s="1"/>
  <c r="M18" i="2"/>
  <c r="U18" i="2" s="1"/>
  <c r="M17" i="2"/>
  <c r="U17" i="2" s="1"/>
  <c r="M16" i="2"/>
  <c r="U16" i="2" s="1"/>
  <c r="M15" i="2"/>
  <c r="U15" i="2" s="1"/>
  <c r="M14" i="2"/>
  <c r="U14" i="2" s="1"/>
  <c r="M13" i="2"/>
  <c r="U13" i="2" s="1"/>
  <c r="M12" i="2"/>
  <c r="U12" i="2" s="1"/>
  <c r="M11" i="2"/>
  <c r="U11" i="2" s="1"/>
  <c r="M10" i="2"/>
  <c r="U10" i="2" s="1"/>
  <c r="M9" i="2"/>
  <c r="U9" i="2" s="1"/>
  <c r="M8" i="2"/>
  <c r="U8" i="2" s="1"/>
  <c r="M7" i="2"/>
  <c r="U7" i="2" s="1"/>
  <c r="M6" i="2"/>
  <c r="U6" i="2" s="1"/>
  <c r="M5" i="2"/>
  <c r="U5" i="2" s="1"/>
  <c r="X5" i="2" s="1"/>
  <c r="M23" i="9"/>
  <c r="U23" i="9" s="1"/>
  <c r="M22" i="9"/>
  <c r="U22" i="9" s="1"/>
  <c r="M21" i="9"/>
  <c r="U21" i="9" s="1"/>
  <c r="M20" i="9"/>
  <c r="U20" i="9" s="1"/>
  <c r="M19" i="9"/>
  <c r="U19" i="9" s="1"/>
  <c r="M18" i="9"/>
  <c r="U18" i="9" s="1"/>
  <c r="M17" i="9"/>
  <c r="U17" i="9" s="1"/>
  <c r="M16" i="9"/>
  <c r="U16" i="9" s="1"/>
  <c r="M15" i="9"/>
  <c r="U15" i="9" s="1"/>
  <c r="M14" i="9"/>
  <c r="U14" i="9" s="1"/>
  <c r="M13" i="9"/>
  <c r="U13" i="9" s="1"/>
  <c r="M12" i="9"/>
  <c r="U12" i="9" s="1"/>
  <c r="M11" i="9"/>
  <c r="U11" i="9" s="1"/>
  <c r="M10" i="9"/>
  <c r="U10" i="9" s="1"/>
  <c r="M9" i="9"/>
  <c r="U9" i="9" s="1"/>
  <c r="M8" i="9"/>
  <c r="U8" i="9" s="1"/>
  <c r="M7" i="9"/>
  <c r="U7" i="9" s="1"/>
  <c r="M6" i="9"/>
  <c r="U6" i="9" s="1"/>
  <c r="M5" i="9"/>
  <c r="U5" i="9" s="1"/>
  <c r="X5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11" i="9"/>
  <c r="I11" i="9" s="1"/>
  <c r="J11" i="9" s="1"/>
  <c r="H10" i="9"/>
  <c r="I10" i="9" s="1"/>
  <c r="J10" i="9" s="1"/>
  <c r="H9" i="9"/>
  <c r="I9" i="9" s="1"/>
  <c r="J9" i="9" s="1"/>
  <c r="H8" i="9"/>
  <c r="I8" i="9" s="1"/>
  <c r="J8" i="9" s="1"/>
  <c r="H7" i="9"/>
  <c r="I7" i="9" s="1"/>
  <c r="J7" i="9" s="1"/>
  <c r="H6" i="9"/>
  <c r="I6" i="9" s="1"/>
  <c r="J6" i="9" s="1"/>
  <c r="H5" i="9"/>
  <c r="I5" i="9" s="1"/>
  <c r="J5" i="9" s="1"/>
  <c r="K5" i="9" s="1"/>
  <c r="K6" i="90" l="1"/>
  <c r="K6" i="42"/>
  <c r="K6" i="48"/>
  <c r="K6" i="98"/>
  <c r="K6" i="10"/>
  <c r="K6" i="102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90" i="82" s="1"/>
  <c r="K91" i="82" s="1"/>
  <c r="K92" i="82" s="1"/>
  <c r="K93" i="82" s="1"/>
  <c r="K94" i="82" s="1"/>
  <c r="K95" i="82" s="1"/>
  <c r="K96" i="82" s="1"/>
  <c r="K97" i="82" s="1"/>
  <c r="K98" i="82" s="1"/>
  <c r="K6" i="18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K95" i="18" s="1"/>
  <c r="K96" i="18" s="1"/>
  <c r="K97" i="18" s="1"/>
  <c r="K98" i="18" s="1"/>
  <c r="K6" i="78"/>
  <c r="K6" i="74"/>
  <c r="K6" i="70"/>
  <c r="K7" i="70" s="1"/>
  <c r="K8" i="70" s="1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K19" i="70" s="1"/>
  <c r="K20" i="70" s="1"/>
  <c r="K21" i="70" s="1"/>
  <c r="K22" i="70" s="1"/>
  <c r="K23" i="70" s="1"/>
  <c r="K6" i="66"/>
  <c r="K7" i="66" s="1"/>
  <c r="K8" i="66" s="1"/>
  <c r="K9" i="66" s="1"/>
  <c r="K10" i="66" s="1"/>
  <c r="K11" i="66" s="1"/>
  <c r="K12" i="66" s="1"/>
  <c r="K13" i="66" s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6" i="62"/>
  <c r="K6" i="58"/>
  <c r="K6" i="50"/>
  <c r="K6" i="37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6" i="23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6" i="17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6" i="9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7" i="10"/>
  <c r="K8" i="10" s="1"/>
  <c r="K7" i="35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K84" i="35" s="1"/>
  <c r="K85" i="35" s="1"/>
  <c r="K86" i="35" s="1"/>
  <c r="K87" i="35" s="1"/>
  <c r="K88" i="35" s="1"/>
  <c r="K89" i="35" s="1"/>
  <c r="K90" i="35" s="1"/>
  <c r="K91" i="35" s="1"/>
  <c r="K92" i="35" s="1"/>
  <c r="K93" i="35" s="1"/>
  <c r="K94" i="35" s="1"/>
  <c r="K95" i="35" s="1"/>
  <c r="K96" i="35" s="1"/>
  <c r="K97" i="35" s="1"/>
  <c r="K98" i="35" s="1"/>
  <c r="K7" i="48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70" i="48" s="1"/>
  <c r="K71" i="48" s="1"/>
  <c r="K72" i="48" s="1"/>
  <c r="K73" i="48" s="1"/>
  <c r="K74" i="48" s="1"/>
  <c r="K75" i="48" s="1"/>
  <c r="K76" i="48" s="1"/>
  <c r="K77" i="48" s="1"/>
  <c r="K78" i="48" s="1"/>
  <c r="K79" i="48" s="1"/>
  <c r="K80" i="48" s="1"/>
  <c r="K81" i="48" s="1"/>
  <c r="K82" i="48" s="1"/>
  <c r="K83" i="48" s="1"/>
  <c r="K84" i="48" s="1"/>
  <c r="K85" i="48" s="1"/>
  <c r="K86" i="48" s="1"/>
  <c r="K87" i="48" s="1"/>
  <c r="K88" i="48" s="1"/>
  <c r="K89" i="48" s="1"/>
  <c r="K90" i="48" s="1"/>
  <c r="K91" i="48" s="1"/>
  <c r="K92" i="48" s="1"/>
  <c r="K93" i="48" s="1"/>
  <c r="K94" i="48" s="1"/>
  <c r="K95" i="48" s="1"/>
  <c r="K96" i="48" s="1"/>
  <c r="K97" i="48" s="1"/>
  <c r="K98" i="48" s="1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7" i="85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7" i="90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90" i="90" s="1"/>
  <c r="K91" i="90" s="1"/>
  <c r="K92" i="90" s="1"/>
  <c r="K93" i="90" s="1"/>
  <c r="K94" i="90" s="1"/>
  <c r="K95" i="90" s="1"/>
  <c r="K96" i="90" s="1"/>
  <c r="K97" i="90" s="1"/>
  <c r="K98" i="90" s="1"/>
  <c r="K7" i="94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K90" i="94" s="1"/>
  <c r="K91" i="94" s="1"/>
  <c r="K92" i="94" s="1"/>
  <c r="K93" i="94" s="1"/>
  <c r="K94" i="94" s="1"/>
  <c r="K95" i="94" s="1"/>
  <c r="K96" i="94" s="1"/>
  <c r="K97" i="94" s="1"/>
  <c r="K98" i="94" s="1"/>
  <c r="K7" i="98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K81" i="98" s="1"/>
  <c r="K82" i="98" s="1"/>
  <c r="K83" i="98" s="1"/>
  <c r="K84" i="98" s="1"/>
  <c r="K85" i="98" s="1"/>
  <c r="K86" i="98" s="1"/>
  <c r="K87" i="98" s="1"/>
  <c r="K88" i="98" s="1"/>
  <c r="K89" i="98" s="1"/>
  <c r="K90" i="98" s="1"/>
  <c r="K91" i="98" s="1"/>
  <c r="K92" i="98" s="1"/>
  <c r="K93" i="98" s="1"/>
  <c r="K94" i="98" s="1"/>
  <c r="K95" i="98" s="1"/>
  <c r="K96" i="98" s="1"/>
  <c r="K97" i="98" s="1"/>
  <c r="K98" i="98" s="1"/>
  <c r="K7" i="102"/>
  <c r="K8" i="102" s="1"/>
  <c r="K9" i="102" s="1"/>
  <c r="K10" i="102" s="1"/>
  <c r="K11" i="102" s="1"/>
  <c r="K12" i="102" s="1"/>
  <c r="K13" i="102" s="1"/>
  <c r="K14" i="102" s="1"/>
  <c r="K15" i="102" s="1"/>
  <c r="K16" i="102" s="1"/>
  <c r="K17" i="102" s="1"/>
  <c r="K18" i="102" s="1"/>
  <c r="K19" i="102" s="1"/>
  <c r="K20" i="102" s="1"/>
  <c r="K21" i="102" s="1"/>
  <c r="K22" i="102" s="1"/>
  <c r="K23" i="102" s="1"/>
  <c r="K24" i="102" s="1"/>
  <c r="K25" i="102" s="1"/>
  <c r="K26" i="102" s="1"/>
  <c r="K27" i="102" s="1"/>
  <c r="K28" i="102" s="1"/>
  <c r="K29" i="102" s="1"/>
  <c r="K30" i="102" s="1"/>
  <c r="K31" i="102" s="1"/>
  <c r="K32" i="102" s="1"/>
  <c r="K33" i="102" s="1"/>
  <c r="K34" i="102" s="1"/>
  <c r="K35" i="102" s="1"/>
  <c r="K36" i="102" s="1"/>
  <c r="K37" i="102" s="1"/>
  <c r="K38" i="102" s="1"/>
  <c r="K39" i="102" s="1"/>
  <c r="K40" i="102" s="1"/>
  <c r="K41" i="102" s="1"/>
  <c r="K42" i="102" s="1"/>
  <c r="K43" i="102" s="1"/>
  <c r="K44" i="102" s="1"/>
  <c r="K45" i="102" s="1"/>
  <c r="K46" i="102" s="1"/>
  <c r="K47" i="102" s="1"/>
  <c r="K48" i="102" s="1"/>
  <c r="K49" i="102" s="1"/>
  <c r="K50" i="102" s="1"/>
  <c r="K51" i="102" s="1"/>
  <c r="K52" i="102" s="1"/>
  <c r="K53" i="102" s="1"/>
  <c r="K54" i="102" s="1"/>
  <c r="K55" i="102" s="1"/>
  <c r="K56" i="102" s="1"/>
  <c r="K57" i="102" s="1"/>
  <c r="K58" i="102" s="1"/>
  <c r="K59" i="102" s="1"/>
  <c r="K60" i="102" s="1"/>
  <c r="K61" i="102" s="1"/>
  <c r="K62" i="102" s="1"/>
  <c r="K63" i="102" s="1"/>
  <c r="K64" i="102" s="1"/>
  <c r="K65" i="102" s="1"/>
  <c r="K66" i="102" s="1"/>
  <c r="K67" i="102" s="1"/>
  <c r="K68" i="102" s="1"/>
  <c r="K69" i="102" s="1"/>
  <c r="K70" i="102" s="1"/>
  <c r="K71" i="102" s="1"/>
  <c r="K72" i="102" s="1"/>
  <c r="K73" i="102" s="1"/>
  <c r="K74" i="102" s="1"/>
  <c r="K75" i="102" s="1"/>
  <c r="K76" i="102" s="1"/>
  <c r="K77" i="102" s="1"/>
  <c r="K78" i="102" s="1"/>
  <c r="K79" i="102" s="1"/>
  <c r="K80" i="102" s="1"/>
  <c r="K81" i="102" s="1"/>
  <c r="K82" i="102" s="1"/>
  <c r="K83" i="102" s="1"/>
  <c r="K84" i="102" s="1"/>
  <c r="K85" i="102" s="1"/>
  <c r="K86" i="102" s="1"/>
  <c r="K87" i="102" s="1"/>
  <c r="K88" i="102" s="1"/>
  <c r="K89" i="102" s="1"/>
  <c r="K90" i="102" s="1"/>
  <c r="K91" i="102" s="1"/>
  <c r="K92" i="102" s="1"/>
  <c r="K93" i="102" s="1"/>
  <c r="K94" i="102" s="1"/>
  <c r="K95" i="102" s="1"/>
  <c r="K96" i="102" s="1"/>
  <c r="K97" i="102" s="1"/>
  <c r="K98" i="102" s="1"/>
  <c r="K7" i="37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7" i="50"/>
  <c r="K8" i="50" s="1"/>
  <c r="K9" i="50" s="1"/>
  <c r="K10" i="50" s="1"/>
  <c r="K11" i="50" s="1"/>
  <c r="K12" i="50" s="1"/>
  <c r="K13" i="50" s="1"/>
  <c r="K14" i="50" s="1"/>
  <c r="K15" i="50" s="1"/>
  <c r="K16" i="50" s="1"/>
  <c r="K17" i="50" s="1"/>
  <c r="K18" i="50" s="1"/>
  <c r="K19" i="50" s="1"/>
  <c r="K20" i="50" s="1"/>
  <c r="K21" i="50" s="1"/>
  <c r="K22" i="50" s="1"/>
  <c r="K23" i="50" s="1"/>
  <c r="K24" i="50" s="1"/>
  <c r="K25" i="50" s="1"/>
  <c r="K26" i="50" s="1"/>
  <c r="K27" i="50" s="1"/>
  <c r="K28" i="50" s="1"/>
  <c r="K29" i="50" s="1"/>
  <c r="K30" i="50" s="1"/>
  <c r="K31" i="50" s="1"/>
  <c r="K32" i="50" s="1"/>
  <c r="K33" i="50" s="1"/>
  <c r="K34" i="50" s="1"/>
  <c r="K35" i="50" s="1"/>
  <c r="K36" i="50" s="1"/>
  <c r="K37" i="50" s="1"/>
  <c r="K38" i="50" s="1"/>
  <c r="K39" i="50" s="1"/>
  <c r="K40" i="50" s="1"/>
  <c r="K41" i="50" s="1"/>
  <c r="K42" i="50" s="1"/>
  <c r="K43" i="50" s="1"/>
  <c r="K44" i="50" s="1"/>
  <c r="K45" i="50" s="1"/>
  <c r="K46" i="50" s="1"/>
  <c r="K47" i="50" s="1"/>
  <c r="K48" i="50" s="1"/>
  <c r="K49" i="50" s="1"/>
  <c r="K50" i="50" s="1"/>
  <c r="K51" i="50" s="1"/>
  <c r="K52" i="50" s="1"/>
  <c r="K53" i="50" s="1"/>
  <c r="K54" i="50" s="1"/>
  <c r="K55" i="50" s="1"/>
  <c r="K56" i="50" s="1"/>
  <c r="K57" i="50" s="1"/>
  <c r="K58" i="50" s="1"/>
  <c r="K59" i="50" s="1"/>
  <c r="K60" i="50" s="1"/>
  <c r="K61" i="50" s="1"/>
  <c r="K62" i="50" s="1"/>
  <c r="K63" i="50" s="1"/>
  <c r="K64" i="50" s="1"/>
  <c r="K65" i="50" s="1"/>
  <c r="K66" i="50" s="1"/>
  <c r="K67" i="50" s="1"/>
  <c r="K68" i="50" s="1"/>
  <c r="K69" i="50" s="1"/>
  <c r="K70" i="50" s="1"/>
  <c r="K71" i="50" s="1"/>
  <c r="K72" i="50" s="1"/>
  <c r="K73" i="50" s="1"/>
  <c r="K74" i="50" s="1"/>
  <c r="K75" i="50" s="1"/>
  <c r="K76" i="50" s="1"/>
  <c r="K77" i="50" s="1"/>
  <c r="K78" i="50" s="1"/>
  <c r="K79" i="50" s="1"/>
  <c r="K80" i="50" s="1"/>
  <c r="K81" i="50" s="1"/>
  <c r="K82" i="50" s="1"/>
  <c r="K83" i="50" s="1"/>
  <c r="K84" i="50" s="1"/>
  <c r="K85" i="50" s="1"/>
  <c r="K86" i="50" s="1"/>
  <c r="K87" i="50" s="1"/>
  <c r="K88" i="50" s="1"/>
  <c r="K89" i="50" s="1"/>
  <c r="K90" i="50" s="1"/>
  <c r="K91" i="50" s="1"/>
  <c r="K92" i="50" s="1"/>
  <c r="K93" i="50" s="1"/>
  <c r="K94" i="50" s="1"/>
  <c r="K95" i="50" s="1"/>
  <c r="K96" i="50" s="1"/>
  <c r="K97" i="50" s="1"/>
  <c r="K98" i="50" s="1"/>
  <c r="K7" i="42"/>
  <c r="K8" i="42" s="1"/>
  <c r="K5" i="1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AQ4" i="11"/>
  <c r="AP4" i="11"/>
  <c r="AN4" i="11"/>
  <c r="AO4" i="11"/>
  <c r="AR4" i="11"/>
  <c r="K6" i="24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6" i="38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6" i="7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AO4" i="46"/>
  <c r="AP4" i="46"/>
  <c r="AN4" i="46"/>
  <c r="AQ4" i="46"/>
  <c r="AR4" i="46"/>
  <c r="K5" i="52"/>
  <c r="K6" i="52" s="1"/>
  <c r="K7" i="52" s="1"/>
  <c r="K8" i="52" s="1"/>
  <c r="K9" i="52" s="1"/>
  <c r="K10" i="52" s="1"/>
  <c r="K11" i="52" s="1"/>
  <c r="K12" i="52" s="1"/>
  <c r="K13" i="52" s="1"/>
  <c r="K14" i="52" s="1"/>
  <c r="K15" i="52" s="1"/>
  <c r="K16" i="52" s="1"/>
  <c r="K17" i="52" s="1"/>
  <c r="K18" i="52" s="1"/>
  <c r="K19" i="52" s="1"/>
  <c r="K20" i="52" s="1"/>
  <c r="K21" i="52" s="1"/>
  <c r="K22" i="52" s="1"/>
  <c r="K23" i="52" s="1"/>
  <c r="K24" i="52" s="1"/>
  <c r="K25" i="52" s="1"/>
  <c r="K26" i="52" s="1"/>
  <c r="K27" i="52" s="1"/>
  <c r="K28" i="52" s="1"/>
  <c r="K29" i="52" s="1"/>
  <c r="K30" i="52" s="1"/>
  <c r="K31" i="52" s="1"/>
  <c r="K32" i="52" s="1"/>
  <c r="K33" i="52" s="1"/>
  <c r="K34" i="52" s="1"/>
  <c r="K35" i="52" s="1"/>
  <c r="K36" i="52" s="1"/>
  <c r="K37" i="52" s="1"/>
  <c r="K38" i="52" s="1"/>
  <c r="K39" i="52" s="1"/>
  <c r="K40" i="52" s="1"/>
  <c r="K41" i="52" s="1"/>
  <c r="K42" i="52" s="1"/>
  <c r="K43" i="52" s="1"/>
  <c r="K44" i="52" s="1"/>
  <c r="K45" i="52" s="1"/>
  <c r="K46" i="52" s="1"/>
  <c r="K47" i="52" s="1"/>
  <c r="K48" i="52" s="1"/>
  <c r="K49" i="52" s="1"/>
  <c r="K50" i="52" s="1"/>
  <c r="K51" i="52" s="1"/>
  <c r="K52" i="52" s="1"/>
  <c r="K53" i="52" s="1"/>
  <c r="K54" i="52" s="1"/>
  <c r="K55" i="52" s="1"/>
  <c r="K56" i="52" s="1"/>
  <c r="K57" i="52" s="1"/>
  <c r="K58" i="52" s="1"/>
  <c r="K59" i="52" s="1"/>
  <c r="K60" i="52" s="1"/>
  <c r="K61" i="52" s="1"/>
  <c r="K62" i="52" s="1"/>
  <c r="K63" i="52" s="1"/>
  <c r="K64" i="52" s="1"/>
  <c r="K65" i="52" s="1"/>
  <c r="K66" i="52" s="1"/>
  <c r="K67" i="52" s="1"/>
  <c r="K68" i="52" s="1"/>
  <c r="K69" i="52" s="1"/>
  <c r="AO4" i="52"/>
  <c r="AQ4" i="52"/>
  <c r="AN4" i="52"/>
  <c r="AP4" i="52"/>
  <c r="AR4" i="52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AQ4" i="47"/>
  <c r="AO4" i="47"/>
  <c r="AP4" i="47"/>
  <c r="AN4" i="47"/>
  <c r="AR4" i="47"/>
  <c r="K5" i="84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AQ4" i="84"/>
  <c r="AP4" i="84"/>
  <c r="AO4" i="84"/>
  <c r="AR4" i="84"/>
  <c r="AN4" i="84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AP4" i="88"/>
  <c r="AN4" i="88"/>
  <c r="AO4" i="88"/>
  <c r="AQ4" i="88"/>
  <c r="AR4" i="88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AQ4" i="92"/>
  <c r="AO4" i="92"/>
  <c r="AR4" i="92"/>
  <c r="AN4" i="92"/>
  <c r="AP4" i="92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K79" i="96" s="1"/>
  <c r="AP4" i="96"/>
  <c r="AQ4" i="96"/>
  <c r="AN4" i="96"/>
  <c r="AO4" i="96"/>
  <c r="AR4" i="96"/>
  <c r="K5" i="100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AO4" i="100"/>
  <c r="AN4" i="100"/>
  <c r="AQ4" i="100"/>
  <c r="AP4" i="100"/>
  <c r="AR4" i="100"/>
  <c r="K5" i="104"/>
  <c r="K6" i="104" s="1"/>
  <c r="K7" i="104" s="1"/>
  <c r="K8" i="104" s="1"/>
  <c r="K9" i="104" s="1"/>
  <c r="K10" i="104" s="1"/>
  <c r="K11" i="104" s="1"/>
  <c r="K12" i="104" s="1"/>
  <c r="K13" i="104" s="1"/>
  <c r="K14" i="104" s="1"/>
  <c r="K15" i="104" s="1"/>
  <c r="K16" i="104" s="1"/>
  <c r="K17" i="104" s="1"/>
  <c r="K18" i="104" s="1"/>
  <c r="K19" i="104" s="1"/>
  <c r="K20" i="104" s="1"/>
  <c r="K21" i="104" s="1"/>
  <c r="K22" i="104" s="1"/>
  <c r="K23" i="104" s="1"/>
  <c r="K24" i="104" s="1"/>
  <c r="K25" i="104" s="1"/>
  <c r="K26" i="104" s="1"/>
  <c r="K27" i="104" s="1"/>
  <c r="K28" i="104" s="1"/>
  <c r="K29" i="104" s="1"/>
  <c r="K30" i="104" s="1"/>
  <c r="K31" i="104" s="1"/>
  <c r="K32" i="104" s="1"/>
  <c r="K33" i="104" s="1"/>
  <c r="K34" i="104" s="1"/>
  <c r="K35" i="104" s="1"/>
  <c r="K36" i="104" s="1"/>
  <c r="K37" i="104" s="1"/>
  <c r="K38" i="104" s="1"/>
  <c r="K39" i="104" s="1"/>
  <c r="K40" i="104" s="1"/>
  <c r="K41" i="104" s="1"/>
  <c r="K42" i="104" s="1"/>
  <c r="K43" i="104" s="1"/>
  <c r="K44" i="104" s="1"/>
  <c r="K45" i="104" s="1"/>
  <c r="K46" i="104" s="1"/>
  <c r="K47" i="104" s="1"/>
  <c r="K48" i="104" s="1"/>
  <c r="K49" i="104" s="1"/>
  <c r="K50" i="104" s="1"/>
  <c r="K51" i="104" s="1"/>
  <c r="K52" i="104" s="1"/>
  <c r="K53" i="104" s="1"/>
  <c r="K54" i="104" s="1"/>
  <c r="K55" i="104" s="1"/>
  <c r="K56" i="104" s="1"/>
  <c r="K57" i="104" s="1"/>
  <c r="K58" i="104" s="1"/>
  <c r="K59" i="104" s="1"/>
  <c r="K60" i="104" s="1"/>
  <c r="K61" i="104" s="1"/>
  <c r="K62" i="104" s="1"/>
  <c r="K63" i="104" s="1"/>
  <c r="K64" i="104" s="1"/>
  <c r="K65" i="104" s="1"/>
  <c r="K66" i="104" s="1"/>
  <c r="K67" i="104" s="1"/>
  <c r="K68" i="104" s="1"/>
  <c r="K69" i="104" s="1"/>
  <c r="K70" i="104" s="1"/>
  <c r="K71" i="104" s="1"/>
  <c r="K72" i="104" s="1"/>
  <c r="K73" i="104" s="1"/>
  <c r="K74" i="104" s="1"/>
  <c r="K75" i="104" s="1"/>
  <c r="K76" i="104" s="1"/>
  <c r="K77" i="104" s="1"/>
  <c r="K78" i="104" s="1"/>
  <c r="K79" i="104" s="1"/>
  <c r="AQ4" i="104"/>
  <c r="AN4" i="104"/>
  <c r="AO4" i="104"/>
  <c r="AP4" i="104"/>
  <c r="AR4" i="104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6" i="63"/>
  <c r="K7" i="63" s="1"/>
  <c r="K8" i="63" s="1"/>
  <c r="K9" i="63" s="1"/>
  <c r="K10" i="63" s="1"/>
  <c r="K11" i="63" s="1"/>
  <c r="K12" i="63" s="1"/>
  <c r="K13" i="63" s="1"/>
  <c r="K14" i="63" s="1"/>
  <c r="K15" i="63" s="1"/>
  <c r="K16" i="63" s="1"/>
  <c r="K17" i="63" s="1"/>
  <c r="K18" i="63" s="1"/>
  <c r="K19" i="63" s="1"/>
  <c r="K20" i="63" s="1"/>
  <c r="K21" i="63" s="1"/>
  <c r="K22" i="63" s="1"/>
  <c r="K23" i="63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AQ4" i="15"/>
  <c r="AP4" i="15"/>
  <c r="AO4" i="15"/>
  <c r="AN4" i="15"/>
  <c r="AR4" i="15"/>
  <c r="K9" i="10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K95" i="10" s="1"/>
  <c r="K96" i="10" s="1"/>
  <c r="K97" i="10" s="1"/>
  <c r="K98" i="10" s="1"/>
  <c r="K5" i="20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AQ4" i="20"/>
  <c r="AO4" i="20"/>
  <c r="AN4" i="20"/>
  <c r="AP4" i="20"/>
  <c r="AR4" i="20"/>
  <c r="K5" i="51"/>
  <c r="K6" i="51" s="1"/>
  <c r="K7" i="51" s="1"/>
  <c r="K8" i="51" s="1"/>
  <c r="K9" i="51" s="1"/>
  <c r="K10" i="51" s="1"/>
  <c r="K11" i="51" s="1"/>
  <c r="K12" i="51" s="1"/>
  <c r="K13" i="51" s="1"/>
  <c r="K14" i="51" s="1"/>
  <c r="K15" i="51" s="1"/>
  <c r="K16" i="51" s="1"/>
  <c r="K17" i="51" s="1"/>
  <c r="K18" i="51" s="1"/>
  <c r="K19" i="51" s="1"/>
  <c r="K20" i="51" s="1"/>
  <c r="K21" i="51" s="1"/>
  <c r="K22" i="51" s="1"/>
  <c r="K23" i="51" s="1"/>
  <c r="K24" i="51" s="1"/>
  <c r="K25" i="51" s="1"/>
  <c r="K26" i="51" s="1"/>
  <c r="K27" i="51" s="1"/>
  <c r="K28" i="51" s="1"/>
  <c r="K29" i="51" s="1"/>
  <c r="K30" i="51" s="1"/>
  <c r="K31" i="51" s="1"/>
  <c r="K32" i="51" s="1"/>
  <c r="K33" i="51" s="1"/>
  <c r="K34" i="51" s="1"/>
  <c r="K35" i="51" s="1"/>
  <c r="K36" i="51" s="1"/>
  <c r="K37" i="51" s="1"/>
  <c r="K38" i="51" s="1"/>
  <c r="K39" i="51" s="1"/>
  <c r="K40" i="51" s="1"/>
  <c r="K41" i="51" s="1"/>
  <c r="K42" i="51" s="1"/>
  <c r="K43" i="51" s="1"/>
  <c r="K44" i="51" s="1"/>
  <c r="K45" i="51" s="1"/>
  <c r="K46" i="51" s="1"/>
  <c r="K47" i="51" s="1"/>
  <c r="K48" i="51" s="1"/>
  <c r="K49" i="51" s="1"/>
  <c r="K50" i="51" s="1"/>
  <c r="K51" i="51" s="1"/>
  <c r="K52" i="51" s="1"/>
  <c r="K53" i="51" s="1"/>
  <c r="K54" i="51" s="1"/>
  <c r="K55" i="51" s="1"/>
  <c r="K56" i="51" s="1"/>
  <c r="K57" i="51" s="1"/>
  <c r="K58" i="51" s="1"/>
  <c r="K59" i="51" s="1"/>
  <c r="K60" i="51" s="1"/>
  <c r="K61" i="51" s="1"/>
  <c r="K62" i="51" s="1"/>
  <c r="K63" i="51" s="1"/>
  <c r="K64" i="51" s="1"/>
  <c r="K65" i="51" s="1"/>
  <c r="K66" i="51" s="1"/>
  <c r="K67" i="51" s="1"/>
  <c r="K68" i="51" s="1"/>
  <c r="K69" i="51" s="1"/>
  <c r="K70" i="51" s="1"/>
  <c r="K71" i="51" s="1"/>
  <c r="K72" i="51" s="1"/>
  <c r="K73" i="51" s="1"/>
  <c r="K74" i="51" s="1"/>
  <c r="K75" i="51" s="1"/>
  <c r="K76" i="51" s="1"/>
  <c r="K77" i="51" s="1"/>
  <c r="K78" i="51" s="1"/>
  <c r="K79" i="51" s="1"/>
  <c r="AP4" i="51"/>
  <c r="AN4" i="51"/>
  <c r="AQ4" i="51"/>
  <c r="AO4" i="51"/>
  <c r="AR4" i="51"/>
  <c r="K9" i="42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K90" i="42" s="1"/>
  <c r="K91" i="42" s="1"/>
  <c r="K92" i="42" s="1"/>
  <c r="K93" i="42" s="1"/>
  <c r="K94" i="42" s="1"/>
  <c r="K95" i="42" s="1"/>
  <c r="K96" i="42" s="1"/>
  <c r="K97" i="42" s="1"/>
  <c r="K98" i="42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AP4" i="45"/>
  <c r="AQ4" i="45"/>
  <c r="AO4" i="45"/>
  <c r="AN4" i="45"/>
  <c r="AR4" i="45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K81" i="83" s="1"/>
  <c r="K82" i="83" s="1"/>
  <c r="K83" i="83" s="1"/>
  <c r="K84" i="83" s="1"/>
  <c r="K85" i="83" s="1"/>
  <c r="K86" i="83" s="1"/>
  <c r="K87" i="83" s="1"/>
  <c r="K88" i="83" s="1"/>
  <c r="K89" i="83" s="1"/>
  <c r="AP4" i="83"/>
  <c r="AQ4" i="83"/>
  <c r="AN4" i="83"/>
  <c r="AO4" i="83"/>
  <c r="AR4" i="83"/>
  <c r="K5" i="87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K84" i="87" s="1"/>
  <c r="K85" i="87" s="1"/>
  <c r="K86" i="87" s="1"/>
  <c r="K87" i="87" s="1"/>
  <c r="K88" i="87" s="1"/>
  <c r="K89" i="87" s="1"/>
  <c r="AQ4" i="87"/>
  <c r="AP4" i="87"/>
  <c r="AN4" i="87"/>
  <c r="AO4" i="87"/>
  <c r="AR4" i="8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K84" i="91" s="1"/>
  <c r="K85" i="91" s="1"/>
  <c r="K86" i="91" s="1"/>
  <c r="K87" i="91" s="1"/>
  <c r="K88" i="91" s="1"/>
  <c r="K89" i="91" s="1"/>
  <c r="AO4" i="91"/>
  <c r="AQ4" i="91"/>
  <c r="AP4" i="91"/>
  <c r="AN4" i="91"/>
  <c r="AR4" i="9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K84" i="95" s="1"/>
  <c r="K85" i="95" s="1"/>
  <c r="K86" i="95" s="1"/>
  <c r="K87" i="95" s="1"/>
  <c r="K88" i="95" s="1"/>
  <c r="K89" i="95" s="1"/>
  <c r="AO4" i="95"/>
  <c r="AN4" i="95"/>
  <c r="AP4" i="95"/>
  <c r="AQ4" i="95"/>
  <c r="AR4" i="95"/>
  <c r="K5" i="99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K83" i="99" s="1"/>
  <c r="K84" i="99" s="1"/>
  <c r="K85" i="99" s="1"/>
  <c r="K86" i="99" s="1"/>
  <c r="K87" i="99" s="1"/>
  <c r="K88" i="99" s="1"/>
  <c r="K89" i="99" s="1"/>
  <c r="AN4" i="99"/>
  <c r="AP4" i="99"/>
  <c r="AO4" i="99"/>
  <c r="AQ4" i="99"/>
  <c r="AR4" i="99"/>
  <c r="K5" i="103"/>
  <c r="K6" i="103" s="1"/>
  <c r="K7" i="103" s="1"/>
  <c r="K8" i="103" s="1"/>
  <c r="K9" i="103" s="1"/>
  <c r="K10" i="103" s="1"/>
  <c r="K11" i="103" s="1"/>
  <c r="K12" i="103" s="1"/>
  <c r="K13" i="103" s="1"/>
  <c r="K14" i="103" s="1"/>
  <c r="K15" i="103" s="1"/>
  <c r="K16" i="103" s="1"/>
  <c r="K17" i="103" s="1"/>
  <c r="K18" i="103" s="1"/>
  <c r="K19" i="103" s="1"/>
  <c r="K20" i="103" s="1"/>
  <c r="K21" i="103" s="1"/>
  <c r="K22" i="103" s="1"/>
  <c r="K23" i="103" s="1"/>
  <c r="K24" i="103" s="1"/>
  <c r="K25" i="103" s="1"/>
  <c r="K26" i="103" s="1"/>
  <c r="K27" i="103" s="1"/>
  <c r="K28" i="103" s="1"/>
  <c r="K29" i="103" s="1"/>
  <c r="K30" i="103" s="1"/>
  <c r="K31" i="103" s="1"/>
  <c r="K32" i="103" s="1"/>
  <c r="K33" i="103" s="1"/>
  <c r="K34" i="103" s="1"/>
  <c r="K35" i="103" s="1"/>
  <c r="K36" i="103" s="1"/>
  <c r="K37" i="103" s="1"/>
  <c r="K38" i="103" s="1"/>
  <c r="K39" i="103" s="1"/>
  <c r="K40" i="103" s="1"/>
  <c r="K41" i="103" s="1"/>
  <c r="K42" i="103" s="1"/>
  <c r="K43" i="103" s="1"/>
  <c r="K44" i="103" s="1"/>
  <c r="K45" i="103" s="1"/>
  <c r="K46" i="103" s="1"/>
  <c r="K47" i="103" s="1"/>
  <c r="K48" i="103" s="1"/>
  <c r="K49" i="103" s="1"/>
  <c r="K50" i="103" s="1"/>
  <c r="K51" i="103" s="1"/>
  <c r="K52" i="103" s="1"/>
  <c r="K53" i="103" s="1"/>
  <c r="K54" i="103" s="1"/>
  <c r="K55" i="103" s="1"/>
  <c r="K56" i="103" s="1"/>
  <c r="K57" i="103" s="1"/>
  <c r="K58" i="103" s="1"/>
  <c r="K59" i="103" s="1"/>
  <c r="K60" i="103" s="1"/>
  <c r="K61" i="103" s="1"/>
  <c r="K62" i="103" s="1"/>
  <c r="K63" i="103" s="1"/>
  <c r="K64" i="103" s="1"/>
  <c r="K65" i="103" s="1"/>
  <c r="K66" i="103" s="1"/>
  <c r="K67" i="103" s="1"/>
  <c r="K68" i="103" s="1"/>
  <c r="K69" i="103" s="1"/>
  <c r="K70" i="103" s="1"/>
  <c r="K71" i="103" s="1"/>
  <c r="K72" i="103" s="1"/>
  <c r="K73" i="103" s="1"/>
  <c r="K74" i="103" s="1"/>
  <c r="K75" i="103" s="1"/>
  <c r="K76" i="103" s="1"/>
  <c r="K77" i="103" s="1"/>
  <c r="K78" i="103" s="1"/>
  <c r="K79" i="103" s="1"/>
  <c r="K80" i="103" s="1"/>
  <c r="K81" i="103" s="1"/>
  <c r="K82" i="103" s="1"/>
  <c r="K83" i="103" s="1"/>
  <c r="K84" i="103" s="1"/>
  <c r="K85" i="103" s="1"/>
  <c r="K86" i="103" s="1"/>
  <c r="K87" i="103" s="1"/>
  <c r="K88" i="103" s="1"/>
  <c r="K89" i="103" s="1"/>
  <c r="AQ4" i="103"/>
  <c r="AP4" i="103"/>
  <c r="AO4" i="103"/>
  <c r="AN4" i="103"/>
  <c r="AR4" i="103"/>
  <c r="K5" i="13"/>
  <c r="K6" i="13" s="1"/>
  <c r="K7" i="13" s="1"/>
  <c r="K8" i="13" s="1"/>
  <c r="K9" i="13" s="1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AQ4" i="13"/>
  <c r="AP4" i="13"/>
  <c r="AN4" i="13"/>
  <c r="AO4" i="13"/>
  <c r="AR4" i="13"/>
  <c r="K5" i="15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70" i="44" s="1"/>
  <c r="K71" i="44" s="1"/>
  <c r="K72" i="44" s="1"/>
  <c r="K73" i="44" s="1"/>
  <c r="K74" i="44" s="1"/>
  <c r="K75" i="44" s="1"/>
  <c r="K76" i="44" s="1"/>
  <c r="K77" i="44" s="1"/>
  <c r="K78" i="44" s="1"/>
  <c r="K79" i="44" s="1"/>
  <c r="AO4" i="44"/>
  <c r="AQ4" i="44"/>
  <c r="AP4" i="44"/>
  <c r="AN4" i="44"/>
  <c r="AR4" i="44"/>
  <c r="K5" i="54"/>
  <c r="K6" i="54" s="1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17" i="54" s="1"/>
  <c r="K18" i="54" s="1"/>
  <c r="K19" i="54" s="1"/>
  <c r="K20" i="54" s="1"/>
  <c r="K21" i="54" s="1"/>
  <c r="K22" i="54" s="1"/>
  <c r="K23" i="54" s="1"/>
  <c r="K24" i="54" s="1"/>
  <c r="K25" i="54" s="1"/>
  <c r="K26" i="54" s="1"/>
  <c r="K27" i="54" s="1"/>
  <c r="K28" i="54" s="1"/>
  <c r="K29" i="54" s="1"/>
  <c r="K30" i="54" s="1"/>
  <c r="K31" i="54" s="1"/>
  <c r="K32" i="54" s="1"/>
  <c r="K33" i="54" s="1"/>
  <c r="K34" i="54" s="1"/>
  <c r="K35" i="54" s="1"/>
  <c r="K36" i="54" s="1"/>
  <c r="K37" i="54" s="1"/>
  <c r="K38" i="54" s="1"/>
  <c r="K39" i="54" s="1"/>
  <c r="K40" i="54" s="1"/>
  <c r="K41" i="54" s="1"/>
  <c r="K42" i="54" s="1"/>
  <c r="K43" i="54" s="1"/>
  <c r="K44" i="54" s="1"/>
  <c r="K45" i="54" s="1"/>
  <c r="K46" i="54" s="1"/>
  <c r="K47" i="54" s="1"/>
  <c r="K48" i="54" s="1"/>
  <c r="K49" i="54" s="1"/>
  <c r="K50" i="54" s="1"/>
  <c r="K51" i="54" s="1"/>
  <c r="K52" i="54" s="1"/>
  <c r="K53" i="54" s="1"/>
  <c r="K54" i="54" s="1"/>
  <c r="K55" i="54" s="1"/>
  <c r="K56" i="54" s="1"/>
  <c r="K57" i="54" s="1"/>
  <c r="K58" i="54" s="1"/>
  <c r="K59" i="54" s="1"/>
  <c r="K60" i="54" s="1"/>
  <c r="K61" i="54" s="1"/>
  <c r="K62" i="54" s="1"/>
  <c r="K63" i="54" s="1"/>
  <c r="K64" i="54" s="1"/>
  <c r="K65" i="54" s="1"/>
  <c r="K66" i="54" s="1"/>
  <c r="K67" i="54" s="1"/>
  <c r="K68" i="54" s="1"/>
  <c r="K69" i="54" s="1"/>
  <c r="K70" i="54" s="1"/>
  <c r="K71" i="54" s="1"/>
  <c r="K72" i="54" s="1"/>
  <c r="K73" i="54" s="1"/>
  <c r="K74" i="54" s="1"/>
  <c r="K75" i="54" s="1"/>
  <c r="K76" i="54" s="1"/>
  <c r="K77" i="54" s="1"/>
  <c r="K78" i="54" s="1"/>
  <c r="K79" i="54" s="1"/>
  <c r="AN4" i="54"/>
  <c r="AO4" i="54"/>
  <c r="AQ4" i="54"/>
  <c r="AP4" i="54"/>
  <c r="AR4" i="54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6" i="67"/>
  <c r="K7" i="67" s="1"/>
  <c r="K8" i="67" s="1"/>
  <c r="K9" i="67" s="1"/>
  <c r="K10" i="67" s="1"/>
  <c r="K11" i="67" s="1"/>
  <c r="K12" i="67" s="1"/>
  <c r="K13" i="67" s="1"/>
  <c r="K14" i="67" s="1"/>
  <c r="K15" i="67" s="1"/>
  <c r="K16" i="67" s="1"/>
  <c r="K17" i="67" s="1"/>
  <c r="K18" i="67" s="1"/>
  <c r="K19" i="67" s="1"/>
  <c r="K20" i="67" s="1"/>
  <c r="K21" i="67" s="1"/>
  <c r="K22" i="67" s="1"/>
  <c r="K23" i="67" s="1"/>
  <c r="K6" i="79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AQ4" i="32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N4" i="32"/>
  <c r="AP4" i="32"/>
  <c r="AO4" i="32"/>
  <c r="AR4" i="32"/>
  <c r="K5" i="53"/>
  <c r="K6" i="53" s="1"/>
  <c r="K7" i="53" s="1"/>
  <c r="K8" i="53" s="1"/>
  <c r="K9" i="53" s="1"/>
  <c r="K10" i="53" s="1"/>
  <c r="K11" i="53" s="1"/>
  <c r="K12" i="53" s="1"/>
  <c r="K13" i="53" s="1"/>
  <c r="K14" i="53" s="1"/>
  <c r="K15" i="53" s="1"/>
  <c r="K16" i="53" s="1"/>
  <c r="K17" i="53" s="1"/>
  <c r="K18" i="53" s="1"/>
  <c r="K19" i="53" s="1"/>
  <c r="K20" i="53" s="1"/>
  <c r="K21" i="53" s="1"/>
  <c r="K22" i="53" s="1"/>
  <c r="K23" i="53" s="1"/>
  <c r="K24" i="53" s="1"/>
  <c r="K25" i="53" s="1"/>
  <c r="K26" i="53" s="1"/>
  <c r="K27" i="53" s="1"/>
  <c r="K28" i="53" s="1"/>
  <c r="K29" i="53" s="1"/>
  <c r="K30" i="53" s="1"/>
  <c r="K31" i="53" s="1"/>
  <c r="K32" i="53" s="1"/>
  <c r="K33" i="53" s="1"/>
  <c r="K34" i="53" s="1"/>
  <c r="K35" i="53" s="1"/>
  <c r="K36" i="53" s="1"/>
  <c r="K37" i="53" s="1"/>
  <c r="K38" i="53" s="1"/>
  <c r="K39" i="53" s="1"/>
  <c r="K40" i="53" s="1"/>
  <c r="K41" i="53" s="1"/>
  <c r="K42" i="53" s="1"/>
  <c r="K43" i="53" s="1"/>
  <c r="K44" i="53" s="1"/>
  <c r="K45" i="53" s="1"/>
  <c r="K46" i="53" s="1"/>
  <c r="K47" i="53" s="1"/>
  <c r="K48" i="53" s="1"/>
  <c r="K49" i="53" s="1"/>
  <c r="K50" i="53" s="1"/>
  <c r="K51" i="53" s="1"/>
  <c r="K52" i="53" s="1"/>
  <c r="K53" i="53" s="1"/>
  <c r="K54" i="53" s="1"/>
  <c r="K55" i="53" s="1"/>
  <c r="K56" i="53" s="1"/>
  <c r="K57" i="53" s="1"/>
  <c r="K58" i="53" s="1"/>
  <c r="K59" i="53" s="1"/>
  <c r="K60" i="53" s="1"/>
  <c r="K61" i="53" s="1"/>
  <c r="K62" i="53" s="1"/>
  <c r="K63" i="53" s="1"/>
  <c r="K64" i="53" s="1"/>
  <c r="K65" i="53" s="1"/>
  <c r="K66" i="53" s="1"/>
  <c r="K67" i="53" s="1"/>
  <c r="K68" i="53" s="1"/>
  <c r="K69" i="53" s="1"/>
  <c r="AQ4" i="53"/>
  <c r="AP4" i="53"/>
  <c r="AN4" i="53"/>
  <c r="AO4" i="53"/>
  <c r="AR4" i="53"/>
  <c r="K5" i="16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AP4" i="16"/>
  <c r="AO4" i="16"/>
  <c r="AN4" i="16"/>
  <c r="AQ4" i="16"/>
  <c r="AR4" i="16"/>
  <c r="AQ4" i="4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AN4" i="41"/>
  <c r="AP4" i="41"/>
  <c r="AO4" i="41"/>
  <c r="AR4" i="41"/>
  <c r="K5" i="55"/>
  <c r="K6" i="55" s="1"/>
  <c r="K7" i="55" s="1"/>
  <c r="K8" i="55" s="1"/>
  <c r="K9" i="55" s="1"/>
  <c r="K10" i="55" s="1"/>
  <c r="K11" i="55" s="1"/>
  <c r="K12" i="55" s="1"/>
  <c r="K13" i="55" s="1"/>
  <c r="K14" i="55" s="1"/>
  <c r="K15" i="55" s="1"/>
  <c r="K16" i="55" s="1"/>
  <c r="K17" i="55" s="1"/>
  <c r="K18" i="55" s="1"/>
  <c r="K19" i="55" s="1"/>
  <c r="K20" i="55" s="1"/>
  <c r="K21" i="55" s="1"/>
  <c r="K22" i="55" s="1"/>
  <c r="K23" i="55" s="1"/>
  <c r="K24" i="55" s="1"/>
  <c r="K25" i="55" s="1"/>
  <c r="K26" i="55" s="1"/>
  <c r="K27" i="55" s="1"/>
  <c r="K28" i="55" s="1"/>
  <c r="K29" i="55" s="1"/>
  <c r="K30" i="55" s="1"/>
  <c r="K31" i="55" s="1"/>
  <c r="K32" i="55" s="1"/>
  <c r="K33" i="55" s="1"/>
  <c r="K34" i="55" s="1"/>
  <c r="K35" i="55" s="1"/>
  <c r="K36" i="55" s="1"/>
  <c r="K37" i="55" s="1"/>
  <c r="K38" i="55" s="1"/>
  <c r="K39" i="55" s="1"/>
  <c r="K40" i="55" s="1"/>
  <c r="K41" i="55" s="1"/>
  <c r="K42" i="55" s="1"/>
  <c r="K43" i="55" s="1"/>
  <c r="K44" i="55" s="1"/>
  <c r="K45" i="55" s="1"/>
  <c r="K46" i="55" s="1"/>
  <c r="K47" i="55" s="1"/>
  <c r="K48" i="55" s="1"/>
  <c r="K49" i="55" s="1"/>
  <c r="K50" i="55" s="1"/>
  <c r="K51" i="55" s="1"/>
  <c r="K52" i="55" s="1"/>
  <c r="K53" i="55" s="1"/>
  <c r="K54" i="55" s="1"/>
  <c r="K55" i="55" s="1"/>
  <c r="K56" i="55" s="1"/>
  <c r="K57" i="55" s="1"/>
  <c r="K58" i="55" s="1"/>
  <c r="K59" i="55" s="1"/>
  <c r="K60" i="55" s="1"/>
  <c r="K61" i="55" s="1"/>
  <c r="K62" i="55" s="1"/>
  <c r="K63" i="55" s="1"/>
  <c r="K64" i="55" s="1"/>
  <c r="K65" i="55" s="1"/>
  <c r="K66" i="55" s="1"/>
  <c r="K67" i="55" s="1"/>
  <c r="K68" i="55" s="1"/>
  <c r="K69" i="55" s="1"/>
  <c r="K70" i="55" s="1"/>
  <c r="K71" i="55" s="1"/>
  <c r="K72" i="55" s="1"/>
  <c r="K73" i="55" s="1"/>
  <c r="K74" i="55" s="1"/>
  <c r="K75" i="55" s="1"/>
  <c r="K76" i="55" s="1"/>
  <c r="K77" i="55" s="1"/>
  <c r="K78" i="55" s="1"/>
  <c r="K79" i="55" s="1"/>
  <c r="K80" i="55" s="1"/>
  <c r="K81" i="55" s="1"/>
  <c r="K82" i="55" s="1"/>
  <c r="K83" i="55" s="1"/>
  <c r="K84" i="55" s="1"/>
  <c r="K85" i="55" s="1"/>
  <c r="K86" i="55" s="1"/>
  <c r="K87" i="55" s="1"/>
  <c r="K88" i="55" s="1"/>
  <c r="K89" i="55" s="1"/>
  <c r="AO4" i="55"/>
  <c r="AN4" i="55"/>
  <c r="AP4" i="55"/>
  <c r="AQ4" i="55"/>
  <c r="AR4" i="55"/>
  <c r="K5" i="49"/>
  <c r="K6" i="49" s="1"/>
  <c r="K7" i="49" s="1"/>
  <c r="K8" i="49" s="1"/>
  <c r="K9" i="49" s="1"/>
  <c r="K10" i="49" s="1"/>
  <c r="K11" i="49" s="1"/>
  <c r="K12" i="49" s="1"/>
  <c r="K13" i="49" s="1"/>
  <c r="K14" i="49" s="1"/>
  <c r="K15" i="49" s="1"/>
  <c r="K16" i="49" s="1"/>
  <c r="K17" i="49" s="1"/>
  <c r="K18" i="49" s="1"/>
  <c r="K19" i="49" s="1"/>
  <c r="K20" i="49" s="1"/>
  <c r="K21" i="49" s="1"/>
  <c r="K22" i="49" s="1"/>
  <c r="K23" i="49" s="1"/>
  <c r="K24" i="49" s="1"/>
  <c r="K25" i="49" s="1"/>
  <c r="K26" i="49" s="1"/>
  <c r="K27" i="49" s="1"/>
  <c r="K28" i="49" s="1"/>
  <c r="K29" i="49" s="1"/>
  <c r="K30" i="49" s="1"/>
  <c r="K31" i="49" s="1"/>
  <c r="K32" i="49" s="1"/>
  <c r="K33" i="49" s="1"/>
  <c r="K34" i="49" s="1"/>
  <c r="K35" i="49" s="1"/>
  <c r="K36" i="49" s="1"/>
  <c r="K37" i="49" s="1"/>
  <c r="K38" i="49" s="1"/>
  <c r="K39" i="49" s="1"/>
  <c r="K40" i="49" s="1"/>
  <c r="K41" i="49" s="1"/>
  <c r="K42" i="49" s="1"/>
  <c r="K43" i="49" s="1"/>
  <c r="K44" i="49" s="1"/>
  <c r="K45" i="49" s="1"/>
  <c r="K46" i="49" s="1"/>
  <c r="K47" i="49" s="1"/>
  <c r="K48" i="49" s="1"/>
  <c r="K49" i="49" s="1"/>
  <c r="K50" i="49" s="1"/>
  <c r="K51" i="49" s="1"/>
  <c r="K52" i="49" s="1"/>
  <c r="K53" i="49" s="1"/>
  <c r="K54" i="49" s="1"/>
  <c r="K55" i="49" s="1"/>
  <c r="K56" i="49" s="1"/>
  <c r="K57" i="49" s="1"/>
  <c r="K58" i="49" s="1"/>
  <c r="K59" i="49" s="1"/>
  <c r="K60" i="49" s="1"/>
  <c r="K61" i="49" s="1"/>
  <c r="K62" i="49" s="1"/>
  <c r="K63" i="49" s="1"/>
  <c r="K64" i="49" s="1"/>
  <c r="K65" i="49" s="1"/>
  <c r="K66" i="49" s="1"/>
  <c r="K67" i="49" s="1"/>
  <c r="K68" i="49" s="1"/>
  <c r="K69" i="49" s="1"/>
  <c r="K70" i="49" s="1"/>
  <c r="K71" i="49" s="1"/>
  <c r="K72" i="49" s="1"/>
  <c r="K73" i="49" s="1"/>
  <c r="K74" i="49" s="1"/>
  <c r="K75" i="49" s="1"/>
  <c r="K76" i="49" s="1"/>
  <c r="K77" i="49" s="1"/>
  <c r="K78" i="49" s="1"/>
  <c r="K79" i="49" s="1"/>
  <c r="K80" i="49" s="1"/>
  <c r="K81" i="49" s="1"/>
  <c r="K82" i="49" s="1"/>
  <c r="K83" i="49" s="1"/>
  <c r="K84" i="49" s="1"/>
  <c r="K85" i="49" s="1"/>
  <c r="K86" i="49" s="1"/>
  <c r="K87" i="49" s="1"/>
  <c r="K88" i="49" s="1"/>
  <c r="K89" i="49" s="1"/>
  <c r="AN4" i="49"/>
  <c r="AQ4" i="49"/>
  <c r="AP4" i="49"/>
  <c r="AO4" i="49"/>
  <c r="AR4" i="49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80" i="43" s="1"/>
  <c r="K81" i="43" s="1"/>
  <c r="K82" i="43" s="1"/>
  <c r="K83" i="43" s="1"/>
  <c r="K84" i="43" s="1"/>
  <c r="K85" i="43" s="1"/>
  <c r="K86" i="43" s="1"/>
  <c r="K87" i="43" s="1"/>
  <c r="K88" i="43" s="1"/>
  <c r="K89" i="43" s="1"/>
  <c r="AQ4" i="43"/>
  <c r="AP4" i="43"/>
  <c r="AO4" i="43"/>
  <c r="AN4" i="43"/>
  <c r="AR4" i="43"/>
  <c r="K7" i="58"/>
  <c r="K8" i="58" s="1"/>
  <c r="K9" i="58" s="1"/>
  <c r="K10" i="58" s="1"/>
  <c r="K11" i="58" s="1"/>
  <c r="K12" i="58" s="1"/>
  <c r="K13" i="58" s="1"/>
  <c r="K14" i="58" s="1"/>
  <c r="K15" i="58" s="1"/>
  <c r="K16" i="58" s="1"/>
  <c r="K17" i="58" s="1"/>
  <c r="K18" i="58" s="1"/>
  <c r="K19" i="58" s="1"/>
  <c r="K20" i="58" s="1"/>
  <c r="K21" i="58" s="1"/>
  <c r="K22" i="58" s="1"/>
  <c r="K23" i="58" s="1"/>
  <c r="K7" i="62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K7" i="74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AP4" i="86"/>
  <c r="AQ4" i="86"/>
  <c r="AN4" i="86"/>
  <c r="AO4" i="86"/>
  <c r="AR4" i="86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AP4" i="89"/>
  <c r="AO4" i="89"/>
  <c r="AN4" i="89"/>
  <c r="AQ4" i="89"/>
  <c r="AR4" i="89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AQ4" i="93"/>
  <c r="AN4" i="93"/>
  <c r="AP4" i="93"/>
  <c r="AO4" i="93"/>
  <c r="AR4" i="93"/>
  <c r="K5" i="97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AN4" i="97"/>
  <c r="AO4" i="97"/>
  <c r="AP4" i="97"/>
  <c r="AQ4" i="97"/>
  <c r="AR4" i="97"/>
  <c r="K5" i="10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AQ4" i="101"/>
  <c r="AN4" i="101"/>
  <c r="AP4" i="101"/>
  <c r="AO4" i="101"/>
  <c r="AR4" i="101"/>
  <c r="K5" i="105"/>
  <c r="K6" i="105" s="1"/>
  <c r="K7" i="105" s="1"/>
  <c r="K8" i="105" s="1"/>
  <c r="K9" i="105" s="1"/>
  <c r="K10" i="105" s="1"/>
  <c r="K11" i="105" s="1"/>
  <c r="K12" i="105" s="1"/>
  <c r="K13" i="105" s="1"/>
  <c r="K14" i="105" s="1"/>
  <c r="K15" i="105" s="1"/>
  <c r="K16" i="105" s="1"/>
  <c r="K17" i="105" s="1"/>
  <c r="K18" i="105" s="1"/>
  <c r="K19" i="105" s="1"/>
  <c r="K20" i="105" s="1"/>
  <c r="K21" i="105" s="1"/>
  <c r="K22" i="105" s="1"/>
  <c r="K23" i="105" s="1"/>
  <c r="K24" i="105" s="1"/>
  <c r="K25" i="105" s="1"/>
  <c r="K26" i="105" s="1"/>
  <c r="K27" i="105" s="1"/>
  <c r="K28" i="105" s="1"/>
  <c r="K29" i="105" s="1"/>
  <c r="K30" i="105" s="1"/>
  <c r="K31" i="105" s="1"/>
  <c r="K32" i="105" s="1"/>
  <c r="K33" i="105" s="1"/>
  <c r="K34" i="105" s="1"/>
  <c r="K35" i="105" s="1"/>
  <c r="K36" i="105" s="1"/>
  <c r="K37" i="105" s="1"/>
  <c r="K38" i="105" s="1"/>
  <c r="K39" i="105" s="1"/>
  <c r="K40" i="105" s="1"/>
  <c r="K41" i="105" s="1"/>
  <c r="K42" i="105" s="1"/>
  <c r="K43" i="105" s="1"/>
  <c r="K44" i="105" s="1"/>
  <c r="K45" i="105" s="1"/>
  <c r="K46" i="105" s="1"/>
  <c r="K47" i="105" s="1"/>
  <c r="K48" i="105" s="1"/>
  <c r="K49" i="105" s="1"/>
  <c r="K50" i="105" s="1"/>
  <c r="K51" i="105" s="1"/>
  <c r="K52" i="105" s="1"/>
  <c r="K53" i="105" s="1"/>
  <c r="K54" i="105" s="1"/>
  <c r="K55" i="105" s="1"/>
  <c r="K56" i="105" s="1"/>
  <c r="K57" i="105" s="1"/>
  <c r="K58" i="105" s="1"/>
  <c r="K59" i="105" s="1"/>
  <c r="K60" i="105" s="1"/>
  <c r="K61" i="105" s="1"/>
  <c r="K62" i="105" s="1"/>
  <c r="K63" i="105" s="1"/>
  <c r="K64" i="105" s="1"/>
  <c r="K65" i="105" s="1"/>
  <c r="K66" i="105" s="1"/>
  <c r="K67" i="105" s="1"/>
  <c r="K68" i="105" s="1"/>
  <c r="K69" i="105" s="1"/>
  <c r="AQ4" i="105"/>
  <c r="AO4" i="105"/>
  <c r="AN4" i="105"/>
  <c r="AP4" i="105"/>
  <c r="AR4" i="105"/>
  <c r="AH5" i="37"/>
  <c r="AQ5" i="37" s="1"/>
  <c r="Z5" i="37"/>
  <c r="AH5" i="64"/>
  <c r="AQ5" i="64" s="1"/>
  <c r="Z5" i="64"/>
  <c r="AH5" i="70"/>
  <c r="AQ5" i="70" s="1"/>
  <c r="Z5" i="70"/>
  <c r="AH5" i="76"/>
  <c r="AQ5" i="76" s="1"/>
  <c r="Z5" i="76"/>
  <c r="AH5" i="82"/>
  <c r="AQ5" i="82" s="1"/>
  <c r="Z5" i="82"/>
  <c r="AH5" i="11"/>
  <c r="AQ5" i="11" s="1"/>
  <c r="Z5" i="11"/>
  <c r="Z5" i="12"/>
  <c r="AH5" i="12"/>
  <c r="AQ5" i="12" s="1"/>
  <c r="AH5" i="23"/>
  <c r="AQ5" i="23" s="1"/>
  <c r="Z5" i="23"/>
  <c r="AH5" i="29"/>
  <c r="AQ5" i="29" s="1"/>
  <c r="Z5" i="29"/>
  <c r="Z5" i="14"/>
  <c r="AH5" i="14"/>
  <c r="AQ5" i="14" s="1"/>
  <c r="AH5" i="19"/>
  <c r="AQ5" i="19" s="1"/>
  <c r="Z5" i="19"/>
  <c r="AH5" i="30"/>
  <c r="AQ5" i="30" s="1"/>
  <c r="Z5" i="30"/>
  <c r="AH5" i="33"/>
  <c r="AQ5" i="33" s="1"/>
  <c r="Z5" i="33"/>
  <c r="Z5" i="15"/>
  <c r="AH5" i="15"/>
  <c r="AH5" i="21"/>
  <c r="AQ5" i="21" s="1"/>
  <c r="Z5" i="21"/>
  <c r="AH5" i="27"/>
  <c r="AQ5" i="27" s="1"/>
  <c r="Z5" i="27"/>
  <c r="AH5" i="34"/>
  <c r="AQ5" i="34" s="1"/>
  <c r="Z5" i="34"/>
  <c r="Z5" i="10"/>
  <c r="AH5" i="10"/>
  <c r="AQ5" i="10" s="1"/>
  <c r="AH5" i="18"/>
  <c r="AQ5" i="18" s="1"/>
  <c r="Z5" i="18"/>
  <c r="AH5" i="35"/>
  <c r="AQ5" i="35" s="1"/>
  <c r="Z5" i="35"/>
  <c r="AH5" i="50"/>
  <c r="AQ5" i="50" s="1"/>
  <c r="Z5" i="50"/>
  <c r="AH5" i="48"/>
  <c r="AQ5" i="48" s="1"/>
  <c r="Z5" i="48"/>
  <c r="AH5" i="42"/>
  <c r="AQ5" i="42" s="1"/>
  <c r="Z5" i="42"/>
  <c r="AH5" i="58"/>
  <c r="AQ5" i="58" s="1"/>
  <c r="Z5" i="58"/>
  <c r="AH5" i="62"/>
  <c r="AQ5" i="62" s="1"/>
  <c r="Z5" i="62"/>
  <c r="AH5" i="49"/>
  <c r="Z5" i="49"/>
  <c r="AH5" i="43"/>
  <c r="Z5" i="43"/>
  <c r="AH5" i="59"/>
  <c r="AQ5" i="59" s="1"/>
  <c r="Z5" i="59"/>
  <c r="AH5" i="69"/>
  <c r="AQ5" i="69" s="1"/>
  <c r="Z5" i="69"/>
  <c r="AH5" i="71"/>
  <c r="AQ5" i="71" s="1"/>
  <c r="Z5" i="71"/>
  <c r="AH5" i="81"/>
  <c r="AQ5" i="81" s="1"/>
  <c r="Z5" i="81"/>
  <c r="AH5" i="84"/>
  <c r="AQ5" i="84" s="1"/>
  <c r="Z5" i="84"/>
  <c r="AH5" i="88"/>
  <c r="AQ5" i="88" s="1"/>
  <c r="Z5" i="88"/>
  <c r="AH5" i="92"/>
  <c r="AQ5" i="92" s="1"/>
  <c r="Z5" i="92"/>
  <c r="AH5" i="96"/>
  <c r="Z5" i="96"/>
  <c r="AH5" i="100"/>
  <c r="Z5" i="100"/>
  <c r="AH5" i="104"/>
  <c r="Z5" i="104"/>
  <c r="AH5" i="38"/>
  <c r="AQ5" i="38" s="1"/>
  <c r="Z5" i="38"/>
  <c r="AH5" i="41"/>
  <c r="AQ5" i="41" s="1"/>
  <c r="Z5" i="41"/>
  <c r="AH5" i="17"/>
  <c r="AQ5" i="17" s="1"/>
  <c r="Z5" i="17"/>
  <c r="AH5" i="25"/>
  <c r="AQ5" i="25" s="1"/>
  <c r="Z5" i="25"/>
  <c r="AH5" i="31"/>
  <c r="AQ5" i="31" s="1"/>
  <c r="Z5" i="31"/>
  <c r="AH5" i="39"/>
  <c r="AQ5" i="39" s="1"/>
  <c r="Z5" i="39"/>
  <c r="AH5" i="60"/>
  <c r="AQ5" i="60" s="1"/>
  <c r="Z5" i="60"/>
  <c r="AH5" i="66"/>
  <c r="AQ5" i="66" s="1"/>
  <c r="Z5" i="66"/>
  <c r="AH5" i="72"/>
  <c r="AQ5" i="72" s="1"/>
  <c r="Z5" i="72"/>
  <c r="AH5" i="78"/>
  <c r="AQ5" i="78" s="1"/>
  <c r="Z5" i="78"/>
  <c r="AH5" i="22"/>
  <c r="AQ5" i="22" s="1"/>
  <c r="Z5" i="22"/>
  <c r="AH5" i="24"/>
  <c r="AQ5" i="24" s="1"/>
  <c r="Z5" i="24"/>
  <c r="AH5" i="36"/>
  <c r="AQ5" i="36" s="1"/>
  <c r="Z5" i="36"/>
  <c r="AH5" i="16"/>
  <c r="Z5" i="16"/>
  <c r="AH5" i="55"/>
  <c r="Z5" i="55"/>
  <c r="AH5" i="9"/>
  <c r="AQ5" i="9" s="1"/>
  <c r="Z5" i="9"/>
  <c r="AH5" i="2"/>
  <c r="AQ5" i="2" s="1"/>
  <c r="Z5" i="2"/>
  <c r="AH5" i="26"/>
  <c r="AQ5" i="26" s="1"/>
  <c r="Z5" i="26"/>
  <c r="AH5" i="28"/>
  <c r="AQ5" i="28" s="1"/>
  <c r="Z5" i="28"/>
  <c r="AH5" i="40"/>
  <c r="AQ5" i="40" s="1"/>
  <c r="Z5" i="40"/>
  <c r="AH5" i="13"/>
  <c r="Z5" i="13"/>
  <c r="AH5" i="20"/>
  <c r="Z5" i="20"/>
  <c r="Z5" i="44"/>
  <c r="AH5" i="44"/>
  <c r="AH5" i="54"/>
  <c r="AQ5" i="54" s="1"/>
  <c r="Z5" i="54"/>
  <c r="Z5" i="51"/>
  <c r="AH5" i="51"/>
  <c r="AQ5" i="51" s="1"/>
  <c r="AH5" i="45"/>
  <c r="Z5" i="45"/>
  <c r="AH5" i="61"/>
  <c r="AQ5" i="61" s="1"/>
  <c r="Z5" i="61"/>
  <c r="AH5" i="63"/>
  <c r="AQ5" i="63" s="1"/>
  <c r="Z5" i="63"/>
  <c r="AH5" i="73"/>
  <c r="AQ5" i="73" s="1"/>
  <c r="Z5" i="73"/>
  <c r="AH5" i="75"/>
  <c r="AQ5" i="75" s="1"/>
  <c r="Z5" i="75"/>
  <c r="AH5" i="86"/>
  <c r="Z5" i="86"/>
  <c r="AH5" i="89"/>
  <c r="Z5" i="89"/>
  <c r="AH5" i="93"/>
  <c r="Z5" i="93"/>
  <c r="AH5" i="97"/>
  <c r="Z5" i="97"/>
  <c r="AH5" i="101"/>
  <c r="Z5" i="101"/>
  <c r="AH5" i="105"/>
  <c r="Z5" i="105"/>
  <c r="AH5" i="85"/>
  <c r="AQ5" i="85" s="1"/>
  <c r="Z5" i="85"/>
  <c r="AH5" i="90"/>
  <c r="AQ5" i="90" s="1"/>
  <c r="Z5" i="90"/>
  <c r="AH5" i="94"/>
  <c r="AQ5" i="94" s="1"/>
  <c r="Z5" i="94"/>
  <c r="AH5" i="98"/>
  <c r="AQ5" i="98" s="1"/>
  <c r="Z5" i="98"/>
  <c r="AH5" i="102"/>
  <c r="AQ5" i="102" s="1"/>
  <c r="Z5" i="102"/>
  <c r="AH5" i="32"/>
  <c r="Z5" i="32"/>
  <c r="Z5" i="46"/>
  <c r="AH5" i="46"/>
  <c r="AQ5" i="46" s="1"/>
  <c r="AH5" i="53"/>
  <c r="Z5" i="53"/>
  <c r="Z5" i="52"/>
  <c r="AH5" i="52"/>
  <c r="AQ5" i="52" s="1"/>
  <c r="Z5" i="47"/>
  <c r="AH5" i="47"/>
  <c r="AQ5" i="47" s="1"/>
  <c r="AH5" i="65"/>
  <c r="AQ5" i="65" s="1"/>
  <c r="Z5" i="65"/>
  <c r="AH5" i="67"/>
  <c r="AQ5" i="67" s="1"/>
  <c r="Z5" i="67"/>
  <c r="AH5" i="77"/>
  <c r="AQ5" i="77" s="1"/>
  <c r="Z5" i="77"/>
  <c r="AH5" i="79"/>
  <c r="AQ5" i="79" s="1"/>
  <c r="Z5" i="79"/>
  <c r="AH5" i="83"/>
  <c r="AQ5" i="83" s="1"/>
  <c r="Z5" i="83"/>
  <c r="AH5" i="87"/>
  <c r="Z5" i="87"/>
  <c r="AH5" i="91"/>
  <c r="Z5" i="91"/>
  <c r="AH5" i="95"/>
  <c r="Z5" i="95"/>
  <c r="AH5" i="99"/>
  <c r="Z5" i="99"/>
  <c r="AH5" i="103"/>
  <c r="Z5" i="103"/>
  <c r="AH5" i="68"/>
  <c r="AQ5" i="68" s="1"/>
  <c r="Z5" i="68"/>
  <c r="AH5" i="74"/>
  <c r="AQ5" i="74" s="1"/>
  <c r="Z5" i="74"/>
  <c r="AH5" i="80"/>
  <c r="AQ5" i="80" s="1"/>
  <c r="Z5" i="80"/>
  <c r="AQ5" i="87" l="1"/>
  <c r="AQ5" i="96"/>
  <c r="AQ5" i="99"/>
  <c r="AQ5" i="91"/>
  <c r="AQ5" i="16"/>
  <c r="AQ5" i="100"/>
  <c r="AQ5" i="103"/>
  <c r="AQ5" i="95"/>
  <c r="AQ5" i="53"/>
  <c r="AQ5" i="15"/>
  <c r="AQ5" i="89"/>
  <c r="AQ5" i="45"/>
  <c r="AQ5" i="32"/>
  <c r="AQ5" i="101"/>
  <c r="AQ5" i="43"/>
  <c r="AQ5" i="97"/>
  <c r="AQ5" i="86"/>
  <c r="AQ5" i="20"/>
  <c r="AQ5" i="49"/>
  <c r="AQ5" i="105"/>
  <c r="AQ5" i="93"/>
  <c r="AQ5" i="13"/>
  <c r="AQ5" i="55"/>
  <c r="AQ5" i="104"/>
  <c r="AQ5" i="44"/>
  <c r="W6" i="83"/>
  <c r="AG5" i="83"/>
  <c r="AP5" i="83" s="1"/>
  <c r="AF5" i="83"/>
  <c r="AO5" i="83" s="1"/>
  <c r="AE5" i="83"/>
  <c r="W6" i="15"/>
  <c r="AG5" i="15"/>
  <c r="AP5" i="15" s="1"/>
  <c r="AF5" i="15"/>
  <c r="AO5" i="15" s="1"/>
  <c r="AE5" i="15"/>
  <c r="AF5" i="80"/>
  <c r="AO5" i="80" s="1"/>
  <c r="AE5" i="80"/>
  <c r="W6" i="80"/>
  <c r="AG5" i="80"/>
  <c r="AP5" i="80" s="1"/>
  <c r="AE5" i="67"/>
  <c r="W6" i="67"/>
  <c r="AG5" i="67"/>
  <c r="AP5" i="67" s="1"/>
  <c r="AF5" i="67"/>
  <c r="AO5" i="67" s="1"/>
  <c r="AE5" i="102"/>
  <c r="W6" i="102"/>
  <c r="AG5" i="102"/>
  <c r="AP5" i="102" s="1"/>
  <c r="AF5" i="102"/>
  <c r="AO5" i="102" s="1"/>
  <c r="AE5" i="26"/>
  <c r="AF5" i="26"/>
  <c r="AO5" i="26" s="1"/>
  <c r="AG5" i="26"/>
  <c r="AP5" i="26" s="1"/>
  <c r="W6" i="26"/>
  <c r="AE5" i="72"/>
  <c r="W6" i="72"/>
  <c r="AG5" i="72"/>
  <c r="AP5" i="72" s="1"/>
  <c r="AF5" i="72"/>
  <c r="AO5" i="72" s="1"/>
  <c r="AE5" i="25"/>
  <c r="AF5" i="25"/>
  <c r="AO5" i="25" s="1"/>
  <c r="AG5" i="25"/>
  <c r="AP5" i="25" s="1"/>
  <c r="W6" i="25"/>
  <c r="AF5" i="104"/>
  <c r="AO5" i="104" s="1"/>
  <c r="AE5" i="104"/>
  <c r="W6" i="104"/>
  <c r="AG5" i="104"/>
  <c r="AP5" i="104" s="1"/>
  <c r="W6" i="96"/>
  <c r="AG5" i="96"/>
  <c r="AP5" i="96" s="1"/>
  <c r="AF5" i="96"/>
  <c r="AO5" i="96" s="1"/>
  <c r="AE5" i="96"/>
  <c r="W6" i="88"/>
  <c r="AG5" i="88"/>
  <c r="AP5" i="88" s="1"/>
  <c r="AF5" i="88"/>
  <c r="AO5" i="88" s="1"/>
  <c r="AE5" i="88"/>
  <c r="AG5" i="69"/>
  <c r="AP5" i="69" s="1"/>
  <c r="W6" i="69"/>
  <c r="AF5" i="69"/>
  <c r="AO5" i="69" s="1"/>
  <c r="AE5" i="69"/>
  <c r="W6" i="43"/>
  <c r="AG5" i="43"/>
  <c r="AP5" i="43" s="1"/>
  <c r="AE5" i="43"/>
  <c r="AF5" i="43"/>
  <c r="AO5" i="43" s="1"/>
  <c r="W6" i="14"/>
  <c r="AG5" i="14"/>
  <c r="AP5" i="14" s="1"/>
  <c r="AF5" i="14"/>
  <c r="AO5" i="14" s="1"/>
  <c r="AE5" i="14"/>
  <c r="W6" i="76"/>
  <c r="AG5" i="76"/>
  <c r="AP5" i="76" s="1"/>
  <c r="AF5" i="76"/>
  <c r="AO5" i="76" s="1"/>
  <c r="AE5" i="76"/>
  <c r="AG5" i="99"/>
  <c r="AP5" i="99" s="1"/>
  <c r="W6" i="99"/>
  <c r="AF5" i="99"/>
  <c r="AO5" i="99" s="1"/>
  <c r="AE5" i="99"/>
  <c r="AE5" i="91"/>
  <c r="W6" i="91"/>
  <c r="AG5" i="91"/>
  <c r="AP5" i="91" s="1"/>
  <c r="AF5" i="91"/>
  <c r="AO5" i="91" s="1"/>
  <c r="AF5" i="47"/>
  <c r="AO5" i="47" s="1"/>
  <c r="AG5" i="47"/>
  <c r="AP5" i="47" s="1"/>
  <c r="W6" i="47"/>
  <c r="AE5" i="47"/>
  <c r="AE5" i="90"/>
  <c r="W6" i="90"/>
  <c r="AG5" i="90"/>
  <c r="AP5" i="90" s="1"/>
  <c r="AF5" i="90"/>
  <c r="AO5" i="90" s="1"/>
  <c r="AG5" i="75"/>
  <c r="AP5" i="75" s="1"/>
  <c r="AF5" i="75"/>
  <c r="AO5" i="75" s="1"/>
  <c r="AE5" i="75"/>
  <c r="W6" i="75"/>
  <c r="W6" i="35"/>
  <c r="AG5" i="35"/>
  <c r="AP5" i="35" s="1"/>
  <c r="AE5" i="35"/>
  <c r="AF5" i="35"/>
  <c r="AO5" i="35" s="1"/>
  <c r="AF5" i="33"/>
  <c r="AO5" i="33" s="1"/>
  <c r="AE5" i="33"/>
  <c r="AG5" i="33"/>
  <c r="AP5" i="33" s="1"/>
  <c r="W6" i="33"/>
  <c r="AF5" i="98"/>
  <c r="AO5" i="98" s="1"/>
  <c r="AE5" i="98"/>
  <c r="W6" i="98"/>
  <c r="AG5" i="98"/>
  <c r="AP5" i="98" s="1"/>
  <c r="AE5" i="85"/>
  <c r="AF5" i="85"/>
  <c r="AO5" i="85" s="1"/>
  <c r="W6" i="85"/>
  <c r="AG5" i="85"/>
  <c r="AP5" i="85" s="1"/>
  <c r="AE5" i="97"/>
  <c r="AF5" i="97"/>
  <c r="AO5" i="97" s="1"/>
  <c r="W6" i="97"/>
  <c r="AG5" i="97"/>
  <c r="AP5" i="97" s="1"/>
  <c r="W6" i="89"/>
  <c r="AG5" i="89"/>
  <c r="AP5" i="89" s="1"/>
  <c r="AF5" i="89"/>
  <c r="AO5" i="89" s="1"/>
  <c r="AE5" i="89"/>
  <c r="AG5" i="63"/>
  <c r="AP5" i="63" s="1"/>
  <c r="AF5" i="63"/>
  <c r="AO5" i="63" s="1"/>
  <c r="AE5" i="63"/>
  <c r="W6" i="63"/>
  <c r="AG5" i="16"/>
  <c r="AP5" i="16" s="1"/>
  <c r="AF5" i="16"/>
  <c r="AO5" i="16" s="1"/>
  <c r="W6" i="16"/>
  <c r="AE5" i="16"/>
  <c r="AE5" i="41"/>
  <c r="AF5" i="41"/>
  <c r="AO5" i="41" s="1"/>
  <c r="AG5" i="41"/>
  <c r="AP5" i="41" s="1"/>
  <c r="W6" i="41"/>
  <c r="AF5" i="49"/>
  <c r="AO5" i="49" s="1"/>
  <c r="AG5" i="49"/>
  <c r="AP5" i="49" s="1"/>
  <c r="W6" i="49"/>
  <c r="AE5" i="49"/>
  <c r="AF5" i="48"/>
  <c r="AO5" i="48" s="1"/>
  <c r="AE5" i="48"/>
  <c r="AG5" i="48"/>
  <c r="AP5" i="48" s="1"/>
  <c r="W6" i="48"/>
  <c r="AG5" i="18"/>
  <c r="AP5" i="18" s="1"/>
  <c r="AF5" i="18"/>
  <c r="AO5" i="18" s="1"/>
  <c r="AE5" i="18"/>
  <c r="W6" i="18"/>
  <c r="AF5" i="34"/>
  <c r="AO5" i="34" s="1"/>
  <c r="AG5" i="34"/>
  <c r="AP5" i="34" s="1"/>
  <c r="W6" i="34"/>
  <c r="AE5" i="34"/>
  <c r="AG5" i="19"/>
  <c r="AP5" i="19" s="1"/>
  <c r="W6" i="19"/>
  <c r="AF5" i="19"/>
  <c r="AO5" i="19" s="1"/>
  <c r="AE5" i="19"/>
  <c r="AF5" i="23"/>
  <c r="AO5" i="23" s="1"/>
  <c r="AG5" i="23"/>
  <c r="AP5" i="23" s="1"/>
  <c r="W6" i="23"/>
  <c r="AE5" i="23"/>
  <c r="AE5" i="37"/>
  <c r="AF5" i="37"/>
  <c r="AO5" i="37" s="1"/>
  <c r="AG5" i="37"/>
  <c r="AP5" i="37" s="1"/>
  <c r="W6" i="37"/>
  <c r="AE5" i="61"/>
  <c r="AF5" i="61"/>
  <c r="AO5" i="61" s="1"/>
  <c r="W6" i="61"/>
  <c r="AG5" i="61"/>
  <c r="AP5" i="61" s="1"/>
  <c r="AE5" i="20"/>
  <c r="W6" i="20"/>
  <c r="AF5" i="20"/>
  <c r="AO5" i="20" s="1"/>
  <c r="AG5" i="20"/>
  <c r="AP5" i="20" s="1"/>
  <c r="AF5" i="62"/>
  <c r="AO5" i="62" s="1"/>
  <c r="AE5" i="62"/>
  <c r="AG5" i="62"/>
  <c r="AP5" i="62" s="1"/>
  <c r="W6" i="62"/>
  <c r="W6" i="42"/>
  <c r="AE5" i="42"/>
  <c r="AG5" i="42"/>
  <c r="AP5" i="42" s="1"/>
  <c r="AF5" i="42"/>
  <c r="AO5" i="42" s="1"/>
  <c r="AE5" i="27"/>
  <c r="W6" i="27"/>
  <c r="AF5" i="27"/>
  <c r="AO5" i="27" s="1"/>
  <c r="AG5" i="27"/>
  <c r="AP5" i="27" s="1"/>
  <c r="AE5" i="12"/>
  <c r="W6" i="12"/>
  <c r="AF5" i="12"/>
  <c r="AO5" i="12" s="1"/>
  <c r="AG5" i="12"/>
  <c r="AP5" i="12" s="1"/>
  <c r="AF5" i="68"/>
  <c r="AO5" i="68" s="1"/>
  <c r="AG5" i="68"/>
  <c r="AP5" i="68" s="1"/>
  <c r="AE5" i="68"/>
  <c r="W6" i="68"/>
  <c r="AE5" i="103"/>
  <c r="W6" i="103"/>
  <c r="AG5" i="103"/>
  <c r="AP5" i="103" s="1"/>
  <c r="AF5" i="103"/>
  <c r="AO5" i="103" s="1"/>
  <c r="W6" i="95"/>
  <c r="AG5" i="95"/>
  <c r="AP5" i="95" s="1"/>
  <c r="AF5" i="95"/>
  <c r="AO5" i="95" s="1"/>
  <c r="AE5" i="95"/>
  <c r="AG5" i="87"/>
  <c r="AP5" i="87" s="1"/>
  <c r="W6" i="87"/>
  <c r="AF5" i="87"/>
  <c r="AO5" i="87" s="1"/>
  <c r="AE5" i="87"/>
  <c r="W6" i="77"/>
  <c r="AG5" i="77"/>
  <c r="AP5" i="77" s="1"/>
  <c r="AF5" i="77"/>
  <c r="AO5" i="77" s="1"/>
  <c r="AE5" i="77"/>
  <c r="AG5" i="52"/>
  <c r="AP5" i="52" s="1"/>
  <c r="W6" i="52"/>
  <c r="AE5" i="52"/>
  <c r="AF5" i="52"/>
  <c r="AO5" i="52" s="1"/>
  <c r="AE5" i="46"/>
  <c r="AF5" i="46"/>
  <c r="AO5" i="46" s="1"/>
  <c r="AG5" i="46"/>
  <c r="AP5" i="46" s="1"/>
  <c r="W6" i="46"/>
  <c r="AG5" i="105"/>
  <c r="AP5" i="105" s="1"/>
  <c r="W6" i="105"/>
  <c r="AF5" i="105"/>
  <c r="AO5" i="105" s="1"/>
  <c r="AE5" i="105"/>
  <c r="W6" i="28"/>
  <c r="AE5" i="28"/>
  <c r="AG5" i="28"/>
  <c r="AP5" i="28" s="1"/>
  <c r="AF5" i="28"/>
  <c r="AO5" i="28" s="1"/>
  <c r="AG5" i="9"/>
  <c r="AP5" i="9" s="1"/>
  <c r="AE5" i="9"/>
  <c r="AF5" i="9"/>
  <c r="AO5" i="9" s="1"/>
  <c r="W6" i="9"/>
  <c r="AF5" i="36"/>
  <c r="AO5" i="36" s="1"/>
  <c r="AG5" i="36"/>
  <c r="AP5" i="36" s="1"/>
  <c r="AE5" i="36"/>
  <c r="W6" i="36"/>
  <c r="AF5" i="22"/>
  <c r="AO5" i="22" s="1"/>
  <c r="AE5" i="22"/>
  <c r="AG5" i="22"/>
  <c r="AP5" i="22" s="1"/>
  <c r="W6" i="22"/>
  <c r="AE5" i="78"/>
  <c r="W6" i="78"/>
  <c r="AG5" i="78"/>
  <c r="AP5" i="78" s="1"/>
  <c r="AF5" i="78"/>
  <c r="AO5" i="78" s="1"/>
  <c r="AE5" i="60"/>
  <c r="W6" i="60"/>
  <c r="AG5" i="60"/>
  <c r="AP5" i="60" s="1"/>
  <c r="AF5" i="60"/>
  <c r="AO5" i="60" s="1"/>
  <c r="AG5" i="17"/>
  <c r="AP5" i="17" s="1"/>
  <c r="AF5" i="17"/>
  <c r="AO5" i="17" s="1"/>
  <c r="AE5" i="17"/>
  <c r="W6" i="17"/>
  <c r="W6" i="71"/>
  <c r="AG5" i="71"/>
  <c r="AP5" i="71" s="1"/>
  <c r="AF5" i="71"/>
  <c r="AO5" i="71" s="1"/>
  <c r="AE5" i="71"/>
  <c r="W6" i="82"/>
  <c r="AG5" i="82"/>
  <c r="AP5" i="82" s="1"/>
  <c r="AF5" i="82"/>
  <c r="AO5" i="82" s="1"/>
  <c r="AE5" i="82"/>
  <c r="W6" i="64"/>
  <c r="AG5" i="64"/>
  <c r="AP5" i="64" s="1"/>
  <c r="AF5" i="64"/>
  <c r="AO5" i="64" s="1"/>
  <c r="AE5" i="64"/>
  <c r="AE5" i="54"/>
  <c r="AF5" i="54"/>
  <c r="AO5" i="54" s="1"/>
  <c r="AG5" i="54"/>
  <c r="AP5" i="54" s="1"/>
  <c r="W6" i="54"/>
  <c r="AE5" i="73"/>
  <c r="W6" i="73"/>
  <c r="AG5" i="73"/>
  <c r="AP5" i="73" s="1"/>
  <c r="AF5" i="73"/>
  <c r="AO5" i="73" s="1"/>
  <c r="AF5" i="51"/>
  <c r="AO5" i="51" s="1"/>
  <c r="AG5" i="51"/>
  <c r="AP5" i="51" s="1"/>
  <c r="AE5" i="51"/>
  <c r="W6" i="51"/>
  <c r="W6" i="44"/>
  <c r="AE5" i="44"/>
  <c r="AF5" i="44"/>
  <c r="AO5" i="44" s="1"/>
  <c r="AG5" i="44"/>
  <c r="AP5" i="44" s="1"/>
  <c r="AE5" i="13"/>
  <c r="AG5" i="13"/>
  <c r="AP5" i="13" s="1"/>
  <c r="W6" i="13"/>
  <c r="AF5" i="13"/>
  <c r="AO5" i="13" s="1"/>
  <c r="AE5" i="39"/>
  <c r="W6" i="39"/>
  <c r="AF5" i="39"/>
  <c r="AO5" i="39" s="1"/>
  <c r="AG5" i="39"/>
  <c r="AP5" i="39" s="1"/>
  <c r="AE5" i="38"/>
  <c r="AF5" i="38"/>
  <c r="AO5" i="38" s="1"/>
  <c r="AG5" i="38"/>
  <c r="AP5" i="38" s="1"/>
  <c r="W6" i="38"/>
  <c r="W6" i="100"/>
  <c r="AG5" i="100"/>
  <c r="AP5" i="100" s="1"/>
  <c r="AF5" i="100"/>
  <c r="AO5" i="100" s="1"/>
  <c r="AE5" i="100"/>
  <c r="AF5" i="92"/>
  <c r="AO5" i="92" s="1"/>
  <c r="AG5" i="92"/>
  <c r="AP5" i="92" s="1"/>
  <c r="AE5" i="92"/>
  <c r="W6" i="92"/>
  <c r="W6" i="84"/>
  <c r="AG5" i="84"/>
  <c r="AP5" i="84" s="1"/>
  <c r="AF5" i="84"/>
  <c r="AO5" i="84" s="1"/>
  <c r="AE5" i="84"/>
  <c r="W6" i="58"/>
  <c r="AG5" i="58"/>
  <c r="AP5" i="58" s="1"/>
  <c r="AF5" i="58"/>
  <c r="AO5" i="58" s="1"/>
  <c r="AE5" i="58"/>
  <c r="AF5" i="50"/>
  <c r="AO5" i="50" s="1"/>
  <c r="AG5" i="50"/>
  <c r="AP5" i="50" s="1"/>
  <c r="W6" i="50"/>
  <c r="AE5" i="50"/>
  <c r="AG5" i="21"/>
  <c r="AP5" i="21" s="1"/>
  <c r="W6" i="21"/>
  <c r="AF5" i="21"/>
  <c r="AO5" i="21" s="1"/>
  <c r="AE5" i="21"/>
  <c r="AG5" i="30"/>
  <c r="AP5" i="30" s="1"/>
  <c r="AE5" i="30"/>
  <c r="AF5" i="30"/>
  <c r="AO5" i="30" s="1"/>
  <c r="W6" i="30"/>
  <c r="AF5" i="11"/>
  <c r="AO5" i="11" s="1"/>
  <c r="AE5" i="11"/>
  <c r="W6" i="11"/>
  <c r="AG5" i="11"/>
  <c r="AP5" i="11" s="1"/>
  <c r="AE5" i="45"/>
  <c r="AF5" i="45"/>
  <c r="AO5" i="45" s="1"/>
  <c r="AG5" i="45"/>
  <c r="AP5" i="45" s="1"/>
  <c r="W6" i="45"/>
  <c r="AE5" i="55"/>
  <c r="AF5" i="55"/>
  <c r="AO5" i="55" s="1"/>
  <c r="AG5" i="55"/>
  <c r="AP5" i="55" s="1"/>
  <c r="W6" i="55"/>
  <c r="W6" i="94"/>
  <c r="AG5" i="94"/>
  <c r="AP5" i="94" s="1"/>
  <c r="AF5" i="94"/>
  <c r="AO5" i="94" s="1"/>
  <c r="AE5" i="94"/>
  <c r="AF5" i="74"/>
  <c r="AO5" i="74" s="1"/>
  <c r="AG5" i="74"/>
  <c r="AP5" i="74" s="1"/>
  <c r="AE5" i="74"/>
  <c r="W6" i="74"/>
  <c r="AE5" i="79"/>
  <c r="W6" i="79"/>
  <c r="AF5" i="79"/>
  <c r="AO5" i="79" s="1"/>
  <c r="AG5" i="79"/>
  <c r="AP5" i="79" s="1"/>
  <c r="W6" i="65"/>
  <c r="AG5" i="65"/>
  <c r="AP5" i="65" s="1"/>
  <c r="AF5" i="65"/>
  <c r="AO5" i="65" s="1"/>
  <c r="AE5" i="65"/>
  <c r="W6" i="53"/>
  <c r="AG5" i="53"/>
  <c r="AP5" i="53" s="1"/>
  <c r="AE5" i="53"/>
  <c r="AF5" i="53"/>
  <c r="AO5" i="53" s="1"/>
  <c r="AG5" i="32"/>
  <c r="AP5" i="32" s="1"/>
  <c r="W6" i="32"/>
  <c r="AE5" i="32"/>
  <c r="AF5" i="32"/>
  <c r="AO5" i="32" s="1"/>
  <c r="W6" i="101"/>
  <c r="AG5" i="101"/>
  <c r="AP5" i="101" s="1"/>
  <c r="AF5" i="101"/>
  <c r="AO5" i="101" s="1"/>
  <c r="AE5" i="101"/>
  <c r="AG5" i="93"/>
  <c r="AP5" i="93" s="1"/>
  <c r="AF5" i="93"/>
  <c r="AO5" i="93" s="1"/>
  <c r="AE5" i="93"/>
  <c r="W6" i="93"/>
  <c r="AF5" i="86"/>
  <c r="AO5" i="86" s="1"/>
  <c r="AE5" i="86"/>
  <c r="W6" i="86"/>
  <c r="AG5" i="86"/>
  <c r="AP5" i="86" s="1"/>
  <c r="AE5" i="40"/>
  <c r="AF5" i="40"/>
  <c r="AO5" i="40" s="1"/>
  <c r="W6" i="40"/>
  <c r="AG5" i="40"/>
  <c r="AP5" i="40" s="1"/>
  <c r="AG5" i="2"/>
  <c r="AP5" i="2" s="1"/>
  <c r="AE5" i="2"/>
  <c r="AF5" i="2"/>
  <c r="AO5" i="2" s="1"/>
  <c r="W6" i="2"/>
  <c r="AE5" i="24"/>
  <c r="AF5" i="24"/>
  <c r="AO5" i="24" s="1"/>
  <c r="AG5" i="24"/>
  <c r="AP5" i="24" s="1"/>
  <c r="W6" i="24"/>
  <c r="AE5" i="66"/>
  <c r="W6" i="66"/>
  <c r="AG5" i="66"/>
  <c r="AP5" i="66" s="1"/>
  <c r="AF5" i="66"/>
  <c r="AO5" i="66" s="1"/>
  <c r="W6" i="31"/>
  <c r="AG5" i="31"/>
  <c r="AP5" i="31" s="1"/>
  <c r="AF5" i="31"/>
  <c r="AO5" i="31" s="1"/>
  <c r="AE5" i="31"/>
  <c r="AG5" i="81"/>
  <c r="AP5" i="81" s="1"/>
  <c r="AF5" i="81"/>
  <c r="AO5" i="81" s="1"/>
  <c r="AE5" i="81"/>
  <c r="W6" i="81"/>
  <c r="W6" i="59"/>
  <c r="AG5" i="59"/>
  <c r="AP5" i="59" s="1"/>
  <c r="AF5" i="59"/>
  <c r="AO5" i="59" s="1"/>
  <c r="AE5" i="59"/>
  <c r="AE5" i="10"/>
  <c r="W6" i="10"/>
  <c r="AF5" i="10"/>
  <c r="AO5" i="10" s="1"/>
  <c r="AG5" i="10"/>
  <c r="AP5" i="10" s="1"/>
  <c r="AE5" i="29"/>
  <c r="W6" i="29"/>
  <c r="AF5" i="29"/>
  <c r="AO5" i="29" s="1"/>
  <c r="AG5" i="29"/>
  <c r="AP5" i="29" s="1"/>
  <c r="W6" i="70"/>
  <c r="AG5" i="70"/>
  <c r="AP5" i="70" s="1"/>
  <c r="AF5" i="70"/>
  <c r="AO5" i="70" s="1"/>
  <c r="AE5" i="70"/>
  <c r="AI5" i="10" l="1"/>
  <c r="AN5" i="10"/>
  <c r="Y6" i="94"/>
  <c r="X6" i="94"/>
  <c r="Y6" i="58"/>
  <c r="X6" i="58"/>
  <c r="Y6" i="73"/>
  <c r="X6" i="73"/>
  <c r="AI5" i="48"/>
  <c r="AN5" i="48"/>
  <c r="Y6" i="41"/>
  <c r="X6" i="41"/>
  <c r="Y6" i="76"/>
  <c r="X6" i="76"/>
  <c r="AI5" i="43"/>
  <c r="AN5" i="43"/>
  <c r="AN5" i="83"/>
  <c r="AI5" i="83"/>
  <c r="AN5" i="70"/>
  <c r="AI5" i="70"/>
  <c r="Y6" i="29"/>
  <c r="X6" i="29"/>
  <c r="AI5" i="59"/>
  <c r="AN5" i="59"/>
  <c r="AN5" i="86"/>
  <c r="AI5" i="86"/>
  <c r="AI5" i="101"/>
  <c r="AN5" i="101"/>
  <c r="Y6" i="32"/>
  <c r="X6" i="32"/>
  <c r="Y6" i="53"/>
  <c r="X6" i="53"/>
  <c r="Y6" i="55"/>
  <c r="X6" i="55"/>
  <c r="Y6" i="30"/>
  <c r="X6" i="30"/>
  <c r="AN5" i="84"/>
  <c r="AI5" i="84"/>
  <c r="Y6" i="38"/>
  <c r="X6" i="38"/>
  <c r="AI5" i="13"/>
  <c r="AN5" i="13"/>
  <c r="AI5" i="51"/>
  <c r="AN5" i="51"/>
  <c r="AN5" i="73"/>
  <c r="AI5" i="73"/>
  <c r="Y6" i="82"/>
  <c r="X6" i="82"/>
  <c r="Y6" i="17"/>
  <c r="X6" i="17"/>
  <c r="Y6" i="60"/>
  <c r="X6" i="60"/>
  <c r="Y6" i="22"/>
  <c r="X6" i="22"/>
  <c r="AI5" i="46"/>
  <c r="AN5" i="46"/>
  <c r="Y6" i="42"/>
  <c r="X6" i="42"/>
  <c r="AN5" i="61"/>
  <c r="AI5" i="61"/>
  <c r="Y6" i="23"/>
  <c r="X6" i="23"/>
  <c r="AI5" i="18"/>
  <c r="AN5" i="18"/>
  <c r="AN5" i="97"/>
  <c r="AI5" i="97"/>
  <c r="Y6" i="98"/>
  <c r="X6" i="98"/>
  <c r="AI5" i="33"/>
  <c r="AN5" i="33"/>
  <c r="Y6" i="75"/>
  <c r="X6" i="75"/>
  <c r="Y6" i="90"/>
  <c r="X6" i="90"/>
  <c r="Y6" i="99"/>
  <c r="X6" i="99"/>
  <c r="AI5" i="14"/>
  <c r="AN5" i="14"/>
  <c r="AN5" i="88"/>
  <c r="AI5" i="88"/>
  <c r="Y6" i="25"/>
  <c r="X6" i="25"/>
  <c r="Y6" i="72"/>
  <c r="X6" i="72"/>
  <c r="AI5" i="32"/>
  <c r="AN5" i="32"/>
  <c r="AN5" i="78"/>
  <c r="AI5" i="78"/>
  <c r="AN5" i="105"/>
  <c r="AI5" i="105"/>
  <c r="Y6" i="87"/>
  <c r="X6" i="87"/>
  <c r="AI5" i="42"/>
  <c r="AN5" i="42"/>
  <c r="Y6" i="19"/>
  <c r="X6" i="19"/>
  <c r="Y6" i="35"/>
  <c r="X6" i="35"/>
  <c r="AN5" i="80"/>
  <c r="AI5" i="80"/>
  <c r="AI5" i="29"/>
  <c r="AN5" i="29"/>
  <c r="AI5" i="24"/>
  <c r="AN5" i="24"/>
  <c r="Y6" i="40"/>
  <c r="X6" i="40"/>
  <c r="AI5" i="45"/>
  <c r="AN5" i="45"/>
  <c r="Y6" i="21"/>
  <c r="X6" i="21"/>
  <c r="Y6" i="39"/>
  <c r="X6" i="39"/>
  <c r="Y6" i="54"/>
  <c r="X6" i="54"/>
  <c r="AI5" i="17"/>
  <c r="AN5" i="17"/>
  <c r="AN5" i="60"/>
  <c r="AI5" i="60"/>
  <c r="Y6" i="105"/>
  <c r="X6" i="105"/>
  <c r="AN5" i="95"/>
  <c r="AI5" i="95"/>
  <c r="Y6" i="103"/>
  <c r="X6" i="103"/>
  <c r="Y6" i="27"/>
  <c r="X6" i="27"/>
  <c r="Y6" i="62"/>
  <c r="X6" i="62"/>
  <c r="Y6" i="20"/>
  <c r="X6" i="20"/>
  <c r="Y6" i="37"/>
  <c r="X6" i="37"/>
  <c r="AI5" i="34"/>
  <c r="AN5" i="34"/>
  <c r="AI5" i="49"/>
  <c r="AN5" i="49"/>
  <c r="Y6" i="63"/>
  <c r="X6" i="63"/>
  <c r="AN5" i="98"/>
  <c r="AI5" i="98"/>
  <c r="AN5" i="75"/>
  <c r="AI5" i="75"/>
  <c r="AN5" i="90"/>
  <c r="AI5" i="90"/>
  <c r="Y6" i="43"/>
  <c r="X6" i="43"/>
  <c r="Y6" i="96"/>
  <c r="X6" i="96"/>
  <c r="AN5" i="72"/>
  <c r="AI5" i="72"/>
  <c r="Y6" i="67"/>
  <c r="X6" i="67"/>
  <c r="AI5" i="15"/>
  <c r="AN5" i="15"/>
  <c r="AN5" i="81"/>
  <c r="AI5" i="81"/>
  <c r="Y6" i="65"/>
  <c r="X6" i="65"/>
  <c r="AI5" i="21"/>
  <c r="AN5" i="21"/>
  <c r="AN5" i="64"/>
  <c r="AI5" i="64"/>
  <c r="AI5" i="36"/>
  <c r="AN5" i="36"/>
  <c r="AI5" i="26"/>
  <c r="AN5" i="26"/>
  <c r="AI5" i="31"/>
  <c r="AN5" i="31"/>
  <c r="Y6" i="66"/>
  <c r="X6" i="66"/>
  <c r="Y6" i="2"/>
  <c r="X6" i="2"/>
  <c r="Y6" i="93"/>
  <c r="X6" i="93"/>
  <c r="AI5" i="65"/>
  <c r="AN5" i="65"/>
  <c r="Y6" i="79"/>
  <c r="X6" i="79"/>
  <c r="AN5" i="94"/>
  <c r="AI5" i="94"/>
  <c r="AI5" i="30"/>
  <c r="AN5" i="30"/>
  <c r="AN5" i="58"/>
  <c r="AI5" i="58"/>
  <c r="AN5" i="100"/>
  <c r="AI5" i="100"/>
  <c r="AI5" i="39"/>
  <c r="AN5" i="39"/>
  <c r="Y6" i="64"/>
  <c r="X6" i="64"/>
  <c r="AN5" i="71"/>
  <c r="AI5" i="71"/>
  <c r="AI5" i="22"/>
  <c r="AN5" i="22"/>
  <c r="Y6" i="9"/>
  <c r="X6" i="9"/>
  <c r="AN5" i="28"/>
  <c r="AI5" i="28"/>
  <c r="AI5" i="52"/>
  <c r="AN5" i="52"/>
  <c r="Y6" i="77"/>
  <c r="X6" i="77"/>
  <c r="AN5" i="103"/>
  <c r="AI5" i="103"/>
  <c r="AI5" i="27"/>
  <c r="AN5" i="27"/>
  <c r="AN5" i="20"/>
  <c r="AI5" i="20"/>
  <c r="Y6" i="34"/>
  <c r="X6" i="34"/>
  <c r="Y6" i="49"/>
  <c r="X6" i="49"/>
  <c r="AI5" i="41"/>
  <c r="AN5" i="41"/>
  <c r="AN5" i="63"/>
  <c r="AI5" i="63"/>
  <c r="Y6" i="89"/>
  <c r="X6" i="89"/>
  <c r="Y6" i="85"/>
  <c r="X6" i="85"/>
  <c r="AN5" i="47"/>
  <c r="AI5" i="47"/>
  <c r="Y6" i="91"/>
  <c r="X6" i="91"/>
  <c r="AN5" i="76"/>
  <c r="AI5" i="76"/>
  <c r="AN5" i="69"/>
  <c r="AI5" i="69"/>
  <c r="Y6" i="26"/>
  <c r="X6" i="26"/>
  <c r="AN5" i="67"/>
  <c r="AI5" i="67"/>
  <c r="Y6" i="83"/>
  <c r="X6" i="83"/>
  <c r="Y6" i="31"/>
  <c r="X6" i="31"/>
  <c r="Y6" i="86"/>
  <c r="X6" i="86"/>
  <c r="AI5" i="74"/>
  <c r="AN5" i="74"/>
  <c r="Y6" i="50"/>
  <c r="X6" i="50"/>
  <c r="AN5" i="92"/>
  <c r="AI5" i="92"/>
  <c r="Y6" i="51"/>
  <c r="X6" i="51"/>
  <c r="AN5" i="77"/>
  <c r="AI5" i="77"/>
  <c r="Y6" i="18"/>
  <c r="X6" i="18"/>
  <c r="AN5" i="89"/>
  <c r="AI5" i="89"/>
  <c r="Y6" i="70"/>
  <c r="X6" i="70"/>
  <c r="Z6" i="70" s="1"/>
  <c r="Y6" i="59"/>
  <c r="X6" i="59"/>
  <c r="AN5" i="66"/>
  <c r="AI5" i="66"/>
  <c r="AN5" i="40"/>
  <c r="AI5" i="40"/>
  <c r="AN5" i="93"/>
  <c r="AI5" i="93"/>
  <c r="Y6" i="101"/>
  <c r="X6" i="101"/>
  <c r="AN5" i="79"/>
  <c r="AI5" i="79"/>
  <c r="AI5" i="55"/>
  <c r="AN5" i="55"/>
  <c r="Y6" i="11"/>
  <c r="X6" i="11"/>
  <c r="Y6" i="84"/>
  <c r="X6" i="84"/>
  <c r="AI5" i="38"/>
  <c r="AN5" i="38"/>
  <c r="AN5" i="44"/>
  <c r="AI5" i="44"/>
  <c r="AN5" i="82"/>
  <c r="AI5" i="82"/>
  <c r="Y6" i="28"/>
  <c r="X6" i="28"/>
  <c r="Y6" i="46"/>
  <c r="X6" i="46"/>
  <c r="Y6" i="52"/>
  <c r="X6" i="52"/>
  <c r="AN5" i="87"/>
  <c r="AI5" i="87"/>
  <c r="Y6" i="68"/>
  <c r="X6" i="68"/>
  <c r="Y6" i="12"/>
  <c r="X6" i="12"/>
  <c r="AN5" i="62"/>
  <c r="AI5" i="62"/>
  <c r="AI5" i="19"/>
  <c r="AN5" i="19"/>
  <c r="Y6" i="48"/>
  <c r="X6" i="48"/>
  <c r="AI5" i="16"/>
  <c r="AN5" i="16"/>
  <c r="AI5" i="35"/>
  <c r="AN5" i="35"/>
  <c r="Y6" i="47"/>
  <c r="X6" i="47"/>
  <c r="AN5" i="91"/>
  <c r="AI5" i="91"/>
  <c r="Y6" i="14"/>
  <c r="X6" i="14"/>
  <c r="Y6" i="88"/>
  <c r="X6" i="88"/>
  <c r="Y6" i="104"/>
  <c r="X6" i="104"/>
  <c r="AI5" i="25"/>
  <c r="AN5" i="25"/>
  <c r="Y6" i="102"/>
  <c r="X6" i="102"/>
  <c r="Y6" i="100"/>
  <c r="X6" i="100"/>
  <c r="Y6" i="71"/>
  <c r="X6" i="71"/>
  <c r="AI5" i="23"/>
  <c r="AN5" i="23"/>
  <c r="Y6" i="10"/>
  <c r="X6" i="10"/>
  <c r="Y6" i="81"/>
  <c r="X6" i="81"/>
  <c r="Y6" i="24"/>
  <c r="X6" i="24"/>
  <c r="AI5" i="2"/>
  <c r="AN5" i="2"/>
  <c r="AN5" i="53"/>
  <c r="AI5" i="53"/>
  <c r="Y6" i="74"/>
  <c r="X6" i="74"/>
  <c r="Y6" i="45"/>
  <c r="X6" i="45"/>
  <c r="AN5" i="11"/>
  <c r="AI5" i="11"/>
  <c r="AI5" i="50"/>
  <c r="AN5" i="50"/>
  <c r="Y6" i="92"/>
  <c r="X6" i="92"/>
  <c r="Y6" i="13"/>
  <c r="X6" i="13"/>
  <c r="Y6" i="44"/>
  <c r="X6" i="44"/>
  <c r="AI5" i="54"/>
  <c r="AN5" i="54"/>
  <c r="Y6" i="78"/>
  <c r="X6" i="78"/>
  <c r="Y6" i="36"/>
  <c r="X6" i="36"/>
  <c r="AI5" i="9"/>
  <c r="AN5" i="9"/>
  <c r="Y6" i="95"/>
  <c r="X6" i="95"/>
  <c r="AN5" i="68"/>
  <c r="AI5" i="68"/>
  <c r="AN5" i="12"/>
  <c r="AI5" i="12"/>
  <c r="Y6" i="61"/>
  <c r="X6" i="61"/>
  <c r="AN5" i="37"/>
  <c r="AI5" i="37"/>
  <c r="Y6" i="16"/>
  <c r="X6" i="16"/>
  <c r="Y6" i="97"/>
  <c r="X6" i="97"/>
  <c r="AN5" i="85"/>
  <c r="AI5" i="85"/>
  <c r="Y6" i="33"/>
  <c r="X6" i="33"/>
  <c r="AN5" i="99"/>
  <c r="AI5" i="99"/>
  <c r="Y6" i="69"/>
  <c r="X6" i="69"/>
  <c r="AN5" i="96"/>
  <c r="AI5" i="96"/>
  <c r="AI5" i="104"/>
  <c r="AN5" i="104"/>
  <c r="AN5" i="102"/>
  <c r="AI5" i="102"/>
  <c r="Y6" i="80"/>
  <c r="X6" i="80"/>
  <c r="Y6" i="15"/>
  <c r="X6" i="15"/>
  <c r="Z6" i="100" l="1"/>
  <c r="Z6" i="59"/>
  <c r="Z6" i="86"/>
  <c r="Z6" i="77"/>
  <c r="Z6" i="9"/>
  <c r="AE6" i="9" s="1"/>
  <c r="Z6" i="2"/>
  <c r="AE6" i="2" s="1"/>
  <c r="Z6" i="78"/>
  <c r="Z6" i="16"/>
  <c r="W7" i="16" s="1"/>
  <c r="Z6" i="80"/>
  <c r="W7" i="80" s="1"/>
  <c r="Z6" i="47"/>
  <c r="W7" i="47" s="1"/>
  <c r="Z6" i="48"/>
  <c r="W7" i="48" s="1"/>
  <c r="Z6" i="12"/>
  <c r="AE6" i="12" s="1"/>
  <c r="Z6" i="38"/>
  <c r="Z6" i="81"/>
  <c r="W7" i="81" s="1"/>
  <c r="Z6" i="71"/>
  <c r="AF6" i="71" s="1"/>
  <c r="AO6" i="71" s="1"/>
  <c r="Z6" i="31"/>
  <c r="AF6" i="31" s="1"/>
  <c r="AO6" i="31" s="1"/>
  <c r="Z6" i="76"/>
  <c r="AF6" i="76" s="1"/>
  <c r="AO6" i="76" s="1"/>
  <c r="Z6" i="102"/>
  <c r="W7" i="102" s="1"/>
  <c r="Z6" i="89"/>
  <c r="AF6" i="89" s="1"/>
  <c r="AO6" i="89" s="1"/>
  <c r="Z6" i="35"/>
  <c r="AE6" i="35" s="1"/>
  <c r="Z6" i="46"/>
  <c r="AF6" i="46" s="1"/>
  <c r="AO6" i="46" s="1"/>
  <c r="Z6" i="101"/>
  <c r="W7" i="101" s="1"/>
  <c r="Z6" i="85"/>
  <c r="AE6" i="85" s="1"/>
  <c r="Z6" i="34"/>
  <c r="W7" i="34" s="1"/>
  <c r="Z6" i="53"/>
  <c r="AF6" i="53" s="1"/>
  <c r="AO6" i="53" s="1"/>
  <c r="Z6" i="15"/>
  <c r="W7" i="15" s="1"/>
  <c r="Z6" i="97"/>
  <c r="AG6" i="97" s="1"/>
  <c r="AP6" i="97" s="1"/>
  <c r="Z6" i="95"/>
  <c r="AF6" i="95" s="1"/>
  <c r="AO6" i="95" s="1"/>
  <c r="W7" i="9"/>
  <c r="AF6" i="9"/>
  <c r="AO6" i="9" s="1"/>
  <c r="AH6" i="61"/>
  <c r="AQ6" i="61" s="1"/>
  <c r="AR5" i="53"/>
  <c r="W7" i="12"/>
  <c r="AR5" i="39"/>
  <c r="AR5" i="98"/>
  <c r="AH6" i="20"/>
  <c r="AQ6" i="20" s="1"/>
  <c r="AR5" i="42"/>
  <c r="AR5" i="14"/>
  <c r="AH6" i="98"/>
  <c r="AQ6" i="98" s="1"/>
  <c r="AR5" i="18"/>
  <c r="AH6" i="42"/>
  <c r="AQ6" i="42" s="1"/>
  <c r="AH6" i="60"/>
  <c r="AQ6" i="60" s="1"/>
  <c r="AH6" i="82"/>
  <c r="AQ6" i="82" s="1"/>
  <c r="AR5" i="51"/>
  <c r="AH6" i="45"/>
  <c r="AQ6" i="45" s="1"/>
  <c r="AH6" i="104"/>
  <c r="AQ6" i="104" s="1"/>
  <c r="AH6" i="14"/>
  <c r="AQ6" i="14" s="1"/>
  <c r="AH6" i="68"/>
  <c r="AQ6" i="68" s="1"/>
  <c r="Z6" i="52"/>
  <c r="AR5" i="82"/>
  <c r="AH6" i="84"/>
  <c r="AQ6" i="84" s="1"/>
  <c r="AR5" i="77"/>
  <c r="AH6" i="50"/>
  <c r="AQ6" i="50" s="1"/>
  <c r="AR5" i="67"/>
  <c r="AR5" i="76"/>
  <c r="Z6" i="49"/>
  <c r="AR5" i="100"/>
  <c r="AR5" i="94"/>
  <c r="AR5" i="65"/>
  <c r="AR5" i="72"/>
  <c r="Z6" i="43"/>
  <c r="Z6" i="20"/>
  <c r="Z6" i="27"/>
  <c r="AH6" i="105"/>
  <c r="AQ6" i="105" s="1"/>
  <c r="AR5" i="17"/>
  <c r="Z6" i="21"/>
  <c r="AR5" i="24"/>
  <c r="AH6" i="87"/>
  <c r="AQ6" i="87" s="1"/>
  <c r="AH6" i="25"/>
  <c r="AQ6" i="25" s="1"/>
  <c r="AH6" i="99"/>
  <c r="AQ6" i="99" s="1"/>
  <c r="AH6" i="75"/>
  <c r="AQ6" i="75" s="1"/>
  <c r="Z6" i="98"/>
  <c r="AH6" i="23"/>
  <c r="AQ6" i="23" s="1"/>
  <c r="Z6" i="42"/>
  <c r="Z6" i="60"/>
  <c r="Z6" i="82"/>
  <c r="AH6" i="30"/>
  <c r="AQ6" i="30" s="1"/>
  <c r="AH6" i="32"/>
  <c r="AQ6" i="32" s="1"/>
  <c r="AR5" i="83"/>
  <c r="AH6" i="73"/>
  <c r="AQ6" i="73" s="1"/>
  <c r="AH6" i="94"/>
  <c r="AQ6" i="94" s="1"/>
  <c r="AH6" i="36"/>
  <c r="AQ6" i="36" s="1"/>
  <c r="AH6" i="92"/>
  <c r="AQ6" i="92" s="1"/>
  <c r="AR5" i="25"/>
  <c r="AG6" i="89"/>
  <c r="AP6" i="89" s="1"/>
  <c r="Z6" i="61"/>
  <c r="AH6" i="44"/>
  <c r="AQ6" i="44" s="1"/>
  <c r="AR5" i="102"/>
  <c r="AH6" i="69"/>
  <c r="AQ6" i="69" s="1"/>
  <c r="Z6" i="33"/>
  <c r="AH6" i="16"/>
  <c r="AQ6" i="16" s="1"/>
  <c r="AH6" i="78"/>
  <c r="AQ6" i="78" s="1"/>
  <c r="Z6" i="44"/>
  <c r="Z6" i="45"/>
  <c r="AH6" i="71"/>
  <c r="AQ6" i="71" s="1"/>
  <c r="AH6" i="102"/>
  <c r="AQ6" i="102" s="1"/>
  <c r="Z6" i="104"/>
  <c r="Z6" i="14"/>
  <c r="AR5" i="35"/>
  <c r="AR5" i="19"/>
  <c r="Z6" i="68"/>
  <c r="AH6" i="46"/>
  <c r="AQ6" i="46" s="1"/>
  <c r="Z6" i="84"/>
  <c r="AR5" i="55"/>
  <c r="AR5" i="93"/>
  <c r="AH6" i="59"/>
  <c r="AQ6" i="59" s="1"/>
  <c r="AR5" i="89"/>
  <c r="Z6" i="50"/>
  <c r="AH6" i="31"/>
  <c r="AQ6" i="31" s="1"/>
  <c r="AH6" i="85"/>
  <c r="AQ6" i="85" s="1"/>
  <c r="AR5" i="63"/>
  <c r="AR5" i="27"/>
  <c r="AH6" i="64"/>
  <c r="AQ6" i="64" s="1"/>
  <c r="AH6" i="93"/>
  <c r="AQ6" i="93" s="1"/>
  <c r="AH6" i="66"/>
  <c r="AQ6" i="66" s="1"/>
  <c r="AR5" i="26"/>
  <c r="AR5" i="21"/>
  <c r="AR5" i="90"/>
  <c r="AH6" i="63"/>
  <c r="AQ6" i="63" s="1"/>
  <c r="AH6" i="103"/>
  <c r="AQ6" i="103" s="1"/>
  <c r="Z6" i="105"/>
  <c r="AH6" i="54"/>
  <c r="AQ6" i="54" s="1"/>
  <c r="Z6" i="87"/>
  <c r="Z6" i="25"/>
  <c r="Z6" i="99"/>
  <c r="Z6" i="75"/>
  <c r="Z6" i="23"/>
  <c r="AR5" i="13"/>
  <c r="Z6" i="30"/>
  <c r="Z6" i="32"/>
  <c r="AR5" i="59"/>
  <c r="AH6" i="41"/>
  <c r="AQ6" i="41" s="1"/>
  <c r="Z6" i="73"/>
  <c r="Z6" i="94"/>
  <c r="AR5" i="96"/>
  <c r="AR5" i="54"/>
  <c r="AF6" i="100"/>
  <c r="AO6" i="100" s="1"/>
  <c r="AE6" i="100"/>
  <c r="W7" i="100"/>
  <c r="AG6" i="100"/>
  <c r="AP6" i="100" s="1"/>
  <c r="AE6" i="70"/>
  <c r="W7" i="70"/>
  <c r="AG6" i="70"/>
  <c r="AP6" i="70" s="1"/>
  <c r="AF6" i="70"/>
  <c r="AO6" i="70" s="1"/>
  <c r="AR5" i="71"/>
  <c r="AH6" i="33"/>
  <c r="AQ6" i="33" s="1"/>
  <c r="Z6" i="92"/>
  <c r="AR5" i="23"/>
  <c r="AR5" i="12"/>
  <c r="AH6" i="13"/>
  <c r="AQ6" i="13" s="1"/>
  <c r="AH6" i="74"/>
  <c r="AQ6" i="74" s="1"/>
  <c r="AR5" i="2"/>
  <c r="AH6" i="10"/>
  <c r="AQ6" i="10" s="1"/>
  <c r="AR5" i="91"/>
  <c r="AR5" i="62"/>
  <c r="AR5" i="44"/>
  <c r="AR5" i="79"/>
  <c r="AF6" i="59"/>
  <c r="AO6" i="59" s="1"/>
  <c r="AE6" i="59"/>
  <c r="W7" i="59"/>
  <c r="AG6" i="59"/>
  <c r="AP6" i="59" s="1"/>
  <c r="AH6" i="51"/>
  <c r="AQ6" i="51" s="1"/>
  <c r="AH6" i="26"/>
  <c r="AQ6" i="26" s="1"/>
  <c r="AH6" i="91"/>
  <c r="AQ6" i="91" s="1"/>
  <c r="AH6" i="34"/>
  <c r="AQ6" i="34" s="1"/>
  <c r="AR5" i="103"/>
  <c r="AR5" i="52"/>
  <c r="Z6" i="64"/>
  <c r="AR5" i="58"/>
  <c r="AH6" i="79"/>
  <c r="AQ6" i="79" s="1"/>
  <c r="Z6" i="93"/>
  <c r="Z6" i="66"/>
  <c r="AH6" i="65"/>
  <c r="AQ6" i="65" s="1"/>
  <c r="AR5" i="15"/>
  <c r="AH6" i="96"/>
  <c r="AQ6" i="96" s="1"/>
  <c r="Z6" i="63"/>
  <c r="AR5" i="34"/>
  <c r="AH6" i="62"/>
  <c r="AQ6" i="62" s="1"/>
  <c r="Z6" i="103"/>
  <c r="Z6" i="54"/>
  <c r="AR5" i="45"/>
  <c r="AR5" i="29"/>
  <c r="AH6" i="19"/>
  <c r="AQ6" i="19" s="1"/>
  <c r="AR5" i="32"/>
  <c r="AR5" i="88"/>
  <c r="AR5" i="97"/>
  <c r="AR5" i="61"/>
  <c r="AR5" i="46"/>
  <c r="AH6" i="17"/>
  <c r="AQ6" i="17" s="1"/>
  <c r="AR5" i="73"/>
  <c r="AH6" i="38"/>
  <c r="AQ6" i="38" s="1"/>
  <c r="AH6" i="55"/>
  <c r="AQ6" i="55" s="1"/>
  <c r="AH6" i="29"/>
  <c r="AQ6" i="29" s="1"/>
  <c r="Z6" i="41"/>
  <c r="AF6" i="77"/>
  <c r="AO6" i="77" s="1"/>
  <c r="AE6" i="77"/>
  <c r="W7" i="77"/>
  <c r="AG6" i="77"/>
  <c r="AP6" i="77" s="1"/>
  <c r="Z6" i="36"/>
  <c r="AH6" i="15"/>
  <c r="AQ6" i="15" s="1"/>
  <c r="Z6" i="69"/>
  <c r="AR5" i="85"/>
  <c r="Z6" i="13"/>
  <c r="AH6" i="24"/>
  <c r="AQ6" i="24" s="1"/>
  <c r="AH6" i="88"/>
  <c r="AQ6" i="88" s="1"/>
  <c r="AR5" i="16"/>
  <c r="AR5" i="87"/>
  <c r="AH6" i="28"/>
  <c r="AQ6" i="28" s="1"/>
  <c r="AH6" i="11"/>
  <c r="AQ6" i="11" s="1"/>
  <c r="AR5" i="40"/>
  <c r="AH6" i="18"/>
  <c r="AQ6" i="18" s="1"/>
  <c r="Z6" i="51"/>
  <c r="AR5" i="74"/>
  <c r="AH6" i="83"/>
  <c r="AQ6" i="83" s="1"/>
  <c r="Z6" i="26"/>
  <c r="Z6" i="91"/>
  <c r="AF6" i="34"/>
  <c r="AO6" i="34" s="1"/>
  <c r="AR5" i="28"/>
  <c r="AR5" i="22"/>
  <c r="Z6" i="79"/>
  <c r="AR5" i="36"/>
  <c r="Z6" i="65"/>
  <c r="AH6" i="67"/>
  <c r="AQ6" i="67" s="1"/>
  <c r="Z6" i="96"/>
  <c r="AR5" i="75"/>
  <c r="AH6" i="37"/>
  <c r="AQ6" i="37" s="1"/>
  <c r="Z6" i="62"/>
  <c r="AR5" i="60"/>
  <c r="AH6" i="39"/>
  <c r="AQ6" i="39" s="1"/>
  <c r="AH6" i="40"/>
  <c r="AQ6" i="40" s="1"/>
  <c r="AR5" i="80"/>
  <c r="Z6" i="19"/>
  <c r="AR5" i="105"/>
  <c r="AH6" i="72"/>
  <c r="AQ6" i="72" s="1"/>
  <c r="AH6" i="90"/>
  <c r="AQ6" i="90" s="1"/>
  <c r="AH6" i="22"/>
  <c r="AQ6" i="22" s="1"/>
  <c r="AF6" i="38"/>
  <c r="AO6" i="38" s="1"/>
  <c r="AG6" i="38"/>
  <c r="AP6" i="38" s="1"/>
  <c r="W7" i="38"/>
  <c r="AE6" i="38"/>
  <c r="Z6" i="55"/>
  <c r="AR5" i="101"/>
  <c r="Z6" i="29"/>
  <c r="AR5" i="43"/>
  <c r="AH6" i="58"/>
  <c r="AQ6" i="58" s="1"/>
  <c r="AE6" i="80"/>
  <c r="AG6" i="80"/>
  <c r="AP6" i="80" s="1"/>
  <c r="AH6" i="81"/>
  <c r="AQ6" i="81" s="1"/>
  <c r="AH6" i="52"/>
  <c r="AQ6" i="52" s="1"/>
  <c r="AR5" i="38"/>
  <c r="AR5" i="66"/>
  <c r="AF6" i="86"/>
  <c r="AO6" i="86" s="1"/>
  <c r="AG6" i="86"/>
  <c r="AP6" i="86" s="1"/>
  <c r="AE6" i="86"/>
  <c r="W7" i="86"/>
  <c r="AR5" i="47"/>
  <c r="AH6" i="49"/>
  <c r="AQ6" i="49" s="1"/>
  <c r="AH6" i="9"/>
  <c r="AQ6" i="9" s="1"/>
  <c r="AR5" i="30"/>
  <c r="AR5" i="31"/>
  <c r="AR5" i="81"/>
  <c r="AH6" i="43"/>
  <c r="AQ6" i="43" s="1"/>
  <c r="AR5" i="49"/>
  <c r="AH6" i="27"/>
  <c r="AQ6" i="27" s="1"/>
  <c r="AH6" i="21"/>
  <c r="AQ6" i="21" s="1"/>
  <c r="AH6" i="35"/>
  <c r="AQ6" i="35" s="1"/>
  <c r="AR5" i="78"/>
  <c r="AH6" i="95"/>
  <c r="AQ6" i="95" s="1"/>
  <c r="W7" i="78"/>
  <c r="AG6" i="78"/>
  <c r="AP6" i="78" s="1"/>
  <c r="AF6" i="78"/>
  <c r="AO6" i="78" s="1"/>
  <c r="AE6" i="78"/>
  <c r="AR5" i="37"/>
  <c r="AR5" i="50"/>
  <c r="Z6" i="74"/>
  <c r="Z6" i="10"/>
  <c r="AH6" i="80"/>
  <c r="AQ6" i="80" s="1"/>
  <c r="AR5" i="104"/>
  <c r="AR5" i="99"/>
  <c r="AH6" i="97"/>
  <c r="AQ6" i="97" s="1"/>
  <c r="AR5" i="68"/>
  <c r="AR5" i="9"/>
  <c r="AR5" i="11"/>
  <c r="Z6" i="24"/>
  <c r="AH6" i="100"/>
  <c r="AQ6" i="100" s="1"/>
  <c r="Z6" i="88"/>
  <c r="AH6" i="47"/>
  <c r="AQ6" i="47" s="1"/>
  <c r="AH6" i="48"/>
  <c r="AQ6" i="48" s="1"/>
  <c r="AH6" i="12"/>
  <c r="AQ6" i="12" s="1"/>
  <c r="Z6" i="28"/>
  <c r="Z6" i="11"/>
  <c r="AH6" i="101"/>
  <c r="AQ6" i="101" s="1"/>
  <c r="AH6" i="70"/>
  <c r="AQ6" i="70" s="1"/>
  <c r="Z6" i="18"/>
  <c r="AR5" i="92"/>
  <c r="AH6" i="86"/>
  <c r="AQ6" i="86" s="1"/>
  <c r="Z6" i="83"/>
  <c r="AR5" i="69"/>
  <c r="AH6" i="89"/>
  <c r="AQ6" i="89" s="1"/>
  <c r="AR5" i="41"/>
  <c r="AR5" i="20"/>
  <c r="AH6" i="77"/>
  <c r="AQ6" i="77" s="1"/>
  <c r="AH6" i="2"/>
  <c r="AQ6" i="2" s="1"/>
  <c r="AR5" i="64"/>
  <c r="Z6" i="67"/>
  <c r="Z6" i="37"/>
  <c r="AR5" i="95"/>
  <c r="Z6" i="39"/>
  <c r="Z6" i="40"/>
  <c r="Z6" i="72"/>
  <c r="Z6" i="90"/>
  <c r="AR5" i="33"/>
  <c r="Z6" i="22"/>
  <c r="Z6" i="17"/>
  <c r="AR5" i="84"/>
  <c r="AH6" i="53"/>
  <c r="AQ6" i="53" s="1"/>
  <c r="AR5" i="86"/>
  <c r="AR5" i="70"/>
  <c r="AH6" i="76"/>
  <c r="AQ6" i="76" s="1"/>
  <c r="AR5" i="48"/>
  <c r="Z6" i="58"/>
  <c r="AR5" i="10"/>
  <c r="AG6" i="12" l="1"/>
  <c r="AP6" i="12" s="1"/>
  <c r="AF6" i="102"/>
  <c r="AO6" i="102" s="1"/>
  <c r="AG6" i="9"/>
  <c r="AP6" i="9" s="1"/>
  <c r="AF6" i="12"/>
  <c r="AO6" i="12" s="1"/>
  <c r="W7" i="2"/>
  <c r="AF6" i="16"/>
  <c r="AO6" i="16" s="1"/>
  <c r="W7" i="89"/>
  <c r="AG6" i="2"/>
  <c r="AP6" i="2" s="1"/>
  <c r="AG6" i="16"/>
  <c r="AP6" i="16" s="1"/>
  <c r="AE6" i="16"/>
  <c r="AE6" i="89"/>
  <c r="AE6" i="53"/>
  <c r="AI6" i="53" s="1"/>
  <c r="AF6" i="2"/>
  <c r="AO6" i="2" s="1"/>
  <c r="AE6" i="97"/>
  <c r="AN6" i="97" s="1"/>
  <c r="AG6" i="71"/>
  <c r="AP6" i="71" s="1"/>
  <c r="AG6" i="46"/>
  <c r="AP6" i="46" s="1"/>
  <c r="W7" i="71"/>
  <c r="AE6" i="81"/>
  <c r="AN6" i="81" s="1"/>
  <c r="AE6" i="46"/>
  <c r="AE6" i="71"/>
  <c r="AN6" i="71" s="1"/>
  <c r="W7" i="53"/>
  <c r="AE6" i="101"/>
  <c r="W7" i="35"/>
  <c r="AF6" i="81"/>
  <c r="AO6" i="81" s="1"/>
  <c r="AF6" i="80"/>
  <c r="AO6" i="80" s="1"/>
  <c r="W7" i="97"/>
  <c r="AG6" i="53"/>
  <c r="AP6" i="53" s="1"/>
  <c r="AG6" i="81"/>
  <c r="AP6" i="81" s="1"/>
  <c r="W7" i="76"/>
  <c r="X7" i="76" s="1"/>
  <c r="AF6" i="48"/>
  <c r="AO6" i="48" s="1"/>
  <c r="AG6" i="85"/>
  <c r="AP6" i="85" s="1"/>
  <c r="AG6" i="101"/>
  <c r="AP6" i="101" s="1"/>
  <c r="AG6" i="48"/>
  <c r="AP6" i="48" s="1"/>
  <c r="AF6" i="85"/>
  <c r="AO6" i="85" s="1"/>
  <c r="W7" i="31"/>
  <c r="X7" i="31" s="1"/>
  <c r="AG6" i="76"/>
  <c r="AP6" i="76" s="1"/>
  <c r="AE6" i="48"/>
  <c r="AN6" i="48" s="1"/>
  <c r="W7" i="85"/>
  <c r="AF6" i="101"/>
  <c r="AO6" i="101" s="1"/>
  <c r="AG6" i="95"/>
  <c r="AP6" i="95" s="1"/>
  <c r="AE6" i="76"/>
  <c r="AN6" i="76" s="1"/>
  <c r="AF6" i="47"/>
  <c r="AO6" i="47" s="1"/>
  <c r="AE6" i="95"/>
  <c r="AG6" i="34"/>
  <c r="AP6" i="34" s="1"/>
  <c r="AG6" i="47"/>
  <c r="AP6" i="47" s="1"/>
  <c r="AE6" i="31"/>
  <c r="AF6" i="35"/>
  <c r="AO6" i="35" s="1"/>
  <c r="AG6" i="15"/>
  <c r="AP6" i="15" s="1"/>
  <c r="AE6" i="47"/>
  <c r="AN6" i="47" s="1"/>
  <c r="W7" i="46"/>
  <c r="X7" i="46" s="1"/>
  <c r="AE6" i="102"/>
  <c r="W7" i="95"/>
  <c r="X7" i="95" s="1"/>
  <c r="AG6" i="35"/>
  <c r="AP6" i="35" s="1"/>
  <c r="AF6" i="15"/>
  <c r="AO6" i="15" s="1"/>
  <c r="AE6" i="34"/>
  <c r="AN6" i="34" s="1"/>
  <c r="AG6" i="31"/>
  <c r="AP6" i="31" s="1"/>
  <c r="AG6" i="102"/>
  <c r="AP6" i="102" s="1"/>
  <c r="AF6" i="97"/>
  <c r="AO6" i="97" s="1"/>
  <c r="AE6" i="15"/>
  <c r="AN6" i="15" s="1"/>
  <c r="Y7" i="53"/>
  <c r="X7" i="53"/>
  <c r="AI6" i="12"/>
  <c r="AN6" i="12"/>
  <c r="Y7" i="86"/>
  <c r="X7" i="86"/>
  <c r="AE6" i="19"/>
  <c r="AF6" i="19"/>
  <c r="AO6" i="19" s="1"/>
  <c r="W7" i="19"/>
  <c r="AG6" i="19"/>
  <c r="AP6" i="19" s="1"/>
  <c r="W7" i="79"/>
  <c r="AG6" i="79"/>
  <c r="AP6" i="79" s="1"/>
  <c r="AF6" i="79"/>
  <c r="AO6" i="79" s="1"/>
  <c r="AE6" i="79"/>
  <c r="AI6" i="59"/>
  <c r="AN6" i="59"/>
  <c r="Y7" i="46"/>
  <c r="W7" i="73"/>
  <c r="AE6" i="73"/>
  <c r="AG6" i="73"/>
  <c r="AP6" i="73" s="1"/>
  <c r="AF6" i="73"/>
  <c r="AO6" i="73" s="1"/>
  <c r="AE6" i="32"/>
  <c r="AF6" i="32"/>
  <c r="AO6" i="32" s="1"/>
  <c r="AG6" i="32"/>
  <c r="AP6" i="32" s="1"/>
  <c r="W7" i="32"/>
  <c r="W7" i="99"/>
  <c r="AG6" i="99"/>
  <c r="AP6" i="99" s="1"/>
  <c r="AF6" i="99"/>
  <c r="AO6" i="99" s="1"/>
  <c r="AE6" i="99"/>
  <c r="W7" i="105"/>
  <c r="AG6" i="105"/>
  <c r="AP6" i="105" s="1"/>
  <c r="AF6" i="105"/>
  <c r="AO6" i="105" s="1"/>
  <c r="AE6" i="105"/>
  <c r="AE6" i="21"/>
  <c r="AF6" i="21"/>
  <c r="AO6" i="21" s="1"/>
  <c r="AG6" i="21"/>
  <c r="AP6" i="21" s="1"/>
  <c r="W7" i="21"/>
  <c r="Y7" i="12"/>
  <c r="X7" i="12"/>
  <c r="Y7" i="9"/>
  <c r="X7" i="9"/>
  <c r="W7" i="36"/>
  <c r="AE6" i="36"/>
  <c r="AF6" i="36"/>
  <c r="AO6" i="36" s="1"/>
  <c r="AG6" i="36"/>
  <c r="AP6" i="36" s="1"/>
  <c r="W7" i="17"/>
  <c r="AE6" i="17"/>
  <c r="AF6" i="17"/>
  <c r="AO6" i="17" s="1"/>
  <c r="AG6" i="17"/>
  <c r="AP6" i="17" s="1"/>
  <c r="W7" i="72"/>
  <c r="AG6" i="72"/>
  <c r="AP6" i="72" s="1"/>
  <c r="AF6" i="72"/>
  <c r="AO6" i="72" s="1"/>
  <c r="AE6" i="72"/>
  <c r="W7" i="67"/>
  <c r="AG6" i="67"/>
  <c r="AP6" i="67" s="1"/>
  <c r="AF6" i="67"/>
  <c r="AO6" i="67" s="1"/>
  <c r="AE6" i="67"/>
  <c r="AF6" i="24"/>
  <c r="AO6" i="24" s="1"/>
  <c r="AE6" i="24"/>
  <c r="AG6" i="24"/>
  <c r="AP6" i="24" s="1"/>
  <c r="W7" i="24"/>
  <c r="W7" i="58"/>
  <c r="AG6" i="58"/>
  <c r="AP6" i="58" s="1"/>
  <c r="AF6" i="58"/>
  <c r="AO6" i="58" s="1"/>
  <c r="AE6" i="58"/>
  <c r="W7" i="22"/>
  <c r="AF6" i="22"/>
  <c r="AO6" i="22" s="1"/>
  <c r="AG6" i="22"/>
  <c r="AP6" i="22" s="1"/>
  <c r="AE6" i="22"/>
  <c r="AE6" i="40"/>
  <c r="AF6" i="40"/>
  <c r="AO6" i="40" s="1"/>
  <c r="AG6" i="40"/>
  <c r="AP6" i="40" s="1"/>
  <c r="W7" i="40"/>
  <c r="W7" i="11"/>
  <c r="AF6" i="11"/>
  <c r="AO6" i="11" s="1"/>
  <c r="AE6" i="11"/>
  <c r="AG6" i="11"/>
  <c r="AP6" i="11" s="1"/>
  <c r="AE6" i="10"/>
  <c r="W7" i="10"/>
  <c r="AF6" i="10"/>
  <c r="AO6" i="10" s="1"/>
  <c r="AG6" i="10"/>
  <c r="AP6" i="10" s="1"/>
  <c r="AN6" i="78"/>
  <c r="AI6" i="78"/>
  <c r="AN6" i="86"/>
  <c r="AI6" i="86"/>
  <c r="Y7" i="48"/>
  <c r="X7" i="48"/>
  <c r="Y7" i="34"/>
  <c r="X7" i="34"/>
  <c r="Y7" i="77"/>
  <c r="X7" i="77"/>
  <c r="AN6" i="85"/>
  <c r="Y7" i="71"/>
  <c r="X7" i="71"/>
  <c r="Y7" i="70"/>
  <c r="X7" i="70"/>
  <c r="AF6" i="30"/>
  <c r="AO6" i="30" s="1"/>
  <c r="AG6" i="30"/>
  <c r="AP6" i="30" s="1"/>
  <c r="W7" i="30"/>
  <c r="AE6" i="30"/>
  <c r="AE6" i="25"/>
  <c r="AF6" i="25"/>
  <c r="AO6" i="25" s="1"/>
  <c r="AG6" i="25"/>
  <c r="AP6" i="25" s="1"/>
  <c r="W7" i="25"/>
  <c r="AE6" i="14"/>
  <c r="AF6" i="14"/>
  <c r="AO6" i="14" s="1"/>
  <c r="W7" i="14"/>
  <c r="AG6" i="14"/>
  <c r="AP6" i="14" s="1"/>
  <c r="AE6" i="49"/>
  <c r="AF6" i="49"/>
  <c r="AO6" i="49" s="1"/>
  <c r="AG6" i="49"/>
  <c r="AP6" i="49" s="1"/>
  <c r="W7" i="49"/>
  <c r="AI6" i="2"/>
  <c r="AN6" i="2"/>
  <c r="Y7" i="101"/>
  <c r="X7" i="101"/>
  <c r="Y7" i="35"/>
  <c r="X7" i="35"/>
  <c r="AN6" i="35"/>
  <c r="AE6" i="39"/>
  <c r="AF6" i="39"/>
  <c r="AO6" i="39" s="1"/>
  <c r="AG6" i="39"/>
  <c r="AP6" i="39" s="1"/>
  <c r="W7" i="39"/>
  <c r="AF6" i="83"/>
  <c r="AO6" i="83" s="1"/>
  <c r="AE6" i="83"/>
  <c r="W7" i="83"/>
  <c r="AG6" i="83"/>
  <c r="AP6" i="83" s="1"/>
  <c r="W7" i="28"/>
  <c r="AF6" i="28"/>
  <c r="AO6" i="28" s="1"/>
  <c r="AG6" i="28"/>
  <c r="AP6" i="28" s="1"/>
  <c r="AE6" i="28"/>
  <c r="W7" i="88"/>
  <c r="AG6" i="88"/>
  <c r="AP6" i="88" s="1"/>
  <c r="AF6" i="88"/>
  <c r="AO6" i="88" s="1"/>
  <c r="AE6" i="88"/>
  <c r="AF6" i="74"/>
  <c r="AO6" i="74" s="1"/>
  <c r="AE6" i="74"/>
  <c r="W7" i="74"/>
  <c r="AG6" i="74"/>
  <c r="AP6" i="74" s="1"/>
  <c r="Y7" i="15"/>
  <c r="X7" i="15"/>
  <c r="Y7" i="80"/>
  <c r="X7" i="80"/>
  <c r="AE6" i="55"/>
  <c r="AF6" i="55"/>
  <c r="AO6" i="55" s="1"/>
  <c r="AG6" i="55"/>
  <c r="AP6" i="55" s="1"/>
  <c r="W7" i="55"/>
  <c r="AG6" i="13"/>
  <c r="AP6" i="13" s="1"/>
  <c r="AF6" i="13"/>
  <c r="AO6" i="13" s="1"/>
  <c r="AE6" i="13"/>
  <c r="W7" i="13"/>
  <c r="AN6" i="77"/>
  <c r="AI6" i="77"/>
  <c r="AE6" i="41"/>
  <c r="AF6" i="41"/>
  <c r="AO6" i="41" s="1"/>
  <c r="AG6" i="41"/>
  <c r="AP6" i="41" s="1"/>
  <c r="W7" i="41"/>
  <c r="W7" i="66"/>
  <c r="AG6" i="66"/>
  <c r="AP6" i="66" s="1"/>
  <c r="AF6" i="66"/>
  <c r="AO6" i="66" s="1"/>
  <c r="AE6" i="66"/>
  <c r="Y7" i="85"/>
  <c r="X7" i="85"/>
  <c r="AN6" i="102"/>
  <c r="AI6" i="71"/>
  <c r="AN6" i="16"/>
  <c r="AN6" i="70"/>
  <c r="AI6" i="70"/>
  <c r="W7" i="87"/>
  <c r="AG6" i="87"/>
  <c r="AP6" i="87" s="1"/>
  <c r="AF6" i="87"/>
  <c r="AO6" i="87" s="1"/>
  <c r="AE6" i="87"/>
  <c r="W7" i="84"/>
  <c r="AG6" i="84"/>
  <c r="AP6" i="84" s="1"/>
  <c r="AF6" i="84"/>
  <c r="AO6" i="84" s="1"/>
  <c r="AE6" i="84"/>
  <c r="AF6" i="68"/>
  <c r="AO6" i="68" s="1"/>
  <c r="AE6" i="68"/>
  <c r="W7" i="68"/>
  <c r="AG6" i="68"/>
  <c r="AP6" i="68" s="1"/>
  <c r="AF6" i="104"/>
  <c r="AO6" i="104" s="1"/>
  <c r="AE6" i="104"/>
  <c r="AG6" i="104"/>
  <c r="AP6" i="104" s="1"/>
  <c r="W7" i="104"/>
  <c r="AE6" i="61"/>
  <c r="W7" i="61"/>
  <c r="AG6" i="61"/>
  <c r="AP6" i="61" s="1"/>
  <c r="AF6" i="61"/>
  <c r="AO6" i="61" s="1"/>
  <c r="Y7" i="89"/>
  <c r="X7" i="89"/>
  <c r="AE6" i="27"/>
  <c r="AF6" i="27"/>
  <c r="AO6" i="27" s="1"/>
  <c r="W7" i="27"/>
  <c r="AG6" i="27"/>
  <c r="AP6" i="27" s="1"/>
  <c r="Y7" i="2"/>
  <c r="X7" i="2"/>
  <c r="AN6" i="101"/>
  <c r="W7" i="90"/>
  <c r="AG6" i="90"/>
  <c r="AP6" i="90" s="1"/>
  <c r="AF6" i="90"/>
  <c r="AO6" i="90" s="1"/>
  <c r="AE6" i="90"/>
  <c r="AG6" i="37"/>
  <c r="AP6" i="37" s="1"/>
  <c r="AF6" i="37"/>
  <c r="AO6" i="37" s="1"/>
  <c r="W7" i="37"/>
  <c r="AE6" i="37"/>
  <c r="AG6" i="29"/>
  <c r="AP6" i="29" s="1"/>
  <c r="AF6" i="29"/>
  <c r="AO6" i="29" s="1"/>
  <c r="W7" i="29"/>
  <c r="AE6" i="29"/>
  <c r="W7" i="96"/>
  <c r="AG6" i="96"/>
  <c r="AP6" i="96" s="1"/>
  <c r="AF6" i="96"/>
  <c r="AO6" i="96" s="1"/>
  <c r="AE6" i="96"/>
  <c r="Y7" i="16"/>
  <c r="X7" i="16"/>
  <c r="W7" i="75"/>
  <c r="AG6" i="75"/>
  <c r="AP6" i="75" s="1"/>
  <c r="AF6" i="75"/>
  <c r="AO6" i="75" s="1"/>
  <c r="AE6" i="75"/>
  <c r="AI6" i="38"/>
  <c r="AN6" i="38"/>
  <c r="AF6" i="65"/>
  <c r="AO6" i="65" s="1"/>
  <c r="AE6" i="65"/>
  <c r="W7" i="65"/>
  <c r="AG6" i="65"/>
  <c r="AP6" i="65" s="1"/>
  <c r="W7" i="91"/>
  <c r="AG6" i="91"/>
  <c r="AP6" i="91" s="1"/>
  <c r="AF6" i="91"/>
  <c r="AO6" i="91" s="1"/>
  <c r="AE6" i="91"/>
  <c r="W7" i="93"/>
  <c r="AG6" i="93"/>
  <c r="AP6" i="93" s="1"/>
  <c r="AF6" i="93"/>
  <c r="AO6" i="93" s="1"/>
  <c r="AE6" i="93"/>
  <c r="W7" i="64"/>
  <c r="AE6" i="64"/>
  <c r="AG6" i="64"/>
  <c r="AP6" i="64" s="1"/>
  <c r="AF6" i="64"/>
  <c r="AO6" i="64" s="1"/>
  <c r="AI6" i="46"/>
  <c r="AN6" i="46"/>
  <c r="AE6" i="45"/>
  <c r="AF6" i="45"/>
  <c r="AO6" i="45" s="1"/>
  <c r="AG6" i="45"/>
  <c r="AP6" i="45" s="1"/>
  <c r="W7" i="45"/>
  <c r="AN6" i="89"/>
  <c r="AI6" i="89"/>
  <c r="W7" i="82"/>
  <c r="AG6" i="82"/>
  <c r="AP6" i="82" s="1"/>
  <c r="AF6" i="82"/>
  <c r="AO6" i="82" s="1"/>
  <c r="AE6" i="82"/>
  <c r="AF6" i="98"/>
  <c r="AO6" i="98" s="1"/>
  <c r="AG6" i="98"/>
  <c r="AP6" i="98" s="1"/>
  <c r="AE6" i="98"/>
  <c r="W7" i="98"/>
  <c r="AG6" i="20"/>
  <c r="AP6" i="20" s="1"/>
  <c r="AF6" i="20"/>
  <c r="AO6" i="20" s="1"/>
  <c r="AE6" i="20"/>
  <c r="W7" i="20"/>
  <c r="AF6" i="62"/>
  <c r="AO6" i="62" s="1"/>
  <c r="AG6" i="62"/>
  <c r="AP6" i="62" s="1"/>
  <c r="AE6" i="62"/>
  <c r="W7" i="62"/>
  <c r="W7" i="69"/>
  <c r="AG6" i="69"/>
  <c r="AP6" i="69" s="1"/>
  <c r="AF6" i="69"/>
  <c r="AO6" i="69" s="1"/>
  <c r="AE6" i="69"/>
  <c r="W7" i="103"/>
  <c r="AF6" i="103"/>
  <c r="AO6" i="103" s="1"/>
  <c r="AG6" i="103"/>
  <c r="AP6" i="103" s="1"/>
  <c r="AE6" i="103"/>
  <c r="W7" i="63"/>
  <c r="AG6" i="63"/>
  <c r="AP6" i="63" s="1"/>
  <c r="AF6" i="63"/>
  <c r="AO6" i="63" s="1"/>
  <c r="AE6" i="63"/>
  <c r="Y7" i="59"/>
  <c r="X7" i="59"/>
  <c r="Y7" i="102"/>
  <c r="X7" i="102"/>
  <c r="AF6" i="92"/>
  <c r="AO6" i="92" s="1"/>
  <c r="AE6" i="92"/>
  <c r="AG6" i="92"/>
  <c r="AP6" i="92" s="1"/>
  <c r="W7" i="92"/>
  <c r="AN6" i="100"/>
  <c r="AI6" i="100"/>
  <c r="W7" i="94"/>
  <c r="AG6" i="94"/>
  <c r="AP6" i="94" s="1"/>
  <c r="AF6" i="94"/>
  <c r="AO6" i="94" s="1"/>
  <c r="AE6" i="94"/>
  <c r="AE6" i="33"/>
  <c r="AF6" i="33"/>
  <c r="AO6" i="33" s="1"/>
  <c r="AG6" i="33"/>
  <c r="AP6" i="33" s="1"/>
  <c r="W7" i="33"/>
  <c r="Y7" i="76"/>
  <c r="AE6" i="42"/>
  <c r="AF6" i="42"/>
  <c r="AO6" i="42" s="1"/>
  <c r="AG6" i="42"/>
  <c r="AP6" i="42" s="1"/>
  <c r="W7" i="42"/>
  <c r="AE6" i="18"/>
  <c r="AF6" i="18"/>
  <c r="AO6" i="18" s="1"/>
  <c r="W7" i="18"/>
  <c r="AG6" i="18"/>
  <c r="AP6" i="18" s="1"/>
  <c r="Y7" i="78"/>
  <c r="X7" i="78"/>
  <c r="AI6" i="80"/>
  <c r="AN6" i="80"/>
  <c r="Y7" i="38"/>
  <c r="X7" i="38"/>
  <c r="AE6" i="26"/>
  <c r="W7" i="26"/>
  <c r="AF6" i="26"/>
  <c r="AO6" i="26" s="1"/>
  <c r="AG6" i="26"/>
  <c r="AP6" i="26" s="1"/>
  <c r="AE6" i="51"/>
  <c r="AF6" i="51"/>
  <c r="AO6" i="51" s="1"/>
  <c r="AG6" i="51"/>
  <c r="AP6" i="51" s="1"/>
  <c r="W7" i="51"/>
  <c r="Y7" i="47"/>
  <c r="X7" i="47"/>
  <c r="AE6" i="54"/>
  <c r="AF6" i="54"/>
  <c r="AO6" i="54" s="1"/>
  <c r="AG6" i="54"/>
  <c r="AP6" i="54" s="1"/>
  <c r="W7" i="54"/>
  <c r="Y7" i="100"/>
  <c r="X7" i="100"/>
  <c r="AG6" i="23"/>
  <c r="AP6" i="23" s="1"/>
  <c r="W7" i="23"/>
  <c r="AF6" i="23"/>
  <c r="AO6" i="23" s="1"/>
  <c r="AE6" i="23"/>
  <c r="AE6" i="50"/>
  <c r="AF6" i="50"/>
  <c r="AO6" i="50" s="1"/>
  <c r="AG6" i="50"/>
  <c r="AP6" i="50" s="1"/>
  <c r="W7" i="50"/>
  <c r="AE6" i="44"/>
  <c r="AF6" i="44"/>
  <c r="AO6" i="44" s="1"/>
  <c r="AG6" i="44"/>
  <c r="AP6" i="44" s="1"/>
  <c r="W7" i="44"/>
  <c r="Y7" i="97"/>
  <c r="X7" i="97"/>
  <c r="W7" i="60"/>
  <c r="AG6" i="60"/>
  <c r="AP6" i="60" s="1"/>
  <c r="AF6" i="60"/>
  <c r="AO6" i="60" s="1"/>
  <c r="AE6" i="60"/>
  <c r="AE6" i="43"/>
  <c r="AF6" i="43"/>
  <c r="AO6" i="43" s="1"/>
  <c r="AG6" i="43"/>
  <c r="AP6" i="43" s="1"/>
  <c r="W7" i="43"/>
  <c r="AE6" i="52"/>
  <c r="AF6" i="52"/>
  <c r="AO6" i="52" s="1"/>
  <c r="AG6" i="52"/>
  <c r="AP6" i="52" s="1"/>
  <c r="W7" i="52"/>
  <c r="AN6" i="9"/>
  <c r="AI6" i="9"/>
  <c r="Y7" i="81"/>
  <c r="X7" i="81"/>
  <c r="AN6" i="53" l="1"/>
  <c r="AI6" i="81"/>
  <c r="Y7" i="31"/>
  <c r="AI6" i="16"/>
  <c r="Z7" i="100"/>
  <c r="AE7" i="100" s="1"/>
  <c r="Z7" i="102"/>
  <c r="AG7" i="102" s="1"/>
  <c r="AP7" i="102" s="1"/>
  <c r="Z7" i="9"/>
  <c r="W8" i="9" s="1"/>
  <c r="Z7" i="47"/>
  <c r="AI6" i="35"/>
  <c r="AI6" i="102"/>
  <c r="AR6" i="102" s="1"/>
  <c r="AI6" i="85"/>
  <c r="AR6" i="85" s="1"/>
  <c r="AI6" i="47"/>
  <c r="AR6" i="47" s="1"/>
  <c r="AI6" i="95"/>
  <c r="Z7" i="31"/>
  <c r="Z7" i="16"/>
  <c r="AF7" i="16" s="1"/>
  <c r="AO7" i="16" s="1"/>
  <c r="AI6" i="101"/>
  <c r="AR6" i="101" s="1"/>
  <c r="AI6" i="48"/>
  <c r="AR6" i="48" s="1"/>
  <c r="AN6" i="95"/>
  <c r="Z7" i="70"/>
  <c r="AI6" i="76"/>
  <c r="AI6" i="34"/>
  <c r="AI6" i="15"/>
  <c r="AR6" i="15" s="1"/>
  <c r="AI6" i="31"/>
  <c r="AR6" i="31" s="1"/>
  <c r="Z7" i="59"/>
  <c r="W8" i="59" s="1"/>
  <c r="Y7" i="95"/>
  <c r="Z7" i="95" s="1"/>
  <c r="Z7" i="38"/>
  <c r="Z7" i="34"/>
  <c r="AE7" i="34" s="1"/>
  <c r="AN6" i="31"/>
  <c r="Z7" i="78"/>
  <c r="AF7" i="78" s="1"/>
  <c r="AO7" i="78" s="1"/>
  <c r="AI6" i="97"/>
  <c r="AR6" i="97" s="1"/>
  <c r="Z7" i="71"/>
  <c r="AG7" i="71" s="1"/>
  <c r="AP7" i="71" s="1"/>
  <c r="Z7" i="12"/>
  <c r="W8" i="12" s="1"/>
  <c r="Z7" i="46"/>
  <c r="AE7" i="46" s="1"/>
  <c r="Z7" i="89"/>
  <c r="AF7" i="89" s="1"/>
  <c r="AO7" i="89" s="1"/>
  <c r="Z7" i="76"/>
  <c r="AF7" i="76" s="1"/>
  <c r="AO7" i="76" s="1"/>
  <c r="Z7" i="97"/>
  <c r="W8" i="97" s="1"/>
  <c r="AG7" i="100"/>
  <c r="AP7" i="100" s="1"/>
  <c r="AF7" i="100"/>
  <c r="AO7" i="100" s="1"/>
  <c r="W8" i="71"/>
  <c r="AI6" i="43"/>
  <c r="AN6" i="43"/>
  <c r="AN6" i="60"/>
  <c r="AI6" i="60"/>
  <c r="Y7" i="94"/>
  <c r="X7" i="94"/>
  <c r="Y7" i="69"/>
  <c r="X7" i="69"/>
  <c r="Y7" i="98"/>
  <c r="X7" i="98"/>
  <c r="AN6" i="75"/>
  <c r="AI6" i="75"/>
  <c r="AN6" i="96"/>
  <c r="AI6" i="96"/>
  <c r="AN6" i="90"/>
  <c r="AI6" i="90"/>
  <c r="AI6" i="27"/>
  <c r="AN6" i="27"/>
  <c r="Y7" i="87"/>
  <c r="X7" i="87"/>
  <c r="AR6" i="71"/>
  <c r="AN6" i="66"/>
  <c r="AI6" i="66"/>
  <c r="AH7" i="80"/>
  <c r="AQ7" i="80" s="1"/>
  <c r="AH7" i="35"/>
  <c r="AQ7" i="35" s="1"/>
  <c r="Y7" i="25"/>
  <c r="X7" i="25"/>
  <c r="AH7" i="77"/>
  <c r="AQ7" i="77" s="1"/>
  <c r="AH7" i="48"/>
  <c r="AQ7" i="48" s="1"/>
  <c r="AI6" i="22"/>
  <c r="AN6" i="22"/>
  <c r="AN6" i="67"/>
  <c r="AI6" i="67"/>
  <c r="Y7" i="32"/>
  <c r="X7" i="32"/>
  <c r="AN6" i="73"/>
  <c r="AI6" i="73"/>
  <c r="AR6" i="59"/>
  <c r="AI6" i="19"/>
  <c r="AN6" i="19"/>
  <c r="AH7" i="81"/>
  <c r="AQ7" i="81" s="1"/>
  <c r="AI6" i="44"/>
  <c r="AN6" i="44"/>
  <c r="AE7" i="16"/>
  <c r="Y7" i="29"/>
  <c r="X7" i="29"/>
  <c r="Y7" i="28"/>
  <c r="X7" i="28"/>
  <c r="Y7" i="30"/>
  <c r="X7" i="30"/>
  <c r="AN6" i="11"/>
  <c r="AI6" i="11"/>
  <c r="Y7" i="17"/>
  <c r="X7" i="17"/>
  <c r="Z7" i="81"/>
  <c r="AI6" i="52"/>
  <c r="AN6" i="52"/>
  <c r="AI6" i="26"/>
  <c r="AN6" i="26"/>
  <c r="AI6" i="42"/>
  <c r="AN6" i="42"/>
  <c r="AR6" i="100"/>
  <c r="AH7" i="102"/>
  <c r="AQ7" i="102" s="1"/>
  <c r="AN6" i="63"/>
  <c r="AI6" i="63"/>
  <c r="Y7" i="62"/>
  <c r="X7" i="62"/>
  <c r="AN6" i="98"/>
  <c r="AI6" i="98"/>
  <c r="Y7" i="82"/>
  <c r="X7" i="82"/>
  <c r="AI6" i="45"/>
  <c r="AN6" i="45"/>
  <c r="Y7" i="93"/>
  <c r="X7" i="93"/>
  <c r="Y7" i="65"/>
  <c r="X7" i="65"/>
  <c r="Y7" i="61"/>
  <c r="X7" i="61"/>
  <c r="AR6" i="70"/>
  <c r="AI6" i="41"/>
  <c r="AN6" i="41"/>
  <c r="Z7" i="80"/>
  <c r="Y7" i="74"/>
  <c r="X7" i="74"/>
  <c r="Y7" i="88"/>
  <c r="X7" i="88"/>
  <c r="Y7" i="83"/>
  <c r="X7" i="83"/>
  <c r="AI6" i="39"/>
  <c r="AN6" i="39"/>
  <c r="AR6" i="2"/>
  <c r="Z7" i="77"/>
  <c r="Z7" i="48"/>
  <c r="Y7" i="11"/>
  <c r="X7" i="11"/>
  <c r="Y7" i="58"/>
  <c r="X7" i="58"/>
  <c r="Y7" i="72"/>
  <c r="X7" i="72"/>
  <c r="AH7" i="12"/>
  <c r="AQ7" i="12" s="1"/>
  <c r="AN6" i="21"/>
  <c r="AI6" i="21"/>
  <c r="Y7" i="105"/>
  <c r="X7" i="105"/>
  <c r="Y7" i="73"/>
  <c r="X7" i="73"/>
  <c r="AH7" i="86"/>
  <c r="AQ7" i="86" s="1"/>
  <c r="AR6" i="12"/>
  <c r="AE7" i="47"/>
  <c r="AF7" i="47"/>
  <c r="AO7" i="47" s="1"/>
  <c r="AG7" i="47"/>
  <c r="AP7" i="47" s="1"/>
  <c r="W8" i="47"/>
  <c r="AR6" i="95"/>
  <c r="Y7" i="91"/>
  <c r="X7" i="91"/>
  <c r="AI6" i="104"/>
  <c r="AN6" i="104"/>
  <c r="AI6" i="13"/>
  <c r="AN6" i="13"/>
  <c r="AI6" i="49"/>
  <c r="AN6" i="49"/>
  <c r="AI6" i="40"/>
  <c r="AN6" i="40"/>
  <c r="Y7" i="50"/>
  <c r="X7" i="50"/>
  <c r="Y7" i="23"/>
  <c r="X7" i="23"/>
  <c r="Y7" i="51"/>
  <c r="X7" i="51"/>
  <c r="Y7" i="26"/>
  <c r="X7" i="26"/>
  <c r="Y7" i="18"/>
  <c r="X7" i="18"/>
  <c r="AR6" i="9"/>
  <c r="Y7" i="43"/>
  <c r="X7" i="43"/>
  <c r="Y7" i="44"/>
  <c r="X7" i="44"/>
  <c r="AH7" i="100"/>
  <c r="AQ7" i="100" s="1"/>
  <c r="AI6" i="54"/>
  <c r="AN6" i="54"/>
  <c r="AH7" i="38"/>
  <c r="AQ7" i="38" s="1"/>
  <c r="AH7" i="78"/>
  <c r="AQ7" i="78" s="1"/>
  <c r="AI6" i="18"/>
  <c r="AN6" i="18"/>
  <c r="AH7" i="76"/>
  <c r="AQ7" i="76" s="1"/>
  <c r="AI6" i="33"/>
  <c r="AN6" i="33"/>
  <c r="Y7" i="103"/>
  <c r="X7" i="103"/>
  <c r="AI6" i="62"/>
  <c r="AN6" i="62"/>
  <c r="Y7" i="20"/>
  <c r="X7" i="20"/>
  <c r="AR6" i="89"/>
  <c r="AN6" i="64"/>
  <c r="AI6" i="64"/>
  <c r="AN6" i="91"/>
  <c r="AI6" i="91"/>
  <c r="AI6" i="65"/>
  <c r="AN6" i="65"/>
  <c r="AN6" i="37"/>
  <c r="AI6" i="37"/>
  <c r="AR6" i="53"/>
  <c r="AH7" i="89"/>
  <c r="AQ7" i="89" s="1"/>
  <c r="AN6" i="61"/>
  <c r="AI6" i="61"/>
  <c r="Y7" i="68"/>
  <c r="X7" i="68"/>
  <c r="Y7" i="84"/>
  <c r="X7" i="84"/>
  <c r="Z7" i="84" s="1"/>
  <c r="AR6" i="77"/>
  <c r="Y7" i="55"/>
  <c r="X7" i="55"/>
  <c r="AN6" i="74"/>
  <c r="AI6" i="74"/>
  <c r="AI6" i="28"/>
  <c r="AN6" i="28"/>
  <c r="AI6" i="83"/>
  <c r="AN6" i="83"/>
  <c r="Z7" i="35"/>
  <c r="Y7" i="49"/>
  <c r="X7" i="49"/>
  <c r="AH7" i="70"/>
  <c r="AQ7" i="70" s="1"/>
  <c r="AR6" i="86"/>
  <c r="Y7" i="10"/>
  <c r="X7" i="10"/>
  <c r="Y7" i="40"/>
  <c r="X7" i="40"/>
  <c r="Y7" i="24"/>
  <c r="X7" i="24"/>
  <c r="AI6" i="36"/>
  <c r="AN6" i="36"/>
  <c r="AG7" i="12"/>
  <c r="AP7" i="12" s="1"/>
  <c r="AF7" i="12"/>
  <c r="AO7" i="12" s="1"/>
  <c r="AR6" i="76"/>
  <c r="AN6" i="99"/>
  <c r="AI6" i="99"/>
  <c r="Y7" i="79"/>
  <c r="X7" i="79"/>
  <c r="Z7" i="86"/>
  <c r="AH7" i="53"/>
  <c r="AQ7" i="53" s="1"/>
  <c r="AH7" i="97"/>
  <c r="AQ7" i="97" s="1"/>
  <c r="Y7" i="54"/>
  <c r="X7" i="54"/>
  <c r="AR6" i="80"/>
  <c r="Y7" i="33"/>
  <c r="X7" i="33"/>
  <c r="AN6" i="92"/>
  <c r="AI6" i="92"/>
  <c r="AN6" i="103"/>
  <c r="AI6" i="103"/>
  <c r="AR6" i="38"/>
  <c r="AN6" i="84"/>
  <c r="AI6" i="84"/>
  <c r="AI6" i="14"/>
  <c r="AN6" i="14"/>
  <c r="AH7" i="71"/>
  <c r="AQ7" i="71" s="1"/>
  <c r="AE7" i="9"/>
  <c r="Y7" i="99"/>
  <c r="X7" i="99"/>
  <c r="AN6" i="79"/>
  <c r="AI6" i="79"/>
  <c r="Y7" i="60"/>
  <c r="X7" i="60"/>
  <c r="AI6" i="50"/>
  <c r="AN6" i="50"/>
  <c r="AI6" i="51"/>
  <c r="AN6" i="51"/>
  <c r="AF7" i="38"/>
  <c r="AO7" i="38" s="1"/>
  <c r="AG7" i="38"/>
  <c r="AP7" i="38" s="1"/>
  <c r="W8" i="38"/>
  <c r="AE7" i="38"/>
  <c r="AN6" i="94"/>
  <c r="AI6" i="94"/>
  <c r="Y7" i="92"/>
  <c r="X7" i="92"/>
  <c r="AN6" i="69"/>
  <c r="AI6" i="69"/>
  <c r="AI6" i="20"/>
  <c r="AN6" i="20"/>
  <c r="AR6" i="46"/>
  <c r="Y7" i="64"/>
  <c r="X7" i="64"/>
  <c r="Y7" i="75"/>
  <c r="X7" i="75"/>
  <c r="Y7" i="96"/>
  <c r="X7" i="96"/>
  <c r="Y7" i="37"/>
  <c r="X7" i="37"/>
  <c r="Y7" i="90"/>
  <c r="X7" i="90"/>
  <c r="AH7" i="2"/>
  <c r="AQ7" i="2" s="1"/>
  <c r="Y7" i="104"/>
  <c r="X7" i="104"/>
  <c r="AI6" i="68"/>
  <c r="AN6" i="68"/>
  <c r="AN6" i="87"/>
  <c r="AI6" i="87"/>
  <c r="AH7" i="85"/>
  <c r="AQ7" i="85" s="1"/>
  <c r="Y7" i="66"/>
  <c r="X7" i="66"/>
  <c r="AH7" i="15"/>
  <c r="AQ7" i="15" s="1"/>
  <c r="AR6" i="35"/>
  <c r="AH7" i="101"/>
  <c r="AQ7" i="101" s="1"/>
  <c r="Y7" i="14"/>
  <c r="X7" i="14"/>
  <c r="AN6" i="25"/>
  <c r="AI6" i="25"/>
  <c r="AE7" i="70"/>
  <c r="W8" i="70"/>
  <c r="AG7" i="70"/>
  <c r="AP7" i="70" s="1"/>
  <c r="AF7" i="70"/>
  <c r="AO7" i="70" s="1"/>
  <c r="AN6" i="10"/>
  <c r="AI6" i="10"/>
  <c r="Y7" i="22"/>
  <c r="X7" i="22"/>
  <c r="Y7" i="67"/>
  <c r="X7" i="67"/>
  <c r="Y7" i="36"/>
  <c r="X7" i="36"/>
  <c r="AI6" i="32"/>
  <c r="AN6" i="32"/>
  <c r="AH7" i="46"/>
  <c r="AQ7" i="46" s="1"/>
  <c r="AR6" i="34"/>
  <c r="Z7" i="53"/>
  <c r="AE7" i="31"/>
  <c r="AF7" i="31"/>
  <c r="AO7" i="31" s="1"/>
  <c r="AG7" i="31"/>
  <c r="AP7" i="31" s="1"/>
  <c r="W8" i="31"/>
  <c r="AI6" i="55"/>
  <c r="AN6" i="55"/>
  <c r="Y7" i="52"/>
  <c r="X7" i="52"/>
  <c r="AI6" i="23"/>
  <c r="AN6" i="23"/>
  <c r="AH7" i="47"/>
  <c r="AQ7" i="47" s="1"/>
  <c r="Y7" i="42"/>
  <c r="X7" i="42"/>
  <c r="AH7" i="59"/>
  <c r="AQ7" i="59" s="1"/>
  <c r="Y7" i="63"/>
  <c r="X7" i="63"/>
  <c r="AN6" i="82"/>
  <c r="AI6" i="82"/>
  <c r="Y7" i="45"/>
  <c r="X7" i="45"/>
  <c r="AH7" i="31"/>
  <c r="AQ7" i="31" s="1"/>
  <c r="AN6" i="93"/>
  <c r="AI6" i="93"/>
  <c r="AH7" i="16"/>
  <c r="AQ7" i="16" s="1"/>
  <c r="AI6" i="29"/>
  <c r="AN6" i="29"/>
  <c r="AH7" i="95"/>
  <c r="AQ7" i="95" s="1"/>
  <c r="Z7" i="2"/>
  <c r="Y7" i="27"/>
  <c r="X7" i="27"/>
  <c r="AR6" i="16"/>
  <c r="Z7" i="85"/>
  <c r="Y7" i="41"/>
  <c r="X7" i="41"/>
  <c r="Y7" i="13"/>
  <c r="X7" i="13"/>
  <c r="Z7" i="15"/>
  <c r="AN6" i="88"/>
  <c r="AI6" i="88"/>
  <c r="Y7" i="39"/>
  <c r="X7" i="39"/>
  <c r="AR6" i="81"/>
  <c r="Z7" i="101"/>
  <c r="AI6" i="30"/>
  <c r="AN6" i="30"/>
  <c r="AH7" i="34"/>
  <c r="AQ7" i="34" s="1"/>
  <c r="AR6" i="78"/>
  <c r="AN6" i="58"/>
  <c r="AI6" i="58"/>
  <c r="AI6" i="24"/>
  <c r="AN6" i="24"/>
  <c r="AN6" i="72"/>
  <c r="AI6" i="72"/>
  <c r="AI6" i="17"/>
  <c r="AN6" i="17"/>
  <c r="AH7" i="9"/>
  <c r="AQ7" i="9" s="1"/>
  <c r="Y7" i="21"/>
  <c r="X7" i="21"/>
  <c r="AN6" i="105"/>
  <c r="AI6" i="105"/>
  <c r="Y7" i="19"/>
  <c r="X7" i="19"/>
  <c r="AG7" i="78" l="1"/>
  <c r="AP7" i="78" s="1"/>
  <c r="W8" i="102"/>
  <c r="W8" i="76"/>
  <c r="AG7" i="59"/>
  <c r="AP7" i="59" s="1"/>
  <c r="AE7" i="102"/>
  <c r="AF7" i="59"/>
  <c r="AO7" i="59" s="1"/>
  <c r="AF7" i="102"/>
  <c r="AO7" i="102" s="1"/>
  <c r="W8" i="100"/>
  <c r="AF7" i="9"/>
  <c r="AO7" i="9" s="1"/>
  <c r="AG7" i="89"/>
  <c r="AP7" i="89" s="1"/>
  <c r="AG7" i="9"/>
  <c r="AP7" i="9" s="1"/>
  <c r="AE7" i="71"/>
  <c r="AF7" i="71"/>
  <c r="AO7" i="71" s="1"/>
  <c r="AE7" i="97"/>
  <c r="AN7" i="97" s="1"/>
  <c r="Z7" i="37"/>
  <c r="W8" i="46"/>
  <c r="AE7" i="59"/>
  <c r="Z7" i="61"/>
  <c r="W8" i="16"/>
  <c r="Y8" i="16" s="1"/>
  <c r="AG7" i="16"/>
  <c r="AP7" i="16" s="1"/>
  <c r="AF7" i="34"/>
  <c r="AO7" i="34" s="1"/>
  <c r="Z7" i="17"/>
  <c r="W8" i="89"/>
  <c r="AE7" i="89"/>
  <c r="AI7" i="89" s="1"/>
  <c r="AG7" i="76"/>
  <c r="AP7" i="76" s="1"/>
  <c r="AE7" i="78"/>
  <c r="Z7" i="66"/>
  <c r="W8" i="34"/>
  <c r="Z7" i="74"/>
  <c r="W8" i="74" s="1"/>
  <c r="Z7" i="44"/>
  <c r="W8" i="44" s="1"/>
  <c r="AG7" i="34"/>
  <c r="AP7" i="34" s="1"/>
  <c r="AG7" i="46"/>
  <c r="AP7" i="46" s="1"/>
  <c r="Z7" i="40"/>
  <c r="Z7" i="83"/>
  <c r="AF7" i="83" s="1"/>
  <c r="AO7" i="83" s="1"/>
  <c r="AF7" i="46"/>
  <c r="AO7" i="46" s="1"/>
  <c r="AF7" i="95"/>
  <c r="AO7" i="95" s="1"/>
  <c r="AG7" i="95"/>
  <c r="AP7" i="95" s="1"/>
  <c r="AE7" i="95"/>
  <c r="AN7" i="95" s="1"/>
  <c r="W8" i="95"/>
  <c r="X8" i="95" s="1"/>
  <c r="Z7" i="93"/>
  <c r="AF7" i="97"/>
  <c r="AO7" i="97" s="1"/>
  <c r="W8" i="78"/>
  <c r="Y8" i="78" s="1"/>
  <c r="Z7" i="33"/>
  <c r="AE7" i="33" s="1"/>
  <c r="AE7" i="12"/>
  <c r="AG7" i="97"/>
  <c r="AP7" i="97" s="1"/>
  <c r="AE7" i="76"/>
  <c r="AN7" i="76" s="1"/>
  <c r="Z7" i="13"/>
  <c r="AF7" i="13" s="1"/>
  <c r="AO7" i="13" s="1"/>
  <c r="Z7" i="67"/>
  <c r="AE7" i="67" s="1"/>
  <c r="Z7" i="60"/>
  <c r="AF7" i="60" s="1"/>
  <c r="AO7" i="60" s="1"/>
  <c r="Z7" i="49"/>
  <c r="Z7" i="58"/>
  <c r="AG7" i="58" s="1"/>
  <c r="AP7" i="58" s="1"/>
  <c r="Z7" i="21"/>
  <c r="Z7" i="39"/>
  <c r="AE7" i="39" s="1"/>
  <c r="Z7" i="45"/>
  <c r="AE7" i="45" s="1"/>
  <c r="Z7" i="18"/>
  <c r="AE7" i="18" s="1"/>
  <c r="Z7" i="73"/>
  <c r="AG7" i="73" s="1"/>
  <c r="AP7" i="73" s="1"/>
  <c r="AH7" i="96"/>
  <c r="AQ7" i="96" s="1"/>
  <c r="AH7" i="64"/>
  <c r="AQ7" i="64" s="1"/>
  <c r="AR6" i="20"/>
  <c r="AR6" i="94"/>
  <c r="AN7" i="9"/>
  <c r="AI7" i="9"/>
  <c r="AH7" i="79"/>
  <c r="AQ7" i="79" s="1"/>
  <c r="AR6" i="36"/>
  <c r="AH7" i="10"/>
  <c r="AQ7" i="10" s="1"/>
  <c r="AF7" i="35"/>
  <c r="AO7" i="35" s="1"/>
  <c r="AG7" i="35"/>
  <c r="AP7" i="35" s="1"/>
  <c r="AE7" i="35"/>
  <c r="W8" i="35"/>
  <c r="W8" i="84"/>
  <c r="AG7" i="84"/>
  <c r="AP7" i="84" s="1"/>
  <c r="AF7" i="84"/>
  <c r="AO7" i="84" s="1"/>
  <c r="AE7" i="84"/>
  <c r="AR6" i="33"/>
  <c r="AH7" i="23"/>
  <c r="AQ7" i="23" s="1"/>
  <c r="Y8" i="34"/>
  <c r="X8" i="34"/>
  <c r="AH7" i="105"/>
  <c r="AQ7" i="105" s="1"/>
  <c r="AE7" i="58"/>
  <c r="W8" i="58"/>
  <c r="AF7" i="58"/>
  <c r="AO7" i="58" s="1"/>
  <c r="AF7" i="77"/>
  <c r="AO7" i="77" s="1"/>
  <c r="AG7" i="77"/>
  <c r="AP7" i="77" s="1"/>
  <c r="AE7" i="77"/>
  <c r="W8" i="77"/>
  <c r="W8" i="83"/>
  <c r="AG7" i="83"/>
  <c r="AP7" i="83" s="1"/>
  <c r="AH7" i="65"/>
  <c r="AQ7" i="65" s="1"/>
  <c r="AR6" i="42"/>
  <c r="AR6" i="11"/>
  <c r="AH7" i="29"/>
  <c r="AQ7" i="29" s="1"/>
  <c r="AH7" i="32"/>
  <c r="AQ7" i="32" s="1"/>
  <c r="AH7" i="25"/>
  <c r="AQ7" i="25" s="1"/>
  <c r="AR6" i="27"/>
  <c r="AN7" i="71"/>
  <c r="AN7" i="102"/>
  <c r="AR6" i="62"/>
  <c r="AR6" i="54"/>
  <c r="AH7" i="43"/>
  <c r="AQ7" i="43" s="1"/>
  <c r="Z7" i="23"/>
  <c r="AR6" i="13"/>
  <c r="Y8" i="47"/>
  <c r="X8" i="47"/>
  <c r="Z7" i="105"/>
  <c r="Z7" i="65"/>
  <c r="AR6" i="45"/>
  <c r="AH7" i="62"/>
  <c r="AQ7" i="62" s="1"/>
  <c r="AR6" i="52"/>
  <c r="Z7" i="29"/>
  <c r="AR6" i="19"/>
  <c r="Z7" i="32"/>
  <c r="Z7" i="25"/>
  <c r="AR6" i="90"/>
  <c r="AH7" i="98"/>
  <c r="AQ7" i="98" s="1"/>
  <c r="AH7" i="94"/>
  <c r="AQ7" i="94" s="1"/>
  <c r="Y8" i="59"/>
  <c r="X8" i="59"/>
  <c r="AR6" i="88"/>
  <c r="AH7" i="52"/>
  <c r="AQ7" i="52" s="1"/>
  <c r="AH7" i="90"/>
  <c r="AQ7" i="90" s="1"/>
  <c r="AG7" i="2"/>
  <c r="AP7" i="2" s="1"/>
  <c r="W8" i="2"/>
  <c r="AE7" i="2"/>
  <c r="AF7" i="2"/>
  <c r="AO7" i="2" s="1"/>
  <c r="Z7" i="52"/>
  <c r="AR6" i="32"/>
  <c r="Z7" i="14"/>
  <c r="AR6" i="68"/>
  <c r="Z7" i="90"/>
  <c r="AI7" i="38"/>
  <c r="AN7" i="38"/>
  <c r="AR6" i="14"/>
  <c r="AI7" i="12"/>
  <c r="AN7" i="12"/>
  <c r="AH7" i="24"/>
  <c r="AQ7" i="24" s="1"/>
  <c r="AR6" i="83"/>
  <c r="Z7" i="55"/>
  <c r="AH7" i="68"/>
  <c r="AQ7" i="68" s="1"/>
  <c r="AR6" i="65"/>
  <c r="AH7" i="103"/>
  <c r="AQ7" i="103" s="1"/>
  <c r="Z7" i="43"/>
  <c r="AH7" i="26"/>
  <c r="AQ7" i="26" s="1"/>
  <c r="AH7" i="50"/>
  <c r="AQ7" i="50" s="1"/>
  <c r="AH7" i="91"/>
  <c r="AQ7" i="91" s="1"/>
  <c r="AH7" i="72"/>
  <c r="AQ7" i="72" s="1"/>
  <c r="AH7" i="11"/>
  <c r="AQ7" i="11" s="1"/>
  <c r="AH7" i="88"/>
  <c r="AQ7" i="88" s="1"/>
  <c r="AF7" i="80"/>
  <c r="AO7" i="80" s="1"/>
  <c r="AE7" i="80"/>
  <c r="W8" i="80"/>
  <c r="AG7" i="80"/>
  <c r="AP7" i="80" s="1"/>
  <c r="AH7" i="82"/>
  <c r="AQ7" i="82" s="1"/>
  <c r="Z7" i="62"/>
  <c r="W8" i="81"/>
  <c r="AG7" i="81"/>
  <c r="AP7" i="81" s="1"/>
  <c r="AF7" i="81"/>
  <c r="AO7" i="81" s="1"/>
  <c r="AE7" i="81"/>
  <c r="AH7" i="30"/>
  <c r="AQ7" i="30" s="1"/>
  <c r="X8" i="16"/>
  <c r="AR6" i="44"/>
  <c r="AR6" i="67"/>
  <c r="AH7" i="87"/>
  <c r="AQ7" i="87" s="1"/>
  <c r="Z7" i="98"/>
  <c r="Z7" i="94"/>
  <c r="AI7" i="59"/>
  <c r="AN7" i="59"/>
  <c r="W8" i="66"/>
  <c r="AG7" i="66"/>
  <c r="AP7" i="66" s="1"/>
  <c r="AF7" i="66"/>
  <c r="AO7" i="66" s="1"/>
  <c r="AE7" i="66"/>
  <c r="AH7" i="41"/>
  <c r="AQ7" i="41" s="1"/>
  <c r="Z7" i="27"/>
  <c r="AR6" i="29"/>
  <c r="Z7" i="96"/>
  <c r="AR6" i="69"/>
  <c r="AR6" i="79"/>
  <c r="Y8" i="9"/>
  <c r="X8" i="9"/>
  <c r="Z7" i="79"/>
  <c r="Z7" i="10"/>
  <c r="AH7" i="55"/>
  <c r="AQ7" i="55" s="1"/>
  <c r="AH7" i="19"/>
  <c r="AQ7" i="19" s="1"/>
  <c r="AN7" i="31"/>
  <c r="AI7" i="31"/>
  <c r="AR6" i="58"/>
  <c r="AE7" i="15"/>
  <c r="AF7" i="15"/>
  <c r="AO7" i="15" s="1"/>
  <c r="W8" i="15"/>
  <c r="AG7" i="15"/>
  <c r="AP7" i="15" s="1"/>
  <c r="W8" i="85"/>
  <c r="AG7" i="85"/>
  <c r="AP7" i="85" s="1"/>
  <c r="AF7" i="85"/>
  <c r="AO7" i="85" s="1"/>
  <c r="AE7" i="85"/>
  <c r="AH7" i="63"/>
  <c r="AQ7" i="63" s="1"/>
  <c r="AH7" i="42"/>
  <c r="AQ7" i="42" s="1"/>
  <c r="AH7" i="36"/>
  <c r="AQ7" i="36" s="1"/>
  <c r="AH7" i="22"/>
  <c r="AQ7" i="22" s="1"/>
  <c r="Y8" i="70"/>
  <c r="X8" i="70"/>
  <c r="AH7" i="104"/>
  <c r="AQ7" i="104" s="1"/>
  <c r="AH7" i="75"/>
  <c r="AQ7" i="75" s="1"/>
  <c r="AH7" i="92"/>
  <c r="AQ7" i="92" s="1"/>
  <c r="Y8" i="38"/>
  <c r="X8" i="38"/>
  <c r="AR6" i="50"/>
  <c r="AH7" i="99"/>
  <c r="AQ7" i="99" s="1"/>
  <c r="AR6" i="84"/>
  <c r="AR6" i="92"/>
  <c r="AH7" i="54"/>
  <c r="AQ7" i="54" s="1"/>
  <c r="AR6" i="99"/>
  <c r="Y8" i="12"/>
  <c r="X8" i="12"/>
  <c r="Z7" i="24"/>
  <c r="Z7" i="68"/>
  <c r="AR6" i="91"/>
  <c r="AH7" i="20"/>
  <c r="AQ7" i="20" s="1"/>
  <c r="Z7" i="103"/>
  <c r="Z7" i="26"/>
  <c r="Z7" i="50"/>
  <c r="AN7" i="34"/>
  <c r="AR6" i="104"/>
  <c r="Z7" i="91"/>
  <c r="AH7" i="73"/>
  <c r="AQ7" i="73" s="1"/>
  <c r="AR6" i="21"/>
  <c r="Z7" i="72"/>
  <c r="Z7" i="11"/>
  <c r="Z7" i="88"/>
  <c r="AH7" i="61"/>
  <c r="AQ7" i="61" s="1"/>
  <c r="AH7" i="93"/>
  <c r="AQ7" i="93" s="1"/>
  <c r="Z7" i="82"/>
  <c r="AH7" i="17"/>
  <c r="AQ7" i="17" s="1"/>
  <c r="Z7" i="30"/>
  <c r="Z7" i="87"/>
  <c r="AR6" i="96"/>
  <c r="Y8" i="97"/>
  <c r="X8" i="97"/>
  <c r="Y8" i="102"/>
  <c r="X8" i="102"/>
  <c r="AG7" i="39"/>
  <c r="AP7" i="39" s="1"/>
  <c r="W8" i="39"/>
  <c r="AH7" i="27"/>
  <c r="AQ7" i="27" s="1"/>
  <c r="AR6" i="82"/>
  <c r="AR6" i="30"/>
  <c r="AH7" i="14"/>
  <c r="AQ7" i="14" s="1"/>
  <c r="Y8" i="89"/>
  <c r="X8" i="89"/>
  <c r="Z7" i="64"/>
  <c r="AR6" i="51"/>
  <c r="AR6" i="103"/>
  <c r="AR6" i="105"/>
  <c r="AR6" i="24"/>
  <c r="AF7" i="101"/>
  <c r="AO7" i="101" s="1"/>
  <c r="AE7" i="101"/>
  <c r="AG7" i="101"/>
  <c r="AP7" i="101" s="1"/>
  <c r="W8" i="101"/>
  <c r="Z7" i="41"/>
  <c r="Z7" i="19"/>
  <c r="Y8" i="46"/>
  <c r="X8" i="46"/>
  <c r="AH7" i="21"/>
  <c r="AQ7" i="21" s="1"/>
  <c r="AR6" i="17"/>
  <c r="AH7" i="13"/>
  <c r="AQ7" i="13" s="1"/>
  <c r="AH7" i="45"/>
  <c r="AQ7" i="45" s="1"/>
  <c r="Z7" i="63"/>
  <c r="Z7" i="42"/>
  <c r="AR6" i="55"/>
  <c r="AE7" i="53"/>
  <c r="AF7" i="53"/>
  <c r="AO7" i="53" s="1"/>
  <c r="AG7" i="53"/>
  <c r="AP7" i="53" s="1"/>
  <c r="W8" i="53"/>
  <c r="Z7" i="36"/>
  <c r="Z7" i="22"/>
  <c r="AN7" i="70"/>
  <c r="AI7" i="70"/>
  <c r="Z7" i="104"/>
  <c r="AH7" i="37"/>
  <c r="AQ7" i="37" s="1"/>
  <c r="Z7" i="75"/>
  <c r="Z7" i="92"/>
  <c r="AH7" i="60"/>
  <c r="AQ7" i="60" s="1"/>
  <c r="Z7" i="99"/>
  <c r="Z7" i="54"/>
  <c r="AH7" i="40"/>
  <c r="AQ7" i="40" s="1"/>
  <c r="AH7" i="49"/>
  <c r="AQ7" i="49" s="1"/>
  <c r="AR6" i="28"/>
  <c r="Z7" i="20"/>
  <c r="AH7" i="51"/>
  <c r="AQ7" i="51" s="1"/>
  <c r="AN7" i="47"/>
  <c r="AI7" i="47"/>
  <c r="AR6" i="39"/>
  <c r="AR6" i="41"/>
  <c r="AE7" i="61"/>
  <c r="W8" i="61"/>
  <c r="AG7" i="61"/>
  <c r="AP7" i="61" s="1"/>
  <c r="AF7" i="61"/>
  <c r="AO7" i="61" s="1"/>
  <c r="W8" i="93"/>
  <c r="AG7" i="93"/>
  <c r="AP7" i="93" s="1"/>
  <c r="AF7" i="93"/>
  <c r="AO7" i="93" s="1"/>
  <c r="AE7" i="93"/>
  <c r="AR6" i="63"/>
  <c r="AG7" i="17"/>
  <c r="AP7" i="17" s="1"/>
  <c r="AF7" i="17"/>
  <c r="AO7" i="17" s="1"/>
  <c r="AE7" i="17"/>
  <c r="W8" i="17"/>
  <c r="AH7" i="28"/>
  <c r="AQ7" i="28" s="1"/>
  <c r="AR6" i="73"/>
  <c r="AR6" i="66"/>
  <c r="AH7" i="69"/>
  <c r="AQ7" i="69" s="1"/>
  <c r="AR6" i="60"/>
  <c r="AN7" i="78"/>
  <c r="AI7" i="78"/>
  <c r="Y8" i="100"/>
  <c r="X8" i="100"/>
  <c r="AR6" i="23"/>
  <c r="AH7" i="67"/>
  <c r="AQ7" i="67" s="1"/>
  <c r="AI7" i="46"/>
  <c r="AN7" i="46"/>
  <c r="W8" i="21"/>
  <c r="AE7" i="21"/>
  <c r="AG7" i="21"/>
  <c r="AP7" i="21" s="1"/>
  <c r="AF7" i="21"/>
  <c r="AO7" i="21" s="1"/>
  <c r="AR6" i="72"/>
  <c r="AH7" i="39"/>
  <c r="AQ7" i="39" s="1"/>
  <c r="AR6" i="93"/>
  <c r="W8" i="45"/>
  <c r="Y8" i="31"/>
  <c r="X8" i="31"/>
  <c r="AR6" i="10"/>
  <c r="AR6" i="25"/>
  <c r="AH7" i="66"/>
  <c r="AQ7" i="66" s="1"/>
  <c r="AR6" i="87"/>
  <c r="AG7" i="37"/>
  <c r="AP7" i="37" s="1"/>
  <c r="W8" i="37"/>
  <c r="AF7" i="37"/>
  <c r="AO7" i="37" s="1"/>
  <c r="AE7" i="37"/>
  <c r="AH7" i="33"/>
  <c r="AQ7" i="33" s="1"/>
  <c r="AF7" i="86"/>
  <c r="AO7" i="86" s="1"/>
  <c r="AE7" i="86"/>
  <c r="W8" i="86"/>
  <c r="AG7" i="86"/>
  <c r="AP7" i="86" s="1"/>
  <c r="AE7" i="40"/>
  <c r="AF7" i="40"/>
  <c r="AO7" i="40" s="1"/>
  <c r="AG7" i="40"/>
  <c r="AP7" i="40" s="1"/>
  <c r="W8" i="40"/>
  <c r="AE7" i="49"/>
  <c r="AF7" i="49"/>
  <c r="AO7" i="49" s="1"/>
  <c r="AG7" i="49"/>
  <c r="AP7" i="49" s="1"/>
  <c r="W8" i="49"/>
  <c r="AR6" i="74"/>
  <c r="AH7" i="84"/>
  <c r="AQ7" i="84" s="1"/>
  <c r="AR6" i="61"/>
  <c r="AR6" i="37"/>
  <c r="AR6" i="64"/>
  <c r="AR6" i="18"/>
  <c r="AH7" i="44"/>
  <c r="AQ7" i="44" s="1"/>
  <c r="AH7" i="18"/>
  <c r="AQ7" i="18" s="1"/>
  <c r="Z7" i="51"/>
  <c r="AR6" i="40"/>
  <c r="AR6" i="49"/>
  <c r="AH7" i="58"/>
  <c r="AQ7" i="58" s="1"/>
  <c r="AE7" i="48"/>
  <c r="AF7" i="48"/>
  <c r="AO7" i="48" s="1"/>
  <c r="AG7" i="48"/>
  <c r="AP7" i="48" s="1"/>
  <c r="W8" i="48"/>
  <c r="AH7" i="83"/>
  <c r="AQ7" i="83" s="1"/>
  <c r="AH7" i="74"/>
  <c r="AQ7" i="74" s="1"/>
  <c r="AR6" i="98"/>
  <c r="AR6" i="26"/>
  <c r="Z7" i="28"/>
  <c r="AN7" i="16"/>
  <c r="AI7" i="16"/>
  <c r="AR6" i="22"/>
  <c r="AR6" i="75"/>
  <c r="Z7" i="69"/>
  <c r="AR6" i="43"/>
  <c r="Y8" i="71"/>
  <c r="X8" i="71"/>
  <c r="Y8" i="76"/>
  <c r="X8" i="76"/>
  <c r="AN7" i="100"/>
  <c r="AI7" i="100"/>
  <c r="AI7" i="71" l="1"/>
  <c r="AI7" i="102"/>
  <c r="AF7" i="33"/>
  <c r="AO7" i="33" s="1"/>
  <c r="W8" i="67"/>
  <c r="AF7" i="39"/>
  <c r="AO7" i="39" s="1"/>
  <c r="W8" i="13"/>
  <c r="X8" i="13" s="1"/>
  <c r="AE7" i="74"/>
  <c r="AG7" i="13"/>
  <c r="AP7" i="13" s="1"/>
  <c r="AF7" i="74"/>
  <c r="AO7" i="74" s="1"/>
  <c r="Z8" i="12"/>
  <c r="AG7" i="74"/>
  <c r="AP7" i="74" s="1"/>
  <c r="AE7" i="83"/>
  <c r="AI7" i="83" s="1"/>
  <c r="AE7" i="13"/>
  <c r="AG7" i="44"/>
  <c r="AP7" i="44" s="1"/>
  <c r="AG7" i="45"/>
  <c r="AP7" i="45" s="1"/>
  <c r="AF7" i="44"/>
  <c r="AO7" i="44" s="1"/>
  <c r="AF7" i="45"/>
  <c r="AO7" i="45" s="1"/>
  <c r="AE7" i="44"/>
  <c r="AN7" i="44" s="1"/>
  <c r="Z8" i="70"/>
  <c r="AN7" i="89"/>
  <c r="X8" i="78"/>
  <c r="AF7" i="67"/>
  <c r="AO7" i="67" s="1"/>
  <c r="AG7" i="67"/>
  <c r="AP7" i="67" s="1"/>
  <c r="AI7" i="97"/>
  <c r="AR7" i="97" s="1"/>
  <c r="Z8" i="34"/>
  <c r="AG8" i="34" s="1"/>
  <c r="AP8" i="34" s="1"/>
  <c r="Z8" i="76"/>
  <c r="AF8" i="76" s="1"/>
  <c r="AO8" i="76" s="1"/>
  <c r="AI7" i="34"/>
  <c r="AR7" i="34" s="1"/>
  <c r="AG7" i="33"/>
  <c r="AP7" i="33" s="1"/>
  <c r="AE7" i="60"/>
  <c r="AN7" i="60" s="1"/>
  <c r="W8" i="33"/>
  <c r="X8" i="33" s="1"/>
  <c r="AG7" i="60"/>
  <c r="AP7" i="60" s="1"/>
  <c r="AI7" i="95"/>
  <c r="AR7" i="95" s="1"/>
  <c r="W8" i="60"/>
  <c r="X8" i="60" s="1"/>
  <c r="W8" i="73"/>
  <c r="Z8" i="31"/>
  <c r="AE7" i="73"/>
  <c r="AN7" i="73" s="1"/>
  <c r="AG7" i="18"/>
  <c r="AP7" i="18" s="1"/>
  <c r="Z8" i="16"/>
  <c r="AE8" i="16" s="1"/>
  <c r="Y8" i="95"/>
  <c r="Z8" i="95" s="1"/>
  <c r="Z8" i="38"/>
  <c r="Z8" i="47"/>
  <c r="AF8" i="47" s="1"/>
  <c r="AO8" i="47" s="1"/>
  <c r="AF7" i="18"/>
  <c r="AO7" i="18" s="1"/>
  <c r="AI7" i="76"/>
  <c r="AR7" i="76" s="1"/>
  <c r="AF7" i="73"/>
  <c r="AO7" i="73" s="1"/>
  <c r="W8" i="18"/>
  <c r="Y8" i="18" s="1"/>
  <c r="Z8" i="46"/>
  <c r="Z8" i="97"/>
  <c r="W9" i="97" s="1"/>
  <c r="Z8" i="100"/>
  <c r="AG8" i="100" s="1"/>
  <c r="AP8" i="100" s="1"/>
  <c r="Z8" i="89"/>
  <c r="AF8" i="89" s="1"/>
  <c r="AO8" i="89" s="1"/>
  <c r="Z8" i="9"/>
  <c r="AF8" i="9" s="1"/>
  <c r="AO8" i="9" s="1"/>
  <c r="AN7" i="53"/>
  <c r="AI7" i="53"/>
  <c r="AF7" i="24"/>
  <c r="AO7" i="24" s="1"/>
  <c r="AG7" i="24"/>
  <c r="AP7" i="24" s="1"/>
  <c r="W8" i="24"/>
  <c r="AE7" i="24"/>
  <c r="AR7" i="31"/>
  <c r="AN7" i="66"/>
  <c r="AI7" i="66"/>
  <c r="W8" i="99"/>
  <c r="AG7" i="99"/>
  <c r="AP7" i="99" s="1"/>
  <c r="AF7" i="99"/>
  <c r="AO7" i="99" s="1"/>
  <c r="AE7" i="99"/>
  <c r="W8" i="22"/>
  <c r="AG7" i="22"/>
  <c r="AP7" i="22" s="1"/>
  <c r="AE7" i="22"/>
  <c r="AF7" i="22"/>
  <c r="AO7" i="22" s="1"/>
  <c r="AE7" i="19"/>
  <c r="W8" i="19"/>
  <c r="AF7" i="19"/>
  <c r="AO7" i="19" s="1"/>
  <c r="AG7" i="19"/>
  <c r="AP7" i="19" s="1"/>
  <c r="AH8" i="12"/>
  <c r="AQ8" i="12" s="1"/>
  <c r="Y8" i="15"/>
  <c r="X8" i="15"/>
  <c r="AR7" i="59"/>
  <c r="Y8" i="81"/>
  <c r="X8" i="81"/>
  <c r="Y8" i="80"/>
  <c r="X8" i="80"/>
  <c r="AE7" i="55"/>
  <c r="AF7" i="55"/>
  <c r="AO7" i="55" s="1"/>
  <c r="AG7" i="55"/>
  <c r="AP7" i="55" s="1"/>
  <c r="W8" i="55"/>
  <c r="W8" i="90"/>
  <c r="AG7" i="90"/>
  <c r="AP7" i="90" s="1"/>
  <c r="AF7" i="90"/>
  <c r="AO7" i="90" s="1"/>
  <c r="AE7" i="90"/>
  <c r="AH8" i="78"/>
  <c r="AQ8" i="78" s="1"/>
  <c r="AG7" i="29"/>
  <c r="AP7" i="29" s="1"/>
  <c r="W8" i="29"/>
  <c r="AE7" i="29"/>
  <c r="AF7" i="29"/>
  <c r="AO7" i="29" s="1"/>
  <c r="Y8" i="83"/>
  <c r="X8" i="83"/>
  <c r="Y8" i="44"/>
  <c r="X8" i="44"/>
  <c r="AN7" i="84"/>
  <c r="AI7" i="84"/>
  <c r="Y8" i="67"/>
  <c r="X8" i="67"/>
  <c r="Y8" i="48"/>
  <c r="X8" i="48"/>
  <c r="AN7" i="40"/>
  <c r="AI7" i="40"/>
  <c r="Y8" i="45"/>
  <c r="X8" i="45"/>
  <c r="AE7" i="54"/>
  <c r="AF7" i="54"/>
  <c r="AO7" i="54" s="1"/>
  <c r="AG7" i="54"/>
  <c r="AP7" i="54" s="1"/>
  <c r="W8" i="54"/>
  <c r="AE8" i="38"/>
  <c r="AF8" i="38"/>
  <c r="AO8" i="38" s="1"/>
  <c r="AG8" i="38"/>
  <c r="AP8" i="38" s="1"/>
  <c r="W9" i="38"/>
  <c r="AR7" i="38"/>
  <c r="AE7" i="14"/>
  <c r="W8" i="14"/>
  <c r="AF7" i="14"/>
  <c r="AO7" i="14" s="1"/>
  <c r="AG7" i="14"/>
  <c r="AP7" i="14" s="1"/>
  <c r="Y8" i="2"/>
  <c r="X8" i="2"/>
  <c r="AE8" i="47"/>
  <c r="AG8" i="47"/>
  <c r="AP8" i="47" s="1"/>
  <c r="W9" i="47"/>
  <c r="AH8" i="71"/>
  <c r="AQ8" i="71" s="1"/>
  <c r="AH8" i="95"/>
  <c r="AQ8" i="95" s="1"/>
  <c r="AI7" i="49"/>
  <c r="AN7" i="49"/>
  <c r="Y8" i="86"/>
  <c r="X8" i="86"/>
  <c r="Y8" i="21"/>
  <c r="X8" i="21"/>
  <c r="W8" i="36"/>
  <c r="AG7" i="36"/>
  <c r="AP7" i="36" s="1"/>
  <c r="AE7" i="36"/>
  <c r="AF7" i="36"/>
  <c r="AO7" i="36" s="1"/>
  <c r="AE7" i="41"/>
  <c r="AF7" i="41"/>
  <c r="AO7" i="41" s="1"/>
  <c r="AG7" i="41"/>
  <c r="AP7" i="41" s="1"/>
  <c r="W8" i="41"/>
  <c r="AI7" i="39"/>
  <c r="AN7" i="39"/>
  <c r="W8" i="88"/>
  <c r="AG7" i="88"/>
  <c r="AP7" i="88" s="1"/>
  <c r="AF7" i="88"/>
  <c r="AO7" i="88" s="1"/>
  <c r="AE7" i="88"/>
  <c r="AG8" i="12"/>
  <c r="AP8" i="12" s="1"/>
  <c r="W9" i="12"/>
  <c r="AF8" i="12"/>
  <c r="AO8" i="12" s="1"/>
  <c r="AE8" i="12"/>
  <c r="AN7" i="85"/>
  <c r="AI7" i="85"/>
  <c r="AE7" i="10"/>
  <c r="AF7" i="10"/>
  <c r="AO7" i="10" s="1"/>
  <c r="AG7" i="10"/>
  <c r="AP7" i="10" s="1"/>
  <c r="W8" i="10"/>
  <c r="AG7" i="27"/>
  <c r="AP7" i="27" s="1"/>
  <c r="W8" i="27"/>
  <c r="AE7" i="27"/>
  <c r="AF7" i="27"/>
  <c r="AO7" i="27" s="1"/>
  <c r="W8" i="94"/>
  <c r="AG7" i="94"/>
  <c r="AP7" i="94" s="1"/>
  <c r="AF7" i="94"/>
  <c r="AO7" i="94" s="1"/>
  <c r="AE7" i="94"/>
  <c r="AF7" i="62"/>
  <c r="AO7" i="62" s="1"/>
  <c r="AE7" i="62"/>
  <c r="AG7" i="62"/>
  <c r="AP7" i="62" s="1"/>
  <c r="W8" i="62"/>
  <c r="AI7" i="80"/>
  <c r="AN7" i="80"/>
  <c r="AR7" i="12"/>
  <c r="Z8" i="78"/>
  <c r="AR7" i="71"/>
  <c r="AH8" i="34"/>
  <c r="AQ8" i="34" s="1"/>
  <c r="AI7" i="33"/>
  <c r="AN7" i="33"/>
  <c r="Y8" i="13"/>
  <c r="W8" i="75"/>
  <c r="AG7" i="75"/>
  <c r="AP7" i="75" s="1"/>
  <c r="AF7" i="75"/>
  <c r="AO7" i="75" s="1"/>
  <c r="AE7" i="75"/>
  <c r="W8" i="28"/>
  <c r="AF7" i="28"/>
  <c r="AO7" i="28" s="1"/>
  <c r="AG7" i="28"/>
  <c r="AP7" i="28" s="1"/>
  <c r="AE7" i="28"/>
  <c r="AN7" i="21"/>
  <c r="AI7" i="21"/>
  <c r="AI7" i="48"/>
  <c r="AN7" i="48"/>
  <c r="AE7" i="51"/>
  <c r="AF7" i="51"/>
  <c r="AO7" i="51" s="1"/>
  <c r="AG7" i="51"/>
  <c r="AP7" i="51" s="1"/>
  <c r="W8" i="51"/>
  <c r="Y8" i="40"/>
  <c r="X8" i="40"/>
  <c r="AI7" i="86"/>
  <c r="AN7" i="86"/>
  <c r="AN7" i="37"/>
  <c r="AI7" i="37"/>
  <c r="AI7" i="45"/>
  <c r="AN7" i="45"/>
  <c r="Y8" i="17"/>
  <c r="X8" i="17"/>
  <c r="AN7" i="93"/>
  <c r="AI7" i="93"/>
  <c r="Y8" i="61"/>
  <c r="X8" i="61"/>
  <c r="AR7" i="47"/>
  <c r="AE7" i="20"/>
  <c r="AF7" i="20"/>
  <c r="AO7" i="20" s="1"/>
  <c r="W8" i="20"/>
  <c r="AG7" i="20"/>
  <c r="AP7" i="20" s="1"/>
  <c r="Y8" i="53"/>
  <c r="X8" i="53"/>
  <c r="AE7" i="42"/>
  <c r="AF7" i="42"/>
  <c r="AO7" i="42" s="1"/>
  <c r="AG7" i="42"/>
  <c r="AP7" i="42" s="1"/>
  <c r="W8" i="42"/>
  <c r="Y8" i="101"/>
  <c r="X8" i="101"/>
  <c r="W8" i="64"/>
  <c r="AE7" i="64"/>
  <c r="AG7" i="64"/>
  <c r="AP7" i="64" s="1"/>
  <c r="AF7" i="64"/>
  <c r="AO7" i="64" s="1"/>
  <c r="AH8" i="102"/>
  <c r="AQ8" i="102" s="1"/>
  <c r="AF7" i="11"/>
  <c r="AO7" i="11" s="1"/>
  <c r="AE7" i="11"/>
  <c r="AG7" i="11"/>
  <c r="AP7" i="11" s="1"/>
  <c r="W8" i="11"/>
  <c r="AE7" i="50"/>
  <c r="AF7" i="50"/>
  <c r="AO7" i="50" s="1"/>
  <c r="AG7" i="50"/>
  <c r="AP7" i="50" s="1"/>
  <c r="W8" i="50"/>
  <c r="AN7" i="15"/>
  <c r="AI7" i="15"/>
  <c r="W8" i="79"/>
  <c r="AG7" i="79"/>
  <c r="AP7" i="79" s="1"/>
  <c r="AF7" i="79"/>
  <c r="AO7" i="79" s="1"/>
  <c r="AE7" i="79"/>
  <c r="Y8" i="66"/>
  <c r="X8" i="66"/>
  <c r="AF7" i="98"/>
  <c r="AO7" i="98" s="1"/>
  <c r="AE7" i="98"/>
  <c r="W8" i="98"/>
  <c r="AG7" i="98"/>
  <c r="AP7" i="98" s="1"/>
  <c r="AR7" i="89"/>
  <c r="AE7" i="52"/>
  <c r="AF7" i="52"/>
  <c r="AO7" i="52" s="1"/>
  <c r="AG7" i="52"/>
  <c r="AP7" i="52" s="1"/>
  <c r="W8" i="52"/>
  <c r="AE7" i="25"/>
  <c r="AF7" i="25"/>
  <c r="AO7" i="25" s="1"/>
  <c r="AG7" i="25"/>
  <c r="AP7" i="25" s="1"/>
  <c r="W8" i="25"/>
  <c r="AF7" i="65"/>
  <c r="AO7" i="65" s="1"/>
  <c r="AG7" i="65"/>
  <c r="AP7" i="65" s="1"/>
  <c r="AE7" i="65"/>
  <c r="W8" i="65"/>
  <c r="AG7" i="23"/>
  <c r="AP7" i="23" s="1"/>
  <c r="W8" i="23"/>
  <c r="AE7" i="23"/>
  <c r="AF7" i="23"/>
  <c r="AO7" i="23" s="1"/>
  <c r="Y8" i="74"/>
  <c r="X8" i="74"/>
  <c r="W9" i="34"/>
  <c r="AF8" i="34"/>
  <c r="AO8" i="34" s="1"/>
  <c r="AE8" i="34"/>
  <c r="AR7" i="9"/>
  <c r="W8" i="69"/>
  <c r="AG7" i="69"/>
  <c r="AP7" i="69" s="1"/>
  <c r="AF7" i="69"/>
  <c r="AO7" i="69" s="1"/>
  <c r="AE7" i="69"/>
  <c r="Y8" i="93"/>
  <c r="X8" i="93"/>
  <c r="AH8" i="97"/>
  <c r="AQ8" i="97" s="1"/>
  <c r="AF7" i="30"/>
  <c r="AO7" i="30" s="1"/>
  <c r="AE7" i="30"/>
  <c r="AG7" i="30"/>
  <c r="AP7" i="30" s="1"/>
  <c r="W8" i="30"/>
  <c r="W9" i="70"/>
  <c r="AG8" i="70"/>
  <c r="AP8" i="70" s="1"/>
  <c r="AF8" i="70"/>
  <c r="AO8" i="70" s="1"/>
  <c r="AE8" i="70"/>
  <c r="AI7" i="35"/>
  <c r="AN7" i="35"/>
  <c r="Y8" i="73"/>
  <c r="X8" i="73"/>
  <c r="AR7" i="78"/>
  <c r="AR7" i="100"/>
  <c r="Z8" i="71"/>
  <c r="AH8" i="76"/>
  <c r="AQ8" i="76" s="1"/>
  <c r="AH8" i="31"/>
  <c r="AQ8" i="31" s="1"/>
  <c r="AR7" i="46"/>
  <c r="AH8" i="100"/>
  <c r="AQ8" i="100" s="1"/>
  <c r="AI7" i="17"/>
  <c r="AN7" i="17"/>
  <c r="AN7" i="61"/>
  <c r="AI7" i="61"/>
  <c r="AF7" i="104"/>
  <c r="AO7" i="104" s="1"/>
  <c r="AE7" i="104"/>
  <c r="AG7" i="104"/>
  <c r="AP7" i="104" s="1"/>
  <c r="W8" i="104"/>
  <c r="W8" i="63"/>
  <c r="AG7" i="63"/>
  <c r="AP7" i="63" s="1"/>
  <c r="AF7" i="63"/>
  <c r="AO7" i="63" s="1"/>
  <c r="AE7" i="63"/>
  <c r="AH8" i="46"/>
  <c r="AQ8" i="46" s="1"/>
  <c r="AH8" i="89"/>
  <c r="AQ8" i="89" s="1"/>
  <c r="Z8" i="102"/>
  <c r="W8" i="82"/>
  <c r="AG7" i="82"/>
  <c r="AP7" i="82" s="1"/>
  <c r="AF7" i="82"/>
  <c r="AO7" i="82" s="1"/>
  <c r="AE7" i="82"/>
  <c r="W8" i="72"/>
  <c r="AG7" i="72"/>
  <c r="AP7" i="72" s="1"/>
  <c r="AF7" i="72"/>
  <c r="AO7" i="72" s="1"/>
  <c r="AE7" i="72"/>
  <c r="W8" i="91"/>
  <c r="AG7" i="91"/>
  <c r="AP7" i="91" s="1"/>
  <c r="AF7" i="91"/>
  <c r="AO7" i="91" s="1"/>
  <c r="AE7" i="91"/>
  <c r="AE7" i="26"/>
  <c r="AF7" i="26"/>
  <c r="AO7" i="26" s="1"/>
  <c r="AG7" i="26"/>
  <c r="AP7" i="26" s="1"/>
  <c r="W8" i="26"/>
  <c r="AH8" i="9"/>
  <c r="AQ8" i="9" s="1"/>
  <c r="AN7" i="81"/>
  <c r="AI7" i="81"/>
  <c r="AE7" i="43"/>
  <c r="AF7" i="43"/>
  <c r="AO7" i="43" s="1"/>
  <c r="AG7" i="43"/>
  <c r="AP7" i="43" s="1"/>
  <c r="W8" i="43"/>
  <c r="AH8" i="59"/>
  <c r="AQ8" i="59" s="1"/>
  <c r="AE7" i="32"/>
  <c r="AF7" i="32"/>
  <c r="AO7" i="32" s="1"/>
  <c r="AG7" i="32"/>
  <c r="AP7" i="32" s="1"/>
  <c r="W8" i="32"/>
  <c r="W8" i="105"/>
  <c r="AG7" i="105"/>
  <c r="AP7" i="105" s="1"/>
  <c r="AF7" i="105"/>
  <c r="AO7" i="105" s="1"/>
  <c r="AE7" i="105"/>
  <c r="AN7" i="74"/>
  <c r="Y8" i="77"/>
  <c r="X8" i="77"/>
  <c r="Y8" i="58"/>
  <c r="X8" i="58"/>
  <c r="Y8" i="84"/>
  <c r="X8" i="84"/>
  <c r="AN7" i="13"/>
  <c r="AR7" i="16"/>
  <c r="Y8" i="49"/>
  <c r="X8" i="49"/>
  <c r="Y8" i="37"/>
  <c r="X8" i="37"/>
  <c r="AE8" i="31"/>
  <c r="AF8" i="31"/>
  <c r="AO8" i="31" s="1"/>
  <c r="AG8" i="31"/>
  <c r="AP8" i="31" s="1"/>
  <c r="W9" i="31"/>
  <c r="AF7" i="92"/>
  <c r="AO7" i="92" s="1"/>
  <c r="AE7" i="92"/>
  <c r="W8" i="92"/>
  <c r="AG7" i="92"/>
  <c r="AP7" i="92" s="1"/>
  <c r="AR7" i="70"/>
  <c r="W9" i="46"/>
  <c r="AE8" i="46"/>
  <c r="AF8" i="46"/>
  <c r="AO8" i="46" s="1"/>
  <c r="AG8" i="46"/>
  <c r="AP8" i="46" s="1"/>
  <c r="AI7" i="101"/>
  <c r="AN7" i="101"/>
  <c r="Y8" i="39"/>
  <c r="X8" i="39"/>
  <c r="W8" i="87"/>
  <c r="AG7" i="87"/>
  <c r="AP7" i="87" s="1"/>
  <c r="AF7" i="87"/>
  <c r="AO7" i="87" s="1"/>
  <c r="AE7" i="87"/>
  <c r="W8" i="103"/>
  <c r="AE7" i="103"/>
  <c r="AG7" i="103"/>
  <c r="AP7" i="103" s="1"/>
  <c r="AF7" i="103"/>
  <c r="AO7" i="103" s="1"/>
  <c r="AF7" i="68"/>
  <c r="AO7" i="68" s="1"/>
  <c r="AE7" i="68"/>
  <c r="W8" i="68"/>
  <c r="AG7" i="68"/>
  <c r="AP7" i="68" s="1"/>
  <c r="AH8" i="38"/>
  <c r="AQ8" i="38" s="1"/>
  <c r="AH8" i="70"/>
  <c r="AQ8" i="70" s="1"/>
  <c r="Y8" i="85"/>
  <c r="X8" i="85"/>
  <c r="W8" i="96"/>
  <c r="AG7" i="96"/>
  <c r="AP7" i="96" s="1"/>
  <c r="AF7" i="96"/>
  <c r="AO7" i="96" s="1"/>
  <c r="AE7" i="96"/>
  <c r="AH8" i="16"/>
  <c r="AQ8" i="16" s="1"/>
  <c r="AN7" i="2"/>
  <c r="AI7" i="2"/>
  <c r="Z8" i="59"/>
  <c r="AH8" i="47"/>
  <c r="AQ8" i="47" s="1"/>
  <c r="AR7" i="102"/>
  <c r="AI7" i="77"/>
  <c r="AN7" i="77"/>
  <c r="AN7" i="58"/>
  <c r="AI7" i="58"/>
  <c r="Y8" i="35"/>
  <c r="X8" i="35"/>
  <c r="AN7" i="18"/>
  <c r="AN7" i="67"/>
  <c r="AI7" i="67"/>
  <c r="AN7" i="83" l="1"/>
  <c r="AI7" i="44"/>
  <c r="AI7" i="74"/>
  <c r="AI7" i="13"/>
  <c r="Z8" i="93"/>
  <c r="AF8" i="93" s="1"/>
  <c r="AO8" i="93" s="1"/>
  <c r="Z8" i="45"/>
  <c r="AE8" i="45" s="1"/>
  <c r="AE8" i="76"/>
  <c r="W9" i="76"/>
  <c r="Y8" i="60"/>
  <c r="Y8" i="33"/>
  <c r="AG8" i="16"/>
  <c r="AP8" i="16" s="1"/>
  <c r="AG8" i="76"/>
  <c r="AP8" i="76" s="1"/>
  <c r="X8" i="18"/>
  <c r="W9" i="16"/>
  <c r="Z8" i="13"/>
  <c r="Z8" i="21"/>
  <c r="AG8" i="21" s="1"/>
  <c r="AP8" i="21" s="1"/>
  <c r="W9" i="100"/>
  <c r="AE8" i="100"/>
  <c r="AN8" i="100" s="1"/>
  <c r="Z8" i="17"/>
  <c r="W9" i="17" s="1"/>
  <c r="AG8" i="9"/>
  <c r="AP8" i="9" s="1"/>
  <c r="AI7" i="18"/>
  <c r="AR7" i="18" s="1"/>
  <c r="AF8" i="16"/>
  <c r="AO8" i="16" s="1"/>
  <c r="W9" i="9"/>
  <c r="Y9" i="9" s="1"/>
  <c r="AG8" i="89"/>
  <c r="AP8" i="89" s="1"/>
  <c r="Z8" i="74"/>
  <c r="AF8" i="74" s="1"/>
  <c r="AO8" i="74" s="1"/>
  <c r="AI7" i="60"/>
  <c r="AR7" i="60" s="1"/>
  <c r="AI7" i="73"/>
  <c r="W9" i="89"/>
  <c r="X9" i="89" s="1"/>
  <c r="Z8" i="2"/>
  <c r="AF8" i="2" s="1"/>
  <c r="AO8" i="2" s="1"/>
  <c r="Z8" i="53"/>
  <c r="AG8" i="53" s="1"/>
  <c r="AP8" i="53" s="1"/>
  <c r="AE8" i="9"/>
  <c r="AI8" i="9" s="1"/>
  <c r="AE8" i="89"/>
  <c r="AN8" i="89" s="1"/>
  <c r="AE8" i="97"/>
  <c r="AF8" i="97"/>
  <c r="AO8" i="97" s="1"/>
  <c r="AF8" i="100"/>
  <c r="AO8" i="100" s="1"/>
  <c r="AG8" i="97"/>
  <c r="AP8" i="97" s="1"/>
  <c r="Z8" i="60"/>
  <c r="AF8" i="60" s="1"/>
  <c r="AO8" i="60" s="1"/>
  <c r="Z8" i="61"/>
  <c r="AE8" i="61" s="1"/>
  <c r="Z8" i="15"/>
  <c r="AG8" i="15" s="1"/>
  <c r="AP8" i="15" s="1"/>
  <c r="Z8" i="39"/>
  <c r="AF8" i="39" s="1"/>
  <c r="AO8" i="39" s="1"/>
  <c r="Z8" i="85"/>
  <c r="AG8" i="85" s="1"/>
  <c r="AP8" i="85" s="1"/>
  <c r="Z8" i="49"/>
  <c r="AG8" i="49" s="1"/>
  <c r="AP8" i="49" s="1"/>
  <c r="Z8" i="84"/>
  <c r="W9" i="84" s="1"/>
  <c r="Z8" i="73"/>
  <c r="AG8" i="73" s="1"/>
  <c r="AP8" i="73" s="1"/>
  <c r="Z8" i="44"/>
  <c r="W9" i="44" s="1"/>
  <c r="Z8" i="81"/>
  <c r="W9" i="81" s="1"/>
  <c r="AG8" i="61"/>
  <c r="AP8" i="61" s="1"/>
  <c r="AR7" i="77"/>
  <c r="Y8" i="103"/>
  <c r="X8" i="103"/>
  <c r="AH8" i="37"/>
  <c r="AQ8" i="37" s="1"/>
  <c r="AH8" i="58"/>
  <c r="AQ8" i="58" s="1"/>
  <c r="AN7" i="82"/>
  <c r="AI7" i="82"/>
  <c r="Y9" i="70"/>
  <c r="X9" i="70"/>
  <c r="Y9" i="97"/>
  <c r="X9" i="97"/>
  <c r="AR7" i="67"/>
  <c r="Y8" i="96"/>
  <c r="X8" i="96"/>
  <c r="AI7" i="68"/>
  <c r="AN7" i="68"/>
  <c r="AN7" i="87"/>
  <c r="AI7" i="87"/>
  <c r="Z8" i="37"/>
  <c r="AR7" i="13"/>
  <c r="Z8" i="58"/>
  <c r="AR7" i="74"/>
  <c r="Y8" i="43"/>
  <c r="X8" i="43"/>
  <c r="Y8" i="91"/>
  <c r="X8" i="91"/>
  <c r="Y8" i="30"/>
  <c r="X8" i="30"/>
  <c r="AH8" i="60"/>
  <c r="AQ8" i="60" s="1"/>
  <c r="AN7" i="98"/>
  <c r="AI7" i="98"/>
  <c r="Y8" i="42"/>
  <c r="X8" i="42"/>
  <c r="AH8" i="61"/>
  <c r="AQ8" i="61" s="1"/>
  <c r="W9" i="78"/>
  <c r="AG8" i="78"/>
  <c r="AP8" i="78" s="1"/>
  <c r="AF8" i="78"/>
  <c r="AO8" i="78" s="1"/>
  <c r="AE8" i="78"/>
  <c r="Y8" i="94"/>
  <c r="X8" i="94"/>
  <c r="AH8" i="21"/>
  <c r="AQ8" i="21" s="1"/>
  <c r="AR7" i="49"/>
  <c r="Y9" i="38"/>
  <c r="X9" i="38"/>
  <c r="AR7" i="73"/>
  <c r="AH8" i="44"/>
  <c r="AQ8" i="44" s="1"/>
  <c r="AN7" i="29"/>
  <c r="AI7" i="29"/>
  <c r="AN7" i="90"/>
  <c r="AI7" i="90"/>
  <c r="Y9" i="16"/>
  <c r="X9" i="16"/>
  <c r="AR7" i="53"/>
  <c r="Y9" i="100"/>
  <c r="X9" i="100"/>
  <c r="AN8" i="76"/>
  <c r="Y8" i="68"/>
  <c r="X8" i="68"/>
  <c r="AH8" i="84"/>
  <c r="AQ8" i="84" s="1"/>
  <c r="Y8" i="32"/>
  <c r="X8" i="32"/>
  <c r="Y8" i="26"/>
  <c r="X8" i="26"/>
  <c r="AN7" i="63"/>
  <c r="AI7" i="63"/>
  <c r="AI7" i="104"/>
  <c r="AN7" i="104"/>
  <c r="W9" i="93"/>
  <c r="AG8" i="93"/>
  <c r="AP8" i="93" s="1"/>
  <c r="AE8" i="93"/>
  <c r="AE8" i="74"/>
  <c r="W9" i="74"/>
  <c r="AN7" i="79"/>
  <c r="AI7" i="79"/>
  <c r="AI7" i="11"/>
  <c r="AN7" i="11"/>
  <c r="AI8" i="12"/>
  <c r="AN8" i="12"/>
  <c r="Y8" i="54"/>
  <c r="X8" i="54"/>
  <c r="AE8" i="15"/>
  <c r="W9" i="15"/>
  <c r="AI7" i="22"/>
  <c r="AN7" i="22"/>
  <c r="AH8" i="85"/>
  <c r="AQ8" i="85" s="1"/>
  <c r="AR7" i="101"/>
  <c r="Y9" i="31"/>
  <c r="X9" i="31"/>
  <c r="AH8" i="49"/>
  <c r="AQ8" i="49" s="1"/>
  <c r="AN7" i="105"/>
  <c r="AI7" i="105"/>
  <c r="AN7" i="72"/>
  <c r="AI7" i="72"/>
  <c r="AR7" i="61"/>
  <c r="AR7" i="35"/>
  <c r="AN8" i="34"/>
  <c r="AI8" i="34"/>
  <c r="Y8" i="65"/>
  <c r="X8" i="65"/>
  <c r="AI7" i="52"/>
  <c r="AN7" i="52"/>
  <c r="AN7" i="64"/>
  <c r="AI7" i="64"/>
  <c r="Y8" i="20"/>
  <c r="X8" i="20"/>
  <c r="AR7" i="86"/>
  <c r="AI7" i="51"/>
  <c r="AN7" i="51"/>
  <c r="AN7" i="28"/>
  <c r="AI7" i="28"/>
  <c r="AN7" i="62"/>
  <c r="AI7" i="62"/>
  <c r="Y9" i="12"/>
  <c r="X9" i="12"/>
  <c r="Y8" i="88"/>
  <c r="X8" i="88"/>
  <c r="AI7" i="41"/>
  <c r="AN7" i="41"/>
  <c r="W9" i="21"/>
  <c r="AE8" i="21"/>
  <c r="AH8" i="48"/>
  <c r="AQ8" i="48" s="1"/>
  <c r="Y8" i="29"/>
  <c r="X8" i="29"/>
  <c r="AI7" i="55"/>
  <c r="AN7" i="55"/>
  <c r="Y8" i="22"/>
  <c r="X8" i="22"/>
  <c r="W9" i="49"/>
  <c r="AH8" i="18"/>
  <c r="AQ8" i="18" s="1"/>
  <c r="AR7" i="44"/>
  <c r="AH8" i="77"/>
  <c r="AQ8" i="77" s="1"/>
  <c r="AN7" i="32"/>
  <c r="AI7" i="32"/>
  <c r="AI7" i="26"/>
  <c r="AN7" i="26"/>
  <c r="Y8" i="82"/>
  <c r="X8" i="82"/>
  <c r="Y8" i="63"/>
  <c r="X8" i="63"/>
  <c r="AN8" i="70"/>
  <c r="AI8" i="70"/>
  <c r="AI7" i="30"/>
  <c r="AN7" i="30"/>
  <c r="AN7" i="69"/>
  <c r="AI7" i="69"/>
  <c r="AI7" i="65"/>
  <c r="AN7" i="65"/>
  <c r="AN7" i="25"/>
  <c r="AI7" i="25"/>
  <c r="AH8" i="66"/>
  <c r="AQ8" i="66" s="1"/>
  <c r="Y8" i="79"/>
  <c r="X8" i="79"/>
  <c r="AN7" i="50"/>
  <c r="AI7" i="50"/>
  <c r="Y8" i="64"/>
  <c r="X8" i="64"/>
  <c r="AH8" i="40"/>
  <c r="AQ8" i="40" s="1"/>
  <c r="AF8" i="95"/>
  <c r="AO8" i="95" s="1"/>
  <c r="AE8" i="95"/>
  <c r="W9" i="95"/>
  <c r="AG8" i="95"/>
  <c r="AP8" i="95" s="1"/>
  <c r="Y8" i="75"/>
  <c r="X8" i="75"/>
  <c r="AI7" i="27"/>
  <c r="AN7" i="27"/>
  <c r="AN7" i="10"/>
  <c r="AI7" i="10"/>
  <c r="AH8" i="86"/>
  <c r="AQ8" i="86" s="1"/>
  <c r="AN8" i="47"/>
  <c r="AI8" i="47"/>
  <c r="Y8" i="14"/>
  <c r="X8" i="14"/>
  <c r="AI7" i="54"/>
  <c r="AN7" i="54"/>
  <c r="Z8" i="48"/>
  <c r="AH8" i="33"/>
  <c r="AQ8" i="33" s="1"/>
  <c r="AH8" i="83"/>
  <c r="AQ8" i="83" s="1"/>
  <c r="AH8" i="80"/>
  <c r="AQ8" i="80" s="1"/>
  <c r="Y8" i="19"/>
  <c r="X8" i="19"/>
  <c r="AN7" i="99"/>
  <c r="AI7" i="99"/>
  <c r="AI7" i="24"/>
  <c r="AN7" i="24"/>
  <c r="AN8" i="9"/>
  <c r="AI8" i="89"/>
  <c r="AN8" i="97"/>
  <c r="AH8" i="35"/>
  <c r="AQ8" i="35" s="1"/>
  <c r="Y9" i="46"/>
  <c r="X9" i="46"/>
  <c r="Y8" i="69"/>
  <c r="X8" i="69"/>
  <c r="Y8" i="23"/>
  <c r="X8" i="23"/>
  <c r="Y8" i="25"/>
  <c r="X8" i="25"/>
  <c r="Y8" i="98"/>
  <c r="X8" i="98"/>
  <c r="Y8" i="50"/>
  <c r="X8" i="50"/>
  <c r="AH8" i="17"/>
  <c r="AQ8" i="17" s="1"/>
  <c r="AR7" i="21"/>
  <c r="AN7" i="75"/>
  <c r="AI7" i="75"/>
  <c r="W9" i="13"/>
  <c r="AG8" i="13"/>
  <c r="AP8" i="13" s="1"/>
  <c r="AF8" i="13"/>
  <c r="AO8" i="13" s="1"/>
  <c r="AE8" i="13"/>
  <c r="Y8" i="62"/>
  <c r="X8" i="62"/>
  <c r="Y8" i="10"/>
  <c r="X8" i="10"/>
  <c r="Y8" i="36"/>
  <c r="X8" i="36"/>
  <c r="Y9" i="47"/>
  <c r="X9" i="47"/>
  <c r="AR7" i="40"/>
  <c r="AH8" i="81"/>
  <c r="AQ8" i="81" s="1"/>
  <c r="Y8" i="99"/>
  <c r="X8" i="99"/>
  <c r="Z8" i="35"/>
  <c r="AR7" i="58"/>
  <c r="AF8" i="85"/>
  <c r="AO8" i="85" s="1"/>
  <c r="AF8" i="59"/>
  <c r="AO8" i="59" s="1"/>
  <c r="AE8" i="59"/>
  <c r="W9" i="59"/>
  <c r="AG8" i="59"/>
  <c r="AP8" i="59" s="1"/>
  <c r="AN7" i="96"/>
  <c r="AI7" i="96"/>
  <c r="Y8" i="87"/>
  <c r="X8" i="87"/>
  <c r="Y8" i="92"/>
  <c r="X8" i="92"/>
  <c r="Z8" i="18"/>
  <c r="Z8" i="77"/>
  <c r="AI7" i="43"/>
  <c r="AN7" i="43"/>
  <c r="AN7" i="91"/>
  <c r="AI7" i="91"/>
  <c r="W9" i="102"/>
  <c r="AG8" i="102"/>
  <c r="AP8" i="102" s="1"/>
  <c r="AF8" i="102"/>
  <c r="AO8" i="102" s="1"/>
  <c r="AE8" i="102"/>
  <c r="Y8" i="104"/>
  <c r="X8" i="104"/>
  <c r="AH8" i="73"/>
  <c r="AQ8" i="73" s="1"/>
  <c r="Y9" i="34"/>
  <c r="X9" i="34"/>
  <c r="Z8" i="66"/>
  <c r="AR7" i="15"/>
  <c r="Y8" i="11"/>
  <c r="X8" i="11"/>
  <c r="AH8" i="101"/>
  <c r="AQ8" i="101" s="1"/>
  <c r="AI7" i="42"/>
  <c r="AN7" i="42"/>
  <c r="AI7" i="20"/>
  <c r="AN7" i="20"/>
  <c r="AR7" i="93"/>
  <c r="AR7" i="45"/>
  <c r="Z8" i="40"/>
  <c r="AR7" i="83"/>
  <c r="AN7" i="94"/>
  <c r="AI7" i="94"/>
  <c r="Y8" i="27"/>
  <c r="X8" i="27"/>
  <c r="AR7" i="85"/>
  <c r="AR7" i="39"/>
  <c r="AI7" i="36"/>
  <c r="AN7" i="36"/>
  <c r="Z8" i="86"/>
  <c r="AH8" i="2"/>
  <c r="AQ8" i="2" s="1"/>
  <c r="AN7" i="14"/>
  <c r="AI7" i="14"/>
  <c r="AI8" i="38"/>
  <c r="AN8" i="38"/>
  <c r="AH8" i="45"/>
  <c r="AQ8" i="45" s="1"/>
  <c r="AH8" i="67"/>
  <c r="AQ8" i="67" s="1"/>
  <c r="Z8" i="33"/>
  <c r="Z8" i="83"/>
  <c r="Y8" i="90"/>
  <c r="X8" i="90"/>
  <c r="Z8" i="80"/>
  <c r="AI7" i="19"/>
  <c r="AN7" i="19"/>
  <c r="AN8" i="16"/>
  <c r="Y8" i="24"/>
  <c r="X8" i="24"/>
  <c r="Y9" i="76"/>
  <c r="X9" i="76"/>
  <c r="AR7" i="2"/>
  <c r="AN7" i="103"/>
  <c r="AI7" i="103"/>
  <c r="AH8" i="39"/>
  <c r="AQ8" i="39" s="1"/>
  <c r="AI8" i="46"/>
  <c r="AN8" i="46"/>
  <c r="AN7" i="92"/>
  <c r="AI7" i="92"/>
  <c r="AN8" i="31"/>
  <c r="AI8" i="31"/>
  <c r="Y8" i="105"/>
  <c r="X8" i="105"/>
  <c r="AR7" i="81"/>
  <c r="Y8" i="72"/>
  <c r="X8" i="72"/>
  <c r="AR7" i="17"/>
  <c r="AF8" i="71"/>
  <c r="AO8" i="71" s="1"/>
  <c r="AG8" i="71"/>
  <c r="AP8" i="71" s="1"/>
  <c r="AE8" i="71"/>
  <c r="W9" i="71"/>
  <c r="AH8" i="93"/>
  <c r="AQ8" i="93" s="1"/>
  <c r="AH8" i="74"/>
  <c r="AQ8" i="74" s="1"/>
  <c r="AI7" i="23"/>
  <c r="AN7" i="23"/>
  <c r="Y8" i="52"/>
  <c r="X8" i="52"/>
  <c r="Z8" i="101"/>
  <c r="AH8" i="53"/>
  <c r="AQ8" i="53" s="1"/>
  <c r="AR7" i="37"/>
  <c r="Y8" i="51"/>
  <c r="X8" i="51"/>
  <c r="AR7" i="48"/>
  <c r="Y8" i="28"/>
  <c r="X8" i="28"/>
  <c r="AH8" i="13"/>
  <c r="AQ8" i="13" s="1"/>
  <c r="AR7" i="33"/>
  <c r="AR7" i="80"/>
  <c r="AN7" i="88"/>
  <c r="AI7" i="88"/>
  <c r="Y8" i="41"/>
  <c r="X8" i="41"/>
  <c r="Z8" i="67"/>
  <c r="AR7" i="84"/>
  <c r="Y8" i="55"/>
  <c r="X8" i="55"/>
  <c r="AH8" i="15"/>
  <c r="AQ8" i="15" s="1"/>
  <c r="AR7" i="66"/>
  <c r="AI8" i="76" l="1"/>
  <c r="W9" i="53"/>
  <c r="AG8" i="45"/>
  <c r="AP8" i="45" s="1"/>
  <c r="AF8" i="53"/>
  <c r="AO8" i="53" s="1"/>
  <c r="W9" i="45"/>
  <c r="Z9" i="38"/>
  <c r="AG9" i="38" s="1"/>
  <c r="AP9" i="38" s="1"/>
  <c r="AE8" i="53"/>
  <c r="AF8" i="45"/>
  <c r="AO8" i="45" s="1"/>
  <c r="AF8" i="49"/>
  <c r="AO8" i="49" s="1"/>
  <c r="AE8" i="49"/>
  <c r="AG8" i="74"/>
  <c r="AP8" i="74" s="1"/>
  <c r="AF8" i="17"/>
  <c r="AO8" i="17" s="1"/>
  <c r="Y9" i="89"/>
  <c r="AG8" i="17"/>
  <c r="AP8" i="17" s="1"/>
  <c r="AE8" i="17"/>
  <c r="AF8" i="21"/>
  <c r="AO8" i="21" s="1"/>
  <c r="AG8" i="44"/>
  <c r="AP8" i="44" s="1"/>
  <c r="AF8" i="44"/>
  <c r="AO8" i="44" s="1"/>
  <c r="AF8" i="15"/>
  <c r="AO8" i="15" s="1"/>
  <c r="AF8" i="61"/>
  <c r="AO8" i="61" s="1"/>
  <c r="AI8" i="97"/>
  <c r="Z8" i="41"/>
  <c r="AF8" i="41" s="1"/>
  <c r="AO8" i="41" s="1"/>
  <c r="Z8" i="29"/>
  <c r="W9" i="73"/>
  <c r="Y9" i="73" s="1"/>
  <c r="AF8" i="81"/>
  <c r="AO8" i="81" s="1"/>
  <c r="AE8" i="85"/>
  <c r="AE8" i="39"/>
  <c r="AE8" i="81"/>
  <c r="Z8" i="36"/>
  <c r="X9" i="9"/>
  <c r="Z9" i="9" s="1"/>
  <c r="AG8" i="81"/>
  <c r="AP8" i="81" s="1"/>
  <c r="AI8" i="16"/>
  <c r="W9" i="85"/>
  <c r="Y9" i="85" s="1"/>
  <c r="W9" i="39"/>
  <c r="Y9" i="39" s="1"/>
  <c r="W9" i="2"/>
  <c r="Z8" i="25"/>
  <c r="AG8" i="25" s="1"/>
  <c r="AP8" i="25" s="1"/>
  <c r="Z8" i="82"/>
  <c r="W9" i="82" s="1"/>
  <c r="AG8" i="39"/>
  <c r="AP8" i="39" s="1"/>
  <c r="AI8" i="100"/>
  <c r="AG8" i="2"/>
  <c r="AP8" i="2" s="1"/>
  <c r="AE8" i="2"/>
  <c r="Z8" i="98"/>
  <c r="AG8" i="98" s="1"/>
  <c r="AP8" i="98" s="1"/>
  <c r="Z8" i="65"/>
  <c r="AF8" i="65" s="1"/>
  <c r="AO8" i="65" s="1"/>
  <c r="Z8" i="90"/>
  <c r="AF8" i="90" s="1"/>
  <c r="AO8" i="90" s="1"/>
  <c r="AG8" i="60"/>
  <c r="AP8" i="60" s="1"/>
  <c r="W9" i="60"/>
  <c r="Y9" i="60" s="1"/>
  <c r="Z8" i="92"/>
  <c r="AE8" i="92" s="1"/>
  <c r="AE8" i="44"/>
  <c r="AI8" i="44" s="1"/>
  <c r="W9" i="61"/>
  <c r="Y9" i="61" s="1"/>
  <c r="AE8" i="73"/>
  <c r="AE8" i="84"/>
  <c r="Z8" i="62"/>
  <c r="AG8" i="62" s="1"/>
  <c r="AP8" i="62" s="1"/>
  <c r="Z8" i="75"/>
  <c r="AE8" i="75" s="1"/>
  <c r="Z8" i="79"/>
  <c r="W9" i="79" s="1"/>
  <c r="Z8" i="68"/>
  <c r="AE8" i="68" s="1"/>
  <c r="AF8" i="73"/>
  <c r="AO8" i="73" s="1"/>
  <c r="AF8" i="84"/>
  <c r="AO8" i="84" s="1"/>
  <c r="AE8" i="60"/>
  <c r="AN8" i="60" s="1"/>
  <c r="AG8" i="84"/>
  <c r="AP8" i="84" s="1"/>
  <c r="Z8" i="28"/>
  <c r="W9" i="28" s="1"/>
  <c r="Z8" i="27"/>
  <c r="AE8" i="27" s="1"/>
  <c r="Z8" i="54"/>
  <c r="Z8" i="64"/>
  <c r="AF8" i="64" s="1"/>
  <c r="AO8" i="64" s="1"/>
  <c r="Z8" i="94"/>
  <c r="AG8" i="94" s="1"/>
  <c r="AP8" i="94" s="1"/>
  <c r="Z8" i="20"/>
  <c r="AE8" i="20" s="1"/>
  <c r="Z8" i="30"/>
  <c r="AF8" i="30" s="1"/>
  <c r="AO8" i="30" s="1"/>
  <c r="Z8" i="105"/>
  <c r="AE8" i="105" s="1"/>
  <c r="W9" i="90"/>
  <c r="AG8" i="64"/>
  <c r="AP8" i="64" s="1"/>
  <c r="AE8" i="64"/>
  <c r="AR7" i="88"/>
  <c r="AH9" i="76"/>
  <c r="AQ9" i="76" s="1"/>
  <c r="AR7" i="65"/>
  <c r="AR7" i="43"/>
  <c r="AH8" i="87"/>
  <c r="AQ8" i="87" s="1"/>
  <c r="Y9" i="59"/>
  <c r="X9" i="59"/>
  <c r="X9" i="85"/>
  <c r="AH8" i="99"/>
  <c r="AQ8" i="99" s="1"/>
  <c r="AH8" i="10"/>
  <c r="AQ8" i="10" s="1"/>
  <c r="AI8" i="13"/>
  <c r="AN8" i="13"/>
  <c r="Z8" i="50"/>
  <c r="AH8" i="23"/>
  <c r="AQ8" i="23" s="1"/>
  <c r="Z9" i="46"/>
  <c r="AH8" i="19"/>
  <c r="AQ8" i="19" s="1"/>
  <c r="AR7" i="50"/>
  <c r="AR7" i="69"/>
  <c r="AH8" i="63"/>
  <c r="AQ8" i="63" s="1"/>
  <c r="AH8" i="22"/>
  <c r="AQ8" i="22" s="1"/>
  <c r="Y9" i="21"/>
  <c r="X9" i="21"/>
  <c r="AH9" i="12"/>
  <c r="AQ9" i="12" s="1"/>
  <c r="Y9" i="74"/>
  <c r="X9" i="74"/>
  <c r="AH8" i="26"/>
  <c r="AQ8" i="26" s="1"/>
  <c r="AH9" i="100"/>
  <c r="AQ9" i="100" s="1"/>
  <c r="Z9" i="16"/>
  <c r="AH8" i="91"/>
  <c r="AQ8" i="91" s="1"/>
  <c r="AR7" i="82"/>
  <c r="Y9" i="84"/>
  <c r="X9" i="84"/>
  <c r="AR7" i="36"/>
  <c r="AH9" i="16"/>
  <c r="AQ9" i="16" s="1"/>
  <c r="Y9" i="78"/>
  <c r="X9" i="78"/>
  <c r="AR7" i="92"/>
  <c r="Z9" i="76"/>
  <c r="AR7" i="42"/>
  <c r="Z8" i="55"/>
  <c r="Z8" i="51"/>
  <c r="Z8" i="52"/>
  <c r="AH8" i="105"/>
  <c r="AQ8" i="105" s="1"/>
  <c r="AR7" i="103"/>
  <c r="AR7" i="19"/>
  <c r="W9" i="33"/>
  <c r="AG8" i="33"/>
  <c r="AP8" i="33" s="1"/>
  <c r="AE8" i="33"/>
  <c r="AF8" i="33"/>
  <c r="AO8" i="33" s="1"/>
  <c r="W9" i="66"/>
  <c r="AG8" i="66"/>
  <c r="AP8" i="66" s="1"/>
  <c r="AF8" i="66"/>
  <c r="AO8" i="66" s="1"/>
  <c r="AE8" i="66"/>
  <c r="AF8" i="77"/>
  <c r="AO8" i="77" s="1"/>
  <c r="AG8" i="77"/>
  <c r="AP8" i="77" s="1"/>
  <c r="AE8" i="77"/>
  <c r="W9" i="77"/>
  <c r="Z8" i="87"/>
  <c r="AI8" i="59"/>
  <c r="AN8" i="59"/>
  <c r="Z8" i="99"/>
  <c r="Z8" i="10"/>
  <c r="AH8" i="98"/>
  <c r="AQ8" i="98" s="1"/>
  <c r="Z8" i="23"/>
  <c r="X9" i="39"/>
  <c r="AR8" i="9"/>
  <c r="Z8" i="19"/>
  <c r="AR7" i="54"/>
  <c r="AR7" i="10"/>
  <c r="Z8" i="63"/>
  <c r="AR7" i="26"/>
  <c r="AR8" i="100"/>
  <c r="Z8" i="22"/>
  <c r="Z9" i="12"/>
  <c r="AR7" i="51"/>
  <c r="AR7" i="64"/>
  <c r="Y9" i="15"/>
  <c r="X9" i="15"/>
  <c r="AR8" i="12"/>
  <c r="AI8" i="74"/>
  <c r="AN8" i="74"/>
  <c r="Y9" i="93"/>
  <c r="X9" i="93"/>
  <c r="Z8" i="26"/>
  <c r="AH8" i="68"/>
  <c r="AQ8" i="68" s="1"/>
  <c r="Z9" i="100"/>
  <c r="AR7" i="90"/>
  <c r="Z8" i="91"/>
  <c r="AE8" i="58"/>
  <c r="W9" i="58"/>
  <c r="AG8" i="58"/>
  <c r="AP8" i="58" s="1"/>
  <c r="AF8" i="58"/>
  <c r="AO8" i="58" s="1"/>
  <c r="AN8" i="2"/>
  <c r="AR7" i="87"/>
  <c r="Y9" i="53"/>
  <c r="X9" i="53"/>
  <c r="AN8" i="81"/>
  <c r="AH8" i="51"/>
  <c r="AQ8" i="51" s="1"/>
  <c r="AH8" i="52"/>
  <c r="AQ8" i="52" s="1"/>
  <c r="AF8" i="83"/>
  <c r="AO8" i="83" s="1"/>
  <c r="AE8" i="83"/>
  <c r="W9" i="83"/>
  <c r="AG8" i="83"/>
  <c r="AP8" i="83" s="1"/>
  <c r="AI8" i="45"/>
  <c r="AN8" i="45"/>
  <c r="AH8" i="28"/>
  <c r="AQ8" i="28" s="1"/>
  <c r="Y9" i="71"/>
  <c r="X9" i="71"/>
  <c r="AH8" i="72"/>
  <c r="AQ8" i="72" s="1"/>
  <c r="AG8" i="105"/>
  <c r="AP8" i="105" s="1"/>
  <c r="AH8" i="24"/>
  <c r="AQ8" i="24" s="1"/>
  <c r="AF8" i="80"/>
  <c r="AO8" i="80" s="1"/>
  <c r="AE8" i="80"/>
  <c r="W9" i="80"/>
  <c r="AG8" i="80"/>
  <c r="AP8" i="80" s="1"/>
  <c r="AH8" i="11"/>
  <c r="AQ8" i="11" s="1"/>
  <c r="AH9" i="34"/>
  <c r="AQ9" i="34" s="1"/>
  <c r="AH8" i="104"/>
  <c r="AQ8" i="104" s="1"/>
  <c r="Y9" i="102"/>
  <c r="X9" i="102"/>
  <c r="AG8" i="18"/>
  <c r="AP8" i="18" s="1"/>
  <c r="AF8" i="18"/>
  <c r="AO8" i="18" s="1"/>
  <c r="AE8" i="18"/>
  <c r="W9" i="18"/>
  <c r="AH9" i="47"/>
  <c r="AQ9" i="47" s="1"/>
  <c r="AH8" i="69"/>
  <c r="AQ8" i="69" s="1"/>
  <c r="AR8" i="97"/>
  <c r="AH8" i="14"/>
  <c r="AQ8" i="14" s="1"/>
  <c r="AH8" i="79"/>
  <c r="AQ8" i="79" s="1"/>
  <c r="AR7" i="25"/>
  <c r="AR7" i="32"/>
  <c r="AI8" i="49"/>
  <c r="AN8" i="49"/>
  <c r="AR7" i="41"/>
  <c r="AR7" i="62"/>
  <c r="AR8" i="34"/>
  <c r="AR7" i="72"/>
  <c r="AH8" i="32"/>
  <c r="AQ8" i="32" s="1"/>
  <c r="AN8" i="78"/>
  <c r="AI8" i="78"/>
  <c r="AR7" i="68"/>
  <c r="AH9" i="97"/>
  <c r="AQ9" i="97" s="1"/>
  <c r="AN8" i="53"/>
  <c r="AI8" i="53"/>
  <c r="AH8" i="103"/>
  <c r="AQ8" i="103" s="1"/>
  <c r="Y9" i="2"/>
  <c r="X9" i="2"/>
  <c r="Y9" i="81"/>
  <c r="X9" i="81"/>
  <c r="AN8" i="102"/>
  <c r="AI8" i="102"/>
  <c r="AE8" i="35"/>
  <c r="W9" i="35"/>
  <c r="AF8" i="35"/>
  <c r="AO8" i="35" s="1"/>
  <c r="AG8" i="35"/>
  <c r="AP8" i="35" s="1"/>
  <c r="AG8" i="36"/>
  <c r="AP8" i="36" s="1"/>
  <c r="W9" i="36"/>
  <c r="AF8" i="36"/>
  <c r="AO8" i="36" s="1"/>
  <c r="AE8" i="36"/>
  <c r="AH8" i="50"/>
  <c r="AQ8" i="50" s="1"/>
  <c r="AH9" i="46"/>
  <c r="AQ9" i="46" s="1"/>
  <c r="AR8" i="89"/>
  <c r="W9" i="48"/>
  <c r="AE8" i="48"/>
  <c r="AF8" i="48"/>
  <c r="AO8" i="48" s="1"/>
  <c r="AG8" i="48"/>
  <c r="AP8" i="48" s="1"/>
  <c r="AH8" i="75"/>
  <c r="AQ8" i="75" s="1"/>
  <c r="AF8" i="29"/>
  <c r="AO8" i="29" s="1"/>
  <c r="AE8" i="29"/>
  <c r="AG8" i="29"/>
  <c r="AP8" i="29" s="1"/>
  <c r="W9" i="29"/>
  <c r="AH8" i="65"/>
  <c r="AQ8" i="65" s="1"/>
  <c r="AR7" i="22"/>
  <c r="W9" i="54"/>
  <c r="AE8" i="54"/>
  <c r="AF8" i="54"/>
  <c r="AO8" i="54" s="1"/>
  <c r="AG8" i="54"/>
  <c r="AP8" i="54" s="1"/>
  <c r="AF9" i="38"/>
  <c r="AO9" i="38" s="1"/>
  <c r="AH8" i="94"/>
  <c r="AQ8" i="94" s="1"/>
  <c r="AR7" i="98"/>
  <c r="AH8" i="55"/>
  <c r="AQ8" i="55" s="1"/>
  <c r="Y9" i="45"/>
  <c r="X9" i="45"/>
  <c r="AR7" i="94"/>
  <c r="AH8" i="41"/>
  <c r="AQ8" i="41" s="1"/>
  <c r="AR7" i="23"/>
  <c r="AI8" i="71"/>
  <c r="AN8" i="71"/>
  <c r="Z8" i="72"/>
  <c r="AR8" i="46"/>
  <c r="Z8" i="24"/>
  <c r="AH8" i="90"/>
  <c r="AQ8" i="90" s="1"/>
  <c r="AR8" i="38"/>
  <c r="AF8" i="86"/>
  <c r="AO8" i="86" s="1"/>
  <c r="AE8" i="86"/>
  <c r="W9" i="86"/>
  <c r="AG8" i="86"/>
  <c r="AP8" i="86" s="1"/>
  <c r="Z8" i="11"/>
  <c r="Z9" i="34"/>
  <c r="Z8" i="104"/>
  <c r="AR7" i="91"/>
  <c r="AH8" i="92"/>
  <c r="AQ8" i="92" s="1"/>
  <c r="AR7" i="96"/>
  <c r="AN8" i="85"/>
  <c r="AI8" i="85"/>
  <c r="Z9" i="47"/>
  <c r="AH8" i="62"/>
  <c r="AQ8" i="62" s="1"/>
  <c r="Y9" i="13"/>
  <c r="X9" i="13"/>
  <c r="Z8" i="69"/>
  <c r="AR7" i="24"/>
  <c r="Z8" i="14"/>
  <c r="Y9" i="95"/>
  <c r="X9" i="95"/>
  <c r="AH8" i="64"/>
  <c r="AQ8" i="64" s="1"/>
  <c r="AR7" i="30"/>
  <c r="AH8" i="82"/>
  <c r="AQ8" i="82" s="1"/>
  <c r="Y9" i="49"/>
  <c r="X9" i="49"/>
  <c r="AH9" i="89"/>
  <c r="AQ9" i="89" s="1"/>
  <c r="AR7" i="55"/>
  <c r="Y9" i="44"/>
  <c r="X9" i="44"/>
  <c r="AH8" i="88"/>
  <c r="AQ8" i="88" s="1"/>
  <c r="AH9" i="31"/>
  <c r="AQ9" i="31" s="1"/>
  <c r="AN8" i="15"/>
  <c r="AI8" i="15"/>
  <c r="AR7" i="11"/>
  <c r="AR7" i="104"/>
  <c r="Z8" i="32"/>
  <c r="AR7" i="29"/>
  <c r="AH8" i="42"/>
  <c r="AQ8" i="42" s="1"/>
  <c r="AH8" i="43"/>
  <c r="AQ8" i="43" s="1"/>
  <c r="AH8" i="96"/>
  <c r="AQ8" i="96" s="1"/>
  <c r="Z9" i="97"/>
  <c r="AH9" i="70"/>
  <c r="AQ9" i="70" s="1"/>
  <c r="Z8" i="103"/>
  <c r="AN8" i="73"/>
  <c r="AI8" i="73"/>
  <c r="AN8" i="84"/>
  <c r="AN8" i="17"/>
  <c r="AF8" i="101"/>
  <c r="AO8" i="101" s="1"/>
  <c r="AE8" i="101"/>
  <c r="AG8" i="101"/>
  <c r="AP8" i="101" s="1"/>
  <c r="W9" i="101"/>
  <c r="W9" i="67"/>
  <c r="AG8" i="67"/>
  <c r="AP8" i="67" s="1"/>
  <c r="AF8" i="67"/>
  <c r="AO8" i="67" s="1"/>
  <c r="AE8" i="67"/>
  <c r="W9" i="41"/>
  <c r="AE8" i="41"/>
  <c r="AR8" i="31"/>
  <c r="AR8" i="16"/>
  <c r="AR7" i="14"/>
  <c r="AH8" i="27"/>
  <c r="AQ8" i="27" s="1"/>
  <c r="AE8" i="40"/>
  <c r="AF8" i="40"/>
  <c r="AO8" i="40" s="1"/>
  <c r="AG8" i="40"/>
  <c r="AP8" i="40" s="1"/>
  <c r="W9" i="40"/>
  <c r="AR7" i="20"/>
  <c r="AH8" i="36"/>
  <c r="AQ8" i="36" s="1"/>
  <c r="AR7" i="75"/>
  <c r="AH8" i="25"/>
  <c r="AQ8" i="25" s="1"/>
  <c r="AI8" i="39"/>
  <c r="AN8" i="39"/>
  <c r="AR7" i="99"/>
  <c r="AR8" i="47"/>
  <c r="AR7" i="27"/>
  <c r="AI8" i="95"/>
  <c r="AN8" i="95"/>
  <c r="AR8" i="70"/>
  <c r="Z9" i="89"/>
  <c r="AH8" i="29"/>
  <c r="AQ8" i="29" s="1"/>
  <c r="AN8" i="21"/>
  <c r="Z8" i="88"/>
  <c r="AR7" i="28"/>
  <c r="AH8" i="20"/>
  <c r="AQ8" i="20" s="1"/>
  <c r="AR7" i="52"/>
  <c r="AR7" i="105"/>
  <c r="Z9" i="31"/>
  <c r="AH8" i="54"/>
  <c r="AQ8" i="54" s="1"/>
  <c r="AR7" i="79"/>
  <c r="AN8" i="93"/>
  <c r="AI8" i="93"/>
  <c r="AR7" i="63"/>
  <c r="AR8" i="76"/>
  <c r="AH9" i="38"/>
  <c r="AQ9" i="38" s="1"/>
  <c r="Z8" i="42"/>
  <c r="AH8" i="30"/>
  <c r="AQ8" i="30" s="1"/>
  <c r="Z8" i="43"/>
  <c r="AF8" i="37"/>
  <c r="AO8" i="37" s="1"/>
  <c r="AG8" i="37"/>
  <c r="AP8" i="37" s="1"/>
  <c r="AE8" i="37"/>
  <c r="W9" i="37"/>
  <c r="Z8" i="96"/>
  <c r="Z9" i="70"/>
  <c r="AN8" i="61"/>
  <c r="AI8" i="61"/>
  <c r="Y9" i="17"/>
  <c r="X9" i="17"/>
  <c r="AE9" i="38" l="1"/>
  <c r="AE8" i="79"/>
  <c r="AF8" i="79"/>
  <c r="AO8" i="79" s="1"/>
  <c r="AE8" i="62"/>
  <c r="W10" i="38"/>
  <c r="X10" i="38" s="1"/>
  <c r="AI8" i="21"/>
  <c r="AR8" i="21" s="1"/>
  <c r="AG8" i="28"/>
  <c r="AP8" i="28" s="1"/>
  <c r="AN8" i="44"/>
  <c r="W9" i="30"/>
  <c r="AF8" i="28"/>
  <c r="AO8" i="28" s="1"/>
  <c r="AE8" i="98"/>
  <c r="AN8" i="98" s="1"/>
  <c r="X9" i="61"/>
  <c r="AH9" i="61" s="1"/>
  <c r="AQ9" i="61" s="1"/>
  <c r="AE8" i="28"/>
  <c r="AG8" i="68"/>
  <c r="AP8" i="68" s="1"/>
  <c r="X9" i="73"/>
  <c r="W9" i="65"/>
  <c r="AI8" i="17"/>
  <c r="W9" i="25"/>
  <c r="X9" i="25" s="1"/>
  <c r="AF8" i="68"/>
  <c r="AO8" i="68" s="1"/>
  <c r="AG8" i="90"/>
  <c r="AP8" i="90" s="1"/>
  <c r="AE8" i="65"/>
  <c r="AF8" i="82"/>
  <c r="AO8" i="82" s="1"/>
  <c r="AE8" i="82"/>
  <c r="AN8" i="82" s="1"/>
  <c r="W9" i="68"/>
  <c r="X9" i="68" s="1"/>
  <c r="AI8" i="81"/>
  <c r="AG8" i="30"/>
  <c r="AP8" i="30" s="1"/>
  <c r="AG8" i="20"/>
  <c r="AP8" i="20" s="1"/>
  <c r="AE8" i="30"/>
  <c r="W9" i="94"/>
  <c r="Y9" i="94" s="1"/>
  <c r="AI8" i="60"/>
  <c r="AR8" i="60" s="1"/>
  <c r="AF8" i="62"/>
  <c r="AO8" i="62" s="1"/>
  <c r="AI8" i="2"/>
  <c r="X9" i="60"/>
  <c r="AH9" i="60" s="1"/>
  <c r="AQ9" i="60" s="1"/>
  <c r="AE8" i="94"/>
  <c r="AG8" i="82"/>
  <c r="AP8" i="82" s="1"/>
  <c r="AG8" i="41"/>
  <c r="AP8" i="41" s="1"/>
  <c r="W9" i="27"/>
  <c r="W9" i="62"/>
  <c r="AF8" i="94"/>
  <c r="AO8" i="94" s="1"/>
  <c r="Z9" i="21"/>
  <c r="AG8" i="79"/>
  <c r="AP8" i="79" s="1"/>
  <c r="AG8" i="65"/>
  <c r="AP8" i="65" s="1"/>
  <c r="AE8" i="90"/>
  <c r="AN8" i="90" s="1"/>
  <c r="AG9" i="9"/>
  <c r="AP9" i="9" s="1"/>
  <c r="AF9" i="9"/>
  <c r="AO9" i="9" s="1"/>
  <c r="AE9" i="9"/>
  <c r="AN9" i="9" s="1"/>
  <c r="W10" i="9"/>
  <c r="X10" i="9" s="1"/>
  <c r="AH9" i="9"/>
  <c r="AQ9" i="9" s="1"/>
  <c r="AF8" i="25"/>
  <c r="AO8" i="25" s="1"/>
  <c r="W9" i="98"/>
  <c r="Y9" i="98" s="1"/>
  <c r="AF8" i="75"/>
  <c r="AO8" i="75" s="1"/>
  <c r="AF8" i="92"/>
  <c r="AO8" i="92" s="1"/>
  <c r="AG8" i="75"/>
  <c r="AP8" i="75" s="1"/>
  <c r="AE8" i="25"/>
  <c r="AF8" i="98"/>
  <c r="AO8" i="98" s="1"/>
  <c r="W9" i="75"/>
  <c r="W9" i="20"/>
  <c r="AG8" i="92"/>
  <c r="AP8" i="92" s="1"/>
  <c r="W9" i="92"/>
  <c r="AI8" i="84"/>
  <c r="AR8" i="84" s="1"/>
  <c r="Z9" i="15"/>
  <c r="AE9" i="15" s="1"/>
  <c r="AF8" i="27"/>
  <c r="AO8" i="27" s="1"/>
  <c r="AF8" i="105"/>
  <c r="AO8" i="105" s="1"/>
  <c r="Z9" i="53"/>
  <c r="Z9" i="74"/>
  <c r="AG9" i="74" s="1"/>
  <c r="AP9" i="74" s="1"/>
  <c r="W9" i="64"/>
  <c r="Y9" i="64" s="1"/>
  <c r="W9" i="105"/>
  <c r="Y9" i="105" s="1"/>
  <c r="AF8" i="20"/>
  <c r="AO8" i="20" s="1"/>
  <c r="AG8" i="27"/>
  <c r="AP8" i="27" s="1"/>
  <c r="Z9" i="2"/>
  <c r="AF9" i="2" s="1"/>
  <c r="AO9" i="2" s="1"/>
  <c r="Z9" i="78"/>
  <c r="AE9" i="78" s="1"/>
  <c r="Z9" i="49"/>
  <c r="AF9" i="49" s="1"/>
  <c r="AO9" i="49" s="1"/>
  <c r="Z9" i="44"/>
  <c r="Z9" i="84"/>
  <c r="AG9" i="84" s="1"/>
  <c r="AP9" i="84" s="1"/>
  <c r="Z9" i="71"/>
  <c r="AG9" i="71" s="1"/>
  <c r="AP9" i="71" s="1"/>
  <c r="Z9" i="39"/>
  <c r="Z9" i="73"/>
  <c r="W10" i="73" s="1"/>
  <c r="Z9" i="85"/>
  <c r="W10" i="85" s="1"/>
  <c r="AE8" i="43"/>
  <c r="AF8" i="43"/>
  <c r="AO8" i="43" s="1"/>
  <c r="AG8" i="43"/>
  <c r="AP8" i="43" s="1"/>
  <c r="W9" i="43"/>
  <c r="W9" i="96"/>
  <c r="AG8" i="96"/>
  <c r="AP8" i="96" s="1"/>
  <c r="AF8" i="96"/>
  <c r="AO8" i="96" s="1"/>
  <c r="AE8" i="96"/>
  <c r="AH9" i="95"/>
  <c r="AQ9" i="95" s="1"/>
  <c r="W9" i="69"/>
  <c r="AG8" i="69"/>
  <c r="AP8" i="69" s="1"/>
  <c r="AF8" i="69"/>
  <c r="AO8" i="69" s="1"/>
  <c r="AE8" i="69"/>
  <c r="W10" i="34"/>
  <c r="AG9" i="34"/>
  <c r="AP9" i="34" s="1"/>
  <c r="AE9" i="34"/>
  <c r="AF9" i="34"/>
  <c r="AO9" i="34" s="1"/>
  <c r="AI8" i="48"/>
  <c r="AN8" i="48"/>
  <c r="AI8" i="36"/>
  <c r="AN8" i="36"/>
  <c r="Y9" i="35"/>
  <c r="X9" i="35"/>
  <c r="X9" i="98"/>
  <c r="AH9" i="93"/>
  <c r="AQ9" i="93" s="1"/>
  <c r="AF8" i="23"/>
  <c r="AO8" i="23" s="1"/>
  <c r="AG8" i="23"/>
  <c r="AP8" i="23" s="1"/>
  <c r="W9" i="23"/>
  <c r="AE8" i="23"/>
  <c r="AI8" i="33"/>
  <c r="AN8" i="33"/>
  <c r="AE9" i="16"/>
  <c r="W10" i="16"/>
  <c r="AF9" i="16"/>
  <c r="AO9" i="16" s="1"/>
  <c r="AG9" i="16"/>
  <c r="AP9" i="16" s="1"/>
  <c r="AN8" i="79"/>
  <c r="AN8" i="92"/>
  <c r="AF9" i="89"/>
  <c r="AO9" i="89" s="1"/>
  <c r="AE9" i="89"/>
  <c r="AG9" i="89"/>
  <c r="AP9" i="89" s="1"/>
  <c r="W10" i="89"/>
  <c r="AR8" i="39"/>
  <c r="AR8" i="15"/>
  <c r="Z9" i="95"/>
  <c r="AH9" i="13"/>
  <c r="AQ9" i="13" s="1"/>
  <c r="AE9" i="47"/>
  <c r="AF9" i="47"/>
  <c r="AO9" i="47" s="1"/>
  <c r="AG9" i="47"/>
  <c r="AP9" i="47" s="1"/>
  <c r="W10" i="47"/>
  <c r="W9" i="11"/>
  <c r="AG8" i="11"/>
  <c r="AP8" i="11" s="1"/>
  <c r="AE8" i="11"/>
  <c r="AF8" i="11"/>
  <c r="AO8" i="11" s="1"/>
  <c r="Y9" i="48"/>
  <c r="X9" i="48"/>
  <c r="AI8" i="35"/>
  <c r="AN8" i="35"/>
  <c r="Y9" i="27"/>
  <c r="X9" i="27"/>
  <c r="AR8" i="78"/>
  <c r="AR8" i="49"/>
  <c r="Y9" i="83"/>
  <c r="X9" i="83"/>
  <c r="AE9" i="100"/>
  <c r="W10" i="100"/>
  <c r="AF9" i="100"/>
  <c r="AO9" i="100" s="1"/>
  <c r="AG9" i="100"/>
  <c r="AP9" i="100" s="1"/>
  <c r="Z9" i="93"/>
  <c r="AH9" i="15"/>
  <c r="AQ9" i="15" s="1"/>
  <c r="W9" i="19"/>
  <c r="AG8" i="19"/>
  <c r="AP8" i="19" s="1"/>
  <c r="AE8" i="19"/>
  <c r="AF8" i="19"/>
  <c r="AO8" i="19" s="1"/>
  <c r="AR8" i="59"/>
  <c r="AN8" i="66"/>
  <c r="AI8" i="66"/>
  <c r="AH9" i="84"/>
  <c r="AQ9" i="84" s="1"/>
  <c r="AH9" i="74"/>
  <c r="AQ9" i="74" s="1"/>
  <c r="AH9" i="21"/>
  <c r="AQ9" i="21" s="1"/>
  <c r="AN8" i="64"/>
  <c r="AI8" i="64"/>
  <c r="Y9" i="75"/>
  <c r="X9" i="75"/>
  <c r="AR8" i="93"/>
  <c r="AR8" i="95"/>
  <c r="AH9" i="17"/>
  <c r="AQ9" i="17" s="1"/>
  <c r="AE9" i="31"/>
  <c r="AF9" i="31"/>
  <c r="AO9" i="31" s="1"/>
  <c r="AG9" i="31"/>
  <c r="AP9" i="31" s="1"/>
  <c r="W10" i="31"/>
  <c r="Y9" i="40"/>
  <c r="X9" i="40"/>
  <c r="Z9" i="17"/>
  <c r="Y9" i="37"/>
  <c r="X9" i="37"/>
  <c r="AN8" i="37"/>
  <c r="AI8" i="37"/>
  <c r="Y9" i="67"/>
  <c r="X9" i="67"/>
  <c r="AR8" i="17"/>
  <c r="W10" i="97"/>
  <c r="AF9" i="97"/>
  <c r="AO9" i="97" s="1"/>
  <c r="AG9" i="97"/>
  <c r="AP9" i="97" s="1"/>
  <c r="AE9" i="97"/>
  <c r="W9" i="32"/>
  <c r="AE8" i="32"/>
  <c r="AF8" i="32"/>
  <c r="AO8" i="32" s="1"/>
  <c r="AG8" i="32"/>
  <c r="AP8" i="32" s="1"/>
  <c r="AH9" i="49"/>
  <c r="AQ9" i="49" s="1"/>
  <c r="Z9" i="13"/>
  <c r="AR8" i="85"/>
  <c r="W9" i="72"/>
  <c r="AG8" i="72"/>
  <c r="AP8" i="72" s="1"/>
  <c r="AF8" i="72"/>
  <c r="AO8" i="72" s="1"/>
  <c r="AE8" i="72"/>
  <c r="AN8" i="28"/>
  <c r="AI8" i="28"/>
  <c r="Y10" i="38"/>
  <c r="AI8" i="54"/>
  <c r="AN8" i="54"/>
  <c r="Y9" i="36"/>
  <c r="X9" i="36"/>
  <c r="AR8" i="102"/>
  <c r="AH9" i="81"/>
  <c r="AQ9" i="81" s="1"/>
  <c r="AR8" i="53"/>
  <c r="AH9" i="102"/>
  <c r="AQ9" i="102" s="1"/>
  <c r="AI8" i="83"/>
  <c r="AN8" i="83"/>
  <c r="AR8" i="81"/>
  <c r="Y9" i="30"/>
  <c r="X9" i="30"/>
  <c r="Y9" i="58"/>
  <c r="X9" i="58"/>
  <c r="AF9" i="15"/>
  <c r="AO9" i="15" s="1"/>
  <c r="W10" i="15"/>
  <c r="AG9" i="15"/>
  <c r="AP9" i="15" s="1"/>
  <c r="AF9" i="12"/>
  <c r="AO9" i="12" s="1"/>
  <c r="AG9" i="12"/>
  <c r="AP9" i="12" s="1"/>
  <c r="W10" i="12"/>
  <c r="AE9" i="12"/>
  <c r="W9" i="63"/>
  <c r="AG8" i="63"/>
  <c r="AP8" i="63" s="1"/>
  <c r="AF8" i="63"/>
  <c r="AO8" i="63" s="1"/>
  <c r="AE8" i="63"/>
  <c r="W9" i="87"/>
  <c r="AG8" i="87"/>
  <c r="AP8" i="87" s="1"/>
  <c r="AF8" i="87"/>
  <c r="AO8" i="87" s="1"/>
  <c r="AE8" i="87"/>
  <c r="Y9" i="33"/>
  <c r="X9" i="33"/>
  <c r="W10" i="76"/>
  <c r="AG9" i="76"/>
  <c r="AP9" i="76" s="1"/>
  <c r="AF9" i="76"/>
  <c r="AO9" i="76" s="1"/>
  <c r="AE9" i="76"/>
  <c r="W10" i="84"/>
  <c r="AE9" i="84"/>
  <c r="W10" i="21"/>
  <c r="AF9" i="21"/>
  <c r="AO9" i="21" s="1"/>
  <c r="AG9" i="21"/>
  <c r="AP9" i="21" s="1"/>
  <c r="AE9" i="21"/>
  <c r="AE8" i="50"/>
  <c r="W9" i="50"/>
  <c r="AF8" i="50"/>
  <c r="AO8" i="50" s="1"/>
  <c r="AG8" i="50"/>
  <c r="AP8" i="50" s="1"/>
  <c r="AH9" i="59"/>
  <c r="AQ9" i="59" s="1"/>
  <c r="Y9" i="62"/>
  <c r="X9" i="62"/>
  <c r="Y9" i="20"/>
  <c r="X9" i="20"/>
  <c r="Y9" i="65"/>
  <c r="X9" i="65"/>
  <c r="Y9" i="82"/>
  <c r="X9" i="82"/>
  <c r="AF9" i="70"/>
  <c r="AO9" i="70" s="1"/>
  <c r="W10" i="70"/>
  <c r="AE9" i="70"/>
  <c r="AG9" i="70"/>
  <c r="AP9" i="70" s="1"/>
  <c r="AR8" i="61"/>
  <c r="AE8" i="42"/>
  <c r="W9" i="42"/>
  <c r="AF8" i="42"/>
  <c r="AO8" i="42" s="1"/>
  <c r="AG8" i="42"/>
  <c r="AP8" i="42" s="1"/>
  <c r="AN8" i="40"/>
  <c r="AI8" i="40"/>
  <c r="AN8" i="41"/>
  <c r="Y9" i="101"/>
  <c r="X9" i="101"/>
  <c r="AH9" i="44"/>
  <c r="AQ9" i="44" s="1"/>
  <c r="W9" i="14"/>
  <c r="AE8" i="14"/>
  <c r="AG8" i="14"/>
  <c r="AP8" i="14" s="1"/>
  <c r="AF8" i="14"/>
  <c r="AO8" i="14" s="1"/>
  <c r="Y9" i="86"/>
  <c r="X9" i="86"/>
  <c r="Y9" i="28"/>
  <c r="X9" i="28"/>
  <c r="Y9" i="54"/>
  <c r="X9" i="54"/>
  <c r="Y9" i="29"/>
  <c r="X9" i="29"/>
  <c r="Z9" i="81"/>
  <c r="Z9" i="60"/>
  <c r="Y9" i="68"/>
  <c r="Z9" i="102"/>
  <c r="Y9" i="80"/>
  <c r="X9" i="80"/>
  <c r="Z9" i="80" s="1"/>
  <c r="AN8" i="105"/>
  <c r="AI8" i="105"/>
  <c r="Y10" i="9"/>
  <c r="AN8" i="58"/>
  <c r="AI8" i="58"/>
  <c r="AG8" i="22"/>
  <c r="AP8" i="22" s="1"/>
  <c r="W9" i="22"/>
  <c r="AE8" i="22"/>
  <c r="AF8" i="22"/>
  <c r="AO8" i="22" s="1"/>
  <c r="Y9" i="77"/>
  <c r="X9" i="77"/>
  <c r="AE8" i="52"/>
  <c r="AF8" i="52"/>
  <c r="AO8" i="52" s="1"/>
  <c r="W9" i="52"/>
  <c r="AG8" i="52"/>
  <c r="AP8" i="52" s="1"/>
  <c r="Z9" i="59"/>
  <c r="Y9" i="79"/>
  <c r="X9" i="79"/>
  <c r="AI8" i="62"/>
  <c r="AN8" i="62"/>
  <c r="AN8" i="20"/>
  <c r="AI8" i="20"/>
  <c r="W9" i="88"/>
  <c r="AG8" i="88"/>
  <c r="AP8" i="88" s="1"/>
  <c r="AF8" i="88"/>
  <c r="AO8" i="88" s="1"/>
  <c r="AE8" i="88"/>
  <c r="Y9" i="41"/>
  <c r="X9" i="41"/>
  <c r="W9" i="103"/>
  <c r="AG8" i="103"/>
  <c r="AP8" i="103" s="1"/>
  <c r="AE8" i="103"/>
  <c r="AF8" i="103"/>
  <c r="AO8" i="103" s="1"/>
  <c r="W10" i="44"/>
  <c r="AE9" i="44"/>
  <c r="AG9" i="44"/>
  <c r="AP9" i="44" s="1"/>
  <c r="AF9" i="44"/>
  <c r="AO9" i="44" s="1"/>
  <c r="AI8" i="86"/>
  <c r="AN8" i="86"/>
  <c r="AR8" i="71"/>
  <c r="AH9" i="45"/>
  <c r="AQ9" i="45" s="1"/>
  <c r="AN8" i="68"/>
  <c r="AR8" i="44"/>
  <c r="Y9" i="18"/>
  <c r="X9" i="18"/>
  <c r="AN8" i="80"/>
  <c r="AI8" i="80"/>
  <c r="AH9" i="71"/>
  <c r="AQ9" i="71" s="1"/>
  <c r="AH9" i="53"/>
  <c r="AQ9" i="53" s="1"/>
  <c r="AR8" i="2"/>
  <c r="W9" i="91"/>
  <c r="AG8" i="91"/>
  <c r="AP8" i="91" s="1"/>
  <c r="AF8" i="91"/>
  <c r="AO8" i="91" s="1"/>
  <c r="AE8" i="91"/>
  <c r="AR8" i="74"/>
  <c r="AH9" i="39"/>
  <c r="AQ9" i="39" s="1"/>
  <c r="AE8" i="10"/>
  <c r="W9" i="10"/>
  <c r="AG8" i="10"/>
  <c r="AP8" i="10" s="1"/>
  <c r="AF8" i="10"/>
  <c r="AO8" i="10" s="1"/>
  <c r="AI8" i="77"/>
  <c r="AN8" i="77"/>
  <c r="Y9" i="66"/>
  <c r="X9" i="66"/>
  <c r="W9" i="51"/>
  <c r="AE8" i="51"/>
  <c r="AF8" i="51"/>
  <c r="AO8" i="51" s="1"/>
  <c r="AG8" i="51"/>
  <c r="AP8" i="51" s="1"/>
  <c r="AH9" i="73"/>
  <c r="AQ9" i="73" s="1"/>
  <c r="AE9" i="46"/>
  <c r="AG9" i="46"/>
  <c r="AP9" i="46" s="1"/>
  <c r="AF9" i="46"/>
  <c r="AO9" i="46" s="1"/>
  <c r="W10" i="46"/>
  <c r="AR8" i="13"/>
  <c r="AN8" i="75"/>
  <c r="AN8" i="94"/>
  <c r="AI8" i="94"/>
  <c r="AN8" i="67"/>
  <c r="AI8" i="67"/>
  <c r="AI8" i="101"/>
  <c r="AN8" i="101"/>
  <c r="AR8" i="73"/>
  <c r="AF8" i="104"/>
  <c r="AO8" i="104" s="1"/>
  <c r="AE8" i="104"/>
  <c r="AG8" i="104"/>
  <c r="AP8" i="104" s="1"/>
  <c r="W9" i="104"/>
  <c r="AE8" i="24"/>
  <c r="AF8" i="24"/>
  <c r="AO8" i="24" s="1"/>
  <c r="AG8" i="24"/>
  <c r="AP8" i="24" s="1"/>
  <c r="W9" i="24"/>
  <c r="Z9" i="45"/>
  <c r="AI9" i="38"/>
  <c r="AN9" i="38"/>
  <c r="AN8" i="29"/>
  <c r="AI8" i="29"/>
  <c r="AI8" i="27"/>
  <c r="AN8" i="27"/>
  <c r="AH9" i="2"/>
  <c r="AQ9" i="2" s="1"/>
  <c r="AI8" i="18"/>
  <c r="AN8" i="18"/>
  <c r="AR8" i="45"/>
  <c r="W10" i="53"/>
  <c r="AE9" i="53"/>
  <c r="AG9" i="53"/>
  <c r="AP9" i="53" s="1"/>
  <c r="AF9" i="53"/>
  <c r="AO9" i="53" s="1"/>
  <c r="AI8" i="30"/>
  <c r="AN8" i="30"/>
  <c r="W9" i="26"/>
  <c r="AE8" i="26"/>
  <c r="AG8" i="26"/>
  <c r="AP8" i="26" s="1"/>
  <c r="AF8" i="26"/>
  <c r="AO8" i="26" s="1"/>
  <c r="AE9" i="39"/>
  <c r="AF9" i="39"/>
  <c r="AO9" i="39" s="1"/>
  <c r="AG9" i="39"/>
  <c r="AP9" i="39" s="1"/>
  <c r="W10" i="39"/>
  <c r="W9" i="99"/>
  <c r="AG8" i="99"/>
  <c r="AP8" i="99" s="1"/>
  <c r="AF8" i="99"/>
  <c r="AO8" i="99" s="1"/>
  <c r="AE8" i="99"/>
  <c r="AE8" i="55"/>
  <c r="AF8" i="55"/>
  <c r="AO8" i="55" s="1"/>
  <c r="AG8" i="55"/>
  <c r="AP8" i="55" s="1"/>
  <c r="W9" i="55"/>
  <c r="AH9" i="78"/>
  <c r="AQ9" i="78" s="1"/>
  <c r="AH9" i="85"/>
  <c r="AQ9" i="85" s="1"/>
  <c r="Y9" i="92"/>
  <c r="X9" i="92"/>
  <c r="Y9" i="90"/>
  <c r="X9" i="90"/>
  <c r="W10" i="74" l="1"/>
  <c r="AE9" i="74"/>
  <c r="AF9" i="74"/>
  <c r="AO9" i="74" s="1"/>
  <c r="AI8" i="82"/>
  <c r="AI8" i="75"/>
  <c r="AI8" i="41"/>
  <c r="Z9" i="61"/>
  <c r="Y9" i="25"/>
  <c r="AF9" i="78"/>
  <c r="AO9" i="78" s="1"/>
  <c r="AI8" i="65"/>
  <c r="W10" i="2"/>
  <c r="Y10" i="2" s="1"/>
  <c r="AI8" i="68"/>
  <c r="AN8" i="65"/>
  <c r="AG9" i="78"/>
  <c r="AP9" i="78" s="1"/>
  <c r="AI8" i="90"/>
  <c r="X9" i="94"/>
  <c r="Z9" i="94" s="1"/>
  <c r="W10" i="78"/>
  <c r="Y10" i="78" s="1"/>
  <c r="W10" i="49"/>
  <c r="AI8" i="98"/>
  <c r="AE9" i="73"/>
  <c r="AF9" i="84"/>
  <c r="AO9" i="84" s="1"/>
  <c r="X9" i="105"/>
  <c r="Z9" i="105" s="1"/>
  <c r="AF9" i="105" s="1"/>
  <c r="AO9" i="105" s="1"/>
  <c r="AI8" i="79"/>
  <c r="AR8" i="79" s="1"/>
  <c r="AE9" i="2"/>
  <c r="Z9" i="86"/>
  <c r="AI8" i="92"/>
  <c r="AR8" i="92" s="1"/>
  <c r="AE9" i="71"/>
  <c r="AI8" i="25"/>
  <c r="Z9" i="79"/>
  <c r="AE9" i="79" s="1"/>
  <c r="AG9" i="2"/>
  <c r="AP9" i="2" s="1"/>
  <c r="Z9" i="68"/>
  <c r="AG9" i="68" s="1"/>
  <c r="AP9" i="68" s="1"/>
  <c r="AE9" i="49"/>
  <c r="Z9" i="65"/>
  <c r="AE9" i="65" s="1"/>
  <c r="AN8" i="25"/>
  <c r="AI9" i="9"/>
  <c r="AR9" i="9" s="1"/>
  <c r="AG9" i="49"/>
  <c r="AP9" i="49" s="1"/>
  <c r="AE9" i="85"/>
  <c r="AN9" i="85" s="1"/>
  <c r="X9" i="64"/>
  <c r="AF9" i="73"/>
  <c r="AO9" i="73" s="1"/>
  <c r="Z9" i="29"/>
  <c r="Z9" i="82"/>
  <c r="AF9" i="82" s="1"/>
  <c r="AO9" i="82" s="1"/>
  <c r="Z9" i="62"/>
  <c r="AG9" i="73"/>
  <c r="AP9" i="73" s="1"/>
  <c r="Z9" i="77"/>
  <c r="W10" i="71"/>
  <c r="X10" i="71" s="1"/>
  <c r="AG9" i="85"/>
  <c r="AP9" i="85" s="1"/>
  <c r="AF9" i="71"/>
  <c r="AO9" i="71" s="1"/>
  <c r="AF9" i="85"/>
  <c r="AO9" i="85" s="1"/>
  <c r="Z9" i="37"/>
  <c r="AG9" i="37" s="1"/>
  <c r="AP9" i="37" s="1"/>
  <c r="Z9" i="18"/>
  <c r="Z9" i="41"/>
  <c r="W10" i="41" s="1"/>
  <c r="Z10" i="9"/>
  <c r="W11" i="9" s="1"/>
  <c r="Z9" i="28"/>
  <c r="AE9" i="28" s="1"/>
  <c r="Z9" i="35"/>
  <c r="Z9" i="20"/>
  <c r="AG9" i="20" s="1"/>
  <c r="AP9" i="20" s="1"/>
  <c r="Z9" i="101"/>
  <c r="AG9" i="101" s="1"/>
  <c r="AP9" i="101" s="1"/>
  <c r="Z9" i="98"/>
  <c r="AG9" i="98" s="1"/>
  <c r="AP9" i="98" s="1"/>
  <c r="Z9" i="54"/>
  <c r="Z9" i="83"/>
  <c r="W10" i="83" s="1"/>
  <c r="Y9" i="24"/>
  <c r="X9" i="24"/>
  <c r="AR8" i="67"/>
  <c r="AH9" i="66"/>
  <c r="AQ9" i="66" s="1"/>
  <c r="AF9" i="59"/>
  <c r="AO9" i="59" s="1"/>
  <c r="AE9" i="59"/>
  <c r="W10" i="59"/>
  <c r="AG9" i="59"/>
  <c r="AP9" i="59" s="1"/>
  <c r="AR8" i="58"/>
  <c r="AF9" i="86"/>
  <c r="AO9" i="86" s="1"/>
  <c r="AE9" i="86"/>
  <c r="AG9" i="86"/>
  <c r="AP9" i="86" s="1"/>
  <c r="W10" i="86"/>
  <c r="Y9" i="42"/>
  <c r="X9" i="42"/>
  <c r="AR8" i="54"/>
  <c r="AR8" i="18"/>
  <c r="Z9" i="66"/>
  <c r="AR8" i="80"/>
  <c r="AN9" i="44"/>
  <c r="AI9" i="44"/>
  <c r="AH9" i="41"/>
  <c r="AQ9" i="41" s="1"/>
  <c r="AR8" i="82"/>
  <c r="AH9" i="80"/>
  <c r="AQ9" i="80" s="1"/>
  <c r="AH9" i="54"/>
  <c r="AQ9" i="54" s="1"/>
  <c r="AN9" i="49"/>
  <c r="AR8" i="41"/>
  <c r="AI8" i="42"/>
  <c r="AN8" i="42"/>
  <c r="AH9" i="65"/>
  <c r="AQ9" i="65" s="1"/>
  <c r="AH9" i="62"/>
  <c r="AQ9" i="62" s="1"/>
  <c r="AN9" i="84"/>
  <c r="AI9" i="84"/>
  <c r="AI9" i="12"/>
  <c r="AN9" i="12"/>
  <c r="Y10" i="15"/>
  <c r="X10" i="15"/>
  <c r="Z9" i="30"/>
  <c r="AH9" i="36"/>
  <c r="AQ9" i="36" s="1"/>
  <c r="AH10" i="38"/>
  <c r="AQ10" i="38" s="1"/>
  <c r="Y9" i="32"/>
  <c r="X9" i="32"/>
  <c r="AG9" i="17"/>
  <c r="AP9" i="17" s="1"/>
  <c r="AF9" i="17"/>
  <c r="AO9" i="17" s="1"/>
  <c r="AE9" i="17"/>
  <c r="W10" i="17"/>
  <c r="AI9" i="31"/>
  <c r="AN9" i="31"/>
  <c r="W10" i="93"/>
  <c r="AG9" i="93"/>
  <c r="AP9" i="93" s="1"/>
  <c r="AF9" i="93"/>
  <c r="AO9" i="93" s="1"/>
  <c r="AE9" i="93"/>
  <c r="AH9" i="25"/>
  <c r="AQ9" i="25" s="1"/>
  <c r="AN9" i="78"/>
  <c r="AI9" i="78"/>
  <c r="AI8" i="23"/>
  <c r="AN8" i="23"/>
  <c r="AN8" i="69"/>
  <c r="AI8" i="69"/>
  <c r="AR8" i="37"/>
  <c r="AR8" i="36"/>
  <c r="Y10" i="34"/>
  <c r="X10" i="34"/>
  <c r="AG9" i="54"/>
  <c r="AP9" i="54" s="1"/>
  <c r="AE9" i="54"/>
  <c r="AF9" i="54"/>
  <c r="AO9" i="54" s="1"/>
  <c r="W10" i="54"/>
  <c r="Y10" i="49"/>
  <c r="X10" i="49"/>
  <c r="AR8" i="40"/>
  <c r="AR8" i="90"/>
  <c r="AF9" i="65"/>
  <c r="AO9" i="65" s="1"/>
  <c r="AF9" i="62"/>
  <c r="AO9" i="62" s="1"/>
  <c r="W10" i="62"/>
  <c r="AE9" i="62"/>
  <c r="AG9" i="62"/>
  <c r="AP9" i="62" s="1"/>
  <c r="Y10" i="21"/>
  <c r="X10" i="21"/>
  <c r="Y10" i="76"/>
  <c r="X10" i="76"/>
  <c r="Y9" i="87"/>
  <c r="X9" i="87"/>
  <c r="Y10" i="12"/>
  <c r="X10" i="12"/>
  <c r="Z9" i="36"/>
  <c r="AN9" i="97"/>
  <c r="AI9" i="97"/>
  <c r="AH9" i="40"/>
  <c r="AQ9" i="40" s="1"/>
  <c r="AH9" i="75"/>
  <c r="AQ9" i="75" s="1"/>
  <c r="Z9" i="25"/>
  <c r="Y9" i="11"/>
  <c r="X9" i="11"/>
  <c r="Y10" i="85"/>
  <c r="X10" i="85"/>
  <c r="Y9" i="23"/>
  <c r="X9" i="23"/>
  <c r="AH9" i="105"/>
  <c r="AQ9" i="105" s="1"/>
  <c r="AH9" i="35"/>
  <c r="AQ9" i="35" s="1"/>
  <c r="AR8" i="48"/>
  <c r="AN8" i="96"/>
  <c r="AI8" i="96"/>
  <c r="AH9" i="64"/>
  <c r="AQ9" i="64" s="1"/>
  <c r="Y9" i="88"/>
  <c r="X9" i="88"/>
  <c r="AG9" i="13"/>
  <c r="AP9" i="13" s="1"/>
  <c r="AF9" i="13"/>
  <c r="AO9" i="13" s="1"/>
  <c r="AE9" i="13"/>
  <c r="W10" i="13"/>
  <c r="AI8" i="32"/>
  <c r="AN8" i="32"/>
  <c r="AH9" i="83"/>
  <c r="AQ9" i="83" s="1"/>
  <c r="AN8" i="11"/>
  <c r="AI8" i="11"/>
  <c r="AN9" i="16"/>
  <c r="AI9" i="16"/>
  <c r="AI9" i="2"/>
  <c r="AN9" i="2"/>
  <c r="AR8" i="29"/>
  <c r="Y10" i="39"/>
  <c r="X10" i="39"/>
  <c r="AN8" i="26"/>
  <c r="AI8" i="26"/>
  <c r="AI9" i="53"/>
  <c r="AN9" i="53"/>
  <c r="AN8" i="91"/>
  <c r="AI8" i="91"/>
  <c r="AI8" i="55"/>
  <c r="AN8" i="55"/>
  <c r="Y9" i="26"/>
  <c r="X9" i="26"/>
  <c r="Y10" i="53"/>
  <c r="X10" i="53"/>
  <c r="AI8" i="24"/>
  <c r="AN8" i="24"/>
  <c r="AH9" i="18"/>
  <c r="AQ9" i="18" s="1"/>
  <c r="AR8" i="68"/>
  <c r="AN8" i="88"/>
  <c r="AI8" i="88"/>
  <c r="AH9" i="79"/>
  <c r="AQ9" i="79" s="1"/>
  <c r="AI8" i="22"/>
  <c r="AN8" i="22"/>
  <c r="W10" i="60"/>
  <c r="AG9" i="60"/>
  <c r="AP9" i="60" s="1"/>
  <c r="AF9" i="60"/>
  <c r="AO9" i="60" s="1"/>
  <c r="AE9" i="60"/>
  <c r="AH9" i="28"/>
  <c r="AQ9" i="28" s="1"/>
  <c r="AH9" i="101"/>
  <c r="AQ9" i="101" s="1"/>
  <c r="Y9" i="50"/>
  <c r="X9" i="50"/>
  <c r="AH9" i="33"/>
  <c r="AQ9" i="33" s="1"/>
  <c r="AN8" i="63"/>
  <c r="AI8" i="63"/>
  <c r="AH9" i="58"/>
  <c r="AQ9" i="58" s="1"/>
  <c r="AR8" i="25"/>
  <c r="Z10" i="38"/>
  <c r="Y9" i="72"/>
  <c r="X9" i="72"/>
  <c r="AH9" i="67"/>
  <c r="AQ9" i="67" s="1"/>
  <c r="Z9" i="40"/>
  <c r="Z9" i="75"/>
  <c r="AI8" i="19"/>
  <c r="AN8" i="19"/>
  <c r="AH9" i="27"/>
  <c r="AQ9" i="27" s="1"/>
  <c r="AH9" i="48"/>
  <c r="AQ9" i="48" s="1"/>
  <c r="Y10" i="47"/>
  <c r="X10" i="47"/>
  <c r="Y10" i="89"/>
  <c r="X10" i="89"/>
  <c r="AG9" i="35"/>
  <c r="AP9" i="35" s="1"/>
  <c r="AF9" i="35"/>
  <c r="AO9" i="35" s="1"/>
  <c r="W10" i="35"/>
  <c r="AE9" i="35"/>
  <c r="AI8" i="43"/>
  <c r="AN8" i="43"/>
  <c r="AH9" i="90"/>
  <c r="AQ9" i="90" s="1"/>
  <c r="Y9" i="55"/>
  <c r="X9" i="55"/>
  <c r="AF9" i="77"/>
  <c r="AO9" i="77" s="1"/>
  <c r="AE9" i="77"/>
  <c r="AG9" i="77"/>
  <c r="AP9" i="77" s="1"/>
  <c r="W10" i="77"/>
  <c r="AF9" i="68"/>
  <c r="AO9" i="68" s="1"/>
  <c r="AH9" i="30"/>
  <c r="AQ9" i="30" s="1"/>
  <c r="AR8" i="33"/>
  <c r="Y9" i="43"/>
  <c r="X9" i="43"/>
  <c r="Y10" i="44"/>
  <c r="X10" i="44"/>
  <c r="AR8" i="62"/>
  <c r="AF9" i="80"/>
  <c r="AO9" i="80" s="1"/>
  <c r="AE9" i="80"/>
  <c r="W10" i="80"/>
  <c r="AG9" i="80"/>
  <c r="AP9" i="80" s="1"/>
  <c r="AH9" i="92"/>
  <c r="AQ9" i="92" s="1"/>
  <c r="Z9" i="92"/>
  <c r="AN8" i="99"/>
  <c r="AI8" i="99"/>
  <c r="AR9" i="38"/>
  <c r="Y9" i="104"/>
  <c r="X9" i="104"/>
  <c r="AR8" i="75"/>
  <c r="AI9" i="46"/>
  <c r="AN9" i="46"/>
  <c r="AI8" i="51"/>
  <c r="AN8" i="51"/>
  <c r="AR8" i="77"/>
  <c r="AE9" i="18"/>
  <c r="AF9" i="18"/>
  <c r="AO9" i="18" s="1"/>
  <c r="W10" i="18"/>
  <c r="AG9" i="18"/>
  <c r="AP9" i="18" s="1"/>
  <c r="AR8" i="86"/>
  <c r="AN8" i="103"/>
  <c r="AI8" i="103"/>
  <c r="AR8" i="65"/>
  <c r="AG9" i="79"/>
  <c r="AP9" i="79" s="1"/>
  <c r="AI8" i="52"/>
  <c r="AN8" i="52"/>
  <c r="Y9" i="22"/>
  <c r="X9" i="22"/>
  <c r="W10" i="102"/>
  <c r="AG9" i="102"/>
  <c r="AP9" i="102" s="1"/>
  <c r="AF9" i="102"/>
  <c r="AO9" i="102" s="1"/>
  <c r="AE9" i="102"/>
  <c r="W10" i="81"/>
  <c r="AG9" i="81"/>
  <c r="AP9" i="81" s="1"/>
  <c r="AF9" i="81"/>
  <c r="AO9" i="81" s="1"/>
  <c r="AE9" i="81"/>
  <c r="AI8" i="14"/>
  <c r="AN8" i="14"/>
  <c r="AH9" i="82"/>
  <c r="AQ9" i="82" s="1"/>
  <c r="AH9" i="20"/>
  <c r="AQ9" i="20" s="1"/>
  <c r="AN8" i="50"/>
  <c r="AI8" i="50"/>
  <c r="Y10" i="74"/>
  <c r="X10" i="74"/>
  <c r="Y10" i="84"/>
  <c r="X10" i="84"/>
  <c r="Z9" i="33"/>
  <c r="Z9" i="58"/>
  <c r="AR8" i="28"/>
  <c r="Z9" i="67"/>
  <c r="Y10" i="31"/>
  <c r="X10" i="31"/>
  <c r="AR8" i="66"/>
  <c r="Y10" i="100"/>
  <c r="X10" i="100"/>
  <c r="AR8" i="98"/>
  <c r="Z9" i="27"/>
  <c r="Z9" i="48"/>
  <c r="AF9" i="95"/>
  <c r="AO9" i="95" s="1"/>
  <c r="AE9" i="95"/>
  <c r="AG9" i="95"/>
  <c r="AP9" i="95" s="1"/>
  <c r="W10" i="95"/>
  <c r="AN9" i="34"/>
  <c r="AI9" i="34"/>
  <c r="Y9" i="69"/>
  <c r="X9" i="69"/>
  <c r="Y10" i="73"/>
  <c r="X10" i="73"/>
  <c r="AR8" i="27"/>
  <c r="AN8" i="104"/>
  <c r="AI8" i="104"/>
  <c r="Y9" i="103"/>
  <c r="X9" i="103"/>
  <c r="AF9" i="29"/>
  <c r="AO9" i="29" s="1"/>
  <c r="AE9" i="29"/>
  <c r="AG9" i="29"/>
  <c r="AP9" i="29" s="1"/>
  <c r="W10" i="29"/>
  <c r="Y10" i="70"/>
  <c r="X10" i="70"/>
  <c r="Y9" i="63"/>
  <c r="X9" i="63"/>
  <c r="AN8" i="72"/>
  <c r="AI8" i="72"/>
  <c r="W10" i="61"/>
  <c r="AF9" i="61"/>
  <c r="AO9" i="61" s="1"/>
  <c r="AE9" i="61"/>
  <c r="AG9" i="61"/>
  <c r="AP9" i="61" s="1"/>
  <c r="AR8" i="35"/>
  <c r="AI9" i="47"/>
  <c r="AN9" i="47"/>
  <c r="AN9" i="71"/>
  <c r="Z9" i="90"/>
  <c r="Y9" i="99"/>
  <c r="X9" i="99"/>
  <c r="Z9" i="64"/>
  <c r="Y10" i="46"/>
  <c r="X10" i="46"/>
  <c r="Y9" i="10"/>
  <c r="X9" i="10"/>
  <c r="AR8" i="94"/>
  <c r="AI8" i="10"/>
  <c r="AN8" i="10"/>
  <c r="Y9" i="52"/>
  <c r="X9" i="52"/>
  <c r="AH10" i="9"/>
  <c r="AQ10" i="9" s="1"/>
  <c r="AI9" i="39"/>
  <c r="AN9" i="39"/>
  <c r="AR8" i="30"/>
  <c r="W10" i="45"/>
  <c r="AG9" i="45"/>
  <c r="AP9" i="45" s="1"/>
  <c r="AE9" i="45"/>
  <c r="AF9" i="45"/>
  <c r="AO9" i="45" s="1"/>
  <c r="AR8" i="101"/>
  <c r="Y9" i="51"/>
  <c r="X9" i="51"/>
  <c r="Y9" i="91"/>
  <c r="X9" i="91"/>
  <c r="AR8" i="20"/>
  <c r="AH9" i="77"/>
  <c r="AQ9" i="77" s="1"/>
  <c r="AR8" i="105"/>
  <c r="AH9" i="68"/>
  <c r="AQ9" i="68" s="1"/>
  <c r="AH9" i="29"/>
  <c r="AQ9" i="29" s="1"/>
  <c r="AH9" i="86"/>
  <c r="AQ9" i="86" s="1"/>
  <c r="Y9" i="14"/>
  <c r="X9" i="14"/>
  <c r="AN9" i="70"/>
  <c r="AI9" i="70"/>
  <c r="AI9" i="21"/>
  <c r="AN9" i="21"/>
  <c r="AN9" i="74"/>
  <c r="AI9" i="74"/>
  <c r="AN9" i="76"/>
  <c r="AI9" i="76"/>
  <c r="AN8" i="87"/>
  <c r="AI8" i="87"/>
  <c r="AI9" i="15"/>
  <c r="AN9" i="15"/>
  <c r="AR8" i="83"/>
  <c r="Y10" i="97"/>
  <c r="X10" i="97"/>
  <c r="AH9" i="37"/>
  <c r="AQ9" i="37" s="1"/>
  <c r="AH9" i="94"/>
  <c r="AQ9" i="94" s="1"/>
  <c r="AR8" i="64"/>
  <c r="Y9" i="19"/>
  <c r="X9" i="19"/>
  <c r="AN9" i="100"/>
  <c r="AI9" i="100"/>
  <c r="AI9" i="89"/>
  <c r="AN9" i="89"/>
  <c r="AI9" i="85"/>
  <c r="Y10" i="16"/>
  <c r="X10" i="16"/>
  <c r="AH9" i="98"/>
  <c r="AQ9" i="98" s="1"/>
  <c r="Y9" i="96"/>
  <c r="X9" i="96"/>
  <c r="Y10" i="71"/>
  <c r="AN9" i="73"/>
  <c r="AE9" i="94" l="1"/>
  <c r="W10" i="94"/>
  <c r="AF9" i="94"/>
  <c r="AO9" i="94" s="1"/>
  <c r="AG9" i="94"/>
  <c r="AP9" i="94" s="1"/>
  <c r="X10" i="2"/>
  <c r="W10" i="79"/>
  <c r="Y10" i="79" s="1"/>
  <c r="X10" i="78"/>
  <c r="AF9" i="79"/>
  <c r="AO9" i="79" s="1"/>
  <c r="AF10" i="9"/>
  <c r="AO10" i="9" s="1"/>
  <c r="AE9" i="20"/>
  <c r="AE10" i="9"/>
  <c r="Z10" i="12"/>
  <c r="AF10" i="12" s="1"/>
  <c r="AO10" i="12" s="1"/>
  <c r="Z9" i="72"/>
  <c r="AF9" i="83"/>
  <c r="AO9" i="83" s="1"/>
  <c r="AG9" i="105"/>
  <c r="AP9" i="105" s="1"/>
  <c r="AE9" i="68"/>
  <c r="W10" i="105"/>
  <c r="AF9" i="20"/>
  <c r="AO9" i="20" s="1"/>
  <c r="AF9" i="41"/>
  <c r="AO9" i="41" s="1"/>
  <c r="AG9" i="65"/>
  <c r="AP9" i="65" s="1"/>
  <c r="AE9" i="105"/>
  <c r="AG9" i="41"/>
  <c r="AP9" i="41" s="1"/>
  <c r="W10" i="65"/>
  <c r="X10" i="65" s="1"/>
  <c r="AI9" i="73"/>
  <c r="AR9" i="73" s="1"/>
  <c r="W10" i="68"/>
  <c r="W10" i="20"/>
  <c r="Y10" i="20" s="1"/>
  <c r="AI9" i="49"/>
  <c r="AR9" i="49" s="1"/>
  <c r="AE9" i="83"/>
  <c r="AG9" i="83"/>
  <c r="AP9" i="83" s="1"/>
  <c r="AE9" i="82"/>
  <c r="AN9" i="82" s="1"/>
  <c r="Z10" i="70"/>
  <c r="W10" i="82"/>
  <c r="AF9" i="28"/>
  <c r="AO9" i="28" s="1"/>
  <c r="Z10" i="34"/>
  <c r="W11" i="34" s="1"/>
  <c r="AE9" i="101"/>
  <c r="Z10" i="85"/>
  <c r="W11" i="85" s="1"/>
  <c r="AG9" i="82"/>
  <c r="AP9" i="82" s="1"/>
  <c r="AI9" i="71"/>
  <c r="Z10" i="31"/>
  <c r="AE10" i="31" s="1"/>
  <c r="W10" i="98"/>
  <c r="X10" i="98" s="1"/>
  <c r="Z9" i="22"/>
  <c r="AF9" i="22" s="1"/>
  <c r="AO9" i="22" s="1"/>
  <c r="Z10" i="71"/>
  <c r="AF10" i="71" s="1"/>
  <c r="AO10" i="71" s="1"/>
  <c r="Z9" i="63"/>
  <c r="AF9" i="37"/>
  <c r="AO9" i="37" s="1"/>
  <c r="W10" i="101"/>
  <c r="Y10" i="101" s="1"/>
  <c r="AF9" i="101"/>
  <c r="AO9" i="101" s="1"/>
  <c r="AE9" i="98"/>
  <c r="AG10" i="9"/>
  <c r="AP10" i="9" s="1"/>
  <c r="W10" i="28"/>
  <c r="Y10" i="28" s="1"/>
  <c r="AE9" i="37"/>
  <c r="AI9" i="37" s="1"/>
  <c r="Z9" i="14"/>
  <c r="AG9" i="14" s="1"/>
  <c r="AP9" i="14" s="1"/>
  <c r="AG9" i="28"/>
  <c r="AP9" i="28" s="1"/>
  <c r="AE9" i="41"/>
  <c r="W10" i="37"/>
  <c r="Y10" i="37" s="1"/>
  <c r="AF9" i="98"/>
  <c r="AO9" i="98" s="1"/>
  <c r="Z9" i="43"/>
  <c r="AF9" i="43" s="1"/>
  <c r="AO9" i="43" s="1"/>
  <c r="Z9" i="88"/>
  <c r="AG9" i="88" s="1"/>
  <c r="AP9" i="88" s="1"/>
  <c r="Z10" i="89"/>
  <c r="W11" i="89" s="1"/>
  <c r="Z10" i="100"/>
  <c r="AE10" i="100" s="1"/>
  <c r="Z10" i="44"/>
  <c r="W11" i="44" s="1"/>
  <c r="Z10" i="53"/>
  <c r="Z10" i="16"/>
  <c r="AE10" i="16" s="1"/>
  <c r="Z9" i="50"/>
  <c r="AG9" i="50" s="1"/>
  <c r="AP9" i="50" s="1"/>
  <c r="Z9" i="96"/>
  <c r="W10" i="96" s="1"/>
  <c r="Z9" i="19"/>
  <c r="AG9" i="19" s="1"/>
  <c r="AP9" i="19" s="1"/>
  <c r="Z10" i="47"/>
  <c r="AG10" i="47" s="1"/>
  <c r="AP10" i="47" s="1"/>
  <c r="W10" i="72"/>
  <c r="AG9" i="72"/>
  <c r="AP9" i="72" s="1"/>
  <c r="AF9" i="72"/>
  <c r="AO9" i="72" s="1"/>
  <c r="AE9" i="72"/>
  <c r="AH9" i="10"/>
  <c r="AQ9" i="10" s="1"/>
  <c r="AN9" i="61"/>
  <c r="AI9" i="61"/>
  <c r="AN9" i="28"/>
  <c r="AH10" i="2"/>
  <c r="AQ10" i="2" s="1"/>
  <c r="AH10" i="15"/>
  <c r="AQ10" i="15" s="1"/>
  <c r="AR9" i="44"/>
  <c r="Y10" i="59"/>
  <c r="X10" i="59"/>
  <c r="AH9" i="91"/>
  <c r="AQ9" i="91" s="1"/>
  <c r="Z9" i="52"/>
  <c r="Z9" i="10"/>
  <c r="AH9" i="99"/>
  <c r="AQ9" i="99" s="1"/>
  <c r="AI9" i="29"/>
  <c r="AN9" i="29"/>
  <c r="AH9" i="69"/>
  <c r="AQ9" i="69" s="1"/>
  <c r="AH10" i="78"/>
  <c r="AQ10" i="78" s="1"/>
  <c r="AH10" i="84"/>
  <c r="AQ10" i="84" s="1"/>
  <c r="AR8" i="50"/>
  <c r="X10" i="28"/>
  <c r="AN9" i="102"/>
  <c r="AI9" i="102"/>
  <c r="AH9" i="104"/>
  <c r="AQ9" i="104" s="1"/>
  <c r="Y10" i="80"/>
  <c r="X10" i="80"/>
  <c r="Z9" i="55"/>
  <c r="AI9" i="35"/>
  <c r="AN9" i="35"/>
  <c r="W10" i="75"/>
  <c r="AG9" i="75"/>
  <c r="AP9" i="75" s="1"/>
  <c r="AF9" i="75"/>
  <c r="AO9" i="75" s="1"/>
  <c r="AE9" i="75"/>
  <c r="Z9" i="26"/>
  <c r="Y10" i="94"/>
  <c r="X10" i="94"/>
  <c r="AR8" i="32"/>
  <c r="AE9" i="25"/>
  <c r="AF9" i="25"/>
  <c r="AO9" i="25" s="1"/>
  <c r="AG9" i="25"/>
  <c r="AP9" i="25" s="1"/>
  <c r="W10" i="25"/>
  <c r="AH9" i="87"/>
  <c r="AQ9" i="87" s="1"/>
  <c r="AH10" i="21"/>
  <c r="AQ10" i="21" s="1"/>
  <c r="Y10" i="54"/>
  <c r="X10" i="54"/>
  <c r="AR9" i="78"/>
  <c r="AI9" i="17"/>
  <c r="AN9" i="17"/>
  <c r="Z10" i="15"/>
  <c r="AI9" i="86"/>
  <c r="AN9" i="86"/>
  <c r="AI9" i="59"/>
  <c r="AN9" i="59"/>
  <c r="AN9" i="95"/>
  <c r="AI9" i="95"/>
  <c r="AH10" i="100"/>
  <c r="AQ10" i="100" s="1"/>
  <c r="AG10" i="31"/>
  <c r="AP10" i="31" s="1"/>
  <c r="AG9" i="22"/>
  <c r="AP9" i="22" s="1"/>
  <c r="W10" i="22"/>
  <c r="AE9" i="22"/>
  <c r="AH10" i="44"/>
  <c r="AQ10" i="44" s="1"/>
  <c r="AH9" i="55"/>
  <c r="AQ9" i="55" s="1"/>
  <c r="AR8" i="43"/>
  <c r="AR8" i="19"/>
  <c r="AH9" i="72"/>
  <c r="AQ9" i="72" s="1"/>
  <c r="Y10" i="60"/>
  <c r="X10" i="60"/>
  <c r="Y10" i="41"/>
  <c r="X10" i="41"/>
  <c r="AR8" i="23"/>
  <c r="AH9" i="96"/>
  <c r="AQ9" i="96" s="1"/>
  <c r="AH10" i="16"/>
  <c r="AQ10" i="16" s="1"/>
  <c r="AR9" i="89"/>
  <c r="AR9" i="74"/>
  <c r="AH9" i="14"/>
  <c r="AQ9" i="14" s="1"/>
  <c r="Z9" i="91"/>
  <c r="Z9" i="99"/>
  <c r="AR9" i="47"/>
  <c r="Y10" i="61"/>
  <c r="X10" i="61"/>
  <c r="AH10" i="70"/>
  <c r="AQ10" i="70" s="1"/>
  <c r="Z9" i="69"/>
  <c r="Z10" i="78"/>
  <c r="AG9" i="48"/>
  <c r="AP9" i="48" s="1"/>
  <c r="AE9" i="48"/>
  <c r="W10" i="48"/>
  <c r="AF9" i="48"/>
  <c r="AO9" i="48" s="1"/>
  <c r="W10" i="67"/>
  <c r="AF9" i="67"/>
  <c r="AO9" i="67" s="1"/>
  <c r="AG9" i="67"/>
  <c r="AP9" i="67" s="1"/>
  <c r="AE9" i="67"/>
  <c r="Z10" i="84"/>
  <c r="AR8" i="52"/>
  <c r="Y10" i="18"/>
  <c r="X10" i="18"/>
  <c r="AR8" i="51"/>
  <c r="Z9" i="104"/>
  <c r="AF9" i="92"/>
  <c r="AO9" i="92" s="1"/>
  <c r="AE9" i="92"/>
  <c r="AG9" i="92"/>
  <c r="AP9" i="92" s="1"/>
  <c r="W10" i="92"/>
  <c r="AN9" i="80"/>
  <c r="AI9" i="80"/>
  <c r="Y10" i="77"/>
  <c r="X10" i="77"/>
  <c r="Y10" i="35"/>
  <c r="X10" i="35"/>
  <c r="Y10" i="105"/>
  <c r="X10" i="105"/>
  <c r="AH10" i="47"/>
  <c r="AQ10" i="47" s="1"/>
  <c r="AE9" i="40"/>
  <c r="AG9" i="40"/>
  <c r="AP9" i="40" s="1"/>
  <c r="W10" i="40"/>
  <c r="AF9" i="40"/>
  <c r="AO9" i="40" s="1"/>
  <c r="AH9" i="50"/>
  <c r="AQ9" i="50" s="1"/>
  <c r="AR8" i="22"/>
  <c r="AR8" i="24"/>
  <c r="AR8" i="91"/>
  <c r="AH10" i="39"/>
  <c r="AQ10" i="39" s="1"/>
  <c r="AR9" i="2"/>
  <c r="AN9" i="37"/>
  <c r="Y10" i="13"/>
  <c r="X10" i="13"/>
  <c r="AR9" i="97"/>
  <c r="Z9" i="87"/>
  <c r="Z10" i="21"/>
  <c r="Z10" i="2"/>
  <c r="AR8" i="42"/>
  <c r="AH9" i="24"/>
  <c r="AQ9" i="24" s="1"/>
  <c r="AN9" i="101"/>
  <c r="AR9" i="70"/>
  <c r="Y10" i="81"/>
  <c r="X10" i="81"/>
  <c r="AN9" i="79"/>
  <c r="AI9" i="79"/>
  <c r="AR8" i="99"/>
  <c r="AI9" i="68"/>
  <c r="AN9" i="68"/>
  <c r="AR8" i="26"/>
  <c r="AH9" i="88"/>
  <c r="AQ9" i="88" s="1"/>
  <c r="AI9" i="98"/>
  <c r="AN9" i="98"/>
  <c r="Y10" i="17"/>
  <c r="X10" i="17"/>
  <c r="AR9" i="15"/>
  <c r="AI9" i="45"/>
  <c r="AN9" i="45"/>
  <c r="AR9" i="39"/>
  <c r="AR8" i="10"/>
  <c r="AH10" i="46"/>
  <c r="AQ10" i="46" s="1"/>
  <c r="AR8" i="72"/>
  <c r="W11" i="70"/>
  <c r="AG10" i="70"/>
  <c r="AP10" i="70" s="1"/>
  <c r="AF10" i="70"/>
  <c r="AO10" i="70" s="1"/>
  <c r="AE10" i="70"/>
  <c r="AH9" i="103"/>
  <c r="AQ9" i="103" s="1"/>
  <c r="W10" i="27"/>
  <c r="AF9" i="27"/>
  <c r="AO9" i="27" s="1"/>
  <c r="AG9" i="27"/>
  <c r="AP9" i="27" s="1"/>
  <c r="AE9" i="27"/>
  <c r="AN9" i="81"/>
  <c r="AI9" i="81"/>
  <c r="AR8" i="103"/>
  <c r="AH9" i="43"/>
  <c r="AQ9" i="43" s="1"/>
  <c r="AE10" i="38"/>
  <c r="AF10" i="38"/>
  <c r="AO10" i="38" s="1"/>
  <c r="AG10" i="38"/>
  <c r="AP10" i="38" s="1"/>
  <c r="W11" i="38"/>
  <c r="AR8" i="63"/>
  <c r="W10" i="50"/>
  <c r="AN9" i="60"/>
  <c r="AI9" i="60"/>
  <c r="AH10" i="53"/>
  <c r="AQ10" i="53" s="1"/>
  <c r="AR8" i="55"/>
  <c r="Z10" i="39"/>
  <c r="AR9" i="16"/>
  <c r="AN9" i="13"/>
  <c r="AI9" i="13"/>
  <c r="AH9" i="23"/>
  <c r="AQ9" i="23" s="1"/>
  <c r="Y10" i="65"/>
  <c r="AI9" i="54"/>
  <c r="AN9" i="54"/>
  <c r="AR8" i="69"/>
  <c r="Y10" i="93"/>
  <c r="X10" i="93"/>
  <c r="AH9" i="42"/>
  <c r="AQ9" i="42" s="1"/>
  <c r="Z9" i="24"/>
  <c r="AN10" i="9"/>
  <c r="AI10" i="9"/>
  <c r="AN9" i="20"/>
  <c r="AR9" i="76"/>
  <c r="AH9" i="52"/>
  <c r="AQ9" i="52" s="1"/>
  <c r="AE9" i="64"/>
  <c r="W10" i="64"/>
  <c r="AG9" i="64"/>
  <c r="AP9" i="64" s="1"/>
  <c r="AF9" i="64"/>
  <c r="AO9" i="64" s="1"/>
  <c r="W10" i="63"/>
  <c r="AG9" i="63"/>
  <c r="AP9" i="63" s="1"/>
  <c r="AF9" i="63"/>
  <c r="AO9" i="63" s="1"/>
  <c r="AE9" i="63"/>
  <c r="AR8" i="104"/>
  <c r="W10" i="33"/>
  <c r="AE9" i="33"/>
  <c r="AG9" i="33"/>
  <c r="AP9" i="33" s="1"/>
  <c r="AF9" i="33"/>
  <c r="AO9" i="33" s="1"/>
  <c r="AR8" i="88"/>
  <c r="AH9" i="26"/>
  <c r="AQ9" i="26" s="1"/>
  <c r="AR8" i="96"/>
  <c r="Y10" i="62"/>
  <c r="X10" i="62"/>
  <c r="AN9" i="93"/>
  <c r="AI9" i="93"/>
  <c r="Y10" i="82"/>
  <c r="X10" i="82"/>
  <c r="AF9" i="96"/>
  <c r="AO9" i="96" s="1"/>
  <c r="AR9" i="100"/>
  <c r="AH10" i="97"/>
  <c r="AQ10" i="97" s="1"/>
  <c r="Z10" i="97"/>
  <c r="AR8" i="87"/>
  <c r="AH9" i="51"/>
  <c r="AQ9" i="51" s="1"/>
  <c r="W10" i="90"/>
  <c r="AG9" i="90"/>
  <c r="AP9" i="90" s="1"/>
  <c r="AF9" i="90"/>
  <c r="AO9" i="90" s="1"/>
  <c r="AE9" i="90"/>
  <c r="Z9" i="103"/>
  <c r="AH10" i="73"/>
  <c r="AQ10" i="73" s="1"/>
  <c r="AR9" i="34"/>
  <c r="Y10" i="95"/>
  <c r="X10" i="95"/>
  <c r="AH10" i="74"/>
  <c r="AQ10" i="74" s="1"/>
  <c r="AR8" i="14"/>
  <c r="Y10" i="102"/>
  <c r="X10" i="102"/>
  <c r="AI9" i="18"/>
  <c r="AN9" i="18"/>
  <c r="AR9" i="46"/>
  <c r="AE9" i="43"/>
  <c r="W10" i="43"/>
  <c r="AG9" i="43"/>
  <c r="AP9" i="43" s="1"/>
  <c r="Y10" i="68"/>
  <c r="X10" i="68"/>
  <c r="AN9" i="77"/>
  <c r="AI9" i="77"/>
  <c r="AE10" i="53"/>
  <c r="AF10" i="53"/>
  <c r="AO10" i="53" s="1"/>
  <c r="AG10" i="53"/>
  <c r="AP10" i="53" s="1"/>
  <c r="W11" i="53"/>
  <c r="AN9" i="94"/>
  <c r="AI9" i="94"/>
  <c r="Z9" i="23"/>
  <c r="AH9" i="11"/>
  <c r="AQ9" i="11" s="1"/>
  <c r="AG9" i="36"/>
  <c r="AP9" i="36" s="1"/>
  <c r="AF9" i="36"/>
  <c r="AO9" i="36" s="1"/>
  <c r="W10" i="36"/>
  <c r="AE9" i="36"/>
  <c r="AH10" i="76"/>
  <c r="AQ10" i="76" s="1"/>
  <c r="AI9" i="65"/>
  <c r="AN9" i="65"/>
  <c r="AH10" i="49"/>
  <c r="AQ10" i="49" s="1"/>
  <c r="Y10" i="98"/>
  <c r="AH9" i="32"/>
  <c r="AQ9" i="32" s="1"/>
  <c r="AR9" i="12"/>
  <c r="W10" i="66"/>
  <c r="AG9" i="66"/>
  <c r="AP9" i="66" s="1"/>
  <c r="AF9" i="66"/>
  <c r="AO9" i="66" s="1"/>
  <c r="AE9" i="66"/>
  <c r="Z9" i="42"/>
  <c r="AE9" i="14"/>
  <c r="AH10" i="71"/>
  <c r="AQ10" i="71" s="1"/>
  <c r="AR9" i="85"/>
  <c r="AH9" i="19"/>
  <c r="AQ9" i="19" s="1"/>
  <c r="AR9" i="21"/>
  <c r="Z9" i="51"/>
  <c r="Y10" i="45"/>
  <c r="X10" i="45"/>
  <c r="Z10" i="46"/>
  <c r="AR9" i="71"/>
  <c r="AH9" i="63"/>
  <c r="AQ9" i="63" s="1"/>
  <c r="Y10" i="29"/>
  <c r="X10" i="29"/>
  <c r="Z10" i="73"/>
  <c r="AH10" i="31"/>
  <c r="AQ10" i="31" s="1"/>
  <c r="W10" i="58"/>
  <c r="AG9" i="58"/>
  <c r="AP9" i="58" s="1"/>
  <c r="AF9" i="58"/>
  <c r="AO9" i="58" s="1"/>
  <c r="AE9" i="58"/>
  <c r="Z10" i="74"/>
  <c r="AH9" i="22"/>
  <c r="AQ9" i="22" s="1"/>
  <c r="AN9" i="105"/>
  <c r="AI9" i="105"/>
  <c r="AH10" i="89"/>
  <c r="AQ10" i="89" s="1"/>
  <c r="AI9" i="41"/>
  <c r="AN9" i="41"/>
  <c r="AR9" i="53"/>
  <c r="AR8" i="11"/>
  <c r="AH10" i="85"/>
  <c r="AQ10" i="85" s="1"/>
  <c r="Z9" i="11"/>
  <c r="AH10" i="12"/>
  <c r="AQ10" i="12" s="1"/>
  <c r="Z10" i="76"/>
  <c r="AN9" i="62"/>
  <c r="AI9" i="62"/>
  <c r="Z10" i="49"/>
  <c r="AH10" i="34"/>
  <c r="AQ10" i="34" s="1"/>
  <c r="AR9" i="31"/>
  <c r="Z9" i="32"/>
  <c r="AE9" i="30"/>
  <c r="AF9" i="30"/>
  <c r="AO9" i="30" s="1"/>
  <c r="AG9" i="30"/>
  <c r="AP9" i="30" s="1"/>
  <c r="W10" i="30"/>
  <c r="AR9" i="84"/>
  <c r="Y10" i="86"/>
  <c r="X10" i="86"/>
  <c r="Y10" i="83"/>
  <c r="X10" i="83"/>
  <c r="Y11" i="9"/>
  <c r="X11" i="9"/>
  <c r="AF10" i="85" l="1"/>
  <c r="AO10" i="85" s="1"/>
  <c r="W11" i="71"/>
  <c r="AE10" i="85"/>
  <c r="AE10" i="12"/>
  <c r="AE10" i="71"/>
  <c r="W11" i="12"/>
  <c r="X11" i="12" s="1"/>
  <c r="X10" i="79"/>
  <c r="AI9" i="20"/>
  <c r="AG10" i="12"/>
  <c r="AP10" i="12" s="1"/>
  <c r="AI9" i="83"/>
  <c r="AG10" i="34"/>
  <c r="AP10" i="34" s="1"/>
  <c r="AF10" i="44"/>
  <c r="AO10" i="44" s="1"/>
  <c r="Z10" i="61"/>
  <c r="AF9" i="50"/>
  <c r="AO9" i="50" s="1"/>
  <c r="X10" i="20"/>
  <c r="Z10" i="29"/>
  <c r="AG10" i="29" s="1"/>
  <c r="AP10" i="29" s="1"/>
  <c r="W10" i="14"/>
  <c r="AE9" i="50"/>
  <c r="AN9" i="50" s="1"/>
  <c r="AE10" i="47"/>
  <c r="AF9" i="14"/>
  <c r="AO9" i="14" s="1"/>
  <c r="AG10" i="71"/>
  <c r="AP10" i="71" s="1"/>
  <c r="X10" i="37"/>
  <c r="Z10" i="37" s="1"/>
  <c r="AG10" i="85"/>
  <c r="AP10" i="85" s="1"/>
  <c r="W11" i="31"/>
  <c r="X11" i="31" s="1"/>
  <c r="AI9" i="82"/>
  <c r="AN9" i="83"/>
  <c r="AE10" i="44"/>
  <c r="AE9" i="19"/>
  <c r="AF10" i="31"/>
  <c r="AO10" i="31" s="1"/>
  <c r="Z10" i="80"/>
  <c r="AG10" i="80" s="1"/>
  <c r="AP10" i="80" s="1"/>
  <c r="AG10" i="44"/>
  <c r="AP10" i="44" s="1"/>
  <c r="X10" i="101"/>
  <c r="AF10" i="47"/>
  <c r="AO10" i="47" s="1"/>
  <c r="Z10" i="82"/>
  <c r="AG10" i="82" s="1"/>
  <c r="AP10" i="82" s="1"/>
  <c r="Z10" i="81"/>
  <c r="W11" i="81" s="1"/>
  <c r="AG10" i="16"/>
  <c r="AP10" i="16" s="1"/>
  <c r="W11" i="16"/>
  <c r="AF9" i="88"/>
  <c r="AO9" i="88" s="1"/>
  <c r="W11" i="47"/>
  <c r="W10" i="88"/>
  <c r="X10" i="88" s="1"/>
  <c r="AE9" i="96"/>
  <c r="AI9" i="101"/>
  <c r="AR9" i="101" s="1"/>
  <c r="AG9" i="96"/>
  <c r="AP9" i="96" s="1"/>
  <c r="AE10" i="34"/>
  <c r="Z10" i="68"/>
  <c r="AG10" i="68" s="1"/>
  <c r="AP10" i="68" s="1"/>
  <c r="AF10" i="34"/>
  <c r="AO10" i="34" s="1"/>
  <c r="AE10" i="89"/>
  <c r="Z10" i="95"/>
  <c r="AF10" i="95" s="1"/>
  <c r="AO10" i="95" s="1"/>
  <c r="AF10" i="89"/>
  <c r="AO10" i="89" s="1"/>
  <c r="AI9" i="28"/>
  <c r="AR9" i="28" s="1"/>
  <c r="AE9" i="88"/>
  <c r="AN9" i="88" s="1"/>
  <c r="AF9" i="19"/>
  <c r="AO9" i="19" s="1"/>
  <c r="Z10" i="18"/>
  <c r="AF10" i="18" s="1"/>
  <c r="AO10" i="18" s="1"/>
  <c r="AF10" i="100"/>
  <c r="AO10" i="100" s="1"/>
  <c r="W10" i="19"/>
  <c r="Y10" i="19" s="1"/>
  <c r="Z10" i="77"/>
  <c r="AE10" i="77" s="1"/>
  <c r="AF10" i="16"/>
  <c r="AO10" i="16" s="1"/>
  <c r="AG10" i="100"/>
  <c r="AP10" i="100" s="1"/>
  <c r="W11" i="100"/>
  <c r="Y11" i="100" s="1"/>
  <c r="AG10" i="89"/>
  <c r="AP10" i="89" s="1"/>
  <c r="Z10" i="98"/>
  <c r="AG10" i="98" s="1"/>
  <c r="AP10" i="98" s="1"/>
  <c r="Z10" i="79"/>
  <c r="W11" i="79" s="1"/>
  <c r="Z10" i="13"/>
  <c r="W11" i="13" s="1"/>
  <c r="Z10" i="35"/>
  <c r="AE10" i="35" s="1"/>
  <c r="Z10" i="105"/>
  <c r="W11" i="105" s="1"/>
  <c r="Z10" i="60"/>
  <c r="W11" i="60" s="1"/>
  <c r="Z10" i="93"/>
  <c r="AG10" i="93" s="1"/>
  <c r="AP10" i="93" s="1"/>
  <c r="W11" i="29"/>
  <c r="AN10" i="70"/>
  <c r="AI10" i="70"/>
  <c r="AR9" i="98"/>
  <c r="AI9" i="22"/>
  <c r="AN9" i="22"/>
  <c r="AN9" i="72"/>
  <c r="AI9" i="72"/>
  <c r="W10" i="42"/>
  <c r="AE9" i="42"/>
  <c r="AF9" i="42"/>
  <c r="AO9" i="42" s="1"/>
  <c r="AG9" i="42"/>
  <c r="AP9" i="42" s="1"/>
  <c r="AN9" i="36"/>
  <c r="AI9" i="36"/>
  <c r="AH10" i="102"/>
  <c r="AQ10" i="102" s="1"/>
  <c r="Y10" i="90"/>
  <c r="X10" i="90"/>
  <c r="W11" i="97"/>
  <c r="AG10" i="97"/>
  <c r="AP10" i="97" s="1"/>
  <c r="AF10" i="97"/>
  <c r="AO10" i="97" s="1"/>
  <c r="AE10" i="97"/>
  <c r="Y10" i="96"/>
  <c r="X10" i="96"/>
  <c r="AR9" i="93"/>
  <c r="AN9" i="63"/>
  <c r="AI9" i="63"/>
  <c r="Y10" i="64"/>
  <c r="X10" i="64"/>
  <c r="AI10" i="71"/>
  <c r="AN10" i="71"/>
  <c r="AH10" i="65"/>
  <c r="AQ10" i="65" s="1"/>
  <c r="AR9" i="13"/>
  <c r="AH10" i="20"/>
  <c r="AQ10" i="20" s="1"/>
  <c r="W10" i="87"/>
  <c r="AG9" i="87"/>
  <c r="AP9" i="87" s="1"/>
  <c r="AF9" i="87"/>
  <c r="AO9" i="87" s="1"/>
  <c r="AE9" i="87"/>
  <c r="AN9" i="40"/>
  <c r="AI9" i="40"/>
  <c r="Y10" i="92"/>
  <c r="X10" i="92"/>
  <c r="W11" i="84"/>
  <c r="AG10" i="84"/>
  <c r="AP10" i="84" s="1"/>
  <c r="AF10" i="84"/>
  <c r="AO10" i="84" s="1"/>
  <c r="AE10" i="84"/>
  <c r="Y10" i="48"/>
  <c r="X10" i="48"/>
  <c r="W10" i="99"/>
  <c r="AG9" i="99"/>
  <c r="AP9" i="99" s="1"/>
  <c r="AF9" i="99"/>
  <c r="AO9" i="99" s="1"/>
  <c r="AE9" i="99"/>
  <c r="AH10" i="41"/>
  <c r="AQ10" i="41" s="1"/>
  <c r="Y11" i="89"/>
  <c r="X11" i="89"/>
  <c r="Y10" i="22"/>
  <c r="X10" i="22"/>
  <c r="AH10" i="101"/>
  <c r="AQ10" i="101" s="1"/>
  <c r="AR9" i="86"/>
  <c r="AH10" i="54"/>
  <c r="AQ10" i="54" s="1"/>
  <c r="AN9" i="75"/>
  <c r="AI9" i="75"/>
  <c r="AE9" i="55"/>
  <c r="W10" i="55"/>
  <c r="AF9" i="55"/>
  <c r="AO9" i="55" s="1"/>
  <c r="AG9" i="55"/>
  <c r="AP9" i="55" s="1"/>
  <c r="AR9" i="61"/>
  <c r="AN10" i="47"/>
  <c r="AH10" i="83"/>
  <c r="AQ10" i="83" s="1"/>
  <c r="Y11" i="71"/>
  <c r="X11" i="71"/>
  <c r="AR10" i="9"/>
  <c r="AH10" i="93"/>
  <c r="AQ10" i="93" s="1"/>
  <c r="AR9" i="54"/>
  <c r="Y11" i="38"/>
  <c r="X11" i="38"/>
  <c r="X10" i="19"/>
  <c r="W11" i="21"/>
  <c r="AF10" i="21"/>
  <c r="AO10" i="21" s="1"/>
  <c r="AE10" i="21"/>
  <c r="AG10" i="21"/>
  <c r="AP10" i="21" s="1"/>
  <c r="AH10" i="45"/>
  <c r="AQ10" i="45" s="1"/>
  <c r="AN9" i="66"/>
  <c r="AI9" i="66"/>
  <c r="Y10" i="36"/>
  <c r="X10" i="36"/>
  <c r="AF9" i="23"/>
  <c r="AO9" i="23" s="1"/>
  <c r="AG9" i="23"/>
  <c r="AP9" i="23" s="1"/>
  <c r="W10" i="23"/>
  <c r="AE9" i="23"/>
  <c r="AI10" i="53"/>
  <c r="AN10" i="53"/>
  <c r="Z10" i="102"/>
  <c r="AH10" i="95"/>
  <c r="AQ10" i="95" s="1"/>
  <c r="AN9" i="64"/>
  <c r="AI9" i="64"/>
  <c r="AE9" i="24"/>
  <c r="AF9" i="24"/>
  <c r="AO9" i="24" s="1"/>
  <c r="W10" i="24"/>
  <c r="AG9" i="24"/>
  <c r="AP9" i="24" s="1"/>
  <c r="Z10" i="65"/>
  <c r="AE10" i="39"/>
  <c r="AF10" i="39"/>
  <c r="AO10" i="39" s="1"/>
  <c r="W11" i="39"/>
  <c r="AG10" i="39"/>
  <c r="AP10" i="39" s="1"/>
  <c r="Y10" i="27"/>
  <c r="X10" i="27"/>
  <c r="AH10" i="17"/>
  <c r="AQ10" i="17" s="1"/>
  <c r="AR9" i="79"/>
  <c r="Z10" i="20"/>
  <c r="AR9" i="37"/>
  <c r="AH10" i="105"/>
  <c r="AQ10" i="105" s="1"/>
  <c r="AH10" i="77"/>
  <c r="AQ10" i="77" s="1"/>
  <c r="AH10" i="18"/>
  <c r="AQ10" i="18" s="1"/>
  <c r="AN9" i="67"/>
  <c r="AI9" i="67"/>
  <c r="AI9" i="48"/>
  <c r="AN9" i="48"/>
  <c r="AH10" i="61"/>
  <c r="AQ10" i="61" s="1"/>
  <c r="W10" i="91"/>
  <c r="AF9" i="91"/>
  <c r="AO9" i="91" s="1"/>
  <c r="AG9" i="91"/>
  <c r="AP9" i="91" s="1"/>
  <c r="AE9" i="91"/>
  <c r="Y11" i="34"/>
  <c r="X11" i="34"/>
  <c r="Z10" i="41"/>
  <c r="AN10" i="89"/>
  <c r="Z10" i="101"/>
  <c r="AE10" i="15"/>
  <c r="AF10" i="15"/>
  <c r="AO10" i="15" s="1"/>
  <c r="AG10" i="15"/>
  <c r="AP10" i="15" s="1"/>
  <c r="W11" i="15"/>
  <c r="Z10" i="54"/>
  <c r="AH10" i="80"/>
  <c r="AQ10" i="80" s="1"/>
  <c r="AR9" i="102"/>
  <c r="AI10" i="31"/>
  <c r="AN10" i="31"/>
  <c r="AN9" i="25"/>
  <c r="AI9" i="25"/>
  <c r="Z10" i="83"/>
  <c r="AI9" i="30"/>
  <c r="AN9" i="30"/>
  <c r="W10" i="11"/>
  <c r="AG9" i="11"/>
  <c r="AP9" i="11" s="1"/>
  <c r="AF9" i="11"/>
  <c r="AO9" i="11" s="1"/>
  <c r="AE9" i="11"/>
  <c r="Y10" i="58"/>
  <c r="X10" i="58"/>
  <c r="AR9" i="94"/>
  <c r="AR9" i="77"/>
  <c r="Y10" i="43"/>
  <c r="X10" i="43"/>
  <c r="W10" i="103"/>
  <c r="AE9" i="103"/>
  <c r="AG9" i="103"/>
  <c r="AP9" i="103" s="1"/>
  <c r="AF9" i="103"/>
  <c r="AO9" i="103" s="1"/>
  <c r="AH10" i="62"/>
  <c r="AQ10" i="62" s="1"/>
  <c r="AI9" i="33"/>
  <c r="AN9" i="33"/>
  <c r="Y10" i="50"/>
  <c r="X10" i="50"/>
  <c r="AI10" i="38"/>
  <c r="AN10" i="38"/>
  <c r="AR9" i="81"/>
  <c r="Y11" i="70"/>
  <c r="X11" i="70"/>
  <c r="Y11" i="85"/>
  <c r="X11" i="85"/>
  <c r="AF10" i="105"/>
  <c r="AO10" i="105" s="1"/>
  <c r="AF10" i="77"/>
  <c r="AO10" i="77" s="1"/>
  <c r="AI9" i="92"/>
  <c r="AN9" i="92"/>
  <c r="AE10" i="61"/>
  <c r="W11" i="61"/>
  <c r="AG10" i="61"/>
  <c r="AP10" i="61" s="1"/>
  <c r="AF10" i="61"/>
  <c r="AO10" i="61" s="1"/>
  <c r="AI10" i="12"/>
  <c r="AN10" i="12"/>
  <c r="AR9" i="95"/>
  <c r="Y10" i="25"/>
  <c r="X10" i="25"/>
  <c r="AH10" i="94"/>
  <c r="AQ10" i="94" s="1"/>
  <c r="AF10" i="80"/>
  <c r="AO10" i="80" s="1"/>
  <c r="AE9" i="10"/>
  <c r="W10" i="10"/>
  <c r="AG9" i="10"/>
  <c r="AP9" i="10" s="1"/>
  <c r="AF9" i="10"/>
  <c r="AO9" i="10" s="1"/>
  <c r="AR9" i="83"/>
  <c r="Y10" i="72"/>
  <c r="X10" i="72"/>
  <c r="Y10" i="88"/>
  <c r="AG9" i="26"/>
  <c r="AP9" i="26" s="1"/>
  <c r="W10" i="26"/>
  <c r="AE9" i="26"/>
  <c r="AF9" i="26"/>
  <c r="AO9" i="26" s="1"/>
  <c r="AR9" i="35"/>
  <c r="AN10" i="44"/>
  <c r="AE10" i="49"/>
  <c r="AF10" i="49"/>
  <c r="AO10" i="49" s="1"/>
  <c r="AG10" i="49"/>
  <c r="AP10" i="49" s="1"/>
  <c r="W11" i="49"/>
  <c r="W11" i="46"/>
  <c r="AE10" i="46"/>
  <c r="AG10" i="46"/>
  <c r="AP10" i="46" s="1"/>
  <c r="AF10" i="46"/>
  <c r="AO10" i="46" s="1"/>
  <c r="AE9" i="32"/>
  <c r="W10" i="32"/>
  <c r="AF9" i="32"/>
  <c r="AO9" i="32" s="1"/>
  <c r="AG9" i="32"/>
  <c r="AP9" i="32" s="1"/>
  <c r="AR9" i="62"/>
  <c r="AH11" i="9"/>
  <c r="AQ11" i="9" s="1"/>
  <c r="AH10" i="86"/>
  <c r="AQ10" i="86" s="1"/>
  <c r="AR9" i="41"/>
  <c r="AF10" i="74"/>
  <c r="AO10" i="74" s="1"/>
  <c r="AG10" i="74"/>
  <c r="AP10" i="74" s="1"/>
  <c r="AE10" i="74"/>
  <c r="W11" i="74"/>
  <c r="Y10" i="14"/>
  <c r="X10" i="14"/>
  <c r="AR9" i="18"/>
  <c r="Z11" i="9"/>
  <c r="Z10" i="86"/>
  <c r="Y10" i="30"/>
  <c r="X10" i="30"/>
  <c r="W11" i="76"/>
  <c r="AG10" i="76"/>
  <c r="AP10" i="76" s="1"/>
  <c r="AF10" i="76"/>
  <c r="AO10" i="76" s="1"/>
  <c r="AE10" i="76"/>
  <c r="AR9" i="105"/>
  <c r="AN9" i="58"/>
  <c r="AI9" i="58"/>
  <c r="W11" i="73"/>
  <c r="AG10" i="73"/>
  <c r="AP10" i="73" s="1"/>
  <c r="AF10" i="73"/>
  <c r="AO10" i="73" s="1"/>
  <c r="AE10" i="73"/>
  <c r="Z10" i="45"/>
  <c r="AN9" i="14"/>
  <c r="AI9" i="14"/>
  <c r="AH10" i="98"/>
  <c r="AQ10" i="98" s="1"/>
  <c r="AR9" i="65"/>
  <c r="AH10" i="79"/>
  <c r="AQ10" i="79" s="1"/>
  <c r="AN9" i="90"/>
  <c r="AI9" i="90"/>
  <c r="AN9" i="96"/>
  <c r="AI9" i="96"/>
  <c r="AH10" i="82"/>
  <c r="AQ10" i="82" s="1"/>
  <c r="Z10" i="62"/>
  <c r="Y10" i="33"/>
  <c r="X10" i="33"/>
  <c r="Y10" i="63"/>
  <c r="X10" i="63"/>
  <c r="AR9" i="20"/>
  <c r="AR9" i="60"/>
  <c r="Z10" i="17"/>
  <c r="AN10" i="85"/>
  <c r="AI10" i="85"/>
  <c r="AH10" i="81"/>
  <c r="AQ10" i="81" s="1"/>
  <c r="AN9" i="19"/>
  <c r="AH10" i="13"/>
  <c r="AQ10" i="13" s="1"/>
  <c r="W11" i="78"/>
  <c r="AG10" i="78"/>
  <c r="AP10" i="78" s="1"/>
  <c r="AF10" i="78"/>
  <c r="AO10" i="78" s="1"/>
  <c r="AE10" i="78"/>
  <c r="Y11" i="12"/>
  <c r="AH10" i="60"/>
  <c r="AQ10" i="60" s="1"/>
  <c r="AR9" i="17"/>
  <c r="Z10" i="94"/>
  <c r="Y10" i="75"/>
  <c r="X10" i="75"/>
  <c r="AH10" i="28"/>
  <c r="AQ10" i="28" s="1"/>
  <c r="W10" i="52"/>
  <c r="AE9" i="52"/>
  <c r="AF9" i="52"/>
  <c r="AO9" i="52" s="1"/>
  <c r="AG9" i="52"/>
  <c r="AP9" i="52" s="1"/>
  <c r="AH10" i="59"/>
  <c r="AQ10" i="59" s="1"/>
  <c r="Y11" i="47"/>
  <c r="X11" i="47"/>
  <c r="Y11" i="16"/>
  <c r="X11" i="16"/>
  <c r="AH10" i="29"/>
  <c r="AQ10" i="29" s="1"/>
  <c r="AE9" i="51"/>
  <c r="AF9" i="51"/>
  <c r="AO9" i="51" s="1"/>
  <c r="AG9" i="51"/>
  <c r="AP9" i="51" s="1"/>
  <c r="W10" i="51"/>
  <c r="Y10" i="66"/>
  <c r="X10" i="66"/>
  <c r="Y11" i="53"/>
  <c r="X11" i="53"/>
  <c r="Z11" i="53" s="1"/>
  <c r="AH10" i="68"/>
  <c r="AQ10" i="68" s="1"/>
  <c r="AN9" i="43"/>
  <c r="AI9" i="43"/>
  <c r="AI9" i="27"/>
  <c r="AN9" i="27"/>
  <c r="AR9" i="45"/>
  <c r="AR9" i="68"/>
  <c r="AE10" i="2"/>
  <c r="AF10" i="2"/>
  <c r="AO10" i="2" s="1"/>
  <c r="AG10" i="2"/>
  <c r="AP10" i="2" s="1"/>
  <c r="W11" i="2"/>
  <c r="Y10" i="40"/>
  <c r="X10" i="40"/>
  <c r="AH10" i="35"/>
  <c r="AQ10" i="35" s="1"/>
  <c r="AR9" i="80"/>
  <c r="AF9" i="104"/>
  <c r="AO9" i="104" s="1"/>
  <c r="AE9" i="104"/>
  <c r="W10" i="104"/>
  <c r="AG9" i="104"/>
  <c r="AP9" i="104" s="1"/>
  <c r="Y10" i="67"/>
  <c r="X10" i="67"/>
  <c r="W10" i="69"/>
  <c r="AG9" i="69"/>
  <c r="AP9" i="69" s="1"/>
  <c r="AF9" i="69"/>
  <c r="AO9" i="69" s="1"/>
  <c r="AE9" i="69"/>
  <c r="AR9" i="82"/>
  <c r="AR9" i="59"/>
  <c r="Z10" i="28"/>
  <c r="AR9" i="29"/>
  <c r="Z10" i="59"/>
  <c r="AN10" i="16"/>
  <c r="Y11" i="44"/>
  <c r="X11" i="44"/>
  <c r="AN10" i="100"/>
  <c r="AG10" i="95" l="1"/>
  <c r="AP10" i="95" s="1"/>
  <c r="W11" i="95"/>
  <c r="W11" i="18"/>
  <c r="Y11" i="31"/>
  <c r="W11" i="80"/>
  <c r="AE10" i="95"/>
  <c r="AN10" i="95" s="1"/>
  <c r="AE10" i="18"/>
  <c r="AE10" i="80"/>
  <c r="AI9" i="50"/>
  <c r="AE10" i="81"/>
  <c r="AG10" i="18"/>
  <c r="AP10" i="18" s="1"/>
  <c r="AF10" i="81"/>
  <c r="AO10" i="81" s="1"/>
  <c r="AG10" i="81"/>
  <c r="AP10" i="81" s="1"/>
  <c r="AF10" i="82"/>
  <c r="AO10" i="82" s="1"/>
  <c r="AI10" i="34"/>
  <c r="W11" i="35"/>
  <c r="AF10" i="29"/>
  <c r="AO10" i="29" s="1"/>
  <c r="W11" i="82"/>
  <c r="Y11" i="82" s="1"/>
  <c r="AI10" i="100"/>
  <c r="AI10" i="44"/>
  <c r="AH10" i="37"/>
  <c r="AQ10" i="37" s="1"/>
  <c r="Z10" i="43"/>
  <c r="AN10" i="34"/>
  <c r="AE10" i="29"/>
  <c r="AI10" i="29" s="1"/>
  <c r="AE10" i="82"/>
  <c r="AI9" i="19"/>
  <c r="Z10" i="72"/>
  <c r="Z10" i="36"/>
  <c r="AG10" i="35"/>
  <c r="AP10" i="35" s="1"/>
  <c r="AI10" i="47"/>
  <c r="AR10" i="47" s="1"/>
  <c r="AF10" i="35"/>
  <c r="AO10" i="35" s="1"/>
  <c r="AF10" i="79"/>
  <c r="AO10" i="79" s="1"/>
  <c r="AG10" i="79"/>
  <c r="AP10" i="79" s="1"/>
  <c r="AE10" i="13"/>
  <c r="AE10" i="60"/>
  <c r="AN10" i="60" s="1"/>
  <c r="Z10" i="64"/>
  <c r="AF10" i="64" s="1"/>
  <c r="AO10" i="64" s="1"/>
  <c r="AE10" i="98"/>
  <c r="AN10" i="98" s="1"/>
  <c r="AG10" i="60"/>
  <c r="AP10" i="60" s="1"/>
  <c r="AF10" i="68"/>
  <c r="AO10" i="68" s="1"/>
  <c r="AI9" i="88"/>
  <c r="AR9" i="88" s="1"/>
  <c r="AF10" i="13"/>
  <c r="AO10" i="13" s="1"/>
  <c r="W11" i="68"/>
  <c r="Y11" i="68" s="1"/>
  <c r="AG10" i="13"/>
  <c r="AP10" i="13" s="1"/>
  <c r="AI10" i="16"/>
  <c r="AR10" i="16" s="1"/>
  <c r="AE10" i="68"/>
  <c r="Z11" i="71"/>
  <c r="AE10" i="79"/>
  <c r="AN10" i="79" s="1"/>
  <c r="AF10" i="60"/>
  <c r="AO10" i="60" s="1"/>
  <c r="Z10" i="30"/>
  <c r="AE10" i="30" s="1"/>
  <c r="Z10" i="25"/>
  <c r="AF10" i="25" s="1"/>
  <c r="AO10" i="25" s="1"/>
  <c r="AG10" i="77"/>
  <c r="AP10" i="77" s="1"/>
  <c r="W11" i="98"/>
  <c r="W11" i="93"/>
  <c r="X11" i="93" s="1"/>
  <c r="Z10" i="67"/>
  <c r="AE10" i="67" s="1"/>
  <c r="AE10" i="105"/>
  <c r="AN10" i="105" s="1"/>
  <c r="Z11" i="70"/>
  <c r="W12" i="70" s="1"/>
  <c r="Z11" i="34"/>
  <c r="AF11" i="34" s="1"/>
  <c r="AO11" i="34" s="1"/>
  <c r="Z10" i="19"/>
  <c r="AE10" i="19" s="1"/>
  <c r="AF10" i="98"/>
  <c r="AO10" i="98" s="1"/>
  <c r="AE10" i="93"/>
  <c r="AN10" i="93" s="1"/>
  <c r="X11" i="100"/>
  <c r="Z11" i="100" s="1"/>
  <c r="W11" i="77"/>
  <c r="Y11" i="77" s="1"/>
  <c r="AG10" i="105"/>
  <c r="AP10" i="105" s="1"/>
  <c r="Z10" i="22"/>
  <c r="W11" i="22" s="1"/>
  <c r="AF10" i="93"/>
  <c r="AO10" i="93" s="1"/>
  <c r="Z10" i="33"/>
  <c r="AF10" i="33" s="1"/>
  <c r="AO10" i="33" s="1"/>
  <c r="AI10" i="89"/>
  <c r="AR10" i="89" s="1"/>
  <c r="Z11" i="38"/>
  <c r="W12" i="38" s="1"/>
  <c r="Z10" i="63"/>
  <c r="W11" i="63" s="1"/>
  <c r="Z11" i="89"/>
  <c r="Z11" i="47"/>
  <c r="W12" i="47" s="1"/>
  <c r="Z11" i="44"/>
  <c r="W12" i="44" s="1"/>
  <c r="Z10" i="48"/>
  <c r="AF10" i="48" s="1"/>
  <c r="AO10" i="48" s="1"/>
  <c r="Z10" i="92"/>
  <c r="AF10" i="92" s="1"/>
  <c r="AO10" i="92" s="1"/>
  <c r="Z10" i="88"/>
  <c r="AE10" i="88" s="1"/>
  <c r="Z11" i="85"/>
  <c r="AG11" i="38"/>
  <c r="AP11" i="38" s="1"/>
  <c r="AE11" i="34"/>
  <c r="AG11" i="34"/>
  <c r="AP11" i="34" s="1"/>
  <c r="AN9" i="11"/>
  <c r="AI9" i="11"/>
  <c r="W11" i="19"/>
  <c r="AF10" i="19"/>
  <c r="AO10" i="19" s="1"/>
  <c r="AG10" i="19"/>
  <c r="AP10" i="19" s="1"/>
  <c r="AH10" i="96"/>
  <c r="AQ10" i="96" s="1"/>
  <c r="Y11" i="97"/>
  <c r="X11" i="97"/>
  <c r="Z11" i="97" s="1"/>
  <c r="AR9" i="36"/>
  <c r="AR9" i="72"/>
  <c r="Y10" i="52"/>
  <c r="X10" i="52"/>
  <c r="AF10" i="62"/>
  <c r="AO10" i="62" s="1"/>
  <c r="AE10" i="62"/>
  <c r="AG10" i="62"/>
  <c r="AP10" i="62" s="1"/>
  <c r="W11" i="62"/>
  <c r="AN10" i="76"/>
  <c r="AI10" i="76"/>
  <c r="Z10" i="14"/>
  <c r="Y11" i="46"/>
  <c r="X11" i="46"/>
  <c r="AI9" i="26"/>
  <c r="AN9" i="26"/>
  <c r="AN9" i="10"/>
  <c r="AI9" i="10"/>
  <c r="AR9" i="25"/>
  <c r="AN10" i="15"/>
  <c r="AI10" i="15"/>
  <c r="AH10" i="27"/>
  <c r="AQ10" i="27" s="1"/>
  <c r="Y11" i="39"/>
  <c r="X11" i="39"/>
  <c r="W11" i="102"/>
  <c r="AG10" i="102"/>
  <c r="AP10" i="102" s="1"/>
  <c r="AF10" i="102"/>
  <c r="AO10" i="102" s="1"/>
  <c r="AE10" i="102"/>
  <c r="AN9" i="99"/>
  <c r="AI9" i="99"/>
  <c r="Z10" i="96"/>
  <c r="AH10" i="90"/>
  <c r="AQ10" i="90" s="1"/>
  <c r="Y11" i="13"/>
  <c r="X11" i="13"/>
  <c r="Y11" i="81"/>
  <c r="X11" i="81"/>
  <c r="AN10" i="78"/>
  <c r="AI10" i="78"/>
  <c r="AN10" i="61"/>
  <c r="AI10" i="61"/>
  <c r="Y10" i="91"/>
  <c r="X10" i="91"/>
  <c r="Y10" i="24"/>
  <c r="X10" i="24"/>
  <c r="AN9" i="69"/>
  <c r="AI9" i="69"/>
  <c r="Y11" i="2"/>
  <c r="X11" i="2"/>
  <c r="AH10" i="66"/>
  <c r="AQ10" i="66" s="1"/>
  <c r="AR9" i="14"/>
  <c r="Y11" i="73"/>
  <c r="X11" i="73"/>
  <c r="AF10" i="86"/>
  <c r="AO10" i="86" s="1"/>
  <c r="AE10" i="86"/>
  <c r="W11" i="86"/>
  <c r="AG10" i="86"/>
  <c r="AP10" i="86" s="1"/>
  <c r="Y11" i="74"/>
  <c r="X11" i="74"/>
  <c r="Y10" i="32"/>
  <c r="X10" i="32"/>
  <c r="Y11" i="49"/>
  <c r="X11" i="49"/>
  <c r="Y10" i="26"/>
  <c r="X10" i="26"/>
  <c r="AH10" i="88"/>
  <c r="AQ10" i="88" s="1"/>
  <c r="Y11" i="80"/>
  <c r="X11" i="80"/>
  <c r="AH10" i="25"/>
  <c r="AQ10" i="25" s="1"/>
  <c r="AR10" i="12"/>
  <c r="AR9" i="92"/>
  <c r="AH11" i="70"/>
  <c r="AQ11" i="70" s="1"/>
  <c r="AR10" i="38"/>
  <c r="AN9" i="103"/>
  <c r="AI9" i="103"/>
  <c r="AH10" i="43"/>
  <c r="AQ10" i="43" s="1"/>
  <c r="AF10" i="101"/>
  <c r="AO10" i="101" s="1"/>
  <c r="AE10" i="101"/>
  <c r="AG10" i="101"/>
  <c r="AP10" i="101" s="1"/>
  <c r="W11" i="101"/>
  <c r="AF10" i="20"/>
  <c r="AO10" i="20" s="1"/>
  <c r="W11" i="20"/>
  <c r="AG10" i="20"/>
  <c r="AP10" i="20" s="1"/>
  <c r="AE10" i="20"/>
  <c r="Z10" i="27"/>
  <c r="AI9" i="24"/>
  <c r="AN9" i="24"/>
  <c r="AH10" i="36"/>
  <c r="AQ10" i="36" s="1"/>
  <c r="AI10" i="21"/>
  <c r="AN10" i="21"/>
  <c r="AH11" i="38"/>
  <c r="AQ11" i="38" s="1"/>
  <c r="AH11" i="71"/>
  <c r="AQ11" i="71" s="1"/>
  <c r="AH11" i="89"/>
  <c r="AQ11" i="89" s="1"/>
  <c r="AN10" i="84"/>
  <c r="AI10" i="84"/>
  <c r="Y10" i="87"/>
  <c r="X10" i="87"/>
  <c r="AR9" i="63"/>
  <c r="Z10" i="90"/>
  <c r="AR10" i="70"/>
  <c r="Y11" i="79"/>
  <c r="X11" i="79"/>
  <c r="Y11" i="60"/>
  <c r="X11" i="60"/>
  <c r="AN10" i="82"/>
  <c r="AI10" i="82"/>
  <c r="Y10" i="10"/>
  <c r="X10" i="10"/>
  <c r="AF10" i="83"/>
  <c r="AO10" i="83" s="1"/>
  <c r="AE10" i="83"/>
  <c r="W11" i="83"/>
  <c r="AG10" i="83"/>
  <c r="AP10" i="83" s="1"/>
  <c r="AH11" i="34"/>
  <c r="AQ11" i="34" s="1"/>
  <c r="AI10" i="35"/>
  <c r="AN10" i="35"/>
  <c r="AH10" i="63"/>
  <c r="AQ10" i="63" s="1"/>
  <c r="Z10" i="66"/>
  <c r="AH11" i="12"/>
  <c r="AQ11" i="12" s="1"/>
  <c r="Y11" i="78"/>
  <c r="X11" i="78"/>
  <c r="AR9" i="58"/>
  <c r="AE11" i="9"/>
  <c r="W12" i="9"/>
  <c r="AG11" i="9"/>
  <c r="AP11" i="9" s="1"/>
  <c r="AF11" i="9"/>
  <c r="AO11" i="9" s="1"/>
  <c r="AI10" i="74"/>
  <c r="AN10" i="74"/>
  <c r="AI9" i="32"/>
  <c r="AN9" i="32"/>
  <c r="W11" i="88"/>
  <c r="AG10" i="88"/>
  <c r="AP10" i="88" s="1"/>
  <c r="AF10" i="88"/>
  <c r="AO10" i="88" s="1"/>
  <c r="AI10" i="80"/>
  <c r="AN10" i="80"/>
  <c r="AE10" i="25"/>
  <c r="X11" i="77"/>
  <c r="AE11" i="70"/>
  <c r="AH10" i="50"/>
  <c r="AQ10" i="50" s="1"/>
  <c r="AR9" i="33"/>
  <c r="Y10" i="103"/>
  <c r="X10" i="103"/>
  <c r="AE10" i="43"/>
  <c r="AG10" i="43"/>
  <c r="AP10" i="43" s="1"/>
  <c r="AF10" i="43"/>
  <c r="AO10" i="43" s="1"/>
  <c r="W11" i="43"/>
  <c r="AH10" i="58"/>
  <c r="AQ10" i="58" s="1"/>
  <c r="Y10" i="11"/>
  <c r="X10" i="11"/>
  <c r="AE10" i="54"/>
  <c r="AG10" i="54"/>
  <c r="AP10" i="54" s="1"/>
  <c r="W11" i="54"/>
  <c r="AF10" i="54"/>
  <c r="AO10" i="54" s="1"/>
  <c r="AN9" i="91"/>
  <c r="AI9" i="91"/>
  <c r="AI10" i="39"/>
  <c r="AN10" i="39"/>
  <c r="AR9" i="64"/>
  <c r="AR10" i="53"/>
  <c r="AG10" i="36"/>
  <c r="AP10" i="36" s="1"/>
  <c r="W11" i="36"/>
  <c r="AE10" i="36"/>
  <c r="AF10" i="36"/>
  <c r="AO10" i="36" s="1"/>
  <c r="Y11" i="35"/>
  <c r="X11" i="35"/>
  <c r="AF11" i="71"/>
  <c r="AO11" i="71" s="1"/>
  <c r="AE11" i="71"/>
  <c r="W12" i="71"/>
  <c r="AG11" i="71"/>
  <c r="AP11" i="71" s="1"/>
  <c r="Y10" i="55"/>
  <c r="X10" i="55"/>
  <c r="AF11" i="89"/>
  <c r="AO11" i="89" s="1"/>
  <c r="AE11" i="89"/>
  <c r="W12" i="89"/>
  <c r="AG11" i="89"/>
  <c r="AP11" i="89" s="1"/>
  <c r="AR9" i="40"/>
  <c r="AN10" i="97"/>
  <c r="AI10" i="97"/>
  <c r="AR9" i="22"/>
  <c r="Y11" i="98"/>
  <c r="X11" i="98"/>
  <c r="Y11" i="93"/>
  <c r="Y11" i="18"/>
  <c r="X11" i="18"/>
  <c r="AH11" i="44"/>
  <c r="AQ11" i="44" s="1"/>
  <c r="W12" i="53"/>
  <c r="AE11" i="53"/>
  <c r="AF11" i="53"/>
  <c r="AO11" i="53" s="1"/>
  <c r="AG11" i="53"/>
  <c r="AP11" i="53" s="1"/>
  <c r="AE11" i="47"/>
  <c r="W11" i="17"/>
  <c r="AE10" i="17"/>
  <c r="AF10" i="17"/>
  <c r="AO10" i="17" s="1"/>
  <c r="AG10" i="17"/>
  <c r="AP10" i="17" s="1"/>
  <c r="AR9" i="90"/>
  <c r="AR10" i="44"/>
  <c r="AH11" i="16"/>
  <c r="AQ11" i="16" s="1"/>
  <c r="AI9" i="104"/>
  <c r="AN9" i="104"/>
  <c r="AI10" i="2"/>
  <c r="AN10" i="2"/>
  <c r="Z11" i="16"/>
  <c r="AH10" i="75"/>
  <c r="AQ10" i="75" s="1"/>
  <c r="AH11" i="31"/>
  <c r="AQ11" i="31" s="1"/>
  <c r="AR10" i="85"/>
  <c r="AH10" i="33"/>
  <c r="AQ10" i="33" s="1"/>
  <c r="AR9" i="96"/>
  <c r="W11" i="45"/>
  <c r="AE10" i="45"/>
  <c r="AF10" i="45"/>
  <c r="AO10" i="45" s="1"/>
  <c r="AG10" i="45"/>
  <c r="AP10" i="45" s="1"/>
  <c r="Y11" i="76"/>
  <c r="X11" i="76"/>
  <c r="AI10" i="77"/>
  <c r="AN10" i="77"/>
  <c r="Y11" i="105"/>
  <c r="X11" i="105"/>
  <c r="Z10" i="50"/>
  <c r="Z10" i="58"/>
  <c r="AR10" i="31"/>
  <c r="Y11" i="15"/>
  <c r="X11" i="15"/>
  <c r="AR9" i="48"/>
  <c r="AR9" i="50"/>
  <c r="AF10" i="65"/>
  <c r="AO10" i="65" s="1"/>
  <c r="AE10" i="65"/>
  <c r="W11" i="65"/>
  <c r="AG10" i="65"/>
  <c r="AP10" i="65" s="1"/>
  <c r="AN9" i="23"/>
  <c r="AI9" i="23"/>
  <c r="Y11" i="21"/>
  <c r="X11" i="21"/>
  <c r="AI9" i="55"/>
  <c r="AN9" i="55"/>
  <c r="Y10" i="99"/>
  <c r="X10" i="99"/>
  <c r="AR10" i="71"/>
  <c r="AI9" i="42"/>
  <c r="AN9" i="42"/>
  <c r="AR10" i="34"/>
  <c r="AN10" i="13"/>
  <c r="Y11" i="29"/>
  <c r="X11" i="29"/>
  <c r="AN10" i="18"/>
  <c r="AI10" i="18"/>
  <c r="AN10" i="81"/>
  <c r="AR9" i="27"/>
  <c r="AI9" i="52"/>
  <c r="AN9" i="52"/>
  <c r="W11" i="33"/>
  <c r="AH10" i="14"/>
  <c r="AQ10" i="14" s="1"/>
  <c r="AI10" i="46"/>
  <c r="AN10" i="46"/>
  <c r="W11" i="72"/>
  <c r="AG10" i="72"/>
  <c r="AP10" i="72" s="1"/>
  <c r="AF10" i="72"/>
  <c r="AO10" i="72" s="1"/>
  <c r="AE10" i="72"/>
  <c r="W12" i="85"/>
  <c r="AG11" i="85"/>
  <c r="AP11" i="85" s="1"/>
  <c r="AF11" i="85"/>
  <c r="AO11" i="85" s="1"/>
  <c r="AE11" i="85"/>
  <c r="AH10" i="92"/>
  <c r="AQ10" i="92" s="1"/>
  <c r="W11" i="64"/>
  <c r="AR9" i="43"/>
  <c r="W11" i="94"/>
  <c r="AG10" i="94"/>
  <c r="AP10" i="94" s="1"/>
  <c r="AF10" i="94"/>
  <c r="AO10" i="94" s="1"/>
  <c r="AE10" i="94"/>
  <c r="AR9" i="19"/>
  <c r="AG10" i="28"/>
  <c r="AP10" i="28" s="1"/>
  <c r="W11" i="28"/>
  <c r="AF10" i="28"/>
  <c r="AO10" i="28" s="1"/>
  <c r="AE10" i="28"/>
  <c r="AI9" i="51"/>
  <c r="AN9" i="51"/>
  <c r="Y10" i="104"/>
  <c r="X10" i="104"/>
  <c r="AR10" i="100"/>
  <c r="Y10" i="69"/>
  <c r="X10" i="69"/>
  <c r="AH10" i="40"/>
  <c r="AQ10" i="40" s="1"/>
  <c r="AF10" i="37"/>
  <c r="AO10" i="37" s="1"/>
  <c r="AG10" i="37"/>
  <c r="AP10" i="37" s="1"/>
  <c r="W11" i="37"/>
  <c r="AE10" i="37"/>
  <c r="AF10" i="59"/>
  <c r="AO10" i="59" s="1"/>
  <c r="AE10" i="59"/>
  <c r="W11" i="59"/>
  <c r="AG10" i="59"/>
  <c r="AP10" i="59" s="1"/>
  <c r="AH10" i="67"/>
  <c r="AQ10" i="67" s="1"/>
  <c r="Z10" i="40"/>
  <c r="AH11" i="53"/>
  <c r="AQ11" i="53" s="1"/>
  <c r="Y10" i="51"/>
  <c r="X10" i="51"/>
  <c r="AH11" i="47"/>
  <c r="AQ11" i="47" s="1"/>
  <c r="Z10" i="75"/>
  <c r="Z11" i="31"/>
  <c r="Z11" i="12"/>
  <c r="AN10" i="73"/>
  <c r="AI10" i="73"/>
  <c r="AH10" i="30"/>
  <c r="AQ10" i="30" s="1"/>
  <c r="AN10" i="49"/>
  <c r="AI10" i="49"/>
  <c r="AI10" i="68"/>
  <c r="AN10" i="68"/>
  <c r="AH10" i="72"/>
  <c r="AQ10" i="72" s="1"/>
  <c r="Y11" i="61"/>
  <c r="X11" i="61"/>
  <c r="AH11" i="85"/>
  <c r="AQ11" i="85" s="1"/>
  <c r="Y11" i="95"/>
  <c r="X11" i="95"/>
  <c r="AR9" i="30"/>
  <c r="AE10" i="41"/>
  <c r="AG10" i="41"/>
  <c r="AP10" i="41" s="1"/>
  <c r="AF10" i="41"/>
  <c r="AO10" i="41" s="1"/>
  <c r="W11" i="41"/>
  <c r="AR9" i="67"/>
  <c r="Y10" i="23"/>
  <c r="X10" i="23"/>
  <c r="AR9" i="66"/>
  <c r="AH10" i="19"/>
  <c r="AQ10" i="19" s="1"/>
  <c r="AR9" i="75"/>
  <c r="AH10" i="22"/>
  <c r="AQ10" i="22" s="1"/>
  <c r="AH10" i="48"/>
  <c r="AQ10" i="48" s="1"/>
  <c r="Y11" i="84"/>
  <c r="X11" i="84"/>
  <c r="AN9" i="87"/>
  <c r="AI9" i="87"/>
  <c r="AH10" i="64"/>
  <c r="AQ10" i="64" s="1"/>
  <c r="Y10" i="42"/>
  <c r="X10" i="42"/>
  <c r="X11" i="82"/>
  <c r="Z10" i="42" l="1"/>
  <c r="AN10" i="29"/>
  <c r="AE10" i="64"/>
  <c r="AI10" i="60"/>
  <c r="AI10" i="95"/>
  <c r="X11" i="68"/>
  <c r="Z11" i="68" s="1"/>
  <c r="AG10" i="33"/>
  <c r="AP10" i="33" s="1"/>
  <c r="AI10" i="81"/>
  <c r="AF10" i="67"/>
  <c r="AO10" i="67" s="1"/>
  <c r="AG10" i="64"/>
  <c r="AP10" i="64" s="1"/>
  <c r="AE10" i="33"/>
  <c r="AG10" i="22"/>
  <c r="AP10" i="22" s="1"/>
  <c r="W12" i="34"/>
  <c r="Y12" i="34" s="1"/>
  <c r="AF10" i="22"/>
  <c r="AO10" i="22" s="1"/>
  <c r="AE10" i="22"/>
  <c r="W11" i="48"/>
  <c r="AF11" i="38"/>
  <c r="AO11" i="38" s="1"/>
  <c r="AH11" i="100"/>
  <c r="AQ11" i="100" s="1"/>
  <c r="AG10" i="30"/>
  <c r="AP10" i="30" s="1"/>
  <c r="AF11" i="70"/>
  <c r="AO11" i="70" s="1"/>
  <c r="AG10" i="25"/>
  <c r="AP10" i="25" s="1"/>
  <c r="Z11" i="2"/>
  <c r="AI10" i="105"/>
  <c r="AG10" i="67"/>
  <c r="AP10" i="67" s="1"/>
  <c r="AE11" i="38"/>
  <c r="AG10" i="48"/>
  <c r="AP10" i="48" s="1"/>
  <c r="Z11" i="15"/>
  <c r="AG11" i="70"/>
  <c r="AP11" i="70" s="1"/>
  <c r="W11" i="25"/>
  <c r="X11" i="25" s="1"/>
  <c r="W11" i="67"/>
  <c r="X11" i="67" s="1"/>
  <c r="AE10" i="92"/>
  <c r="AI10" i="79"/>
  <c r="AG11" i="47"/>
  <c r="AP11" i="47" s="1"/>
  <c r="AE10" i="63"/>
  <c r="Z11" i="61"/>
  <c r="AF11" i="61" s="1"/>
  <c r="AO11" i="61" s="1"/>
  <c r="AI10" i="98"/>
  <c r="AR10" i="98" s="1"/>
  <c r="AF11" i="47"/>
  <c r="AO11" i="47" s="1"/>
  <c r="AG10" i="63"/>
  <c r="AP10" i="63" s="1"/>
  <c r="AI10" i="93"/>
  <c r="AR10" i="93" s="1"/>
  <c r="AE10" i="48"/>
  <c r="AI10" i="48" s="1"/>
  <c r="W12" i="100"/>
  <c r="Y12" i="100" s="1"/>
  <c r="AG11" i="100"/>
  <c r="AP11" i="100" s="1"/>
  <c r="W11" i="30"/>
  <c r="AF10" i="30"/>
  <c r="AO10" i="30" s="1"/>
  <c r="AG11" i="44"/>
  <c r="AP11" i="44" s="1"/>
  <c r="AI10" i="13"/>
  <c r="AF11" i="44"/>
  <c r="AO11" i="44" s="1"/>
  <c r="AE11" i="44"/>
  <c r="AN11" i="44" s="1"/>
  <c r="Z11" i="76"/>
  <c r="W12" i="76" s="1"/>
  <c r="Z11" i="80"/>
  <c r="AF10" i="63"/>
  <c r="AO10" i="63" s="1"/>
  <c r="AE11" i="100"/>
  <c r="Z11" i="78"/>
  <c r="W12" i="78" s="1"/>
  <c r="Z11" i="79"/>
  <c r="AF11" i="79" s="1"/>
  <c r="AO11" i="79" s="1"/>
  <c r="Z11" i="74"/>
  <c r="Z11" i="73"/>
  <c r="AF11" i="73" s="1"/>
  <c r="AO11" i="73" s="1"/>
  <c r="AG10" i="92"/>
  <c r="AP10" i="92" s="1"/>
  <c r="AF11" i="100"/>
  <c r="AO11" i="100" s="1"/>
  <c r="Z11" i="77"/>
  <c r="AF11" i="77" s="1"/>
  <c r="AO11" i="77" s="1"/>
  <c r="W11" i="92"/>
  <c r="Y11" i="92" s="1"/>
  <c r="Z10" i="55"/>
  <c r="AE10" i="55" s="1"/>
  <c r="Z10" i="91"/>
  <c r="Z10" i="10"/>
  <c r="AE10" i="10" s="1"/>
  <c r="Z11" i="49"/>
  <c r="AE11" i="49" s="1"/>
  <c r="Z10" i="52"/>
  <c r="AE10" i="52" s="1"/>
  <c r="Z11" i="46"/>
  <c r="AE11" i="46" s="1"/>
  <c r="Z11" i="18"/>
  <c r="W12" i="18" s="1"/>
  <c r="Z10" i="51"/>
  <c r="AF10" i="51" s="1"/>
  <c r="AO10" i="51" s="1"/>
  <c r="Z11" i="105"/>
  <c r="AG11" i="105" s="1"/>
  <c r="AP11" i="105" s="1"/>
  <c r="Z11" i="13"/>
  <c r="AG11" i="13" s="1"/>
  <c r="AP11" i="13" s="1"/>
  <c r="AG10" i="55"/>
  <c r="AP10" i="55" s="1"/>
  <c r="W11" i="55"/>
  <c r="AH11" i="84"/>
  <c r="AQ11" i="84" s="1"/>
  <c r="AH11" i="95"/>
  <c r="AQ11" i="95" s="1"/>
  <c r="AR10" i="49"/>
  <c r="AI10" i="43"/>
  <c r="AN10" i="43"/>
  <c r="Y11" i="88"/>
  <c r="X11" i="88"/>
  <c r="AR10" i="82"/>
  <c r="AG11" i="49"/>
  <c r="AP11" i="49" s="1"/>
  <c r="AH10" i="24"/>
  <c r="AQ10" i="24" s="1"/>
  <c r="W11" i="96"/>
  <c r="AG10" i="96"/>
  <c r="AP10" i="96" s="1"/>
  <c r="AF10" i="96"/>
  <c r="AO10" i="96" s="1"/>
  <c r="AE10" i="96"/>
  <c r="AR10" i="105"/>
  <c r="AR9" i="11"/>
  <c r="W11" i="40"/>
  <c r="AE10" i="40"/>
  <c r="AF10" i="40"/>
  <c r="AO10" i="40" s="1"/>
  <c r="AG10" i="40"/>
  <c r="AP10" i="40" s="1"/>
  <c r="AH10" i="104"/>
  <c r="AQ10" i="104" s="1"/>
  <c r="AR9" i="51"/>
  <c r="Y12" i="85"/>
  <c r="X12" i="85"/>
  <c r="AR10" i="46"/>
  <c r="Y11" i="33"/>
  <c r="X11" i="33"/>
  <c r="AN11" i="100"/>
  <c r="AR9" i="55"/>
  <c r="AR9" i="23"/>
  <c r="AI10" i="45"/>
  <c r="AN10" i="45"/>
  <c r="AE11" i="16"/>
  <c r="AF11" i="16"/>
  <c r="AO11" i="16" s="1"/>
  <c r="AG11" i="16"/>
  <c r="AP11" i="16" s="1"/>
  <c r="W12" i="16"/>
  <c r="Y12" i="47"/>
  <c r="X12" i="47"/>
  <c r="AH11" i="93"/>
  <c r="AQ11" i="93" s="1"/>
  <c r="AH11" i="35"/>
  <c r="AQ11" i="35" s="1"/>
  <c r="AR10" i="39"/>
  <c r="Y11" i="54"/>
  <c r="X11" i="54"/>
  <c r="AH10" i="103"/>
  <c r="AQ10" i="103" s="1"/>
  <c r="Y12" i="9"/>
  <c r="X12" i="9"/>
  <c r="AN10" i="83"/>
  <c r="AI10" i="83"/>
  <c r="AH10" i="87"/>
  <c r="AQ10" i="87" s="1"/>
  <c r="Y11" i="20"/>
  <c r="X11" i="20"/>
  <c r="AH11" i="2"/>
  <c r="AQ11" i="2" s="1"/>
  <c r="Z10" i="24"/>
  <c r="AH11" i="13"/>
  <c r="AQ11" i="13" s="1"/>
  <c r="AR9" i="99"/>
  <c r="AN10" i="48"/>
  <c r="Y12" i="44"/>
  <c r="X12" i="44"/>
  <c r="AN10" i="59"/>
  <c r="AI10" i="59"/>
  <c r="AR10" i="18"/>
  <c r="AR9" i="42"/>
  <c r="AE11" i="15"/>
  <c r="AG11" i="15"/>
  <c r="AP11" i="15" s="1"/>
  <c r="AF11" i="15"/>
  <c r="AO11" i="15" s="1"/>
  <c r="W12" i="15"/>
  <c r="AN10" i="25"/>
  <c r="AI10" i="25"/>
  <c r="AR10" i="60"/>
  <c r="Z11" i="84"/>
  <c r="AH10" i="23"/>
  <c r="AQ10" i="23" s="1"/>
  <c r="Z11" i="95"/>
  <c r="AE11" i="31"/>
  <c r="AF11" i="31"/>
  <c r="AO11" i="31" s="1"/>
  <c r="AG11" i="31"/>
  <c r="AP11" i="31" s="1"/>
  <c r="W12" i="31"/>
  <c r="Z10" i="23"/>
  <c r="W11" i="75"/>
  <c r="AG10" i="75"/>
  <c r="AP10" i="75" s="1"/>
  <c r="AF10" i="75"/>
  <c r="AO10" i="75" s="1"/>
  <c r="AE10" i="75"/>
  <c r="AI10" i="37"/>
  <c r="AN10" i="37"/>
  <c r="AH10" i="69"/>
  <c r="AQ10" i="69" s="1"/>
  <c r="Z10" i="104"/>
  <c r="AI10" i="28"/>
  <c r="AN10" i="28"/>
  <c r="AN10" i="94"/>
  <c r="AI10" i="94"/>
  <c r="AR10" i="95"/>
  <c r="AN10" i="72"/>
  <c r="AI10" i="72"/>
  <c r="AH11" i="29"/>
  <c r="AQ11" i="29" s="1"/>
  <c r="AR10" i="13"/>
  <c r="AH11" i="76"/>
  <c r="AQ11" i="76" s="1"/>
  <c r="Y11" i="45"/>
  <c r="X11" i="45"/>
  <c r="AI10" i="17"/>
  <c r="AN10" i="17"/>
  <c r="AH11" i="18"/>
  <c r="AQ11" i="18" s="1"/>
  <c r="Z11" i="93"/>
  <c r="Y12" i="89"/>
  <c r="X12" i="89"/>
  <c r="AR9" i="91"/>
  <c r="Z10" i="103"/>
  <c r="AR10" i="80"/>
  <c r="AR9" i="32"/>
  <c r="AI11" i="9"/>
  <c r="AN11" i="9"/>
  <c r="AR10" i="35"/>
  <c r="AH11" i="60"/>
  <c r="AQ11" i="60" s="1"/>
  <c r="Z10" i="87"/>
  <c r="AH10" i="26"/>
  <c r="AQ10" i="26" s="1"/>
  <c r="AH10" i="32"/>
  <c r="AQ10" i="32" s="1"/>
  <c r="AE11" i="2"/>
  <c r="AF11" i="2"/>
  <c r="AO11" i="2" s="1"/>
  <c r="AG11" i="2"/>
  <c r="AP11" i="2" s="1"/>
  <c r="W12" i="2"/>
  <c r="AR10" i="78"/>
  <c r="W12" i="13"/>
  <c r="AF11" i="13"/>
  <c r="AO11" i="13" s="1"/>
  <c r="AE11" i="13"/>
  <c r="Y11" i="102"/>
  <c r="X11" i="102"/>
  <c r="AR10" i="15"/>
  <c r="AR9" i="10"/>
  <c r="AI10" i="62"/>
  <c r="AN10" i="62"/>
  <c r="AN10" i="92"/>
  <c r="Y12" i="38"/>
  <c r="X12" i="38"/>
  <c r="Y11" i="41"/>
  <c r="X11" i="41"/>
  <c r="Y11" i="83"/>
  <c r="X11" i="83"/>
  <c r="Z11" i="83" s="1"/>
  <c r="AN10" i="63"/>
  <c r="AR10" i="79"/>
  <c r="Y11" i="37"/>
  <c r="X11" i="37"/>
  <c r="Z10" i="69"/>
  <c r="AR9" i="52"/>
  <c r="AH10" i="99"/>
  <c r="AQ10" i="99" s="1"/>
  <c r="AG11" i="76"/>
  <c r="AP11" i="76" s="1"/>
  <c r="AF11" i="76"/>
  <c r="AO11" i="76" s="1"/>
  <c r="AE11" i="76"/>
  <c r="AR10" i="2"/>
  <c r="AI10" i="30"/>
  <c r="AN10" i="30"/>
  <c r="Y11" i="17"/>
  <c r="X11" i="17"/>
  <c r="AG11" i="18"/>
  <c r="AP11" i="18" s="1"/>
  <c r="AF11" i="18"/>
  <c r="AO11" i="18" s="1"/>
  <c r="AE11" i="18"/>
  <c r="AR10" i="97"/>
  <c r="AN11" i="89"/>
  <c r="AI11" i="89"/>
  <c r="Z11" i="35"/>
  <c r="AI10" i="54"/>
  <c r="AN10" i="54"/>
  <c r="Y11" i="43"/>
  <c r="X11" i="43"/>
  <c r="AN10" i="88"/>
  <c r="AI10" i="88"/>
  <c r="AH10" i="10"/>
  <c r="AQ10" i="10" s="1"/>
  <c r="Z11" i="60"/>
  <c r="AR9" i="24"/>
  <c r="Y11" i="101"/>
  <c r="X11" i="101"/>
  <c r="AR9" i="103"/>
  <c r="AH11" i="80"/>
  <c r="AQ11" i="80" s="1"/>
  <c r="Z10" i="26"/>
  <c r="Y11" i="86"/>
  <c r="X11" i="86"/>
  <c r="AH10" i="91"/>
  <c r="AQ10" i="91" s="1"/>
  <c r="AH11" i="39"/>
  <c r="AQ11" i="39" s="1"/>
  <c r="W11" i="14"/>
  <c r="AE10" i="14"/>
  <c r="AG10" i="14"/>
  <c r="AP10" i="14" s="1"/>
  <c r="AF10" i="14"/>
  <c r="AO10" i="14" s="1"/>
  <c r="Y11" i="63"/>
  <c r="X11" i="63"/>
  <c r="AE10" i="42"/>
  <c r="W11" i="42"/>
  <c r="AF10" i="42"/>
  <c r="AO10" i="42" s="1"/>
  <c r="AG10" i="42"/>
  <c r="AP10" i="42" s="1"/>
  <c r="AE11" i="61"/>
  <c r="W12" i="61"/>
  <c r="AG11" i="61"/>
  <c r="AP11" i="61" s="1"/>
  <c r="W12" i="12"/>
  <c r="AG11" i="12"/>
  <c r="AP11" i="12" s="1"/>
  <c r="AE11" i="12"/>
  <c r="AF11" i="12"/>
  <c r="AO11" i="12" s="1"/>
  <c r="AI10" i="33"/>
  <c r="AN10" i="33"/>
  <c r="Y11" i="30"/>
  <c r="X11" i="30"/>
  <c r="AR10" i="29"/>
  <c r="AH10" i="55"/>
  <c r="AQ10" i="55" s="1"/>
  <c r="AH11" i="77"/>
  <c r="AQ11" i="77" s="1"/>
  <c r="AG11" i="78"/>
  <c r="AP11" i="78" s="1"/>
  <c r="AF11" i="78"/>
  <c r="AO11" i="78" s="1"/>
  <c r="AE11" i="78"/>
  <c r="AE11" i="79"/>
  <c r="AH11" i="73"/>
  <c r="AQ11" i="73" s="1"/>
  <c r="Y11" i="28"/>
  <c r="X11" i="28"/>
  <c r="Y11" i="64"/>
  <c r="X11" i="64"/>
  <c r="AN11" i="85"/>
  <c r="AI11" i="85"/>
  <c r="AR10" i="81"/>
  <c r="Z11" i="29"/>
  <c r="Z10" i="99"/>
  <c r="AH11" i="21"/>
  <c r="AQ11" i="21" s="1"/>
  <c r="Y11" i="65"/>
  <c r="X11" i="65"/>
  <c r="AE10" i="58"/>
  <c r="W11" i="58"/>
  <c r="AG10" i="58"/>
  <c r="AP10" i="58" s="1"/>
  <c r="AF10" i="58"/>
  <c r="AO10" i="58" s="1"/>
  <c r="AR10" i="77"/>
  <c r="AI11" i="53"/>
  <c r="AN11" i="53"/>
  <c r="AH11" i="98"/>
  <c r="AQ11" i="98" s="1"/>
  <c r="Y12" i="71"/>
  <c r="X12" i="71"/>
  <c r="AH10" i="11"/>
  <c r="AQ10" i="11" s="1"/>
  <c r="Y12" i="70"/>
  <c r="X12" i="70"/>
  <c r="Y11" i="25"/>
  <c r="AR10" i="74"/>
  <c r="W11" i="66"/>
  <c r="AG10" i="66"/>
  <c r="AP10" i="66" s="1"/>
  <c r="AF10" i="66"/>
  <c r="AO10" i="66" s="1"/>
  <c r="AE10" i="66"/>
  <c r="W11" i="90"/>
  <c r="AG10" i="90"/>
  <c r="AP10" i="90" s="1"/>
  <c r="AF10" i="90"/>
  <c r="AO10" i="90" s="1"/>
  <c r="AE10" i="90"/>
  <c r="AR10" i="84"/>
  <c r="W11" i="27"/>
  <c r="AG10" i="27"/>
  <c r="AP10" i="27" s="1"/>
  <c r="AF10" i="27"/>
  <c r="AO10" i="27" s="1"/>
  <c r="AE10" i="27"/>
  <c r="AF11" i="80"/>
  <c r="AO11" i="80" s="1"/>
  <c r="AE11" i="80"/>
  <c r="W12" i="80"/>
  <c r="AG11" i="80"/>
  <c r="AP11" i="80" s="1"/>
  <c r="Z10" i="32"/>
  <c r="AI10" i="86"/>
  <c r="AN10" i="86"/>
  <c r="AR9" i="69"/>
  <c r="W11" i="91"/>
  <c r="AG10" i="91"/>
  <c r="AP10" i="91" s="1"/>
  <c r="AF10" i="91"/>
  <c r="AO10" i="91" s="1"/>
  <c r="AE10" i="91"/>
  <c r="AH11" i="81"/>
  <c r="AQ11" i="81" s="1"/>
  <c r="AR10" i="76"/>
  <c r="AH10" i="52"/>
  <c r="AQ10" i="52" s="1"/>
  <c r="Y11" i="19"/>
  <c r="X11" i="19"/>
  <c r="AN10" i="67"/>
  <c r="AI10" i="67"/>
  <c r="AN11" i="34"/>
  <c r="AI11" i="34"/>
  <c r="AI10" i="22"/>
  <c r="AN10" i="22"/>
  <c r="AH11" i="105"/>
  <c r="AQ11" i="105" s="1"/>
  <c r="AN11" i="47"/>
  <c r="Y11" i="36"/>
  <c r="X11" i="36"/>
  <c r="AF11" i="74"/>
  <c r="AO11" i="74" s="1"/>
  <c r="AE11" i="74"/>
  <c r="W12" i="74"/>
  <c r="AG11" i="74"/>
  <c r="AP11" i="74" s="1"/>
  <c r="AR10" i="61"/>
  <c r="AH11" i="46"/>
  <c r="AQ11" i="46" s="1"/>
  <c r="Y11" i="62"/>
  <c r="X11" i="62"/>
  <c r="W12" i="97"/>
  <c r="AG11" i="97"/>
  <c r="AP11" i="97" s="1"/>
  <c r="AF11" i="97"/>
  <c r="AO11" i="97" s="1"/>
  <c r="AE11" i="97"/>
  <c r="AN10" i="41"/>
  <c r="AI10" i="41"/>
  <c r="AH11" i="82"/>
  <c r="AQ11" i="82" s="1"/>
  <c r="AR9" i="87"/>
  <c r="AR10" i="73"/>
  <c r="Z11" i="82"/>
  <c r="AH10" i="42"/>
  <c r="AQ10" i="42" s="1"/>
  <c r="AH11" i="61"/>
  <c r="AQ11" i="61" s="1"/>
  <c r="AR10" i="68"/>
  <c r="AH10" i="51"/>
  <c r="AQ10" i="51" s="1"/>
  <c r="Y11" i="59"/>
  <c r="X11" i="59"/>
  <c r="Y11" i="94"/>
  <c r="X11" i="94"/>
  <c r="AN10" i="64"/>
  <c r="AI10" i="64"/>
  <c r="Y11" i="72"/>
  <c r="X11" i="72"/>
  <c r="Z11" i="21"/>
  <c r="AI10" i="65"/>
  <c r="AN10" i="65"/>
  <c r="AH11" i="15"/>
  <c r="AQ11" i="15" s="1"/>
  <c r="AE10" i="50"/>
  <c r="AG10" i="50"/>
  <c r="AP10" i="50" s="1"/>
  <c r="W11" i="50"/>
  <c r="AF10" i="50"/>
  <c r="AO10" i="50" s="1"/>
  <c r="AH11" i="68"/>
  <c r="AQ11" i="68" s="1"/>
  <c r="AR9" i="104"/>
  <c r="Y12" i="53"/>
  <c r="X12" i="53"/>
  <c r="Z11" i="98"/>
  <c r="AN11" i="71"/>
  <c r="AI11" i="71"/>
  <c r="AI10" i="36"/>
  <c r="AN10" i="36"/>
  <c r="Z10" i="11"/>
  <c r="AN11" i="70"/>
  <c r="AI11" i="70"/>
  <c r="AH11" i="78"/>
  <c r="AQ11" i="78" s="1"/>
  <c r="AH11" i="79"/>
  <c r="AQ11" i="79" s="1"/>
  <c r="AR10" i="21"/>
  <c r="AI10" i="20"/>
  <c r="AN10" i="20"/>
  <c r="AI10" i="101"/>
  <c r="AN10" i="101"/>
  <c r="AH11" i="49"/>
  <c r="AQ11" i="49" s="1"/>
  <c r="AH11" i="74"/>
  <c r="AQ11" i="74" s="1"/>
  <c r="Z11" i="81"/>
  <c r="AN10" i="102"/>
  <c r="AI10" i="102"/>
  <c r="Z11" i="39"/>
  <c r="AR9" i="26"/>
  <c r="AH11" i="97"/>
  <c r="AQ11" i="97" s="1"/>
  <c r="Y11" i="48"/>
  <c r="X11" i="48"/>
  <c r="AI10" i="19"/>
  <c r="AN10" i="19"/>
  <c r="Y11" i="67"/>
  <c r="Y11" i="22"/>
  <c r="X11" i="22"/>
  <c r="AI11" i="38"/>
  <c r="AN11" i="38"/>
  <c r="AF11" i="68" l="1"/>
  <c r="AO11" i="68" s="1"/>
  <c r="AE11" i="68"/>
  <c r="W12" i="68"/>
  <c r="AG11" i="68"/>
  <c r="AP11" i="68" s="1"/>
  <c r="W12" i="79"/>
  <c r="AG11" i="79"/>
  <c r="AP11" i="79" s="1"/>
  <c r="X12" i="34"/>
  <c r="W12" i="73"/>
  <c r="Z11" i="20"/>
  <c r="AE10" i="51"/>
  <c r="AG11" i="73"/>
  <c r="AP11" i="73" s="1"/>
  <c r="W12" i="46"/>
  <c r="Y12" i="46" s="1"/>
  <c r="AF10" i="55"/>
  <c r="AO10" i="55" s="1"/>
  <c r="AE11" i="73"/>
  <c r="X12" i="100"/>
  <c r="Z11" i="94"/>
  <c r="Z11" i="62"/>
  <c r="AG10" i="10"/>
  <c r="AP10" i="10" s="1"/>
  <c r="AI10" i="63"/>
  <c r="AF11" i="49"/>
  <c r="AO11" i="49" s="1"/>
  <c r="AG11" i="77"/>
  <c r="AP11" i="77" s="1"/>
  <c r="Z11" i="28"/>
  <c r="W12" i="49"/>
  <c r="W12" i="77"/>
  <c r="Y12" i="77" s="1"/>
  <c r="AI11" i="47"/>
  <c r="Z11" i="41"/>
  <c r="Z11" i="33"/>
  <c r="W11" i="52"/>
  <c r="AI11" i="44"/>
  <c r="AF11" i="46"/>
  <c r="AO11" i="46" s="1"/>
  <c r="AG11" i="46"/>
  <c r="AP11" i="46" s="1"/>
  <c r="X11" i="92"/>
  <c r="AE11" i="77"/>
  <c r="AI11" i="100"/>
  <c r="AF10" i="10"/>
  <c r="AO10" i="10" s="1"/>
  <c r="Z12" i="71"/>
  <c r="AF12" i="71" s="1"/>
  <c r="AO12" i="71" s="1"/>
  <c r="Z11" i="64"/>
  <c r="AI10" i="92"/>
  <c r="AR10" i="92" s="1"/>
  <c r="Z11" i="67"/>
  <c r="AF11" i="67" s="1"/>
  <c r="AO11" i="67" s="1"/>
  <c r="Z11" i="72"/>
  <c r="W11" i="51"/>
  <c r="W12" i="105"/>
  <c r="Y12" i="105" s="1"/>
  <c r="W11" i="10"/>
  <c r="Y11" i="10" s="1"/>
  <c r="Z12" i="89"/>
  <c r="AF12" i="89" s="1"/>
  <c r="AO12" i="89" s="1"/>
  <c r="Z12" i="47"/>
  <c r="AF12" i="47" s="1"/>
  <c r="AO12" i="47" s="1"/>
  <c r="AF10" i="52"/>
  <c r="AO10" i="52" s="1"/>
  <c r="AG10" i="52"/>
  <c r="AP10" i="52" s="1"/>
  <c r="AG10" i="51"/>
  <c r="AP10" i="51" s="1"/>
  <c r="Z11" i="19"/>
  <c r="AG11" i="19" s="1"/>
  <c r="AP11" i="19" s="1"/>
  <c r="AE11" i="105"/>
  <c r="AN11" i="105" s="1"/>
  <c r="AF11" i="105"/>
  <c r="AO11" i="105" s="1"/>
  <c r="Z11" i="65"/>
  <c r="AG11" i="65" s="1"/>
  <c r="AP11" i="65" s="1"/>
  <c r="Z11" i="63"/>
  <c r="Z11" i="86"/>
  <c r="W12" i="86" s="1"/>
  <c r="Z11" i="43"/>
  <c r="AG11" i="43" s="1"/>
  <c r="AP11" i="43" s="1"/>
  <c r="Z11" i="37"/>
  <c r="AF11" i="37" s="1"/>
  <c r="AO11" i="37" s="1"/>
  <c r="Z11" i="59"/>
  <c r="W12" i="59" s="1"/>
  <c r="Z11" i="36"/>
  <c r="AE11" i="36" s="1"/>
  <c r="Z11" i="102"/>
  <c r="W12" i="102" s="1"/>
  <c r="Z12" i="100"/>
  <c r="W13" i="100" s="1"/>
  <c r="Z11" i="54"/>
  <c r="AG11" i="54" s="1"/>
  <c r="AP11" i="54" s="1"/>
  <c r="Z11" i="92"/>
  <c r="W12" i="92" s="1"/>
  <c r="Z11" i="48"/>
  <c r="W12" i="48" s="1"/>
  <c r="Z11" i="22"/>
  <c r="W12" i="22" s="1"/>
  <c r="Z12" i="53"/>
  <c r="AG12" i="53" s="1"/>
  <c r="AP12" i="53" s="1"/>
  <c r="Z12" i="9"/>
  <c r="AG12" i="9" s="1"/>
  <c r="AP12" i="9" s="1"/>
  <c r="Z11" i="88"/>
  <c r="AG11" i="88" s="1"/>
  <c r="AP11" i="88" s="1"/>
  <c r="Z12" i="44"/>
  <c r="W13" i="44" s="1"/>
  <c r="AF11" i="62"/>
  <c r="AO11" i="62" s="1"/>
  <c r="AE11" i="62"/>
  <c r="W12" i="62"/>
  <c r="AG11" i="62"/>
  <c r="AP11" i="62" s="1"/>
  <c r="AE12" i="89"/>
  <c r="W12" i="94"/>
  <c r="AG11" i="94"/>
  <c r="AP11" i="94" s="1"/>
  <c r="AF11" i="94"/>
  <c r="AO11" i="94" s="1"/>
  <c r="AE11" i="94"/>
  <c r="W12" i="65"/>
  <c r="AN11" i="97"/>
  <c r="AI11" i="97"/>
  <c r="AH12" i="70"/>
  <c r="AQ12" i="70" s="1"/>
  <c r="AE11" i="35"/>
  <c r="W12" i="35"/>
  <c r="AF11" i="35"/>
  <c r="AO11" i="35" s="1"/>
  <c r="AG11" i="35"/>
  <c r="AP11" i="35" s="1"/>
  <c r="AH12" i="85"/>
  <c r="AQ12" i="85" s="1"/>
  <c r="AR10" i="101"/>
  <c r="AF11" i="29"/>
  <c r="AO11" i="29" s="1"/>
  <c r="AG11" i="29"/>
  <c r="AP11" i="29" s="1"/>
  <c r="AE11" i="29"/>
  <c r="W12" i="29"/>
  <c r="AR10" i="36"/>
  <c r="Y11" i="50"/>
  <c r="X11" i="50"/>
  <c r="AH11" i="94"/>
  <c r="AQ11" i="94" s="1"/>
  <c r="AH11" i="36"/>
  <c r="AQ11" i="36" s="1"/>
  <c r="AR11" i="34"/>
  <c r="AR10" i="86"/>
  <c r="AI10" i="27"/>
  <c r="AN10" i="27"/>
  <c r="AN10" i="90"/>
  <c r="AI10" i="90"/>
  <c r="Z12" i="70"/>
  <c r="AN11" i="79"/>
  <c r="AR10" i="33"/>
  <c r="AI10" i="42"/>
  <c r="AN10" i="42"/>
  <c r="AI10" i="14"/>
  <c r="AN10" i="14"/>
  <c r="AH11" i="86"/>
  <c r="AQ11" i="86" s="1"/>
  <c r="AH11" i="43"/>
  <c r="AQ11" i="43" s="1"/>
  <c r="AR11" i="89"/>
  <c r="AR10" i="30"/>
  <c r="Y12" i="76"/>
  <c r="X12" i="76"/>
  <c r="AH11" i="37"/>
  <c r="AQ11" i="37" s="1"/>
  <c r="AH11" i="102"/>
  <c r="AQ11" i="102" s="1"/>
  <c r="Y12" i="13"/>
  <c r="X12" i="13"/>
  <c r="AN11" i="2"/>
  <c r="AI11" i="2"/>
  <c r="W11" i="103"/>
  <c r="AG10" i="103"/>
  <c r="AP10" i="103" s="1"/>
  <c r="AE10" i="103"/>
  <c r="AF10" i="103"/>
  <c r="AO10" i="103" s="1"/>
  <c r="W12" i="93"/>
  <c r="AG11" i="93"/>
  <c r="AP11" i="93" s="1"/>
  <c r="AF11" i="93"/>
  <c r="AO11" i="93" s="1"/>
  <c r="AE11" i="93"/>
  <c r="AF10" i="104"/>
  <c r="AO10" i="104" s="1"/>
  <c r="AE10" i="104"/>
  <c r="AG10" i="104"/>
  <c r="AP10" i="104" s="1"/>
  <c r="W11" i="104"/>
  <c r="AH12" i="100"/>
  <c r="AQ12" i="100" s="1"/>
  <c r="AR10" i="48"/>
  <c r="Y12" i="16"/>
  <c r="X12" i="16"/>
  <c r="AH11" i="33"/>
  <c r="AQ11" i="33" s="1"/>
  <c r="Z12" i="85"/>
  <c r="AN10" i="96"/>
  <c r="AI10" i="96"/>
  <c r="AH11" i="88"/>
  <c r="AQ11" i="88" s="1"/>
  <c r="X12" i="105"/>
  <c r="Y12" i="73"/>
  <c r="X12" i="73"/>
  <c r="AE11" i="41"/>
  <c r="W12" i="41"/>
  <c r="AF11" i="41"/>
  <c r="AO11" i="41" s="1"/>
  <c r="AG11" i="41"/>
  <c r="AP11" i="41" s="1"/>
  <c r="AN10" i="75"/>
  <c r="AI10" i="75"/>
  <c r="W12" i="84"/>
  <c r="AG11" i="84"/>
  <c r="AP11" i="84" s="1"/>
  <c r="AF11" i="84"/>
  <c r="AO11" i="84" s="1"/>
  <c r="AE11" i="84"/>
  <c r="AE10" i="24"/>
  <c r="AF10" i="24"/>
  <c r="AO10" i="24" s="1"/>
  <c r="AG10" i="24"/>
  <c r="AP10" i="24" s="1"/>
  <c r="W11" i="24"/>
  <c r="AH12" i="34"/>
  <c r="AQ12" i="34" s="1"/>
  <c r="AR10" i="20"/>
  <c r="AR11" i="71"/>
  <c r="AH11" i="72"/>
  <c r="AQ11" i="72" s="1"/>
  <c r="AE10" i="32"/>
  <c r="AF10" i="32"/>
  <c r="AO10" i="32" s="1"/>
  <c r="AG10" i="32"/>
  <c r="AP10" i="32" s="1"/>
  <c r="W11" i="32"/>
  <c r="AN10" i="10"/>
  <c r="AH11" i="28"/>
  <c r="AQ11" i="28" s="1"/>
  <c r="Y12" i="78"/>
  <c r="X12" i="78"/>
  <c r="Y12" i="61"/>
  <c r="X12" i="61"/>
  <c r="AH11" i="63"/>
  <c r="AQ11" i="63" s="1"/>
  <c r="Y11" i="14"/>
  <c r="X11" i="14"/>
  <c r="Z11" i="14" s="1"/>
  <c r="W12" i="60"/>
  <c r="AG11" i="60"/>
  <c r="AP11" i="60" s="1"/>
  <c r="AF11" i="60"/>
  <c r="AO11" i="60" s="1"/>
  <c r="AE11" i="60"/>
  <c r="AH11" i="83"/>
  <c r="AQ11" i="83" s="1"/>
  <c r="AH12" i="38"/>
  <c r="AQ12" i="38" s="1"/>
  <c r="AR10" i="62"/>
  <c r="W11" i="87"/>
  <c r="AG10" i="87"/>
  <c r="AP10" i="87" s="1"/>
  <c r="AF10" i="87"/>
  <c r="AO10" i="87" s="1"/>
  <c r="AE10" i="87"/>
  <c r="AR11" i="9"/>
  <c r="AH11" i="45"/>
  <c r="AQ11" i="45" s="1"/>
  <c r="AI11" i="31"/>
  <c r="AN11" i="31"/>
  <c r="Y12" i="68"/>
  <c r="X12" i="68"/>
  <c r="AI11" i="15"/>
  <c r="AN11" i="15"/>
  <c r="AR10" i="83"/>
  <c r="AG11" i="33"/>
  <c r="AP11" i="33" s="1"/>
  <c r="AE11" i="33"/>
  <c r="W12" i="33"/>
  <c r="AF11" i="33"/>
  <c r="AO11" i="33" s="1"/>
  <c r="Y12" i="49"/>
  <c r="X12" i="49"/>
  <c r="AN10" i="51"/>
  <c r="Y11" i="55"/>
  <c r="X11" i="55"/>
  <c r="W12" i="81"/>
  <c r="AG11" i="81"/>
  <c r="AP11" i="81" s="1"/>
  <c r="AF11" i="81"/>
  <c r="AO11" i="81" s="1"/>
  <c r="AE11" i="81"/>
  <c r="AH11" i="65"/>
  <c r="AQ11" i="65" s="1"/>
  <c r="AR10" i="19"/>
  <c r="AE11" i="39"/>
  <c r="AF11" i="39"/>
  <c r="AO11" i="39" s="1"/>
  <c r="W12" i="39"/>
  <c r="AG11" i="39"/>
  <c r="AP11" i="39" s="1"/>
  <c r="AR11" i="70"/>
  <c r="AR10" i="67"/>
  <c r="Y11" i="91"/>
  <c r="X11" i="91"/>
  <c r="AN10" i="66"/>
  <c r="AI10" i="66"/>
  <c r="AH11" i="25"/>
  <c r="AQ11" i="25" s="1"/>
  <c r="AI11" i="12"/>
  <c r="AN11" i="12"/>
  <c r="AN11" i="61"/>
  <c r="AI11" i="61"/>
  <c r="W12" i="63"/>
  <c r="AG11" i="63"/>
  <c r="AP11" i="63" s="1"/>
  <c r="AF11" i="63"/>
  <c r="AO11" i="63" s="1"/>
  <c r="AE11" i="63"/>
  <c r="AH11" i="17"/>
  <c r="AQ11" i="17" s="1"/>
  <c r="AF11" i="83"/>
  <c r="AO11" i="83" s="1"/>
  <c r="AE11" i="83"/>
  <c r="W12" i="83"/>
  <c r="AG11" i="83"/>
  <c r="AP11" i="83" s="1"/>
  <c r="Z11" i="45"/>
  <c r="AR10" i="94"/>
  <c r="Y11" i="75"/>
  <c r="X11" i="75"/>
  <c r="AF11" i="95"/>
  <c r="AO11" i="95" s="1"/>
  <c r="AE11" i="95"/>
  <c r="W12" i="95"/>
  <c r="AG11" i="95"/>
  <c r="AP11" i="95" s="1"/>
  <c r="AR11" i="44"/>
  <c r="AN11" i="68"/>
  <c r="AI11" i="68"/>
  <c r="AH11" i="92"/>
  <c r="AQ11" i="92" s="1"/>
  <c r="AH11" i="20"/>
  <c r="AQ11" i="20" s="1"/>
  <c r="AH11" i="54"/>
  <c r="AQ11" i="54" s="1"/>
  <c r="AN10" i="40"/>
  <c r="AI10" i="40"/>
  <c r="AI10" i="52"/>
  <c r="AN10" i="52"/>
  <c r="Y11" i="51"/>
  <c r="X11" i="51"/>
  <c r="AN11" i="46"/>
  <c r="AR10" i="22"/>
  <c r="AN10" i="91"/>
  <c r="AI10" i="91"/>
  <c r="AE11" i="64"/>
  <c r="W12" i="64"/>
  <c r="AG11" i="64"/>
  <c r="AP11" i="64" s="1"/>
  <c r="AF11" i="64"/>
  <c r="AO11" i="64" s="1"/>
  <c r="AN11" i="18"/>
  <c r="AI11" i="18"/>
  <c r="W11" i="69"/>
  <c r="AG10" i="69"/>
  <c r="AP10" i="69" s="1"/>
  <c r="AF10" i="69"/>
  <c r="AO10" i="69" s="1"/>
  <c r="AE10" i="69"/>
  <c r="AR10" i="63"/>
  <c r="AR10" i="28"/>
  <c r="AH12" i="44"/>
  <c r="AQ12" i="44" s="1"/>
  <c r="AN10" i="50"/>
  <c r="AI10" i="50"/>
  <c r="W12" i="72"/>
  <c r="AG11" i="72"/>
  <c r="AP11" i="72" s="1"/>
  <c r="AF11" i="72"/>
  <c r="AO11" i="72" s="1"/>
  <c r="AE11" i="72"/>
  <c r="W12" i="82"/>
  <c r="AG11" i="82"/>
  <c r="AP11" i="82" s="1"/>
  <c r="AF11" i="82"/>
  <c r="AO11" i="82" s="1"/>
  <c r="AE11" i="82"/>
  <c r="Y12" i="97"/>
  <c r="X12" i="97"/>
  <c r="AR11" i="85"/>
  <c r="AG11" i="28"/>
  <c r="AP11" i="28" s="1"/>
  <c r="W12" i="28"/>
  <c r="AE11" i="28"/>
  <c r="AF11" i="28"/>
  <c r="AO11" i="28" s="1"/>
  <c r="AH11" i="30"/>
  <c r="AQ11" i="30" s="1"/>
  <c r="AH11" i="101"/>
  <c r="AQ11" i="101" s="1"/>
  <c r="AR11" i="38"/>
  <c r="Z12" i="34"/>
  <c r="AH11" i="48"/>
  <c r="AQ11" i="48" s="1"/>
  <c r="AR10" i="102"/>
  <c r="AF11" i="98"/>
  <c r="AO11" i="98" s="1"/>
  <c r="AE11" i="98"/>
  <c r="W12" i="98"/>
  <c r="AG11" i="98"/>
  <c r="AP11" i="98" s="1"/>
  <c r="AR10" i="65"/>
  <c r="AH11" i="59"/>
  <c r="AQ11" i="59" s="1"/>
  <c r="AR10" i="41"/>
  <c r="AH11" i="62"/>
  <c r="AQ11" i="62" s="1"/>
  <c r="Y12" i="74"/>
  <c r="X12" i="74"/>
  <c r="Y12" i="80"/>
  <c r="X12" i="80"/>
  <c r="Y11" i="27"/>
  <c r="X11" i="27"/>
  <c r="Y11" i="90"/>
  <c r="X11" i="90"/>
  <c r="Y11" i="58"/>
  <c r="X11" i="58"/>
  <c r="Y12" i="79"/>
  <c r="X12" i="79"/>
  <c r="Z11" i="30"/>
  <c r="AE10" i="26"/>
  <c r="AF10" i="26"/>
  <c r="AO10" i="26" s="1"/>
  <c r="AG10" i="26"/>
  <c r="AP10" i="26" s="1"/>
  <c r="W11" i="26"/>
  <c r="Z11" i="101"/>
  <c r="Z11" i="17"/>
  <c r="AN11" i="76"/>
  <c r="AI11" i="76"/>
  <c r="Z12" i="38"/>
  <c r="AI11" i="13"/>
  <c r="AN11" i="13"/>
  <c r="Y12" i="2"/>
  <c r="X12" i="2"/>
  <c r="AH12" i="89"/>
  <c r="AQ12" i="89" s="1"/>
  <c r="AF10" i="23"/>
  <c r="AO10" i="23" s="1"/>
  <c r="AG10" i="23"/>
  <c r="AP10" i="23" s="1"/>
  <c r="AE10" i="23"/>
  <c r="W11" i="23"/>
  <c r="AR10" i="59"/>
  <c r="AH12" i="9"/>
  <c r="AQ12" i="9" s="1"/>
  <c r="AH12" i="47"/>
  <c r="AQ12" i="47" s="1"/>
  <c r="AN11" i="16"/>
  <c r="AI11" i="16"/>
  <c r="Y11" i="40"/>
  <c r="X11" i="40"/>
  <c r="Y11" i="52"/>
  <c r="X11" i="52"/>
  <c r="Y11" i="96"/>
  <c r="X11" i="96"/>
  <c r="AI11" i="49"/>
  <c r="AN11" i="49"/>
  <c r="AI11" i="77"/>
  <c r="AN11" i="77"/>
  <c r="AN11" i="73"/>
  <c r="AI11" i="73"/>
  <c r="W12" i="67"/>
  <c r="Y11" i="66"/>
  <c r="X11" i="66"/>
  <c r="Y11" i="42"/>
  <c r="X11" i="42"/>
  <c r="AR10" i="45"/>
  <c r="AH11" i="22"/>
  <c r="AQ11" i="22" s="1"/>
  <c r="AH11" i="67"/>
  <c r="AQ11" i="67" s="1"/>
  <c r="W11" i="11"/>
  <c r="AG10" i="11"/>
  <c r="AP10" i="11" s="1"/>
  <c r="AE10" i="11"/>
  <c r="AF10" i="11"/>
  <c r="AO10" i="11" s="1"/>
  <c r="AH12" i="53"/>
  <c r="AQ12" i="53" s="1"/>
  <c r="W12" i="21"/>
  <c r="AG11" i="21"/>
  <c r="AP11" i="21" s="1"/>
  <c r="AE11" i="21"/>
  <c r="AF11" i="21"/>
  <c r="AO11" i="21" s="1"/>
  <c r="AR10" i="64"/>
  <c r="AN11" i="74"/>
  <c r="AI11" i="74"/>
  <c r="AR11" i="47"/>
  <c r="AH11" i="19"/>
  <c r="AQ11" i="19" s="1"/>
  <c r="AN11" i="80"/>
  <c r="AI11" i="80"/>
  <c r="Z11" i="25"/>
  <c r="AH12" i="71"/>
  <c r="AQ12" i="71" s="1"/>
  <c r="AR11" i="53"/>
  <c r="AN10" i="58"/>
  <c r="AI10" i="58"/>
  <c r="W11" i="99"/>
  <c r="AG10" i="99"/>
  <c r="AP10" i="99" s="1"/>
  <c r="AF10" i="99"/>
  <c r="AO10" i="99" s="1"/>
  <c r="AE10" i="99"/>
  <c r="AH11" i="64"/>
  <c r="AQ11" i="64" s="1"/>
  <c r="AN11" i="78"/>
  <c r="AI11" i="78"/>
  <c r="Y12" i="12"/>
  <c r="X12" i="12"/>
  <c r="AR10" i="88"/>
  <c r="AR10" i="54"/>
  <c r="Y12" i="18"/>
  <c r="X12" i="18"/>
  <c r="AH11" i="41"/>
  <c r="AQ11" i="41" s="1"/>
  <c r="AR10" i="17"/>
  <c r="AR10" i="72"/>
  <c r="AR10" i="37"/>
  <c r="Y12" i="31"/>
  <c r="X12" i="31"/>
  <c r="AR10" i="25"/>
  <c r="Y12" i="15"/>
  <c r="X12" i="15"/>
  <c r="AE11" i="20"/>
  <c r="W12" i="20"/>
  <c r="AF11" i="20"/>
  <c r="AO11" i="20" s="1"/>
  <c r="AG11" i="20"/>
  <c r="AP11" i="20" s="1"/>
  <c r="AR11" i="100"/>
  <c r="AR10" i="43"/>
  <c r="AI10" i="55"/>
  <c r="AN10" i="55"/>
  <c r="AE11" i="102" l="1"/>
  <c r="AG11" i="59"/>
  <c r="AP11" i="59" s="1"/>
  <c r="AI10" i="51"/>
  <c r="AF11" i="102"/>
  <c r="AO11" i="102" s="1"/>
  <c r="AI11" i="46"/>
  <c r="AG12" i="100"/>
  <c r="AP12" i="100" s="1"/>
  <c r="AI10" i="10"/>
  <c r="AI11" i="79"/>
  <c r="AR11" i="79" s="1"/>
  <c r="AF12" i="53"/>
  <c r="AO12" i="53" s="1"/>
  <c r="AG11" i="102"/>
  <c r="AP11" i="102" s="1"/>
  <c r="X12" i="77"/>
  <c r="W13" i="71"/>
  <c r="AE12" i="100"/>
  <c r="X12" i="46"/>
  <c r="Z12" i="46" s="1"/>
  <c r="AF12" i="46" s="1"/>
  <c r="AO12" i="46" s="1"/>
  <c r="AF11" i="86"/>
  <c r="AO11" i="86" s="1"/>
  <c r="Z12" i="80"/>
  <c r="AG12" i="71"/>
  <c r="AP12" i="71" s="1"/>
  <c r="AE11" i="19"/>
  <c r="AE11" i="88"/>
  <c r="Z12" i="31"/>
  <c r="AE12" i="31" s="1"/>
  <c r="Z11" i="27"/>
  <c r="W12" i="88"/>
  <c r="W13" i="9"/>
  <c r="AE11" i="86"/>
  <c r="AE11" i="65"/>
  <c r="AF11" i="65"/>
  <c r="AO11" i="65" s="1"/>
  <c r="AG11" i="22"/>
  <c r="AP11" i="22" s="1"/>
  <c r="AF11" i="36"/>
  <c r="AO11" i="36" s="1"/>
  <c r="W12" i="36"/>
  <c r="AE12" i="47"/>
  <c r="AG11" i="36"/>
  <c r="AP11" i="36" s="1"/>
  <c r="W12" i="43"/>
  <c r="Y12" i="43" s="1"/>
  <c r="AE12" i="9"/>
  <c r="W12" i="19"/>
  <c r="Z12" i="2"/>
  <c r="Z11" i="90"/>
  <c r="AE12" i="71"/>
  <c r="X11" i="10"/>
  <c r="AH11" i="10" s="1"/>
  <c r="AQ11" i="10" s="1"/>
  <c r="AE12" i="53"/>
  <c r="AF12" i="9"/>
  <c r="AO12" i="9" s="1"/>
  <c r="AF11" i="19"/>
  <c r="AO11" i="19" s="1"/>
  <c r="W13" i="89"/>
  <c r="AF12" i="100"/>
  <c r="AO12" i="100" s="1"/>
  <c r="W13" i="53"/>
  <c r="Y13" i="53" s="1"/>
  <c r="AE11" i="92"/>
  <c r="AF11" i="43"/>
  <c r="AO11" i="43" s="1"/>
  <c r="AG12" i="89"/>
  <c r="AP12" i="89" s="1"/>
  <c r="Z11" i="58"/>
  <c r="AF11" i="58" s="1"/>
  <c r="AO11" i="58" s="1"/>
  <c r="Z11" i="50"/>
  <c r="AE11" i="50" s="1"/>
  <c r="AF11" i="22"/>
  <c r="AO11" i="22" s="1"/>
  <c r="Z12" i="16"/>
  <c r="AE12" i="16" s="1"/>
  <c r="AE11" i="22"/>
  <c r="Z12" i="74"/>
  <c r="AG11" i="67"/>
  <c r="AP11" i="67" s="1"/>
  <c r="AI11" i="105"/>
  <c r="AR11" i="105" s="1"/>
  <c r="AG12" i="47"/>
  <c r="AP12" i="47" s="1"/>
  <c r="AF11" i="48"/>
  <c r="AO11" i="48" s="1"/>
  <c r="AE11" i="59"/>
  <c r="AN11" i="59" s="1"/>
  <c r="W13" i="47"/>
  <c r="X13" i="47" s="1"/>
  <c r="AE11" i="48"/>
  <c r="AF11" i="59"/>
  <c r="AO11" i="59" s="1"/>
  <c r="AG11" i="48"/>
  <c r="AP11" i="48" s="1"/>
  <c r="AE11" i="67"/>
  <c r="Z12" i="79"/>
  <c r="W13" i="79" s="1"/>
  <c r="AG12" i="44"/>
  <c r="AP12" i="44" s="1"/>
  <c r="AF11" i="92"/>
  <c r="AO11" i="92" s="1"/>
  <c r="AF12" i="44"/>
  <c r="AO12" i="44" s="1"/>
  <c r="Z12" i="49"/>
  <c r="W13" i="49" s="1"/>
  <c r="W12" i="54"/>
  <c r="Y12" i="54" s="1"/>
  <c r="W12" i="37"/>
  <c r="Y12" i="37" s="1"/>
  <c r="AE11" i="43"/>
  <c r="AE12" i="44"/>
  <c r="AN12" i="44" s="1"/>
  <c r="AF11" i="54"/>
  <c r="AO11" i="54" s="1"/>
  <c r="AE11" i="37"/>
  <c r="AF11" i="88"/>
  <c r="AO11" i="88" s="1"/>
  <c r="AG11" i="92"/>
  <c r="AP11" i="92" s="1"/>
  <c r="AE11" i="54"/>
  <c r="AG11" i="37"/>
  <c r="AP11" i="37" s="1"/>
  <c r="AG11" i="86"/>
  <c r="AP11" i="86" s="1"/>
  <c r="Z12" i="12"/>
  <c r="AF12" i="12" s="1"/>
  <c r="AO12" i="12" s="1"/>
  <c r="Z11" i="51"/>
  <c r="W12" i="51" s="1"/>
  <c r="Z12" i="13"/>
  <c r="AE12" i="13" s="1"/>
  <c r="Z12" i="15"/>
  <c r="W13" i="15" s="1"/>
  <c r="Y13" i="71"/>
  <c r="X13" i="71"/>
  <c r="AR10" i="51"/>
  <c r="AN10" i="87"/>
  <c r="AI10" i="87"/>
  <c r="AN11" i="41"/>
  <c r="AI11" i="41"/>
  <c r="AI12" i="9"/>
  <c r="AN12" i="9"/>
  <c r="AN11" i="94"/>
  <c r="AI11" i="94"/>
  <c r="AN11" i="102"/>
  <c r="AI11" i="102"/>
  <c r="AI10" i="11"/>
  <c r="AN10" i="11"/>
  <c r="AH11" i="66"/>
  <c r="AQ11" i="66" s="1"/>
  <c r="AH11" i="52"/>
  <c r="AQ11" i="52" s="1"/>
  <c r="AR11" i="16"/>
  <c r="Y11" i="23"/>
  <c r="X11" i="23"/>
  <c r="AG11" i="17"/>
  <c r="AP11" i="17" s="1"/>
  <c r="AF11" i="17"/>
  <c r="AO11" i="17" s="1"/>
  <c r="AE11" i="17"/>
  <c r="W12" i="17"/>
  <c r="AE11" i="30"/>
  <c r="AF11" i="30"/>
  <c r="AO11" i="30" s="1"/>
  <c r="AG11" i="30"/>
  <c r="AP11" i="30" s="1"/>
  <c r="W12" i="30"/>
  <c r="AN11" i="82"/>
  <c r="AI11" i="82"/>
  <c r="Y12" i="64"/>
  <c r="X12" i="64"/>
  <c r="AR11" i="68"/>
  <c r="AN11" i="95"/>
  <c r="AI11" i="95"/>
  <c r="AR11" i="61"/>
  <c r="AR10" i="66"/>
  <c r="AI11" i="39"/>
  <c r="AN11" i="39"/>
  <c r="Y12" i="81"/>
  <c r="X12" i="81"/>
  <c r="AN11" i="88"/>
  <c r="AR11" i="31"/>
  <c r="Y12" i="60"/>
  <c r="X12" i="60"/>
  <c r="AH12" i="61"/>
  <c r="AQ12" i="61" s="1"/>
  <c r="AR10" i="75"/>
  <c r="AH12" i="73"/>
  <c r="AQ12" i="73" s="1"/>
  <c r="AH12" i="105"/>
  <c r="AQ12" i="105" s="1"/>
  <c r="Y12" i="93"/>
  <c r="X12" i="93"/>
  <c r="AF12" i="70"/>
  <c r="AO12" i="70" s="1"/>
  <c r="W13" i="70"/>
  <c r="AG12" i="70"/>
  <c r="AP12" i="70" s="1"/>
  <c r="AE12" i="70"/>
  <c r="AI11" i="35"/>
  <c r="AN11" i="35"/>
  <c r="AN11" i="36"/>
  <c r="AI11" i="36"/>
  <c r="Y13" i="47"/>
  <c r="AN10" i="26"/>
  <c r="AI10" i="26"/>
  <c r="W12" i="27"/>
  <c r="AE11" i="27"/>
  <c r="AF11" i="27"/>
  <c r="AO11" i="27" s="1"/>
  <c r="AG11" i="27"/>
  <c r="AP11" i="27" s="1"/>
  <c r="W13" i="34"/>
  <c r="AG12" i="34"/>
  <c r="AP12" i="34" s="1"/>
  <c r="AE12" i="34"/>
  <c r="AF12" i="34"/>
  <c r="AO12" i="34" s="1"/>
  <c r="Y12" i="63"/>
  <c r="X12" i="63"/>
  <c r="AN12" i="100"/>
  <c r="AI12" i="100"/>
  <c r="AG12" i="16"/>
  <c r="AP12" i="16" s="1"/>
  <c r="W13" i="16"/>
  <c r="Y12" i="67"/>
  <c r="X12" i="67"/>
  <c r="AN11" i="20"/>
  <c r="AI11" i="20"/>
  <c r="AH12" i="31"/>
  <c r="AQ12" i="31" s="1"/>
  <c r="Y11" i="99"/>
  <c r="X11" i="99"/>
  <c r="Z11" i="66"/>
  <c r="AR11" i="73"/>
  <c r="AN10" i="23"/>
  <c r="AI10" i="23"/>
  <c r="AF11" i="101"/>
  <c r="AO11" i="101" s="1"/>
  <c r="AE11" i="101"/>
  <c r="AG11" i="101"/>
  <c r="AP11" i="101" s="1"/>
  <c r="W12" i="101"/>
  <c r="AH12" i="79"/>
  <c r="AQ12" i="79" s="1"/>
  <c r="AH11" i="90"/>
  <c r="AQ11" i="90" s="1"/>
  <c r="AH12" i="80"/>
  <c r="AQ12" i="80" s="1"/>
  <c r="Y12" i="72"/>
  <c r="X12" i="72"/>
  <c r="Y11" i="69"/>
  <c r="X11" i="69"/>
  <c r="AN11" i="64"/>
  <c r="AI11" i="64"/>
  <c r="AR11" i="46"/>
  <c r="AG11" i="45"/>
  <c r="AP11" i="45" s="1"/>
  <c r="AE11" i="45"/>
  <c r="AF11" i="45"/>
  <c r="AO11" i="45" s="1"/>
  <c r="W12" i="45"/>
  <c r="AN12" i="71"/>
  <c r="AI12" i="71"/>
  <c r="AH11" i="55"/>
  <c r="AQ11" i="55" s="1"/>
  <c r="AR11" i="15"/>
  <c r="AH11" i="14"/>
  <c r="AQ11" i="14" s="1"/>
  <c r="Z12" i="61"/>
  <c r="AI10" i="32"/>
  <c r="AN10" i="32"/>
  <c r="AI10" i="24"/>
  <c r="AN10" i="24"/>
  <c r="Z12" i="73"/>
  <c r="Z12" i="105"/>
  <c r="AE12" i="85"/>
  <c r="W13" i="85"/>
  <c r="AG12" i="85"/>
  <c r="AP12" i="85" s="1"/>
  <c r="AF12" i="85"/>
  <c r="AO12" i="85" s="1"/>
  <c r="AI10" i="104"/>
  <c r="AN10" i="104"/>
  <c r="AH12" i="13"/>
  <c r="AQ12" i="13" s="1"/>
  <c r="AR10" i="42"/>
  <c r="AR10" i="27"/>
  <c r="Y12" i="36"/>
  <c r="X12" i="36"/>
  <c r="Y12" i="19"/>
  <c r="X12" i="19"/>
  <c r="AN11" i="43"/>
  <c r="AI11" i="43"/>
  <c r="AF12" i="2"/>
  <c r="AO12" i="2" s="1"/>
  <c r="AG12" i="2"/>
  <c r="AP12" i="2" s="1"/>
  <c r="W13" i="2"/>
  <c r="AE12" i="2"/>
  <c r="W12" i="58"/>
  <c r="AG11" i="58"/>
  <c r="AP11" i="58" s="1"/>
  <c r="AF12" i="74"/>
  <c r="AO12" i="74" s="1"/>
  <c r="AG12" i="74"/>
  <c r="AP12" i="74" s="1"/>
  <c r="AE12" i="74"/>
  <c r="W13" i="74"/>
  <c r="AN11" i="98"/>
  <c r="AI11" i="98"/>
  <c r="Y12" i="28"/>
  <c r="X12" i="28"/>
  <c r="Y12" i="95"/>
  <c r="X12" i="95"/>
  <c r="Y12" i="84"/>
  <c r="X12" i="84"/>
  <c r="AR10" i="96"/>
  <c r="AR11" i="2"/>
  <c r="AN11" i="86"/>
  <c r="AH12" i="18"/>
  <c r="AQ12" i="18" s="1"/>
  <c r="AE11" i="25"/>
  <c r="AF11" i="25"/>
  <c r="AO11" i="25" s="1"/>
  <c r="AG11" i="25"/>
  <c r="AP11" i="25" s="1"/>
  <c r="W12" i="25"/>
  <c r="Y11" i="11"/>
  <c r="X11" i="11"/>
  <c r="AR11" i="49"/>
  <c r="Z11" i="52"/>
  <c r="AR11" i="13"/>
  <c r="Y11" i="26"/>
  <c r="X11" i="26"/>
  <c r="W12" i="90"/>
  <c r="AG11" i="90"/>
  <c r="AP11" i="90" s="1"/>
  <c r="AF11" i="90"/>
  <c r="AO11" i="90" s="1"/>
  <c r="AE11" i="90"/>
  <c r="AF12" i="80"/>
  <c r="AO12" i="80" s="1"/>
  <c r="AG12" i="80"/>
  <c r="AP12" i="80" s="1"/>
  <c r="AE12" i="80"/>
  <c r="W13" i="80"/>
  <c r="AR10" i="50"/>
  <c r="AR11" i="18"/>
  <c r="AR10" i="91"/>
  <c r="AH12" i="77"/>
  <c r="AQ12" i="77" s="1"/>
  <c r="AH11" i="75"/>
  <c r="AQ11" i="75" s="1"/>
  <c r="AN11" i="63"/>
  <c r="AI11" i="63"/>
  <c r="AH11" i="91"/>
  <c r="AQ11" i="91" s="1"/>
  <c r="Z11" i="55"/>
  <c r="Y12" i="33"/>
  <c r="X12" i="33"/>
  <c r="AH12" i="68"/>
  <c r="AQ12" i="68" s="1"/>
  <c r="Y11" i="87"/>
  <c r="X11" i="87"/>
  <c r="AE11" i="14"/>
  <c r="W12" i="14"/>
  <c r="AF11" i="14"/>
  <c r="AO11" i="14" s="1"/>
  <c r="AG11" i="14"/>
  <c r="AP11" i="14" s="1"/>
  <c r="AN11" i="84"/>
  <c r="AI11" i="84"/>
  <c r="AN10" i="103"/>
  <c r="AI10" i="103"/>
  <c r="AG12" i="13"/>
  <c r="AP12" i="13" s="1"/>
  <c r="AH12" i="76"/>
  <c r="AQ12" i="76" s="1"/>
  <c r="Z11" i="10"/>
  <c r="Y13" i="9"/>
  <c r="X13" i="9"/>
  <c r="Y12" i="65"/>
  <c r="X12" i="65"/>
  <c r="Y12" i="94"/>
  <c r="X12" i="94"/>
  <c r="Y12" i="102"/>
  <c r="X12" i="102"/>
  <c r="AN11" i="22"/>
  <c r="Y13" i="44"/>
  <c r="X13" i="44"/>
  <c r="Y12" i="62"/>
  <c r="X12" i="62"/>
  <c r="AR10" i="55"/>
  <c r="W13" i="12"/>
  <c r="AH11" i="51"/>
  <c r="AQ11" i="51" s="1"/>
  <c r="AE12" i="46"/>
  <c r="Y11" i="104"/>
  <c r="X11" i="104"/>
  <c r="AR10" i="14"/>
  <c r="AI12" i="47"/>
  <c r="AN12" i="47"/>
  <c r="AR11" i="78"/>
  <c r="AG12" i="31"/>
  <c r="AP12" i="31" s="1"/>
  <c r="AR10" i="58"/>
  <c r="AI11" i="21"/>
  <c r="AN11" i="21"/>
  <c r="Z12" i="18"/>
  <c r="AH12" i="12"/>
  <c r="AQ12" i="12" s="1"/>
  <c r="AR11" i="80"/>
  <c r="AR11" i="74"/>
  <c r="AH11" i="40"/>
  <c r="AQ11" i="40" s="1"/>
  <c r="AE12" i="38"/>
  <c r="AF12" i="38"/>
  <c r="AO12" i="38" s="1"/>
  <c r="AG12" i="38"/>
  <c r="AP12" i="38" s="1"/>
  <c r="W13" i="38"/>
  <c r="AH12" i="97"/>
  <c r="AQ12" i="97" s="1"/>
  <c r="Y12" i="82"/>
  <c r="X12" i="82"/>
  <c r="Z12" i="77"/>
  <c r="AR10" i="52"/>
  <c r="Z11" i="75"/>
  <c r="Y12" i="83"/>
  <c r="X12" i="83"/>
  <c r="AR11" i="12"/>
  <c r="Z11" i="91"/>
  <c r="AN11" i="81"/>
  <c r="AI11" i="81"/>
  <c r="Y12" i="88"/>
  <c r="X12" i="88"/>
  <c r="AI11" i="33"/>
  <c r="AN11" i="33"/>
  <c r="Z12" i="68"/>
  <c r="AN11" i="60"/>
  <c r="AI11" i="60"/>
  <c r="AH12" i="78"/>
  <c r="AQ12" i="78" s="1"/>
  <c r="AR10" i="10"/>
  <c r="AN11" i="93"/>
  <c r="AI11" i="93"/>
  <c r="Z12" i="76"/>
  <c r="Y12" i="29"/>
  <c r="X12" i="29"/>
  <c r="AI12" i="53"/>
  <c r="AN12" i="53"/>
  <c r="AR11" i="97"/>
  <c r="Y12" i="48"/>
  <c r="X12" i="48"/>
  <c r="AN11" i="65"/>
  <c r="Y12" i="59"/>
  <c r="X12" i="59"/>
  <c r="AN11" i="54"/>
  <c r="Y12" i="22"/>
  <c r="X12" i="22"/>
  <c r="Y13" i="89"/>
  <c r="X13" i="89"/>
  <c r="AN11" i="62"/>
  <c r="AI11" i="62"/>
  <c r="AF11" i="50"/>
  <c r="AO11" i="50" s="1"/>
  <c r="W12" i="50"/>
  <c r="Y12" i="35"/>
  <c r="X12" i="35"/>
  <c r="AI11" i="59"/>
  <c r="AN11" i="92"/>
  <c r="AN12" i="89"/>
  <c r="AI12" i="89"/>
  <c r="Y12" i="20"/>
  <c r="X12" i="20"/>
  <c r="AH12" i="15"/>
  <c r="AQ12" i="15" s="1"/>
  <c r="AH11" i="42"/>
  <c r="AQ11" i="42" s="1"/>
  <c r="AN11" i="67"/>
  <c r="AH11" i="96"/>
  <c r="AQ11" i="96" s="1"/>
  <c r="AN10" i="99"/>
  <c r="AI10" i="99"/>
  <c r="Y12" i="21"/>
  <c r="X12" i="21"/>
  <c r="Z11" i="42"/>
  <c r="AR11" i="77"/>
  <c r="Z11" i="96"/>
  <c r="Z11" i="40"/>
  <c r="AH12" i="2"/>
  <c r="AQ12" i="2" s="1"/>
  <c r="AR11" i="76"/>
  <c r="AH11" i="58"/>
  <c r="AQ11" i="58" s="1"/>
  <c r="AH11" i="27"/>
  <c r="AQ11" i="27" s="1"/>
  <c r="AH12" i="74"/>
  <c r="AQ12" i="74" s="1"/>
  <c r="Y12" i="98"/>
  <c r="X12" i="98"/>
  <c r="AI11" i="28"/>
  <c r="AN11" i="28"/>
  <c r="Z12" i="97"/>
  <c r="AN11" i="72"/>
  <c r="AI11" i="72"/>
  <c r="AN10" i="69"/>
  <c r="AI10" i="69"/>
  <c r="AR10" i="40"/>
  <c r="AI11" i="83"/>
  <c r="AN11" i="83"/>
  <c r="Y12" i="39"/>
  <c r="X12" i="39"/>
  <c r="AH12" i="49"/>
  <c r="AQ12" i="49" s="1"/>
  <c r="Y13" i="100"/>
  <c r="X13" i="100"/>
  <c r="Z12" i="78"/>
  <c r="Y11" i="32"/>
  <c r="X11" i="32"/>
  <c r="Y11" i="24"/>
  <c r="X11" i="24"/>
  <c r="Y12" i="41"/>
  <c r="X12" i="41"/>
  <c r="AH12" i="16"/>
  <c r="AQ12" i="16" s="1"/>
  <c r="Y11" i="103"/>
  <c r="X11" i="103"/>
  <c r="AR10" i="90"/>
  <c r="AH11" i="50"/>
  <c r="AQ11" i="50" s="1"/>
  <c r="AI11" i="29"/>
  <c r="AN11" i="29"/>
  <c r="AI11" i="19"/>
  <c r="AN11" i="19"/>
  <c r="Y12" i="92"/>
  <c r="X12" i="92"/>
  <c r="Y12" i="86"/>
  <c r="X12" i="86"/>
  <c r="AI11" i="37" l="1"/>
  <c r="W13" i="31"/>
  <c r="AG12" i="46"/>
  <c r="AP12" i="46" s="1"/>
  <c r="X12" i="43"/>
  <c r="AH12" i="46"/>
  <c r="AQ12" i="46" s="1"/>
  <c r="AF12" i="31"/>
  <c r="AO12" i="31" s="1"/>
  <c r="AG12" i="49"/>
  <c r="AP12" i="49" s="1"/>
  <c r="AN11" i="37"/>
  <c r="AI11" i="65"/>
  <c r="AE12" i="49"/>
  <c r="AI11" i="22"/>
  <c r="X13" i="53"/>
  <c r="W13" i="46"/>
  <c r="Y13" i="46" s="1"/>
  <c r="Z13" i="9"/>
  <c r="AE12" i="12"/>
  <c r="AF12" i="16"/>
  <c r="AO12" i="16" s="1"/>
  <c r="AI11" i="88"/>
  <c r="AI11" i="48"/>
  <c r="Z12" i="19"/>
  <c r="AF12" i="19" s="1"/>
  <c r="AO12" i="19" s="1"/>
  <c r="AN11" i="48"/>
  <c r="AG11" i="50"/>
  <c r="AP11" i="50" s="1"/>
  <c r="AF12" i="49"/>
  <c r="AO12" i="49" s="1"/>
  <c r="AG12" i="12"/>
  <c r="AP12" i="12" s="1"/>
  <c r="AE11" i="58"/>
  <c r="AI11" i="67"/>
  <c r="AR11" i="67" s="1"/>
  <c r="AI12" i="44"/>
  <c r="Z11" i="87"/>
  <c r="AG11" i="51"/>
  <c r="AP11" i="51" s="1"/>
  <c r="Z11" i="24"/>
  <c r="Z12" i="63"/>
  <c r="AG12" i="63" s="1"/>
  <c r="AP12" i="63" s="1"/>
  <c r="Z12" i="60"/>
  <c r="AE12" i="60" s="1"/>
  <c r="AF11" i="51"/>
  <c r="AO11" i="51" s="1"/>
  <c r="AF12" i="13"/>
  <c r="AO12" i="13" s="1"/>
  <c r="AE12" i="79"/>
  <c r="Z12" i="72"/>
  <c r="W13" i="13"/>
  <c r="X13" i="13" s="1"/>
  <c r="AF12" i="79"/>
  <c r="AO12" i="79" s="1"/>
  <c r="AF12" i="15"/>
  <c r="AO12" i="15" s="1"/>
  <c r="AG12" i="79"/>
  <c r="AP12" i="79" s="1"/>
  <c r="X12" i="37"/>
  <c r="AG12" i="15"/>
  <c r="AP12" i="15" s="1"/>
  <c r="AE12" i="15"/>
  <c r="Z12" i="81"/>
  <c r="AG12" i="81" s="1"/>
  <c r="AP12" i="81" s="1"/>
  <c r="Z13" i="44"/>
  <c r="AE13" i="44" s="1"/>
  <c r="AI11" i="86"/>
  <c r="X12" i="54"/>
  <c r="Z11" i="69"/>
  <c r="AE11" i="51"/>
  <c r="AN11" i="51" s="1"/>
  <c r="Z12" i="39"/>
  <c r="AF12" i="39" s="1"/>
  <c r="AO12" i="39" s="1"/>
  <c r="Z13" i="71"/>
  <c r="AI11" i="54"/>
  <c r="AI11" i="92"/>
  <c r="Z12" i="41"/>
  <c r="Z12" i="86"/>
  <c r="AF12" i="86" s="1"/>
  <c r="AO12" i="86" s="1"/>
  <c r="Z11" i="32"/>
  <c r="AF11" i="32" s="1"/>
  <c r="AO11" i="32" s="1"/>
  <c r="Z12" i="48"/>
  <c r="W13" i="48" s="1"/>
  <c r="Z12" i="83"/>
  <c r="AF12" i="83" s="1"/>
  <c r="AO12" i="83" s="1"/>
  <c r="Z13" i="89"/>
  <c r="AG13" i="89" s="1"/>
  <c r="AP13" i="89" s="1"/>
  <c r="Z12" i="94"/>
  <c r="Z13" i="53"/>
  <c r="W14" i="53" s="1"/>
  <c r="Z12" i="92"/>
  <c r="AF12" i="92" s="1"/>
  <c r="AO12" i="92" s="1"/>
  <c r="Z12" i="62"/>
  <c r="AE12" i="62" s="1"/>
  <c r="Z11" i="26"/>
  <c r="AE11" i="26" s="1"/>
  <c r="Z12" i="43"/>
  <c r="AG12" i="43" s="1"/>
  <c r="AP12" i="43" s="1"/>
  <c r="Z12" i="65"/>
  <c r="AE12" i="65" s="1"/>
  <c r="W13" i="63"/>
  <c r="W13" i="60"/>
  <c r="AR11" i="19"/>
  <c r="AH11" i="103"/>
  <c r="AQ11" i="103" s="1"/>
  <c r="AR12" i="89"/>
  <c r="AR11" i="54"/>
  <c r="AF12" i="77"/>
  <c r="AO12" i="77" s="1"/>
  <c r="AE12" i="77"/>
  <c r="AG12" i="77"/>
  <c r="AP12" i="77" s="1"/>
  <c r="W13" i="77"/>
  <c r="W14" i="44"/>
  <c r="AH12" i="102"/>
  <c r="AQ12" i="102" s="1"/>
  <c r="AR10" i="99"/>
  <c r="AR11" i="48"/>
  <c r="AH12" i="59"/>
  <c r="AQ12" i="59" s="1"/>
  <c r="AH12" i="29"/>
  <c r="AQ12" i="29" s="1"/>
  <c r="AF12" i="68"/>
  <c r="AO12" i="68" s="1"/>
  <c r="AE12" i="68"/>
  <c r="AG12" i="68"/>
  <c r="AP12" i="68" s="1"/>
  <c r="W13" i="68"/>
  <c r="AR11" i="81"/>
  <c r="AH12" i="82"/>
  <c r="AQ12" i="82" s="1"/>
  <c r="AI12" i="38"/>
  <c r="AN12" i="38"/>
  <c r="AH11" i="104"/>
  <c r="AQ11" i="104" s="1"/>
  <c r="Z12" i="102"/>
  <c r="AR10" i="103"/>
  <c r="Y12" i="14"/>
  <c r="X12" i="14"/>
  <c r="AN12" i="79"/>
  <c r="AG11" i="52"/>
  <c r="AP11" i="52" s="1"/>
  <c r="AE11" i="52"/>
  <c r="W12" i="52"/>
  <c r="AF11" i="52"/>
  <c r="AO11" i="52" s="1"/>
  <c r="Y12" i="25"/>
  <c r="X12" i="25"/>
  <c r="AR11" i="86"/>
  <c r="AH12" i="84"/>
  <c r="AQ12" i="84" s="1"/>
  <c r="AH12" i="28"/>
  <c r="AQ12" i="28" s="1"/>
  <c r="AN12" i="74"/>
  <c r="AI12" i="74"/>
  <c r="Y12" i="58"/>
  <c r="X12" i="58"/>
  <c r="AH12" i="54"/>
  <c r="AQ12" i="54" s="1"/>
  <c r="AH12" i="36"/>
  <c r="AQ12" i="36" s="1"/>
  <c r="AR10" i="104"/>
  <c r="W13" i="73"/>
  <c r="AG12" i="73"/>
  <c r="AP12" i="73" s="1"/>
  <c r="AF12" i="73"/>
  <c r="AO12" i="73" s="1"/>
  <c r="AE12" i="73"/>
  <c r="AR12" i="71"/>
  <c r="AN11" i="101"/>
  <c r="AI11" i="101"/>
  <c r="W12" i="66"/>
  <c r="AG11" i="66"/>
  <c r="AP11" i="66" s="1"/>
  <c r="AF11" i="66"/>
  <c r="AO11" i="66" s="1"/>
  <c r="AE11" i="66"/>
  <c r="AR11" i="20"/>
  <c r="AH12" i="43"/>
  <c r="AQ12" i="43" s="1"/>
  <c r="AR11" i="36"/>
  <c r="Y13" i="70"/>
  <c r="X13" i="70"/>
  <c r="AH12" i="81"/>
  <c r="AQ12" i="81" s="1"/>
  <c r="Y12" i="30"/>
  <c r="X12" i="30"/>
  <c r="AR11" i="94"/>
  <c r="AR10" i="87"/>
  <c r="Y12" i="51"/>
  <c r="X12" i="51"/>
  <c r="W12" i="96"/>
  <c r="AG11" i="96"/>
  <c r="AP11" i="96" s="1"/>
  <c r="AF11" i="96"/>
  <c r="AO11" i="96" s="1"/>
  <c r="AE11" i="96"/>
  <c r="AF13" i="89"/>
  <c r="AO13" i="89" s="1"/>
  <c r="AE13" i="89"/>
  <c r="W14" i="89"/>
  <c r="AH12" i="65"/>
  <c r="AQ12" i="65" s="1"/>
  <c r="Y13" i="79"/>
  <c r="X13" i="79"/>
  <c r="W13" i="19"/>
  <c r="AH12" i="60"/>
  <c r="AQ12" i="60" s="1"/>
  <c r="AH12" i="92"/>
  <c r="AQ12" i="92" s="1"/>
  <c r="AH11" i="24"/>
  <c r="AQ11" i="24" s="1"/>
  <c r="W13" i="78"/>
  <c r="AG12" i="78"/>
  <c r="AP12" i="78" s="1"/>
  <c r="AF12" i="78"/>
  <c r="AO12" i="78" s="1"/>
  <c r="AE12" i="78"/>
  <c r="AH12" i="39"/>
  <c r="AQ12" i="39" s="1"/>
  <c r="AH12" i="35"/>
  <c r="AQ12" i="35" s="1"/>
  <c r="AN11" i="50"/>
  <c r="AI11" i="50"/>
  <c r="AH12" i="22"/>
  <c r="AQ12" i="22" s="1"/>
  <c r="Z12" i="59"/>
  <c r="Z12" i="82"/>
  <c r="Z11" i="104"/>
  <c r="AN12" i="12"/>
  <c r="AI12" i="12"/>
  <c r="AH12" i="62"/>
  <c r="AQ12" i="62" s="1"/>
  <c r="AI11" i="14"/>
  <c r="AN11" i="14"/>
  <c r="AH12" i="33"/>
  <c r="AQ12" i="33" s="1"/>
  <c r="AR11" i="63"/>
  <c r="Y13" i="80"/>
  <c r="X13" i="80"/>
  <c r="AH11" i="26"/>
  <c r="AQ11" i="26" s="1"/>
  <c r="Z12" i="84"/>
  <c r="Z12" i="28"/>
  <c r="AI12" i="2"/>
  <c r="AN12" i="2"/>
  <c r="AR11" i="43"/>
  <c r="Z12" i="54"/>
  <c r="Z12" i="36"/>
  <c r="AH12" i="72"/>
  <c r="AQ12" i="72" s="1"/>
  <c r="AH11" i="99"/>
  <c r="AQ11" i="99" s="1"/>
  <c r="W13" i="43"/>
  <c r="AE12" i="43"/>
  <c r="AF12" i="43"/>
  <c r="AO12" i="43" s="1"/>
  <c r="AH12" i="64"/>
  <c r="AQ12" i="64" s="1"/>
  <c r="AE12" i="86"/>
  <c r="W13" i="86"/>
  <c r="AG12" i="86"/>
  <c r="AP12" i="86" s="1"/>
  <c r="AE12" i="41"/>
  <c r="AG12" i="41"/>
  <c r="AP12" i="41" s="1"/>
  <c r="AF12" i="41"/>
  <c r="AO12" i="41" s="1"/>
  <c r="W13" i="41"/>
  <c r="AR11" i="83"/>
  <c r="AH12" i="48"/>
  <c r="AQ12" i="48" s="1"/>
  <c r="AR11" i="21"/>
  <c r="AI12" i="31"/>
  <c r="AN12" i="31"/>
  <c r="AI12" i="46"/>
  <c r="AN12" i="46"/>
  <c r="AE11" i="10"/>
  <c r="W12" i="10"/>
  <c r="AG11" i="10"/>
  <c r="AP11" i="10" s="1"/>
  <c r="AF11" i="10"/>
  <c r="AO11" i="10" s="1"/>
  <c r="Y13" i="74"/>
  <c r="X13" i="74"/>
  <c r="W13" i="61"/>
  <c r="AE12" i="61"/>
  <c r="AG12" i="61"/>
  <c r="AP12" i="61" s="1"/>
  <c r="AF12" i="61"/>
  <c r="AO12" i="61" s="1"/>
  <c r="Y13" i="16"/>
  <c r="X13" i="16"/>
  <c r="Y13" i="34"/>
  <c r="X13" i="34"/>
  <c r="AI11" i="17"/>
  <c r="AN11" i="17"/>
  <c r="Z11" i="103"/>
  <c r="W13" i="97"/>
  <c r="AG12" i="97"/>
  <c r="AP12" i="97" s="1"/>
  <c r="AF12" i="97"/>
  <c r="AO12" i="97" s="1"/>
  <c r="AE12" i="97"/>
  <c r="AE11" i="24"/>
  <c r="AF11" i="24"/>
  <c r="AO11" i="24" s="1"/>
  <c r="AG11" i="24"/>
  <c r="AP11" i="24" s="1"/>
  <c r="W12" i="24"/>
  <c r="AE11" i="42"/>
  <c r="AG11" i="42"/>
  <c r="AP11" i="42" s="1"/>
  <c r="AF11" i="42"/>
  <c r="AO11" i="42" s="1"/>
  <c r="W12" i="42"/>
  <c r="AH12" i="20"/>
  <c r="AQ12" i="20" s="1"/>
  <c r="AR11" i="92"/>
  <c r="AR11" i="62"/>
  <c r="Z12" i="29"/>
  <c r="AR11" i="33"/>
  <c r="W12" i="91"/>
  <c r="AG11" i="91"/>
  <c r="AP11" i="91" s="1"/>
  <c r="AF11" i="91"/>
  <c r="AO11" i="91" s="1"/>
  <c r="AE11" i="91"/>
  <c r="W12" i="75"/>
  <c r="AG11" i="75"/>
  <c r="AP11" i="75" s="1"/>
  <c r="AF11" i="75"/>
  <c r="AO11" i="75" s="1"/>
  <c r="AE11" i="75"/>
  <c r="Y13" i="12"/>
  <c r="X13" i="12"/>
  <c r="AR11" i="22"/>
  <c r="AH12" i="94"/>
  <c r="AQ12" i="94" s="1"/>
  <c r="AH13" i="9"/>
  <c r="AQ13" i="9" s="1"/>
  <c r="AI12" i="13"/>
  <c r="AN12" i="13"/>
  <c r="AR11" i="84"/>
  <c r="AH11" i="87"/>
  <c r="AQ11" i="87" s="1"/>
  <c r="Z12" i="33"/>
  <c r="AN12" i="80"/>
  <c r="AI12" i="80"/>
  <c r="Y12" i="90"/>
  <c r="X12" i="90"/>
  <c r="Y13" i="2"/>
  <c r="X13" i="2"/>
  <c r="AR10" i="24"/>
  <c r="Y12" i="45"/>
  <c r="X12" i="45"/>
  <c r="AR11" i="64"/>
  <c r="W13" i="72"/>
  <c r="AG12" i="72"/>
  <c r="AP12" i="72" s="1"/>
  <c r="AF12" i="72"/>
  <c r="AO12" i="72" s="1"/>
  <c r="AE12" i="72"/>
  <c r="AR10" i="23"/>
  <c r="Z11" i="99"/>
  <c r="AH12" i="67"/>
  <c r="AQ12" i="67" s="1"/>
  <c r="AN12" i="16"/>
  <c r="AI12" i="16"/>
  <c r="AI11" i="27"/>
  <c r="AN11" i="27"/>
  <c r="AH12" i="93"/>
  <c r="AQ12" i="93" s="1"/>
  <c r="Z12" i="64"/>
  <c r="AH11" i="23"/>
  <c r="AQ11" i="23" s="1"/>
  <c r="Y13" i="15"/>
  <c r="X13" i="15"/>
  <c r="AR12" i="53"/>
  <c r="AH12" i="83"/>
  <c r="AQ12" i="83" s="1"/>
  <c r="AN11" i="90"/>
  <c r="AI11" i="90"/>
  <c r="AR12" i="44"/>
  <c r="W13" i="105"/>
  <c r="AG12" i="105"/>
  <c r="AP12" i="105" s="1"/>
  <c r="AF12" i="105"/>
  <c r="AO12" i="105" s="1"/>
  <c r="AE12" i="105"/>
  <c r="W12" i="69"/>
  <c r="AG11" i="69"/>
  <c r="AP11" i="69" s="1"/>
  <c r="AF11" i="69"/>
  <c r="AO11" i="69" s="1"/>
  <c r="AE11" i="69"/>
  <c r="AH12" i="63"/>
  <c r="AQ12" i="63" s="1"/>
  <c r="AF13" i="71"/>
  <c r="AO13" i="71" s="1"/>
  <c r="AG13" i="71"/>
  <c r="AP13" i="71" s="1"/>
  <c r="AE13" i="71"/>
  <c r="W14" i="71"/>
  <c r="AH13" i="53"/>
  <c r="AQ13" i="53" s="1"/>
  <c r="AH13" i="100"/>
  <c r="AQ13" i="100" s="1"/>
  <c r="Z13" i="100"/>
  <c r="AH12" i="21"/>
  <c r="AQ12" i="21" s="1"/>
  <c r="Z12" i="20"/>
  <c r="Z12" i="35"/>
  <c r="Z12" i="22"/>
  <c r="W13" i="76"/>
  <c r="AG12" i="76"/>
  <c r="AP12" i="76" s="1"/>
  <c r="AF12" i="76"/>
  <c r="AO12" i="76" s="1"/>
  <c r="AE12" i="76"/>
  <c r="AH12" i="88"/>
  <c r="AQ12" i="88" s="1"/>
  <c r="Y13" i="38"/>
  <c r="X13" i="38"/>
  <c r="AF12" i="18"/>
  <c r="AO12" i="18" s="1"/>
  <c r="W13" i="18"/>
  <c r="AG12" i="18"/>
  <c r="AP12" i="18" s="1"/>
  <c r="AE12" i="18"/>
  <c r="Y13" i="31"/>
  <c r="X13" i="31"/>
  <c r="AR12" i="47"/>
  <c r="Y13" i="49"/>
  <c r="X13" i="49"/>
  <c r="W13" i="94"/>
  <c r="AG12" i="94"/>
  <c r="AP12" i="94" s="1"/>
  <c r="AF12" i="94"/>
  <c r="AO12" i="94" s="1"/>
  <c r="AE12" i="94"/>
  <c r="W14" i="9"/>
  <c r="AG13" i="9"/>
  <c r="AP13" i="9" s="1"/>
  <c r="AF13" i="9"/>
  <c r="AO13" i="9" s="1"/>
  <c r="AE13" i="9"/>
  <c r="W12" i="87"/>
  <c r="AG11" i="87"/>
  <c r="AP11" i="87" s="1"/>
  <c r="AF11" i="87"/>
  <c r="AO11" i="87" s="1"/>
  <c r="AE11" i="87"/>
  <c r="AH11" i="11"/>
  <c r="AQ11" i="11" s="1"/>
  <c r="AN11" i="25"/>
  <c r="AI11" i="25"/>
  <c r="AH12" i="95"/>
  <c r="AQ12" i="95" s="1"/>
  <c r="AR11" i="98"/>
  <c r="AN11" i="58"/>
  <c r="AI11" i="58"/>
  <c r="AH12" i="37"/>
  <c r="AQ12" i="37" s="1"/>
  <c r="AH12" i="19"/>
  <c r="AQ12" i="19" s="1"/>
  <c r="Y13" i="85"/>
  <c r="X13" i="85"/>
  <c r="Z12" i="67"/>
  <c r="AR12" i="100"/>
  <c r="AN12" i="34"/>
  <c r="AI12" i="34"/>
  <c r="Y12" i="27"/>
  <c r="X12" i="27"/>
  <c r="AH13" i="47"/>
  <c r="AQ13" i="47" s="1"/>
  <c r="AR11" i="35"/>
  <c r="Z12" i="93"/>
  <c r="AR11" i="95"/>
  <c r="AN11" i="30"/>
  <c r="AI11" i="30"/>
  <c r="Z11" i="23"/>
  <c r="AR10" i="11"/>
  <c r="AR12" i="9"/>
  <c r="AR10" i="69"/>
  <c r="AR11" i="28"/>
  <c r="AH12" i="98"/>
  <c r="AQ12" i="98" s="1"/>
  <c r="AH12" i="86"/>
  <c r="AQ12" i="86" s="1"/>
  <c r="AR11" i="29"/>
  <c r="AH12" i="41"/>
  <c r="AQ12" i="41" s="1"/>
  <c r="AH11" i="32"/>
  <c r="AQ11" i="32" s="1"/>
  <c r="AR11" i="72"/>
  <c r="Z12" i="98"/>
  <c r="AG11" i="40"/>
  <c r="AP11" i="40" s="1"/>
  <c r="W12" i="40"/>
  <c r="AE11" i="40"/>
  <c r="AF11" i="40"/>
  <c r="AO11" i="40" s="1"/>
  <c r="Z12" i="21"/>
  <c r="AR11" i="59"/>
  <c r="Y12" i="50"/>
  <c r="X12" i="50"/>
  <c r="AH13" i="89"/>
  <c r="AQ13" i="89" s="1"/>
  <c r="AR11" i="65"/>
  <c r="AR11" i="93"/>
  <c r="AR11" i="60"/>
  <c r="Z12" i="88"/>
  <c r="AN12" i="49"/>
  <c r="AH13" i="44"/>
  <c r="AQ13" i="44" s="1"/>
  <c r="AR11" i="37"/>
  <c r="AE11" i="55"/>
  <c r="AG11" i="55"/>
  <c r="AP11" i="55" s="1"/>
  <c r="W12" i="55"/>
  <c r="AF11" i="55"/>
  <c r="AO11" i="55" s="1"/>
  <c r="Z11" i="11"/>
  <c r="Z12" i="95"/>
  <c r="Z12" i="37"/>
  <c r="AN12" i="85"/>
  <c r="AI12" i="85"/>
  <c r="AR10" i="32"/>
  <c r="AI11" i="45"/>
  <c r="AN11" i="45"/>
  <c r="AH11" i="69"/>
  <c r="AQ11" i="69" s="1"/>
  <c r="Y12" i="101"/>
  <c r="X12" i="101"/>
  <c r="AR10" i="26"/>
  <c r="Z13" i="47"/>
  <c r="AN12" i="70"/>
  <c r="AI12" i="70"/>
  <c r="AR11" i="88"/>
  <c r="AR11" i="39"/>
  <c r="AR11" i="82"/>
  <c r="Y12" i="17"/>
  <c r="X12" i="17"/>
  <c r="AR11" i="102"/>
  <c r="AR11" i="41"/>
  <c r="AH13" i="71"/>
  <c r="AQ13" i="71" s="1"/>
  <c r="AI12" i="15"/>
  <c r="AN12" i="15"/>
  <c r="Z13" i="74" l="1"/>
  <c r="AG12" i="83"/>
  <c r="AP12" i="83" s="1"/>
  <c r="AG12" i="19"/>
  <c r="AP12" i="19" s="1"/>
  <c r="X13" i="46"/>
  <c r="AE12" i="19"/>
  <c r="AI12" i="49"/>
  <c r="AF12" i="65"/>
  <c r="AO12" i="65" s="1"/>
  <c r="Y13" i="13"/>
  <c r="AE12" i="83"/>
  <c r="AG12" i="65"/>
  <c r="AP12" i="65" s="1"/>
  <c r="AE12" i="63"/>
  <c r="AG13" i="44"/>
  <c r="AP13" i="44" s="1"/>
  <c r="AF13" i="44"/>
  <c r="AO13" i="44" s="1"/>
  <c r="AG11" i="26"/>
  <c r="AP11" i="26" s="1"/>
  <c r="AG12" i="60"/>
  <c r="AP12" i="60" s="1"/>
  <c r="W13" i="83"/>
  <c r="AF11" i="26"/>
  <c r="AO11" i="26" s="1"/>
  <c r="W12" i="26"/>
  <c r="AF12" i="48"/>
  <c r="AO12" i="48" s="1"/>
  <c r="AF12" i="60"/>
  <c r="AO12" i="60" s="1"/>
  <c r="AE12" i="48"/>
  <c r="W13" i="65"/>
  <c r="AG13" i="53"/>
  <c r="AP13" i="53" s="1"/>
  <c r="AF12" i="63"/>
  <c r="AO12" i="63" s="1"/>
  <c r="Z13" i="38"/>
  <c r="AF13" i="38" s="1"/>
  <c r="AO13" i="38" s="1"/>
  <c r="Z13" i="34"/>
  <c r="W14" i="34" s="1"/>
  <c r="AE12" i="39"/>
  <c r="W13" i="81"/>
  <c r="AG12" i="39"/>
  <c r="AP12" i="39" s="1"/>
  <c r="AE12" i="81"/>
  <c r="AI12" i="79"/>
  <c r="AR12" i="79" s="1"/>
  <c r="AF12" i="62"/>
  <c r="AO12" i="62" s="1"/>
  <c r="AF13" i="53"/>
  <c r="AO13" i="53" s="1"/>
  <c r="W13" i="39"/>
  <c r="X13" i="39" s="1"/>
  <c r="AF12" i="81"/>
  <c r="AO12" i="81" s="1"/>
  <c r="AE13" i="53"/>
  <c r="AI11" i="51"/>
  <c r="AR11" i="51" s="1"/>
  <c r="AE11" i="32"/>
  <c r="AN11" i="32" s="1"/>
  <c r="Z13" i="2"/>
  <c r="AF13" i="2" s="1"/>
  <c r="AO13" i="2" s="1"/>
  <c r="W13" i="92"/>
  <c r="AG12" i="48"/>
  <c r="AP12" i="48" s="1"/>
  <c r="AE12" i="92"/>
  <c r="AG11" i="32"/>
  <c r="AP11" i="32" s="1"/>
  <c r="W13" i="62"/>
  <c r="Y13" i="62" s="1"/>
  <c r="AG12" i="92"/>
  <c r="AP12" i="92" s="1"/>
  <c r="W12" i="32"/>
  <c r="X12" i="32" s="1"/>
  <c r="AG12" i="62"/>
  <c r="AP12" i="62" s="1"/>
  <c r="Z13" i="46"/>
  <c r="Z12" i="25"/>
  <c r="AG12" i="25" s="1"/>
  <c r="AP12" i="25" s="1"/>
  <c r="Z12" i="45"/>
  <c r="AE12" i="45" s="1"/>
  <c r="Z12" i="58"/>
  <c r="AE12" i="58" s="1"/>
  <c r="Z13" i="80"/>
  <c r="AG13" i="80" s="1"/>
  <c r="AP13" i="80" s="1"/>
  <c r="Z13" i="16"/>
  <c r="W14" i="16" s="1"/>
  <c r="Z13" i="85"/>
  <c r="Z12" i="90"/>
  <c r="AG12" i="90" s="1"/>
  <c r="AP12" i="90" s="1"/>
  <c r="Z13" i="12"/>
  <c r="AF13" i="12" s="1"/>
  <c r="AO13" i="12" s="1"/>
  <c r="Z13" i="79"/>
  <c r="AG13" i="79" s="1"/>
  <c r="AP13" i="79" s="1"/>
  <c r="W14" i="80"/>
  <c r="W14" i="2"/>
  <c r="AG13" i="2"/>
  <c r="AP13" i="2" s="1"/>
  <c r="AE13" i="2"/>
  <c r="W14" i="47"/>
  <c r="AE13" i="47"/>
  <c r="AF13" i="47"/>
  <c r="AO13" i="47" s="1"/>
  <c r="AG13" i="47"/>
  <c r="AP13" i="47" s="1"/>
  <c r="AR12" i="85"/>
  <c r="Y12" i="55"/>
  <c r="X12" i="55"/>
  <c r="AN11" i="40"/>
  <c r="AI11" i="40"/>
  <c r="AH12" i="27"/>
  <c r="AQ12" i="27" s="1"/>
  <c r="Y13" i="76"/>
  <c r="X13" i="76"/>
  <c r="AN12" i="73"/>
  <c r="AI12" i="73"/>
  <c r="AH12" i="14"/>
  <c r="AQ12" i="14" s="1"/>
  <c r="Y12" i="40"/>
  <c r="X12" i="40"/>
  <c r="Z12" i="27"/>
  <c r="W13" i="67"/>
  <c r="AG12" i="67"/>
  <c r="AP12" i="67" s="1"/>
  <c r="AF12" i="67"/>
  <c r="AO12" i="67" s="1"/>
  <c r="AE12" i="67"/>
  <c r="AG12" i="22"/>
  <c r="AP12" i="22" s="1"/>
  <c r="W13" i="22"/>
  <c r="AE12" i="22"/>
  <c r="AF12" i="22"/>
  <c r="AO12" i="22" s="1"/>
  <c r="AN12" i="105"/>
  <c r="AI12" i="105"/>
  <c r="AR11" i="90"/>
  <c r="AH13" i="15"/>
  <c r="AQ13" i="15" s="1"/>
  <c r="W12" i="99"/>
  <c r="AG11" i="99"/>
  <c r="AP11" i="99" s="1"/>
  <c r="AF11" i="99"/>
  <c r="AO11" i="99" s="1"/>
  <c r="AE11" i="99"/>
  <c r="Y13" i="72"/>
  <c r="X13" i="72"/>
  <c r="AN11" i="91"/>
  <c r="AI11" i="91"/>
  <c r="AF12" i="29"/>
  <c r="AO12" i="29" s="1"/>
  <c r="AG12" i="29"/>
  <c r="AP12" i="29" s="1"/>
  <c r="W13" i="29"/>
  <c r="AE12" i="29"/>
  <c r="AN12" i="61"/>
  <c r="AI12" i="61"/>
  <c r="AR12" i="31"/>
  <c r="Y13" i="86"/>
  <c r="X13" i="86"/>
  <c r="AE12" i="54"/>
  <c r="AF12" i="54"/>
  <c r="AO12" i="54" s="1"/>
  <c r="W13" i="54"/>
  <c r="AG12" i="54"/>
  <c r="AP12" i="54" s="1"/>
  <c r="W13" i="84"/>
  <c r="AG12" i="84"/>
  <c r="AP12" i="84" s="1"/>
  <c r="AF12" i="84"/>
  <c r="AO12" i="84" s="1"/>
  <c r="AE12" i="84"/>
  <c r="AF12" i="59"/>
  <c r="AO12" i="59" s="1"/>
  <c r="AE12" i="59"/>
  <c r="AG12" i="59"/>
  <c r="AP12" i="59" s="1"/>
  <c r="W13" i="59"/>
  <c r="Y13" i="78"/>
  <c r="X13" i="78"/>
  <c r="AN13" i="89"/>
  <c r="AI13" i="89"/>
  <c r="AH12" i="51"/>
  <c r="AQ12" i="51" s="1"/>
  <c r="AH13" i="70"/>
  <c r="AQ13" i="70" s="1"/>
  <c r="Y12" i="66"/>
  <c r="X12" i="66"/>
  <c r="AR12" i="74"/>
  <c r="Y12" i="52"/>
  <c r="X12" i="52"/>
  <c r="Z12" i="14"/>
  <c r="Y14" i="44"/>
  <c r="X14" i="44"/>
  <c r="AN12" i="77"/>
  <c r="AI12" i="77"/>
  <c r="AN12" i="62"/>
  <c r="Y14" i="53"/>
  <c r="X14" i="53"/>
  <c r="Y14" i="89"/>
  <c r="X14" i="89"/>
  <c r="Y13" i="63"/>
  <c r="X13" i="63"/>
  <c r="AH12" i="17"/>
  <c r="AQ12" i="17" s="1"/>
  <c r="AH13" i="49"/>
  <c r="AQ13" i="49" s="1"/>
  <c r="AF12" i="37"/>
  <c r="AO12" i="37" s="1"/>
  <c r="AG12" i="37"/>
  <c r="AP12" i="37" s="1"/>
  <c r="W13" i="37"/>
  <c r="AE12" i="37"/>
  <c r="AN11" i="55"/>
  <c r="AI11" i="55"/>
  <c r="AH13" i="85"/>
  <c r="AQ13" i="85" s="1"/>
  <c r="Y14" i="9"/>
  <c r="X14" i="9"/>
  <c r="Z13" i="49"/>
  <c r="Y13" i="18"/>
  <c r="X13" i="18"/>
  <c r="AG12" i="35"/>
  <c r="AP12" i="35" s="1"/>
  <c r="AF12" i="35"/>
  <c r="AO12" i="35" s="1"/>
  <c r="AE12" i="35"/>
  <c r="W13" i="35"/>
  <c r="Z13" i="15"/>
  <c r="AR11" i="27"/>
  <c r="Y12" i="42"/>
  <c r="X12" i="42"/>
  <c r="AN12" i="97"/>
  <c r="AI12" i="97"/>
  <c r="AH13" i="16"/>
  <c r="AQ13" i="16" s="1"/>
  <c r="Y13" i="61"/>
  <c r="X13" i="61"/>
  <c r="Y12" i="10"/>
  <c r="X12" i="10"/>
  <c r="Y13" i="41"/>
  <c r="X13" i="41"/>
  <c r="AN12" i="86"/>
  <c r="AI12" i="86"/>
  <c r="AH12" i="30"/>
  <c r="AQ12" i="30" s="1"/>
  <c r="Z13" i="70"/>
  <c r="AR11" i="101"/>
  <c r="AI11" i="52"/>
  <c r="AN11" i="52"/>
  <c r="Y13" i="68"/>
  <c r="X13" i="68"/>
  <c r="AH13" i="13"/>
  <c r="AQ13" i="13" s="1"/>
  <c r="Y12" i="26"/>
  <c r="X12" i="26"/>
  <c r="Y13" i="60"/>
  <c r="X13" i="60"/>
  <c r="Z13" i="60" s="1"/>
  <c r="Y13" i="48"/>
  <c r="X13" i="48"/>
  <c r="AE13" i="46"/>
  <c r="AF13" i="46"/>
  <c r="AO13" i="46" s="1"/>
  <c r="W14" i="46"/>
  <c r="AG13" i="46"/>
  <c r="AP13" i="46" s="1"/>
  <c r="AE13" i="38"/>
  <c r="Y12" i="75"/>
  <c r="X12" i="75"/>
  <c r="W12" i="103"/>
  <c r="AG11" i="103"/>
  <c r="AP11" i="103" s="1"/>
  <c r="AE11" i="103"/>
  <c r="AF11" i="103"/>
  <c r="AO11" i="103" s="1"/>
  <c r="AG12" i="36"/>
  <c r="AP12" i="36" s="1"/>
  <c r="W13" i="36"/>
  <c r="AE12" i="36"/>
  <c r="AF12" i="36"/>
  <c r="AO12" i="36" s="1"/>
  <c r="W13" i="82"/>
  <c r="AG12" i="82"/>
  <c r="AP12" i="82" s="1"/>
  <c r="AF12" i="82"/>
  <c r="AO12" i="82" s="1"/>
  <c r="AE12" i="82"/>
  <c r="AH13" i="79"/>
  <c r="AQ13" i="79" s="1"/>
  <c r="AR12" i="49"/>
  <c r="Z12" i="17"/>
  <c r="AH12" i="101"/>
  <c r="AQ12" i="101" s="1"/>
  <c r="AR11" i="45"/>
  <c r="AF12" i="95"/>
  <c r="AO12" i="95" s="1"/>
  <c r="AG12" i="95"/>
  <c r="AP12" i="95" s="1"/>
  <c r="AE12" i="95"/>
  <c r="W13" i="95"/>
  <c r="W13" i="88"/>
  <c r="AG12" i="88"/>
  <c r="AP12" i="88" s="1"/>
  <c r="AE12" i="88"/>
  <c r="AF12" i="88"/>
  <c r="AO12" i="88" s="1"/>
  <c r="AH12" i="50"/>
  <c r="AQ12" i="50" s="1"/>
  <c r="AF12" i="98"/>
  <c r="AO12" i="98" s="1"/>
  <c r="AE12" i="98"/>
  <c r="W13" i="98"/>
  <c r="AG12" i="98"/>
  <c r="AP12" i="98" s="1"/>
  <c r="Y13" i="39"/>
  <c r="AR12" i="34"/>
  <c r="W14" i="85"/>
  <c r="AG13" i="85"/>
  <c r="AP13" i="85" s="1"/>
  <c r="AF13" i="85"/>
  <c r="AO13" i="85" s="1"/>
  <c r="AE13" i="85"/>
  <c r="AR11" i="58"/>
  <c r="AR11" i="25"/>
  <c r="AN12" i="94"/>
  <c r="AI12" i="94"/>
  <c r="AH13" i="31"/>
  <c r="AQ13" i="31" s="1"/>
  <c r="AN12" i="76"/>
  <c r="AI12" i="76"/>
  <c r="AG12" i="20"/>
  <c r="AP12" i="20" s="1"/>
  <c r="AF12" i="20"/>
  <c r="AO12" i="20" s="1"/>
  <c r="AE12" i="20"/>
  <c r="W13" i="20"/>
  <c r="Y14" i="71"/>
  <c r="X14" i="71"/>
  <c r="AN11" i="69"/>
  <c r="AI11" i="69"/>
  <c r="AR12" i="16"/>
  <c r="AH13" i="2"/>
  <c r="AQ13" i="2" s="1"/>
  <c r="AR12" i="80"/>
  <c r="AN11" i="75"/>
  <c r="AI11" i="75"/>
  <c r="AI11" i="24"/>
  <c r="AN11" i="24"/>
  <c r="AH13" i="74"/>
  <c r="AQ13" i="74" s="1"/>
  <c r="AI11" i="10"/>
  <c r="AN11" i="10"/>
  <c r="Y13" i="81"/>
  <c r="X13" i="81"/>
  <c r="AR12" i="12"/>
  <c r="Y13" i="19"/>
  <c r="X13" i="19"/>
  <c r="AN11" i="96"/>
  <c r="AI11" i="96"/>
  <c r="Z12" i="51"/>
  <c r="Z12" i="30"/>
  <c r="Y13" i="73"/>
  <c r="X13" i="73"/>
  <c r="AH12" i="25"/>
  <c r="AQ12" i="25" s="1"/>
  <c r="AR12" i="38"/>
  <c r="Z13" i="13"/>
  <c r="Y13" i="65"/>
  <c r="X13" i="65"/>
  <c r="AN11" i="26"/>
  <c r="Y13" i="83"/>
  <c r="X13" i="83"/>
  <c r="AN12" i="63"/>
  <c r="AI12" i="63"/>
  <c r="Y12" i="69"/>
  <c r="X12" i="69"/>
  <c r="Y12" i="24"/>
  <c r="X12" i="24"/>
  <c r="AN12" i="81"/>
  <c r="AI12" i="81"/>
  <c r="AG12" i="28"/>
  <c r="AP12" i="28" s="1"/>
  <c r="W13" i="28"/>
  <c r="AF12" i="28"/>
  <c r="AO12" i="28" s="1"/>
  <c r="AE12" i="28"/>
  <c r="AR11" i="14"/>
  <c r="AN11" i="87"/>
  <c r="AI11" i="87"/>
  <c r="AR12" i="70"/>
  <c r="Z12" i="101"/>
  <c r="W12" i="11"/>
  <c r="AG11" i="11"/>
  <c r="AP11" i="11" s="1"/>
  <c r="AF11" i="11"/>
  <c r="AO11" i="11" s="1"/>
  <c r="AE11" i="11"/>
  <c r="Z12" i="50"/>
  <c r="W13" i="21"/>
  <c r="AG12" i="21"/>
  <c r="AP12" i="21" s="1"/>
  <c r="AE12" i="21"/>
  <c r="AF12" i="21"/>
  <c r="AO12" i="21" s="1"/>
  <c r="AF11" i="23"/>
  <c r="AO11" i="23" s="1"/>
  <c r="AG11" i="23"/>
  <c r="AP11" i="23" s="1"/>
  <c r="W12" i="23"/>
  <c r="AE11" i="23"/>
  <c r="W13" i="93"/>
  <c r="AG12" i="93"/>
  <c r="AP12" i="93" s="1"/>
  <c r="AF12" i="93"/>
  <c r="AO12" i="93" s="1"/>
  <c r="AE12" i="93"/>
  <c r="Y12" i="87"/>
  <c r="X12" i="87"/>
  <c r="AH13" i="46"/>
  <c r="AQ13" i="46" s="1"/>
  <c r="Z13" i="31"/>
  <c r="AH13" i="38"/>
  <c r="AQ13" i="38" s="1"/>
  <c r="AN13" i="71"/>
  <c r="AI13" i="71"/>
  <c r="Y13" i="105"/>
  <c r="X13" i="105"/>
  <c r="AN12" i="72"/>
  <c r="AI12" i="72"/>
  <c r="AH12" i="45"/>
  <c r="AQ12" i="45" s="1"/>
  <c r="Y12" i="91"/>
  <c r="X12" i="91"/>
  <c r="Y13" i="92"/>
  <c r="X13" i="92"/>
  <c r="AR11" i="17"/>
  <c r="AE13" i="16"/>
  <c r="AF13" i="16"/>
  <c r="AO13" i="16" s="1"/>
  <c r="AF13" i="74"/>
  <c r="AO13" i="74" s="1"/>
  <c r="AE13" i="74"/>
  <c r="W14" i="74"/>
  <c r="AG13" i="74"/>
  <c r="AP13" i="74" s="1"/>
  <c r="AH13" i="80"/>
  <c r="AQ13" i="80" s="1"/>
  <c r="AR11" i="50"/>
  <c r="AN12" i="78"/>
  <c r="AI12" i="78"/>
  <c r="AN11" i="66"/>
  <c r="AI11" i="66"/>
  <c r="AH12" i="58"/>
  <c r="AQ12" i="58" s="1"/>
  <c r="AI12" i="68"/>
  <c r="AN12" i="68"/>
  <c r="AN13" i="44"/>
  <c r="AI13" i="44"/>
  <c r="AI12" i="65"/>
  <c r="AN12" i="65"/>
  <c r="AI13" i="53"/>
  <c r="AN13" i="53"/>
  <c r="AI12" i="48"/>
  <c r="AN12" i="48"/>
  <c r="Y13" i="94"/>
  <c r="X13" i="94"/>
  <c r="AI12" i="18"/>
  <c r="AN12" i="18"/>
  <c r="AE13" i="100"/>
  <c r="W14" i="100"/>
  <c r="AG13" i="100"/>
  <c r="AP13" i="100" s="1"/>
  <c r="AF13" i="100"/>
  <c r="AO13" i="100" s="1"/>
  <c r="W13" i="64"/>
  <c r="AG12" i="64"/>
  <c r="AP12" i="64" s="1"/>
  <c r="AF12" i="64"/>
  <c r="AO12" i="64" s="1"/>
  <c r="AE12" i="64"/>
  <c r="AH12" i="90"/>
  <c r="AQ12" i="90" s="1"/>
  <c r="AH13" i="12"/>
  <c r="AQ13" i="12" s="1"/>
  <c r="Y13" i="43"/>
  <c r="X13" i="43"/>
  <c r="Y12" i="96"/>
  <c r="X12" i="96"/>
  <c r="AR12" i="15"/>
  <c r="AI12" i="39"/>
  <c r="AN12" i="39"/>
  <c r="AR11" i="30"/>
  <c r="AN13" i="9"/>
  <c r="AI13" i="9"/>
  <c r="AG12" i="33"/>
  <c r="AP12" i="33" s="1"/>
  <c r="AE12" i="33"/>
  <c r="W13" i="33"/>
  <c r="AF12" i="33"/>
  <c r="AO12" i="33" s="1"/>
  <c r="AR12" i="13"/>
  <c r="AI11" i="42"/>
  <c r="AN11" i="42"/>
  <c r="AN12" i="92"/>
  <c r="AI12" i="92"/>
  <c r="Y13" i="97"/>
  <c r="X13" i="97"/>
  <c r="AH13" i="34"/>
  <c r="AQ13" i="34" s="1"/>
  <c r="AR12" i="46"/>
  <c r="AN12" i="41"/>
  <c r="AI12" i="41"/>
  <c r="AN12" i="43"/>
  <c r="AI12" i="43"/>
  <c r="AR12" i="2"/>
  <c r="AF11" i="104"/>
  <c r="AO11" i="104" s="1"/>
  <c r="AE11" i="104"/>
  <c r="AG11" i="104"/>
  <c r="AP11" i="104" s="1"/>
  <c r="W12" i="104"/>
  <c r="AI12" i="19"/>
  <c r="AN12" i="19"/>
  <c r="W13" i="102"/>
  <c r="AG12" i="102"/>
  <c r="AP12" i="102" s="1"/>
  <c r="AF12" i="102"/>
  <c r="AO12" i="102" s="1"/>
  <c r="AE12" i="102"/>
  <c r="Y13" i="77"/>
  <c r="X13" i="77"/>
  <c r="AN12" i="83"/>
  <c r="AI12" i="83"/>
  <c r="AN12" i="60"/>
  <c r="AI12" i="60"/>
  <c r="AG13" i="34" l="1"/>
  <c r="AP13" i="34" s="1"/>
  <c r="AI11" i="26"/>
  <c r="Z13" i="18"/>
  <c r="AE13" i="34"/>
  <c r="X13" i="62"/>
  <c r="Z13" i="62" s="1"/>
  <c r="W14" i="62" s="1"/>
  <c r="AF13" i="34"/>
  <c r="AO13" i="34" s="1"/>
  <c r="W14" i="12"/>
  <c r="W13" i="58"/>
  <c r="AF12" i="58"/>
  <c r="AO12" i="58" s="1"/>
  <c r="W14" i="38"/>
  <c r="AG13" i="38"/>
  <c r="AP13" i="38" s="1"/>
  <c r="Y12" i="32"/>
  <c r="Z12" i="32" s="1"/>
  <c r="AE12" i="25"/>
  <c r="AG13" i="16"/>
  <c r="AP13" i="16" s="1"/>
  <c r="Z12" i="69"/>
  <c r="W14" i="79"/>
  <c r="AF13" i="80"/>
  <c r="AO13" i="80" s="1"/>
  <c r="Z13" i="72"/>
  <c r="AE13" i="72" s="1"/>
  <c r="AG12" i="58"/>
  <c r="AP12" i="58" s="1"/>
  <c r="Z13" i="39"/>
  <c r="AG13" i="39" s="1"/>
  <c r="AP13" i="39" s="1"/>
  <c r="AI12" i="62"/>
  <c r="AR12" i="62" s="1"/>
  <c r="AE13" i="79"/>
  <c r="AF12" i="25"/>
  <c r="AO12" i="25" s="1"/>
  <c r="Z13" i="81"/>
  <c r="AE13" i="81" s="1"/>
  <c r="AE12" i="90"/>
  <c r="AI11" i="32"/>
  <c r="AR11" i="32" s="1"/>
  <c r="AF12" i="90"/>
  <c r="AO12" i="90" s="1"/>
  <c r="W13" i="45"/>
  <c r="W13" i="25"/>
  <c r="Y13" i="25" s="1"/>
  <c r="W13" i="90"/>
  <c r="X13" i="90" s="1"/>
  <c r="AE13" i="80"/>
  <c r="Z13" i="73"/>
  <c r="AG13" i="73" s="1"/>
  <c r="AP13" i="73" s="1"/>
  <c r="AE13" i="12"/>
  <c r="AF12" i="45"/>
  <c r="AO12" i="45" s="1"/>
  <c r="AG13" i="12"/>
  <c r="AP13" i="12" s="1"/>
  <c r="AG12" i="45"/>
  <c r="AP12" i="45" s="1"/>
  <c r="Z12" i="91"/>
  <c r="W13" i="91" s="1"/>
  <c r="Z12" i="87"/>
  <c r="W13" i="87" s="1"/>
  <c r="Z12" i="52"/>
  <c r="AE12" i="52" s="1"/>
  <c r="Z12" i="55"/>
  <c r="AE12" i="55" s="1"/>
  <c r="Z14" i="71"/>
  <c r="W15" i="71" s="1"/>
  <c r="Z14" i="53"/>
  <c r="W15" i="53" s="1"/>
  <c r="AF13" i="79"/>
  <c r="AO13" i="79" s="1"/>
  <c r="AE13" i="18"/>
  <c r="W14" i="18"/>
  <c r="AF13" i="18"/>
  <c r="AO13" i="18" s="1"/>
  <c r="AG13" i="18"/>
  <c r="AP13" i="18" s="1"/>
  <c r="W14" i="60"/>
  <c r="AG13" i="60"/>
  <c r="AP13" i="60" s="1"/>
  <c r="AF13" i="60"/>
  <c r="AO13" i="60" s="1"/>
  <c r="AE13" i="60"/>
  <c r="AR11" i="87"/>
  <c r="AG13" i="13"/>
  <c r="AP13" i="13" s="1"/>
  <c r="W14" i="13"/>
  <c r="AF13" i="13"/>
  <c r="AO13" i="13" s="1"/>
  <c r="AE13" i="13"/>
  <c r="Y13" i="95"/>
  <c r="X13" i="95"/>
  <c r="Y14" i="46"/>
  <c r="X14" i="46"/>
  <c r="AG13" i="15"/>
  <c r="AP13" i="15" s="1"/>
  <c r="W14" i="15"/>
  <c r="AF13" i="15"/>
  <c r="AO13" i="15" s="1"/>
  <c r="AE13" i="15"/>
  <c r="AH13" i="63"/>
  <c r="AQ13" i="63" s="1"/>
  <c r="AI12" i="59"/>
  <c r="AN12" i="59"/>
  <c r="Y13" i="29"/>
  <c r="X13" i="29"/>
  <c r="AH12" i="40"/>
  <c r="AQ12" i="40" s="1"/>
  <c r="AI13" i="47"/>
  <c r="AN13" i="47"/>
  <c r="Y13" i="33"/>
  <c r="X13" i="33"/>
  <c r="Y13" i="93"/>
  <c r="X13" i="93"/>
  <c r="AI12" i="21"/>
  <c r="AN12" i="21"/>
  <c r="Y14" i="34"/>
  <c r="X14" i="34"/>
  <c r="AR11" i="26"/>
  <c r="AR11" i="24"/>
  <c r="AR12" i="76"/>
  <c r="AN12" i="95"/>
  <c r="AI12" i="95"/>
  <c r="Y13" i="82"/>
  <c r="X13" i="82"/>
  <c r="AN11" i="103"/>
  <c r="AI11" i="103"/>
  <c r="Y14" i="38"/>
  <c r="X14" i="38"/>
  <c r="AH12" i="10"/>
  <c r="AQ12" i="10" s="1"/>
  <c r="AH12" i="42"/>
  <c r="AQ12" i="42" s="1"/>
  <c r="Y13" i="35"/>
  <c r="X13" i="35"/>
  <c r="Z13" i="63"/>
  <c r="AH14" i="44"/>
  <c r="AQ14" i="44" s="1"/>
  <c r="AH13" i="78"/>
  <c r="AQ13" i="78" s="1"/>
  <c r="Y13" i="54"/>
  <c r="X13" i="54"/>
  <c r="AR12" i="105"/>
  <c r="AN12" i="67"/>
  <c r="AI12" i="67"/>
  <c r="Z12" i="40"/>
  <c r="Y14" i="47"/>
  <c r="X14" i="47"/>
  <c r="Y14" i="12"/>
  <c r="X14" i="12"/>
  <c r="Y13" i="45"/>
  <c r="X13" i="45"/>
  <c r="AR12" i="92"/>
  <c r="AN13" i="100"/>
  <c r="AI13" i="100"/>
  <c r="AR13" i="44"/>
  <c r="AR11" i="66"/>
  <c r="AH13" i="92"/>
  <c r="AQ13" i="92" s="1"/>
  <c r="W13" i="69"/>
  <c r="AG12" i="69"/>
  <c r="AP12" i="69" s="1"/>
  <c r="AF12" i="69"/>
  <c r="AO12" i="69" s="1"/>
  <c r="AE12" i="69"/>
  <c r="AH13" i="19"/>
  <c r="AQ13" i="19" s="1"/>
  <c r="AH14" i="71"/>
  <c r="AQ14" i="71" s="1"/>
  <c r="AH12" i="96"/>
  <c r="AQ12" i="96" s="1"/>
  <c r="AR12" i="48"/>
  <c r="AR13" i="71"/>
  <c r="AI12" i="33"/>
  <c r="AN12" i="33"/>
  <c r="Z12" i="96"/>
  <c r="Y13" i="64"/>
  <c r="X13" i="64"/>
  <c r="AR12" i="18"/>
  <c r="AR12" i="78"/>
  <c r="Y14" i="16"/>
  <c r="X14" i="16"/>
  <c r="AR12" i="72"/>
  <c r="AN11" i="23"/>
  <c r="AI11" i="23"/>
  <c r="Y12" i="11"/>
  <c r="X12" i="11"/>
  <c r="AR12" i="81"/>
  <c r="AH12" i="24"/>
  <c r="AQ12" i="24" s="1"/>
  <c r="AR12" i="63"/>
  <c r="AE12" i="30"/>
  <c r="AF12" i="30"/>
  <c r="AO12" i="30" s="1"/>
  <c r="AG12" i="30"/>
  <c r="AP12" i="30" s="1"/>
  <c r="W13" i="30"/>
  <c r="Z13" i="19"/>
  <c r="AR11" i="75"/>
  <c r="Y14" i="85"/>
  <c r="X14" i="85"/>
  <c r="AI13" i="46"/>
  <c r="AN13" i="46"/>
  <c r="AR11" i="52"/>
  <c r="AR12" i="86"/>
  <c r="Z12" i="10"/>
  <c r="Z12" i="42"/>
  <c r="AI12" i="35"/>
  <c r="AN12" i="35"/>
  <c r="AE13" i="49"/>
  <c r="AF13" i="49"/>
  <c r="AO13" i="49" s="1"/>
  <c r="AG13" i="49"/>
  <c r="AP13" i="49" s="1"/>
  <c r="W14" i="49"/>
  <c r="AR11" i="55"/>
  <c r="Z14" i="44"/>
  <c r="Z13" i="78"/>
  <c r="AN12" i="84"/>
  <c r="AI12" i="84"/>
  <c r="AN11" i="99"/>
  <c r="AI11" i="99"/>
  <c r="AR12" i="73"/>
  <c r="AN13" i="79"/>
  <c r="AI13" i="2"/>
  <c r="AN13" i="2"/>
  <c r="AN12" i="102"/>
  <c r="AI12" i="102"/>
  <c r="AR12" i="43"/>
  <c r="AH13" i="97"/>
  <c r="AQ13" i="97" s="1"/>
  <c r="AR13" i="53"/>
  <c r="AN12" i="25"/>
  <c r="AI12" i="25"/>
  <c r="Y14" i="74"/>
  <c r="X14" i="74"/>
  <c r="AN13" i="16"/>
  <c r="AI13" i="16"/>
  <c r="Y12" i="23"/>
  <c r="X12" i="23"/>
  <c r="Y13" i="21"/>
  <c r="X13" i="21"/>
  <c r="AF12" i="101"/>
  <c r="AO12" i="101" s="1"/>
  <c r="AE12" i="101"/>
  <c r="AG12" i="101"/>
  <c r="AP12" i="101" s="1"/>
  <c r="W13" i="101"/>
  <c r="AH13" i="65"/>
  <c r="AQ13" i="65" s="1"/>
  <c r="AE12" i="51"/>
  <c r="AG12" i="51"/>
  <c r="AP12" i="51" s="1"/>
  <c r="AF12" i="51"/>
  <c r="AO12" i="51" s="1"/>
  <c r="W13" i="51"/>
  <c r="AR11" i="10"/>
  <c r="Y13" i="20"/>
  <c r="X13" i="20"/>
  <c r="Y13" i="98"/>
  <c r="X13" i="98"/>
  <c r="AN12" i="88"/>
  <c r="AI12" i="88"/>
  <c r="AI12" i="36"/>
  <c r="AN12" i="36"/>
  <c r="Y12" i="103"/>
  <c r="X12" i="103"/>
  <c r="AH13" i="48"/>
  <c r="AQ13" i="48" s="1"/>
  <c r="AH12" i="26"/>
  <c r="AQ12" i="26" s="1"/>
  <c r="AH14" i="9"/>
  <c r="AQ14" i="9" s="1"/>
  <c r="AH14" i="89"/>
  <c r="AQ14" i="89" s="1"/>
  <c r="AI12" i="54"/>
  <c r="AN12" i="54"/>
  <c r="AR12" i="61"/>
  <c r="AR11" i="91"/>
  <c r="AH12" i="32"/>
  <c r="AQ12" i="32" s="1"/>
  <c r="AR11" i="40"/>
  <c r="AI12" i="45"/>
  <c r="AN12" i="45"/>
  <c r="AH12" i="87"/>
  <c r="AQ12" i="87" s="1"/>
  <c r="AH13" i="60"/>
  <c r="AQ13" i="60" s="1"/>
  <c r="AH13" i="62"/>
  <c r="AQ13" i="62" s="1"/>
  <c r="Y12" i="104"/>
  <c r="X12" i="104"/>
  <c r="AH13" i="94"/>
  <c r="AQ13" i="94" s="1"/>
  <c r="AR12" i="68"/>
  <c r="AH13" i="77"/>
  <c r="AQ13" i="77" s="1"/>
  <c r="Y13" i="102"/>
  <c r="X13" i="102"/>
  <c r="Z13" i="97"/>
  <c r="AH13" i="43"/>
  <c r="AQ13" i="43" s="1"/>
  <c r="Z13" i="94"/>
  <c r="AN13" i="74"/>
  <c r="AI13" i="74"/>
  <c r="AH13" i="105"/>
  <c r="AQ13" i="105" s="1"/>
  <c r="Z12" i="24"/>
  <c r="AH13" i="83"/>
  <c r="AQ13" i="83" s="1"/>
  <c r="Z13" i="65"/>
  <c r="AR11" i="96"/>
  <c r="AR11" i="69"/>
  <c r="AI12" i="20"/>
  <c r="AN12" i="20"/>
  <c r="AN12" i="98"/>
  <c r="AI12" i="98"/>
  <c r="AN12" i="82"/>
  <c r="AI12" i="82"/>
  <c r="Y13" i="36"/>
  <c r="X13" i="36"/>
  <c r="AH12" i="75"/>
  <c r="AQ12" i="75" s="1"/>
  <c r="AI13" i="38"/>
  <c r="AN13" i="38"/>
  <c r="Z13" i="48"/>
  <c r="Z12" i="26"/>
  <c r="AH13" i="68"/>
  <c r="AQ13" i="68" s="1"/>
  <c r="AH13" i="41"/>
  <c r="AQ13" i="41" s="1"/>
  <c r="AH13" i="61"/>
  <c r="AQ13" i="61" s="1"/>
  <c r="Z14" i="9"/>
  <c r="AI12" i="37"/>
  <c r="AN12" i="37"/>
  <c r="Z14" i="89"/>
  <c r="AE12" i="14"/>
  <c r="W13" i="14"/>
  <c r="AF12" i="14"/>
  <c r="AO12" i="14" s="1"/>
  <c r="AG12" i="14"/>
  <c r="AP12" i="14" s="1"/>
  <c r="AH12" i="66"/>
  <c r="AQ12" i="66" s="1"/>
  <c r="Y13" i="59"/>
  <c r="X13" i="59"/>
  <c r="AH13" i="86"/>
  <c r="AQ13" i="86" s="1"/>
  <c r="AI12" i="22"/>
  <c r="AN12" i="22"/>
  <c r="Y13" i="67"/>
  <c r="X13" i="67"/>
  <c r="Z13" i="67" s="1"/>
  <c r="AH13" i="76"/>
  <c r="AQ13" i="76" s="1"/>
  <c r="AN12" i="90"/>
  <c r="Y14" i="2"/>
  <c r="X14" i="2"/>
  <c r="Y14" i="80"/>
  <c r="X14" i="80"/>
  <c r="Y13" i="58"/>
  <c r="X13" i="58"/>
  <c r="AR12" i="19"/>
  <c r="Y13" i="28"/>
  <c r="X13" i="28"/>
  <c r="AF13" i="81"/>
  <c r="AO13" i="81" s="1"/>
  <c r="AH14" i="53"/>
  <c r="AQ14" i="53" s="1"/>
  <c r="Z13" i="92"/>
  <c r="AR12" i="60"/>
  <c r="AN11" i="104"/>
  <c r="AI11" i="104"/>
  <c r="AR12" i="41"/>
  <c r="AR11" i="42"/>
  <c r="AH12" i="91"/>
  <c r="AQ12" i="91" s="1"/>
  <c r="AR12" i="39"/>
  <c r="AN12" i="93"/>
  <c r="AI12" i="93"/>
  <c r="AG12" i="50"/>
  <c r="AP12" i="50" s="1"/>
  <c r="W13" i="50"/>
  <c r="AE12" i="50"/>
  <c r="AF12" i="50"/>
  <c r="AO12" i="50" s="1"/>
  <c r="AI12" i="28"/>
  <c r="AN12" i="28"/>
  <c r="AR12" i="83"/>
  <c r="Z13" i="77"/>
  <c r="AR13" i="9"/>
  <c r="Z13" i="43"/>
  <c r="AN12" i="64"/>
  <c r="AI12" i="64"/>
  <c r="Y14" i="100"/>
  <c r="X14" i="100"/>
  <c r="AR12" i="65"/>
  <c r="Z13" i="105"/>
  <c r="W14" i="31"/>
  <c r="AE13" i="31"/>
  <c r="AF13" i="31"/>
  <c r="AO13" i="31" s="1"/>
  <c r="AG13" i="31"/>
  <c r="AP13" i="31" s="1"/>
  <c r="AI11" i="11"/>
  <c r="AN11" i="11"/>
  <c r="AN13" i="34"/>
  <c r="AI13" i="34"/>
  <c r="AH12" i="69"/>
  <c r="AQ12" i="69" s="1"/>
  <c r="Z13" i="83"/>
  <c r="AH13" i="73"/>
  <c r="AQ13" i="73" s="1"/>
  <c r="AH13" i="81"/>
  <c r="AQ13" i="81" s="1"/>
  <c r="AR12" i="94"/>
  <c r="AN13" i="85"/>
  <c r="AI13" i="85"/>
  <c r="AH13" i="39"/>
  <c r="AQ13" i="39" s="1"/>
  <c r="Y13" i="88"/>
  <c r="X13" i="88"/>
  <c r="W13" i="17"/>
  <c r="AE12" i="17"/>
  <c r="AF12" i="17"/>
  <c r="AO12" i="17" s="1"/>
  <c r="AG12" i="17"/>
  <c r="AP12" i="17" s="1"/>
  <c r="Z12" i="75"/>
  <c r="Z13" i="68"/>
  <c r="W14" i="70"/>
  <c r="AE13" i="70"/>
  <c r="AG13" i="70"/>
  <c r="AP13" i="70" s="1"/>
  <c r="AF13" i="70"/>
  <c r="AO13" i="70" s="1"/>
  <c r="Z13" i="41"/>
  <c r="Z13" i="61"/>
  <c r="AR12" i="97"/>
  <c r="AH13" i="18"/>
  <c r="AQ13" i="18" s="1"/>
  <c r="Y13" i="37"/>
  <c r="X13" i="37"/>
  <c r="AR12" i="77"/>
  <c r="AH12" i="52"/>
  <c r="AQ12" i="52" s="1"/>
  <c r="Z12" i="66"/>
  <c r="AR13" i="89"/>
  <c r="Y13" i="84"/>
  <c r="X13" i="84"/>
  <c r="Z13" i="86"/>
  <c r="AI12" i="29"/>
  <c r="AN12" i="29"/>
  <c r="AH13" i="72"/>
  <c r="AQ13" i="72" s="1"/>
  <c r="Y12" i="99"/>
  <c r="X12" i="99"/>
  <c r="Y13" i="22"/>
  <c r="X13" i="22"/>
  <c r="W13" i="27"/>
  <c r="AE12" i="27"/>
  <c r="AF12" i="27"/>
  <c r="AO12" i="27" s="1"/>
  <c r="AG12" i="27"/>
  <c r="AP12" i="27" s="1"/>
  <c r="Z13" i="76"/>
  <c r="AH12" i="55"/>
  <c r="AQ12" i="55" s="1"/>
  <c r="Y14" i="79"/>
  <c r="X14" i="79"/>
  <c r="AN13" i="80"/>
  <c r="AI13" i="80"/>
  <c r="AN12" i="58"/>
  <c r="AI12" i="58"/>
  <c r="W13" i="52" l="1"/>
  <c r="AG13" i="81"/>
  <c r="AP13" i="81" s="1"/>
  <c r="AE14" i="71"/>
  <c r="W14" i="81"/>
  <c r="AF14" i="71"/>
  <c r="AO14" i="71" s="1"/>
  <c r="AI13" i="12"/>
  <c r="AF13" i="72"/>
  <c r="AO13" i="72" s="1"/>
  <c r="AG13" i="72"/>
  <c r="AP13" i="72" s="1"/>
  <c r="Y13" i="90"/>
  <c r="Z13" i="29"/>
  <c r="Z13" i="84"/>
  <c r="Z13" i="37"/>
  <c r="AN13" i="12"/>
  <c r="AF12" i="55"/>
  <c r="AO12" i="55" s="1"/>
  <c r="W14" i="72"/>
  <c r="AG12" i="52"/>
  <c r="AP12" i="52" s="1"/>
  <c r="Z13" i="58"/>
  <c r="AF13" i="39"/>
  <c r="AO13" i="39" s="1"/>
  <c r="AE13" i="39"/>
  <c r="AG13" i="62"/>
  <c r="AP13" i="62" s="1"/>
  <c r="AE13" i="62"/>
  <c r="W14" i="39"/>
  <c r="Z13" i="28"/>
  <c r="AE13" i="28" s="1"/>
  <c r="AI13" i="79"/>
  <c r="AE13" i="73"/>
  <c r="AN13" i="73" s="1"/>
  <c r="AG12" i="55"/>
  <c r="AP12" i="55" s="1"/>
  <c r="Z13" i="35"/>
  <c r="W14" i="35" s="1"/>
  <c r="Z13" i="54"/>
  <c r="AE13" i="54" s="1"/>
  <c r="W13" i="55"/>
  <c r="X13" i="25"/>
  <c r="Z13" i="25" s="1"/>
  <c r="W14" i="25" s="1"/>
  <c r="AF13" i="62"/>
  <c r="AO13" i="62" s="1"/>
  <c r="Z14" i="16"/>
  <c r="W15" i="16" s="1"/>
  <c r="AF12" i="52"/>
  <c r="AO12" i="52" s="1"/>
  <c r="AI12" i="90"/>
  <c r="AR12" i="90" s="1"/>
  <c r="W14" i="73"/>
  <c r="AE12" i="87"/>
  <c r="AF12" i="87"/>
  <c r="AO12" i="87" s="1"/>
  <c r="AG12" i="87"/>
  <c r="AP12" i="87" s="1"/>
  <c r="AF13" i="73"/>
  <c r="AO13" i="73" s="1"/>
  <c r="Z14" i="79"/>
  <c r="AE14" i="79" s="1"/>
  <c r="Z13" i="20"/>
  <c r="Z13" i="21"/>
  <c r="Z12" i="23"/>
  <c r="AF12" i="23" s="1"/>
  <c r="AO12" i="23" s="1"/>
  <c r="Z14" i="46"/>
  <c r="AG14" i="46" s="1"/>
  <c r="AP14" i="46" s="1"/>
  <c r="Z14" i="34"/>
  <c r="AF14" i="34" s="1"/>
  <c r="AO14" i="34" s="1"/>
  <c r="AF14" i="53"/>
  <c r="AO14" i="53" s="1"/>
  <c r="Z13" i="88"/>
  <c r="Z13" i="59"/>
  <c r="AG13" i="59" s="1"/>
  <c r="AP13" i="59" s="1"/>
  <c r="AG14" i="71"/>
  <c r="AP14" i="71" s="1"/>
  <c r="Z13" i="22"/>
  <c r="AG13" i="22" s="1"/>
  <c r="AP13" i="22" s="1"/>
  <c r="Z14" i="80"/>
  <c r="AF14" i="80" s="1"/>
  <c r="AO14" i="80" s="1"/>
  <c r="Z13" i="82"/>
  <c r="W14" i="82" s="1"/>
  <c r="Z14" i="100"/>
  <c r="AG14" i="100" s="1"/>
  <c r="AP14" i="100" s="1"/>
  <c r="AE14" i="53"/>
  <c r="AN14" i="53" s="1"/>
  <c r="AE12" i="91"/>
  <c r="AN12" i="91" s="1"/>
  <c r="Z14" i="2"/>
  <c r="AF14" i="2" s="1"/>
  <c r="AO14" i="2" s="1"/>
  <c r="Z13" i="98"/>
  <c r="AF13" i="98" s="1"/>
  <c r="AO13" i="98" s="1"/>
  <c r="Z14" i="47"/>
  <c r="W15" i="47" s="1"/>
  <c r="AF12" i="91"/>
  <c r="AO12" i="91" s="1"/>
  <c r="AG14" i="53"/>
  <c r="AP14" i="53" s="1"/>
  <c r="AG12" i="91"/>
  <c r="AP12" i="91" s="1"/>
  <c r="AE14" i="80"/>
  <c r="W15" i="80"/>
  <c r="AG14" i="80"/>
  <c r="AP14" i="80" s="1"/>
  <c r="AE13" i="22"/>
  <c r="AE14" i="16"/>
  <c r="AG13" i="35"/>
  <c r="AP13" i="35" s="1"/>
  <c r="AE13" i="82"/>
  <c r="W15" i="79"/>
  <c r="AF13" i="37"/>
  <c r="AO13" i="37" s="1"/>
  <c r="AE13" i="37"/>
  <c r="AG13" i="37"/>
  <c r="AP13" i="37" s="1"/>
  <c r="W14" i="37"/>
  <c r="W14" i="58"/>
  <c r="AG13" i="58"/>
  <c r="AP13" i="58" s="1"/>
  <c r="AF13" i="58"/>
  <c r="AO13" i="58" s="1"/>
  <c r="AE13" i="58"/>
  <c r="AN13" i="70"/>
  <c r="AI13" i="70"/>
  <c r="AF13" i="92"/>
  <c r="AO13" i="92" s="1"/>
  <c r="AE13" i="92"/>
  <c r="W14" i="92"/>
  <c r="AG13" i="92"/>
  <c r="AP13" i="92" s="1"/>
  <c r="AG13" i="28"/>
  <c r="AP13" i="28" s="1"/>
  <c r="W14" i="28"/>
  <c r="AF13" i="28"/>
  <c r="AO13" i="28" s="1"/>
  <c r="AE13" i="67"/>
  <c r="W14" i="67"/>
  <c r="AG13" i="67"/>
  <c r="AP13" i="67" s="1"/>
  <c r="AF13" i="67"/>
  <c r="AO13" i="67" s="1"/>
  <c r="W15" i="9"/>
  <c r="AF14" i="9"/>
  <c r="AO14" i="9" s="1"/>
  <c r="AG14" i="9"/>
  <c r="AP14" i="9" s="1"/>
  <c r="AE14" i="9"/>
  <c r="AR12" i="98"/>
  <c r="AH13" i="102"/>
  <c r="AQ13" i="102" s="1"/>
  <c r="AH13" i="90"/>
  <c r="AQ13" i="90" s="1"/>
  <c r="AN13" i="72"/>
  <c r="AF13" i="29"/>
  <c r="AO13" i="29" s="1"/>
  <c r="AG13" i="29"/>
  <c r="AP13" i="29" s="1"/>
  <c r="W14" i="29"/>
  <c r="AE13" i="29"/>
  <c r="AH13" i="95"/>
  <c r="AQ13" i="95" s="1"/>
  <c r="AN13" i="60"/>
  <c r="AI13" i="60"/>
  <c r="Y13" i="17"/>
  <c r="X13" i="17"/>
  <c r="Y14" i="31"/>
  <c r="X14" i="31"/>
  <c r="Z13" i="102"/>
  <c r="AR12" i="36"/>
  <c r="Y13" i="51"/>
  <c r="X13" i="51"/>
  <c r="Y13" i="101"/>
  <c r="X13" i="101"/>
  <c r="AH14" i="74"/>
  <c r="AQ14" i="74" s="1"/>
  <c r="AR13" i="79"/>
  <c r="AR12" i="84"/>
  <c r="Y14" i="49"/>
  <c r="X14" i="49"/>
  <c r="AE12" i="42"/>
  <c r="W13" i="42"/>
  <c r="AF12" i="42"/>
  <c r="AO12" i="42" s="1"/>
  <c r="AG12" i="42"/>
  <c r="AP12" i="42" s="1"/>
  <c r="AH12" i="11"/>
  <c r="AQ12" i="11" s="1"/>
  <c r="AN12" i="69"/>
  <c r="AI12" i="69"/>
  <c r="Z13" i="90"/>
  <c r="AH14" i="38"/>
  <c r="AQ14" i="38" s="1"/>
  <c r="AH13" i="33"/>
  <c r="AQ13" i="33" s="1"/>
  <c r="Y14" i="15"/>
  <c r="X14" i="15"/>
  <c r="Z13" i="95"/>
  <c r="AR13" i="34"/>
  <c r="AR13" i="74"/>
  <c r="AG13" i="98"/>
  <c r="AP13" i="98" s="1"/>
  <c r="AH13" i="82"/>
  <c r="AQ13" i="82" s="1"/>
  <c r="Y14" i="62"/>
  <c r="X14" i="62"/>
  <c r="AE12" i="32"/>
  <c r="AF12" i="32"/>
  <c r="AO12" i="32" s="1"/>
  <c r="AG12" i="32"/>
  <c r="AP12" i="32" s="1"/>
  <c r="W13" i="32"/>
  <c r="AG12" i="26"/>
  <c r="AP12" i="26" s="1"/>
  <c r="W13" i="26"/>
  <c r="AE12" i="26"/>
  <c r="AF12" i="26"/>
  <c r="AO12" i="26" s="1"/>
  <c r="AH13" i="36"/>
  <c r="AQ13" i="36" s="1"/>
  <c r="AR12" i="45"/>
  <c r="AE13" i="61"/>
  <c r="W14" i="61"/>
  <c r="AG13" i="61"/>
  <c r="AP13" i="61" s="1"/>
  <c r="AF13" i="61"/>
  <c r="AO13" i="61" s="1"/>
  <c r="AF13" i="68"/>
  <c r="AO13" i="68" s="1"/>
  <c r="AE13" i="68"/>
  <c r="W14" i="68"/>
  <c r="AG13" i="68"/>
  <c r="AP13" i="68" s="1"/>
  <c r="AH13" i="88"/>
  <c r="AQ13" i="88" s="1"/>
  <c r="W14" i="105"/>
  <c r="AG13" i="105"/>
  <c r="AP13" i="105" s="1"/>
  <c r="AF13" i="105"/>
  <c r="AO13" i="105" s="1"/>
  <c r="AE13" i="105"/>
  <c r="AR12" i="64"/>
  <c r="Y13" i="50"/>
  <c r="X13" i="50"/>
  <c r="AR11" i="104"/>
  <c r="W14" i="48"/>
  <c r="AE13" i="48"/>
  <c r="AF13" i="48"/>
  <c r="AO13" i="48" s="1"/>
  <c r="AG13" i="48"/>
  <c r="AP13" i="48" s="1"/>
  <c r="Z13" i="36"/>
  <c r="AF13" i="65"/>
  <c r="AO13" i="65" s="1"/>
  <c r="AE13" i="65"/>
  <c r="W14" i="65"/>
  <c r="AG13" i="65"/>
  <c r="AP13" i="65" s="1"/>
  <c r="W14" i="94"/>
  <c r="AG13" i="94"/>
  <c r="AP13" i="94" s="1"/>
  <c r="AF13" i="94"/>
  <c r="AO13" i="94" s="1"/>
  <c r="AE13" i="94"/>
  <c r="AR12" i="54"/>
  <c r="AH13" i="20"/>
  <c r="AQ13" i="20" s="1"/>
  <c r="AH12" i="23"/>
  <c r="AQ12" i="23" s="1"/>
  <c r="Z14" i="74"/>
  <c r="AE12" i="10"/>
  <c r="W13" i="10"/>
  <c r="AG12" i="10"/>
  <c r="AP12" i="10" s="1"/>
  <c r="AF12" i="10"/>
  <c r="AO12" i="10" s="1"/>
  <c r="AR13" i="46"/>
  <c r="AE13" i="19"/>
  <c r="AG13" i="19"/>
  <c r="AP13" i="19" s="1"/>
  <c r="W14" i="19"/>
  <c r="AF13" i="19"/>
  <c r="AO13" i="19" s="1"/>
  <c r="Z12" i="11"/>
  <c r="AH14" i="16"/>
  <c r="AQ14" i="16" s="1"/>
  <c r="AR12" i="33"/>
  <c r="AH13" i="54"/>
  <c r="AQ13" i="54" s="1"/>
  <c r="Z13" i="33"/>
  <c r="Y13" i="55"/>
  <c r="X13" i="55"/>
  <c r="AR12" i="59"/>
  <c r="AN12" i="87"/>
  <c r="Y14" i="18"/>
  <c r="X14" i="18"/>
  <c r="AN13" i="62"/>
  <c r="W14" i="76"/>
  <c r="AG13" i="76"/>
  <c r="AP13" i="76" s="1"/>
  <c r="AE13" i="76"/>
  <c r="AF13" i="76"/>
  <c r="AO13" i="76" s="1"/>
  <c r="AI12" i="17"/>
  <c r="AN12" i="17"/>
  <c r="AI12" i="14"/>
  <c r="AN12" i="14"/>
  <c r="AI12" i="30"/>
  <c r="AN12" i="30"/>
  <c r="Y15" i="53"/>
  <c r="X15" i="53"/>
  <c r="AH13" i="37"/>
  <c r="AQ13" i="37" s="1"/>
  <c r="Y14" i="70"/>
  <c r="X14" i="70"/>
  <c r="AR13" i="85"/>
  <c r="AF13" i="77"/>
  <c r="AO13" i="77" s="1"/>
  <c r="AG13" i="77"/>
  <c r="AP13" i="77" s="1"/>
  <c r="AE13" i="77"/>
  <c r="W14" i="77"/>
  <c r="AN12" i="50"/>
  <c r="AI12" i="50"/>
  <c r="AN13" i="81"/>
  <c r="AI13" i="81"/>
  <c r="AH14" i="80"/>
  <c r="AQ14" i="80" s="1"/>
  <c r="AR12" i="58"/>
  <c r="AH12" i="99"/>
  <c r="AQ12" i="99" s="1"/>
  <c r="AR12" i="29"/>
  <c r="W13" i="75"/>
  <c r="AG12" i="75"/>
  <c r="AP12" i="75" s="1"/>
  <c r="AF12" i="75"/>
  <c r="AO12" i="75" s="1"/>
  <c r="AE12" i="75"/>
  <c r="AR12" i="22"/>
  <c r="AF14" i="89"/>
  <c r="AO14" i="89" s="1"/>
  <c r="AE14" i="89"/>
  <c r="AG14" i="89"/>
  <c r="AP14" i="89" s="1"/>
  <c r="W15" i="89"/>
  <c r="AR12" i="20"/>
  <c r="AH12" i="104"/>
  <c r="AQ12" i="104" s="1"/>
  <c r="AH12" i="103"/>
  <c r="AQ12" i="103" s="1"/>
  <c r="AR12" i="88"/>
  <c r="AE13" i="20"/>
  <c r="AF13" i="20"/>
  <c r="AO13" i="20" s="1"/>
  <c r="W14" i="20"/>
  <c r="AG13" i="20"/>
  <c r="AP13" i="20" s="1"/>
  <c r="AI12" i="101"/>
  <c r="AN12" i="101"/>
  <c r="AE12" i="23"/>
  <c r="AR12" i="102"/>
  <c r="W14" i="78"/>
  <c r="AG13" i="78"/>
  <c r="AP13" i="78" s="1"/>
  <c r="AF13" i="78"/>
  <c r="AO13" i="78" s="1"/>
  <c r="AE13" i="78"/>
  <c r="AH14" i="85"/>
  <c r="AQ14" i="85" s="1"/>
  <c r="Y13" i="30"/>
  <c r="X13" i="30"/>
  <c r="AH13" i="64"/>
  <c r="AQ13" i="64" s="1"/>
  <c r="AR13" i="12"/>
  <c r="AH13" i="45"/>
  <c r="AQ13" i="45" s="1"/>
  <c r="AH14" i="12"/>
  <c r="AQ14" i="12" s="1"/>
  <c r="AG12" i="40"/>
  <c r="AP12" i="40" s="1"/>
  <c r="W13" i="40"/>
  <c r="AE12" i="40"/>
  <c r="AF12" i="40"/>
  <c r="AO12" i="40" s="1"/>
  <c r="W14" i="54"/>
  <c r="AG13" i="54"/>
  <c r="AP13" i="54" s="1"/>
  <c r="W14" i="63"/>
  <c r="AG13" i="63"/>
  <c r="AP13" i="63" s="1"/>
  <c r="AF13" i="63"/>
  <c r="AO13" i="63" s="1"/>
  <c r="AE13" i="63"/>
  <c r="Z14" i="38"/>
  <c r="AR12" i="95"/>
  <c r="AR12" i="21"/>
  <c r="AI12" i="55"/>
  <c r="AN12" i="55"/>
  <c r="Y14" i="72"/>
  <c r="X14" i="72"/>
  <c r="AH14" i="46"/>
  <c r="AQ14" i="46" s="1"/>
  <c r="AI13" i="13"/>
  <c r="AN13" i="13"/>
  <c r="AH13" i="25"/>
  <c r="AQ13" i="25" s="1"/>
  <c r="Y14" i="60"/>
  <c r="X14" i="60"/>
  <c r="AN13" i="18"/>
  <c r="AI13" i="18"/>
  <c r="Y15" i="71"/>
  <c r="X15" i="71"/>
  <c r="W14" i="84"/>
  <c r="AG13" i="84"/>
  <c r="AP13" i="84" s="1"/>
  <c r="AF13" i="84"/>
  <c r="AO13" i="84" s="1"/>
  <c r="AE13" i="84"/>
  <c r="W14" i="21"/>
  <c r="AF13" i="21"/>
  <c r="AO13" i="21" s="1"/>
  <c r="AE13" i="21"/>
  <c r="AG13" i="21"/>
  <c r="AP13" i="21" s="1"/>
  <c r="AR13" i="2"/>
  <c r="AR12" i="35"/>
  <c r="AH14" i="47"/>
  <c r="AQ14" i="47" s="1"/>
  <c r="AN12" i="52"/>
  <c r="AH14" i="79"/>
  <c r="AQ14" i="79" s="1"/>
  <c r="AE13" i="41"/>
  <c r="AF13" i="41"/>
  <c r="AO13" i="41" s="1"/>
  <c r="W14" i="41"/>
  <c r="AG13" i="41"/>
  <c r="AP13" i="41" s="1"/>
  <c r="AE13" i="88"/>
  <c r="W14" i="88"/>
  <c r="AG13" i="88"/>
  <c r="AP13" i="88" s="1"/>
  <c r="AF13" i="88"/>
  <c r="AO13" i="88" s="1"/>
  <c r="AF13" i="83"/>
  <c r="AO13" i="83" s="1"/>
  <c r="AG13" i="83"/>
  <c r="AP13" i="83" s="1"/>
  <c r="AE13" i="83"/>
  <c r="W14" i="83"/>
  <c r="AR11" i="11"/>
  <c r="AI12" i="27"/>
  <c r="AN12" i="27"/>
  <c r="Z12" i="99"/>
  <c r="AF13" i="86"/>
  <c r="AO13" i="86" s="1"/>
  <c r="AE13" i="86"/>
  <c r="W14" i="86"/>
  <c r="AG13" i="86"/>
  <c r="AP13" i="86" s="1"/>
  <c r="W13" i="66"/>
  <c r="AG12" i="66"/>
  <c r="AP12" i="66" s="1"/>
  <c r="AF12" i="66"/>
  <c r="AO12" i="66" s="1"/>
  <c r="AE12" i="66"/>
  <c r="W14" i="43"/>
  <c r="AE13" i="43"/>
  <c r="AF13" i="43"/>
  <c r="AO13" i="43" s="1"/>
  <c r="AG13" i="43"/>
  <c r="AP13" i="43" s="1"/>
  <c r="AR12" i="93"/>
  <c r="Y14" i="81"/>
  <c r="X14" i="81"/>
  <c r="AH13" i="58"/>
  <c r="AQ13" i="58" s="1"/>
  <c r="AH14" i="2"/>
  <c r="AQ14" i="2" s="1"/>
  <c r="AH13" i="59"/>
  <c r="AQ13" i="59" s="1"/>
  <c r="AR13" i="38"/>
  <c r="AR12" i="82"/>
  <c r="Z12" i="104"/>
  <c r="Z12" i="103"/>
  <c r="AI12" i="51"/>
  <c r="AN12" i="51"/>
  <c r="AR12" i="25"/>
  <c r="W15" i="44"/>
  <c r="AE14" i="44"/>
  <c r="AF14" i="44"/>
  <c r="AO14" i="44" s="1"/>
  <c r="AG14" i="44"/>
  <c r="AP14" i="44" s="1"/>
  <c r="AI13" i="49"/>
  <c r="AN13" i="49"/>
  <c r="Z14" i="85"/>
  <c r="AR11" i="23"/>
  <c r="Z13" i="64"/>
  <c r="Y13" i="69"/>
  <c r="X13" i="69"/>
  <c r="AR12" i="67"/>
  <c r="AH13" i="35"/>
  <c r="AQ13" i="35" s="1"/>
  <c r="AR11" i="103"/>
  <c r="AH13" i="93"/>
  <c r="AQ13" i="93" s="1"/>
  <c r="AH13" i="29"/>
  <c r="AQ13" i="29" s="1"/>
  <c r="Y14" i="39"/>
  <c r="X14" i="39"/>
  <c r="AN14" i="71"/>
  <c r="AH13" i="22"/>
  <c r="AQ13" i="22" s="1"/>
  <c r="AI13" i="31"/>
  <c r="AN13" i="31"/>
  <c r="W13" i="96"/>
  <c r="AG12" i="96"/>
  <c r="AP12" i="96" s="1"/>
  <c r="AF12" i="96"/>
  <c r="AO12" i="96" s="1"/>
  <c r="AE12" i="96"/>
  <c r="AR13" i="80"/>
  <c r="Y13" i="27"/>
  <c r="X13" i="27"/>
  <c r="AH13" i="84"/>
  <c r="AQ13" i="84" s="1"/>
  <c r="AH14" i="100"/>
  <c r="AQ14" i="100" s="1"/>
  <c r="AR12" i="28"/>
  <c r="AH13" i="28"/>
  <c r="AQ13" i="28" s="1"/>
  <c r="AH13" i="67"/>
  <c r="AQ13" i="67" s="1"/>
  <c r="Y13" i="14"/>
  <c r="X13" i="14"/>
  <c r="AR12" i="37"/>
  <c r="AE12" i="24"/>
  <c r="AF12" i="24"/>
  <c r="AO12" i="24" s="1"/>
  <c r="AG12" i="24"/>
  <c r="AP12" i="24" s="1"/>
  <c r="W13" i="24"/>
  <c r="W14" i="97"/>
  <c r="AG13" i="97"/>
  <c r="AP13" i="97" s="1"/>
  <c r="AF13" i="97"/>
  <c r="AO13" i="97" s="1"/>
  <c r="AE13" i="97"/>
  <c r="AH13" i="98"/>
  <c r="AQ13" i="98" s="1"/>
  <c r="AH13" i="21"/>
  <c r="AQ13" i="21" s="1"/>
  <c r="AR13" i="16"/>
  <c r="AR11" i="99"/>
  <c r="Y14" i="73"/>
  <c r="X14" i="73"/>
  <c r="AR13" i="100"/>
  <c r="Z13" i="45"/>
  <c r="Z14" i="12"/>
  <c r="AH14" i="34"/>
  <c r="AQ14" i="34" s="1"/>
  <c r="Z13" i="93"/>
  <c r="AR13" i="47"/>
  <c r="AN13" i="15"/>
  <c r="AI13" i="15"/>
  <c r="Y14" i="13"/>
  <c r="X14" i="13"/>
  <c r="Y13" i="87"/>
  <c r="X13" i="87"/>
  <c r="Y13" i="52"/>
  <c r="X13" i="52"/>
  <c r="Y13" i="91"/>
  <c r="X13" i="91"/>
  <c r="Z13" i="27" l="1"/>
  <c r="AI13" i="39"/>
  <c r="W13" i="23"/>
  <c r="AI13" i="62"/>
  <c r="AN13" i="39"/>
  <c r="Z13" i="52"/>
  <c r="AI13" i="72"/>
  <c r="W15" i="100"/>
  <c r="Y15" i="100" s="1"/>
  <c r="AE14" i="100"/>
  <c r="AF14" i="100"/>
  <c r="AO14" i="100" s="1"/>
  <c r="AF13" i="82"/>
  <c r="AO13" i="82" s="1"/>
  <c r="W14" i="59"/>
  <c r="AF13" i="35"/>
  <c r="AO13" i="35" s="1"/>
  <c r="AF13" i="22"/>
  <c r="AO13" i="22" s="1"/>
  <c r="AI12" i="52"/>
  <c r="AF13" i="54"/>
  <c r="AO13" i="54" s="1"/>
  <c r="W14" i="98"/>
  <c r="AF14" i="79"/>
  <c r="AO14" i="79" s="1"/>
  <c r="AG13" i="82"/>
  <c r="AP13" i="82" s="1"/>
  <c r="AG14" i="16"/>
  <c r="AP14" i="16" s="1"/>
  <c r="W14" i="22"/>
  <c r="Z13" i="69"/>
  <c r="AE13" i="98"/>
  <c r="AG14" i="79"/>
  <c r="AP14" i="79" s="1"/>
  <c r="AF14" i="16"/>
  <c r="AO14" i="16" s="1"/>
  <c r="AF14" i="47"/>
  <c r="AO14" i="47" s="1"/>
  <c r="AE14" i="34"/>
  <c r="AI13" i="73"/>
  <c r="AE13" i="35"/>
  <c r="AE14" i="2"/>
  <c r="AG14" i="34"/>
  <c r="AP14" i="34" s="1"/>
  <c r="W15" i="34"/>
  <c r="Y15" i="34" s="1"/>
  <c r="AE13" i="59"/>
  <c r="AF13" i="59"/>
  <c r="AO13" i="59" s="1"/>
  <c r="AI12" i="87"/>
  <c r="AE14" i="46"/>
  <c r="AE14" i="47"/>
  <c r="Z13" i="14"/>
  <c r="W14" i="14" s="1"/>
  <c r="AI14" i="71"/>
  <c r="AR14" i="71" s="1"/>
  <c r="AE13" i="25"/>
  <c r="Z14" i="62"/>
  <c r="AG14" i="62" s="1"/>
  <c r="AP14" i="62" s="1"/>
  <c r="AF14" i="46"/>
  <c r="AO14" i="46" s="1"/>
  <c r="AG14" i="47"/>
  <c r="AP14" i="47" s="1"/>
  <c r="AG14" i="2"/>
  <c r="AP14" i="2" s="1"/>
  <c r="AG13" i="25"/>
  <c r="AP13" i="25" s="1"/>
  <c r="AG12" i="23"/>
  <c r="AP12" i="23" s="1"/>
  <c r="Z14" i="31"/>
  <c r="AF14" i="31" s="1"/>
  <c r="AO14" i="31" s="1"/>
  <c r="AF13" i="25"/>
  <c r="AO13" i="25" s="1"/>
  <c r="AI14" i="53"/>
  <c r="AR14" i="53" s="1"/>
  <c r="W15" i="46"/>
  <c r="Y15" i="46" s="1"/>
  <c r="W15" i="2"/>
  <c r="Y15" i="2" s="1"/>
  <c r="Z14" i="70"/>
  <c r="W15" i="70" s="1"/>
  <c r="AI12" i="91"/>
  <c r="Z13" i="101"/>
  <c r="W14" i="101" s="1"/>
  <c r="Z14" i="13"/>
  <c r="AE14" i="13" s="1"/>
  <c r="Z14" i="15"/>
  <c r="AE14" i="15" s="1"/>
  <c r="W14" i="69"/>
  <c r="AG13" i="69"/>
  <c r="AP13" i="69" s="1"/>
  <c r="AF13" i="69"/>
  <c r="AO13" i="69" s="1"/>
  <c r="AE13" i="69"/>
  <c r="AG13" i="33"/>
  <c r="AP13" i="33" s="1"/>
  <c r="AE13" i="33"/>
  <c r="W14" i="33"/>
  <c r="AF13" i="33"/>
  <c r="AO13" i="33" s="1"/>
  <c r="AF14" i="74"/>
  <c r="AO14" i="74" s="1"/>
  <c r="AE14" i="74"/>
  <c r="W15" i="74"/>
  <c r="AG14" i="74"/>
  <c r="AP14" i="74" s="1"/>
  <c r="Y14" i="65"/>
  <c r="X14" i="65"/>
  <c r="Y14" i="105"/>
  <c r="X14" i="105"/>
  <c r="AE14" i="62"/>
  <c r="W15" i="62"/>
  <c r="W14" i="90"/>
  <c r="AG13" i="90"/>
  <c r="AP13" i="90" s="1"/>
  <c r="AF13" i="90"/>
  <c r="AO13" i="90" s="1"/>
  <c r="AE13" i="90"/>
  <c r="AE14" i="31"/>
  <c r="W15" i="31"/>
  <c r="Y15" i="9"/>
  <c r="X15" i="9"/>
  <c r="Y15" i="79"/>
  <c r="X15" i="79"/>
  <c r="AR13" i="15"/>
  <c r="AE13" i="64"/>
  <c r="W14" i="64"/>
  <c r="AG13" i="64"/>
  <c r="AP13" i="64" s="1"/>
  <c r="AF13" i="64"/>
  <c r="AO13" i="64" s="1"/>
  <c r="AN12" i="66"/>
  <c r="AI12" i="66"/>
  <c r="AN13" i="86"/>
  <c r="AI13" i="86"/>
  <c r="AI13" i="41"/>
  <c r="AN13" i="41"/>
  <c r="AI13" i="21"/>
  <c r="AN13" i="21"/>
  <c r="Y14" i="84"/>
  <c r="X14" i="84"/>
  <c r="AH14" i="60"/>
  <c r="AQ14" i="60" s="1"/>
  <c r="AR13" i="13"/>
  <c r="AH14" i="72"/>
  <c r="AQ14" i="72" s="1"/>
  <c r="AH13" i="30"/>
  <c r="AQ13" i="30" s="1"/>
  <c r="Y13" i="23"/>
  <c r="X13" i="23"/>
  <c r="Y14" i="20"/>
  <c r="X14" i="20"/>
  <c r="AR12" i="30"/>
  <c r="AN13" i="76"/>
  <c r="AI13" i="76"/>
  <c r="AR13" i="62"/>
  <c r="W13" i="11"/>
  <c r="AG12" i="11"/>
  <c r="AP12" i="11" s="1"/>
  <c r="AF12" i="11"/>
  <c r="AO12" i="11" s="1"/>
  <c r="AE12" i="11"/>
  <c r="AN13" i="94"/>
  <c r="AI13" i="94"/>
  <c r="AN13" i="65"/>
  <c r="AI13" i="65"/>
  <c r="Y14" i="48"/>
  <c r="X14" i="48"/>
  <c r="Y13" i="32"/>
  <c r="X13" i="32"/>
  <c r="AR12" i="69"/>
  <c r="Y13" i="42"/>
  <c r="X13" i="42"/>
  <c r="AR13" i="72"/>
  <c r="Y14" i="28"/>
  <c r="X14" i="28"/>
  <c r="Z14" i="28" s="1"/>
  <c r="AN14" i="100"/>
  <c r="AI14" i="100"/>
  <c r="AN13" i="58"/>
  <c r="AI13" i="58"/>
  <c r="AI13" i="37"/>
  <c r="AN13" i="37"/>
  <c r="Y14" i="22"/>
  <c r="X14" i="22"/>
  <c r="Y15" i="80"/>
  <c r="X15" i="80"/>
  <c r="AE13" i="52"/>
  <c r="AF13" i="52"/>
  <c r="AO13" i="52" s="1"/>
  <c r="W14" i="52"/>
  <c r="AG13" i="52"/>
  <c r="AP13" i="52" s="1"/>
  <c r="AH14" i="73"/>
  <c r="AQ14" i="73" s="1"/>
  <c r="AN13" i="97"/>
  <c r="AI13" i="97"/>
  <c r="Y14" i="86"/>
  <c r="X14" i="86"/>
  <c r="AR13" i="73"/>
  <c r="Y15" i="89"/>
  <c r="X15" i="89"/>
  <c r="AN12" i="75"/>
  <c r="AI12" i="75"/>
  <c r="AR13" i="81"/>
  <c r="AI13" i="48"/>
  <c r="AN13" i="48"/>
  <c r="AN13" i="98"/>
  <c r="AI13" i="98"/>
  <c r="AF14" i="15"/>
  <c r="AO14" i="15" s="1"/>
  <c r="AH13" i="101"/>
  <c r="AQ13" i="101" s="1"/>
  <c r="Y15" i="47"/>
  <c r="X15" i="47"/>
  <c r="AH14" i="39"/>
  <c r="AQ14" i="39" s="1"/>
  <c r="Y14" i="83"/>
  <c r="X14" i="83"/>
  <c r="Y14" i="88"/>
  <c r="X14" i="88"/>
  <c r="AH15" i="71"/>
  <c r="AQ15" i="71" s="1"/>
  <c r="Z14" i="60"/>
  <c r="Z14" i="72"/>
  <c r="Y14" i="63"/>
  <c r="X14" i="63"/>
  <c r="AN12" i="40"/>
  <c r="AI12" i="40"/>
  <c r="Z13" i="30"/>
  <c r="AN14" i="89"/>
  <c r="AI14" i="89"/>
  <c r="AR12" i="50"/>
  <c r="AH14" i="18"/>
  <c r="AQ14" i="18" s="1"/>
  <c r="AI12" i="42"/>
  <c r="AN12" i="42"/>
  <c r="W14" i="102"/>
  <c r="AG13" i="102"/>
  <c r="AP13" i="102" s="1"/>
  <c r="AF13" i="102"/>
  <c r="AO13" i="102" s="1"/>
  <c r="AE13" i="102"/>
  <c r="AH13" i="17"/>
  <c r="AQ13" i="17" s="1"/>
  <c r="Y14" i="82"/>
  <c r="X14" i="82"/>
  <c r="AI14" i="80"/>
  <c r="AN14" i="80"/>
  <c r="Y14" i="59"/>
  <c r="X14" i="59"/>
  <c r="Y14" i="43"/>
  <c r="X14" i="43"/>
  <c r="AN13" i="78"/>
  <c r="AI13" i="78"/>
  <c r="AH13" i="87"/>
  <c r="AQ13" i="87" s="1"/>
  <c r="Z14" i="73"/>
  <c r="AE13" i="45"/>
  <c r="W14" i="45"/>
  <c r="AF13" i="45"/>
  <c r="AO13" i="45" s="1"/>
  <c r="AG13" i="45"/>
  <c r="AP13" i="45" s="1"/>
  <c r="Y14" i="97"/>
  <c r="X14" i="97"/>
  <c r="AR13" i="31"/>
  <c r="Z14" i="39"/>
  <c r="AN14" i="44"/>
  <c r="AI14" i="44"/>
  <c r="W13" i="103"/>
  <c r="AG12" i="103"/>
  <c r="AP12" i="103" s="1"/>
  <c r="AE12" i="103"/>
  <c r="AF12" i="103"/>
  <c r="AO12" i="103" s="1"/>
  <c r="W13" i="99"/>
  <c r="AG12" i="99"/>
  <c r="AP12" i="99" s="1"/>
  <c r="AF12" i="99"/>
  <c r="AO12" i="99" s="1"/>
  <c r="AE12" i="99"/>
  <c r="AN13" i="83"/>
  <c r="AI13" i="83"/>
  <c r="AN13" i="88"/>
  <c r="AI13" i="88"/>
  <c r="Y14" i="21"/>
  <c r="X14" i="21"/>
  <c r="Z15" i="71"/>
  <c r="Y13" i="40"/>
  <c r="X13" i="40"/>
  <c r="Y14" i="78"/>
  <c r="X14" i="78"/>
  <c r="AI13" i="20"/>
  <c r="AN13" i="20"/>
  <c r="Y13" i="75"/>
  <c r="X13" i="75"/>
  <c r="AH15" i="53"/>
  <c r="AQ15" i="53" s="1"/>
  <c r="AR12" i="14"/>
  <c r="Y14" i="76"/>
  <c r="X14" i="76"/>
  <c r="Z14" i="76" s="1"/>
  <c r="Z14" i="18"/>
  <c r="AH13" i="55"/>
  <c r="AQ13" i="55" s="1"/>
  <c r="Y14" i="19"/>
  <c r="X14" i="19"/>
  <c r="AG13" i="36"/>
  <c r="AP13" i="36" s="1"/>
  <c r="W14" i="36"/>
  <c r="AE13" i="36"/>
  <c r="AF13" i="36"/>
  <c r="AO13" i="36" s="1"/>
  <c r="AN13" i="105"/>
  <c r="AI13" i="105"/>
  <c r="Y14" i="61"/>
  <c r="X14" i="61"/>
  <c r="AR13" i="39"/>
  <c r="AH14" i="49"/>
  <c r="AQ14" i="49" s="1"/>
  <c r="AH13" i="51"/>
  <c r="AQ13" i="51" s="1"/>
  <c r="Z13" i="17"/>
  <c r="AI13" i="29"/>
  <c r="AN13" i="29"/>
  <c r="AN14" i="9"/>
  <c r="AI14" i="9"/>
  <c r="Y14" i="67"/>
  <c r="X14" i="67"/>
  <c r="AI13" i="35"/>
  <c r="AN13" i="35"/>
  <c r="Y15" i="16"/>
  <c r="X15" i="16"/>
  <c r="AN13" i="59"/>
  <c r="AI13" i="59"/>
  <c r="AR13" i="49"/>
  <c r="Y13" i="96"/>
  <c r="X13" i="96"/>
  <c r="Y14" i="25"/>
  <c r="X14" i="25"/>
  <c r="AN13" i="25"/>
  <c r="AR12" i="51"/>
  <c r="AH13" i="52"/>
  <c r="AQ13" i="52" s="1"/>
  <c r="AH14" i="13"/>
  <c r="AQ14" i="13" s="1"/>
  <c r="Y13" i="24"/>
  <c r="X13" i="24"/>
  <c r="AH13" i="14"/>
  <c r="AQ13" i="14" s="1"/>
  <c r="AN12" i="96"/>
  <c r="AI12" i="96"/>
  <c r="AH13" i="69"/>
  <c r="AQ13" i="69" s="1"/>
  <c r="W15" i="85"/>
  <c r="AG14" i="85"/>
  <c r="AP14" i="85" s="1"/>
  <c r="AF14" i="85"/>
  <c r="AO14" i="85" s="1"/>
  <c r="AE14" i="85"/>
  <c r="Y15" i="44"/>
  <c r="X15" i="44"/>
  <c r="AF12" i="104"/>
  <c r="AO12" i="104" s="1"/>
  <c r="AE12" i="104"/>
  <c r="AG12" i="104"/>
  <c r="AP12" i="104" s="1"/>
  <c r="W13" i="104"/>
  <c r="AH14" i="81"/>
  <c r="AQ14" i="81" s="1"/>
  <c r="Y13" i="66"/>
  <c r="X13" i="66"/>
  <c r="AN13" i="84"/>
  <c r="AI13" i="84"/>
  <c r="AE14" i="38"/>
  <c r="AF14" i="38"/>
  <c r="AO14" i="38" s="1"/>
  <c r="AG14" i="38"/>
  <c r="AP14" i="38" s="1"/>
  <c r="W15" i="38"/>
  <c r="Y14" i="77"/>
  <c r="X14" i="77"/>
  <c r="AH14" i="70"/>
  <c r="AQ14" i="70" s="1"/>
  <c r="Z15" i="53"/>
  <c r="AR12" i="91"/>
  <c r="Z13" i="55"/>
  <c r="Y13" i="10"/>
  <c r="X13" i="10"/>
  <c r="Y14" i="94"/>
  <c r="X14" i="94"/>
  <c r="AH13" i="50"/>
  <c r="AQ13" i="50" s="1"/>
  <c r="Y14" i="68"/>
  <c r="X14" i="68"/>
  <c r="AN13" i="61"/>
  <c r="AI13" i="61"/>
  <c r="AI12" i="26"/>
  <c r="AN12" i="26"/>
  <c r="AI12" i="32"/>
  <c r="AN12" i="32"/>
  <c r="AF13" i="95"/>
  <c r="AO13" i="95" s="1"/>
  <c r="AE13" i="95"/>
  <c r="W14" i="95"/>
  <c r="AG13" i="95"/>
  <c r="AP13" i="95" s="1"/>
  <c r="Z14" i="49"/>
  <c r="Y14" i="29"/>
  <c r="X14" i="29"/>
  <c r="AN13" i="67"/>
  <c r="AI13" i="67"/>
  <c r="Y14" i="92"/>
  <c r="X14" i="92"/>
  <c r="Y14" i="58"/>
  <c r="X14" i="58"/>
  <c r="AI14" i="46"/>
  <c r="AN14" i="46"/>
  <c r="Y14" i="35"/>
  <c r="X14" i="35"/>
  <c r="AN14" i="16"/>
  <c r="AN14" i="2"/>
  <c r="AI14" i="2"/>
  <c r="W14" i="27"/>
  <c r="AF13" i="27"/>
  <c r="AO13" i="27" s="1"/>
  <c r="AE13" i="27"/>
  <c r="AG13" i="27"/>
  <c r="AP13" i="27" s="1"/>
  <c r="Y14" i="54"/>
  <c r="X14" i="54"/>
  <c r="AI12" i="23"/>
  <c r="AN12" i="23"/>
  <c r="AH13" i="91"/>
  <c r="AQ13" i="91" s="1"/>
  <c r="AI12" i="24"/>
  <c r="AN12" i="24"/>
  <c r="Z13" i="91"/>
  <c r="Z13" i="87"/>
  <c r="W15" i="12"/>
  <c r="AG14" i="12"/>
  <c r="AP14" i="12" s="1"/>
  <c r="AF14" i="12"/>
  <c r="AO14" i="12" s="1"/>
  <c r="AE14" i="12"/>
  <c r="W14" i="93"/>
  <c r="AG13" i="93"/>
  <c r="AP13" i="93" s="1"/>
  <c r="AF13" i="93"/>
  <c r="AO13" i="93" s="1"/>
  <c r="AE13" i="93"/>
  <c r="AH13" i="27"/>
  <c r="AQ13" i="27" s="1"/>
  <c r="Z14" i="81"/>
  <c r="AI13" i="43"/>
  <c r="AN13" i="43"/>
  <c r="AR12" i="27"/>
  <c r="Y14" i="41"/>
  <c r="X14" i="41"/>
  <c r="AR12" i="52"/>
  <c r="AR13" i="18"/>
  <c r="AR12" i="55"/>
  <c r="AN13" i="63"/>
  <c r="AI13" i="63"/>
  <c r="AN13" i="54"/>
  <c r="AI13" i="54"/>
  <c r="AR12" i="101"/>
  <c r="AN13" i="77"/>
  <c r="AI13" i="77"/>
  <c r="AR12" i="17"/>
  <c r="AR12" i="87"/>
  <c r="AI13" i="19"/>
  <c r="AN13" i="19"/>
  <c r="AN12" i="10"/>
  <c r="AI12" i="10"/>
  <c r="Z13" i="50"/>
  <c r="AN13" i="68"/>
  <c r="AI13" i="68"/>
  <c r="Y13" i="26"/>
  <c r="X13" i="26"/>
  <c r="AH14" i="62"/>
  <c r="AQ14" i="62" s="1"/>
  <c r="Y14" i="98"/>
  <c r="X14" i="98"/>
  <c r="AH14" i="15"/>
  <c r="AQ14" i="15" s="1"/>
  <c r="Z13" i="51"/>
  <c r="AH14" i="31"/>
  <c r="AQ14" i="31" s="1"/>
  <c r="AR13" i="60"/>
  <c r="AI13" i="28"/>
  <c r="AN13" i="28"/>
  <c r="AI13" i="92"/>
  <c r="AN13" i="92"/>
  <c r="AR13" i="70"/>
  <c r="Y14" i="37"/>
  <c r="X14" i="37"/>
  <c r="AN14" i="79"/>
  <c r="AI14" i="79"/>
  <c r="AN13" i="82"/>
  <c r="AI13" i="82"/>
  <c r="AN13" i="22"/>
  <c r="AN14" i="47"/>
  <c r="AN14" i="34"/>
  <c r="AI14" i="34"/>
  <c r="AF14" i="62" l="1"/>
  <c r="AO14" i="62" s="1"/>
  <c r="AI14" i="16"/>
  <c r="X15" i="34"/>
  <c r="AI13" i="22"/>
  <c r="AI14" i="47"/>
  <c r="X15" i="100"/>
  <c r="AE13" i="101"/>
  <c r="AF13" i="101"/>
  <c r="AO13" i="101" s="1"/>
  <c r="AG14" i="31"/>
  <c r="AP14" i="31" s="1"/>
  <c r="AG14" i="15"/>
  <c r="AP14" i="15" s="1"/>
  <c r="W15" i="15"/>
  <c r="AG14" i="13"/>
  <c r="AP14" i="13" s="1"/>
  <c r="Z14" i="77"/>
  <c r="W15" i="77" s="1"/>
  <c r="AG13" i="14"/>
  <c r="AP13" i="14" s="1"/>
  <c r="Z13" i="26"/>
  <c r="X15" i="46"/>
  <c r="Z14" i="65"/>
  <c r="AF13" i="14"/>
  <c r="AO13" i="14" s="1"/>
  <c r="AE13" i="14"/>
  <c r="Z15" i="80"/>
  <c r="Z15" i="9"/>
  <c r="Z14" i="58"/>
  <c r="Z14" i="88"/>
  <c r="W15" i="13"/>
  <c r="AG13" i="101"/>
  <c r="AP13" i="101" s="1"/>
  <c r="AE14" i="70"/>
  <c r="Z14" i="94"/>
  <c r="AF14" i="94" s="1"/>
  <c r="AO14" i="94" s="1"/>
  <c r="AI13" i="25"/>
  <c r="X15" i="2"/>
  <c r="Z13" i="40"/>
  <c r="AE13" i="40" s="1"/>
  <c r="Z14" i="37"/>
  <c r="W15" i="37" s="1"/>
  <c r="Z14" i="92"/>
  <c r="AE14" i="92" s="1"/>
  <c r="Z14" i="67"/>
  <c r="AG14" i="67" s="1"/>
  <c r="AP14" i="67" s="1"/>
  <c r="AF14" i="13"/>
  <c r="AO14" i="13" s="1"/>
  <c r="Z14" i="63"/>
  <c r="AG14" i="63" s="1"/>
  <c r="AP14" i="63" s="1"/>
  <c r="AF14" i="70"/>
  <c r="AO14" i="70" s="1"/>
  <c r="Z14" i="29"/>
  <c r="AF14" i="29" s="1"/>
  <c r="AO14" i="29" s="1"/>
  <c r="Z15" i="16"/>
  <c r="AF15" i="16" s="1"/>
  <c r="AO15" i="16" s="1"/>
  <c r="AG14" i="70"/>
  <c r="AP14" i="70" s="1"/>
  <c r="Z14" i="97"/>
  <c r="AG14" i="97" s="1"/>
  <c r="AP14" i="97" s="1"/>
  <c r="Z14" i="41"/>
  <c r="AE14" i="41" s="1"/>
  <c r="Z15" i="44"/>
  <c r="AE15" i="44" s="1"/>
  <c r="Z14" i="25"/>
  <c r="W15" i="25" s="1"/>
  <c r="Z14" i="19"/>
  <c r="AG14" i="19" s="1"/>
  <c r="AP14" i="19" s="1"/>
  <c r="Z14" i="68"/>
  <c r="W15" i="68" s="1"/>
  <c r="Z13" i="96"/>
  <c r="AE13" i="96" s="1"/>
  <c r="Z13" i="66"/>
  <c r="AF13" i="66" s="1"/>
  <c r="AO13" i="66" s="1"/>
  <c r="Z14" i="22"/>
  <c r="AE14" i="22" s="1"/>
  <c r="Z13" i="32"/>
  <c r="W14" i="32" s="1"/>
  <c r="AE14" i="67"/>
  <c r="W15" i="97"/>
  <c r="AE14" i="97"/>
  <c r="W15" i="19"/>
  <c r="AE14" i="68"/>
  <c r="AR13" i="29"/>
  <c r="W15" i="76"/>
  <c r="AE14" i="76"/>
  <c r="AG14" i="76"/>
  <c r="AP14" i="76" s="1"/>
  <c r="AF14" i="76"/>
  <c r="AO14" i="76" s="1"/>
  <c r="AH14" i="43"/>
  <c r="AQ14" i="43" s="1"/>
  <c r="AR12" i="42"/>
  <c r="AF15" i="80"/>
  <c r="AO15" i="80" s="1"/>
  <c r="AG15" i="80"/>
  <c r="AP15" i="80" s="1"/>
  <c r="AE15" i="80"/>
  <c r="W16" i="80"/>
  <c r="AR12" i="66"/>
  <c r="W16" i="9"/>
  <c r="AE15" i="9"/>
  <c r="AG15" i="9"/>
  <c r="AP15" i="9" s="1"/>
  <c r="AF15" i="9"/>
  <c r="AO15" i="9" s="1"/>
  <c r="AI14" i="62"/>
  <c r="AN14" i="62"/>
  <c r="AF14" i="65"/>
  <c r="AO14" i="65" s="1"/>
  <c r="AE14" i="65"/>
  <c r="W15" i="65"/>
  <c r="AG14" i="65"/>
  <c r="AP14" i="65" s="1"/>
  <c r="AR14" i="34"/>
  <c r="AH14" i="54"/>
  <c r="AQ14" i="54" s="1"/>
  <c r="W15" i="49"/>
  <c r="AE14" i="49"/>
  <c r="AF14" i="49"/>
  <c r="AO14" i="49" s="1"/>
  <c r="AG14" i="49"/>
  <c r="AP14" i="49" s="1"/>
  <c r="AR12" i="32"/>
  <c r="Y13" i="104"/>
  <c r="X13" i="104"/>
  <c r="AR13" i="25"/>
  <c r="AH15" i="16"/>
  <c r="AQ15" i="16" s="1"/>
  <c r="AG13" i="17"/>
  <c r="AP13" i="17" s="1"/>
  <c r="AF13" i="17"/>
  <c r="AO13" i="17" s="1"/>
  <c r="AE13" i="17"/>
  <c r="W14" i="17"/>
  <c r="AR13" i="88"/>
  <c r="AR14" i="44"/>
  <c r="W15" i="73"/>
  <c r="AE14" i="73"/>
  <c r="AG14" i="73"/>
  <c r="AP14" i="73" s="1"/>
  <c r="AF14" i="73"/>
  <c r="AO14" i="73" s="1"/>
  <c r="Z14" i="43"/>
  <c r="AR14" i="80"/>
  <c r="AN13" i="102"/>
  <c r="AI13" i="102"/>
  <c r="AE13" i="30"/>
  <c r="AF13" i="30"/>
  <c r="AO13" i="30" s="1"/>
  <c r="AG13" i="30"/>
  <c r="AP13" i="30" s="1"/>
  <c r="W14" i="30"/>
  <c r="W15" i="72"/>
  <c r="AG14" i="72"/>
  <c r="AP14" i="72" s="1"/>
  <c r="AF14" i="72"/>
  <c r="AO14" i="72" s="1"/>
  <c r="AE14" i="72"/>
  <c r="AH15" i="47"/>
  <c r="AQ15" i="47" s="1"/>
  <c r="Y15" i="15"/>
  <c r="X15" i="15"/>
  <c r="AI13" i="52"/>
  <c r="AN13" i="52"/>
  <c r="AR13" i="58"/>
  <c r="AR13" i="94"/>
  <c r="AH14" i="20"/>
  <c r="AQ14" i="20" s="1"/>
  <c r="AR13" i="21"/>
  <c r="Y14" i="33"/>
  <c r="X14" i="33"/>
  <c r="AR12" i="23"/>
  <c r="AH14" i="35"/>
  <c r="AQ14" i="35" s="1"/>
  <c r="AR13" i="84"/>
  <c r="AH13" i="24"/>
  <c r="AQ13" i="24" s="1"/>
  <c r="AH14" i="67"/>
  <c r="AQ14" i="67" s="1"/>
  <c r="AH14" i="97"/>
  <c r="AQ14" i="97" s="1"/>
  <c r="AR13" i="97"/>
  <c r="AG14" i="28"/>
  <c r="AP14" i="28" s="1"/>
  <c r="AF14" i="28"/>
  <c r="AO14" i="28" s="1"/>
  <c r="W15" i="28"/>
  <c r="AE14" i="28"/>
  <c r="Y13" i="11"/>
  <c r="X13" i="11"/>
  <c r="AN13" i="90"/>
  <c r="AI13" i="90"/>
  <c r="AH15" i="100"/>
  <c r="AQ15" i="100" s="1"/>
  <c r="AG15" i="16"/>
  <c r="AP15" i="16" s="1"/>
  <c r="W16" i="16"/>
  <c r="AH14" i="61"/>
  <c r="AQ14" i="61" s="1"/>
  <c r="AI13" i="36"/>
  <c r="AN13" i="36"/>
  <c r="AR13" i="20"/>
  <c r="Y13" i="99"/>
  <c r="X13" i="99"/>
  <c r="AH14" i="82"/>
  <c r="AQ14" i="82" s="1"/>
  <c r="AR12" i="40"/>
  <c r="W15" i="60"/>
  <c r="AG14" i="60"/>
  <c r="AP14" i="60" s="1"/>
  <c r="AF14" i="60"/>
  <c r="AO14" i="60" s="1"/>
  <c r="AE14" i="60"/>
  <c r="AH14" i="83"/>
  <c r="AQ14" i="83" s="1"/>
  <c r="Z15" i="47"/>
  <c r="AR13" i="98"/>
  <c r="AR12" i="75"/>
  <c r="AH15" i="34"/>
  <c r="AQ15" i="34" s="1"/>
  <c r="AH15" i="2"/>
  <c r="AQ15" i="2" s="1"/>
  <c r="AH15" i="46"/>
  <c r="AQ15" i="46" s="1"/>
  <c r="AH14" i="48"/>
  <c r="AQ14" i="48" s="1"/>
  <c r="AH15" i="79"/>
  <c r="AQ15" i="79" s="1"/>
  <c r="Y15" i="31"/>
  <c r="X15" i="31"/>
  <c r="AH14" i="105"/>
  <c r="AQ14" i="105" s="1"/>
  <c r="AI13" i="33"/>
  <c r="AN13" i="33"/>
  <c r="AN13" i="69"/>
  <c r="AI13" i="69"/>
  <c r="AH14" i="98"/>
  <c r="AQ14" i="98" s="1"/>
  <c r="AG14" i="92"/>
  <c r="AP14" i="92" s="1"/>
  <c r="W15" i="92"/>
  <c r="W15" i="94"/>
  <c r="AG14" i="94"/>
  <c r="AP14" i="94" s="1"/>
  <c r="AE14" i="94"/>
  <c r="AH13" i="96"/>
  <c r="AQ13" i="96" s="1"/>
  <c r="AH13" i="40"/>
  <c r="AQ13" i="40" s="1"/>
  <c r="AI13" i="45"/>
  <c r="AN13" i="45"/>
  <c r="W15" i="88"/>
  <c r="AG14" i="88"/>
  <c r="AP14" i="88" s="1"/>
  <c r="AF14" i="88"/>
  <c r="AO14" i="88" s="1"/>
  <c r="AE14" i="88"/>
  <c r="Y14" i="101"/>
  <c r="X14" i="101"/>
  <c r="Z14" i="98"/>
  <c r="AR13" i="63"/>
  <c r="AN13" i="93"/>
  <c r="AI13" i="93"/>
  <c r="Y14" i="27"/>
  <c r="X14" i="27"/>
  <c r="AR13" i="68"/>
  <c r="Z14" i="54"/>
  <c r="AR13" i="67"/>
  <c r="AH13" i="10"/>
  <c r="AQ13" i="10" s="1"/>
  <c r="Y15" i="38"/>
  <c r="X15" i="38"/>
  <c r="Z13" i="24"/>
  <c r="Z15" i="100"/>
  <c r="Y14" i="95"/>
  <c r="X14" i="95"/>
  <c r="AR12" i="26"/>
  <c r="Z13" i="10"/>
  <c r="AI12" i="104"/>
  <c r="AN12" i="104"/>
  <c r="AH14" i="25"/>
  <c r="AQ14" i="25" s="1"/>
  <c r="AR14" i="9"/>
  <c r="Z14" i="61"/>
  <c r="Y14" i="36"/>
  <c r="X14" i="36"/>
  <c r="AH14" i="78"/>
  <c r="AQ14" i="78" s="1"/>
  <c r="AF15" i="71"/>
  <c r="AO15" i="71" s="1"/>
  <c r="AG15" i="71"/>
  <c r="AP15" i="71" s="1"/>
  <c r="AE15" i="71"/>
  <c r="W16" i="71"/>
  <c r="AR13" i="83"/>
  <c r="AE14" i="39"/>
  <c r="AF14" i="39"/>
  <c r="AO14" i="39" s="1"/>
  <c r="AG14" i="39"/>
  <c r="AP14" i="39" s="1"/>
  <c r="W15" i="39"/>
  <c r="AH14" i="59"/>
  <c r="AQ14" i="59" s="1"/>
  <c r="Z14" i="82"/>
  <c r="Z14" i="83"/>
  <c r="AH14" i="86"/>
  <c r="AQ14" i="86" s="1"/>
  <c r="Z15" i="2"/>
  <c r="AR14" i="100"/>
  <c r="Z14" i="48"/>
  <c r="AN12" i="11"/>
  <c r="AI12" i="11"/>
  <c r="AR13" i="76"/>
  <c r="Z14" i="20"/>
  <c r="AH14" i="84"/>
  <c r="AQ14" i="84" s="1"/>
  <c r="AR13" i="41"/>
  <c r="Z15" i="79"/>
  <c r="Y14" i="90"/>
  <c r="X14" i="90"/>
  <c r="Z14" i="105"/>
  <c r="Y15" i="74"/>
  <c r="X15" i="74"/>
  <c r="AE13" i="26"/>
  <c r="W14" i="26"/>
  <c r="AF13" i="26"/>
  <c r="AO13" i="26" s="1"/>
  <c r="AG13" i="26"/>
  <c r="AP13" i="26" s="1"/>
  <c r="AH14" i="68"/>
  <c r="AQ14" i="68" s="1"/>
  <c r="AR13" i="37"/>
  <c r="AR13" i="19"/>
  <c r="Y15" i="12"/>
  <c r="X15" i="12"/>
  <c r="AR14" i="2"/>
  <c r="W16" i="53"/>
  <c r="AE15" i="53"/>
  <c r="AF15" i="53"/>
  <c r="AO15" i="53" s="1"/>
  <c r="AG15" i="53"/>
  <c r="AP15" i="53" s="1"/>
  <c r="AH13" i="66"/>
  <c r="AQ13" i="66" s="1"/>
  <c r="AN14" i="85"/>
  <c r="AI14" i="85"/>
  <c r="AR14" i="79"/>
  <c r="AR13" i="43"/>
  <c r="W14" i="50"/>
  <c r="AE13" i="50"/>
  <c r="AF13" i="50"/>
  <c r="AO13" i="50" s="1"/>
  <c r="AG13" i="50"/>
  <c r="AP13" i="50" s="1"/>
  <c r="W15" i="81"/>
  <c r="AG14" i="81"/>
  <c r="AP14" i="81" s="1"/>
  <c r="AF14" i="81"/>
  <c r="AO14" i="81" s="1"/>
  <c r="AE14" i="81"/>
  <c r="Y14" i="93"/>
  <c r="X14" i="93"/>
  <c r="W14" i="91"/>
  <c r="AG13" i="91"/>
  <c r="AP13" i="91" s="1"/>
  <c r="AF13" i="91"/>
  <c r="AO13" i="91" s="1"/>
  <c r="AE13" i="91"/>
  <c r="AR14" i="16"/>
  <c r="AR14" i="46"/>
  <c r="AH14" i="29"/>
  <c r="AQ14" i="29" s="1"/>
  <c r="AN13" i="95"/>
  <c r="AI13" i="95"/>
  <c r="AR13" i="61"/>
  <c r="AG14" i="18"/>
  <c r="AP14" i="18" s="1"/>
  <c r="AF14" i="18"/>
  <c r="AO14" i="18" s="1"/>
  <c r="AE14" i="18"/>
  <c r="W15" i="18"/>
  <c r="AH13" i="75"/>
  <c r="AQ13" i="75" s="1"/>
  <c r="Z14" i="78"/>
  <c r="AH14" i="21"/>
  <c r="AQ14" i="21" s="1"/>
  <c r="AN12" i="103"/>
  <c r="AI12" i="103"/>
  <c r="AR13" i="78"/>
  <c r="Z14" i="59"/>
  <c r="Y14" i="102"/>
  <c r="X14" i="102"/>
  <c r="AH14" i="63"/>
  <c r="AQ14" i="63" s="1"/>
  <c r="AI14" i="15"/>
  <c r="AN14" i="15"/>
  <c r="AH15" i="89"/>
  <c r="AQ15" i="89" s="1"/>
  <c r="Z14" i="86"/>
  <c r="Z15" i="34"/>
  <c r="Z15" i="46"/>
  <c r="AH13" i="42"/>
  <c r="AQ13" i="42" s="1"/>
  <c r="AH13" i="23"/>
  <c r="AQ13" i="23" s="1"/>
  <c r="Z14" i="84"/>
  <c r="AR13" i="86"/>
  <c r="Y14" i="64"/>
  <c r="X14" i="64"/>
  <c r="AI14" i="74"/>
  <c r="AN14" i="74"/>
  <c r="Y15" i="13"/>
  <c r="X15" i="13"/>
  <c r="AN14" i="70"/>
  <c r="AI14" i="70"/>
  <c r="AE13" i="51"/>
  <c r="W14" i="51"/>
  <c r="AF13" i="51"/>
  <c r="AO13" i="51" s="1"/>
  <c r="AG13" i="51"/>
  <c r="AP13" i="51" s="1"/>
  <c r="W15" i="58"/>
  <c r="AE14" i="58"/>
  <c r="AG14" i="58"/>
  <c r="AP14" i="58" s="1"/>
  <c r="AF14" i="58"/>
  <c r="AO14" i="58" s="1"/>
  <c r="AE14" i="77"/>
  <c r="Y13" i="103"/>
  <c r="X13" i="103"/>
  <c r="Y14" i="14"/>
  <c r="X14" i="14"/>
  <c r="AR13" i="82"/>
  <c r="AR13" i="28"/>
  <c r="AR13" i="77"/>
  <c r="AR12" i="24"/>
  <c r="Z14" i="35"/>
  <c r="AR12" i="96"/>
  <c r="AH14" i="41"/>
  <c r="AQ14" i="41" s="1"/>
  <c r="W14" i="87"/>
  <c r="AG13" i="87"/>
  <c r="AP13" i="87" s="1"/>
  <c r="AF13" i="87"/>
  <c r="AO13" i="87" s="1"/>
  <c r="AE13" i="87"/>
  <c r="AR14" i="47"/>
  <c r="AR13" i="22"/>
  <c r="AH14" i="37"/>
  <c r="AQ14" i="37" s="1"/>
  <c r="AR13" i="92"/>
  <c r="AH13" i="26"/>
  <c r="AQ13" i="26" s="1"/>
  <c r="AR12" i="10"/>
  <c r="AR13" i="54"/>
  <c r="AI14" i="12"/>
  <c r="AN14" i="12"/>
  <c r="AN13" i="27"/>
  <c r="AI13" i="27"/>
  <c r="AH14" i="58"/>
  <c r="AQ14" i="58" s="1"/>
  <c r="AH14" i="92"/>
  <c r="AQ14" i="92" s="1"/>
  <c r="AH14" i="94"/>
  <c r="AQ14" i="94" s="1"/>
  <c r="W14" i="55"/>
  <c r="AE13" i="55"/>
  <c r="AF13" i="55"/>
  <c r="AO13" i="55" s="1"/>
  <c r="AG13" i="55"/>
  <c r="AP13" i="55" s="1"/>
  <c r="AH14" i="77"/>
  <c r="AQ14" i="77" s="1"/>
  <c r="AI14" i="38"/>
  <c r="AN14" i="38"/>
  <c r="AH15" i="44"/>
  <c r="AQ15" i="44" s="1"/>
  <c r="Y15" i="85"/>
  <c r="X15" i="85"/>
  <c r="AR13" i="59"/>
  <c r="AR13" i="35"/>
  <c r="AR13" i="105"/>
  <c r="AH14" i="19"/>
  <c r="AQ14" i="19" s="1"/>
  <c r="AH14" i="76"/>
  <c r="AQ14" i="76" s="1"/>
  <c r="Z13" i="75"/>
  <c r="Z14" i="21"/>
  <c r="AN12" i="99"/>
  <c r="AI12" i="99"/>
  <c r="Y14" i="45"/>
  <c r="X14" i="45"/>
  <c r="AR14" i="89"/>
  <c r="AH14" i="88"/>
  <c r="AQ14" i="88" s="1"/>
  <c r="AR13" i="48"/>
  <c r="Z15" i="89"/>
  <c r="Y14" i="52"/>
  <c r="X14" i="52"/>
  <c r="AH15" i="80"/>
  <c r="AQ15" i="80" s="1"/>
  <c r="AH14" i="22"/>
  <c r="AQ14" i="22" s="1"/>
  <c r="AH14" i="28"/>
  <c r="AQ14" i="28" s="1"/>
  <c r="Z13" i="42"/>
  <c r="AH13" i="32"/>
  <c r="AQ13" i="32" s="1"/>
  <c r="AR13" i="65"/>
  <c r="Z13" i="23"/>
  <c r="AN13" i="64"/>
  <c r="AI13" i="64"/>
  <c r="AH15" i="9"/>
  <c r="AQ15" i="9" s="1"/>
  <c r="AI14" i="31"/>
  <c r="AN14" i="31"/>
  <c r="Y15" i="62"/>
  <c r="X15" i="62"/>
  <c r="AH14" i="65"/>
  <c r="AQ14" i="65" s="1"/>
  <c r="AI14" i="13"/>
  <c r="AN14" i="13"/>
  <c r="Y14" i="69"/>
  <c r="X14" i="69"/>
  <c r="Z14" i="69" s="1"/>
  <c r="Y15" i="70"/>
  <c r="X15" i="70"/>
  <c r="W15" i="67" l="1"/>
  <c r="AI13" i="14"/>
  <c r="AI13" i="101"/>
  <c r="AE14" i="37"/>
  <c r="AN13" i="101"/>
  <c r="AN13" i="14"/>
  <c r="AF14" i="77"/>
  <c r="AO14" i="77" s="1"/>
  <c r="AG14" i="77"/>
  <c r="AP14" i="77" s="1"/>
  <c r="Z15" i="74"/>
  <c r="AF15" i="74" s="1"/>
  <c r="AO15" i="74" s="1"/>
  <c r="Z15" i="38"/>
  <c r="AE14" i="29"/>
  <c r="W14" i="96"/>
  <c r="W15" i="63"/>
  <c r="AF13" i="96"/>
  <c r="AO13" i="96" s="1"/>
  <c r="AG14" i="41"/>
  <c r="AP14" i="41" s="1"/>
  <c r="AG13" i="96"/>
  <c r="AP13" i="96" s="1"/>
  <c r="W15" i="41"/>
  <c r="Z14" i="93"/>
  <c r="AE14" i="63"/>
  <c r="AF14" i="97"/>
  <c r="AO14" i="97" s="1"/>
  <c r="W14" i="66"/>
  <c r="Y14" i="66" s="1"/>
  <c r="W16" i="44"/>
  <c r="AF14" i="63"/>
  <c r="AO14" i="63" s="1"/>
  <c r="AF14" i="92"/>
  <c r="AO14" i="92" s="1"/>
  <c r="AE15" i="16"/>
  <c r="AG13" i="40"/>
  <c r="AP13" i="40" s="1"/>
  <c r="AF13" i="40"/>
  <c r="AO13" i="40" s="1"/>
  <c r="AG15" i="44"/>
  <c r="AP15" i="44" s="1"/>
  <c r="Z13" i="99"/>
  <c r="AF15" i="44"/>
  <c r="AO15" i="44" s="1"/>
  <c r="Z13" i="11"/>
  <c r="AF13" i="11" s="1"/>
  <c r="AO13" i="11" s="1"/>
  <c r="W14" i="40"/>
  <c r="AF13" i="32"/>
  <c r="AO13" i="32" s="1"/>
  <c r="AF14" i="68"/>
  <c r="AO14" i="68" s="1"/>
  <c r="AF14" i="67"/>
  <c r="AO14" i="67" s="1"/>
  <c r="AG14" i="37"/>
  <c r="AP14" i="37" s="1"/>
  <c r="AG14" i="25"/>
  <c r="AP14" i="25" s="1"/>
  <c r="AG13" i="32"/>
  <c r="AP13" i="32" s="1"/>
  <c r="AF14" i="25"/>
  <c r="AO14" i="25" s="1"/>
  <c r="W15" i="29"/>
  <c r="X15" i="29" s="1"/>
  <c r="AF14" i="37"/>
  <c r="AO14" i="37" s="1"/>
  <c r="AE14" i="25"/>
  <c r="AN14" i="25" s="1"/>
  <c r="AE13" i="32"/>
  <c r="AG14" i="29"/>
  <c r="AP14" i="29" s="1"/>
  <c r="W15" i="22"/>
  <c r="Y15" i="22" s="1"/>
  <c r="AG14" i="22"/>
  <c r="AP14" i="22" s="1"/>
  <c r="Z15" i="85"/>
  <c r="AE15" i="85" s="1"/>
  <c r="Z14" i="45"/>
  <c r="AF14" i="45" s="1"/>
  <c r="AO14" i="45" s="1"/>
  <c r="Z13" i="104"/>
  <c r="AG13" i="104" s="1"/>
  <c r="AP13" i="104" s="1"/>
  <c r="AE13" i="66"/>
  <c r="AN13" i="66" s="1"/>
  <c r="AE14" i="19"/>
  <c r="AI14" i="19" s="1"/>
  <c r="AG13" i="66"/>
  <c r="AP13" i="66" s="1"/>
  <c r="Z14" i="64"/>
  <c r="W15" i="64" s="1"/>
  <c r="AG14" i="68"/>
  <c r="AP14" i="68" s="1"/>
  <c r="AF14" i="41"/>
  <c r="AO14" i="41" s="1"/>
  <c r="AF14" i="19"/>
  <c r="AO14" i="19" s="1"/>
  <c r="Z15" i="12"/>
  <c r="W16" i="12" s="1"/>
  <c r="Z14" i="36"/>
  <c r="AE14" i="36" s="1"/>
  <c r="Z14" i="101"/>
  <c r="W15" i="101" s="1"/>
  <c r="Z15" i="62"/>
  <c r="AG15" i="62" s="1"/>
  <c r="AP15" i="62" s="1"/>
  <c r="Z14" i="27"/>
  <c r="W15" i="27" s="1"/>
  <c r="Z15" i="31"/>
  <c r="AF15" i="31" s="1"/>
  <c r="AO15" i="31" s="1"/>
  <c r="AF14" i="22"/>
  <c r="AO14" i="22" s="1"/>
  <c r="Z14" i="14"/>
  <c r="AG14" i="14" s="1"/>
  <c r="AP14" i="14" s="1"/>
  <c r="Z14" i="102"/>
  <c r="AE14" i="102" s="1"/>
  <c r="Z14" i="33"/>
  <c r="AE14" i="33" s="1"/>
  <c r="Z15" i="15"/>
  <c r="AF15" i="15" s="1"/>
  <c r="AO15" i="15" s="1"/>
  <c r="AF15" i="38"/>
  <c r="AO15" i="38" s="1"/>
  <c r="AG15" i="38"/>
  <c r="AP15" i="38" s="1"/>
  <c r="W16" i="38"/>
  <c r="AE15" i="38"/>
  <c r="AF14" i="27"/>
  <c r="AO14" i="27" s="1"/>
  <c r="W15" i="69"/>
  <c r="AG14" i="69"/>
  <c r="AP14" i="69" s="1"/>
  <c r="AF14" i="69"/>
  <c r="AO14" i="69" s="1"/>
  <c r="AE14" i="69"/>
  <c r="W14" i="11"/>
  <c r="AG13" i="11"/>
  <c r="AP13" i="11" s="1"/>
  <c r="AE14" i="45"/>
  <c r="AF14" i="64"/>
  <c r="AO14" i="64" s="1"/>
  <c r="Y14" i="17"/>
  <c r="X14" i="17"/>
  <c r="Y16" i="9"/>
  <c r="X16" i="9"/>
  <c r="AE15" i="2"/>
  <c r="AF15" i="2"/>
  <c r="AO15" i="2" s="1"/>
  <c r="AG15" i="2"/>
  <c r="AP15" i="2" s="1"/>
  <c r="W16" i="2"/>
  <c r="AH14" i="95"/>
  <c r="AQ14" i="95" s="1"/>
  <c r="W15" i="54"/>
  <c r="AE14" i="54"/>
  <c r="AF14" i="54"/>
  <c r="AO14" i="54" s="1"/>
  <c r="AG14" i="54"/>
  <c r="AP14" i="54" s="1"/>
  <c r="AR13" i="93"/>
  <c r="AN14" i="94"/>
  <c r="AI14" i="94"/>
  <c r="AN14" i="92"/>
  <c r="AI14" i="92"/>
  <c r="AN14" i="37"/>
  <c r="AI14" i="28"/>
  <c r="AN14" i="28"/>
  <c r="Y16" i="44"/>
  <c r="X16" i="44"/>
  <c r="Y14" i="30"/>
  <c r="X14" i="30"/>
  <c r="Y15" i="73"/>
  <c r="X15" i="73"/>
  <c r="AI13" i="17"/>
  <c r="AN13" i="17"/>
  <c r="AN14" i="76"/>
  <c r="AI14" i="76"/>
  <c r="AN14" i="63"/>
  <c r="AI14" i="63"/>
  <c r="AN14" i="97"/>
  <c r="AI14" i="97"/>
  <c r="AH15" i="15"/>
  <c r="AQ15" i="15" s="1"/>
  <c r="Y15" i="67"/>
  <c r="X15" i="67"/>
  <c r="AH14" i="52"/>
  <c r="AQ14" i="52" s="1"/>
  <c r="AE14" i="35"/>
  <c r="W15" i="35"/>
  <c r="AF14" i="35"/>
  <c r="AO14" i="35" s="1"/>
  <c r="AG14" i="35"/>
  <c r="AP14" i="35" s="1"/>
  <c r="AH13" i="103"/>
  <c r="AQ13" i="103" s="1"/>
  <c r="AR14" i="15"/>
  <c r="AN15" i="71"/>
  <c r="AI15" i="71"/>
  <c r="AR13" i="64"/>
  <c r="AR12" i="99"/>
  <c r="AR14" i="12"/>
  <c r="Y14" i="87"/>
  <c r="X14" i="87"/>
  <c r="Z13" i="103"/>
  <c r="Y14" i="51"/>
  <c r="X14" i="51"/>
  <c r="W15" i="78"/>
  <c r="AG14" i="78"/>
  <c r="AP14" i="78" s="1"/>
  <c r="AF14" i="78"/>
  <c r="AO14" i="78" s="1"/>
  <c r="AE14" i="78"/>
  <c r="AN14" i="81"/>
  <c r="AI14" i="81"/>
  <c r="AN13" i="50"/>
  <c r="AI13" i="50"/>
  <c r="AR14" i="85"/>
  <c r="AI15" i="53"/>
  <c r="AN15" i="53"/>
  <c r="W15" i="105"/>
  <c r="AG14" i="105"/>
  <c r="AP14" i="105" s="1"/>
  <c r="AF14" i="105"/>
  <c r="AO14" i="105" s="1"/>
  <c r="AE14" i="105"/>
  <c r="AR12" i="11"/>
  <c r="AF14" i="83"/>
  <c r="AO14" i="83" s="1"/>
  <c r="AE14" i="83"/>
  <c r="W15" i="83"/>
  <c r="AG14" i="83"/>
  <c r="AP14" i="83" s="1"/>
  <c r="Z14" i="95"/>
  <c r="AR13" i="45"/>
  <c r="AR13" i="33"/>
  <c r="Y16" i="16"/>
  <c r="X16" i="16"/>
  <c r="AR13" i="90"/>
  <c r="Y15" i="28"/>
  <c r="X15" i="28"/>
  <c r="AN15" i="44"/>
  <c r="AI15" i="44"/>
  <c r="AH13" i="104"/>
  <c r="AQ13" i="104" s="1"/>
  <c r="AR14" i="62"/>
  <c r="Y15" i="76"/>
  <c r="X15" i="76"/>
  <c r="Y14" i="96"/>
  <c r="X14" i="96"/>
  <c r="Y15" i="19"/>
  <c r="X15" i="19"/>
  <c r="Y15" i="41"/>
  <c r="X15" i="41"/>
  <c r="Y15" i="97"/>
  <c r="X15" i="97"/>
  <c r="Y14" i="40"/>
  <c r="X14" i="40"/>
  <c r="AI14" i="18"/>
  <c r="AN14" i="18"/>
  <c r="W15" i="93"/>
  <c r="AG14" i="93"/>
  <c r="AP14" i="93" s="1"/>
  <c r="AF14" i="93"/>
  <c r="AO14" i="93" s="1"/>
  <c r="AE14" i="93"/>
  <c r="AH15" i="12"/>
  <c r="AQ15" i="12" s="1"/>
  <c r="AH15" i="38"/>
  <c r="AQ15" i="38" s="1"/>
  <c r="Y15" i="88"/>
  <c r="X15" i="88"/>
  <c r="AE15" i="47"/>
  <c r="W16" i="47"/>
  <c r="AF15" i="47"/>
  <c r="AO15" i="47" s="1"/>
  <c r="AG15" i="47"/>
  <c r="AP15" i="47" s="1"/>
  <c r="Y15" i="72"/>
  <c r="X15" i="72"/>
  <c r="AN14" i="22"/>
  <c r="AN13" i="55"/>
  <c r="AI13" i="55"/>
  <c r="AI13" i="51"/>
  <c r="AN13" i="51"/>
  <c r="AE15" i="46"/>
  <c r="AF15" i="46"/>
  <c r="AO15" i="46" s="1"/>
  <c r="W16" i="46"/>
  <c r="AG15" i="46"/>
  <c r="AP15" i="46" s="1"/>
  <c r="Y14" i="50"/>
  <c r="X14" i="50"/>
  <c r="Y16" i="53"/>
  <c r="X16" i="53"/>
  <c r="AN14" i="29"/>
  <c r="Y14" i="26"/>
  <c r="X14" i="26"/>
  <c r="AH14" i="90"/>
  <c r="AQ14" i="90" s="1"/>
  <c r="W15" i="82"/>
  <c r="AE14" i="82"/>
  <c r="AG14" i="82"/>
  <c r="AP14" i="82" s="1"/>
  <c r="AF14" i="82"/>
  <c r="AO14" i="82" s="1"/>
  <c r="AI14" i="39"/>
  <c r="AN14" i="39"/>
  <c r="W15" i="61"/>
  <c r="AE14" i="61"/>
  <c r="AG14" i="61"/>
  <c r="AP14" i="61" s="1"/>
  <c r="AF14" i="61"/>
  <c r="AO14" i="61" s="1"/>
  <c r="AR12" i="104"/>
  <c r="AN14" i="88"/>
  <c r="AI14" i="88"/>
  <c r="AH15" i="31"/>
  <c r="AQ15" i="31" s="1"/>
  <c r="AN14" i="60"/>
  <c r="AI14" i="60"/>
  <c r="AN14" i="72"/>
  <c r="AI14" i="72"/>
  <c r="AE14" i="43"/>
  <c r="AF14" i="43"/>
  <c r="AO14" i="43" s="1"/>
  <c r="AG14" i="43"/>
  <c r="AP14" i="43" s="1"/>
  <c r="W15" i="43"/>
  <c r="AF13" i="104"/>
  <c r="AO13" i="104" s="1"/>
  <c r="AE13" i="104"/>
  <c r="AI14" i="49"/>
  <c r="AN14" i="49"/>
  <c r="Y16" i="80"/>
  <c r="X16" i="80"/>
  <c r="Y15" i="25"/>
  <c r="X15" i="25"/>
  <c r="AN13" i="32"/>
  <c r="AH14" i="69"/>
  <c r="AQ14" i="69" s="1"/>
  <c r="W14" i="42"/>
  <c r="AE13" i="42"/>
  <c r="AF13" i="42"/>
  <c r="AO13" i="42" s="1"/>
  <c r="AG13" i="42"/>
  <c r="AP13" i="42" s="1"/>
  <c r="AN14" i="77"/>
  <c r="AI14" i="77"/>
  <c r="AH15" i="13"/>
  <c r="AQ15" i="13" s="1"/>
  <c r="W16" i="79"/>
  <c r="AG15" i="79"/>
  <c r="AP15" i="79" s="1"/>
  <c r="AF15" i="79"/>
  <c r="AO15" i="79" s="1"/>
  <c r="AE15" i="79"/>
  <c r="Y15" i="39"/>
  <c r="X15" i="39"/>
  <c r="Y16" i="71"/>
  <c r="X16" i="71"/>
  <c r="AH14" i="36"/>
  <c r="AQ14" i="36" s="1"/>
  <c r="AH14" i="101"/>
  <c r="AQ14" i="101" s="1"/>
  <c r="Y15" i="60"/>
  <c r="X15" i="60"/>
  <c r="W14" i="99"/>
  <c r="AG13" i="99"/>
  <c r="AP13" i="99" s="1"/>
  <c r="AF13" i="99"/>
  <c r="AO13" i="99" s="1"/>
  <c r="AE13" i="99"/>
  <c r="AN14" i="73"/>
  <c r="AI14" i="73"/>
  <c r="Y14" i="32"/>
  <c r="X14" i="32"/>
  <c r="AH15" i="62"/>
  <c r="AQ15" i="62" s="1"/>
  <c r="Z15" i="13"/>
  <c r="AF14" i="59"/>
  <c r="AO14" i="59" s="1"/>
  <c r="AE14" i="59"/>
  <c r="W15" i="59"/>
  <c r="AG14" i="59"/>
  <c r="AP14" i="59" s="1"/>
  <c r="AN13" i="91"/>
  <c r="AI13" i="91"/>
  <c r="AH15" i="70"/>
  <c r="AQ15" i="70" s="1"/>
  <c r="Z14" i="52"/>
  <c r="Z15" i="70"/>
  <c r="AR14" i="13"/>
  <c r="AF13" i="23"/>
  <c r="AO13" i="23" s="1"/>
  <c r="AG13" i="23"/>
  <c r="AP13" i="23" s="1"/>
  <c r="W14" i="23"/>
  <c r="AE13" i="23"/>
  <c r="AF15" i="89"/>
  <c r="AO15" i="89" s="1"/>
  <c r="AE15" i="89"/>
  <c r="W16" i="89"/>
  <c r="AG15" i="89"/>
  <c r="AP15" i="89" s="1"/>
  <c r="W15" i="21"/>
  <c r="AG14" i="21"/>
  <c r="AP14" i="21" s="1"/>
  <c r="AE14" i="21"/>
  <c r="AF14" i="21"/>
  <c r="AO14" i="21" s="1"/>
  <c r="AH15" i="85"/>
  <c r="AQ15" i="85" s="1"/>
  <c r="AR14" i="38"/>
  <c r="Y14" i="55"/>
  <c r="X14" i="55"/>
  <c r="AH14" i="14"/>
  <c r="AQ14" i="14" s="1"/>
  <c r="AN14" i="58"/>
  <c r="AI14" i="58"/>
  <c r="AR14" i="70"/>
  <c r="AR14" i="74"/>
  <c r="W15" i="84"/>
  <c r="AG14" i="84"/>
  <c r="AP14" i="84" s="1"/>
  <c r="AF14" i="84"/>
  <c r="AO14" i="84" s="1"/>
  <c r="AE14" i="84"/>
  <c r="AE15" i="34"/>
  <c r="W16" i="34"/>
  <c r="AF15" i="34"/>
  <c r="AO15" i="34" s="1"/>
  <c r="AG15" i="34"/>
  <c r="AP15" i="34" s="1"/>
  <c r="AH14" i="102"/>
  <c r="AQ14" i="102" s="1"/>
  <c r="AR12" i="103"/>
  <c r="Y14" i="91"/>
  <c r="X14" i="91"/>
  <c r="AI13" i="26"/>
  <c r="AN13" i="26"/>
  <c r="Z14" i="90"/>
  <c r="AE14" i="48"/>
  <c r="AF14" i="48"/>
  <c r="AO14" i="48" s="1"/>
  <c r="AG14" i="48"/>
  <c r="AP14" i="48" s="1"/>
  <c r="W15" i="48"/>
  <c r="AE13" i="10"/>
  <c r="AG13" i="10"/>
  <c r="AP13" i="10" s="1"/>
  <c r="AF13" i="10"/>
  <c r="AO13" i="10" s="1"/>
  <c r="W14" i="10"/>
  <c r="AE15" i="100"/>
  <c r="W16" i="100"/>
  <c r="AG15" i="100"/>
  <c r="AP15" i="100" s="1"/>
  <c r="AF15" i="100"/>
  <c r="AO15" i="100" s="1"/>
  <c r="AH14" i="27"/>
  <c r="AQ14" i="27" s="1"/>
  <c r="Y15" i="94"/>
  <c r="X15" i="94"/>
  <c r="AR13" i="101"/>
  <c r="AH13" i="11"/>
  <c r="AQ13" i="11" s="1"/>
  <c r="AR13" i="14"/>
  <c r="AN13" i="30"/>
  <c r="AI13" i="30"/>
  <c r="Y15" i="49"/>
  <c r="X15" i="49"/>
  <c r="Y15" i="65"/>
  <c r="X15" i="65"/>
  <c r="AI15" i="80"/>
  <c r="AN15" i="80"/>
  <c r="Y15" i="68"/>
  <c r="X15" i="68"/>
  <c r="Y15" i="63"/>
  <c r="X15" i="63"/>
  <c r="AN14" i="41"/>
  <c r="AR14" i="31"/>
  <c r="AH14" i="45"/>
  <c r="AQ14" i="45" s="1"/>
  <c r="W14" i="75"/>
  <c r="AG13" i="75"/>
  <c r="AP13" i="75" s="1"/>
  <c r="AF13" i="75"/>
  <c r="AO13" i="75" s="1"/>
  <c r="AE13" i="75"/>
  <c r="AR13" i="27"/>
  <c r="AN13" i="87"/>
  <c r="AI13" i="87"/>
  <c r="Y15" i="77"/>
  <c r="X15" i="77"/>
  <c r="Y15" i="58"/>
  <c r="X15" i="58"/>
  <c r="AH14" i="64"/>
  <c r="AQ14" i="64" s="1"/>
  <c r="AF14" i="86"/>
  <c r="AO14" i="86" s="1"/>
  <c r="AE14" i="86"/>
  <c r="AG14" i="86"/>
  <c r="AP14" i="86" s="1"/>
  <c r="W15" i="86"/>
  <c r="Y15" i="18"/>
  <c r="X15" i="18"/>
  <c r="AR13" i="95"/>
  <c r="AH14" i="93"/>
  <c r="AQ14" i="93" s="1"/>
  <c r="Y15" i="81"/>
  <c r="X15" i="81"/>
  <c r="AH15" i="74"/>
  <c r="AQ15" i="74" s="1"/>
  <c r="AE14" i="20"/>
  <c r="W15" i="20"/>
  <c r="AF14" i="20"/>
  <c r="AO14" i="20" s="1"/>
  <c r="AG14" i="20"/>
  <c r="AP14" i="20" s="1"/>
  <c r="AE13" i="24"/>
  <c r="AF13" i="24"/>
  <c r="AO13" i="24" s="1"/>
  <c r="AG13" i="24"/>
  <c r="AP13" i="24" s="1"/>
  <c r="W14" i="24"/>
  <c r="AF14" i="98"/>
  <c r="AO14" i="98" s="1"/>
  <c r="AE14" i="98"/>
  <c r="AG14" i="98"/>
  <c r="AP14" i="98" s="1"/>
  <c r="W15" i="98"/>
  <c r="Y15" i="92"/>
  <c r="X15" i="92"/>
  <c r="Y15" i="37"/>
  <c r="X15" i="37"/>
  <c r="AR13" i="69"/>
  <c r="AH13" i="99"/>
  <c r="AQ13" i="99" s="1"/>
  <c r="AR13" i="36"/>
  <c r="AN15" i="16"/>
  <c r="AI15" i="16"/>
  <c r="AH14" i="33"/>
  <c r="AQ14" i="33" s="1"/>
  <c r="AR13" i="52"/>
  <c r="AR13" i="102"/>
  <c r="AI14" i="65"/>
  <c r="AN14" i="65"/>
  <c r="AN15" i="9"/>
  <c r="AI15" i="9"/>
  <c r="AN13" i="96"/>
  <c r="AI13" i="96"/>
  <c r="AN14" i="68"/>
  <c r="AI14" i="68"/>
  <c r="AN14" i="67"/>
  <c r="AN13" i="40"/>
  <c r="X14" i="66"/>
  <c r="AF15" i="85" l="1"/>
  <c r="AO15" i="85" s="1"/>
  <c r="AG15" i="85"/>
  <c r="AP15" i="85" s="1"/>
  <c r="W16" i="74"/>
  <c r="AN14" i="19"/>
  <c r="AE15" i="74"/>
  <c r="AN15" i="74" s="1"/>
  <c r="X15" i="22"/>
  <c r="AG15" i="74"/>
  <c r="AP15" i="74" s="1"/>
  <c r="AI13" i="40"/>
  <c r="AR13" i="40" s="1"/>
  <c r="AI14" i="41"/>
  <c r="AE15" i="12"/>
  <c r="AI14" i="29"/>
  <c r="AR14" i="29" s="1"/>
  <c r="W15" i="45"/>
  <c r="W14" i="104"/>
  <c r="AI14" i="37"/>
  <c r="AR14" i="37" s="1"/>
  <c r="AG14" i="45"/>
  <c r="AP14" i="45" s="1"/>
  <c r="AG14" i="27"/>
  <c r="AP14" i="27" s="1"/>
  <c r="Z15" i="19"/>
  <c r="AG15" i="19" s="1"/>
  <c r="AP15" i="19" s="1"/>
  <c r="AE14" i="27"/>
  <c r="AG14" i="64"/>
  <c r="AP14" i="64" s="1"/>
  <c r="AI14" i="25"/>
  <c r="AR14" i="25" s="1"/>
  <c r="AE14" i="64"/>
  <c r="AE13" i="11"/>
  <c r="W15" i="102"/>
  <c r="X15" i="102" s="1"/>
  <c r="AG15" i="12"/>
  <c r="AP15" i="12" s="1"/>
  <c r="W16" i="85"/>
  <c r="AI14" i="67"/>
  <c r="AR14" i="67" s="1"/>
  <c r="Z15" i="77"/>
  <c r="AI13" i="32"/>
  <c r="AE15" i="31"/>
  <c r="AI15" i="31" s="1"/>
  <c r="W15" i="33"/>
  <c r="AG14" i="101"/>
  <c r="AP14" i="101" s="1"/>
  <c r="Z14" i="55"/>
  <c r="W15" i="55" s="1"/>
  <c r="AF15" i="62"/>
  <c r="AO15" i="62" s="1"/>
  <c r="W16" i="31"/>
  <c r="Y16" i="31" s="1"/>
  <c r="AG15" i="31"/>
  <c r="AP15" i="31" s="1"/>
  <c r="Y15" i="29"/>
  <c r="Z15" i="29" s="1"/>
  <c r="Z14" i="87"/>
  <c r="W15" i="87" s="1"/>
  <c r="AE14" i="14"/>
  <c r="AI14" i="14" s="1"/>
  <c r="AE14" i="101"/>
  <c r="AN14" i="101" s="1"/>
  <c r="W15" i="36"/>
  <c r="Y15" i="36" s="1"/>
  <c r="AF14" i="101"/>
  <c r="AO14" i="101" s="1"/>
  <c r="AG14" i="36"/>
  <c r="AP14" i="36" s="1"/>
  <c r="AI13" i="66"/>
  <c r="AF14" i="102"/>
  <c r="AO14" i="102" s="1"/>
  <c r="Z15" i="68"/>
  <c r="AF15" i="68" s="1"/>
  <c r="AO15" i="68" s="1"/>
  <c r="Z15" i="25"/>
  <c r="AG15" i="25" s="1"/>
  <c r="AP15" i="25" s="1"/>
  <c r="Z15" i="41"/>
  <c r="AG15" i="41" s="1"/>
  <c r="AP15" i="41" s="1"/>
  <c r="Z15" i="76"/>
  <c r="AF15" i="76" s="1"/>
  <c r="AO15" i="76" s="1"/>
  <c r="Z15" i="28"/>
  <c r="AG15" i="28" s="1"/>
  <c r="AP15" i="28" s="1"/>
  <c r="Z14" i="30"/>
  <c r="AF14" i="30" s="1"/>
  <c r="AO14" i="30" s="1"/>
  <c r="AG14" i="102"/>
  <c r="AP14" i="102" s="1"/>
  <c r="W15" i="14"/>
  <c r="X15" i="14" s="1"/>
  <c r="W16" i="62"/>
  <c r="Y16" i="62" s="1"/>
  <c r="AG14" i="33"/>
  <c r="AP14" i="33" s="1"/>
  <c r="AF14" i="14"/>
  <c r="AO14" i="14" s="1"/>
  <c r="AF14" i="36"/>
  <c r="AO14" i="36" s="1"/>
  <c r="Z15" i="63"/>
  <c r="AF15" i="63" s="1"/>
  <c r="AO15" i="63" s="1"/>
  <c r="AE15" i="62"/>
  <c r="AN15" i="62" s="1"/>
  <c r="AF14" i="33"/>
  <c r="AO14" i="33" s="1"/>
  <c r="Z15" i="37"/>
  <c r="Z14" i="91"/>
  <c r="W15" i="91" s="1"/>
  <c r="Z15" i="92"/>
  <c r="AE15" i="92" s="1"/>
  <c r="Z15" i="67"/>
  <c r="W16" i="67" s="1"/>
  <c r="AF15" i="12"/>
  <c r="AO15" i="12" s="1"/>
  <c r="Z14" i="40"/>
  <c r="AF14" i="40" s="1"/>
  <c r="AO14" i="40" s="1"/>
  <c r="AI14" i="22"/>
  <c r="AR14" i="22" s="1"/>
  <c r="Z15" i="18"/>
  <c r="W16" i="18" s="1"/>
  <c r="Z15" i="97"/>
  <c r="AE15" i="97" s="1"/>
  <c r="W16" i="15"/>
  <c r="Y16" i="15" s="1"/>
  <c r="AE15" i="15"/>
  <c r="AN15" i="15" s="1"/>
  <c r="Z15" i="88"/>
  <c r="AE15" i="88" s="1"/>
  <c r="Z14" i="96"/>
  <c r="AF14" i="96" s="1"/>
  <c r="AO14" i="96" s="1"/>
  <c r="Z14" i="17"/>
  <c r="W15" i="17" s="1"/>
  <c r="Z16" i="53"/>
  <c r="AE16" i="53" s="1"/>
  <c r="AG15" i="15"/>
  <c r="AP15" i="15" s="1"/>
  <c r="AF15" i="77"/>
  <c r="AO15" i="77" s="1"/>
  <c r="AG15" i="77"/>
  <c r="AP15" i="77" s="1"/>
  <c r="AE15" i="77"/>
  <c r="W16" i="77"/>
  <c r="AE14" i="52"/>
  <c r="AF14" i="52"/>
  <c r="AO14" i="52" s="1"/>
  <c r="AG14" i="52"/>
  <c r="AP14" i="52" s="1"/>
  <c r="W15" i="52"/>
  <c r="AH14" i="32"/>
  <c r="AQ14" i="32" s="1"/>
  <c r="Y14" i="42"/>
  <c r="X14" i="42"/>
  <c r="AN14" i="93"/>
  <c r="AI14" i="93"/>
  <c r="AR15" i="44"/>
  <c r="Y15" i="105"/>
  <c r="X15" i="105"/>
  <c r="Y15" i="78"/>
  <c r="X15" i="78"/>
  <c r="AG14" i="87"/>
  <c r="AP14" i="87" s="1"/>
  <c r="AF14" i="87"/>
  <c r="AO14" i="87" s="1"/>
  <c r="AN14" i="59"/>
  <c r="AI14" i="59"/>
  <c r="AH16" i="71"/>
  <c r="AQ16" i="71" s="1"/>
  <c r="AN15" i="79"/>
  <c r="AI15" i="79"/>
  <c r="AR14" i="77"/>
  <c r="Y14" i="104"/>
  <c r="X14" i="104"/>
  <c r="AH14" i="26"/>
  <c r="AQ14" i="26" s="1"/>
  <c r="Y16" i="46"/>
  <c r="X16" i="46"/>
  <c r="AH16" i="16"/>
  <c r="AQ16" i="16" s="1"/>
  <c r="AR14" i="81"/>
  <c r="AH14" i="51"/>
  <c r="AQ14" i="51" s="1"/>
  <c r="AR14" i="63"/>
  <c r="AH15" i="73"/>
  <c r="AQ15" i="73" s="1"/>
  <c r="AH16" i="44"/>
  <c r="AQ16" i="44" s="1"/>
  <c r="Y15" i="45"/>
  <c r="X15" i="45"/>
  <c r="AN14" i="33"/>
  <c r="Y15" i="101"/>
  <c r="X15" i="101"/>
  <c r="AH15" i="22"/>
  <c r="AQ15" i="22" s="1"/>
  <c r="Y15" i="59"/>
  <c r="X15" i="59"/>
  <c r="AF15" i="88"/>
  <c r="AO15" i="88" s="1"/>
  <c r="AH15" i="67"/>
  <c r="AQ15" i="67" s="1"/>
  <c r="AR13" i="17"/>
  <c r="AN14" i="98"/>
  <c r="AI14" i="98"/>
  <c r="AH15" i="81"/>
  <c r="AQ15" i="81" s="1"/>
  <c r="AH15" i="65"/>
  <c r="AQ15" i="65" s="1"/>
  <c r="AN14" i="48"/>
  <c r="AI14" i="48"/>
  <c r="AN15" i="34"/>
  <c r="AI15" i="34"/>
  <c r="Z15" i="22"/>
  <c r="AR14" i="65"/>
  <c r="AH15" i="92"/>
  <c r="AQ15" i="92" s="1"/>
  <c r="Z15" i="81"/>
  <c r="AH15" i="68"/>
  <c r="AQ15" i="68" s="1"/>
  <c r="Z15" i="65"/>
  <c r="W15" i="90"/>
  <c r="AG14" i="90"/>
  <c r="AP14" i="90" s="1"/>
  <c r="AF14" i="90"/>
  <c r="AO14" i="90" s="1"/>
  <c r="AE14" i="90"/>
  <c r="AH14" i="91"/>
  <c r="AQ14" i="91" s="1"/>
  <c r="AN14" i="84"/>
  <c r="AI14" i="84"/>
  <c r="AH14" i="55"/>
  <c r="AQ14" i="55" s="1"/>
  <c r="Y16" i="89"/>
  <c r="X16" i="89"/>
  <c r="Z14" i="32"/>
  <c r="Y14" i="99"/>
  <c r="X14" i="99"/>
  <c r="Z16" i="71"/>
  <c r="AH16" i="80"/>
  <c r="AQ16" i="80" s="1"/>
  <c r="AI14" i="43"/>
  <c r="AN14" i="43"/>
  <c r="Z14" i="26"/>
  <c r="AH14" i="40"/>
  <c r="AQ14" i="40" s="1"/>
  <c r="AH15" i="41"/>
  <c r="AQ15" i="41" s="1"/>
  <c r="AH14" i="96"/>
  <c r="AQ14" i="96" s="1"/>
  <c r="AH15" i="28"/>
  <c r="AQ15" i="28" s="1"/>
  <c r="AF14" i="95"/>
  <c r="AO14" i="95" s="1"/>
  <c r="AE14" i="95"/>
  <c r="AG14" i="95"/>
  <c r="AP14" i="95" s="1"/>
  <c r="W15" i="95"/>
  <c r="AR15" i="53"/>
  <c r="Z14" i="51"/>
  <c r="AR15" i="71"/>
  <c r="Z15" i="73"/>
  <c r="Z16" i="44"/>
  <c r="AR14" i="92"/>
  <c r="Y16" i="2"/>
  <c r="X16" i="2"/>
  <c r="AH16" i="9"/>
  <c r="AQ16" i="9" s="1"/>
  <c r="Y16" i="74"/>
  <c r="X16" i="74"/>
  <c r="AN14" i="64"/>
  <c r="AI14" i="64"/>
  <c r="AN13" i="11"/>
  <c r="AI13" i="11"/>
  <c r="AN15" i="85"/>
  <c r="AI15" i="85"/>
  <c r="AN15" i="12"/>
  <c r="Y15" i="33"/>
  <c r="X15" i="33"/>
  <c r="AN14" i="36"/>
  <c r="AI13" i="24"/>
  <c r="AN13" i="24"/>
  <c r="AH15" i="77"/>
  <c r="AQ15" i="77" s="1"/>
  <c r="Y16" i="34"/>
  <c r="X16" i="34"/>
  <c r="Y14" i="23"/>
  <c r="X14" i="23"/>
  <c r="AR13" i="55"/>
  <c r="W16" i="76"/>
  <c r="AG15" i="76"/>
  <c r="AP15" i="76" s="1"/>
  <c r="AR14" i="19"/>
  <c r="Y16" i="38"/>
  <c r="X16" i="38"/>
  <c r="AR14" i="68"/>
  <c r="AH14" i="66"/>
  <c r="AQ14" i="66" s="1"/>
  <c r="Y14" i="24"/>
  <c r="X14" i="24"/>
  <c r="Y15" i="86"/>
  <c r="X15" i="86"/>
  <c r="AR13" i="87"/>
  <c r="AH15" i="94"/>
  <c r="AQ15" i="94" s="1"/>
  <c r="AN13" i="10"/>
  <c r="AI13" i="10"/>
  <c r="AG14" i="91"/>
  <c r="AP14" i="91" s="1"/>
  <c r="AF14" i="91"/>
  <c r="AO14" i="91" s="1"/>
  <c r="AE14" i="91"/>
  <c r="AE14" i="55"/>
  <c r="AN15" i="89"/>
  <c r="AI15" i="89"/>
  <c r="AR13" i="91"/>
  <c r="AG15" i="13"/>
  <c r="AP15" i="13" s="1"/>
  <c r="AE15" i="13"/>
  <c r="AF15" i="13"/>
  <c r="AO15" i="13" s="1"/>
  <c r="W16" i="13"/>
  <c r="AR14" i="73"/>
  <c r="AH15" i="60"/>
  <c r="AQ15" i="60" s="1"/>
  <c r="Z16" i="80"/>
  <c r="AI13" i="104"/>
  <c r="AN13" i="104"/>
  <c r="AR14" i="72"/>
  <c r="AR14" i="88"/>
  <c r="AN14" i="61"/>
  <c r="AI14" i="61"/>
  <c r="AN14" i="82"/>
  <c r="AI14" i="82"/>
  <c r="AH14" i="50"/>
  <c r="AQ14" i="50" s="1"/>
  <c r="AI15" i="46"/>
  <c r="AN15" i="46"/>
  <c r="Y16" i="47"/>
  <c r="X16" i="47"/>
  <c r="Y15" i="93"/>
  <c r="X15" i="93"/>
  <c r="W16" i="28"/>
  <c r="AF15" i="28"/>
  <c r="AO15" i="28" s="1"/>
  <c r="AE15" i="28"/>
  <c r="Z16" i="16"/>
  <c r="AN14" i="105"/>
  <c r="AI14" i="105"/>
  <c r="AN14" i="78"/>
  <c r="AI14" i="78"/>
  <c r="AR14" i="97"/>
  <c r="AR14" i="76"/>
  <c r="Z16" i="9"/>
  <c r="Y15" i="64"/>
  <c r="X15" i="64"/>
  <c r="Y15" i="69"/>
  <c r="X15" i="69"/>
  <c r="AN14" i="27"/>
  <c r="AI14" i="27"/>
  <c r="Y16" i="12"/>
  <c r="X16" i="12"/>
  <c r="X15" i="36"/>
  <c r="AR15" i="80"/>
  <c r="AR14" i="49"/>
  <c r="AR14" i="39"/>
  <c r="AH16" i="53"/>
  <c r="AQ16" i="53" s="1"/>
  <c r="AR13" i="66"/>
  <c r="AN13" i="75"/>
  <c r="AI13" i="75"/>
  <c r="AR13" i="30"/>
  <c r="AR13" i="96"/>
  <c r="AR15" i="16"/>
  <c r="AG15" i="92"/>
  <c r="AP15" i="92" s="1"/>
  <c r="Y15" i="20"/>
  <c r="X15" i="20"/>
  <c r="AH15" i="58"/>
  <c r="AQ15" i="58" s="1"/>
  <c r="AE15" i="68"/>
  <c r="W16" i="68"/>
  <c r="Z14" i="66"/>
  <c r="AN14" i="20"/>
  <c r="AI14" i="20"/>
  <c r="Z15" i="58"/>
  <c r="Y14" i="75"/>
  <c r="X14" i="75"/>
  <c r="AR14" i="41"/>
  <c r="AH15" i="49"/>
  <c r="AQ15" i="49" s="1"/>
  <c r="Z15" i="94"/>
  <c r="Y16" i="100"/>
  <c r="X16" i="100"/>
  <c r="Y15" i="48"/>
  <c r="X15" i="48"/>
  <c r="AR13" i="26"/>
  <c r="AR14" i="58"/>
  <c r="AI14" i="21"/>
  <c r="AN14" i="21"/>
  <c r="Z15" i="60"/>
  <c r="AH15" i="39"/>
  <c r="AQ15" i="39" s="1"/>
  <c r="Y16" i="79"/>
  <c r="X16" i="79"/>
  <c r="AR13" i="32"/>
  <c r="Y15" i="61"/>
  <c r="X15" i="61"/>
  <c r="Y15" i="82"/>
  <c r="X15" i="82"/>
  <c r="AH15" i="72"/>
  <c r="AQ15" i="72" s="1"/>
  <c r="AI15" i="47"/>
  <c r="AN15" i="47"/>
  <c r="AE14" i="40"/>
  <c r="Y15" i="83"/>
  <c r="X15" i="83"/>
  <c r="AE13" i="103"/>
  <c r="W14" i="103"/>
  <c r="AG13" i="103"/>
  <c r="AP13" i="103" s="1"/>
  <c r="AF13" i="103"/>
  <c r="AO13" i="103" s="1"/>
  <c r="Y15" i="35"/>
  <c r="X15" i="35"/>
  <c r="AH14" i="30"/>
  <c r="AQ14" i="30" s="1"/>
  <c r="AR14" i="94"/>
  <c r="AI14" i="54"/>
  <c r="AN14" i="54"/>
  <c r="Y15" i="14"/>
  <c r="X16" i="15"/>
  <c r="AG15" i="37"/>
  <c r="AP15" i="37" s="1"/>
  <c r="AF15" i="37"/>
  <c r="AO15" i="37" s="1"/>
  <c r="W16" i="37"/>
  <c r="AE15" i="37"/>
  <c r="AH15" i="18"/>
  <c r="AQ15" i="18" s="1"/>
  <c r="W16" i="63"/>
  <c r="AG15" i="63"/>
  <c r="AP15" i="63" s="1"/>
  <c r="Y14" i="10"/>
  <c r="X14" i="10"/>
  <c r="Y15" i="21"/>
  <c r="X15" i="21"/>
  <c r="W16" i="97"/>
  <c r="AI14" i="45"/>
  <c r="AN14" i="45"/>
  <c r="AN14" i="69"/>
  <c r="AI14" i="69"/>
  <c r="AN14" i="102"/>
  <c r="AR15" i="9"/>
  <c r="AH15" i="37"/>
  <c r="AQ15" i="37" s="1"/>
  <c r="Y15" i="98"/>
  <c r="X15" i="98"/>
  <c r="AN14" i="86"/>
  <c r="AI14" i="86"/>
  <c r="AH15" i="63"/>
  <c r="AQ15" i="63" s="1"/>
  <c r="Z15" i="49"/>
  <c r="AN15" i="100"/>
  <c r="AI15" i="100"/>
  <c r="AH15" i="29"/>
  <c r="AQ15" i="29" s="1"/>
  <c r="Y15" i="84"/>
  <c r="X15" i="84"/>
  <c r="AI13" i="23"/>
  <c r="AN13" i="23"/>
  <c r="W16" i="70"/>
  <c r="AG15" i="70"/>
  <c r="AP15" i="70" s="1"/>
  <c r="AF15" i="70"/>
  <c r="AO15" i="70" s="1"/>
  <c r="AE15" i="70"/>
  <c r="AN13" i="99"/>
  <c r="AI13" i="99"/>
  <c r="Z15" i="39"/>
  <c r="AN13" i="42"/>
  <c r="AI13" i="42"/>
  <c r="AH15" i="25"/>
  <c r="AQ15" i="25" s="1"/>
  <c r="Y15" i="43"/>
  <c r="X15" i="43"/>
  <c r="AR14" i="60"/>
  <c r="Z14" i="50"/>
  <c r="AR13" i="51"/>
  <c r="Z15" i="72"/>
  <c r="AH15" i="88"/>
  <c r="AQ15" i="88" s="1"/>
  <c r="AR14" i="18"/>
  <c r="AH15" i="97"/>
  <c r="AQ15" i="97" s="1"/>
  <c r="AH15" i="19"/>
  <c r="AQ15" i="19" s="1"/>
  <c r="AH15" i="76"/>
  <c r="AQ15" i="76" s="1"/>
  <c r="AN14" i="83"/>
  <c r="AI14" i="83"/>
  <c r="AR13" i="50"/>
  <c r="AH14" i="87"/>
  <c r="AQ14" i="87" s="1"/>
  <c r="AI14" i="35"/>
  <c r="AN14" i="35"/>
  <c r="AR14" i="28"/>
  <c r="Y15" i="54"/>
  <c r="X15" i="54"/>
  <c r="Z15" i="54" s="1"/>
  <c r="AI15" i="2"/>
  <c r="AN15" i="2"/>
  <c r="AH14" i="17"/>
  <c r="AQ14" i="17" s="1"/>
  <c r="Y14" i="11"/>
  <c r="X14" i="11"/>
  <c r="Y16" i="85"/>
  <c r="X16" i="85"/>
  <c r="Z16" i="85" s="1"/>
  <c r="Y15" i="27"/>
  <c r="X15" i="27"/>
  <c r="AI15" i="38"/>
  <c r="AN15" i="38"/>
  <c r="W15" i="40" l="1"/>
  <c r="AI14" i="101"/>
  <c r="Y15" i="102"/>
  <c r="AI15" i="74"/>
  <c r="AG15" i="88"/>
  <c r="AP15" i="88" s="1"/>
  <c r="W16" i="19"/>
  <c r="X16" i="62"/>
  <c r="Z16" i="62" s="1"/>
  <c r="W16" i="88"/>
  <c r="AF15" i="19"/>
  <c r="AO15" i="19" s="1"/>
  <c r="AF15" i="41"/>
  <c r="AO15" i="41" s="1"/>
  <c r="AG14" i="40"/>
  <c r="AP14" i="40" s="1"/>
  <c r="AN15" i="31"/>
  <c r="AE15" i="19"/>
  <c r="W16" i="41"/>
  <c r="W16" i="92"/>
  <c r="AN14" i="14"/>
  <c r="AF15" i="92"/>
  <c r="AO15" i="92" s="1"/>
  <c r="AI14" i="102"/>
  <c r="AF15" i="97"/>
  <c r="AO15" i="97" s="1"/>
  <c r="AG14" i="55"/>
  <c r="AP14" i="55" s="1"/>
  <c r="Z16" i="89"/>
  <c r="Z15" i="59"/>
  <c r="AF16" i="53"/>
  <c r="AO16" i="53" s="1"/>
  <c r="AG15" i="97"/>
  <c r="AP15" i="97" s="1"/>
  <c r="AF14" i="55"/>
  <c r="AO14" i="55" s="1"/>
  <c r="AG15" i="29"/>
  <c r="AP15" i="29" s="1"/>
  <c r="AE15" i="29"/>
  <c r="AE14" i="96"/>
  <c r="AE15" i="76"/>
  <c r="W15" i="30"/>
  <c r="AI14" i="36"/>
  <c r="AE14" i="87"/>
  <c r="AN14" i="87" s="1"/>
  <c r="AE15" i="67"/>
  <c r="AF15" i="67"/>
  <c r="AO15" i="67" s="1"/>
  <c r="AE15" i="63"/>
  <c r="AG15" i="68"/>
  <c r="AP15" i="68" s="1"/>
  <c r="AI14" i="33"/>
  <c r="AG14" i="30"/>
  <c r="AP14" i="30" s="1"/>
  <c r="W17" i="53"/>
  <c r="AG15" i="67"/>
  <c r="AP15" i="67" s="1"/>
  <c r="AE14" i="30"/>
  <c r="AG16" i="53"/>
  <c r="AP16" i="53" s="1"/>
  <c r="AI15" i="15"/>
  <c r="Z16" i="47"/>
  <c r="AG16" i="47" s="1"/>
  <c r="AP16" i="47" s="1"/>
  <c r="Z16" i="38"/>
  <c r="AI15" i="12"/>
  <c r="AE15" i="18"/>
  <c r="AF15" i="29"/>
  <c r="AO15" i="29" s="1"/>
  <c r="X16" i="31"/>
  <c r="AE14" i="17"/>
  <c r="AE15" i="25"/>
  <c r="W16" i="29"/>
  <c r="Z15" i="14"/>
  <c r="W16" i="14" s="1"/>
  <c r="AG15" i="18"/>
  <c r="AP15" i="18" s="1"/>
  <c r="AE15" i="41"/>
  <c r="AI15" i="41" s="1"/>
  <c r="Z15" i="48"/>
  <c r="AE15" i="48" s="1"/>
  <c r="AF15" i="18"/>
  <c r="AO15" i="18" s="1"/>
  <c r="Z16" i="79"/>
  <c r="AG16" i="79" s="1"/>
  <c r="AP16" i="79" s="1"/>
  <c r="AF15" i="25"/>
  <c r="AO15" i="25" s="1"/>
  <c r="Z14" i="23"/>
  <c r="AI15" i="62"/>
  <c r="W16" i="25"/>
  <c r="X16" i="25" s="1"/>
  <c r="Z15" i="27"/>
  <c r="Z15" i="33"/>
  <c r="AG15" i="33" s="1"/>
  <c r="AP15" i="33" s="1"/>
  <c r="AF14" i="17"/>
  <c r="AO14" i="17" s="1"/>
  <c r="AG14" i="96"/>
  <c r="AP14" i="96" s="1"/>
  <c r="Z14" i="24"/>
  <c r="AE14" i="24" s="1"/>
  <c r="Z16" i="100"/>
  <c r="AF16" i="100" s="1"/>
  <c r="AO16" i="100" s="1"/>
  <c r="Z15" i="102"/>
  <c r="AE15" i="102" s="1"/>
  <c r="Z16" i="74"/>
  <c r="AE16" i="74" s="1"/>
  <c r="Z15" i="78"/>
  <c r="AE15" i="78" s="1"/>
  <c r="W15" i="96"/>
  <c r="Y15" i="96" s="1"/>
  <c r="Z16" i="31"/>
  <c r="Z16" i="12"/>
  <c r="AE16" i="12" s="1"/>
  <c r="Z15" i="45"/>
  <c r="AG14" i="17"/>
  <c r="AP14" i="17" s="1"/>
  <c r="Z15" i="83"/>
  <c r="W16" i="83" s="1"/>
  <c r="Z14" i="11"/>
  <c r="W15" i="11" s="1"/>
  <c r="Z14" i="10"/>
  <c r="AF14" i="10" s="1"/>
  <c r="AO14" i="10" s="1"/>
  <c r="Z16" i="15"/>
  <c r="W17" i="15" s="1"/>
  <c r="Z14" i="75"/>
  <c r="AG14" i="75" s="1"/>
  <c r="AP14" i="75" s="1"/>
  <c r="Z15" i="86"/>
  <c r="AF15" i="86" s="1"/>
  <c r="AO15" i="86" s="1"/>
  <c r="Z15" i="61"/>
  <c r="W16" i="61" s="1"/>
  <c r="Z14" i="42"/>
  <c r="AG14" i="42" s="1"/>
  <c r="AP14" i="42" s="1"/>
  <c r="Z15" i="93"/>
  <c r="AF15" i="93" s="1"/>
  <c r="AO15" i="93" s="1"/>
  <c r="Z16" i="46"/>
  <c r="AE16" i="46" s="1"/>
  <c r="Z15" i="21"/>
  <c r="AG15" i="21" s="1"/>
  <c r="AP15" i="21" s="1"/>
  <c r="Z15" i="20"/>
  <c r="AF15" i="20" s="1"/>
  <c r="AO15" i="20" s="1"/>
  <c r="Z15" i="64"/>
  <c r="AF15" i="64" s="1"/>
  <c r="AO15" i="64" s="1"/>
  <c r="AF14" i="11"/>
  <c r="AO14" i="11" s="1"/>
  <c r="W16" i="102"/>
  <c r="AG15" i="102"/>
  <c r="AP15" i="102" s="1"/>
  <c r="AF15" i="102"/>
  <c r="AO15" i="102" s="1"/>
  <c r="AG15" i="83"/>
  <c r="AP15" i="83" s="1"/>
  <c r="AE15" i="61"/>
  <c r="AR15" i="47"/>
  <c r="AR14" i="21"/>
  <c r="AI15" i="68"/>
  <c r="AN15" i="68"/>
  <c r="AH15" i="36"/>
  <c r="AQ15" i="36" s="1"/>
  <c r="AE15" i="58"/>
  <c r="W16" i="58"/>
  <c r="AG15" i="58"/>
  <c r="AP15" i="58" s="1"/>
  <c r="AF15" i="58"/>
  <c r="AO15" i="58" s="1"/>
  <c r="Z15" i="36"/>
  <c r="AH15" i="69"/>
  <c r="AQ15" i="69" s="1"/>
  <c r="AR14" i="61"/>
  <c r="AN14" i="55"/>
  <c r="AH16" i="2"/>
  <c r="AQ16" i="2" s="1"/>
  <c r="W16" i="73"/>
  <c r="AG15" i="73"/>
  <c r="AP15" i="73" s="1"/>
  <c r="AF15" i="73"/>
  <c r="AO15" i="73" s="1"/>
  <c r="AE15" i="73"/>
  <c r="Y15" i="95"/>
  <c r="X15" i="95"/>
  <c r="W15" i="26"/>
  <c r="AE14" i="26"/>
  <c r="AG14" i="26"/>
  <c r="AP14" i="26" s="1"/>
  <c r="AF14" i="26"/>
  <c r="AO14" i="26" s="1"/>
  <c r="AH14" i="99"/>
  <c r="AQ14" i="99" s="1"/>
  <c r="AN15" i="88"/>
  <c r="AI15" i="88"/>
  <c r="AH15" i="105"/>
  <c r="AQ15" i="105" s="1"/>
  <c r="Y16" i="18"/>
  <c r="X16" i="18"/>
  <c r="AR13" i="23"/>
  <c r="AR14" i="102"/>
  <c r="W16" i="93"/>
  <c r="AG15" i="93"/>
  <c r="AP15" i="93" s="1"/>
  <c r="AR13" i="10"/>
  <c r="AE16" i="38"/>
  <c r="AF16" i="38"/>
  <c r="AO16" i="38" s="1"/>
  <c r="AG16" i="38"/>
  <c r="AP16" i="38" s="1"/>
  <c r="W17" i="38"/>
  <c r="AH16" i="34"/>
  <c r="AQ16" i="34" s="1"/>
  <c r="AR14" i="64"/>
  <c r="AF16" i="89"/>
  <c r="AO16" i="89" s="1"/>
  <c r="AE16" i="89"/>
  <c r="W17" i="89"/>
  <c r="AG16" i="89"/>
  <c r="AP16" i="89" s="1"/>
  <c r="AR14" i="59"/>
  <c r="Y16" i="19"/>
  <c r="X16" i="19"/>
  <c r="Y16" i="29"/>
  <c r="X16" i="29"/>
  <c r="AH15" i="84"/>
  <c r="AQ15" i="84" s="1"/>
  <c r="AH15" i="98"/>
  <c r="AQ15" i="98" s="1"/>
  <c r="Y16" i="63"/>
  <c r="X16" i="63"/>
  <c r="AH15" i="27"/>
  <c r="AQ15" i="27" s="1"/>
  <c r="AR13" i="42"/>
  <c r="Z15" i="84"/>
  <c r="W16" i="49"/>
  <c r="AE15" i="49"/>
  <c r="AF15" i="49"/>
  <c r="AO15" i="49" s="1"/>
  <c r="AG15" i="49"/>
  <c r="AP15" i="49" s="1"/>
  <c r="Z15" i="98"/>
  <c r="AR14" i="69"/>
  <c r="AH16" i="15"/>
  <c r="AQ16" i="15" s="1"/>
  <c r="AH16" i="31"/>
  <c r="AQ16" i="31" s="1"/>
  <c r="Y14" i="103"/>
  <c r="X14" i="103"/>
  <c r="AH16" i="100"/>
  <c r="AQ16" i="100" s="1"/>
  <c r="AR14" i="20"/>
  <c r="AR13" i="75"/>
  <c r="AR14" i="27"/>
  <c r="Z15" i="69"/>
  <c r="AR15" i="74"/>
  <c r="AR14" i="78"/>
  <c r="AI15" i="28"/>
  <c r="AN15" i="28"/>
  <c r="AH16" i="47"/>
  <c r="AQ16" i="47" s="1"/>
  <c r="AR15" i="46"/>
  <c r="AR13" i="104"/>
  <c r="Y16" i="13"/>
  <c r="Z16" i="13" s="1"/>
  <c r="X16" i="13"/>
  <c r="AR15" i="89"/>
  <c r="AN14" i="91"/>
  <c r="AI14" i="91"/>
  <c r="Z16" i="34"/>
  <c r="AR14" i="36"/>
  <c r="AR15" i="85"/>
  <c r="AH16" i="74"/>
  <c r="AQ16" i="74" s="1"/>
  <c r="Z16" i="2"/>
  <c r="Z14" i="99"/>
  <c r="AN14" i="90"/>
  <c r="AI14" i="90"/>
  <c r="W16" i="22"/>
  <c r="AE15" i="22"/>
  <c r="AF15" i="22"/>
  <c r="AO15" i="22" s="1"/>
  <c r="AG15" i="22"/>
  <c r="AP15" i="22" s="1"/>
  <c r="AR14" i="33"/>
  <c r="AR15" i="79"/>
  <c r="Y15" i="30"/>
  <c r="X15" i="30"/>
  <c r="Z15" i="105"/>
  <c r="AI15" i="19"/>
  <c r="AN15" i="19"/>
  <c r="Y15" i="52"/>
  <c r="X15" i="52"/>
  <c r="Y17" i="53"/>
  <c r="X17" i="53"/>
  <c r="Y16" i="77"/>
  <c r="X16" i="77"/>
  <c r="Y16" i="76"/>
  <c r="X16" i="76"/>
  <c r="AR13" i="24"/>
  <c r="W17" i="44"/>
  <c r="AE16" i="44"/>
  <c r="AF16" i="44"/>
  <c r="AO16" i="44" s="1"/>
  <c r="AG16" i="44"/>
  <c r="AP16" i="44" s="1"/>
  <c r="AF16" i="71"/>
  <c r="AO16" i="71" s="1"/>
  <c r="W17" i="71"/>
  <c r="AG16" i="71"/>
  <c r="AP16" i="71" s="1"/>
  <c r="AE16" i="71"/>
  <c r="AF15" i="65"/>
  <c r="AO15" i="65" s="1"/>
  <c r="AG15" i="65"/>
  <c r="AP15" i="65" s="1"/>
  <c r="AE15" i="65"/>
  <c r="W16" i="65"/>
  <c r="AF15" i="59"/>
  <c r="AO15" i="59" s="1"/>
  <c r="AE15" i="59"/>
  <c r="W16" i="59"/>
  <c r="AG15" i="59"/>
  <c r="AP15" i="59" s="1"/>
  <c r="W16" i="45"/>
  <c r="AE15" i="45"/>
  <c r="AF15" i="45"/>
  <c r="AO15" i="45" s="1"/>
  <c r="AG15" i="45"/>
  <c r="AP15" i="45" s="1"/>
  <c r="AI14" i="87"/>
  <c r="AH14" i="42"/>
  <c r="AQ14" i="42" s="1"/>
  <c r="Y16" i="41"/>
  <c r="X16" i="41"/>
  <c r="AF15" i="27"/>
  <c r="AO15" i="27" s="1"/>
  <c r="W16" i="27"/>
  <c r="AE15" i="27"/>
  <c r="AG15" i="27"/>
  <c r="AP15" i="27" s="1"/>
  <c r="AH15" i="43"/>
  <c r="AQ15" i="43" s="1"/>
  <c r="Y16" i="97"/>
  <c r="X16" i="97"/>
  <c r="AE16" i="31"/>
  <c r="AF16" i="31"/>
  <c r="AO16" i="31" s="1"/>
  <c r="W17" i="31"/>
  <c r="AG16" i="31"/>
  <c r="AP16" i="31" s="1"/>
  <c r="AR14" i="54"/>
  <c r="AH15" i="35"/>
  <c r="AQ15" i="35" s="1"/>
  <c r="AN13" i="103"/>
  <c r="AI13" i="103"/>
  <c r="Y15" i="40"/>
  <c r="X15" i="40"/>
  <c r="AH15" i="82"/>
  <c r="AQ15" i="82" s="1"/>
  <c r="Y16" i="92"/>
  <c r="X16" i="92"/>
  <c r="AF16" i="9"/>
  <c r="AO16" i="9" s="1"/>
  <c r="AE16" i="9"/>
  <c r="AG16" i="9"/>
  <c r="AP16" i="9" s="1"/>
  <c r="W17" i="9"/>
  <c r="AF16" i="47"/>
  <c r="AO16" i="47" s="1"/>
  <c r="AF16" i="80"/>
  <c r="AO16" i="80" s="1"/>
  <c r="AE16" i="80"/>
  <c r="W17" i="80"/>
  <c r="AG16" i="80"/>
  <c r="AP16" i="80" s="1"/>
  <c r="AH14" i="24"/>
  <c r="AQ14" i="24" s="1"/>
  <c r="AN15" i="76"/>
  <c r="AI15" i="76"/>
  <c r="AH14" i="23"/>
  <c r="AQ14" i="23" s="1"/>
  <c r="AH15" i="33"/>
  <c r="AQ15" i="33" s="1"/>
  <c r="AN14" i="95"/>
  <c r="AI14" i="95"/>
  <c r="AR14" i="43"/>
  <c r="W16" i="81"/>
  <c r="AG15" i="81"/>
  <c r="AP15" i="81" s="1"/>
  <c r="AF15" i="81"/>
  <c r="AO15" i="81" s="1"/>
  <c r="AE15" i="81"/>
  <c r="AR15" i="34"/>
  <c r="AH14" i="104"/>
  <c r="AQ14" i="104" s="1"/>
  <c r="Y15" i="87"/>
  <c r="X15" i="87"/>
  <c r="AI15" i="18"/>
  <c r="AN15" i="18"/>
  <c r="AN15" i="25"/>
  <c r="AI15" i="25"/>
  <c r="Y16" i="67"/>
  <c r="X16" i="67"/>
  <c r="AI15" i="77"/>
  <c r="AN15" i="77"/>
  <c r="AF16" i="62"/>
  <c r="AO16" i="62" s="1"/>
  <c r="W17" i="62"/>
  <c r="AE16" i="62"/>
  <c r="AG16" i="62"/>
  <c r="AP16" i="62" s="1"/>
  <c r="AE16" i="16"/>
  <c r="AF16" i="16"/>
  <c r="AO16" i="16" s="1"/>
  <c r="AG16" i="16"/>
  <c r="AP16" i="16" s="1"/>
  <c r="W17" i="16"/>
  <c r="AR15" i="12"/>
  <c r="AN15" i="67"/>
  <c r="AI15" i="67"/>
  <c r="AR15" i="38"/>
  <c r="W16" i="72"/>
  <c r="AG15" i="72"/>
  <c r="AP15" i="72" s="1"/>
  <c r="AF15" i="72"/>
  <c r="AO15" i="72" s="1"/>
  <c r="AE15" i="72"/>
  <c r="AN15" i="70"/>
  <c r="AI15" i="70"/>
  <c r="AH14" i="10"/>
  <c r="AQ14" i="10" s="1"/>
  <c r="AR15" i="62"/>
  <c r="AR15" i="15"/>
  <c r="AH14" i="11"/>
  <c r="AQ14" i="11" s="1"/>
  <c r="AR15" i="2"/>
  <c r="AR14" i="83"/>
  <c r="AE14" i="50"/>
  <c r="AF14" i="50"/>
  <c r="AO14" i="50" s="1"/>
  <c r="AG14" i="50"/>
  <c r="AP14" i="50" s="1"/>
  <c r="W15" i="50"/>
  <c r="Z15" i="43"/>
  <c r="AE15" i="39"/>
  <c r="AF15" i="39"/>
  <c r="AO15" i="39" s="1"/>
  <c r="AG15" i="39"/>
  <c r="AP15" i="39" s="1"/>
  <c r="W16" i="39"/>
  <c r="Y16" i="70"/>
  <c r="X16" i="70"/>
  <c r="AH15" i="21"/>
  <c r="AQ15" i="21" s="1"/>
  <c r="AN15" i="63"/>
  <c r="AI15" i="63"/>
  <c r="AI15" i="37"/>
  <c r="AN15" i="37"/>
  <c r="Z15" i="35"/>
  <c r="AH15" i="83"/>
  <c r="AQ15" i="83" s="1"/>
  <c r="AN14" i="40"/>
  <c r="AI14" i="40"/>
  <c r="Z15" i="82"/>
  <c r="W16" i="60"/>
  <c r="AG15" i="60"/>
  <c r="AP15" i="60" s="1"/>
  <c r="AF15" i="60"/>
  <c r="AO15" i="60" s="1"/>
  <c r="AE15" i="60"/>
  <c r="AH14" i="75"/>
  <c r="AQ14" i="75" s="1"/>
  <c r="W15" i="66"/>
  <c r="AG14" i="66"/>
  <c r="AP14" i="66" s="1"/>
  <c r="AF14" i="66"/>
  <c r="AO14" i="66" s="1"/>
  <c r="AE14" i="66"/>
  <c r="AN15" i="92"/>
  <c r="AI15" i="92"/>
  <c r="AR14" i="101"/>
  <c r="AH15" i="102"/>
  <c r="AQ15" i="102" s="1"/>
  <c r="AH15" i="64"/>
  <c r="AQ15" i="64" s="1"/>
  <c r="AR14" i="105"/>
  <c r="Y16" i="28"/>
  <c r="X16" i="28"/>
  <c r="AI15" i="13"/>
  <c r="AN15" i="13"/>
  <c r="AH16" i="38"/>
  <c r="AQ16" i="38" s="1"/>
  <c r="AR13" i="11"/>
  <c r="W15" i="51"/>
  <c r="AE14" i="51"/>
  <c r="AF14" i="51"/>
  <c r="AO14" i="51" s="1"/>
  <c r="AG14" i="51"/>
  <c r="AP14" i="51" s="1"/>
  <c r="AE14" i="32"/>
  <c r="AF14" i="32"/>
  <c r="AO14" i="32" s="1"/>
  <c r="AG14" i="32"/>
  <c r="AP14" i="32" s="1"/>
  <c r="W15" i="32"/>
  <c r="AR14" i="84"/>
  <c r="Y16" i="88"/>
  <c r="X16" i="88"/>
  <c r="AH15" i="101"/>
  <c r="AQ15" i="101" s="1"/>
  <c r="AR15" i="31"/>
  <c r="AH16" i="46"/>
  <c r="AQ16" i="46" s="1"/>
  <c r="Z14" i="104"/>
  <c r="AH15" i="78"/>
  <c r="AQ15" i="78" s="1"/>
  <c r="AR14" i="93"/>
  <c r="AN14" i="96"/>
  <c r="AI14" i="96"/>
  <c r="AF16" i="85"/>
  <c r="AO16" i="85" s="1"/>
  <c r="AE16" i="85"/>
  <c r="W17" i="85"/>
  <c r="AG16" i="85"/>
  <c r="AP16" i="85" s="1"/>
  <c r="AE15" i="54"/>
  <c r="W16" i="54"/>
  <c r="AF15" i="54"/>
  <c r="AO15" i="54" s="1"/>
  <c r="AG15" i="54"/>
  <c r="AP15" i="54" s="1"/>
  <c r="AR15" i="100"/>
  <c r="AN15" i="97"/>
  <c r="AI15" i="97"/>
  <c r="AE15" i="14"/>
  <c r="AF15" i="14"/>
  <c r="AO15" i="14" s="1"/>
  <c r="AH15" i="61"/>
  <c r="AQ15" i="61" s="1"/>
  <c r="AG15" i="20"/>
  <c r="AP15" i="20" s="1"/>
  <c r="W16" i="20"/>
  <c r="AH15" i="86"/>
  <c r="AQ15" i="86" s="1"/>
  <c r="AH16" i="85"/>
  <c r="AQ16" i="85" s="1"/>
  <c r="AH15" i="54"/>
  <c r="AQ15" i="54" s="1"/>
  <c r="AR14" i="35"/>
  <c r="AR13" i="99"/>
  <c r="AR14" i="86"/>
  <c r="AR14" i="14"/>
  <c r="AR14" i="45"/>
  <c r="Y16" i="37"/>
  <c r="X16" i="37"/>
  <c r="AH15" i="14"/>
  <c r="AQ15" i="14" s="1"/>
  <c r="AH16" i="62"/>
  <c r="AQ16" i="62" s="1"/>
  <c r="AH16" i="79"/>
  <c r="AQ16" i="79" s="1"/>
  <c r="AH15" i="48"/>
  <c r="AQ15" i="48" s="1"/>
  <c r="W16" i="94"/>
  <c r="AG15" i="94"/>
  <c r="AP15" i="94" s="1"/>
  <c r="AF15" i="94"/>
  <c r="AO15" i="94" s="1"/>
  <c r="AE15" i="94"/>
  <c r="Y16" i="68"/>
  <c r="X16" i="68"/>
  <c r="AH15" i="20"/>
  <c r="AQ15" i="20" s="1"/>
  <c r="AH16" i="12"/>
  <c r="AQ16" i="12" s="1"/>
  <c r="AH15" i="93"/>
  <c r="AQ15" i="93" s="1"/>
  <c r="AR14" i="82"/>
  <c r="Y15" i="55"/>
  <c r="X15" i="55"/>
  <c r="Y15" i="91"/>
  <c r="X15" i="91"/>
  <c r="AF14" i="23"/>
  <c r="AO14" i="23" s="1"/>
  <c r="AG14" i="23"/>
  <c r="AP14" i="23" s="1"/>
  <c r="W15" i="23"/>
  <c r="AE14" i="23"/>
  <c r="AE15" i="33"/>
  <c r="W16" i="33"/>
  <c r="AF15" i="33"/>
  <c r="AO15" i="33" s="1"/>
  <c r="AH16" i="89"/>
  <c r="AQ16" i="89" s="1"/>
  <c r="Y15" i="90"/>
  <c r="X15" i="90"/>
  <c r="AR14" i="48"/>
  <c r="AR14" i="98"/>
  <c r="AH15" i="59"/>
  <c r="AQ15" i="59" s="1"/>
  <c r="Z15" i="101"/>
  <c r="AH15" i="45"/>
  <c r="AQ15" i="45" s="1"/>
  <c r="AN14" i="30"/>
  <c r="AI14" i="52"/>
  <c r="AN14" i="52"/>
  <c r="AI16" i="53"/>
  <c r="AN16" i="53"/>
  <c r="AN15" i="29"/>
  <c r="Y15" i="17"/>
  <c r="X15" i="17"/>
  <c r="AI14" i="17" l="1"/>
  <c r="AF15" i="61"/>
  <c r="AO15" i="61" s="1"/>
  <c r="AG15" i="78"/>
  <c r="AP15" i="78" s="1"/>
  <c r="AE16" i="47"/>
  <c r="W17" i="47"/>
  <c r="W15" i="24"/>
  <c r="AI14" i="30"/>
  <c r="AI15" i="29"/>
  <c r="AN14" i="17"/>
  <c r="AE15" i="93"/>
  <c r="AI14" i="55"/>
  <c r="W15" i="42"/>
  <c r="AG15" i="48"/>
  <c r="AP15" i="48" s="1"/>
  <c r="Z15" i="40"/>
  <c r="AF15" i="40" s="1"/>
  <c r="AO15" i="40" s="1"/>
  <c r="W16" i="48"/>
  <c r="Y16" i="48" s="1"/>
  <c r="AF15" i="48"/>
  <c r="AO15" i="48" s="1"/>
  <c r="AF15" i="83"/>
  <c r="AO15" i="83" s="1"/>
  <c r="AG16" i="12"/>
  <c r="AP16" i="12" s="1"/>
  <c r="X15" i="96"/>
  <c r="AE14" i="75"/>
  <c r="AF14" i="75"/>
  <c r="AO14" i="75" s="1"/>
  <c r="AE14" i="11"/>
  <c r="W17" i="100"/>
  <c r="Y16" i="25"/>
  <c r="AE14" i="42"/>
  <c r="W17" i="74"/>
  <c r="W16" i="78"/>
  <c r="Y16" i="78" s="1"/>
  <c r="AG14" i="11"/>
  <c r="AP14" i="11" s="1"/>
  <c r="AG15" i="14"/>
  <c r="AP15" i="14" s="1"/>
  <c r="Z15" i="87"/>
  <c r="W17" i="79"/>
  <c r="AN15" i="41"/>
  <c r="AF14" i="42"/>
  <c r="AO14" i="42" s="1"/>
  <c r="AE15" i="83"/>
  <c r="AF16" i="74"/>
  <c r="AO16" i="74" s="1"/>
  <c r="AF15" i="78"/>
  <c r="AO15" i="78" s="1"/>
  <c r="AE14" i="10"/>
  <c r="AF14" i="24"/>
  <c r="AO14" i="24" s="1"/>
  <c r="AE16" i="79"/>
  <c r="AN16" i="79" s="1"/>
  <c r="AG15" i="64"/>
  <c r="AP15" i="64" s="1"/>
  <c r="AF16" i="79"/>
  <c r="AO16" i="79" s="1"/>
  <c r="W16" i="64"/>
  <c r="AG16" i="74"/>
  <c r="AP16" i="74" s="1"/>
  <c r="AG14" i="24"/>
  <c r="AP14" i="24" s="1"/>
  <c r="Z16" i="37"/>
  <c r="AF16" i="37" s="1"/>
  <c r="AO16" i="37" s="1"/>
  <c r="W15" i="75"/>
  <c r="W15" i="10"/>
  <c r="Y15" i="10" s="1"/>
  <c r="AG14" i="10"/>
  <c r="AP14" i="10" s="1"/>
  <c r="AG16" i="100"/>
  <c r="AP16" i="100" s="1"/>
  <c r="W17" i="12"/>
  <c r="AG16" i="15"/>
  <c r="AP16" i="15" s="1"/>
  <c r="AF16" i="46"/>
  <c r="AO16" i="46" s="1"/>
  <c r="AF16" i="12"/>
  <c r="AO16" i="12" s="1"/>
  <c r="W16" i="21"/>
  <c r="Y16" i="21" s="1"/>
  <c r="AE16" i="15"/>
  <c r="AF15" i="21"/>
  <c r="AO15" i="21" s="1"/>
  <c r="Z16" i="68"/>
  <c r="W17" i="68" s="1"/>
  <c r="AE16" i="100"/>
  <c r="AF16" i="15"/>
  <c r="AO16" i="15" s="1"/>
  <c r="Z16" i="28"/>
  <c r="AG16" i="28" s="1"/>
  <c r="AP16" i="28" s="1"/>
  <c r="AG16" i="46"/>
  <c r="AP16" i="46" s="1"/>
  <c r="Z16" i="18"/>
  <c r="AE16" i="18" s="1"/>
  <c r="W16" i="86"/>
  <c r="Y16" i="86" s="1"/>
  <c r="AE15" i="86"/>
  <c r="AN15" i="86" s="1"/>
  <c r="AE15" i="20"/>
  <c r="AI15" i="20" s="1"/>
  <c r="W17" i="46"/>
  <c r="Y17" i="46" s="1"/>
  <c r="AG15" i="61"/>
  <c r="AP15" i="61" s="1"/>
  <c r="AG15" i="86"/>
  <c r="AP15" i="86" s="1"/>
  <c r="AE15" i="64"/>
  <c r="AN15" i="64" s="1"/>
  <c r="AE15" i="21"/>
  <c r="Z16" i="19"/>
  <c r="AG16" i="19" s="1"/>
  <c r="AP16" i="19" s="1"/>
  <c r="Z15" i="90"/>
  <c r="AF15" i="90" s="1"/>
  <c r="AO15" i="90" s="1"/>
  <c r="Z16" i="25"/>
  <c r="AF16" i="25" s="1"/>
  <c r="AO16" i="25" s="1"/>
  <c r="Z15" i="55"/>
  <c r="W16" i="55" s="1"/>
  <c r="Z16" i="76"/>
  <c r="AG16" i="76" s="1"/>
  <c r="AP16" i="76" s="1"/>
  <c r="Z15" i="95"/>
  <c r="W16" i="95" s="1"/>
  <c r="AG16" i="25"/>
  <c r="AP16" i="25" s="1"/>
  <c r="AI14" i="32"/>
  <c r="AN14" i="32"/>
  <c r="AN15" i="60"/>
  <c r="AI15" i="60"/>
  <c r="AN15" i="72"/>
  <c r="AI15" i="72"/>
  <c r="AR15" i="67"/>
  <c r="AE15" i="40"/>
  <c r="W16" i="40"/>
  <c r="AG15" i="40"/>
  <c r="AP15" i="40" s="1"/>
  <c r="AH17" i="53"/>
  <c r="AQ17" i="53" s="1"/>
  <c r="AI15" i="22"/>
  <c r="AN15" i="22"/>
  <c r="W17" i="34"/>
  <c r="AF16" i="34"/>
  <c r="AO16" i="34" s="1"/>
  <c r="AE16" i="34"/>
  <c r="AG16" i="34"/>
  <c r="AP16" i="34" s="1"/>
  <c r="AN15" i="73"/>
  <c r="AI15" i="73"/>
  <c r="AR14" i="96"/>
  <c r="AF14" i="104"/>
  <c r="AO14" i="104" s="1"/>
  <c r="AE14" i="104"/>
  <c r="AG14" i="104"/>
  <c r="AP14" i="104" s="1"/>
  <c r="W15" i="104"/>
  <c r="Y16" i="39"/>
  <c r="X16" i="39"/>
  <c r="AI16" i="16"/>
  <c r="AN16" i="16"/>
  <c r="AR15" i="77"/>
  <c r="Y16" i="81"/>
  <c r="X16" i="81"/>
  <c r="AN16" i="15"/>
  <c r="AH16" i="41"/>
  <c r="AQ16" i="41" s="1"/>
  <c r="Y16" i="59"/>
  <c r="X16" i="59"/>
  <c r="AR15" i="19"/>
  <c r="Y16" i="22"/>
  <c r="X16" i="22"/>
  <c r="AR14" i="91"/>
  <c r="AR15" i="28"/>
  <c r="AI15" i="49"/>
  <c r="AN15" i="49"/>
  <c r="AH15" i="96"/>
  <c r="AQ15" i="96" s="1"/>
  <c r="AR15" i="88"/>
  <c r="AI14" i="26"/>
  <c r="AN14" i="26"/>
  <c r="AR14" i="55"/>
  <c r="Y15" i="42"/>
  <c r="X15" i="42"/>
  <c r="AN15" i="83"/>
  <c r="AI15" i="83"/>
  <c r="AN14" i="10"/>
  <c r="Y16" i="64"/>
  <c r="X16" i="64"/>
  <c r="AN14" i="66"/>
  <c r="AI14" i="66"/>
  <c r="AR15" i="63"/>
  <c r="AR14" i="87"/>
  <c r="AH16" i="76"/>
  <c r="AQ16" i="76" s="1"/>
  <c r="AG16" i="13"/>
  <c r="AP16" i="13" s="1"/>
  <c r="AF16" i="13"/>
  <c r="AO16" i="13" s="1"/>
  <c r="W17" i="13"/>
  <c r="AE16" i="13"/>
  <c r="W16" i="69"/>
  <c r="AG15" i="69"/>
  <c r="AP15" i="69" s="1"/>
  <c r="AF15" i="69"/>
  <c r="AO15" i="69" s="1"/>
  <c r="AE15" i="69"/>
  <c r="AH16" i="19"/>
  <c r="AQ16" i="19" s="1"/>
  <c r="AF16" i="18"/>
  <c r="AO16" i="18" s="1"/>
  <c r="AG16" i="18"/>
  <c r="AP16" i="18" s="1"/>
  <c r="W16" i="36"/>
  <c r="AG15" i="36"/>
  <c r="AP15" i="36" s="1"/>
  <c r="AF15" i="36"/>
  <c r="AO15" i="36" s="1"/>
  <c r="AE15" i="36"/>
  <c r="AN14" i="42"/>
  <c r="Y16" i="83"/>
  <c r="X16" i="83"/>
  <c r="AI16" i="74"/>
  <c r="AN16" i="74"/>
  <c r="AN15" i="78"/>
  <c r="AI15" i="78"/>
  <c r="Y15" i="24"/>
  <c r="X15" i="24"/>
  <c r="AH15" i="17"/>
  <c r="AQ15" i="17" s="1"/>
  <c r="AH16" i="67"/>
  <c r="AQ16" i="67" s="1"/>
  <c r="AR15" i="18"/>
  <c r="AI16" i="47"/>
  <c r="AN16" i="47"/>
  <c r="AH16" i="92"/>
  <c r="AQ16" i="92" s="1"/>
  <c r="Y17" i="100"/>
  <c r="X17" i="100"/>
  <c r="AR13" i="103"/>
  <c r="Z16" i="41"/>
  <c r="AN15" i="59"/>
  <c r="AI15" i="59"/>
  <c r="AI16" i="71"/>
  <c r="AN16" i="71"/>
  <c r="AN16" i="44"/>
  <c r="AI16" i="44"/>
  <c r="Z17" i="53"/>
  <c r="W16" i="105"/>
  <c r="AG15" i="105"/>
  <c r="AP15" i="105" s="1"/>
  <c r="AF15" i="105"/>
  <c r="AO15" i="105" s="1"/>
  <c r="AE15" i="105"/>
  <c r="AR14" i="90"/>
  <c r="Y16" i="49"/>
  <c r="X16" i="49"/>
  <c r="AH16" i="63"/>
  <c r="AQ16" i="63" s="1"/>
  <c r="AN16" i="46"/>
  <c r="AI16" i="38"/>
  <c r="AN16" i="38"/>
  <c r="Y16" i="93"/>
  <c r="X16" i="93"/>
  <c r="Z15" i="96"/>
  <c r="Y15" i="26"/>
  <c r="X15" i="26"/>
  <c r="AN15" i="102"/>
  <c r="AI15" i="102"/>
  <c r="AN14" i="11"/>
  <c r="AI14" i="11"/>
  <c r="AI15" i="54"/>
  <c r="AN15" i="54"/>
  <c r="Y15" i="50"/>
  <c r="X15" i="50"/>
  <c r="Y16" i="94"/>
  <c r="X16" i="94"/>
  <c r="Z16" i="94" s="1"/>
  <c r="AH15" i="91"/>
  <c r="AQ15" i="91" s="1"/>
  <c r="AI15" i="14"/>
  <c r="AN15" i="14"/>
  <c r="Y17" i="85"/>
  <c r="X17" i="85"/>
  <c r="AR14" i="52"/>
  <c r="AH15" i="90"/>
  <c r="AQ15" i="90" s="1"/>
  <c r="Z15" i="91"/>
  <c r="Y16" i="20"/>
  <c r="X16" i="20"/>
  <c r="Z16" i="20" s="1"/>
  <c r="Y16" i="14"/>
  <c r="X16" i="14"/>
  <c r="AN16" i="85"/>
  <c r="AI16" i="85"/>
  <c r="Y15" i="32"/>
  <c r="X15" i="32"/>
  <c r="AI14" i="51"/>
  <c r="AN14" i="51"/>
  <c r="Y15" i="66"/>
  <c r="X15" i="66"/>
  <c r="Y16" i="60"/>
  <c r="X16" i="60"/>
  <c r="Z16" i="60" s="1"/>
  <c r="AG15" i="35"/>
  <c r="AP15" i="35" s="1"/>
  <c r="AF15" i="35"/>
  <c r="AO15" i="35" s="1"/>
  <c r="W16" i="35"/>
  <c r="AE15" i="35"/>
  <c r="AN14" i="50"/>
  <c r="AI14" i="50"/>
  <c r="Y16" i="72"/>
  <c r="X16" i="72"/>
  <c r="AI16" i="62"/>
  <c r="AN16" i="62"/>
  <c r="Z16" i="67"/>
  <c r="AH15" i="87"/>
  <c r="AQ15" i="87" s="1"/>
  <c r="Y17" i="80"/>
  <c r="X17" i="80"/>
  <c r="Y17" i="47"/>
  <c r="X17" i="47"/>
  <c r="Z16" i="92"/>
  <c r="Y17" i="31"/>
  <c r="X17" i="31"/>
  <c r="Y17" i="15"/>
  <c r="X17" i="15"/>
  <c r="Y17" i="44"/>
  <c r="X17" i="44"/>
  <c r="AH16" i="77"/>
  <c r="AQ16" i="77" s="1"/>
  <c r="AH15" i="52"/>
  <c r="AQ15" i="52" s="1"/>
  <c r="AH15" i="30"/>
  <c r="AQ15" i="30" s="1"/>
  <c r="AH14" i="103"/>
  <c r="AQ14" i="103" s="1"/>
  <c r="W16" i="84"/>
  <c r="AG15" i="84"/>
  <c r="AP15" i="84" s="1"/>
  <c r="AF15" i="84"/>
  <c r="AO15" i="84" s="1"/>
  <c r="AE15" i="84"/>
  <c r="Z16" i="63"/>
  <c r="AH16" i="29"/>
  <c r="AQ16" i="29" s="1"/>
  <c r="AH15" i="95"/>
  <c r="AQ15" i="95" s="1"/>
  <c r="Y16" i="73"/>
  <c r="X16" i="73"/>
  <c r="Z16" i="73" s="1"/>
  <c r="Y16" i="58"/>
  <c r="X16" i="58"/>
  <c r="AN15" i="61"/>
  <c r="Y15" i="75"/>
  <c r="X15" i="75"/>
  <c r="AI14" i="24"/>
  <c r="AN14" i="24"/>
  <c r="AE15" i="55"/>
  <c r="AF15" i="55"/>
  <c r="AO15" i="55" s="1"/>
  <c r="AG15" i="55"/>
  <c r="AP15" i="55" s="1"/>
  <c r="AN16" i="9"/>
  <c r="AI16" i="9"/>
  <c r="AR16" i="53"/>
  <c r="Z15" i="17"/>
  <c r="AF15" i="101"/>
  <c r="AO15" i="101" s="1"/>
  <c r="AE15" i="101"/>
  <c r="AG15" i="101"/>
  <c r="AP15" i="101" s="1"/>
  <c r="W16" i="101"/>
  <c r="AI15" i="33"/>
  <c r="AN15" i="33"/>
  <c r="AR14" i="30"/>
  <c r="AN14" i="23"/>
  <c r="AI14" i="23"/>
  <c r="AN15" i="94"/>
  <c r="AI15" i="94"/>
  <c r="AH16" i="37"/>
  <c r="AQ16" i="37" s="1"/>
  <c r="AI15" i="48"/>
  <c r="AN15" i="48"/>
  <c r="AH16" i="88"/>
  <c r="AQ16" i="88" s="1"/>
  <c r="Y15" i="51"/>
  <c r="X15" i="51"/>
  <c r="AR15" i="13"/>
  <c r="AR15" i="92"/>
  <c r="W16" i="82"/>
  <c r="AG15" i="82"/>
  <c r="AP15" i="82" s="1"/>
  <c r="AF15" i="82"/>
  <c r="AO15" i="82" s="1"/>
  <c r="AE15" i="82"/>
  <c r="AH16" i="70"/>
  <c r="AQ16" i="70" s="1"/>
  <c r="AI15" i="39"/>
  <c r="AN15" i="39"/>
  <c r="AR15" i="70"/>
  <c r="Y17" i="16"/>
  <c r="X17" i="16"/>
  <c r="Y17" i="62"/>
  <c r="X17" i="62"/>
  <c r="W16" i="87"/>
  <c r="AG15" i="87"/>
  <c r="AP15" i="87" s="1"/>
  <c r="AF15" i="87"/>
  <c r="AO15" i="87" s="1"/>
  <c r="AE15" i="87"/>
  <c r="AN15" i="81"/>
  <c r="AI15" i="81"/>
  <c r="AR14" i="95"/>
  <c r="AR15" i="76"/>
  <c r="AI16" i="80"/>
  <c r="AN16" i="80"/>
  <c r="Y17" i="9"/>
  <c r="X17" i="9"/>
  <c r="AH16" i="97"/>
  <c r="AQ16" i="97" s="1"/>
  <c r="AI15" i="27"/>
  <c r="AN15" i="27"/>
  <c r="AI15" i="45"/>
  <c r="AN15" i="45"/>
  <c r="Y16" i="65"/>
  <c r="X16" i="65"/>
  <c r="Y17" i="71"/>
  <c r="X17" i="71"/>
  <c r="Z16" i="77"/>
  <c r="Z15" i="30"/>
  <c r="W15" i="99"/>
  <c r="AG14" i="99"/>
  <c r="AP14" i="99" s="1"/>
  <c r="AF14" i="99"/>
  <c r="AO14" i="99" s="1"/>
  <c r="AE14" i="99"/>
  <c r="Z14" i="103"/>
  <c r="AF15" i="98"/>
  <c r="AO15" i="98" s="1"/>
  <c r="AE15" i="98"/>
  <c r="W16" i="98"/>
  <c r="AG15" i="98"/>
  <c r="AP15" i="98" s="1"/>
  <c r="Y17" i="89"/>
  <c r="X17" i="89"/>
  <c r="Y17" i="79"/>
  <c r="X17" i="79"/>
  <c r="AH16" i="18"/>
  <c r="AQ16" i="18" s="1"/>
  <c r="AF15" i="95"/>
  <c r="AO15" i="95" s="1"/>
  <c r="AN15" i="58"/>
  <c r="AI15" i="58"/>
  <c r="AN16" i="12"/>
  <c r="X15" i="10"/>
  <c r="AI15" i="21"/>
  <c r="AN15" i="21"/>
  <c r="AR14" i="17"/>
  <c r="AN14" i="75"/>
  <c r="Y16" i="33"/>
  <c r="X16" i="33"/>
  <c r="AH16" i="68"/>
  <c r="AQ16" i="68" s="1"/>
  <c r="AR15" i="29"/>
  <c r="Y15" i="23"/>
  <c r="X15" i="23"/>
  <c r="AH15" i="55"/>
  <c r="AQ15" i="55" s="1"/>
  <c r="AR15" i="97"/>
  <c r="Y16" i="54"/>
  <c r="X16" i="54"/>
  <c r="Z16" i="88"/>
  <c r="AH16" i="28"/>
  <c r="AQ16" i="28" s="1"/>
  <c r="AR14" i="40"/>
  <c r="AR15" i="37"/>
  <c r="Z16" i="70"/>
  <c r="AE15" i="43"/>
  <c r="AF15" i="43"/>
  <c r="AO15" i="43" s="1"/>
  <c r="W16" i="43"/>
  <c r="AG15" i="43"/>
  <c r="AP15" i="43" s="1"/>
  <c r="AR15" i="25"/>
  <c r="AN16" i="100"/>
  <c r="AH15" i="40"/>
  <c r="AQ15" i="40" s="1"/>
  <c r="AI16" i="31"/>
  <c r="AN16" i="31"/>
  <c r="Z16" i="97"/>
  <c r="Y16" i="27"/>
  <c r="X16" i="27"/>
  <c r="Y16" i="45"/>
  <c r="X16" i="45"/>
  <c r="AN15" i="65"/>
  <c r="AI15" i="65"/>
  <c r="Z15" i="52"/>
  <c r="AE16" i="2"/>
  <c r="AF16" i="2"/>
  <c r="AO16" i="2" s="1"/>
  <c r="AG16" i="2"/>
  <c r="AP16" i="2" s="1"/>
  <c r="W17" i="2"/>
  <c r="AH16" i="13"/>
  <c r="AQ16" i="13" s="1"/>
  <c r="Z16" i="29"/>
  <c r="AI16" i="89"/>
  <c r="AN16" i="89"/>
  <c r="Y17" i="38"/>
  <c r="X17" i="38"/>
  <c r="AN15" i="93"/>
  <c r="AI15" i="93"/>
  <c r="AR15" i="41"/>
  <c r="AH16" i="25"/>
  <c r="AQ16" i="25" s="1"/>
  <c r="AR15" i="68"/>
  <c r="Y16" i="61"/>
  <c r="X16" i="61"/>
  <c r="Y17" i="74"/>
  <c r="X17" i="74"/>
  <c r="Y16" i="102"/>
  <c r="X16" i="102"/>
  <c r="Y17" i="12"/>
  <c r="X17" i="12"/>
  <c r="Y15" i="11"/>
  <c r="X15" i="11"/>
  <c r="X16" i="78" l="1"/>
  <c r="AI14" i="75"/>
  <c r="X16" i="48"/>
  <c r="AE16" i="37"/>
  <c r="AI16" i="79"/>
  <c r="AI14" i="42"/>
  <c r="AR14" i="42" s="1"/>
  <c r="W17" i="37"/>
  <c r="Z15" i="75"/>
  <c r="X17" i="46"/>
  <c r="Z17" i="46" s="1"/>
  <c r="AG17" i="46" s="1"/>
  <c r="AP17" i="46" s="1"/>
  <c r="W17" i="76"/>
  <c r="AE15" i="90"/>
  <c r="AF16" i="28"/>
  <c r="AO16" i="28" s="1"/>
  <c r="X16" i="21"/>
  <c r="AI14" i="10"/>
  <c r="AE16" i="28"/>
  <c r="AG15" i="90"/>
  <c r="AP15" i="90" s="1"/>
  <c r="W16" i="90"/>
  <c r="W17" i="28"/>
  <c r="X17" i="28" s="1"/>
  <c r="AF16" i="68"/>
  <c r="AO16" i="68" s="1"/>
  <c r="W17" i="18"/>
  <c r="AG16" i="68"/>
  <c r="AP16" i="68" s="1"/>
  <c r="AG16" i="37"/>
  <c r="AP16" i="37" s="1"/>
  <c r="AE16" i="25"/>
  <c r="AI15" i="61"/>
  <c r="AR15" i="61" s="1"/>
  <c r="X16" i="86"/>
  <c r="AE16" i="68"/>
  <c r="Z16" i="93"/>
  <c r="Z16" i="83"/>
  <c r="Z16" i="59"/>
  <c r="AE16" i="59" s="1"/>
  <c r="AE16" i="76"/>
  <c r="AN16" i="76" s="1"/>
  <c r="AI16" i="46"/>
  <c r="AI16" i="100"/>
  <c r="AR16" i="100" s="1"/>
  <c r="Z17" i="89"/>
  <c r="AG17" i="89" s="1"/>
  <c r="AP17" i="89" s="1"/>
  <c r="Z17" i="85"/>
  <c r="W18" i="85" s="1"/>
  <c r="AF16" i="19"/>
  <c r="AO16" i="19" s="1"/>
  <c r="Z17" i="79"/>
  <c r="AG17" i="79" s="1"/>
  <c r="AP17" i="79" s="1"/>
  <c r="W17" i="19"/>
  <c r="X17" i="19" s="1"/>
  <c r="AI16" i="12"/>
  <c r="AN15" i="20"/>
  <c r="AE16" i="19"/>
  <c r="AN16" i="19" s="1"/>
  <c r="Z16" i="61"/>
  <c r="AF16" i="61" s="1"/>
  <c r="AO16" i="61" s="1"/>
  <c r="Z16" i="22"/>
  <c r="AE16" i="22" s="1"/>
  <c r="AI16" i="15"/>
  <c r="AF16" i="76"/>
  <c r="AO16" i="76" s="1"/>
  <c r="AE15" i="95"/>
  <c r="AN15" i="95" s="1"/>
  <c r="AI15" i="86"/>
  <c r="AR15" i="86" s="1"/>
  <c r="Z16" i="64"/>
  <c r="AF16" i="64" s="1"/>
  <c r="AO16" i="64" s="1"/>
  <c r="AI15" i="64"/>
  <c r="AR15" i="64" s="1"/>
  <c r="Z17" i="100"/>
  <c r="AE17" i="100" s="1"/>
  <c r="Z16" i="39"/>
  <c r="AE16" i="39" s="1"/>
  <c r="W17" i="25"/>
  <c r="Y17" i="25" s="1"/>
  <c r="AG15" i="95"/>
  <c r="AP15" i="95" s="1"/>
  <c r="Z15" i="66"/>
  <c r="W16" i="66" s="1"/>
  <c r="Z16" i="49"/>
  <c r="AE16" i="49" s="1"/>
  <c r="Z17" i="9"/>
  <c r="AF17" i="9" s="1"/>
  <c r="AO17" i="9" s="1"/>
  <c r="Z17" i="80"/>
  <c r="AG17" i="80" s="1"/>
  <c r="AP17" i="80" s="1"/>
  <c r="Z15" i="11"/>
  <c r="W16" i="11" s="1"/>
  <c r="Z16" i="78"/>
  <c r="AG16" i="78" s="1"/>
  <c r="AP16" i="78" s="1"/>
  <c r="Z16" i="72"/>
  <c r="W17" i="72" s="1"/>
  <c r="Z17" i="12"/>
  <c r="W18" i="12" s="1"/>
  <c r="Z16" i="54"/>
  <c r="W17" i="54" s="1"/>
  <c r="Z16" i="65"/>
  <c r="AF16" i="65" s="1"/>
  <c r="AO16" i="65" s="1"/>
  <c r="Z17" i="44"/>
  <c r="AG17" i="44" s="1"/>
  <c r="AP17" i="44" s="1"/>
  <c r="Z17" i="31"/>
  <c r="W18" i="31" s="1"/>
  <c r="Z16" i="86"/>
  <c r="W17" i="86" s="1"/>
  <c r="Z16" i="102"/>
  <c r="AF16" i="102" s="1"/>
  <c r="AO16" i="102" s="1"/>
  <c r="Z16" i="33"/>
  <c r="AE16" i="33" s="1"/>
  <c r="Z17" i="16"/>
  <c r="AG17" i="16" s="1"/>
  <c r="AP17" i="16" s="1"/>
  <c r="Z17" i="15"/>
  <c r="AE17" i="15" s="1"/>
  <c r="Z16" i="21"/>
  <c r="W17" i="21" s="1"/>
  <c r="AG16" i="54"/>
  <c r="AP16" i="54" s="1"/>
  <c r="AE16" i="61"/>
  <c r="W18" i="100"/>
  <c r="AG17" i="100"/>
  <c r="AP17" i="100" s="1"/>
  <c r="AF17" i="100"/>
  <c r="AO17" i="100" s="1"/>
  <c r="W17" i="73"/>
  <c r="AF16" i="73"/>
  <c r="AO16" i="73" s="1"/>
  <c r="AG16" i="73"/>
  <c r="AP16" i="73" s="1"/>
  <c r="AE16" i="73"/>
  <c r="AE16" i="72"/>
  <c r="AG16" i="21"/>
  <c r="AP16" i="21" s="1"/>
  <c r="AE15" i="52"/>
  <c r="AF15" i="52"/>
  <c r="AO15" i="52" s="1"/>
  <c r="W16" i="52"/>
  <c r="AG15" i="52"/>
  <c r="AP15" i="52" s="1"/>
  <c r="AN15" i="90"/>
  <c r="AI15" i="90"/>
  <c r="W16" i="75"/>
  <c r="AG15" i="75"/>
  <c r="AP15" i="75" s="1"/>
  <c r="AF15" i="75"/>
  <c r="AO15" i="75" s="1"/>
  <c r="AE15" i="75"/>
  <c r="W17" i="60"/>
  <c r="AG16" i="60"/>
  <c r="AP16" i="60" s="1"/>
  <c r="AF16" i="60"/>
  <c r="AO16" i="60" s="1"/>
  <c r="AE16" i="60"/>
  <c r="AH16" i="14"/>
  <c r="AQ16" i="14" s="1"/>
  <c r="AH15" i="50"/>
  <c r="AQ15" i="50" s="1"/>
  <c r="W17" i="93"/>
  <c r="AG16" i="93"/>
  <c r="AP16" i="93" s="1"/>
  <c r="AF16" i="93"/>
  <c r="AO16" i="93" s="1"/>
  <c r="AE16" i="93"/>
  <c r="AE16" i="41"/>
  <c r="AF16" i="41"/>
  <c r="AO16" i="41" s="1"/>
  <c r="AG16" i="41"/>
  <c r="AP16" i="41" s="1"/>
  <c r="W17" i="41"/>
  <c r="AF16" i="83"/>
  <c r="AO16" i="83" s="1"/>
  <c r="AG16" i="83"/>
  <c r="AP16" i="83" s="1"/>
  <c r="AE16" i="83"/>
  <c r="W17" i="83"/>
  <c r="AH17" i="74"/>
  <c r="AQ17" i="74" s="1"/>
  <c r="AH15" i="23"/>
  <c r="AQ15" i="23" s="1"/>
  <c r="AH17" i="62"/>
  <c r="AQ17" i="62" s="1"/>
  <c r="AR15" i="33"/>
  <c r="AI15" i="55"/>
  <c r="AN15" i="55"/>
  <c r="W17" i="63"/>
  <c r="AG16" i="63"/>
  <c r="AP16" i="63" s="1"/>
  <c r="AF16" i="63"/>
  <c r="AO16" i="63" s="1"/>
  <c r="AE16" i="63"/>
  <c r="AR16" i="62"/>
  <c r="AI15" i="35"/>
  <c r="AN15" i="35"/>
  <c r="AH15" i="32"/>
  <c r="AQ15" i="32" s="1"/>
  <c r="Z16" i="14"/>
  <c r="Z15" i="50"/>
  <c r="AH15" i="26"/>
  <c r="AQ15" i="26" s="1"/>
  <c r="AN15" i="105"/>
  <c r="AI15" i="105"/>
  <c r="AR15" i="78"/>
  <c r="Y16" i="36"/>
  <c r="X16" i="36"/>
  <c r="Y17" i="13"/>
  <c r="X17" i="13"/>
  <c r="AH15" i="42"/>
  <c r="AQ15" i="42" s="1"/>
  <c r="AR14" i="26"/>
  <c r="AR16" i="15"/>
  <c r="Y15" i="104"/>
  <c r="X15" i="104"/>
  <c r="AR15" i="73"/>
  <c r="Y17" i="19"/>
  <c r="AF16" i="77"/>
  <c r="AO16" i="77" s="1"/>
  <c r="AG16" i="77"/>
  <c r="AP16" i="77" s="1"/>
  <c r="AE16" i="77"/>
  <c r="W17" i="77"/>
  <c r="Y16" i="87"/>
  <c r="X16" i="87"/>
  <c r="AG15" i="17"/>
  <c r="AP15" i="17" s="1"/>
  <c r="AF15" i="17"/>
  <c r="AO15" i="17" s="1"/>
  <c r="AE15" i="17"/>
  <c r="W16" i="17"/>
  <c r="AH16" i="73"/>
  <c r="AQ16" i="73" s="1"/>
  <c r="W16" i="91"/>
  <c r="AG15" i="91"/>
  <c r="AP15" i="91" s="1"/>
  <c r="AF15" i="91"/>
  <c r="AO15" i="91" s="1"/>
  <c r="AE15" i="91"/>
  <c r="AR16" i="44"/>
  <c r="AH16" i="64"/>
  <c r="AQ16" i="64" s="1"/>
  <c r="AH17" i="46"/>
  <c r="AQ17" i="46" s="1"/>
  <c r="Y17" i="34"/>
  <c r="X17" i="34"/>
  <c r="Y16" i="43"/>
  <c r="X16" i="43"/>
  <c r="AH15" i="10"/>
  <c r="AQ15" i="10" s="1"/>
  <c r="AN14" i="99"/>
  <c r="AI14" i="99"/>
  <c r="AH17" i="71"/>
  <c r="AQ17" i="71" s="1"/>
  <c r="AR15" i="81"/>
  <c r="AN15" i="82"/>
  <c r="AI15" i="82"/>
  <c r="Z17" i="74"/>
  <c r="AR16" i="79"/>
  <c r="Y17" i="2"/>
  <c r="X17" i="2"/>
  <c r="Z17" i="2" s="1"/>
  <c r="Z15" i="23"/>
  <c r="AH16" i="33"/>
  <c r="AQ16" i="33" s="1"/>
  <c r="Z15" i="10"/>
  <c r="AH17" i="79"/>
  <c r="AQ17" i="79" s="1"/>
  <c r="Z17" i="71"/>
  <c r="AR15" i="45"/>
  <c r="AR16" i="80"/>
  <c r="Z17" i="62"/>
  <c r="AR15" i="94"/>
  <c r="Y16" i="101"/>
  <c r="X16" i="101"/>
  <c r="Y16" i="55"/>
  <c r="X16" i="55"/>
  <c r="AN15" i="84"/>
  <c r="AI15" i="84"/>
  <c r="AH17" i="15"/>
  <c r="AQ17" i="15" s="1"/>
  <c r="AF16" i="92"/>
  <c r="AO16" i="92" s="1"/>
  <c r="AE16" i="92"/>
  <c r="W17" i="92"/>
  <c r="AG16" i="92"/>
  <c r="AP16" i="92" s="1"/>
  <c r="AH16" i="72"/>
  <c r="AQ16" i="72" s="1"/>
  <c r="Y16" i="35"/>
  <c r="X16" i="35"/>
  <c r="AH15" i="66"/>
  <c r="AQ15" i="66" s="1"/>
  <c r="AR15" i="54"/>
  <c r="AH16" i="86"/>
  <c r="AQ16" i="86" s="1"/>
  <c r="Z15" i="26"/>
  <c r="AH16" i="49"/>
  <c r="AQ16" i="49" s="1"/>
  <c r="AN15" i="69"/>
  <c r="AI15" i="69"/>
  <c r="Z15" i="42"/>
  <c r="AH16" i="59"/>
  <c r="AQ16" i="59" s="1"/>
  <c r="AR15" i="22"/>
  <c r="AR14" i="32"/>
  <c r="AI16" i="19"/>
  <c r="AI16" i="37"/>
  <c r="AN16" i="37"/>
  <c r="AH17" i="38"/>
  <c r="AQ17" i="38" s="1"/>
  <c r="AH16" i="27"/>
  <c r="AQ16" i="27" s="1"/>
  <c r="AE14" i="103"/>
  <c r="W15" i="103"/>
  <c r="AG14" i="103"/>
  <c r="AP14" i="103" s="1"/>
  <c r="AF14" i="103"/>
  <c r="AO14" i="103" s="1"/>
  <c r="AH17" i="80"/>
  <c r="AQ17" i="80" s="1"/>
  <c r="AR14" i="51"/>
  <c r="AH17" i="12"/>
  <c r="AQ17" i="12" s="1"/>
  <c r="AR15" i="65"/>
  <c r="Z16" i="27"/>
  <c r="AH16" i="45"/>
  <c r="AQ16" i="45" s="1"/>
  <c r="W17" i="97"/>
  <c r="AF16" i="97"/>
  <c r="AO16" i="97" s="1"/>
  <c r="AE16" i="97"/>
  <c r="AG16" i="97"/>
  <c r="AP16" i="97" s="1"/>
  <c r="AN15" i="43"/>
  <c r="AI15" i="43"/>
  <c r="Y16" i="95"/>
  <c r="X16" i="95"/>
  <c r="Y16" i="98"/>
  <c r="X16" i="98"/>
  <c r="AN15" i="87"/>
  <c r="AI15" i="87"/>
  <c r="AH15" i="51"/>
  <c r="AQ15" i="51" s="1"/>
  <c r="AR15" i="48"/>
  <c r="Y16" i="90"/>
  <c r="X16" i="90"/>
  <c r="AR16" i="9"/>
  <c r="AH16" i="58"/>
  <c r="AQ16" i="58" s="1"/>
  <c r="AF17" i="15"/>
  <c r="AO17" i="15" s="1"/>
  <c r="AH17" i="47"/>
  <c r="AQ17" i="47" s="1"/>
  <c r="Z15" i="32"/>
  <c r="AH16" i="20"/>
  <c r="AQ16" i="20" s="1"/>
  <c r="AR15" i="14"/>
  <c r="AH16" i="94"/>
  <c r="AQ16" i="94" s="1"/>
  <c r="AH16" i="21"/>
  <c r="AQ16" i="21" s="1"/>
  <c r="AR16" i="38"/>
  <c r="AR16" i="71"/>
  <c r="AH17" i="100"/>
  <c r="AQ17" i="100" s="1"/>
  <c r="AR16" i="47"/>
  <c r="AH16" i="22"/>
  <c r="AQ16" i="22" s="1"/>
  <c r="W17" i="59"/>
  <c r="AH16" i="81"/>
  <c r="AQ16" i="81" s="1"/>
  <c r="AR16" i="16"/>
  <c r="AI14" i="104"/>
  <c r="AN14" i="104"/>
  <c r="AR15" i="72"/>
  <c r="Y17" i="37"/>
  <c r="X17" i="37"/>
  <c r="AH16" i="54"/>
  <c r="AQ16" i="54" s="1"/>
  <c r="AR15" i="58"/>
  <c r="AE17" i="85"/>
  <c r="AR14" i="11"/>
  <c r="AI16" i="13"/>
  <c r="AN16" i="13"/>
  <c r="Y17" i="68"/>
  <c r="X17" i="68"/>
  <c r="Z17" i="38"/>
  <c r="AH15" i="11"/>
  <c r="AQ15" i="11" s="1"/>
  <c r="AH16" i="102"/>
  <c r="AQ16" i="102" s="1"/>
  <c r="AH16" i="61"/>
  <c r="AQ16" i="61" s="1"/>
  <c r="AR15" i="93"/>
  <c r="AR16" i="89"/>
  <c r="Z16" i="45"/>
  <c r="AF16" i="70"/>
  <c r="AO16" i="70" s="1"/>
  <c r="AE16" i="70"/>
  <c r="W17" i="70"/>
  <c r="AG16" i="70"/>
  <c r="AP16" i="70" s="1"/>
  <c r="AR15" i="21"/>
  <c r="AN15" i="98"/>
  <c r="AI15" i="98"/>
  <c r="Y15" i="99"/>
  <c r="X15" i="99"/>
  <c r="AH16" i="65"/>
  <c r="AQ16" i="65" s="1"/>
  <c r="AR15" i="27"/>
  <c r="AH17" i="9"/>
  <c r="AQ17" i="9" s="1"/>
  <c r="AH17" i="16"/>
  <c r="AQ17" i="16" s="1"/>
  <c r="AR15" i="39"/>
  <c r="Y16" i="82"/>
  <c r="X16" i="82"/>
  <c r="Z15" i="51"/>
  <c r="AR14" i="23"/>
  <c r="AN15" i="101"/>
  <c r="AI15" i="101"/>
  <c r="AR14" i="24"/>
  <c r="AH16" i="78"/>
  <c r="AQ16" i="78" s="1"/>
  <c r="Z16" i="58"/>
  <c r="AR16" i="85"/>
  <c r="AE16" i="20"/>
  <c r="AF16" i="20"/>
  <c r="AO16" i="20" s="1"/>
  <c r="W17" i="20"/>
  <c r="AG16" i="20"/>
  <c r="AP16" i="20" s="1"/>
  <c r="AH16" i="48"/>
  <c r="AQ16" i="48" s="1"/>
  <c r="AE16" i="94"/>
  <c r="AF16" i="94"/>
  <c r="AO16" i="94" s="1"/>
  <c r="W17" i="94"/>
  <c r="AG16" i="94"/>
  <c r="AP16" i="94" s="1"/>
  <c r="AN16" i="28"/>
  <c r="W16" i="96"/>
  <c r="AG15" i="96"/>
  <c r="AP15" i="96" s="1"/>
  <c r="AF15" i="96"/>
  <c r="AO15" i="96" s="1"/>
  <c r="AE15" i="96"/>
  <c r="Y16" i="105"/>
  <c r="X16" i="105"/>
  <c r="AR15" i="59"/>
  <c r="AH15" i="24"/>
  <c r="AQ15" i="24" s="1"/>
  <c r="AR16" i="74"/>
  <c r="AN15" i="36"/>
  <c r="AI15" i="36"/>
  <c r="Y17" i="18"/>
  <c r="X17" i="18"/>
  <c r="AR14" i="66"/>
  <c r="AR14" i="10"/>
  <c r="AR15" i="49"/>
  <c r="Z16" i="81"/>
  <c r="AH16" i="39"/>
  <c r="AQ16" i="39" s="1"/>
  <c r="AI16" i="34"/>
  <c r="AN16" i="34"/>
  <c r="Y16" i="40"/>
  <c r="X16" i="40"/>
  <c r="AI16" i="25"/>
  <c r="AN16" i="25"/>
  <c r="AN15" i="40"/>
  <c r="AI15" i="40"/>
  <c r="AF16" i="29"/>
  <c r="AO16" i="29" s="1"/>
  <c r="AG16" i="29"/>
  <c r="AP16" i="29" s="1"/>
  <c r="W17" i="29"/>
  <c r="AE16" i="29"/>
  <c r="AI16" i="2"/>
  <c r="AN16" i="2"/>
  <c r="AR16" i="31"/>
  <c r="AE16" i="88"/>
  <c r="AF16" i="88"/>
  <c r="AO16" i="88" s="1"/>
  <c r="W17" i="88"/>
  <c r="AG16" i="88"/>
  <c r="AP16" i="88" s="1"/>
  <c r="AR14" i="75"/>
  <c r="AR16" i="12"/>
  <c r="AH17" i="89"/>
  <c r="AQ17" i="89" s="1"/>
  <c r="AF15" i="30"/>
  <c r="AO15" i="30" s="1"/>
  <c r="AE15" i="30"/>
  <c r="AG15" i="30"/>
  <c r="AP15" i="30" s="1"/>
  <c r="W16" i="30"/>
  <c r="AR15" i="20"/>
  <c r="AH15" i="75"/>
  <c r="AQ15" i="75" s="1"/>
  <c r="Y16" i="84"/>
  <c r="X16" i="84"/>
  <c r="AH17" i="44"/>
  <c r="AQ17" i="44" s="1"/>
  <c r="AH17" i="31"/>
  <c r="AQ17" i="31" s="1"/>
  <c r="Z17" i="47"/>
  <c r="AE16" i="67"/>
  <c r="W17" i="67"/>
  <c r="AF16" i="67"/>
  <c r="AO16" i="67" s="1"/>
  <c r="AG16" i="67"/>
  <c r="AP16" i="67" s="1"/>
  <c r="AR14" i="50"/>
  <c r="AH16" i="60"/>
  <c r="AQ16" i="60" s="1"/>
  <c r="AH17" i="85"/>
  <c r="AQ17" i="85" s="1"/>
  <c r="Z16" i="48"/>
  <c r="AR15" i="102"/>
  <c r="AH16" i="93"/>
  <c r="AQ16" i="93" s="1"/>
  <c r="AR16" i="46"/>
  <c r="AE17" i="53"/>
  <c r="AF17" i="53"/>
  <c r="AO17" i="53" s="1"/>
  <c r="AG17" i="53"/>
  <c r="AP17" i="53" s="1"/>
  <c r="W18" i="53"/>
  <c r="Z15" i="24"/>
  <c r="AH16" i="83"/>
  <c r="AQ16" i="83" s="1"/>
  <c r="AN16" i="18"/>
  <c r="AI16" i="18"/>
  <c r="Y16" i="69"/>
  <c r="X16" i="69"/>
  <c r="AR15" i="83"/>
  <c r="AR15" i="60"/>
  <c r="Y17" i="76"/>
  <c r="X17" i="76"/>
  <c r="AN16" i="68"/>
  <c r="AI16" i="68"/>
  <c r="AG15" i="11" l="1"/>
  <c r="AP15" i="11" s="1"/>
  <c r="AG17" i="12"/>
  <c r="AP17" i="12" s="1"/>
  <c r="W18" i="79"/>
  <c r="AE17" i="79"/>
  <c r="Y17" i="28"/>
  <c r="W17" i="22"/>
  <c r="AG15" i="66"/>
  <c r="AP15" i="66" s="1"/>
  <c r="AF16" i="22"/>
  <c r="AO16" i="22" s="1"/>
  <c r="AG16" i="22"/>
  <c r="AP16" i="22" s="1"/>
  <c r="AI16" i="76"/>
  <c r="AE16" i="21"/>
  <c r="AI16" i="28"/>
  <c r="AG16" i="102"/>
  <c r="AP16" i="102" s="1"/>
  <c r="AG16" i="61"/>
  <c r="AP16" i="61" s="1"/>
  <c r="AG17" i="85"/>
  <c r="AP17" i="85" s="1"/>
  <c r="AF16" i="59"/>
  <c r="AO16" i="59" s="1"/>
  <c r="AF16" i="39"/>
  <c r="AO16" i="39" s="1"/>
  <c r="AF17" i="85"/>
  <c r="AO17" i="85" s="1"/>
  <c r="AE17" i="89"/>
  <c r="AN17" i="89" s="1"/>
  <c r="AG16" i="59"/>
  <c r="AP16" i="59" s="1"/>
  <c r="W17" i="39"/>
  <c r="AE17" i="80"/>
  <c r="AE16" i="64"/>
  <c r="AF17" i="44"/>
  <c r="AO17" i="44" s="1"/>
  <c r="AE16" i="78"/>
  <c r="AF17" i="89"/>
  <c r="AO17" i="89" s="1"/>
  <c r="AG16" i="39"/>
  <c r="AP16" i="39" s="1"/>
  <c r="AE16" i="86"/>
  <c r="W17" i="64"/>
  <c r="AE17" i="12"/>
  <c r="AE17" i="46"/>
  <c r="AN17" i="46" s="1"/>
  <c r="AG16" i="49"/>
  <c r="AP16" i="49" s="1"/>
  <c r="W17" i="49"/>
  <c r="AG17" i="15"/>
  <c r="AP17" i="15" s="1"/>
  <c r="AF17" i="79"/>
  <c r="AO17" i="79" s="1"/>
  <c r="W17" i="102"/>
  <c r="AE15" i="66"/>
  <c r="AI15" i="66" s="1"/>
  <c r="AF16" i="49"/>
  <c r="AO16" i="49" s="1"/>
  <c r="W17" i="61"/>
  <c r="AG16" i="64"/>
  <c r="AP16" i="64" s="1"/>
  <c r="Z17" i="18"/>
  <c r="Z16" i="90"/>
  <c r="AG16" i="90" s="1"/>
  <c r="AP16" i="90" s="1"/>
  <c r="W18" i="89"/>
  <c r="Y18" i="89" s="1"/>
  <c r="AF17" i="12"/>
  <c r="AO17" i="12" s="1"/>
  <c r="AF15" i="66"/>
  <c r="AO15" i="66" s="1"/>
  <c r="W18" i="15"/>
  <c r="AF16" i="33"/>
  <c r="AO16" i="33" s="1"/>
  <c r="AG17" i="9"/>
  <c r="AP17" i="9" s="1"/>
  <c r="AE16" i="102"/>
  <c r="AN16" i="102" s="1"/>
  <c r="W18" i="80"/>
  <c r="AE16" i="54"/>
  <c r="AF17" i="80"/>
  <c r="AO17" i="80" s="1"/>
  <c r="AF16" i="78"/>
  <c r="AO16" i="78" s="1"/>
  <c r="AG17" i="31"/>
  <c r="AP17" i="31" s="1"/>
  <c r="W17" i="78"/>
  <c r="X17" i="78" s="1"/>
  <c r="AF17" i="31"/>
  <c r="AO17" i="31" s="1"/>
  <c r="AG16" i="33"/>
  <c r="AP16" i="33" s="1"/>
  <c r="AE17" i="31"/>
  <c r="AF16" i="54"/>
  <c r="AO16" i="54" s="1"/>
  <c r="AG16" i="65"/>
  <c r="AP16" i="65" s="1"/>
  <c r="Z17" i="76"/>
  <c r="AE17" i="76" s="1"/>
  <c r="W18" i="46"/>
  <c r="AF17" i="46"/>
  <c r="AO17" i="46" s="1"/>
  <c r="AE15" i="11"/>
  <c r="AN15" i="11" s="1"/>
  <c r="Z15" i="104"/>
  <c r="W16" i="104" s="1"/>
  <c r="AF17" i="16"/>
  <c r="AO17" i="16" s="1"/>
  <c r="AI15" i="95"/>
  <c r="AR15" i="95" s="1"/>
  <c r="Z16" i="105"/>
  <c r="AF16" i="105" s="1"/>
  <c r="AO16" i="105" s="1"/>
  <c r="X17" i="25"/>
  <c r="Z17" i="25" s="1"/>
  <c r="W17" i="65"/>
  <c r="Y17" i="65" s="1"/>
  <c r="Z16" i="69"/>
  <c r="AG16" i="69" s="1"/>
  <c r="AP16" i="69" s="1"/>
  <c r="Z16" i="82"/>
  <c r="AF16" i="82" s="1"/>
  <c r="AO16" i="82" s="1"/>
  <c r="AE17" i="44"/>
  <c r="AI17" i="44" s="1"/>
  <c r="AF16" i="21"/>
  <c r="AO16" i="21" s="1"/>
  <c r="AE17" i="16"/>
  <c r="AF15" i="11"/>
  <c r="AO15" i="11" s="1"/>
  <c r="AF16" i="86"/>
  <c r="AO16" i="86" s="1"/>
  <c r="AF16" i="72"/>
  <c r="AO16" i="72" s="1"/>
  <c r="W18" i="9"/>
  <c r="Y18" i="9" s="1"/>
  <c r="W18" i="44"/>
  <c r="X18" i="44" s="1"/>
  <c r="W18" i="16"/>
  <c r="X18" i="16" s="1"/>
  <c r="W17" i="33"/>
  <c r="Y17" i="33" s="1"/>
  <c r="AG16" i="72"/>
  <c r="AP16" i="72" s="1"/>
  <c r="AG16" i="86"/>
  <c r="AP16" i="86" s="1"/>
  <c r="AE17" i="9"/>
  <c r="AN17" i="9" s="1"/>
  <c r="AE16" i="65"/>
  <c r="Z17" i="34"/>
  <c r="AF17" i="34" s="1"/>
  <c r="AO17" i="34" s="1"/>
  <c r="Z17" i="37"/>
  <c r="AE17" i="37" s="1"/>
  <c r="Z16" i="98"/>
  <c r="AE16" i="98" s="1"/>
  <c r="Z16" i="55"/>
  <c r="AG16" i="55" s="1"/>
  <c r="AP16" i="55" s="1"/>
  <c r="Z16" i="36"/>
  <c r="AF16" i="36" s="1"/>
  <c r="AO16" i="36" s="1"/>
  <c r="Z15" i="99"/>
  <c r="AF15" i="99" s="1"/>
  <c r="AO15" i="99" s="1"/>
  <c r="Z16" i="35"/>
  <c r="AG16" i="35" s="1"/>
  <c r="AP16" i="35" s="1"/>
  <c r="AG17" i="18"/>
  <c r="AP17" i="18" s="1"/>
  <c r="AF17" i="18"/>
  <c r="AO17" i="18" s="1"/>
  <c r="AE17" i="18"/>
  <c r="W18" i="18"/>
  <c r="W17" i="105"/>
  <c r="W17" i="90"/>
  <c r="AF16" i="90"/>
  <c r="AO16" i="90" s="1"/>
  <c r="AE16" i="90"/>
  <c r="AG16" i="82"/>
  <c r="AP16" i="82" s="1"/>
  <c r="AE15" i="104"/>
  <c r="AR16" i="34"/>
  <c r="AN15" i="75"/>
  <c r="AI15" i="75"/>
  <c r="AN16" i="21"/>
  <c r="Y18" i="100"/>
  <c r="X18" i="100"/>
  <c r="Y17" i="54"/>
  <c r="X17" i="54"/>
  <c r="Y17" i="94"/>
  <c r="X17" i="94"/>
  <c r="AN17" i="85"/>
  <c r="AI17" i="85"/>
  <c r="Y17" i="92"/>
  <c r="X17" i="92"/>
  <c r="AF17" i="62"/>
  <c r="AO17" i="62" s="1"/>
  <c r="AE17" i="62"/>
  <c r="AG17" i="62"/>
  <c r="AP17" i="62" s="1"/>
  <c r="W18" i="62"/>
  <c r="AH16" i="43"/>
  <c r="AQ16" i="43" s="1"/>
  <c r="Y17" i="39"/>
  <c r="X17" i="39"/>
  <c r="AH16" i="87"/>
  <c r="AQ16" i="87" s="1"/>
  <c r="AH17" i="13"/>
  <c r="AQ17" i="13" s="1"/>
  <c r="AE15" i="50"/>
  <c r="AF15" i="50"/>
  <c r="AO15" i="50" s="1"/>
  <c r="AG15" i="50"/>
  <c r="AP15" i="50" s="1"/>
  <c r="W16" i="50"/>
  <c r="AN16" i="83"/>
  <c r="AI16" i="83"/>
  <c r="AI16" i="41"/>
  <c r="AN16" i="41"/>
  <c r="Y17" i="60"/>
  <c r="X17" i="60"/>
  <c r="Y16" i="52"/>
  <c r="X16" i="52"/>
  <c r="Y17" i="21"/>
  <c r="X17" i="21"/>
  <c r="Y17" i="102"/>
  <c r="X17" i="102"/>
  <c r="Y16" i="11"/>
  <c r="X16" i="11"/>
  <c r="AN17" i="100"/>
  <c r="AI17" i="100"/>
  <c r="AN16" i="78"/>
  <c r="AI17" i="31"/>
  <c r="AN17" i="31"/>
  <c r="AI16" i="22"/>
  <c r="AN16" i="22"/>
  <c r="AR16" i="76"/>
  <c r="AE16" i="45"/>
  <c r="AF16" i="45"/>
  <c r="AO16" i="45" s="1"/>
  <c r="W17" i="45"/>
  <c r="AG16" i="45"/>
  <c r="AP16" i="45" s="1"/>
  <c r="AF17" i="71"/>
  <c r="AO17" i="71" s="1"/>
  <c r="AE17" i="71"/>
  <c r="W18" i="71"/>
  <c r="AG17" i="71"/>
  <c r="AP17" i="71" s="1"/>
  <c r="AN16" i="72"/>
  <c r="AN16" i="73"/>
  <c r="AI16" i="73"/>
  <c r="AN16" i="49"/>
  <c r="AI16" i="49"/>
  <c r="AH16" i="40"/>
  <c r="AQ16" i="40" s="1"/>
  <c r="AR15" i="98"/>
  <c r="AI16" i="59"/>
  <c r="AN16" i="59"/>
  <c r="AH16" i="95"/>
  <c r="AQ16" i="95" s="1"/>
  <c r="AN16" i="97"/>
  <c r="AI16" i="97"/>
  <c r="AR16" i="19"/>
  <c r="AN16" i="92"/>
  <c r="AI16" i="92"/>
  <c r="AH16" i="101"/>
  <c r="AQ16" i="101" s="1"/>
  <c r="AF17" i="74"/>
  <c r="AO17" i="74" s="1"/>
  <c r="AE17" i="74"/>
  <c r="W18" i="74"/>
  <c r="AG17" i="74"/>
  <c r="AP17" i="74" s="1"/>
  <c r="Z16" i="43"/>
  <c r="Z16" i="87"/>
  <c r="AH17" i="19"/>
  <c r="AQ17" i="19" s="1"/>
  <c r="Z17" i="13"/>
  <c r="AE16" i="14"/>
  <c r="W17" i="14"/>
  <c r="AF16" i="14"/>
  <c r="AO16" i="14" s="1"/>
  <c r="AG16" i="14"/>
  <c r="AP16" i="14" s="1"/>
  <c r="AN16" i="63"/>
  <c r="AI16" i="63"/>
  <c r="AN16" i="93"/>
  <c r="AI16" i="93"/>
  <c r="Y18" i="44"/>
  <c r="AN15" i="66"/>
  <c r="Y18" i="80"/>
  <c r="X18" i="80"/>
  <c r="AN16" i="61"/>
  <c r="AI16" i="61"/>
  <c r="W17" i="69"/>
  <c r="Y18" i="15"/>
  <c r="X18" i="15"/>
  <c r="Y15" i="103"/>
  <c r="X15" i="103"/>
  <c r="W17" i="55"/>
  <c r="W18" i="34"/>
  <c r="Y16" i="91"/>
  <c r="X16" i="91"/>
  <c r="AN16" i="64"/>
  <c r="AI16" i="64"/>
  <c r="AR15" i="36"/>
  <c r="Y17" i="20"/>
  <c r="X17" i="20"/>
  <c r="AH16" i="98"/>
  <c r="AQ16" i="98" s="1"/>
  <c r="W17" i="27"/>
  <c r="AG16" i="27"/>
  <c r="AP16" i="27" s="1"/>
  <c r="AE16" i="27"/>
  <c r="AF16" i="27"/>
  <c r="AO16" i="27" s="1"/>
  <c r="AN14" i="103"/>
  <c r="AI14" i="103"/>
  <c r="AH16" i="35"/>
  <c r="AQ16" i="35" s="1"/>
  <c r="AR15" i="40"/>
  <c r="AN16" i="67"/>
  <c r="AI16" i="67"/>
  <c r="AH16" i="84"/>
  <c r="AQ16" i="84" s="1"/>
  <c r="Y17" i="88"/>
  <c r="X17" i="88"/>
  <c r="AR16" i="2"/>
  <c r="W17" i="81"/>
  <c r="AG16" i="81"/>
  <c r="AP16" i="81" s="1"/>
  <c r="AF16" i="81"/>
  <c r="AO16" i="81" s="1"/>
  <c r="AE16" i="81"/>
  <c r="AH16" i="105"/>
  <c r="AQ16" i="105" s="1"/>
  <c r="Y16" i="96"/>
  <c r="X16" i="96"/>
  <c r="AN16" i="94"/>
  <c r="AI16" i="94"/>
  <c r="AI16" i="20"/>
  <c r="AN16" i="20"/>
  <c r="AE15" i="51"/>
  <c r="W16" i="51"/>
  <c r="AF15" i="51"/>
  <c r="AO15" i="51" s="1"/>
  <c r="AG15" i="51"/>
  <c r="AP15" i="51" s="1"/>
  <c r="Y17" i="70"/>
  <c r="X17" i="70"/>
  <c r="Z16" i="95"/>
  <c r="AE15" i="26"/>
  <c r="AG15" i="26"/>
  <c r="AP15" i="26" s="1"/>
  <c r="W16" i="26"/>
  <c r="AF15" i="26"/>
  <c r="AO15" i="26" s="1"/>
  <c r="AR15" i="84"/>
  <c r="Z16" i="101"/>
  <c r="AE15" i="10"/>
  <c r="AG15" i="10"/>
  <c r="AP15" i="10" s="1"/>
  <c r="AF15" i="10"/>
  <c r="AO15" i="10" s="1"/>
  <c r="W16" i="10"/>
  <c r="AH17" i="2"/>
  <c r="AQ17" i="2" s="1"/>
  <c r="AR15" i="82"/>
  <c r="AR14" i="99"/>
  <c r="AN15" i="91"/>
  <c r="AI15" i="91"/>
  <c r="Y16" i="17"/>
  <c r="X16" i="17"/>
  <c r="AR15" i="105"/>
  <c r="AR15" i="55"/>
  <c r="Y16" i="75"/>
  <c r="X16" i="75"/>
  <c r="AI15" i="52"/>
  <c r="AN15" i="52"/>
  <c r="AN16" i="33"/>
  <c r="AI16" i="33"/>
  <c r="Y17" i="72"/>
  <c r="X17" i="72"/>
  <c r="Y17" i="73"/>
  <c r="X17" i="73"/>
  <c r="AN17" i="80"/>
  <c r="AI17" i="80"/>
  <c r="Y17" i="64"/>
  <c r="X17" i="64"/>
  <c r="AH17" i="76"/>
  <c r="AQ17" i="76" s="1"/>
  <c r="AF15" i="24"/>
  <c r="AO15" i="24" s="1"/>
  <c r="AG15" i="24"/>
  <c r="AP15" i="24" s="1"/>
  <c r="W16" i="24"/>
  <c r="AE15" i="24"/>
  <c r="AN15" i="30"/>
  <c r="AI15" i="30"/>
  <c r="AN15" i="96"/>
  <c r="AI15" i="96"/>
  <c r="AH17" i="68"/>
  <c r="AQ17" i="68" s="1"/>
  <c r="AG15" i="23"/>
  <c r="AP15" i="23" s="1"/>
  <c r="AE15" i="23"/>
  <c r="AF15" i="23"/>
  <c r="AO15" i="23" s="1"/>
  <c r="W16" i="23"/>
  <c r="Y17" i="83"/>
  <c r="X17" i="83"/>
  <c r="Y17" i="61"/>
  <c r="X17" i="61"/>
  <c r="AI17" i="89"/>
  <c r="AH17" i="37"/>
  <c r="AQ17" i="37" s="1"/>
  <c r="AR14" i="104"/>
  <c r="AN17" i="15"/>
  <c r="AI17" i="15"/>
  <c r="AN17" i="79"/>
  <c r="AI17" i="79"/>
  <c r="AR16" i="37"/>
  <c r="AR16" i="18"/>
  <c r="AH17" i="28"/>
  <c r="AQ17" i="28" s="1"/>
  <c r="Y17" i="67"/>
  <c r="X17" i="67"/>
  <c r="Z17" i="67" s="1"/>
  <c r="AR16" i="68"/>
  <c r="AI17" i="53"/>
  <c r="AN17" i="53"/>
  <c r="Z17" i="28"/>
  <c r="AE17" i="47"/>
  <c r="AF17" i="47"/>
  <c r="AO17" i="47" s="1"/>
  <c r="AG17" i="47"/>
  <c r="AP17" i="47" s="1"/>
  <c r="W18" i="47"/>
  <c r="Z16" i="84"/>
  <c r="Y16" i="30"/>
  <c r="X16" i="30"/>
  <c r="AI16" i="29"/>
  <c r="AN16" i="29"/>
  <c r="Z16" i="40"/>
  <c r="AH17" i="18"/>
  <c r="AQ17" i="18" s="1"/>
  <c r="AH16" i="82"/>
  <c r="AQ16" i="82" s="1"/>
  <c r="AN16" i="70"/>
  <c r="AI16" i="70"/>
  <c r="AR16" i="13"/>
  <c r="Y18" i="85"/>
  <c r="X18" i="85"/>
  <c r="AH16" i="90"/>
  <c r="AQ16" i="90" s="1"/>
  <c r="Y17" i="97"/>
  <c r="X17" i="97"/>
  <c r="W16" i="42"/>
  <c r="AE15" i="42"/>
  <c r="AF15" i="42"/>
  <c r="AO15" i="42" s="1"/>
  <c r="AG15" i="42"/>
  <c r="AP15" i="42" s="1"/>
  <c r="AH17" i="34"/>
  <c r="AQ17" i="34" s="1"/>
  <c r="AN16" i="39"/>
  <c r="AI16" i="39"/>
  <c r="AI15" i="17"/>
  <c r="AN15" i="17"/>
  <c r="Y17" i="77"/>
  <c r="X17" i="77"/>
  <c r="Z17" i="19"/>
  <c r="AH15" i="104"/>
  <c r="AQ15" i="104" s="1"/>
  <c r="AH16" i="36"/>
  <c r="AQ16" i="36" s="1"/>
  <c r="AR15" i="35"/>
  <c r="Y17" i="41"/>
  <c r="X17" i="41"/>
  <c r="AN16" i="60"/>
  <c r="AI16" i="60"/>
  <c r="AR15" i="90"/>
  <c r="AI17" i="12"/>
  <c r="AN17" i="12"/>
  <c r="Y17" i="49"/>
  <c r="X17" i="49"/>
  <c r="Y17" i="86"/>
  <c r="X17" i="86"/>
  <c r="Y18" i="31"/>
  <c r="X18" i="31"/>
  <c r="AI16" i="65"/>
  <c r="AN16" i="65"/>
  <c r="W17" i="58"/>
  <c r="AE16" i="58"/>
  <c r="AG16" i="58"/>
  <c r="AP16" i="58" s="1"/>
  <c r="AF16" i="58"/>
  <c r="AO16" i="58" s="1"/>
  <c r="W16" i="99"/>
  <c r="AG15" i="99"/>
  <c r="AP15" i="99" s="1"/>
  <c r="AE15" i="99"/>
  <c r="Y17" i="59"/>
  <c r="X17" i="59"/>
  <c r="AE15" i="32"/>
  <c r="AF15" i="32"/>
  <c r="AO15" i="32" s="1"/>
  <c r="W16" i="32"/>
  <c r="AG15" i="32"/>
  <c r="AP15" i="32" s="1"/>
  <c r="Y18" i="79"/>
  <c r="X18" i="79"/>
  <c r="Y17" i="22"/>
  <c r="X17" i="22"/>
  <c r="Y18" i="53"/>
  <c r="X18" i="53"/>
  <c r="Z17" i="68"/>
  <c r="AH16" i="69"/>
  <c r="AQ16" i="69" s="1"/>
  <c r="AE16" i="48"/>
  <c r="AF16" i="48"/>
  <c r="AO16" i="48" s="1"/>
  <c r="AG16" i="48"/>
  <c r="AP16" i="48" s="1"/>
  <c r="W17" i="48"/>
  <c r="AN16" i="88"/>
  <c r="AI16" i="88"/>
  <c r="Y17" i="29"/>
  <c r="X17" i="29"/>
  <c r="AR16" i="25"/>
  <c r="AR16" i="28"/>
  <c r="AR15" i="101"/>
  <c r="AH15" i="99"/>
  <c r="AQ15" i="99" s="1"/>
  <c r="AF17" i="38"/>
  <c r="AO17" i="38" s="1"/>
  <c r="AG17" i="38"/>
  <c r="AP17" i="38" s="1"/>
  <c r="W18" i="38"/>
  <c r="AE17" i="38"/>
  <c r="AR15" i="87"/>
  <c r="AR15" i="43"/>
  <c r="AR15" i="69"/>
  <c r="AH16" i="55"/>
  <c r="AQ16" i="55" s="1"/>
  <c r="AG17" i="2"/>
  <c r="AP17" i="2" s="1"/>
  <c r="W18" i="2"/>
  <c r="AE17" i="2"/>
  <c r="AF17" i="2"/>
  <c r="AO17" i="2" s="1"/>
  <c r="AI16" i="77"/>
  <c r="AN16" i="77"/>
  <c r="Y17" i="63"/>
  <c r="X17" i="63"/>
  <c r="Y17" i="93"/>
  <c r="X17" i="93"/>
  <c r="Y18" i="12"/>
  <c r="X18" i="12"/>
  <c r="Y16" i="66"/>
  <c r="X16" i="66"/>
  <c r="Y18" i="46"/>
  <c r="X18" i="46"/>
  <c r="AN16" i="86"/>
  <c r="AI16" i="54"/>
  <c r="AN16" i="54"/>
  <c r="AG15" i="104" l="1"/>
  <c r="AP15" i="104" s="1"/>
  <c r="AI16" i="78"/>
  <c r="Y17" i="78"/>
  <c r="AI16" i="102"/>
  <c r="X18" i="89"/>
  <c r="AF17" i="76"/>
  <c r="AO17" i="76" s="1"/>
  <c r="AN17" i="44"/>
  <c r="AG17" i="76"/>
  <c r="AP17" i="76" s="1"/>
  <c r="AE16" i="82"/>
  <c r="AG16" i="105"/>
  <c r="AP16" i="105" s="1"/>
  <c r="AI17" i="16"/>
  <c r="AE17" i="34"/>
  <c r="AN17" i="16"/>
  <c r="AH17" i="25"/>
  <c r="AQ17" i="25" s="1"/>
  <c r="AG17" i="34"/>
  <c r="AP17" i="34" s="1"/>
  <c r="Y18" i="16"/>
  <c r="AI16" i="21"/>
  <c r="AF16" i="35"/>
  <c r="AO16" i="35" s="1"/>
  <c r="W17" i="82"/>
  <c r="AE16" i="105"/>
  <c r="AN16" i="105" s="1"/>
  <c r="AI17" i="46"/>
  <c r="AE16" i="35"/>
  <c r="W17" i="36"/>
  <c r="AI16" i="86"/>
  <c r="AF15" i="104"/>
  <c r="AO15" i="104" s="1"/>
  <c r="W18" i="76"/>
  <c r="Y18" i="76" s="1"/>
  <c r="X17" i="65"/>
  <c r="AE16" i="69"/>
  <c r="X17" i="33"/>
  <c r="Z17" i="33" s="1"/>
  <c r="AI15" i="11"/>
  <c r="AF16" i="69"/>
  <c r="AO16" i="69" s="1"/>
  <c r="AI16" i="72"/>
  <c r="AR16" i="72" s="1"/>
  <c r="W17" i="35"/>
  <c r="AG16" i="98"/>
  <c r="AP16" i="98" s="1"/>
  <c r="W17" i="98"/>
  <c r="X17" i="98" s="1"/>
  <c r="Z18" i="44"/>
  <c r="AG18" i="44" s="1"/>
  <c r="AP18" i="44" s="1"/>
  <c r="W18" i="37"/>
  <c r="Z17" i="88"/>
  <c r="AF17" i="88" s="1"/>
  <c r="AO17" i="88" s="1"/>
  <c r="W18" i="25"/>
  <c r="Y18" i="25" s="1"/>
  <c r="AE17" i="25"/>
  <c r="AF17" i="25"/>
  <c r="AO17" i="25" s="1"/>
  <c r="AG17" i="25"/>
  <c r="AP17" i="25" s="1"/>
  <c r="AE16" i="36"/>
  <c r="AN16" i="36" s="1"/>
  <c r="Z18" i="80"/>
  <c r="AF18" i="80" s="1"/>
  <c r="AO18" i="80" s="1"/>
  <c r="AG16" i="36"/>
  <c r="AP16" i="36" s="1"/>
  <c r="Z16" i="17"/>
  <c r="AG16" i="17" s="1"/>
  <c r="AP16" i="17" s="1"/>
  <c r="X18" i="9"/>
  <c r="Z18" i="9" s="1"/>
  <c r="AI17" i="9"/>
  <c r="AR17" i="9" s="1"/>
  <c r="AF16" i="98"/>
  <c r="AO16" i="98" s="1"/>
  <c r="AF16" i="55"/>
  <c r="AO16" i="55" s="1"/>
  <c r="AF17" i="37"/>
  <c r="AO17" i="37" s="1"/>
  <c r="AE16" i="55"/>
  <c r="AG17" i="37"/>
  <c r="AP17" i="37" s="1"/>
  <c r="Z17" i="64"/>
  <c r="AG17" i="64" s="1"/>
  <c r="AP17" i="64" s="1"/>
  <c r="Z18" i="31"/>
  <c r="AF18" i="31" s="1"/>
  <c r="AO18" i="31" s="1"/>
  <c r="Z16" i="30"/>
  <c r="W17" i="30" s="1"/>
  <c r="Z17" i="41"/>
  <c r="AF17" i="41" s="1"/>
  <c r="AO17" i="41" s="1"/>
  <c r="Z17" i="77"/>
  <c r="AG17" i="77" s="1"/>
  <c r="AP17" i="77" s="1"/>
  <c r="Z18" i="85"/>
  <c r="W19" i="85" s="1"/>
  <c r="Z17" i="73"/>
  <c r="W18" i="73" s="1"/>
  <c r="Z15" i="103"/>
  <c r="W16" i="103" s="1"/>
  <c r="Z16" i="52"/>
  <c r="AE16" i="52" s="1"/>
  <c r="Z17" i="94"/>
  <c r="AE17" i="94" s="1"/>
  <c r="Z18" i="12"/>
  <c r="W19" i="12" s="1"/>
  <c r="Z17" i="22"/>
  <c r="AE17" i="22" s="1"/>
  <c r="Z18" i="89"/>
  <c r="AF18" i="89" s="1"/>
  <c r="AO18" i="89" s="1"/>
  <c r="W17" i="17"/>
  <c r="AE16" i="17"/>
  <c r="AF16" i="17"/>
  <c r="AO16" i="17" s="1"/>
  <c r="W18" i="67"/>
  <c r="AG17" i="67"/>
  <c r="AP17" i="67" s="1"/>
  <c r="AF17" i="67"/>
  <c r="AO17" i="67" s="1"/>
  <c r="AE17" i="67"/>
  <c r="AE18" i="44"/>
  <c r="AG18" i="12"/>
  <c r="AP18" i="12" s="1"/>
  <c r="AG17" i="94"/>
  <c r="AP17" i="94" s="1"/>
  <c r="AR16" i="54"/>
  <c r="AH18" i="100"/>
  <c r="AQ18" i="100" s="1"/>
  <c r="AN16" i="90"/>
  <c r="AI16" i="90"/>
  <c r="AH17" i="78"/>
  <c r="AQ17" i="78" s="1"/>
  <c r="W18" i="28"/>
  <c r="AG17" i="28"/>
  <c r="AP17" i="28" s="1"/>
  <c r="AE17" i="28"/>
  <c r="AF17" i="28"/>
  <c r="AO17" i="28" s="1"/>
  <c r="AH17" i="61"/>
  <c r="AQ17" i="61" s="1"/>
  <c r="Y16" i="23"/>
  <c r="X16" i="23"/>
  <c r="Z16" i="23" s="1"/>
  <c r="AN15" i="10"/>
  <c r="AI15" i="10"/>
  <c r="AR16" i="94"/>
  <c r="AI16" i="27"/>
  <c r="AN16" i="27"/>
  <c r="AH16" i="91"/>
  <c r="AQ16" i="91" s="1"/>
  <c r="AI17" i="34"/>
  <c r="AN17" i="34"/>
  <c r="AH18" i="16"/>
  <c r="AQ18" i="16" s="1"/>
  <c r="AR16" i="93"/>
  <c r="Y17" i="14"/>
  <c r="X17" i="14"/>
  <c r="AE16" i="43"/>
  <c r="AF16" i="43"/>
  <c r="AO16" i="43" s="1"/>
  <c r="W17" i="43"/>
  <c r="AG16" i="43"/>
  <c r="AP16" i="43" s="1"/>
  <c r="AR16" i="49"/>
  <c r="AH16" i="11"/>
  <c r="AQ16" i="11" s="1"/>
  <c r="AH17" i="21"/>
  <c r="AQ17" i="21" s="1"/>
  <c r="AH17" i="60"/>
  <c r="AQ17" i="60" s="1"/>
  <c r="AH17" i="92"/>
  <c r="AQ17" i="92" s="1"/>
  <c r="Z18" i="100"/>
  <c r="Y17" i="105"/>
  <c r="X17" i="105"/>
  <c r="AN16" i="58"/>
  <c r="AI16" i="58"/>
  <c r="Y16" i="42"/>
  <c r="X16" i="42"/>
  <c r="AI17" i="47"/>
  <c r="AN17" i="47"/>
  <c r="AE18" i="89"/>
  <c r="AG18" i="89"/>
  <c r="AP18" i="89" s="1"/>
  <c r="AH17" i="73"/>
  <c r="AQ17" i="73" s="1"/>
  <c r="AH17" i="20"/>
  <c r="AQ17" i="20" s="1"/>
  <c r="AR16" i="22"/>
  <c r="AR16" i="83"/>
  <c r="AH17" i="94"/>
  <c r="AQ17" i="94" s="1"/>
  <c r="Y17" i="82"/>
  <c r="X17" i="82"/>
  <c r="AH17" i="65"/>
  <c r="AQ17" i="65" s="1"/>
  <c r="AR15" i="91"/>
  <c r="AF16" i="101"/>
  <c r="AO16" i="101" s="1"/>
  <c r="W17" i="101"/>
  <c r="AG16" i="101"/>
  <c r="AP16" i="101" s="1"/>
  <c r="AE16" i="101"/>
  <c r="AN15" i="26"/>
  <c r="AI15" i="26"/>
  <c r="Y17" i="81"/>
  <c r="X17" i="81"/>
  <c r="Z17" i="20"/>
  <c r="Z16" i="91"/>
  <c r="AR15" i="66"/>
  <c r="AI16" i="14"/>
  <c r="AN16" i="14"/>
  <c r="AR16" i="59"/>
  <c r="Y18" i="71"/>
  <c r="X18" i="71"/>
  <c r="AN16" i="45"/>
  <c r="AI16" i="45"/>
  <c r="AR17" i="31"/>
  <c r="Z16" i="11"/>
  <c r="Z17" i="60"/>
  <c r="Y16" i="50"/>
  <c r="X16" i="50"/>
  <c r="Z17" i="92"/>
  <c r="Y17" i="98"/>
  <c r="Y18" i="18"/>
  <c r="X18" i="18"/>
  <c r="Y16" i="32"/>
  <c r="X16" i="32"/>
  <c r="AR16" i="60"/>
  <c r="AR16" i="70"/>
  <c r="AR15" i="30"/>
  <c r="AR16" i="33"/>
  <c r="AR16" i="20"/>
  <c r="Y18" i="34"/>
  <c r="X18" i="34"/>
  <c r="AH15" i="103"/>
  <c r="AQ15" i="103" s="1"/>
  <c r="W17" i="87"/>
  <c r="AG16" i="87"/>
  <c r="AP16" i="87" s="1"/>
  <c r="AF16" i="87"/>
  <c r="AO16" i="87" s="1"/>
  <c r="AE16" i="87"/>
  <c r="AN16" i="98"/>
  <c r="AR16" i="86"/>
  <c r="AF17" i="68"/>
  <c r="AO17" i="68" s="1"/>
  <c r="AE17" i="68"/>
  <c r="AG17" i="68"/>
  <c r="AP17" i="68" s="1"/>
  <c r="W18" i="68"/>
  <c r="Y17" i="58"/>
  <c r="X17" i="58"/>
  <c r="AH17" i="49"/>
  <c r="AQ17" i="49" s="1"/>
  <c r="AH18" i="85"/>
  <c r="AQ18" i="85" s="1"/>
  <c r="AH17" i="29"/>
  <c r="AQ17" i="29" s="1"/>
  <c r="AH18" i="79"/>
  <c r="AQ18" i="79" s="1"/>
  <c r="Z17" i="78"/>
  <c r="W17" i="40"/>
  <c r="AE16" i="40"/>
  <c r="AF16" i="40"/>
  <c r="AO16" i="40" s="1"/>
  <c r="AG16" i="40"/>
  <c r="AP16" i="40" s="1"/>
  <c r="Z17" i="61"/>
  <c r="AI15" i="24"/>
  <c r="AN15" i="24"/>
  <c r="AR17" i="44"/>
  <c r="Y18" i="38"/>
  <c r="X18" i="38"/>
  <c r="Z17" i="29"/>
  <c r="Z18" i="79"/>
  <c r="AH17" i="59"/>
  <c r="AQ17" i="59" s="1"/>
  <c r="Y16" i="99"/>
  <c r="X16" i="99"/>
  <c r="AR16" i="65"/>
  <c r="Y18" i="47"/>
  <c r="X18" i="47"/>
  <c r="AR17" i="53"/>
  <c r="AR17" i="79"/>
  <c r="AN15" i="23"/>
  <c r="AI15" i="23"/>
  <c r="Y16" i="24"/>
  <c r="X16" i="24"/>
  <c r="Z17" i="65"/>
  <c r="AH17" i="72"/>
  <c r="AQ17" i="72" s="1"/>
  <c r="AR15" i="52"/>
  <c r="AF16" i="95"/>
  <c r="AO16" i="95" s="1"/>
  <c r="W17" i="95"/>
  <c r="AE16" i="95"/>
  <c r="AG16" i="95"/>
  <c r="AP16" i="95" s="1"/>
  <c r="Y16" i="51"/>
  <c r="X16" i="51"/>
  <c r="AH16" i="96"/>
  <c r="AQ16" i="96" s="1"/>
  <c r="Y17" i="27"/>
  <c r="X17" i="27"/>
  <c r="Y17" i="55"/>
  <c r="X17" i="55"/>
  <c r="AH18" i="15"/>
  <c r="AQ18" i="15" s="1"/>
  <c r="Y17" i="69"/>
  <c r="X17" i="69"/>
  <c r="Z18" i="16"/>
  <c r="AR16" i="63"/>
  <c r="AG17" i="13"/>
  <c r="AP17" i="13" s="1"/>
  <c r="AF17" i="13"/>
  <c r="AO17" i="13" s="1"/>
  <c r="W18" i="13"/>
  <c r="AE17" i="13"/>
  <c r="Y18" i="74"/>
  <c r="X18" i="74"/>
  <c r="AR16" i="97"/>
  <c r="AR16" i="73"/>
  <c r="AI17" i="71"/>
  <c r="AN17" i="71"/>
  <c r="AR16" i="78"/>
  <c r="Z17" i="21"/>
  <c r="Y18" i="62"/>
  <c r="X18" i="62"/>
  <c r="AH17" i="54"/>
  <c r="AQ17" i="54" s="1"/>
  <c r="Y16" i="104"/>
  <c r="X16" i="104"/>
  <c r="AN17" i="76"/>
  <c r="Y17" i="90"/>
  <c r="X17" i="90"/>
  <c r="Z17" i="90" s="1"/>
  <c r="AI17" i="18"/>
  <c r="AN17" i="18"/>
  <c r="AH16" i="66"/>
  <c r="AQ16" i="66" s="1"/>
  <c r="AN15" i="99"/>
  <c r="AI15" i="99"/>
  <c r="AH17" i="77"/>
  <c r="AQ17" i="77" s="1"/>
  <c r="AF16" i="30"/>
  <c r="AO16" i="30" s="1"/>
  <c r="AG17" i="88"/>
  <c r="AP17" i="88" s="1"/>
  <c r="AN16" i="69"/>
  <c r="AI16" i="69"/>
  <c r="AR17" i="16"/>
  <c r="AH17" i="63"/>
  <c r="AQ17" i="63" s="1"/>
  <c r="AH17" i="97"/>
  <c r="AQ17" i="97" s="1"/>
  <c r="AH18" i="53"/>
  <c r="AQ18" i="53" s="1"/>
  <c r="AI15" i="32"/>
  <c r="AN15" i="32"/>
  <c r="AR16" i="102"/>
  <c r="W17" i="84"/>
  <c r="AG16" i="84"/>
  <c r="AP16" i="84" s="1"/>
  <c r="AF16" i="84"/>
  <c r="AO16" i="84" s="1"/>
  <c r="AE16" i="84"/>
  <c r="AH18" i="46"/>
  <c r="AQ18" i="46" s="1"/>
  <c r="AH17" i="93"/>
  <c r="AQ17" i="93" s="1"/>
  <c r="Y18" i="2"/>
  <c r="X18" i="2"/>
  <c r="AI16" i="48"/>
  <c r="AN16" i="48"/>
  <c r="Z18" i="53"/>
  <c r="Z17" i="59"/>
  <c r="AH18" i="31"/>
  <c r="AQ18" i="31" s="1"/>
  <c r="AH17" i="86"/>
  <c r="AQ17" i="86" s="1"/>
  <c r="AR15" i="11"/>
  <c r="AR15" i="17"/>
  <c r="AR16" i="29"/>
  <c r="AH17" i="83"/>
  <c r="AQ17" i="83" s="1"/>
  <c r="AR15" i="96"/>
  <c r="AR17" i="80"/>
  <c r="Z17" i="72"/>
  <c r="AH16" i="75"/>
  <c r="AQ16" i="75" s="1"/>
  <c r="Y16" i="10"/>
  <c r="X16" i="10"/>
  <c r="AH17" i="70"/>
  <c r="AQ17" i="70" s="1"/>
  <c r="AI15" i="51"/>
  <c r="AN15" i="51"/>
  <c r="Z16" i="96"/>
  <c r="AR16" i="67"/>
  <c r="AR14" i="103"/>
  <c r="Z18" i="15"/>
  <c r="AR16" i="61"/>
  <c r="AR17" i="46"/>
  <c r="AH17" i="33"/>
  <c r="AQ17" i="33" s="1"/>
  <c r="AH18" i="44"/>
  <c r="AQ18" i="44" s="1"/>
  <c r="AN17" i="74"/>
  <c r="AI17" i="74"/>
  <c r="AH17" i="102"/>
  <c r="AQ17" i="102" s="1"/>
  <c r="AH16" i="52"/>
  <c r="AQ16" i="52" s="1"/>
  <c r="AH17" i="39"/>
  <c r="AQ17" i="39" s="1"/>
  <c r="AR17" i="85"/>
  <c r="Z17" i="54"/>
  <c r="AR16" i="21"/>
  <c r="AI16" i="35"/>
  <c r="AN16" i="35"/>
  <c r="AN16" i="82"/>
  <c r="AI16" i="82"/>
  <c r="Y17" i="36"/>
  <c r="X17" i="36"/>
  <c r="AN17" i="37"/>
  <c r="AH17" i="67"/>
  <c r="AQ17" i="67" s="1"/>
  <c r="Y16" i="26"/>
  <c r="X16" i="26"/>
  <c r="Y17" i="45"/>
  <c r="X17" i="45"/>
  <c r="Z16" i="66"/>
  <c r="AR16" i="77"/>
  <c r="Y17" i="48"/>
  <c r="X17" i="48"/>
  <c r="AR17" i="12"/>
  <c r="Z17" i="63"/>
  <c r="AI17" i="38"/>
  <c r="AN17" i="38"/>
  <c r="Z17" i="49"/>
  <c r="AH17" i="41"/>
  <c r="AQ17" i="41" s="1"/>
  <c r="Z17" i="97"/>
  <c r="AH18" i="12"/>
  <c r="AQ18" i="12" s="1"/>
  <c r="AI17" i="2"/>
  <c r="AN17" i="2"/>
  <c r="Z18" i="46"/>
  <c r="Z17" i="93"/>
  <c r="AR16" i="88"/>
  <c r="AH17" i="22"/>
  <c r="AQ17" i="22" s="1"/>
  <c r="Z17" i="86"/>
  <c r="AE17" i="19"/>
  <c r="AF17" i="19"/>
  <c r="AO17" i="19" s="1"/>
  <c r="W18" i="19"/>
  <c r="AG17" i="19"/>
  <c r="AP17" i="19" s="1"/>
  <c r="AR16" i="39"/>
  <c r="AI15" i="42"/>
  <c r="AN15" i="42"/>
  <c r="AH16" i="30"/>
  <c r="AQ16" i="30" s="1"/>
  <c r="AR17" i="15"/>
  <c r="AR17" i="89"/>
  <c r="Z17" i="83"/>
  <c r="AH18" i="89"/>
  <c r="AQ18" i="89" s="1"/>
  <c r="AH17" i="64"/>
  <c r="AQ17" i="64" s="1"/>
  <c r="Z16" i="75"/>
  <c r="AH16" i="17"/>
  <c r="AQ16" i="17" s="1"/>
  <c r="Z17" i="70"/>
  <c r="AN16" i="81"/>
  <c r="AI16" i="81"/>
  <c r="AH17" i="88"/>
  <c r="AQ17" i="88" s="1"/>
  <c r="AR16" i="64"/>
  <c r="AN16" i="55"/>
  <c r="AH18" i="80"/>
  <c r="AQ18" i="80" s="1"/>
  <c r="AR16" i="92"/>
  <c r="AR17" i="100"/>
  <c r="Z17" i="102"/>
  <c r="AR16" i="41"/>
  <c r="AN15" i="50"/>
  <c r="AI15" i="50"/>
  <c r="Z17" i="39"/>
  <c r="AI17" i="62"/>
  <c r="AN17" i="62"/>
  <c r="AR15" i="75"/>
  <c r="AI15" i="104"/>
  <c r="AN15" i="104"/>
  <c r="Y17" i="35"/>
  <c r="X17" i="35"/>
  <c r="AN17" i="25"/>
  <c r="Y18" i="37"/>
  <c r="X18" i="37"/>
  <c r="AG17" i="33" l="1"/>
  <c r="AP17" i="33" s="1"/>
  <c r="AE17" i="33"/>
  <c r="AF17" i="33"/>
  <c r="AO17" i="33" s="1"/>
  <c r="W18" i="77"/>
  <c r="W18" i="88"/>
  <c r="X18" i="76"/>
  <c r="AI16" i="105"/>
  <c r="AI16" i="55"/>
  <c r="AE17" i="88"/>
  <c r="AI17" i="76"/>
  <c r="AR17" i="76" s="1"/>
  <c r="AE17" i="64"/>
  <c r="AH18" i="9"/>
  <c r="AQ18" i="9" s="1"/>
  <c r="W19" i="44"/>
  <c r="AF17" i="77"/>
  <c r="AO17" i="77" s="1"/>
  <c r="AI17" i="25"/>
  <c r="AF18" i="44"/>
  <c r="AO18" i="44" s="1"/>
  <c r="AG16" i="52"/>
  <c r="AP16" i="52" s="1"/>
  <c r="W17" i="52"/>
  <c r="X18" i="25"/>
  <c r="AG18" i="80"/>
  <c r="AP18" i="80" s="1"/>
  <c r="Z18" i="18"/>
  <c r="AE18" i="80"/>
  <c r="AI18" i="80" s="1"/>
  <c r="AG17" i="73"/>
  <c r="AP17" i="73" s="1"/>
  <c r="AF17" i="73"/>
  <c r="AO17" i="73" s="1"/>
  <c r="W19" i="80"/>
  <c r="W19" i="89"/>
  <c r="AE17" i="73"/>
  <c r="AF15" i="103"/>
  <c r="AO15" i="103" s="1"/>
  <c r="W18" i="33"/>
  <c r="AE18" i="31"/>
  <c r="AI17" i="37"/>
  <c r="AE15" i="103"/>
  <c r="AE17" i="77"/>
  <c r="Z17" i="27"/>
  <c r="W18" i="27" s="1"/>
  <c r="AG15" i="103"/>
  <c r="AP15" i="103" s="1"/>
  <c r="Z18" i="74"/>
  <c r="W19" i="9"/>
  <c r="X19" i="9" s="1"/>
  <c r="AF18" i="9"/>
  <c r="AO18" i="9" s="1"/>
  <c r="AG18" i="9"/>
  <c r="AP18" i="9" s="1"/>
  <c r="AE18" i="9"/>
  <c r="AN18" i="9" s="1"/>
  <c r="Z17" i="45"/>
  <c r="W18" i="45" s="1"/>
  <c r="W18" i="64"/>
  <c r="Y18" i="64" s="1"/>
  <c r="AI16" i="36"/>
  <c r="AR16" i="36" s="1"/>
  <c r="Z18" i="62"/>
  <c r="AG18" i="62" s="1"/>
  <c r="AP18" i="62" s="1"/>
  <c r="AE18" i="85"/>
  <c r="Z16" i="10"/>
  <c r="W17" i="10" s="1"/>
  <c r="AG18" i="85"/>
  <c r="AP18" i="85" s="1"/>
  <c r="AF17" i="22"/>
  <c r="AO17" i="22" s="1"/>
  <c r="AF17" i="64"/>
  <c r="AO17" i="64" s="1"/>
  <c r="AI16" i="98"/>
  <c r="AF18" i="85"/>
  <c r="AO18" i="85" s="1"/>
  <c r="AG17" i="22"/>
  <c r="AP17" i="22" s="1"/>
  <c r="Z18" i="37"/>
  <c r="AE18" i="37" s="1"/>
  <c r="Z18" i="38"/>
  <c r="AG18" i="38" s="1"/>
  <c r="AP18" i="38" s="1"/>
  <c r="Z18" i="76"/>
  <c r="AF18" i="76" s="1"/>
  <c r="AO18" i="76" s="1"/>
  <c r="W18" i="22"/>
  <c r="AG16" i="30"/>
  <c r="AP16" i="30" s="1"/>
  <c r="AF17" i="94"/>
  <c r="AO17" i="94" s="1"/>
  <c r="AE17" i="41"/>
  <c r="W19" i="31"/>
  <c r="Y19" i="31" s="1"/>
  <c r="Z18" i="71"/>
  <c r="AF18" i="71" s="1"/>
  <c r="AO18" i="71" s="1"/>
  <c r="AF16" i="52"/>
  <c r="AO16" i="52" s="1"/>
  <c r="AF18" i="12"/>
  <c r="AO18" i="12" s="1"/>
  <c r="W18" i="41"/>
  <c r="Y18" i="41" s="1"/>
  <c r="AG18" i="31"/>
  <c r="AP18" i="31" s="1"/>
  <c r="AE18" i="12"/>
  <c r="AG17" i="41"/>
  <c r="AP17" i="41" s="1"/>
  <c r="AE16" i="30"/>
  <c r="Z16" i="32"/>
  <c r="W17" i="32" s="1"/>
  <c r="W18" i="94"/>
  <c r="X18" i="94" s="1"/>
  <c r="Z17" i="35"/>
  <c r="AG17" i="35" s="1"/>
  <c r="AP17" i="35" s="1"/>
  <c r="Z17" i="58"/>
  <c r="AE17" i="58" s="1"/>
  <c r="Z17" i="81"/>
  <c r="AG17" i="81" s="1"/>
  <c r="AP17" i="81" s="1"/>
  <c r="Z17" i="69"/>
  <c r="AF17" i="69" s="1"/>
  <c r="AO17" i="69" s="1"/>
  <c r="Z17" i="82"/>
  <c r="W18" i="82" s="1"/>
  <c r="Z17" i="55"/>
  <c r="AE17" i="55" s="1"/>
  <c r="Z16" i="99"/>
  <c r="W17" i="99" s="1"/>
  <c r="Z17" i="98"/>
  <c r="Z17" i="48"/>
  <c r="AE17" i="48" s="1"/>
  <c r="Z16" i="26"/>
  <c r="AG16" i="26" s="1"/>
  <c r="AP16" i="26" s="1"/>
  <c r="Z18" i="47"/>
  <c r="W19" i="47" s="1"/>
  <c r="AF18" i="74"/>
  <c r="AO18" i="74" s="1"/>
  <c r="W19" i="74"/>
  <c r="AE18" i="74"/>
  <c r="AG18" i="74"/>
  <c r="AP18" i="74" s="1"/>
  <c r="W18" i="69"/>
  <c r="AF17" i="82"/>
  <c r="AO17" i="82" s="1"/>
  <c r="AF18" i="38"/>
  <c r="AO18" i="38" s="1"/>
  <c r="AE18" i="38"/>
  <c r="AR17" i="62"/>
  <c r="AR16" i="48"/>
  <c r="Y17" i="84"/>
  <c r="X17" i="84"/>
  <c r="AR17" i="71"/>
  <c r="AR15" i="23"/>
  <c r="AH18" i="34"/>
  <c r="AQ18" i="34" s="1"/>
  <c r="AR16" i="14"/>
  <c r="AN17" i="67"/>
  <c r="AI17" i="67"/>
  <c r="AN16" i="95"/>
  <c r="AI16" i="95"/>
  <c r="Y17" i="40"/>
  <c r="X17" i="40"/>
  <c r="Y17" i="87"/>
  <c r="X17" i="87"/>
  <c r="Z18" i="34"/>
  <c r="AF16" i="11"/>
  <c r="AO16" i="11" s="1"/>
  <c r="AE16" i="11"/>
  <c r="W17" i="11"/>
  <c r="AG16" i="11"/>
  <c r="AP16" i="11" s="1"/>
  <c r="AN16" i="43"/>
  <c r="AI16" i="43"/>
  <c r="AH16" i="23"/>
  <c r="AQ16" i="23" s="1"/>
  <c r="AI17" i="28"/>
  <c r="AN17" i="28"/>
  <c r="AN15" i="103"/>
  <c r="Y17" i="17"/>
  <c r="X17" i="17"/>
  <c r="Y18" i="77"/>
  <c r="X18" i="77"/>
  <c r="W18" i="35"/>
  <c r="AR17" i="74"/>
  <c r="AF18" i="62"/>
  <c r="AO18" i="62" s="1"/>
  <c r="W19" i="62"/>
  <c r="AE18" i="62"/>
  <c r="W18" i="60"/>
  <c r="AG17" i="60"/>
  <c r="AP17" i="60" s="1"/>
  <c r="AF17" i="60"/>
  <c r="AO17" i="60" s="1"/>
  <c r="AE17" i="60"/>
  <c r="AN17" i="94"/>
  <c r="AE17" i="39"/>
  <c r="AF17" i="39"/>
  <c r="AO17" i="39" s="1"/>
  <c r="AG17" i="39"/>
  <c r="AP17" i="39" s="1"/>
  <c r="W18" i="39"/>
  <c r="W18" i="93"/>
  <c r="AG17" i="93"/>
  <c r="AP17" i="93" s="1"/>
  <c r="AF17" i="93"/>
  <c r="AO17" i="93" s="1"/>
  <c r="AE17" i="93"/>
  <c r="W18" i="63"/>
  <c r="AG17" i="63"/>
  <c r="AP17" i="63" s="1"/>
  <c r="AF17" i="63"/>
  <c r="AO17" i="63" s="1"/>
  <c r="AE17" i="63"/>
  <c r="AN17" i="64"/>
  <c r="AI17" i="64"/>
  <c r="W18" i="72"/>
  <c r="AG17" i="72"/>
  <c r="AP17" i="72" s="1"/>
  <c r="AF17" i="72"/>
  <c r="AO17" i="72" s="1"/>
  <c r="AE17" i="72"/>
  <c r="AH18" i="2"/>
  <c r="AQ18" i="2" s="1"/>
  <c r="AN17" i="88"/>
  <c r="AI17" i="88"/>
  <c r="AF17" i="86"/>
  <c r="AO17" i="86" s="1"/>
  <c r="AG17" i="86"/>
  <c r="AP17" i="86" s="1"/>
  <c r="AE17" i="86"/>
  <c r="W18" i="86"/>
  <c r="AE18" i="46"/>
  <c r="AF18" i="46"/>
  <c r="AO18" i="46" s="1"/>
  <c r="AG18" i="46"/>
  <c r="AP18" i="46" s="1"/>
  <c r="W19" i="46"/>
  <c r="AH17" i="36"/>
  <c r="AQ17" i="36" s="1"/>
  <c r="AR16" i="35"/>
  <c r="AH16" i="10"/>
  <c r="AQ16" i="10" s="1"/>
  <c r="Z18" i="2"/>
  <c r="AI16" i="30"/>
  <c r="AN16" i="30"/>
  <c r="AG17" i="21"/>
  <c r="AP17" i="21" s="1"/>
  <c r="AE17" i="21"/>
  <c r="AF17" i="21"/>
  <c r="AO17" i="21" s="1"/>
  <c r="W18" i="21"/>
  <c r="Y17" i="95"/>
  <c r="X17" i="95"/>
  <c r="AF17" i="65"/>
  <c r="AO17" i="65" s="1"/>
  <c r="AE17" i="65"/>
  <c r="AG17" i="65"/>
  <c r="AP17" i="65" s="1"/>
  <c r="W18" i="65"/>
  <c r="AR15" i="24"/>
  <c r="W18" i="78"/>
  <c r="AG17" i="78"/>
  <c r="AP17" i="78" s="1"/>
  <c r="AF17" i="78"/>
  <c r="AO17" i="78" s="1"/>
  <c r="AE17" i="78"/>
  <c r="Y18" i="68"/>
  <c r="X18" i="68"/>
  <c r="AR16" i="98"/>
  <c r="AH18" i="18"/>
  <c r="AQ18" i="18" s="1"/>
  <c r="AH18" i="25"/>
  <c r="AQ18" i="25" s="1"/>
  <c r="AF17" i="92"/>
  <c r="AO17" i="92" s="1"/>
  <c r="AE17" i="92"/>
  <c r="W18" i="92"/>
  <c r="AG17" i="92"/>
  <c r="AP17" i="92" s="1"/>
  <c r="AR15" i="26"/>
  <c r="Y17" i="52"/>
  <c r="X17" i="52"/>
  <c r="AN18" i="80"/>
  <c r="AR17" i="47"/>
  <c r="AH17" i="105"/>
  <c r="AQ17" i="105" s="1"/>
  <c r="AH17" i="14"/>
  <c r="AQ17" i="14" s="1"/>
  <c r="AR16" i="27"/>
  <c r="AF16" i="23"/>
  <c r="AO16" i="23" s="1"/>
  <c r="AG16" i="23"/>
  <c r="AP16" i="23" s="1"/>
  <c r="AE16" i="23"/>
  <c r="W17" i="23"/>
  <c r="Y19" i="85"/>
  <c r="X19" i="85"/>
  <c r="Y19" i="44"/>
  <c r="X19" i="44"/>
  <c r="AN17" i="77"/>
  <c r="AI17" i="77"/>
  <c r="AN17" i="22"/>
  <c r="AR17" i="38"/>
  <c r="AR16" i="105"/>
  <c r="AH16" i="104"/>
  <c r="AQ16" i="104" s="1"/>
  <c r="W18" i="58"/>
  <c r="AF17" i="98"/>
  <c r="AO17" i="98" s="1"/>
  <c r="AE17" i="98"/>
  <c r="W18" i="98"/>
  <c r="AG17" i="98"/>
  <c r="AP17" i="98" s="1"/>
  <c r="Y17" i="101"/>
  <c r="X17" i="101"/>
  <c r="AH17" i="82"/>
  <c r="AQ17" i="82" s="1"/>
  <c r="AR16" i="58"/>
  <c r="Y16" i="103"/>
  <c r="X16" i="103"/>
  <c r="AR15" i="42"/>
  <c r="AR15" i="104"/>
  <c r="W17" i="66"/>
  <c r="AG16" i="66"/>
  <c r="AP16" i="66" s="1"/>
  <c r="AF16" i="66"/>
  <c r="AO16" i="66" s="1"/>
  <c r="AE16" i="66"/>
  <c r="Z17" i="36"/>
  <c r="W17" i="96"/>
  <c r="AG16" i="96"/>
  <c r="AP16" i="96" s="1"/>
  <c r="AF16" i="96"/>
  <c r="AO16" i="96" s="1"/>
  <c r="AE16" i="96"/>
  <c r="AG16" i="10"/>
  <c r="AP16" i="10" s="1"/>
  <c r="AF17" i="59"/>
  <c r="AO17" i="59" s="1"/>
  <c r="AG17" i="59"/>
  <c r="AP17" i="59" s="1"/>
  <c r="AE17" i="59"/>
  <c r="W18" i="59"/>
  <c r="AN16" i="84"/>
  <c r="AI16" i="84"/>
  <c r="AN17" i="13"/>
  <c r="AI17" i="13"/>
  <c r="AE18" i="16"/>
  <c r="AF18" i="16"/>
  <c r="AO18" i="16" s="1"/>
  <c r="AG18" i="16"/>
  <c r="AP18" i="16" s="1"/>
  <c r="W19" i="16"/>
  <c r="AH16" i="51"/>
  <c r="AQ16" i="51" s="1"/>
  <c r="AH16" i="24"/>
  <c r="AQ16" i="24" s="1"/>
  <c r="W18" i="61"/>
  <c r="AG17" i="61"/>
  <c r="AP17" i="61" s="1"/>
  <c r="AF17" i="61"/>
  <c r="AO17" i="61" s="1"/>
  <c r="AE17" i="61"/>
  <c r="AE18" i="18"/>
  <c r="AF18" i="18"/>
  <c r="AO18" i="18" s="1"/>
  <c r="W19" i="18"/>
  <c r="AG18" i="18"/>
  <c r="AP18" i="18" s="1"/>
  <c r="AH16" i="50"/>
  <c r="AQ16" i="50" s="1"/>
  <c r="AF16" i="91"/>
  <c r="AO16" i="91" s="1"/>
  <c r="AE16" i="91"/>
  <c r="W17" i="91"/>
  <c r="AG16" i="91"/>
  <c r="AP16" i="91" s="1"/>
  <c r="Y19" i="80"/>
  <c r="X19" i="80"/>
  <c r="AH16" i="42"/>
  <c r="AQ16" i="42" s="1"/>
  <c r="Z17" i="105"/>
  <c r="Z17" i="14"/>
  <c r="Y18" i="28"/>
  <c r="X18" i="28"/>
  <c r="Y18" i="94"/>
  <c r="AN18" i="85"/>
  <c r="Y18" i="67"/>
  <c r="X18" i="67"/>
  <c r="W18" i="102"/>
  <c r="AG17" i="102"/>
  <c r="AP17" i="102" s="1"/>
  <c r="AF17" i="102"/>
  <c r="AO17" i="102" s="1"/>
  <c r="AE17" i="102"/>
  <c r="W18" i="90"/>
  <c r="AG17" i="90"/>
  <c r="AP17" i="90" s="1"/>
  <c r="AF17" i="90"/>
  <c r="AO17" i="90" s="1"/>
  <c r="AE17" i="90"/>
  <c r="AH18" i="47"/>
  <c r="AQ18" i="47" s="1"/>
  <c r="AN16" i="40"/>
  <c r="AI16" i="40"/>
  <c r="AH18" i="71"/>
  <c r="AQ18" i="71" s="1"/>
  <c r="Y19" i="12"/>
  <c r="X19" i="12"/>
  <c r="AI16" i="17"/>
  <c r="AN16" i="17"/>
  <c r="AN17" i="19"/>
  <c r="AI17" i="19"/>
  <c r="W18" i="97"/>
  <c r="AG17" i="97"/>
  <c r="AP17" i="97" s="1"/>
  <c r="AF17" i="97"/>
  <c r="AO17" i="97" s="1"/>
  <c r="AE17" i="97"/>
  <c r="AH16" i="26"/>
  <c r="AQ16" i="26" s="1"/>
  <c r="Y18" i="33"/>
  <c r="X18" i="33"/>
  <c r="Z16" i="104"/>
  <c r="AH17" i="55"/>
  <c r="AQ17" i="55" s="1"/>
  <c r="AR15" i="50"/>
  <c r="W17" i="75"/>
  <c r="AG16" i="75"/>
  <c r="AP16" i="75" s="1"/>
  <c r="AF16" i="75"/>
  <c r="AO16" i="75" s="1"/>
  <c r="AE16" i="75"/>
  <c r="AR17" i="25"/>
  <c r="AR16" i="81"/>
  <c r="AH17" i="35"/>
  <c r="AQ17" i="35" s="1"/>
  <c r="AR16" i="55"/>
  <c r="AR17" i="2"/>
  <c r="AE17" i="49"/>
  <c r="AF17" i="49"/>
  <c r="AO17" i="49" s="1"/>
  <c r="AG17" i="49"/>
  <c r="AP17" i="49" s="1"/>
  <c r="W18" i="49"/>
  <c r="AH17" i="48"/>
  <c r="AQ17" i="48" s="1"/>
  <c r="AH17" i="45"/>
  <c r="AQ17" i="45" s="1"/>
  <c r="W19" i="15"/>
  <c r="AG18" i="15"/>
  <c r="AP18" i="15" s="1"/>
  <c r="AF18" i="15"/>
  <c r="AO18" i="15" s="1"/>
  <c r="AE18" i="15"/>
  <c r="AE18" i="53"/>
  <c r="AF18" i="53"/>
  <c r="AO18" i="53" s="1"/>
  <c r="AG18" i="53"/>
  <c r="AP18" i="53" s="1"/>
  <c r="W19" i="53"/>
  <c r="AR15" i="32"/>
  <c r="AN17" i="33"/>
  <c r="AI17" i="33"/>
  <c r="Y18" i="88"/>
  <c r="X18" i="88"/>
  <c r="AR17" i="18"/>
  <c r="Y18" i="13"/>
  <c r="X18" i="13"/>
  <c r="AH17" i="69"/>
  <c r="AQ17" i="69" s="1"/>
  <c r="AH17" i="27"/>
  <c r="AQ17" i="27" s="1"/>
  <c r="Z16" i="24"/>
  <c r="AE18" i="79"/>
  <c r="W19" i="79"/>
  <c r="AF18" i="79"/>
  <c r="AO18" i="79" s="1"/>
  <c r="AG18" i="79"/>
  <c r="AP18" i="79" s="1"/>
  <c r="AI17" i="68"/>
  <c r="AN17" i="68"/>
  <c r="AN16" i="87"/>
  <c r="AI16" i="87"/>
  <c r="AN18" i="31"/>
  <c r="Z18" i="25"/>
  <c r="AR16" i="45"/>
  <c r="AE17" i="20"/>
  <c r="W18" i="20"/>
  <c r="AF17" i="20"/>
  <c r="AO17" i="20" s="1"/>
  <c r="AG17" i="20"/>
  <c r="AP17" i="20" s="1"/>
  <c r="AI16" i="101"/>
  <c r="AN16" i="101"/>
  <c r="AI16" i="52"/>
  <c r="AN16" i="52"/>
  <c r="AN18" i="89"/>
  <c r="AI18" i="89"/>
  <c r="Z16" i="42"/>
  <c r="AR17" i="34"/>
  <c r="Y18" i="73"/>
  <c r="X18" i="73"/>
  <c r="AF17" i="45"/>
  <c r="AO17" i="45" s="1"/>
  <c r="AH18" i="74"/>
  <c r="AQ18" i="74" s="1"/>
  <c r="AH18" i="38"/>
  <c r="AQ18" i="38" s="1"/>
  <c r="AR16" i="90"/>
  <c r="AH18" i="37"/>
  <c r="AQ18" i="37" s="1"/>
  <c r="AE17" i="70"/>
  <c r="W18" i="70"/>
  <c r="AG17" i="70"/>
  <c r="AP17" i="70" s="1"/>
  <c r="AF17" i="70"/>
  <c r="AO17" i="70" s="1"/>
  <c r="AF17" i="83"/>
  <c r="AO17" i="83" s="1"/>
  <c r="AE17" i="83"/>
  <c r="W18" i="83"/>
  <c r="AG17" i="83"/>
  <c r="AP17" i="83" s="1"/>
  <c r="Y18" i="19"/>
  <c r="X18" i="19"/>
  <c r="AR17" i="37"/>
  <c r="AR16" i="82"/>
  <c r="AE17" i="54"/>
  <c r="AF17" i="54"/>
  <c r="AO17" i="54" s="1"/>
  <c r="AG17" i="54"/>
  <c r="AP17" i="54" s="1"/>
  <c r="W18" i="54"/>
  <c r="AR15" i="51"/>
  <c r="AR16" i="69"/>
  <c r="Y17" i="30"/>
  <c r="X17" i="30"/>
  <c r="AR15" i="99"/>
  <c r="AH17" i="90"/>
  <c r="AQ17" i="90" s="1"/>
  <c r="AH18" i="62"/>
  <c r="AQ18" i="62" s="1"/>
  <c r="Z16" i="51"/>
  <c r="AH16" i="99"/>
  <c r="AQ16" i="99" s="1"/>
  <c r="AG17" i="29"/>
  <c r="AP17" i="29" s="1"/>
  <c r="AF17" i="29"/>
  <c r="AO17" i="29" s="1"/>
  <c r="W18" i="29"/>
  <c r="AE17" i="29"/>
  <c r="AH17" i="58"/>
  <c r="AQ17" i="58" s="1"/>
  <c r="AH16" i="32"/>
  <c r="AQ16" i="32" s="1"/>
  <c r="AH17" i="98"/>
  <c r="AQ17" i="98" s="1"/>
  <c r="AH18" i="76"/>
  <c r="AQ18" i="76" s="1"/>
  <c r="Z16" i="50"/>
  <c r="AH17" i="81"/>
  <c r="AQ17" i="81" s="1"/>
  <c r="Y19" i="89"/>
  <c r="X19" i="89"/>
  <c r="AF18" i="100"/>
  <c r="AO18" i="100" s="1"/>
  <c r="W19" i="100"/>
  <c r="AG18" i="100"/>
  <c r="AP18" i="100" s="1"/>
  <c r="AE18" i="100"/>
  <c r="Y17" i="43"/>
  <c r="X17" i="43"/>
  <c r="AR15" i="10"/>
  <c r="AN17" i="73"/>
  <c r="AI17" i="73"/>
  <c r="AN18" i="12"/>
  <c r="AI18" i="12"/>
  <c r="AN18" i="44"/>
  <c r="Y19" i="9"/>
  <c r="Y18" i="22"/>
  <c r="X18" i="22"/>
  <c r="W18" i="55" l="1"/>
  <c r="X19" i="31"/>
  <c r="W19" i="38"/>
  <c r="AG17" i="55"/>
  <c r="AP17" i="55" s="1"/>
  <c r="X18" i="41"/>
  <c r="AG18" i="47"/>
  <c r="AP18" i="47" s="1"/>
  <c r="AF17" i="27"/>
  <c r="AO17" i="27" s="1"/>
  <c r="AI18" i="44"/>
  <c r="AG17" i="27"/>
  <c r="AP17" i="27" s="1"/>
  <c r="AF16" i="10"/>
  <c r="AO16" i="10" s="1"/>
  <c r="AI18" i="9"/>
  <c r="AE17" i="27"/>
  <c r="AE16" i="10"/>
  <c r="AE16" i="32"/>
  <c r="AI17" i="22"/>
  <c r="AR17" i="22" s="1"/>
  <c r="AG17" i="82"/>
  <c r="AP17" i="82" s="1"/>
  <c r="AG18" i="37"/>
  <c r="AP18" i="37" s="1"/>
  <c r="AF18" i="47"/>
  <c r="AO18" i="47" s="1"/>
  <c r="AF16" i="99"/>
  <c r="AO16" i="99" s="1"/>
  <c r="AE17" i="82"/>
  <c r="AG16" i="32"/>
  <c r="AP16" i="32" s="1"/>
  <c r="AG18" i="76"/>
  <c r="AP18" i="76" s="1"/>
  <c r="AG18" i="71"/>
  <c r="AP18" i="71" s="1"/>
  <c r="AE17" i="81"/>
  <c r="W19" i="76"/>
  <c r="W19" i="71"/>
  <c r="AF17" i="81"/>
  <c r="AO17" i="81" s="1"/>
  <c r="AF17" i="58"/>
  <c r="AO17" i="58" s="1"/>
  <c r="AE18" i="76"/>
  <c r="AE18" i="71"/>
  <c r="W18" i="81"/>
  <c r="AG17" i="58"/>
  <c r="AP17" i="58" s="1"/>
  <c r="X18" i="64"/>
  <c r="Z18" i="64" s="1"/>
  <c r="W19" i="64" s="1"/>
  <c r="AF16" i="32"/>
  <c r="AO16" i="32" s="1"/>
  <c r="W18" i="48"/>
  <c r="Z19" i="9"/>
  <c r="AI17" i="94"/>
  <c r="AI15" i="103"/>
  <c r="AG17" i="69"/>
  <c r="AP17" i="69" s="1"/>
  <c r="AE16" i="26"/>
  <c r="Z17" i="95"/>
  <c r="Z17" i="87"/>
  <c r="W18" i="87" s="1"/>
  <c r="AE18" i="47"/>
  <c r="W17" i="26"/>
  <c r="AE17" i="69"/>
  <c r="AN17" i="69" s="1"/>
  <c r="AF16" i="26"/>
  <c r="AO16" i="26" s="1"/>
  <c r="AI17" i="41"/>
  <c r="AR17" i="41" s="1"/>
  <c r="Z18" i="88"/>
  <c r="AE18" i="88" s="1"/>
  <c r="Z19" i="80"/>
  <c r="W20" i="80" s="1"/>
  <c r="Z17" i="84"/>
  <c r="W18" i="84" s="1"/>
  <c r="AG17" i="45"/>
  <c r="AP17" i="45" s="1"/>
  <c r="AI18" i="85"/>
  <c r="AR18" i="85" s="1"/>
  <c r="AE16" i="99"/>
  <c r="AN16" i="99" s="1"/>
  <c r="AF17" i="35"/>
  <c r="AO17" i="35" s="1"/>
  <c r="W19" i="37"/>
  <c r="Y19" i="37" s="1"/>
  <c r="AE17" i="45"/>
  <c r="AG16" i="99"/>
  <c r="AP16" i="99" s="1"/>
  <c r="AE17" i="35"/>
  <c r="AI18" i="31"/>
  <c r="AR18" i="31" s="1"/>
  <c r="Z18" i="33"/>
  <c r="AE18" i="33" s="1"/>
  <c r="AN17" i="41"/>
  <c r="Z18" i="67"/>
  <c r="AF18" i="37"/>
  <c r="AO18" i="37" s="1"/>
  <c r="Z17" i="30"/>
  <c r="Z18" i="94"/>
  <c r="AF18" i="94" s="1"/>
  <c r="AO18" i="94" s="1"/>
  <c r="Z18" i="68"/>
  <c r="AF18" i="68" s="1"/>
  <c r="AO18" i="68" s="1"/>
  <c r="AG17" i="48"/>
  <c r="AP17" i="48" s="1"/>
  <c r="Z17" i="17"/>
  <c r="AE17" i="17" s="1"/>
  <c r="AF17" i="55"/>
  <c r="AO17" i="55" s="1"/>
  <c r="AF17" i="48"/>
  <c r="AO17" i="48" s="1"/>
  <c r="Z17" i="40"/>
  <c r="AE17" i="40" s="1"/>
  <c r="Z19" i="85"/>
  <c r="AE19" i="85" s="1"/>
  <c r="Z18" i="41"/>
  <c r="AF18" i="41" s="1"/>
  <c r="AO18" i="41" s="1"/>
  <c r="Z16" i="103"/>
  <c r="AG16" i="103" s="1"/>
  <c r="AP16" i="103" s="1"/>
  <c r="Z17" i="43"/>
  <c r="AE17" i="43" s="1"/>
  <c r="Z19" i="89"/>
  <c r="Y18" i="54"/>
  <c r="X18" i="54"/>
  <c r="AN17" i="83"/>
  <c r="AI17" i="83"/>
  <c r="AR16" i="52"/>
  <c r="Y18" i="90"/>
  <c r="X18" i="90"/>
  <c r="AN17" i="97"/>
  <c r="AI17" i="97"/>
  <c r="AN17" i="102"/>
  <c r="AI17" i="102"/>
  <c r="AH18" i="28"/>
  <c r="AQ18" i="28" s="1"/>
  <c r="AN16" i="91"/>
  <c r="AI16" i="91"/>
  <c r="AR16" i="84"/>
  <c r="Y17" i="66"/>
  <c r="X17" i="66"/>
  <c r="AH17" i="101"/>
  <c r="AQ17" i="101" s="1"/>
  <c r="Y18" i="81"/>
  <c r="X18" i="81"/>
  <c r="Y17" i="99"/>
  <c r="X17" i="99"/>
  <c r="AR18" i="9"/>
  <c r="AH17" i="52"/>
  <c r="AQ17" i="52" s="1"/>
  <c r="Y18" i="92"/>
  <c r="X18" i="92"/>
  <c r="AN17" i="78"/>
  <c r="AI17" i="78"/>
  <c r="Y18" i="65"/>
  <c r="X18" i="65"/>
  <c r="AR16" i="30"/>
  <c r="AI18" i="46"/>
  <c r="AN18" i="46"/>
  <c r="Y18" i="72"/>
  <c r="X18" i="72"/>
  <c r="Y18" i="63"/>
  <c r="X18" i="63"/>
  <c r="AH18" i="77"/>
  <c r="AQ18" i="77" s="1"/>
  <c r="AR15" i="103"/>
  <c r="AR16" i="43"/>
  <c r="AH19" i="31"/>
  <c r="AQ19" i="31" s="1"/>
  <c r="AR17" i="67"/>
  <c r="Y19" i="76"/>
  <c r="X19" i="76"/>
  <c r="AI18" i="71"/>
  <c r="AN18" i="71"/>
  <c r="Y19" i="47"/>
  <c r="X19" i="47"/>
  <c r="AH18" i="22"/>
  <c r="AQ18" i="22" s="1"/>
  <c r="Y18" i="20"/>
  <c r="X18" i="20"/>
  <c r="AR17" i="33"/>
  <c r="AN17" i="20"/>
  <c r="AI17" i="20"/>
  <c r="AI17" i="49"/>
  <c r="AN17" i="49"/>
  <c r="Y19" i="18"/>
  <c r="X19" i="18"/>
  <c r="AR17" i="88"/>
  <c r="AN17" i="60"/>
  <c r="AI17" i="60"/>
  <c r="AN17" i="27"/>
  <c r="AN17" i="55"/>
  <c r="AH18" i="19"/>
  <c r="AQ18" i="19" s="1"/>
  <c r="AN18" i="79"/>
  <c r="AI18" i="79"/>
  <c r="AH18" i="13"/>
  <c r="AQ18" i="13" s="1"/>
  <c r="AN18" i="15"/>
  <c r="AI18" i="15"/>
  <c r="AF16" i="104"/>
  <c r="AO16" i="104" s="1"/>
  <c r="AE16" i="104"/>
  <c r="W17" i="104"/>
  <c r="AG16" i="104"/>
  <c r="AP16" i="104" s="1"/>
  <c r="AH19" i="9"/>
  <c r="AQ19" i="9" s="1"/>
  <c r="AH19" i="89"/>
  <c r="AQ19" i="89" s="1"/>
  <c r="AI17" i="29"/>
  <c r="AN17" i="29"/>
  <c r="AE16" i="51"/>
  <c r="W17" i="51"/>
  <c r="AF16" i="51"/>
  <c r="AO16" i="51" s="1"/>
  <c r="AG16" i="51"/>
  <c r="AP16" i="51" s="1"/>
  <c r="AI17" i="54"/>
  <c r="AN17" i="54"/>
  <c r="Z18" i="19"/>
  <c r="Y18" i="45"/>
  <c r="X18" i="45"/>
  <c r="AE16" i="42"/>
  <c r="W17" i="42"/>
  <c r="AF16" i="42"/>
  <c r="AO16" i="42" s="1"/>
  <c r="AG16" i="42"/>
  <c r="AP16" i="42" s="1"/>
  <c r="AR16" i="101"/>
  <c r="AE16" i="24"/>
  <c r="AF16" i="24"/>
  <c r="AO16" i="24" s="1"/>
  <c r="AG16" i="24"/>
  <c r="AP16" i="24" s="1"/>
  <c r="W17" i="24"/>
  <c r="Z18" i="13"/>
  <c r="AH18" i="88"/>
  <c r="AQ18" i="88" s="1"/>
  <c r="Y17" i="75"/>
  <c r="X17" i="75"/>
  <c r="AH18" i="33"/>
  <c r="AQ18" i="33" s="1"/>
  <c r="AR16" i="17"/>
  <c r="AR16" i="40"/>
  <c r="AH19" i="80"/>
  <c r="AQ19" i="80" s="1"/>
  <c r="AI18" i="18"/>
  <c r="AN18" i="18"/>
  <c r="AI18" i="16"/>
  <c r="AN18" i="16"/>
  <c r="Y17" i="10"/>
  <c r="X17" i="10"/>
  <c r="Y17" i="96"/>
  <c r="X17" i="96"/>
  <c r="Z17" i="101"/>
  <c r="AH19" i="44"/>
  <c r="AQ19" i="44" s="1"/>
  <c r="Y17" i="23"/>
  <c r="X17" i="23"/>
  <c r="Z17" i="52"/>
  <c r="AI17" i="92"/>
  <c r="AN17" i="92"/>
  <c r="Y18" i="21"/>
  <c r="X18" i="21"/>
  <c r="Y18" i="86"/>
  <c r="X18" i="86"/>
  <c r="AR17" i="64"/>
  <c r="AN17" i="93"/>
  <c r="AI17" i="93"/>
  <c r="Z18" i="77"/>
  <c r="AH17" i="40"/>
  <c r="AQ17" i="40" s="1"/>
  <c r="AN18" i="76"/>
  <c r="AI18" i="76"/>
  <c r="AN18" i="37"/>
  <c r="AI16" i="32"/>
  <c r="AN16" i="32"/>
  <c r="AN16" i="26"/>
  <c r="AI16" i="26"/>
  <c r="AI18" i="74"/>
  <c r="AN18" i="74"/>
  <c r="Y18" i="83"/>
  <c r="X18" i="83"/>
  <c r="AN17" i="45"/>
  <c r="AH18" i="41"/>
  <c r="AQ18" i="41" s="1"/>
  <c r="Y18" i="39"/>
  <c r="X18" i="39"/>
  <c r="Y19" i="62"/>
  <c r="X19" i="62"/>
  <c r="AF17" i="87"/>
  <c r="AO17" i="87" s="1"/>
  <c r="AE17" i="87"/>
  <c r="AN17" i="48"/>
  <c r="AR18" i="12"/>
  <c r="W17" i="50"/>
  <c r="AE16" i="50"/>
  <c r="AF16" i="50"/>
  <c r="AO16" i="50" s="1"/>
  <c r="AG16" i="50"/>
  <c r="AP16" i="50" s="1"/>
  <c r="AE19" i="9"/>
  <c r="W20" i="9"/>
  <c r="AF19" i="9"/>
  <c r="AO19" i="9" s="1"/>
  <c r="AG19" i="9"/>
  <c r="AP19" i="9" s="1"/>
  <c r="AF19" i="89"/>
  <c r="AO19" i="89" s="1"/>
  <c r="AE19" i="89"/>
  <c r="W20" i="89"/>
  <c r="AG19" i="89"/>
  <c r="AP19" i="89" s="1"/>
  <c r="Y18" i="29"/>
  <c r="X18" i="29"/>
  <c r="AH18" i="73"/>
  <c r="AQ18" i="73" s="1"/>
  <c r="AR18" i="89"/>
  <c r="AE18" i="25"/>
  <c r="AF18" i="25"/>
  <c r="AO18" i="25" s="1"/>
  <c r="AG18" i="25"/>
  <c r="AP18" i="25" s="1"/>
  <c r="W19" i="25"/>
  <c r="AR17" i="68"/>
  <c r="W19" i="88"/>
  <c r="AF18" i="88"/>
  <c r="AO18" i="88" s="1"/>
  <c r="Y19" i="53"/>
  <c r="X19" i="53"/>
  <c r="Y18" i="49"/>
  <c r="X18" i="49"/>
  <c r="AF18" i="33"/>
  <c r="AO18" i="33" s="1"/>
  <c r="AG18" i="33"/>
  <c r="AP18" i="33" s="1"/>
  <c r="W19" i="33"/>
  <c r="AH19" i="12"/>
  <c r="AQ19" i="12" s="1"/>
  <c r="AN17" i="90"/>
  <c r="AI17" i="90"/>
  <c r="Z18" i="28"/>
  <c r="AF19" i="80"/>
  <c r="AO19" i="80" s="1"/>
  <c r="AE19" i="80"/>
  <c r="AG19" i="80"/>
  <c r="AP19" i="80" s="1"/>
  <c r="AN17" i="61"/>
  <c r="AI17" i="61"/>
  <c r="AR17" i="13"/>
  <c r="Y18" i="59"/>
  <c r="X18" i="59"/>
  <c r="W18" i="36"/>
  <c r="AE17" i="36"/>
  <c r="AF17" i="36"/>
  <c r="AO17" i="36" s="1"/>
  <c r="AG17" i="36"/>
  <c r="AP17" i="36" s="1"/>
  <c r="Y18" i="98"/>
  <c r="X18" i="98"/>
  <c r="Y18" i="58"/>
  <c r="X18" i="58"/>
  <c r="Z19" i="44"/>
  <c r="AI16" i="23"/>
  <c r="AN16" i="23"/>
  <c r="AI17" i="65"/>
  <c r="AN17" i="65"/>
  <c r="AF18" i="2"/>
  <c r="AO18" i="2" s="1"/>
  <c r="W19" i="2"/>
  <c r="AG18" i="2"/>
  <c r="AP18" i="2" s="1"/>
  <c r="AE18" i="2"/>
  <c r="AN17" i="86"/>
  <c r="AI17" i="86"/>
  <c r="AN17" i="39"/>
  <c r="AI17" i="39"/>
  <c r="Y18" i="60"/>
  <c r="X18" i="60"/>
  <c r="Y18" i="35"/>
  <c r="X18" i="35"/>
  <c r="Z19" i="31"/>
  <c r="AH17" i="84"/>
  <c r="AQ17" i="84" s="1"/>
  <c r="Y18" i="69"/>
  <c r="X18" i="69"/>
  <c r="Y18" i="27"/>
  <c r="X18" i="27"/>
  <c r="Y18" i="55"/>
  <c r="X18" i="55"/>
  <c r="Y18" i="48"/>
  <c r="X18" i="48"/>
  <c r="Y19" i="74"/>
  <c r="X19" i="74"/>
  <c r="AN17" i="70"/>
  <c r="AI17" i="70"/>
  <c r="Z18" i="22"/>
  <c r="Y19" i="100"/>
  <c r="X19" i="100"/>
  <c r="AR16" i="87"/>
  <c r="Y19" i="79"/>
  <c r="X19" i="79"/>
  <c r="AI18" i="53"/>
  <c r="AN18" i="53"/>
  <c r="AE18" i="67"/>
  <c r="AF18" i="67"/>
  <c r="AO18" i="67" s="1"/>
  <c r="W19" i="67"/>
  <c r="AG18" i="67"/>
  <c r="AP18" i="67" s="1"/>
  <c r="Y17" i="91"/>
  <c r="X17" i="91"/>
  <c r="Y18" i="61"/>
  <c r="X18" i="61"/>
  <c r="AH16" i="103"/>
  <c r="AQ16" i="103" s="1"/>
  <c r="AN17" i="58"/>
  <c r="AI17" i="58"/>
  <c r="AF19" i="85"/>
  <c r="AO19" i="85" s="1"/>
  <c r="AG19" i="85"/>
  <c r="AP19" i="85" s="1"/>
  <c r="AR18" i="80"/>
  <c r="AF17" i="95"/>
  <c r="AO17" i="95" s="1"/>
  <c r="AE17" i="95"/>
  <c r="W18" i="95"/>
  <c r="AG17" i="95"/>
  <c r="AP17" i="95" s="1"/>
  <c r="Y19" i="71"/>
  <c r="X19" i="71"/>
  <c r="AH17" i="43"/>
  <c r="AQ17" i="43" s="1"/>
  <c r="AR17" i="73"/>
  <c r="AN18" i="100"/>
  <c r="AI18" i="100"/>
  <c r="AH17" i="30"/>
  <c r="AQ17" i="30" s="1"/>
  <c r="Y18" i="70"/>
  <c r="X18" i="70"/>
  <c r="Z18" i="73"/>
  <c r="Y19" i="15"/>
  <c r="X19" i="15"/>
  <c r="Y18" i="97"/>
  <c r="X18" i="97"/>
  <c r="Z19" i="12"/>
  <c r="Y18" i="102"/>
  <c r="X18" i="102"/>
  <c r="AH18" i="94"/>
  <c r="AQ18" i="94" s="1"/>
  <c r="AE17" i="14"/>
  <c r="AF17" i="14"/>
  <c r="AO17" i="14" s="1"/>
  <c r="AG17" i="14"/>
  <c r="AP17" i="14" s="1"/>
  <c r="W18" i="14"/>
  <c r="AI17" i="59"/>
  <c r="AN17" i="59"/>
  <c r="AN16" i="10"/>
  <c r="AI16" i="10"/>
  <c r="AN16" i="66"/>
  <c r="AI16" i="66"/>
  <c r="AN17" i="81"/>
  <c r="AI17" i="98"/>
  <c r="AN17" i="98"/>
  <c r="AR17" i="77"/>
  <c r="AH18" i="68"/>
  <c r="AQ18" i="68" s="1"/>
  <c r="Y18" i="78"/>
  <c r="X18" i="78"/>
  <c r="AI17" i="21"/>
  <c r="AN17" i="21"/>
  <c r="Y19" i="46"/>
  <c r="X19" i="46"/>
  <c r="AN17" i="72"/>
  <c r="AI17" i="72"/>
  <c r="AN17" i="63"/>
  <c r="AI17" i="63"/>
  <c r="AR17" i="94"/>
  <c r="AI17" i="35"/>
  <c r="AN17" i="35"/>
  <c r="AH17" i="17"/>
  <c r="AQ17" i="17" s="1"/>
  <c r="AR17" i="28"/>
  <c r="Y17" i="11"/>
  <c r="X17" i="11"/>
  <c r="W19" i="34"/>
  <c r="AE18" i="34"/>
  <c r="AF18" i="34"/>
  <c r="AO18" i="34" s="1"/>
  <c r="AG18" i="34"/>
  <c r="AP18" i="34" s="1"/>
  <c r="Y19" i="38"/>
  <c r="X19" i="38"/>
  <c r="Y18" i="82"/>
  <c r="X18" i="82"/>
  <c r="AI18" i="47"/>
  <c r="AN18" i="47"/>
  <c r="AR18" i="44"/>
  <c r="AF17" i="30"/>
  <c r="AO17" i="30" s="1"/>
  <c r="AG17" i="30"/>
  <c r="AP17" i="30" s="1"/>
  <c r="W18" i="30"/>
  <c r="AE17" i="30"/>
  <c r="AN16" i="75"/>
  <c r="AI16" i="75"/>
  <c r="AR17" i="19"/>
  <c r="AH18" i="67"/>
  <c r="AQ18" i="67" s="1"/>
  <c r="W18" i="105"/>
  <c r="AG17" i="105"/>
  <c r="AP17" i="105" s="1"/>
  <c r="AF17" i="105"/>
  <c r="AO17" i="105" s="1"/>
  <c r="AE17" i="105"/>
  <c r="Y19" i="16"/>
  <c r="X19" i="16"/>
  <c r="AN16" i="96"/>
  <c r="AI16" i="96"/>
  <c r="AH19" i="85"/>
  <c r="AQ19" i="85" s="1"/>
  <c r="AH17" i="95"/>
  <c r="AQ17" i="95" s="1"/>
  <c r="Y18" i="93"/>
  <c r="X18" i="93"/>
  <c r="AI18" i="62"/>
  <c r="AN18" i="62"/>
  <c r="AI16" i="11"/>
  <c r="AN16" i="11"/>
  <c r="AH17" i="87"/>
  <c r="AQ17" i="87" s="1"/>
  <c r="AR16" i="95"/>
  <c r="AI18" i="38"/>
  <c r="AN18" i="38"/>
  <c r="AN17" i="82"/>
  <c r="AI17" i="82"/>
  <c r="Y17" i="32"/>
  <c r="X17" i="32"/>
  <c r="Y17" i="26"/>
  <c r="X17" i="26"/>
  <c r="AI17" i="69" l="1"/>
  <c r="AI17" i="45"/>
  <c r="AI18" i="37"/>
  <c r="AE17" i="84"/>
  <c r="AH18" i="64"/>
  <c r="AQ18" i="64" s="1"/>
  <c r="AF17" i="84"/>
  <c r="AO17" i="84" s="1"/>
  <c r="AI17" i="55"/>
  <c r="AI17" i="81"/>
  <c r="AI17" i="27"/>
  <c r="Z18" i="58"/>
  <c r="W18" i="40"/>
  <c r="AI16" i="99"/>
  <c r="AR16" i="99" s="1"/>
  <c r="AF17" i="17"/>
  <c r="AO17" i="17" s="1"/>
  <c r="Z17" i="26"/>
  <c r="Z19" i="76"/>
  <c r="AG17" i="17"/>
  <c r="AP17" i="17" s="1"/>
  <c r="AG17" i="84"/>
  <c r="AP17" i="84" s="1"/>
  <c r="W20" i="85"/>
  <c r="Y20" i="85" s="1"/>
  <c r="AG18" i="88"/>
  <c r="AP18" i="88" s="1"/>
  <c r="AG17" i="87"/>
  <c r="AP17" i="87" s="1"/>
  <c r="AF16" i="103"/>
  <c r="AO16" i="103" s="1"/>
  <c r="AE18" i="94"/>
  <c r="AG18" i="68"/>
  <c r="AP18" i="68" s="1"/>
  <c r="AG17" i="40"/>
  <c r="AP17" i="40" s="1"/>
  <c r="AF18" i="64"/>
  <c r="AO18" i="64" s="1"/>
  <c r="AF17" i="40"/>
  <c r="AO17" i="40" s="1"/>
  <c r="AG18" i="64"/>
  <c r="AP18" i="64" s="1"/>
  <c r="Z17" i="75"/>
  <c r="W17" i="103"/>
  <c r="X17" i="103" s="1"/>
  <c r="AG18" i="94"/>
  <c r="AP18" i="94" s="1"/>
  <c r="W18" i="17"/>
  <c r="AE18" i="64"/>
  <c r="Z18" i="39"/>
  <c r="W19" i="94"/>
  <c r="W18" i="43"/>
  <c r="X18" i="43" s="1"/>
  <c r="Z19" i="16"/>
  <c r="AE19" i="16" s="1"/>
  <c r="Z19" i="71"/>
  <c r="AE19" i="71" s="1"/>
  <c r="Z18" i="69"/>
  <c r="AF18" i="69" s="1"/>
  <c r="AO18" i="69" s="1"/>
  <c r="Z18" i="60"/>
  <c r="X19" i="37"/>
  <c r="AH19" i="37" s="1"/>
  <c r="AQ19" i="37" s="1"/>
  <c r="W19" i="41"/>
  <c r="AG18" i="41"/>
  <c r="AP18" i="41" s="1"/>
  <c r="Z18" i="49"/>
  <c r="W19" i="68"/>
  <c r="AI17" i="48"/>
  <c r="Z17" i="23"/>
  <c r="AG17" i="23" s="1"/>
  <c r="AP17" i="23" s="1"/>
  <c r="AE16" i="103"/>
  <c r="AN16" i="103" s="1"/>
  <c r="AE18" i="41"/>
  <c r="AN18" i="41" s="1"/>
  <c r="AG17" i="43"/>
  <c r="AP17" i="43" s="1"/>
  <c r="AE18" i="68"/>
  <c r="AF17" i="43"/>
  <c r="AO17" i="43" s="1"/>
  <c r="Z17" i="32"/>
  <c r="AG17" i="32" s="1"/>
  <c r="AP17" i="32" s="1"/>
  <c r="Z19" i="38"/>
  <c r="AG19" i="38" s="1"/>
  <c r="AP19" i="38" s="1"/>
  <c r="Z19" i="46"/>
  <c r="W20" i="46" s="1"/>
  <c r="Z18" i="98"/>
  <c r="AF18" i="98" s="1"/>
  <c r="AO18" i="98" s="1"/>
  <c r="Z18" i="59"/>
  <c r="AE18" i="59" s="1"/>
  <c r="Z17" i="99"/>
  <c r="AF17" i="99" s="1"/>
  <c r="AO17" i="99" s="1"/>
  <c r="Z18" i="78"/>
  <c r="W19" i="78" s="1"/>
  <c r="Z18" i="48"/>
  <c r="AG18" i="48" s="1"/>
  <c r="AP18" i="48" s="1"/>
  <c r="Z18" i="45"/>
  <c r="AE18" i="45" s="1"/>
  <c r="Z18" i="90"/>
  <c r="AF18" i="90" s="1"/>
  <c r="AO18" i="90" s="1"/>
  <c r="Z19" i="15"/>
  <c r="W20" i="15" s="1"/>
  <c r="Z18" i="29"/>
  <c r="AF18" i="29" s="1"/>
  <c r="AO18" i="29" s="1"/>
  <c r="Z17" i="96"/>
  <c r="AF17" i="96" s="1"/>
  <c r="AO17" i="96" s="1"/>
  <c r="Z19" i="47"/>
  <c r="AF19" i="47" s="1"/>
  <c r="AO19" i="47" s="1"/>
  <c r="Z18" i="102"/>
  <c r="W19" i="102" s="1"/>
  <c r="Z18" i="20"/>
  <c r="AG18" i="20" s="1"/>
  <c r="AP18" i="20" s="1"/>
  <c r="Z17" i="66"/>
  <c r="W18" i="66" s="1"/>
  <c r="AG18" i="29"/>
  <c r="AP18" i="29" s="1"/>
  <c r="AE18" i="29"/>
  <c r="W19" i="29"/>
  <c r="W19" i="98"/>
  <c r="W18" i="99"/>
  <c r="AE17" i="99"/>
  <c r="W19" i="69"/>
  <c r="AG18" i="69"/>
  <c r="AP18" i="69" s="1"/>
  <c r="AE18" i="69"/>
  <c r="AE17" i="26"/>
  <c r="W18" i="26"/>
  <c r="AF17" i="26"/>
  <c r="AO17" i="26" s="1"/>
  <c r="AG17" i="26"/>
  <c r="AP17" i="26" s="1"/>
  <c r="AG18" i="90"/>
  <c r="AP18" i="90" s="1"/>
  <c r="AH17" i="11"/>
  <c r="AQ17" i="11" s="1"/>
  <c r="AH18" i="70"/>
  <c r="AQ18" i="70" s="1"/>
  <c r="W19" i="22"/>
  <c r="AF18" i="22"/>
  <c r="AO18" i="22" s="1"/>
  <c r="AE18" i="22"/>
  <c r="AG18" i="22"/>
  <c r="AP18" i="22" s="1"/>
  <c r="AH18" i="35"/>
  <c r="AQ18" i="35" s="1"/>
  <c r="AE19" i="44"/>
  <c r="AF19" i="44"/>
  <c r="AO19" i="44" s="1"/>
  <c r="AG19" i="44"/>
  <c r="AP19" i="44" s="1"/>
  <c r="W20" i="44"/>
  <c r="Y18" i="36"/>
  <c r="X18" i="36"/>
  <c r="W19" i="28"/>
  <c r="AF18" i="28"/>
  <c r="AO18" i="28" s="1"/>
  <c r="AE18" i="28"/>
  <c r="AG18" i="28"/>
  <c r="AP18" i="28" s="1"/>
  <c r="AH19" i="53"/>
  <c r="AQ19" i="53" s="1"/>
  <c r="Y19" i="88"/>
  <c r="X19" i="88"/>
  <c r="AI18" i="25"/>
  <c r="AN18" i="25"/>
  <c r="AI16" i="50"/>
  <c r="AN16" i="50"/>
  <c r="AR17" i="69"/>
  <c r="AH19" i="62"/>
  <c r="AQ19" i="62" s="1"/>
  <c r="AR16" i="32"/>
  <c r="AH18" i="86"/>
  <c r="AQ18" i="86" s="1"/>
  <c r="AR18" i="79"/>
  <c r="AR17" i="27"/>
  <c r="AR17" i="49"/>
  <c r="Y19" i="94"/>
  <c r="X19" i="94"/>
  <c r="AH17" i="91"/>
  <c r="AQ17" i="91" s="1"/>
  <c r="AR17" i="70"/>
  <c r="AR17" i="90"/>
  <c r="Y17" i="50"/>
  <c r="X17" i="50"/>
  <c r="AF18" i="77"/>
  <c r="AO18" i="77" s="1"/>
  <c r="AE18" i="77"/>
  <c r="W19" i="77"/>
  <c r="AG18" i="77"/>
  <c r="AP18" i="77" s="1"/>
  <c r="AR17" i="20"/>
  <c r="AH18" i="72"/>
  <c r="AQ18" i="72" s="1"/>
  <c r="AH18" i="92"/>
  <c r="AQ18" i="92" s="1"/>
  <c r="Z17" i="91"/>
  <c r="AR17" i="86"/>
  <c r="Y20" i="80"/>
  <c r="X20" i="80"/>
  <c r="AN18" i="33"/>
  <c r="AI18" i="33"/>
  <c r="Z19" i="53"/>
  <c r="Y20" i="9"/>
  <c r="X20" i="9"/>
  <c r="AN17" i="87"/>
  <c r="AI17" i="87"/>
  <c r="AR17" i="45"/>
  <c r="AR18" i="74"/>
  <c r="AR18" i="37"/>
  <c r="AR17" i="93"/>
  <c r="AE17" i="52"/>
  <c r="AF17" i="52"/>
  <c r="AO17" i="52" s="1"/>
  <c r="AG17" i="52"/>
  <c r="AP17" i="52" s="1"/>
  <c r="W18" i="52"/>
  <c r="AF17" i="101"/>
  <c r="AO17" i="101" s="1"/>
  <c r="AE17" i="101"/>
  <c r="AG17" i="101"/>
  <c r="AP17" i="101" s="1"/>
  <c r="W18" i="101"/>
  <c r="AN16" i="24"/>
  <c r="AI16" i="24"/>
  <c r="AI16" i="42"/>
  <c r="AN16" i="42"/>
  <c r="AR17" i="54"/>
  <c r="AR17" i="29"/>
  <c r="AR18" i="15"/>
  <c r="AH19" i="18"/>
  <c r="AQ19" i="18" s="1"/>
  <c r="AR18" i="71"/>
  <c r="Z18" i="72"/>
  <c r="AH18" i="65"/>
  <c r="AQ18" i="65" s="1"/>
  <c r="Z18" i="92"/>
  <c r="AH18" i="54"/>
  <c r="AQ18" i="54" s="1"/>
  <c r="Y17" i="103"/>
  <c r="Y19" i="68"/>
  <c r="X19" i="68"/>
  <c r="Y18" i="40"/>
  <c r="X18" i="40"/>
  <c r="Y18" i="43"/>
  <c r="AI17" i="30"/>
  <c r="AN17" i="30"/>
  <c r="AF19" i="46"/>
  <c r="AO19" i="46" s="1"/>
  <c r="AG19" i="71"/>
  <c r="AP19" i="71" s="1"/>
  <c r="AR17" i="39"/>
  <c r="AH17" i="10"/>
  <c r="AQ17" i="10" s="1"/>
  <c r="AR18" i="18"/>
  <c r="W18" i="75"/>
  <c r="AG17" i="75"/>
  <c r="AP17" i="75" s="1"/>
  <c r="AF17" i="75"/>
  <c r="AO17" i="75" s="1"/>
  <c r="AE17" i="75"/>
  <c r="AE18" i="19"/>
  <c r="W19" i="19"/>
  <c r="AF18" i="19"/>
  <c r="AO18" i="19" s="1"/>
  <c r="AG18" i="19"/>
  <c r="AP18" i="19" s="1"/>
  <c r="AN16" i="51"/>
  <c r="AI16" i="51"/>
  <c r="AI16" i="104"/>
  <c r="AN16" i="104"/>
  <c r="AH17" i="99"/>
  <c r="AQ17" i="99" s="1"/>
  <c r="AH17" i="66"/>
  <c r="AQ17" i="66" s="1"/>
  <c r="AR17" i="83"/>
  <c r="AI16" i="103"/>
  <c r="AN17" i="84"/>
  <c r="AR18" i="47"/>
  <c r="AR16" i="10"/>
  <c r="Z18" i="70"/>
  <c r="AN18" i="67"/>
  <c r="AI18" i="67"/>
  <c r="Z18" i="35"/>
  <c r="Z19" i="62"/>
  <c r="AH18" i="90"/>
  <c r="AQ18" i="90" s="1"/>
  <c r="AN18" i="94"/>
  <c r="AR17" i="35"/>
  <c r="AR17" i="98"/>
  <c r="AN17" i="14"/>
  <c r="AI17" i="14"/>
  <c r="AR16" i="96"/>
  <c r="AR17" i="72"/>
  <c r="AR17" i="81"/>
  <c r="AH18" i="97"/>
  <c r="AQ18" i="97" s="1"/>
  <c r="Y18" i="95"/>
  <c r="X18" i="95"/>
  <c r="AR18" i="53"/>
  <c r="AH19" i="100"/>
  <c r="AQ19" i="100" s="1"/>
  <c r="AH19" i="74"/>
  <c r="AQ19" i="74" s="1"/>
  <c r="AH18" i="55"/>
  <c r="AQ18" i="55" s="1"/>
  <c r="AH18" i="27"/>
  <c r="AQ18" i="27" s="1"/>
  <c r="AH18" i="60"/>
  <c r="AQ18" i="60" s="1"/>
  <c r="AR17" i="65"/>
  <c r="AH18" i="58"/>
  <c r="AQ18" i="58" s="1"/>
  <c r="AH18" i="49"/>
  <c r="AQ18" i="49" s="1"/>
  <c r="Y19" i="25"/>
  <c r="X19" i="25"/>
  <c r="Y20" i="89"/>
  <c r="X20" i="89"/>
  <c r="AN19" i="9"/>
  <c r="AI19" i="9"/>
  <c r="AH18" i="39"/>
  <c r="AQ18" i="39" s="1"/>
  <c r="AR16" i="26"/>
  <c r="AR18" i="76"/>
  <c r="AH18" i="21"/>
  <c r="AQ18" i="21" s="1"/>
  <c r="AH17" i="23"/>
  <c r="AQ17" i="23" s="1"/>
  <c r="AH17" i="96"/>
  <c r="AQ17" i="96" s="1"/>
  <c r="AH18" i="45"/>
  <c r="AQ18" i="45" s="1"/>
  <c r="AH19" i="76"/>
  <c r="AQ19" i="76" s="1"/>
  <c r="Z18" i="65"/>
  <c r="AH18" i="81"/>
  <c r="AQ18" i="81" s="1"/>
  <c r="AR17" i="102"/>
  <c r="Z18" i="54"/>
  <c r="Y19" i="41"/>
  <c r="X19" i="41"/>
  <c r="AI18" i="68"/>
  <c r="AN18" i="68"/>
  <c r="Y18" i="84"/>
  <c r="X18" i="84"/>
  <c r="AR17" i="92"/>
  <c r="Y17" i="42"/>
  <c r="X17" i="42"/>
  <c r="AN18" i="64"/>
  <c r="AI18" i="64"/>
  <c r="AH17" i="26"/>
  <c r="AQ17" i="26" s="1"/>
  <c r="AR17" i="82"/>
  <c r="AH18" i="93"/>
  <c r="AQ18" i="93" s="1"/>
  <c r="AN17" i="105"/>
  <c r="AI17" i="105"/>
  <c r="AH18" i="82"/>
  <c r="AQ18" i="82" s="1"/>
  <c r="AG19" i="12"/>
  <c r="AP19" i="12" s="1"/>
  <c r="W20" i="12"/>
  <c r="AE19" i="12"/>
  <c r="AF19" i="12"/>
  <c r="AO19" i="12" s="1"/>
  <c r="Z18" i="82"/>
  <c r="AR17" i="21"/>
  <c r="AR16" i="75"/>
  <c r="AN18" i="34"/>
  <c r="AI18" i="34"/>
  <c r="AH18" i="78"/>
  <c r="AQ18" i="78" s="1"/>
  <c r="AR17" i="59"/>
  <c r="Z18" i="97"/>
  <c r="AI17" i="95"/>
  <c r="AN17" i="95"/>
  <c r="AN19" i="85"/>
  <c r="AI19" i="85"/>
  <c r="AH18" i="61"/>
  <c r="AQ18" i="61" s="1"/>
  <c r="AH19" i="79"/>
  <c r="AQ19" i="79" s="1"/>
  <c r="Z19" i="100"/>
  <c r="Z19" i="74"/>
  <c r="Z18" i="55"/>
  <c r="Z18" i="27"/>
  <c r="W19" i="60"/>
  <c r="AE18" i="60"/>
  <c r="AG18" i="60"/>
  <c r="AP18" i="60" s="1"/>
  <c r="AF18" i="60"/>
  <c r="AO18" i="60" s="1"/>
  <c r="AI18" i="2"/>
  <c r="AN18" i="2"/>
  <c r="AF18" i="58"/>
  <c r="AO18" i="58" s="1"/>
  <c r="W19" i="58"/>
  <c r="AG18" i="58"/>
  <c r="AP18" i="58" s="1"/>
  <c r="AE18" i="58"/>
  <c r="AI19" i="80"/>
  <c r="AN19" i="80"/>
  <c r="AE18" i="49"/>
  <c r="AF18" i="49"/>
  <c r="AO18" i="49" s="1"/>
  <c r="AG18" i="49"/>
  <c r="AP18" i="49" s="1"/>
  <c r="W19" i="49"/>
  <c r="AN19" i="89"/>
  <c r="AI19" i="89"/>
  <c r="AE18" i="39"/>
  <c r="AF18" i="39"/>
  <c r="AO18" i="39" s="1"/>
  <c r="AG18" i="39"/>
  <c r="AP18" i="39" s="1"/>
  <c r="W19" i="39"/>
  <c r="AH18" i="83"/>
  <c r="AQ18" i="83" s="1"/>
  <c r="W18" i="96"/>
  <c r="AR18" i="16"/>
  <c r="AG18" i="13"/>
  <c r="AP18" i="13" s="1"/>
  <c r="AF18" i="13"/>
  <c r="AO18" i="13" s="1"/>
  <c r="W19" i="13"/>
  <c r="AE18" i="13"/>
  <c r="AR17" i="60"/>
  <c r="Z19" i="18"/>
  <c r="AH19" i="47"/>
  <c r="AQ19" i="47" s="1"/>
  <c r="AE19" i="76"/>
  <c r="W20" i="76"/>
  <c r="AG19" i="76"/>
  <c r="AP19" i="76" s="1"/>
  <c r="AF19" i="76"/>
  <c r="AO19" i="76" s="1"/>
  <c r="AH18" i="63"/>
  <c r="AQ18" i="63" s="1"/>
  <c r="Z18" i="81"/>
  <c r="AF19" i="38"/>
  <c r="AO19" i="38" s="1"/>
  <c r="AE19" i="38"/>
  <c r="AH19" i="15"/>
  <c r="AQ19" i="15" s="1"/>
  <c r="AR17" i="58"/>
  <c r="AH18" i="48"/>
  <c r="AQ18" i="48" s="1"/>
  <c r="AH18" i="69"/>
  <c r="AQ18" i="69" s="1"/>
  <c r="Y19" i="2"/>
  <c r="X19" i="2"/>
  <c r="AH18" i="98"/>
  <c r="AQ18" i="98" s="1"/>
  <c r="AR17" i="61"/>
  <c r="Y18" i="17"/>
  <c r="X18" i="17"/>
  <c r="AR18" i="62"/>
  <c r="Y18" i="30"/>
  <c r="X18" i="30"/>
  <c r="Z17" i="11"/>
  <c r="AR17" i="63"/>
  <c r="AH18" i="59"/>
  <c r="AQ18" i="59" s="1"/>
  <c r="Z18" i="86"/>
  <c r="Z17" i="10"/>
  <c r="AI17" i="17"/>
  <c r="AN17" i="17"/>
  <c r="Z18" i="93"/>
  <c r="AH17" i="32"/>
  <c r="AQ17" i="32" s="1"/>
  <c r="AR18" i="38"/>
  <c r="AR16" i="11"/>
  <c r="AH19" i="16"/>
  <c r="AQ19" i="16" s="1"/>
  <c r="Y18" i="105"/>
  <c r="X18" i="105"/>
  <c r="AH19" i="38"/>
  <c r="AQ19" i="38" s="1"/>
  <c r="Y19" i="34"/>
  <c r="X19" i="34"/>
  <c r="AH19" i="46"/>
  <c r="AQ19" i="46" s="1"/>
  <c r="AR16" i="66"/>
  <c r="Y18" i="14"/>
  <c r="X18" i="14"/>
  <c r="AH18" i="102"/>
  <c r="AQ18" i="102" s="1"/>
  <c r="AE18" i="73"/>
  <c r="W19" i="73"/>
  <c r="AF18" i="73"/>
  <c r="AO18" i="73" s="1"/>
  <c r="AG18" i="73"/>
  <c r="AP18" i="73" s="1"/>
  <c r="AR18" i="100"/>
  <c r="AH19" i="71"/>
  <c r="AQ19" i="71" s="1"/>
  <c r="Z18" i="61"/>
  <c r="Y19" i="67"/>
  <c r="X19" i="67"/>
  <c r="Z19" i="79"/>
  <c r="AE19" i="31"/>
  <c r="AF19" i="31"/>
  <c r="AO19" i="31" s="1"/>
  <c r="AG19" i="31"/>
  <c r="AP19" i="31" s="1"/>
  <c r="W20" i="31"/>
  <c r="AR16" i="23"/>
  <c r="AI17" i="36"/>
  <c r="AN17" i="36"/>
  <c r="Y19" i="33"/>
  <c r="X19" i="33"/>
  <c r="AN18" i="88"/>
  <c r="AI18" i="88"/>
  <c r="AH18" i="29"/>
  <c r="AQ18" i="29" s="1"/>
  <c r="AR17" i="48"/>
  <c r="Y18" i="87"/>
  <c r="X18" i="87"/>
  <c r="Z18" i="83"/>
  <c r="Z18" i="21"/>
  <c r="AH17" i="75"/>
  <c r="AQ17" i="75" s="1"/>
  <c r="Y17" i="24"/>
  <c r="X17" i="24"/>
  <c r="Y17" i="51"/>
  <c r="X17" i="51"/>
  <c r="Y17" i="104"/>
  <c r="X17" i="104"/>
  <c r="AR17" i="55"/>
  <c r="AH18" i="20"/>
  <c r="AQ18" i="20" s="1"/>
  <c r="Z18" i="63"/>
  <c r="AR18" i="46"/>
  <c r="AR17" i="78"/>
  <c r="AR16" i="91"/>
  <c r="AR17" i="97"/>
  <c r="AN17" i="40"/>
  <c r="Y19" i="64"/>
  <c r="X19" i="64"/>
  <c r="AI17" i="43"/>
  <c r="AN17" i="43"/>
  <c r="AG17" i="99" l="1"/>
  <c r="AP17" i="99" s="1"/>
  <c r="AG19" i="16"/>
  <c r="AP19" i="16" s="1"/>
  <c r="W19" i="45"/>
  <c r="AI17" i="84"/>
  <c r="AF19" i="16"/>
  <c r="AO19" i="16" s="1"/>
  <c r="AG18" i="45"/>
  <c r="AP18" i="45" s="1"/>
  <c r="W20" i="16"/>
  <c r="Y20" i="16" s="1"/>
  <c r="AF18" i="45"/>
  <c r="AO18" i="45" s="1"/>
  <c r="X20" i="85"/>
  <c r="AI18" i="94"/>
  <c r="AI17" i="40"/>
  <c r="Z17" i="24"/>
  <c r="Z19" i="34"/>
  <c r="AF19" i="34" s="1"/>
  <c r="AO19" i="34" s="1"/>
  <c r="AE18" i="102"/>
  <c r="Z18" i="30"/>
  <c r="AI18" i="41"/>
  <c r="AE18" i="20"/>
  <c r="AG19" i="46"/>
  <c r="AP19" i="46" s="1"/>
  <c r="AE19" i="47"/>
  <c r="W19" i="20"/>
  <c r="AF19" i="71"/>
  <c r="AO19" i="71" s="1"/>
  <c r="W19" i="90"/>
  <c r="AG18" i="98"/>
  <c r="AP18" i="98" s="1"/>
  <c r="AF18" i="20"/>
  <c r="AO18" i="20" s="1"/>
  <c r="W20" i="71"/>
  <c r="Y20" i="71" s="1"/>
  <c r="AE18" i="90"/>
  <c r="AE19" i="46"/>
  <c r="AF18" i="102"/>
  <c r="AO18" i="102" s="1"/>
  <c r="W19" i="48"/>
  <c r="Y19" i="48" s="1"/>
  <c r="W20" i="47"/>
  <c r="X20" i="47" s="1"/>
  <c r="AG18" i="102"/>
  <c r="AP18" i="102" s="1"/>
  <c r="AF18" i="48"/>
  <c r="AO18" i="48" s="1"/>
  <c r="AG19" i="47"/>
  <c r="AP19" i="47" s="1"/>
  <c r="W20" i="38"/>
  <c r="Z19" i="88"/>
  <c r="AG19" i="88" s="1"/>
  <c r="AP19" i="88" s="1"/>
  <c r="AE17" i="32"/>
  <c r="AE18" i="48"/>
  <c r="AI18" i="48" s="1"/>
  <c r="AF19" i="15"/>
  <c r="AO19" i="15" s="1"/>
  <c r="Z18" i="17"/>
  <c r="W19" i="17" s="1"/>
  <c r="AG19" i="15"/>
  <c r="AP19" i="15" s="1"/>
  <c r="AG17" i="66"/>
  <c r="AP17" i="66" s="1"/>
  <c r="AG17" i="96"/>
  <c r="AP17" i="96" s="1"/>
  <c r="Z19" i="37"/>
  <c r="AG19" i="37" s="1"/>
  <c r="AP19" i="37" s="1"/>
  <c r="AF17" i="32"/>
  <c r="AO17" i="32" s="1"/>
  <c r="AE17" i="23"/>
  <c r="AN17" i="23" s="1"/>
  <c r="AE18" i="78"/>
  <c r="AN18" i="78" s="1"/>
  <c r="AF17" i="23"/>
  <c r="AO17" i="23" s="1"/>
  <c r="AF18" i="78"/>
  <c r="AO18" i="78" s="1"/>
  <c r="AE17" i="96"/>
  <c r="AN17" i="96" s="1"/>
  <c r="W18" i="23"/>
  <c r="Y18" i="23" s="1"/>
  <c r="AG18" i="78"/>
  <c r="AP18" i="78" s="1"/>
  <c r="W18" i="32"/>
  <c r="Z17" i="42"/>
  <c r="AG17" i="42" s="1"/>
  <c r="AP17" i="42" s="1"/>
  <c r="AG18" i="59"/>
  <c r="AP18" i="59" s="1"/>
  <c r="AE17" i="66"/>
  <c r="AN17" i="66" s="1"/>
  <c r="Z18" i="105"/>
  <c r="Z17" i="51"/>
  <c r="AF17" i="51" s="1"/>
  <c r="AO17" i="51" s="1"/>
  <c r="AF18" i="59"/>
  <c r="AO18" i="59" s="1"/>
  <c r="AF17" i="66"/>
  <c r="AO17" i="66" s="1"/>
  <c r="Z17" i="50"/>
  <c r="AE17" i="50" s="1"/>
  <c r="Z18" i="36"/>
  <c r="AF18" i="36" s="1"/>
  <c r="AO18" i="36" s="1"/>
  <c r="Z19" i="67"/>
  <c r="AE19" i="67" s="1"/>
  <c r="AE19" i="15"/>
  <c r="AN19" i="15" s="1"/>
  <c r="W19" i="59"/>
  <c r="X19" i="59" s="1"/>
  <c r="AE18" i="98"/>
  <c r="Z19" i="64"/>
  <c r="AF19" i="64" s="1"/>
  <c r="AO19" i="64" s="1"/>
  <c r="Z18" i="84"/>
  <c r="AE18" i="84" s="1"/>
  <c r="Z20" i="80"/>
  <c r="AG20" i="80" s="1"/>
  <c r="AP20" i="80" s="1"/>
  <c r="Z19" i="94"/>
  <c r="AE19" i="94" s="1"/>
  <c r="Z20" i="89"/>
  <c r="AF20" i="89" s="1"/>
  <c r="AO20" i="89" s="1"/>
  <c r="Z20" i="9"/>
  <c r="AF20" i="9" s="1"/>
  <c r="AO20" i="9" s="1"/>
  <c r="Z20" i="85"/>
  <c r="AG20" i="85" s="1"/>
  <c r="AP20" i="85" s="1"/>
  <c r="Z17" i="103"/>
  <c r="AE17" i="103" s="1"/>
  <c r="Z19" i="33"/>
  <c r="AG19" i="33" s="1"/>
  <c r="AP19" i="33" s="1"/>
  <c r="Z18" i="87"/>
  <c r="W19" i="87" s="1"/>
  <c r="Z19" i="2"/>
  <c r="AE19" i="2" s="1"/>
  <c r="Z19" i="41"/>
  <c r="W20" i="41" s="1"/>
  <c r="Z18" i="40"/>
  <c r="AE18" i="40" s="1"/>
  <c r="AF19" i="33"/>
  <c r="AO19" i="33" s="1"/>
  <c r="W20" i="33"/>
  <c r="W20" i="67"/>
  <c r="W18" i="50"/>
  <c r="AE17" i="51"/>
  <c r="AE19" i="34"/>
  <c r="AF17" i="24"/>
  <c r="AO17" i="24" s="1"/>
  <c r="AG17" i="24"/>
  <c r="AP17" i="24" s="1"/>
  <c r="W18" i="24"/>
  <c r="AE17" i="24"/>
  <c r="AF18" i="30"/>
  <c r="AO18" i="30" s="1"/>
  <c r="AG18" i="30"/>
  <c r="AP18" i="30" s="1"/>
  <c r="AE18" i="30"/>
  <c r="W19" i="30"/>
  <c r="AG18" i="17"/>
  <c r="AP18" i="17" s="1"/>
  <c r="AE20" i="80"/>
  <c r="AH17" i="104"/>
  <c r="AQ17" i="104" s="1"/>
  <c r="AN18" i="45"/>
  <c r="AI18" i="45"/>
  <c r="W18" i="91"/>
  <c r="AG17" i="91"/>
  <c r="AP17" i="91" s="1"/>
  <c r="AF17" i="91"/>
  <c r="AO17" i="91" s="1"/>
  <c r="AE17" i="91"/>
  <c r="AR18" i="25"/>
  <c r="Y19" i="28"/>
  <c r="X19" i="28"/>
  <c r="AN18" i="90"/>
  <c r="AI18" i="90"/>
  <c r="AN18" i="13"/>
  <c r="AI18" i="13"/>
  <c r="AI17" i="96"/>
  <c r="X18" i="23"/>
  <c r="Y19" i="58"/>
  <c r="X19" i="58"/>
  <c r="AN18" i="60"/>
  <c r="AI18" i="60"/>
  <c r="AR17" i="84"/>
  <c r="Y19" i="20"/>
  <c r="X19" i="20"/>
  <c r="AR16" i="51"/>
  <c r="AN17" i="75"/>
  <c r="AI17" i="75"/>
  <c r="AN19" i="71"/>
  <c r="AI19" i="71"/>
  <c r="AI17" i="52"/>
  <c r="AN17" i="52"/>
  <c r="AH19" i="88"/>
  <c r="AQ19" i="88" s="1"/>
  <c r="AH18" i="36"/>
  <c r="AQ18" i="36" s="1"/>
  <c r="AN19" i="44"/>
  <c r="AI19" i="44"/>
  <c r="AI18" i="22"/>
  <c r="AN18" i="22"/>
  <c r="AN17" i="26"/>
  <c r="AI17" i="26"/>
  <c r="Y19" i="69"/>
  <c r="X19" i="69"/>
  <c r="Y18" i="99"/>
  <c r="X18" i="99"/>
  <c r="Y18" i="66"/>
  <c r="X18" i="66"/>
  <c r="AF18" i="83"/>
  <c r="AO18" i="83" s="1"/>
  <c r="W19" i="83"/>
  <c r="AE18" i="83"/>
  <c r="AG18" i="83"/>
  <c r="AP18" i="83" s="1"/>
  <c r="AH18" i="14"/>
  <c r="AQ18" i="14" s="1"/>
  <c r="AH19" i="34"/>
  <c r="AQ19" i="34" s="1"/>
  <c r="AH18" i="30"/>
  <c r="AQ18" i="30" s="1"/>
  <c r="AH19" i="2"/>
  <c r="AQ19" i="2" s="1"/>
  <c r="AF19" i="18"/>
  <c r="AO19" i="18" s="1"/>
  <c r="AE19" i="18"/>
  <c r="AG19" i="18"/>
  <c r="AP19" i="18" s="1"/>
  <c r="W20" i="18"/>
  <c r="AF17" i="42"/>
  <c r="AO17" i="42" s="1"/>
  <c r="W18" i="42"/>
  <c r="AR18" i="94"/>
  <c r="AN18" i="19"/>
  <c r="AI18" i="19"/>
  <c r="AI19" i="46"/>
  <c r="AN19" i="46"/>
  <c r="AH17" i="103"/>
  <c r="AQ17" i="103" s="1"/>
  <c r="Y18" i="101"/>
  <c r="X18" i="101"/>
  <c r="AH20" i="80"/>
  <c r="AQ20" i="80" s="1"/>
  <c r="Y19" i="98"/>
  <c r="X19" i="98"/>
  <c r="Z17" i="104"/>
  <c r="AR18" i="88"/>
  <c r="AR17" i="36"/>
  <c r="AI19" i="31"/>
  <c r="AN19" i="31"/>
  <c r="Y19" i="73"/>
  <c r="X19" i="73"/>
  <c r="W19" i="93"/>
  <c r="AG18" i="93"/>
  <c r="AP18" i="93" s="1"/>
  <c r="AF18" i="93"/>
  <c r="AO18" i="93" s="1"/>
  <c r="AE18" i="93"/>
  <c r="Y19" i="13"/>
  <c r="X19" i="13"/>
  <c r="AN18" i="39"/>
  <c r="AI18" i="39"/>
  <c r="AI18" i="49"/>
  <c r="AN18" i="49"/>
  <c r="Y19" i="60"/>
  <c r="X19" i="60"/>
  <c r="AR17" i="95"/>
  <c r="AR18" i="34"/>
  <c r="AE18" i="82"/>
  <c r="AF18" i="82"/>
  <c r="AO18" i="82" s="1"/>
  <c r="W19" i="82"/>
  <c r="AG18" i="82"/>
  <c r="AP18" i="82" s="1"/>
  <c r="AR18" i="68"/>
  <c r="AF18" i="70"/>
  <c r="AO18" i="70" s="1"/>
  <c r="AE18" i="70"/>
  <c r="W19" i="70"/>
  <c r="AG18" i="70"/>
  <c r="AP18" i="70" s="1"/>
  <c r="AN18" i="20"/>
  <c r="AR17" i="30"/>
  <c r="AN17" i="101"/>
  <c r="AI17" i="101"/>
  <c r="Y19" i="77"/>
  <c r="X19" i="77"/>
  <c r="AH19" i="94"/>
  <c r="AQ19" i="94" s="1"/>
  <c r="W20" i="88"/>
  <c r="AF19" i="88"/>
  <c r="AO19" i="88" s="1"/>
  <c r="AE19" i="88"/>
  <c r="AE18" i="36"/>
  <c r="AN18" i="98"/>
  <c r="AI18" i="98"/>
  <c r="AH19" i="64"/>
  <c r="AQ19" i="64" s="1"/>
  <c r="AH17" i="24"/>
  <c r="AQ17" i="24" s="1"/>
  <c r="W19" i="105"/>
  <c r="AG18" i="105"/>
  <c r="AP18" i="105" s="1"/>
  <c r="AF18" i="105"/>
  <c r="AO18" i="105" s="1"/>
  <c r="AE18" i="105"/>
  <c r="AF18" i="86"/>
  <c r="AO18" i="86" s="1"/>
  <c r="AG18" i="86"/>
  <c r="AP18" i="86" s="1"/>
  <c r="AE18" i="86"/>
  <c r="W19" i="86"/>
  <c r="AN19" i="76"/>
  <c r="AI19" i="76"/>
  <c r="AH20" i="85"/>
  <c r="AQ20" i="85" s="1"/>
  <c r="AR17" i="14"/>
  <c r="AF18" i="92"/>
  <c r="AO18" i="92" s="1"/>
  <c r="AG18" i="92"/>
  <c r="AP18" i="92" s="1"/>
  <c r="AE18" i="92"/>
  <c r="W19" i="92"/>
  <c r="W19" i="63"/>
  <c r="AG18" i="63"/>
  <c r="AP18" i="63" s="1"/>
  <c r="AF18" i="63"/>
  <c r="AO18" i="63" s="1"/>
  <c r="AE18" i="63"/>
  <c r="AH18" i="87"/>
  <c r="AQ18" i="87" s="1"/>
  <c r="AF18" i="61"/>
  <c r="AO18" i="61" s="1"/>
  <c r="AE18" i="61"/>
  <c r="W19" i="61"/>
  <c r="AG18" i="61"/>
  <c r="AP18" i="61" s="1"/>
  <c r="Z18" i="14"/>
  <c r="AH17" i="51"/>
  <c r="AQ17" i="51" s="1"/>
  <c r="W20" i="79"/>
  <c r="AG19" i="79"/>
  <c r="AP19" i="79" s="1"/>
  <c r="AF19" i="79"/>
  <c r="AO19" i="79" s="1"/>
  <c r="AE19" i="79"/>
  <c r="AN18" i="73"/>
  <c r="AI18" i="73"/>
  <c r="AI19" i="38"/>
  <c r="AN19" i="38"/>
  <c r="Y19" i="45"/>
  <c r="X19" i="45"/>
  <c r="AR19" i="89"/>
  <c r="W19" i="27"/>
  <c r="AE18" i="27"/>
  <c r="AF18" i="27"/>
  <c r="AO18" i="27" s="1"/>
  <c r="AG18" i="27"/>
  <c r="AP18" i="27" s="1"/>
  <c r="AF18" i="97"/>
  <c r="AO18" i="97" s="1"/>
  <c r="W19" i="97"/>
  <c r="AE18" i="97"/>
  <c r="AG18" i="97"/>
  <c r="AP18" i="97" s="1"/>
  <c r="AR17" i="105"/>
  <c r="AR18" i="64"/>
  <c r="AH19" i="41"/>
  <c r="AQ19" i="41" s="1"/>
  <c r="AH19" i="25"/>
  <c r="AQ19" i="25" s="1"/>
  <c r="AH18" i="95"/>
  <c r="AQ18" i="95" s="1"/>
  <c r="Y20" i="46"/>
  <c r="X20" i="46"/>
  <c r="AH18" i="43"/>
  <c r="AQ18" i="43" s="1"/>
  <c r="AH19" i="68"/>
  <c r="AQ19" i="68" s="1"/>
  <c r="W19" i="72"/>
  <c r="AG18" i="72"/>
  <c r="AP18" i="72" s="1"/>
  <c r="AF18" i="72"/>
  <c r="AO18" i="72" s="1"/>
  <c r="AE18" i="72"/>
  <c r="AR16" i="42"/>
  <c r="AE19" i="53"/>
  <c r="AF19" i="53"/>
  <c r="AO19" i="53" s="1"/>
  <c r="AG19" i="53"/>
  <c r="AP19" i="53" s="1"/>
  <c r="W20" i="53"/>
  <c r="AI18" i="77"/>
  <c r="AN18" i="77"/>
  <c r="Y19" i="22"/>
  <c r="X19" i="22"/>
  <c r="Y19" i="102"/>
  <c r="X19" i="102"/>
  <c r="Y19" i="90"/>
  <c r="X19" i="90"/>
  <c r="Y19" i="78"/>
  <c r="X19" i="78"/>
  <c r="Y20" i="15"/>
  <c r="X20" i="15"/>
  <c r="AN18" i="59"/>
  <c r="Y19" i="29"/>
  <c r="X19" i="29"/>
  <c r="W19" i="81"/>
  <c r="AG18" i="81"/>
  <c r="AP18" i="81" s="1"/>
  <c r="AF18" i="81"/>
  <c r="AO18" i="81" s="1"/>
  <c r="AE18" i="81"/>
  <c r="AE19" i="100"/>
  <c r="W20" i="100"/>
  <c r="AF19" i="100"/>
  <c r="AO19" i="100" s="1"/>
  <c r="AG19" i="100"/>
  <c r="AP19" i="100" s="1"/>
  <c r="AR18" i="67"/>
  <c r="AR16" i="104"/>
  <c r="AH18" i="40"/>
  <c r="AQ18" i="40" s="1"/>
  <c r="AH20" i="9"/>
  <c r="AQ20" i="9" s="1"/>
  <c r="AR17" i="40"/>
  <c r="AH19" i="33"/>
  <c r="AQ19" i="33" s="1"/>
  <c r="AH19" i="67"/>
  <c r="AQ19" i="67" s="1"/>
  <c r="AR17" i="17"/>
  <c r="Y20" i="38"/>
  <c r="X20" i="38"/>
  <c r="AI19" i="16"/>
  <c r="AN19" i="16"/>
  <c r="Y18" i="96"/>
  <c r="X18" i="96"/>
  <c r="AR19" i="80"/>
  <c r="AR18" i="2"/>
  <c r="AE18" i="55"/>
  <c r="AF18" i="55"/>
  <c r="AO18" i="55" s="1"/>
  <c r="AG18" i="55"/>
  <c r="AP18" i="55" s="1"/>
  <c r="W19" i="55"/>
  <c r="AI19" i="12"/>
  <c r="AN19" i="12"/>
  <c r="AH18" i="84"/>
  <c r="AQ18" i="84" s="1"/>
  <c r="AR19" i="9"/>
  <c r="Z19" i="25"/>
  <c r="Z18" i="95"/>
  <c r="AF19" i="62"/>
  <c r="AO19" i="62" s="1"/>
  <c r="AE19" i="62"/>
  <c r="W20" i="62"/>
  <c r="AG19" i="62"/>
  <c r="AP19" i="62" s="1"/>
  <c r="AR18" i="41"/>
  <c r="Y18" i="75"/>
  <c r="X18" i="75"/>
  <c r="Z18" i="43"/>
  <c r="Z19" i="68"/>
  <c r="AR16" i="24"/>
  <c r="Y18" i="52"/>
  <c r="X18" i="52"/>
  <c r="AR17" i="87"/>
  <c r="AR18" i="33"/>
  <c r="AR16" i="50"/>
  <c r="AI18" i="28"/>
  <c r="AN18" i="28"/>
  <c r="Y20" i="44"/>
  <c r="X20" i="44"/>
  <c r="AN18" i="69"/>
  <c r="AI18" i="69"/>
  <c r="AN17" i="99"/>
  <c r="AI17" i="99"/>
  <c r="AI18" i="29"/>
  <c r="AN18" i="29"/>
  <c r="AE18" i="54"/>
  <c r="AF18" i="54"/>
  <c r="AO18" i="54" s="1"/>
  <c r="AG18" i="54"/>
  <c r="AP18" i="54" s="1"/>
  <c r="W19" i="54"/>
  <c r="AH20" i="89"/>
  <c r="AQ20" i="89" s="1"/>
  <c r="AN18" i="102"/>
  <c r="Y18" i="26"/>
  <c r="X18" i="26"/>
  <c r="AR17" i="43"/>
  <c r="W19" i="21"/>
  <c r="AE18" i="21"/>
  <c r="AG18" i="21"/>
  <c r="AP18" i="21" s="1"/>
  <c r="AF18" i="21"/>
  <c r="AO18" i="21" s="1"/>
  <c r="Y20" i="31"/>
  <c r="X20" i="31"/>
  <c r="AH18" i="105"/>
  <c r="AQ18" i="105" s="1"/>
  <c r="AE17" i="10"/>
  <c r="AF17" i="10"/>
  <c r="AO17" i="10" s="1"/>
  <c r="W18" i="10"/>
  <c r="AG17" i="10"/>
  <c r="AP17" i="10" s="1"/>
  <c r="AE17" i="11"/>
  <c r="W18" i="11"/>
  <c r="AG17" i="11"/>
  <c r="AP17" i="11" s="1"/>
  <c r="AF17" i="11"/>
  <c r="AO17" i="11" s="1"/>
  <c r="AH18" i="17"/>
  <c r="AQ18" i="17" s="1"/>
  <c r="Y20" i="76"/>
  <c r="X20" i="76"/>
  <c r="AI17" i="23"/>
  <c r="Y19" i="39"/>
  <c r="X19" i="39"/>
  <c r="Y19" i="49"/>
  <c r="X19" i="49"/>
  <c r="AN18" i="58"/>
  <c r="AI18" i="58"/>
  <c r="AF19" i="74"/>
  <c r="AO19" i="74" s="1"/>
  <c r="AE19" i="74"/>
  <c r="W20" i="74"/>
  <c r="AG19" i="74"/>
  <c r="AP19" i="74" s="1"/>
  <c r="AR19" i="85"/>
  <c r="Y20" i="12"/>
  <c r="X20" i="12"/>
  <c r="AH17" i="42"/>
  <c r="AQ17" i="42" s="1"/>
  <c r="AF18" i="65"/>
  <c r="AO18" i="65" s="1"/>
  <c r="W19" i="65"/>
  <c r="AE18" i="65"/>
  <c r="AG18" i="65"/>
  <c r="AP18" i="65" s="1"/>
  <c r="AG18" i="35"/>
  <c r="AP18" i="35" s="1"/>
  <c r="AF18" i="35"/>
  <c r="AO18" i="35" s="1"/>
  <c r="W19" i="35"/>
  <c r="AE18" i="35"/>
  <c r="AR16" i="103"/>
  <c r="Y19" i="19"/>
  <c r="X19" i="19"/>
  <c r="AH17" i="50"/>
  <c r="AQ17" i="50" s="1"/>
  <c r="AI17" i="32"/>
  <c r="AN17" i="32"/>
  <c r="AG17" i="50" l="1"/>
  <c r="AP17" i="50" s="1"/>
  <c r="W19" i="40"/>
  <c r="AG18" i="40"/>
  <c r="AP18" i="40" s="1"/>
  <c r="AI19" i="47"/>
  <c r="X20" i="71"/>
  <c r="W19" i="36"/>
  <c r="W19" i="84"/>
  <c r="AG17" i="103"/>
  <c r="AP17" i="103" s="1"/>
  <c r="AF18" i="40"/>
  <c r="AO18" i="40" s="1"/>
  <c r="W18" i="103"/>
  <c r="Y18" i="103" s="1"/>
  <c r="AF17" i="50"/>
  <c r="AO17" i="50" s="1"/>
  <c r="AE19" i="37"/>
  <c r="AF19" i="37"/>
  <c r="AO19" i="37" s="1"/>
  <c r="AG19" i="64"/>
  <c r="AP19" i="64" s="1"/>
  <c r="AG19" i="34"/>
  <c r="AP19" i="34" s="1"/>
  <c r="AF20" i="85"/>
  <c r="AO20" i="85" s="1"/>
  <c r="W20" i="37"/>
  <c r="AN18" i="48"/>
  <c r="AI18" i="102"/>
  <c r="X20" i="16"/>
  <c r="W20" i="34"/>
  <c r="AE20" i="85"/>
  <c r="AN20" i="85" s="1"/>
  <c r="Y20" i="47"/>
  <c r="Z20" i="12"/>
  <c r="AI18" i="20"/>
  <c r="W18" i="51"/>
  <c r="AF19" i="94"/>
  <c r="AO19" i="94" s="1"/>
  <c r="AF18" i="17"/>
  <c r="AO18" i="17" s="1"/>
  <c r="X19" i="48"/>
  <c r="AG19" i="94"/>
  <c r="AP19" i="94" s="1"/>
  <c r="AF19" i="41"/>
  <c r="AO19" i="41" s="1"/>
  <c r="AE19" i="33"/>
  <c r="AN19" i="47"/>
  <c r="W21" i="80"/>
  <c r="X21" i="80" s="1"/>
  <c r="AF20" i="80"/>
  <c r="AO20" i="80" s="1"/>
  <c r="AF18" i="84"/>
  <c r="AO18" i="84" s="1"/>
  <c r="Z18" i="23"/>
  <c r="AE18" i="23" s="1"/>
  <c r="AI17" i="66"/>
  <c r="Z20" i="44"/>
  <c r="Y19" i="59"/>
  <c r="Z19" i="59" s="1"/>
  <c r="AG18" i="36"/>
  <c r="AP18" i="36" s="1"/>
  <c r="AE17" i="42"/>
  <c r="AG18" i="84"/>
  <c r="AP18" i="84" s="1"/>
  <c r="AF17" i="103"/>
  <c r="AO17" i="103" s="1"/>
  <c r="AF18" i="87"/>
  <c r="AO18" i="87" s="1"/>
  <c r="AG19" i="2"/>
  <c r="AP19" i="2" s="1"/>
  <c r="AG18" i="87"/>
  <c r="AP18" i="87" s="1"/>
  <c r="Z19" i="13"/>
  <c r="W20" i="94"/>
  <c r="AE18" i="17"/>
  <c r="AE18" i="87"/>
  <c r="AI19" i="15"/>
  <c r="AR19" i="15" s="1"/>
  <c r="AI18" i="78"/>
  <c r="AG17" i="51"/>
  <c r="AP17" i="51" s="1"/>
  <c r="AG19" i="67"/>
  <c r="AP19" i="67" s="1"/>
  <c r="Z19" i="78"/>
  <c r="Y18" i="32"/>
  <c r="AI18" i="59"/>
  <c r="AF19" i="2"/>
  <c r="AO19" i="2" s="1"/>
  <c r="AE20" i="9"/>
  <c r="W20" i="2"/>
  <c r="X20" i="2" s="1"/>
  <c r="W21" i="89"/>
  <c r="X18" i="32"/>
  <c r="Z18" i="32" s="1"/>
  <c r="AE19" i="41"/>
  <c r="AN19" i="41" s="1"/>
  <c r="AE20" i="89"/>
  <c r="Z18" i="75"/>
  <c r="AG20" i="89"/>
  <c r="AP20" i="89" s="1"/>
  <c r="Z20" i="76"/>
  <c r="W20" i="64"/>
  <c r="Y20" i="64" s="1"/>
  <c r="AG19" i="41"/>
  <c r="AP19" i="41" s="1"/>
  <c r="W21" i="85"/>
  <c r="Y21" i="85" s="1"/>
  <c r="AG20" i="9"/>
  <c r="AP20" i="9" s="1"/>
  <c r="AF19" i="67"/>
  <c r="AO19" i="67" s="1"/>
  <c r="Z19" i="77"/>
  <c r="W20" i="77" s="1"/>
  <c r="AE19" i="64"/>
  <c r="AI19" i="64" s="1"/>
  <c r="W21" i="9"/>
  <c r="Y21" i="9" s="1"/>
  <c r="Z19" i="73"/>
  <c r="AE19" i="73" s="1"/>
  <c r="Z19" i="58"/>
  <c r="AE19" i="58" s="1"/>
  <c r="Z20" i="15"/>
  <c r="Z19" i="90"/>
  <c r="AE19" i="90" s="1"/>
  <c r="Z19" i="22"/>
  <c r="AG19" i="22" s="1"/>
  <c r="AP19" i="22" s="1"/>
  <c r="Z18" i="52"/>
  <c r="AE18" i="52" s="1"/>
  <c r="Z19" i="29"/>
  <c r="AF19" i="29" s="1"/>
  <c r="AO19" i="29" s="1"/>
  <c r="Z19" i="48"/>
  <c r="Z20" i="16"/>
  <c r="AF20" i="16" s="1"/>
  <c r="AO20" i="16" s="1"/>
  <c r="Z20" i="46"/>
  <c r="AE20" i="46" s="1"/>
  <c r="Z19" i="102"/>
  <c r="W20" i="102" s="1"/>
  <c r="AG20" i="46"/>
  <c r="AP20" i="46" s="1"/>
  <c r="AE20" i="12"/>
  <c r="W21" i="12"/>
  <c r="AF20" i="12"/>
  <c r="AO20" i="12" s="1"/>
  <c r="AG20" i="12"/>
  <c r="AP20" i="12" s="1"/>
  <c r="W20" i="22"/>
  <c r="AR18" i="48"/>
  <c r="AH18" i="26"/>
  <c r="AQ18" i="26" s="1"/>
  <c r="AI19" i="62"/>
  <c r="AN19" i="62"/>
  <c r="Y20" i="100"/>
  <c r="X20" i="100"/>
  <c r="AG19" i="90"/>
  <c r="AP19" i="90" s="1"/>
  <c r="AH19" i="45"/>
  <c r="AQ19" i="45" s="1"/>
  <c r="Y19" i="92"/>
  <c r="X19" i="92"/>
  <c r="AH19" i="59"/>
  <c r="AQ19" i="59" s="1"/>
  <c r="AF19" i="77"/>
  <c r="AO19" i="77" s="1"/>
  <c r="AE19" i="77"/>
  <c r="AG19" i="77"/>
  <c r="AP19" i="77" s="1"/>
  <c r="AR18" i="20"/>
  <c r="W20" i="13"/>
  <c r="AG19" i="13"/>
  <c r="AP19" i="13" s="1"/>
  <c r="AF19" i="13"/>
  <c r="AO19" i="13" s="1"/>
  <c r="AE19" i="13"/>
  <c r="Y20" i="18"/>
  <c r="X20" i="18"/>
  <c r="Y20" i="74"/>
  <c r="X20" i="74"/>
  <c r="AH18" i="96"/>
  <c r="AQ18" i="96" s="1"/>
  <c r="AN19" i="100"/>
  <c r="AI19" i="100"/>
  <c r="AI19" i="53"/>
  <c r="AN19" i="53"/>
  <c r="Y19" i="72"/>
  <c r="X19" i="72"/>
  <c r="Z19" i="45"/>
  <c r="AN19" i="79"/>
  <c r="AI19" i="79"/>
  <c r="AE18" i="14"/>
  <c r="W19" i="14"/>
  <c r="AF18" i="14"/>
  <c r="AO18" i="14" s="1"/>
  <c r="AG18" i="14"/>
  <c r="AP18" i="14" s="1"/>
  <c r="AI18" i="92"/>
  <c r="AN18" i="92"/>
  <c r="AI18" i="83"/>
  <c r="AN18" i="83"/>
  <c r="AH18" i="99"/>
  <c r="AQ18" i="99" s="1"/>
  <c r="AR17" i="26"/>
  <c r="AR19" i="71"/>
  <c r="AH19" i="20"/>
  <c r="AQ19" i="20" s="1"/>
  <c r="AH19" i="28"/>
  <c r="AQ19" i="28" s="1"/>
  <c r="Y21" i="80"/>
  <c r="Y19" i="84"/>
  <c r="X19" i="84"/>
  <c r="Y20" i="2"/>
  <c r="AN17" i="24"/>
  <c r="AI17" i="24"/>
  <c r="AN17" i="50"/>
  <c r="AI17" i="50"/>
  <c r="AN20" i="89"/>
  <c r="Y20" i="67"/>
  <c r="X20" i="67"/>
  <c r="AI19" i="37"/>
  <c r="AN19" i="37"/>
  <c r="AH19" i="49"/>
  <c r="AQ19" i="49" s="1"/>
  <c r="Y18" i="10"/>
  <c r="X18" i="10"/>
  <c r="AE20" i="44"/>
  <c r="AF20" i="44"/>
  <c r="AO20" i="44" s="1"/>
  <c r="AG20" i="44"/>
  <c r="AP20" i="44" s="1"/>
  <c r="W21" i="44"/>
  <c r="AH20" i="38"/>
  <c r="AQ20" i="38" s="1"/>
  <c r="Y20" i="88"/>
  <c r="X20" i="88"/>
  <c r="AH19" i="73"/>
  <c r="AQ19" i="73" s="1"/>
  <c r="Y18" i="51"/>
  <c r="X18" i="51"/>
  <c r="AR17" i="99"/>
  <c r="AN18" i="65"/>
  <c r="AI18" i="65"/>
  <c r="AI19" i="74"/>
  <c r="AN19" i="74"/>
  <c r="AH20" i="76"/>
  <c r="AQ20" i="76" s="1"/>
  <c r="AI17" i="10"/>
  <c r="AN17" i="10"/>
  <c r="AI18" i="21"/>
  <c r="AN18" i="21"/>
  <c r="AI18" i="54"/>
  <c r="AN18" i="54"/>
  <c r="AI18" i="55"/>
  <c r="AN18" i="55"/>
  <c r="Z18" i="96"/>
  <c r="Z20" i="38"/>
  <c r="AN18" i="81"/>
  <c r="AI18" i="81"/>
  <c r="AH19" i="78"/>
  <c r="AQ19" i="78" s="1"/>
  <c r="AH19" i="102"/>
  <c r="AQ19" i="102" s="1"/>
  <c r="AI18" i="27"/>
  <c r="AN18" i="27"/>
  <c r="AN18" i="63"/>
  <c r="AI18" i="63"/>
  <c r="AR19" i="76"/>
  <c r="AN18" i="105"/>
  <c r="AI18" i="105"/>
  <c r="AH19" i="48"/>
  <c r="AQ19" i="48" s="1"/>
  <c r="Y19" i="36"/>
  <c r="X19" i="36"/>
  <c r="AR19" i="47"/>
  <c r="AR17" i="101"/>
  <c r="AR18" i="49"/>
  <c r="AN18" i="93"/>
  <c r="AI18" i="93"/>
  <c r="Y18" i="42"/>
  <c r="X18" i="42"/>
  <c r="AN19" i="18"/>
  <c r="AI19" i="18"/>
  <c r="Y19" i="83"/>
  <c r="X19" i="83"/>
  <c r="Z18" i="99"/>
  <c r="Z19" i="20"/>
  <c r="AH19" i="58"/>
  <c r="AQ19" i="58" s="1"/>
  <c r="AR17" i="96"/>
  <c r="AI20" i="80"/>
  <c r="AN20" i="80"/>
  <c r="AN19" i="2"/>
  <c r="Y18" i="24"/>
  <c r="X18" i="24"/>
  <c r="AI18" i="40"/>
  <c r="AN18" i="40"/>
  <c r="AN18" i="87"/>
  <c r="AI18" i="87"/>
  <c r="AI20" i="9"/>
  <c r="AN20" i="9"/>
  <c r="Y20" i="33"/>
  <c r="X20" i="33"/>
  <c r="AR17" i="23"/>
  <c r="Y20" i="37"/>
  <c r="X20" i="37"/>
  <c r="Z19" i="49"/>
  <c r="AH20" i="31"/>
  <c r="AQ20" i="31" s="1"/>
  <c r="Y19" i="21"/>
  <c r="X19" i="21"/>
  <c r="AR18" i="102"/>
  <c r="AR18" i="69"/>
  <c r="AR18" i="28"/>
  <c r="AF19" i="68"/>
  <c r="AO19" i="68" s="1"/>
  <c r="AE19" i="68"/>
  <c r="W20" i="68"/>
  <c r="AG19" i="68"/>
  <c r="AP19" i="68" s="1"/>
  <c r="AF18" i="95"/>
  <c r="AO18" i="95" s="1"/>
  <c r="W19" i="95"/>
  <c r="AG18" i="95"/>
  <c r="AP18" i="95" s="1"/>
  <c r="AE18" i="95"/>
  <c r="AH20" i="71"/>
  <c r="AQ20" i="71" s="1"/>
  <c r="AR18" i="59"/>
  <c r="W20" i="78"/>
  <c r="AG19" i="78"/>
  <c r="AP19" i="78" s="1"/>
  <c r="AF19" i="78"/>
  <c r="AO19" i="78" s="1"/>
  <c r="AE19" i="78"/>
  <c r="AF19" i="102"/>
  <c r="AO19" i="102" s="1"/>
  <c r="AR18" i="77"/>
  <c r="AN18" i="97"/>
  <c r="AI18" i="97"/>
  <c r="Y19" i="27"/>
  <c r="X19" i="27"/>
  <c r="Y19" i="61"/>
  <c r="X19" i="61"/>
  <c r="AE19" i="48"/>
  <c r="AF19" i="48"/>
  <c r="AO19" i="48" s="1"/>
  <c r="AG19" i="48"/>
  <c r="AP19" i="48" s="1"/>
  <c r="W20" i="48"/>
  <c r="AN19" i="88"/>
  <c r="AI19" i="88"/>
  <c r="Y19" i="70"/>
  <c r="X19" i="70"/>
  <c r="Y19" i="82"/>
  <c r="X19" i="82"/>
  <c r="AR18" i="39"/>
  <c r="AF17" i="104"/>
  <c r="AO17" i="104" s="1"/>
  <c r="AE17" i="104"/>
  <c r="AG17" i="104"/>
  <c r="AP17" i="104" s="1"/>
  <c r="W18" i="104"/>
  <c r="AH18" i="101"/>
  <c r="AQ18" i="101" s="1"/>
  <c r="AR19" i="46"/>
  <c r="AR17" i="75"/>
  <c r="AR18" i="78"/>
  <c r="Z19" i="28"/>
  <c r="Y18" i="91"/>
  <c r="X18" i="91"/>
  <c r="Y19" i="30"/>
  <c r="X19" i="30"/>
  <c r="Y20" i="41"/>
  <c r="X20" i="41"/>
  <c r="Y20" i="34"/>
  <c r="X20" i="34"/>
  <c r="AN17" i="103"/>
  <c r="AI17" i="103"/>
  <c r="AN17" i="51"/>
  <c r="AI17" i="51"/>
  <c r="AF18" i="52"/>
  <c r="AO18" i="52" s="1"/>
  <c r="AH19" i="29"/>
  <c r="AQ19" i="29" s="1"/>
  <c r="AI18" i="36"/>
  <c r="AN18" i="36"/>
  <c r="AI18" i="35"/>
  <c r="AN18" i="35"/>
  <c r="AH19" i="39"/>
  <c r="AQ19" i="39" s="1"/>
  <c r="AF20" i="76"/>
  <c r="AO20" i="76" s="1"/>
  <c r="W21" i="76"/>
  <c r="AG20" i="76"/>
  <c r="AP20" i="76" s="1"/>
  <c r="AE20" i="76"/>
  <c r="Y18" i="11"/>
  <c r="X18" i="11"/>
  <c r="AR17" i="32"/>
  <c r="Z19" i="39"/>
  <c r="AI17" i="11"/>
  <c r="AN17" i="11"/>
  <c r="AR18" i="29"/>
  <c r="AH18" i="52"/>
  <c r="AQ18" i="52" s="1"/>
  <c r="AE18" i="43"/>
  <c r="AF18" i="43"/>
  <c r="AO18" i="43" s="1"/>
  <c r="AG18" i="43"/>
  <c r="AP18" i="43" s="1"/>
  <c r="W19" i="43"/>
  <c r="AE19" i="25"/>
  <c r="AF19" i="25"/>
  <c r="AO19" i="25" s="1"/>
  <c r="AG19" i="25"/>
  <c r="AP19" i="25" s="1"/>
  <c r="W20" i="25"/>
  <c r="AR19" i="12"/>
  <c r="Z20" i="71"/>
  <c r="Y20" i="53"/>
  <c r="X20" i="53"/>
  <c r="AN18" i="72"/>
  <c r="AI18" i="72"/>
  <c r="Y19" i="97"/>
  <c r="X19" i="97"/>
  <c r="AR19" i="38"/>
  <c r="Y20" i="79"/>
  <c r="X20" i="79"/>
  <c r="AN18" i="61"/>
  <c r="AI18" i="61"/>
  <c r="Y19" i="86"/>
  <c r="X19" i="86"/>
  <c r="AR18" i="98"/>
  <c r="AN18" i="70"/>
  <c r="AI18" i="70"/>
  <c r="AH19" i="60"/>
  <c r="AQ19" i="60" s="1"/>
  <c r="AR19" i="31"/>
  <c r="AH19" i="98"/>
  <c r="AQ19" i="98" s="1"/>
  <c r="Z18" i="101"/>
  <c r="AR18" i="19"/>
  <c r="AH18" i="66"/>
  <c r="AQ18" i="66" s="1"/>
  <c r="AH19" i="69"/>
  <c r="AQ19" i="69" s="1"/>
  <c r="AR18" i="22"/>
  <c r="AR18" i="13"/>
  <c r="AR18" i="45"/>
  <c r="Y20" i="94"/>
  <c r="X20" i="94"/>
  <c r="AN18" i="84"/>
  <c r="AN18" i="17"/>
  <c r="AI18" i="30"/>
  <c r="AN18" i="30"/>
  <c r="Y18" i="50"/>
  <c r="X18" i="50"/>
  <c r="AN19" i="67"/>
  <c r="AI19" i="67"/>
  <c r="W19" i="75"/>
  <c r="AG18" i="75"/>
  <c r="AP18" i="75" s="1"/>
  <c r="AF18" i="75"/>
  <c r="AO18" i="75" s="1"/>
  <c r="AE18" i="75"/>
  <c r="W21" i="15"/>
  <c r="AG20" i="15"/>
  <c r="AP20" i="15" s="1"/>
  <c r="AE20" i="15"/>
  <c r="AF20" i="15"/>
  <c r="AO20" i="15" s="1"/>
  <c r="AH20" i="46"/>
  <c r="AQ20" i="46" s="1"/>
  <c r="AR17" i="52"/>
  <c r="AR18" i="60"/>
  <c r="AG18" i="23"/>
  <c r="AP18" i="23" s="1"/>
  <c r="AH20" i="16"/>
  <c r="AQ20" i="16" s="1"/>
  <c r="AN17" i="91"/>
  <c r="AI17" i="91"/>
  <c r="Y21" i="89"/>
  <c r="X21" i="89"/>
  <c r="AH20" i="47"/>
  <c r="AQ20" i="47" s="1"/>
  <c r="AH20" i="12"/>
  <c r="AQ20" i="12" s="1"/>
  <c r="Z18" i="26"/>
  <c r="Z20" i="47"/>
  <c r="Y19" i="65"/>
  <c r="X19" i="65"/>
  <c r="AH19" i="19"/>
  <c r="AQ19" i="19" s="1"/>
  <c r="Y19" i="35"/>
  <c r="X19" i="35"/>
  <c r="AR18" i="58"/>
  <c r="Z19" i="19"/>
  <c r="Z20" i="31"/>
  <c r="Y19" i="54"/>
  <c r="X19" i="54"/>
  <c r="AR17" i="66"/>
  <c r="AH20" i="44"/>
  <c r="AQ20" i="44" s="1"/>
  <c r="AH18" i="75"/>
  <c r="AQ18" i="75" s="1"/>
  <c r="Y20" i="62"/>
  <c r="X20" i="62"/>
  <c r="Y19" i="55"/>
  <c r="X19" i="55"/>
  <c r="AR19" i="16"/>
  <c r="Y19" i="81"/>
  <c r="X19" i="81"/>
  <c r="AH20" i="15"/>
  <c r="AQ20" i="15" s="1"/>
  <c r="AH19" i="90"/>
  <c r="AQ19" i="90" s="1"/>
  <c r="AH19" i="22"/>
  <c r="AQ19" i="22" s="1"/>
  <c r="AR18" i="73"/>
  <c r="Y19" i="63"/>
  <c r="X19" i="63"/>
  <c r="AI18" i="86"/>
  <c r="AN18" i="86"/>
  <c r="Y19" i="105"/>
  <c r="X19" i="105"/>
  <c r="AH19" i="77"/>
  <c r="AQ19" i="77" s="1"/>
  <c r="AN18" i="82"/>
  <c r="AI18" i="82"/>
  <c r="Z19" i="60"/>
  <c r="AH19" i="13"/>
  <c r="AQ19" i="13" s="1"/>
  <c r="Y19" i="93"/>
  <c r="X19" i="93"/>
  <c r="Z19" i="98"/>
  <c r="AN17" i="42"/>
  <c r="AI17" i="42"/>
  <c r="Z18" i="66"/>
  <c r="Z19" i="69"/>
  <c r="AR19" i="44"/>
  <c r="AH18" i="23"/>
  <c r="AQ18" i="23" s="1"/>
  <c r="AR18" i="90"/>
  <c r="AN19" i="94"/>
  <c r="AI19" i="94"/>
  <c r="Y19" i="17"/>
  <c r="X19" i="17"/>
  <c r="Y19" i="40"/>
  <c r="X19" i="40"/>
  <c r="AI19" i="34"/>
  <c r="AN19" i="34"/>
  <c r="Y19" i="87"/>
  <c r="X19" i="87"/>
  <c r="AN19" i="33"/>
  <c r="AI19" i="33"/>
  <c r="X21" i="9" l="1"/>
  <c r="X18" i="103"/>
  <c r="AI18" i="17"/>
  <c r="AI19" i="41"/>
  <c r="W19" i="52"/>
  <c r="AI20" i="85"/>
  <c r="AR20" i="85" s="1"/>
  <c r="AG18" i="52"/>
  <c r="AP18" i="52" s="1"/>
  <c r="AH18" i="32"/>
  <c r="AQ18" i="32" s="1"/>
  <c r="W19" i="23"/>
  <c r="AE19" i="102"/>
  <c r="AN19" i="64"/>
  <c r="AF19" i="22"/>
  <c r="AO19" i="22" s="1"/>
  <c r="AG19" i="102"/>
  <c r="AP19" i="102" s="1"/>
  <c r="AI18" i="84"/>
  <c r="X20" i="64"/>
  <c r="Z20" i="64" s="1"/>
  <c r="AF18" i="23"/>
  <c r="AO18" i="23" s="1"/>
  <c r="Z19" i="81"/>
  <c r="W20" i="81" s="1"/>
  <c r="AE19" i="22"/>
  <c r="AI19" i="22" s="1"/>
  <c r="W21" i="16"/>
  <c r="Z19" i="36"/>
  <c r="W20" i="29"/>
  <c r="Z20" i="100"/>
  <c r="W21" i="100" s="1"/>
  <c r="Z20" i="53"/>
  <c r="W21" i="53" s="1"/>
  <c r="Z19" i="72"/>
  <c r="W20" i="72" s="1"/>
  <c r="AG20" i="16"/>
  <c r="AP20" i="16" s="1"/>
  <c r="AE20" i="16"/>
  <c r="AI20" i="89"/>
  <c r="AE18" i="32"/>
  <c r="AF18" i="32"/>
  <c r="AO18" i="32" s="1"/>
  <c r="AG18" i="32"/>
  <c r="AP18" i="32" s="1"/>
  <c r="W19" i="32"/>
  <c r="AG19" i="73"/>
  <c r="AP19" i="73" s="1"/>
  <c r="Z19" i="87"/>
  <c r="AG19" i="87" s="1"/>
  <c r="AP19" i="87" s="1"/>
  <c r="Z19" i="97"/>
  <c r="W20" i="97" s="1"/>
  <c r="AI19" i="2"/>
  <c r="AR19" i="2" s="1"/>
  <c r="AG19" i="58"/>
  <c r="AP19" i="58" s="1"/>
  <c r="W20" i="73"/>
  <c r="AG19" i="29"/>
  <c r="AP19" i="29" s="1"/>
  <c r="AF19" i="58"/>
  <c r="AO19" i="58" s="1"/>
  <c r="X21" i="85"/>
  <c r="Z21" i="85" s="1"/>
  <c r="AF21" i="85" s="1"/>
  <c r="AO21" i="85" s="1"/>
  <c r="W20" i="58"/>
  <c r="X20" i="58" s="1"/>
  <c r="AF19" i="73"/>
  <c r="AO19" i="73" s="1"/>
  <c r="Z20" i="79"/>
  <c r="AG20" i="79" s="1"/>
  <c r="AP20" i="79" s="1"/>
  <c r="Z19" i="82"/>
  <c r="AF19" i="82" s="1"/>
  <c r="AO19" i="82" s="1"/>
  <c r="Z20" i="74"/>
  <c r="AG20" i="74" s="1"/>
  <c r="AP20" i="74" s="1"/>
  <c r="AF19" i="90"/>
  <c r="AO19" i="90" s="1"/>
  <c r="Z20" i="33"/>
  <c r="AE20" i="33" s="1"/>
  <c r="Z19" i="70"/>
  <c r="AE19" i="70" s="1"/>
  <c r="W20" i="90"/>
  <c r="W21" i="46"/>
  <c r="Y21" i="46" s="1"/>
  <c r="AF20" i="46"/>
  <c r="AO20" i="46" s="1"/>
  <c r="AE19" i="29"/>
  <c r="Z19" i="35"/>
  <c r="AE19" i="35" s="1"/>
  <c r="Z19" i="83"/>
  <c r="W20" i="83" s="1"/>
  <c r="Z19" i="84"/>
  <c r="Z18" i="50"/>
  <c r="W19" i="50" s="1"/>
  <c r="Z18" i="11"/>
  <c r="W19" i="11" s="1"/>
  <c r="Z20" i="41"/>
  <c r="AF20" i="41" s="1"/>
  <c r="AO20" i="41" s="1"/>
  <c r="Z18" i="103"/>
  <c r="AG18" i="103" s="1"/>
  <c r="AP18" i="103" s="1"/>
  <c r="Z19" i="105"/>
  <c r="Z20" i="94"/>
  <c r="AF20" i="94" s="1"/>
  <c r="AO20" i="94" s="1"/>
  <c r="Z20" i="18"/>
  <c r="AG20" i="18" s="1"/>
  <c r="AP20" i="18" s="1"/>
  <c r="AE20" i="79"/>
  <c r="W21" i="79"/>
  <c r="AF20" i="79"/>
  <c r="AO20" i="79" s="1"/>
  <c r="AG19" i="81"/>
  <c r="AP19" i="81" s="1"/>
  <c r="AF19" i="81"/>
  <c r="AO19" i="81" s="1"/>
  <c r="AE19" i="81"/>
  <c r="AH19" i="55"/>
  <c r="AQ19" i="55" s="1"/>
  <c r="AF19" i="97"/>
  <c r="AO19" i="97" s="1"/>
  <c r="Y20" i="78"/>
  <c r="X20" i="78"/>
  <c r="AE19" i="49"/>
  <c r="AF19" i="49"/>
  <c r="AO19" i="49" s="1"/>
  <c r="AG19" i="49"/>
  <c r="AP19" i="49" s="1"/>
  <c r="W20" i="49"/>
  <c r="AF19" i="83"/>
  <c r="AO19" i="83" s="1"/>
  <c r="AR18" i="65"/>
  <c r="AH18" i="10"/>
  <c r="AQ18" i="10" s="1"/>
  <c r="AR19" i="37"/>
  <c r="AH20" i="2"/>
  <c r="AQ20" i="2" s="1"/>
  <c r="AG20" i="100"/>
  <c r="AP20" i="100" s="1"/>
  <c r="AE20" i="100"/>
  <c r="AF20" i="100"/>
  <c r="AO20" i="100" s="1"/>
  <c r="AR19" i="94"/>
  <c r="AH21" i="89"/>
  <c r="AQ21" i="89" s="1"/>
  <c r="Y21" i="15"/>
  <c r="X21" i="15"/>
  <c r="AH19" i="86"/>
  <c r="AQ19" i="86" s="1"/>
  <c r="AF20" i="71"/>
  <c r="AO20" i="71" s="1"/>
  <c r="W21" i="71"/>
  <c r="AG20" i="71"/>
  <c r="AP20" i="71" s="1"/>
  <c r="AE20" i="71"/>
  <c r="AI19" i="25"/>
  <c r="AN19" i="25"/>
  <c r="AH21" i="9"/>
  <c r="AQ21" i="9" s="1"/>
  <c r="AI17" i="104"/>
  <c r="AN17" i="104"/>
  <c r="Y20" i="48"/>
  <c r="X20" i="48"/>
  <c r="Z20" i="48" s="1"/>
  <c r="AH19" i="61"/>
  <c r="AQ19" i="61" s="1"/>
  <c r="AR18" i="97"/>
  <c r="Y19" i="95"/>
  <c r="X19" i="95"/>
  <c r="AH19" i="21"/>
  <c r="AQ19" i="21" s="1"/>
  <c r="AH20" i="37"/>
  <c r="AQ20" i="37" s="1"/>
  <c r="AN18" i="32"/>
  <c r="AR18" i="93"/>
  <c r="AR18" i="55"/>
  <c r="AR17" i="10"/>
  <c r="Z18" i="10"/>
  <c r="AH20" i="67"/>
  <c r="AQ20" i="67" s="1"/>
  <c r="AR18" i="92"/>
  <c r="AR19" i="53"/>
  <c r="AN19" i="90"/>
  <c r="AN19" i="58"/>
  <c r="AN20" i="16"/>
  <c r="AI20" i="16"/>
  <c r="AF19" i="87"/>
  <c r="AO19" i="87" s="1"/>
  <c r="AE19" i="87"/>
  <c r="AH19" i="54"/>
  <c r="AQ19" i="54" s="1"/>
  <c r="AH19" i="65"/>
  <c r="AQ19" i="65" s="1"/>
  <c r="AR18" i="30"/>
  <c r="AH20" i="79"/>
  <c r="AQ20" i="79" s="1"/>
  <c r="AR18" i="36"/>
  <c r="AR17" i="103"/>
  <c r="AH19" i="40"/>
  <c r="AQ19" i="40" s="1"/>
  <c r="W20" i="60"/>
  <c r="AG19" i="60"/>
  <c r="AP19" i="60" s="1"/>
  <c r="AF19" i="60"/>
  <c r="AO19" i="60" s="1"/>
  <c r="AE19" i="60"/>
  <c r="Z21" i="89"/>
  <c r="AN18" i="75"/>
  <c r="AI18" i="75"/>
  <c r="AH18" i="50"/>
  <c r="AQ18" i="50" s="1"/>
  <c r="AR18" i="17"/>
  <c r="AF18" i="101"/>
  <c r="AO18" i="101" s="1"/>
  <c r="W19" i="101"/>
  <c r="AE18" i="101"/>
  <c r="AG18" i="101"/>
  <c r="AP18" i="101" s="1"/>
  <c r="Z19" i="86"/>
  <c r="AR18" i="72"/>
  <c r="Y19" i="43"/>
  <c r="X19" i="43"/>
  <c r="AR17" i="11"/>
  <c r="Z21" i="9"/>
  <c r="AH20" i="34"/>
  <c r="AQ20" i="34" s="1"/>
  <c r="AH19" i="30"/>
  <c r="AQ19" i="30" s="1"/>
  <c r="AH18" i="91"/>
  <c r="AQ18" i="91" s="1"/>
  <c r="AH19" i="70"/>
  <c r="AQ19" i="70" s="1"/>
  <c r="Z19" i="61"/>
  <c r="Y20" i="102"/>
  <c r="X20" i="102"/>
  <c r="AR20" i="9"/>
  <c r="AR19" i="18"/>
  <c r="AR18" i="105"/>
  <c r="AR18" i="81"/>
  <c r="Y21" i="44"/>
  <c r="X21" i="44"/>
  <c r="Z20" i="67"/>
  <c r="Z20" i="2"/>
  <c r="AH21" i="80"/>
  <c r="AQ21" i="80" s="1"/>
  <c r="AE19" i="45"/>
  <c r="AF19" i="45"/>
  <c r="AO19" i="45" s="1"/>
  <c r="AG19" i="45"/>
  <c r="AP19" i="45" s="1"/>
  <c r="W20" i="45"/>
  <c r="AR19" i="100"/>
  <c r="AN19" i="13"/>
  <c r="AI19" i="13"/>
  <c r="AH19" i="92"/>
  <c r="AQ19" i="92" s="1"/>
  <c r="Y21" i="12"/>
  <c r="X21" i="12"/>
  <c r="AI19" i="29"/>
  <c r="AN19" i="29"/>
  <c r="Z19" i="55"/>
  <c r="Z19" i="54"/>
  <c r="Z19" i="65"/>
  <c r="AH20" i="62"/>
  <c r="AQ20" i="62" s="1"/>
  <c r="AE20" i="31"/>
  <c r="AF20" i="31"/>
  <c r="AO20" i="31" s="1"/>
  <c r="AG20" i="31"/>
  <c r="AP20" i="31" s="1"/>
  <c r="W21" i="31"/>
  <c r="AE20" i="47"/>
  <c r="AF20" i="47"/>
  <c r="AO20" i="47" s="1"/>
  <c r="AG20" i="47"/>
  <c r="AP20" i="47" s="1"/>
  <c r="W21" i="47"/>
  <c r="AI18" i="23"/>
  <c r="AN18" i="23"/>
  <c r="AE18" i="50"/>
  <c r="AF18" i="50"/>
  <c r="AO18" i="50" s="1"/>
  <c r="AR18" i="84"/>
  <c r="AR18" i="70"/>
  <c r="AE19" i="39"/>
  <c r="AF19" i="39"/>
  <c r="AO19" i="39" s="1"/>
  <c r="AG19" i="39"/>
  <c r="AP19" i="39" s="1"/>
  <c r="W20" i="39"/>
  <c r="AN20" i="76"/>
  <c r="AI20" i="76"/>
  <c r="Y19" i="52"/>
  <c r="X19" i="52"/>
  <c r="Z19" i="30"/>
  <c r="Z18" i="91"/>
  <c r="AN19" i="78"/>
  <c r="AI19" i="78"/>
  <c r="Z19" i="21"/>
  <c r="Z20" i="37"/>
  <c r="AR18" i="87"/>
  <c r="AR18" i="40"/>
  <c r="AF19" i="20"/>
  <c r="AO19" i="20" s="1"/>
  <c r="W20" i="20"/>
  <c r="AG19" i="20"/>
  <c r="AP19" i="20" s="1"/>
  <c r="AE19" i="20"/>
  <c r="AH19" i="36"/>
  <c r="AQ19" i="36" s="1"/>
  <c r="AR18" i="27"/>
  <c r="AR18" i="54"/>
  <c r="AH20" i="88"/>
  <c r="AQ20" i="88" s="1"/>
  <c r="AR19" i="64"/>
  <c r="Z21" i="80"/>
  <c r="AH19" i="72"/>
  <c r="AQ19" i="72" s="1"/>
  <c r="Y20" i="77"/>
  <c r="X20" i="77"/>
  <c r="Z19" i="92"/>
  <c r="AR19" i="62"/>
  <c r="AI20" i="12"/>
  <c r="AN20" i="12"/>
  <c r="AN19" i="73"/>
  <c r="AI20" i="46"/>
  <c r="AN20" i="46"/>
  <c r="AR19" i="34"/>
  <c r="W20" i="105"/>
  <c r="AG19" i="105"/>
  <c r="AP19" i="105" s="1"/>
  <c r="AF19" i="105"/>
  <c r="AO19" i="105" s="1"/>
  <c r="AE19" i="105"/>
  <c r="AR19" i="67"/>
  <c r="AH18" i="11"/>
  <c r="AQ18" i="11" s="1"/>
  <c r="AH19" i="81"/>
  <c r="AQ19" i="81" s="1"/>
  <c r="AH19" i="35"/>
  <c r="AQ19" i="35" s="1"/>
  <c r="AH21" i="85"/>
  <c r="AQ21" i="85" s="1"/>
  <c r="Z19" i="40"/>
  <c r="AH19" i="93"/>
  <c r="AQ19" i="93" s="1"/>
  <c r="AR18" i="82"/>
  <c r="AR19" i="33"/>
  <c r="W20" i="69"/>
  <c r="AG19" i="69"/>
  <c r="AP19" i="69" s="1"/>
  <c r="AF19" i="69"/>
  <c r="AO19" i="69" s="1"/>
  <c r="AE19" i="69"/>
  <c r="Z19" i="93"/>
  <c r="AR18" i="86"/>
  <c r="W19" i="66"/>
  <c r="AG18" i="66"/>
  <c r="AP18" i="66" s="1"/>
  <c r="AF18" i="66"/>
  <c r="AO18" i="66" s="1"/>
  <c r="AE18" i="66"/>
  <c r="AH19" i="63"/>
  <c r="AQ19" i="63" s="1"/>
  <c r="AE18" i="26"/>
  <c r="W19" i="26"/>
  <c r="AF18" i="26"/>
  <c r="AO18" i="26" s="1"/>
  <c r="AG18" i="26"/>
  <c r="AP18" i="26" s="1"/>
  <c r="AR17" i="91"/>
  <c r="Y19" i="23"/>
  <c r="X19" i="23"/>
  <c r="AR18" i="61"/>
  <c r="AH20" i="53"/>
  <c r="AQ20" i="53" s="1"/>
  <c r="Y20" i="25"/>
  <c r="X20" i="25"/>
  <c r="AR18" i="35"/>
  <c r="AR17" i="51"/>
  <c r="Z20" i="34"/>
  <c r="AI19" i="48"/>
  <c r="AN19" i="48"/>
  <c r="AH19" i="27"/>
  <c r="AQ19" i="27" s="1"/>
  <c r="Y20" i="68"/>
  <c r="X20" i="68"/>
  <c r="Y19" i="32"/>
  <c r="X19" i="32"/>
  <c r="AH20" i="33"/>
  <c r="AQ20" i="33" s="1"/>
  <c r="AH18" i="24"/>
  <c r="AQ18" i="24" s="1"/>
  <c r="AR20" i="80"/>
  <c r="W19" i="99"/>
  <c r="AG18" i="99"/>
  <c r="AP18" i="99" s="1"/>
  <c r="AF18" i="99"/>
  <c r="AO18" i="99" s="1"/>
  <c r="AE18" i="99"/>
  <c r="AH18" i="42"/>
  <c r="AQ18" i="42" s="1"/>
  <c r="W20" i="36"/>
  <c r="AG19" i="36"/>
  <c r="AP19" i="36" s="1"/>
  <c r="AE19" i="36"/>
  <c r="AF19" i="36"/>
  <c r="AO19" i="36" s="1"/>
  <c r="AF20" i="38"/>
  <c r="AO20" i="38" s="1"/>
  <c r="AG20" i="38"/>
  <c r="AP20" i="38" s="1"/>
  <c r="W21" i="38"/>
  <c r="AE20" i="38"/>
  <c r="AH18" i="51"/>
  <c r="AQ18" i="51" s="1"/>
  <c r="Z20" i="88"/>
  <c r="AR17" i="24"/>
  <c r="AR18" i="83"/>
  <c r="Y19" i="14"/>
  <c r="X19" i="14"/>
  <c r="AG19" i="72"/>
  <c r="AP19" i="72" s="1"/>
  <c r="AF19" i="72"/>
  <c r="AO19" i="72" s="1"/>
  <c r="AE19" i="72"/>
  <c r="AR19" i="41"/>
  <c r="AI19" i="77"/>
  <c r="AN19" i="77"/>
  <c r="Y20" i="90"/>
  <c r="X20" i="90"/>
  <c r="Y21" i="16"/>
  <c r="X21" i="16"/>
  <c r="Y20" i="29"/>
  <c r="X20" i="29"/>
  <c r="AI18" i="52"/>
  <c r="AN18" i="52"/>
  <c r="AR18" i="63"/>
  <c r="AR17" i="50"/>
  <c r="W20" i="84"/>
  <c r="AG19" i="84"/>
  <c r="AP19" i="84" s="1"/>
  <c r="AF19" i="84"/>
  <c r="AO19" i="84" s="1"/>
  <c r="AE19" i="84"/>
  <c r="AR19" i="79"/>
  <c r="AH20" i="74"/>
  <c r="AQ20" i="74" s="1"/>
  <c r="AF19" i="98"/>
  <c r="AO19" i="98" s="1"/>
  <c r="AE19" i="98"/>
  <c r="AG19" i="98"/>
  <c r="AP19" i="98" s="1"/>
  <c r="W20" i="98"/>
  <c r="AH19" i="17"/>
  <c r="AQ19" i="17" s="1"/>
  <c r="Z20" i="62"/>
  <c r="AE19" i="19"/>
  <c r="AF19" i="19"/>
  <c r="AO19" i="19" s="1"/>
  <c r="AG19" i="19"/>
  <c r="AP19" i="19" s="1"/>
  <c r="W20" i="19"/>
  <c r="AH19" i="87"/>
  <c r="AQ19" i="87" s="1"/>
  <c r="Z19" i="17"/>
  <c r="AR17" i="42"/>
  <c r="AH19" i="105"/>
  <c r="AQ19" i="105" s="1"/>
  <c r="Z19" i="63"/>
  <c r="AI20" i="15"/>
  <c r="AN20" i="15"/>
  <c r="Y19" i="75"/>
  <c r="X19" i="75"/>
  <c r="AH20" i="94"/>
  <c r="AQ20" i="94" s="1"/>
  <c r="AH19" i="97"/>
  <c r="AQ19" i="97" s="1"/>
  <c r="AI18" i="43"/>
  <c r="AN18" i="43"/>
  <c r="Y21" i="76"/>
  <c r="X21" i="76"/>
  <c r="AH20" i="41"/>
  <c r="AQ20" i="41" s="1"/>
  <c r="AH20" i="64"/>
  <c r="AQ20" i="64" s="1"/>
  <c r="W20" i="28"/>
  <c r="AF19" i="28"/>
  <c r="AO19" i="28" s="1"/>
  <c r="AG19" i="28"/>
  <c r="AP19" i="28" s="1"/>
  <c r="AE19" i="28"/>
  <c r="Y18" i="104"/>
  <c r="X18" i="104"/>
  <c r="AH19" i="82"/>
  <c r="AQ19" i="82" s="1"/>
  <c r="AR19" i="88"/>
  <c r="Z19" i="27"/>
  <c r="AN19" i="102"/>
  <c r="AI19" i="102"/>
  <c r="AI18" i="95"/>
  <c r="AN18" i="95"/>
  <c r="AI19" i="68"/>
  <c r="AN19" i="68"/>
  <c r="AH18" i="103"/>
  <c r="AQ18" i="103" s="1"/>
  <c r="Z18" i="24"/>
  <c r="AH19" i="83"/>
  <c r="AQ19" i="83" s="1"/>
  <c r="Z18" i="42"/>
  <c r="W19" i="96"/>
  <c r="AG18" i="96"/>
  <c r="AP18" i="96" s="1"/>
  <c r="AF18" i="96"/>
  <c r="AO18" i="96" s="1"/>
  <c r="AE18" i="96"/>
  <c r="AR18" i="21"/>
  <c r="AR19" i="74"/>
  <c r="Z18" i="51"/>
  <c r="AN20" i="44"/>
  <c r="AI20" i="44"/>
  <c r="AR20" i="89"/>
  <c r="AH19" i="84"/>
  <c r="AQ19" i="84" s="1"/>
  <c r="AF19" i="59"/>
  <c r="AO19" i="59" s="1"/>
  <c r="W20" i="59"/>
  <c r="AE19" i="59"/>
  <c r="AG19" i="59"/>
  <c r="AP19" i="59" s="1"/>
  <c r="AI18" i="14"/>
  <c r="AN18" i="14"/>
  <c r="AH20" i="18"/>
  <c r="AQ20" i="18" s="1"/>
  <c r="Y20" i="13"/>
  <c r="X20" i="13"/>
  <c r="AH20" i="100"/>
  <c r="AQ20" i="100" s="1"/>
  <c r="Y20" i="22"/>
  <c r="X20" i="22"/>
  <c r="Y20" i="73"/>
  <c r="X20" i="73"/>
  <c r="AF20" i="64" l="1"/>
  <c r="AO20" i="64" s="1"/>
  <c r="W21" i="64"/>
  <c r="AG20" i="64"/>
  <c r="AP20" i="64" s="1"/>
  <c r="AE20" i="64"/>
  <c r="AF20" i="53"/>
  <c r="AO20" i="53" s="1"/>
  <c r="AN19" i="22"/>
  <c r="AE20" i="53"/>
  <c r="W21" i="33"/>
  <c r="AG19" i="97"/>
  <c r="AP19" i="97" s="1"/>
  <c r="AG20" i="33"/>
  <c r="AP20" i="33" s="1"/>
  <c r="AF20" i="33"/>
  <c r="AO20" i="33" s="1"/>
  <c r="W19" i="103"/>
  <c r="AG20" i="41"/>
  <c r="AP20" i="41" s="1"/>
  <c r="AE19" i="97"/>
  <c r="AG19" i="70"/>
  <c r="AP19" i="70" s="1"/>
  <c r="AF19" i="70"/>
  <c r="AO19" i="70" s="1"/>
  <c r="AG20" i="53"/>
  <c r="AP20" i="53" s="1"/>
  <c r="AG18" i="50"/>
  <c r="AP18" i="50" s="1"/>
  <c r="Y20" i="58"/>
  <c r="AF18" i="103"/>
  <c r="AO18" i="103" s="1"/>
  <c r="W20" i="87"/>
  <c r="AE19" i="83"/>
  <c r="W21" i="41"/>
  <c r="AG18" i="11"/>
  <c r="AP18" i="11" s="1"/>
  <c r="AE18" i="103"/>
  <c r="W20" i="70"/>
  <c r="AI19" i="58"/>
  <c r="AI18" i="32"/>
  <c r="AR18" i="32" s="1"/>
  <c r="AF20" i="74"/>
  <c r="AO20" i="74" s="1"/>
  <c r="AG19" i="83"/>
  <c r="AP19" i="83" s="1"/>
  <c r="AI19" i="90"/>
  <c r="AR19" i="90" s="1"/>
  <c r="AF18" i="11"/>
  <c r="AO18" i="11" s="1"/>
  <c r="W21" i="74"/>
  <c r="AE18" i="11"/>
  <c r="AE20" i="74"/>
  <c r="X21" i="46"/>
  <c r="Z21" i="46" s="1"/>
  <c r="AG19" i="82"/>
  <c r="AP19" i="82" s="1"/>
  <c r="W21" i="18"/>
  <c r="Y21" i="18" s="1"/>
  <c r="AI19" i="73"/>
  <c r="AR19" i="73" s="1"/>
  <c r="AE19" i="82"/>
  <c r="AN19" i="82" s="1"/>
  <c r="AE20" i="18"/>
  <c r="W20" i="82"/>
  <c r="AG20" i="94"/>
  <c r="AP20" i="94" s="1"/>
  <c r="AF20" i="18"/>
  <c r="AO20" i="18" s="1"/>
  <c r="Z18" i="104"/>
  <c r="AG18" i="104" s="1"/>
  <c r="AP18" i="104" s="1"/>
  <c r="AE20" i="41"/>
  <c r="AI20" i="41" s="1"/>
  <c r="AE21" i="85"/>
  <c r="AF19" i="35"/>
  <c r="AO19" i="35" s="1"/>
  <c r="Z20" i="22"/>
  <c r="AG20" i="22" s="1"/>
  <c r="AP20" i="22" s="1"/>
  <c r="AE20" i="94"/>
  <c r="AN20" i="94" s="1"/>
  <c r="AG21" i="85"/>
  <c r="AP21" i="85" s="1"/>
  <c r="Z20" i="78"/>
  <c r="W21" i="78" s="1"/>
  <c r="W21" i="94"/>
  <c r="Y21" i="94" s="1"/>
  <c r="W22" i="85"/>
  <c r="W20" i="35"/>
  <c r="Y20" i="35" s="1"/>
  <c r="Z19" i="14"/>
  <c r="AF19" i="14" s="1"/>
  <c r="AO19" i="14" s="1"/>
  <c r="AG19" i="35"/>
  <c r="AP19" i="35" s="1"/>
  <c r="Z19" i="32"/>
  <c r="AF19" i="32" s="1"/>
  <c r="AO19" i="32" s="1"/>
  <c r="Z21" i="15"/>
  <c r="AE21" i="15" s="1"/>
  <c r="Z21" i="44"/>
  <c r="AF21" i="44" s="1"/>
  <c r="AO21" i="44" s="1"/>
  <c r="W20" i="27"/>
  <c r="AE19" i="27"/>
  <c r="AF19" i="27"/>
  <c r="AO19" i="27" s="1"/>
  <c r="AG19" i="27"/>
  <c r="AP19" i="27" s="1"/>
  <c r="W20" i="93"/>
  <c r="AG19" i="93"/>
  <c r="AP19" i="93" s="1"/>
  <c r="AF19" i="93"/>
  <c r="AO19" i="93" s="1"/>
  <c r="AE19" i="93"/>
  <c r="AI20" i="47"/>
  <c r="AN20" i="47"/>
  <c r="Y20" i="60"/>
  <c r="X20" i="60"/>
  <c r="Y20" i="83"/>
  <c r="X20" i="83"/>
  <c r="AN20" i="33"/>
  <c r="AN19" i="97"/>
  <c r="X21" i="94"/>
  <c r="AN19" i="70"/>
  <c r="AN19" i="81"/>
  <c r="AI19" i="81"/>
  <c r="AH20" i="29"/>
  <c r="AQ20" i="29" s="1"/>
  <c r="AH20" i="90"/>
  <c r="AQ20" i="90" s="1"/>
  <c r="W21" i="88"/>
  <c r="AE20" i="88"/>
  <c r="AG20" i="88"/>
  <c r="AP20" i="88" s="1"/>
  <c r="AF20" i="88"/>
  <c r="AO20" i="88" s="1"/>
  <c r="AH19" i="23"/>
  <c r="AQ19" i="23" s="1"/>
  <c r="AN19" i="69"/>
  <c r="AI19" i="69"/>
  <c r="AI20" i="53"/>
  <c r="AN20" i="53"/>
  <c r="Y20" i="105"/>
  <c r="X20" i="105"/>
  <c r="AH20" i="77"/>
  <c r="AQ20" i="77" s="1"/>
  <c r="Y20" i="20"/>
  <c r="X20" i="20"/>
  <c r="AG20" i="37"/>
  <c r="AP20" i="37" s="1"/>
  <c r="W21" i="37"/>
  <c r="AE20" i="37"/>
  <c r="AF20" i="37"/>
  <c r="AO20" i="37" s="1"/>
  <c r="AF19" i="30"/>
  <c r="AO19" i="30" s="1"/>
  <c r="AG19" i="30"/>
  <c r="AP19" i="30" s="1"/>
  <c r="W20" i="30"/>
  <c r="AE19" i="30"/>
  <c r="Y20" i="39"/>
  <c r="X20" i="39"/>
  <c r="Y21" i="31"/>
  <c r="X21" i="31"/>
  <c r="AF19" i="65"/>
  <c r="AO19" i="65" s="1"/>
  <c r="AE19" i="65"/>
  <c r="W20" i="65"/>
  <c r="AG19" i="65"/>
  <c r="AP19" i="65" s="1"/>
  <c r="AR19" i="22"/>
  <c r="AH20" i="102"/>
  <c r="AQ20" i="102" s="1"/>
  <c r="AE21" i="9"/>
  <c r="AF21" i="9"/>
  <c r="AO21" i="9" s="1"/>
  <c r="W22" i="9"/>
  <c r="AG21" i="9"/>
  <c r="AP21" i="9" s="1"/>
  <c r="AR19" i="25"/>
  <c r="Y20" i="49"/>
  <c r="X20" i="49"/>
  <c r="Y22" i="85"/>
  <c r="X22" i="85"/>
  <c r="AN19" i="59"/>
  <c r="AI19" i="59"/>
  <c r="AE18" i="42"/>
  <c r="AF18" i="42"/>
  <c r="AO18" i="42" s="1"/>
  <c r="AG18" i="42"/>
  <c r="AP18" i="42" s="1"/>
  <c r="W19" i="42"/>
  <c r="AF18" i="104"/>
  <c r="AO18" i="104" s="1"/>
  <c r="AE18" i="104"/>
  <c r="W19" i="104"/>
  <c r="AN19" i="19"/>
  <c r="AI19" i="19"/>
  <c r="Y20" i="84"/>
  <c r="X20" i="84"/>
  <c r="AH19" i="14"/>
  <c r="AQ19" i="14" s="1"/>
  <c r="AN18" i="66"/>
  <c r="AI18" i="66"/>
  <c r="AF21" i="80"/>
  <c r="AO21" i="80" s="1"/>
  <c r="AG21" i="80"/>
  <c r="AP21" i="80" s="1"/>
  <c r="AE21" i="80"/>
  <c r="W22" i="80"/>
  <c r="W19" i="91"/>
  <c r="AF18" i="91"/>
  <c r="AO18" i="91" s="1"/>
  <c r="AE18" i="91"/>
  <c r="AG18" i="91"/>
  <c r="AP18" i="91" s="1"/>
  <c r="AN18" i="50"/>
  <c r="AI18" i="50"/>
  <c r="AH21" i="44"/>
  <c r="AQ21" i="44" s="1"/>
  <c r="AN18" i="103"/>
  <c r="AE20" i="48"/>
  <c r="AF20" i="48"/>
  <c r="AO20" i="48" s="1"/>
  <c r="AG20" i="48"/>
  <c r="AP20" i="48" s="1"/>
  <c r="W21" i="48"/>
  <c r="AH21" i="15"/>
  <c r="AQ21" i="15" s="1"/>
  <c r="AN20" i="18"/>
  <c r="Y20" i="59"/>
  <c r="X20" i="59"/>
  <c r="AR20" i="44"/>
  <c r="AR19" i="68"/>
  <c r="AR18" i="43"/>
  <c r="AR20" i="15"/>
  <c r="AH21" i="46"/>
  <c r="AQ21" i="46" s="1"/>
  <c r="Z20" i="90"/>
  <c r="AN19" i="72"/>
  <c r="AI19" i="72"/>
  <c r="AN18" i="99"/>
  <c r="AI18" i="99"/>
  <c r="Z19" i="23"/>
  <c r="Y19" i="26"/>
  <c r="X19" i="26"/>
  <c r="Z20" i="77"/>
  <c r="AE19" i="21"/>
  <c r="AG19" i="21"/>
  <c r="AP19" i="21" s="1"/>
  <c r="AF19" i="21"/>
  <c r="AO19" i="21" s="1"/>
  <c r="W20" i="21"/>
  <c r="AH19" i="52"/>
  <c r="AQ19" i="52" s="1"/>
  <c r="AR18" i="23"/>
  <c r="AE19" i="54"/>
  <c r="AF19" i="54"/>
  <c r="AO19" i="54" s="1"/>
  <c r="AG19" i="54"/>
  <c r="AP19" i="54" s="1"/>
  <c r="W20" i="54"/>
  <c r="AR19" i="29"/>
  <c r="Y20" i="45"/>
  <c r="X20" i="45"/>
  <c r="W21" i="2"/>
  <c r="AE20" i="2"/>
  <c r="AF20" i="2"/>
  <c r="AO20" i="2" s="1"/>
  <c r="AG20" i="2"/>
  <c r="AP20" i="2" s="1"/>
  <c r="Z20" i="102"/>
  <c r="AF21" i="89"/>
  <c r="AO21" i="89" s="1"/>
  <c r="AG21" i="89"/>
  <c r="AP21" i="89" s="1"/>
  <c r="AE21" i="89"/>
  <c r="W22" i="89"/>
  <c r="Y20" i="87"/>
  <c r="X20" i="87"/>
  <c r="AI20" i="71"/>
  <c r="AN20" i="71"/>
  <c r="Y21" i="100"/>
  <c r="X21" i="100"/>
  <c r="Y21" i="41"/>
  <c r="X21" i="41"/>
  <c r="AN20" i="74"/>
  <c r="AI20" i="74"/>
  <c r="AG19" i="17"/>
  <c r="AP19" i="17" s="1"/>
  <c r="AF19" i="17"/>
  <c r="AO19" i="17" s="1"/>
  <c r="AE19" i="17"/>
  <c r="W20" i="17"/>
  <c r="AN19" i="98"/>
  <c r="AI19" i="98"/>
  <c r="AR18" i="52"/>
  <c r="AF19" i="92"/>
  <c r="AO19" i="92" s="1"/>
  <c r="AE19" i="92"/>
  <c r="W20" i="92"/>
  <c r="AG19" i="92"/>
  <c r="AP19" i="92" s="1"/>
  <c r="AR18" i="75"/>
  <c r="AN20" i="100"/>
  <c r="AI20" i="100"/>
  <c r="Y21" i="74"/>
  <c r="X21" i="74"/>
  <c r="AF20" i="62"/>
  <c r="AO20" i="62" s="1"/>
  <c r="AG20" i="62"/>
  <c r="AP20" i="62" s="1"/>
  <c r="AE20" i="62"/>
  <c r="W21" i="62"/>
  <c r="AR18" i="95"/>
  <c r="Y20" i="19"/>
  <c r="X20" i="19"/>
  <c r="AE21" i="46"/>
  <c r="W22" i="46"/>
  <c r="AF21" i="46"/>
  <c r="AO21" i="46" s="1"/>
  <c r="AG21" i="46"/>
  <c r="AP21" i="46" s="1"/>
  <c r="AN19" i="84"/>
  <c r="AI19" i="84"/>
  <c r="Z20" i="29"/>
  <c r="AN19" i="36"/>
  <c r="AI19" i="36"/>
  <c r="AH20" i="68"/>
  <c r="AQ20" i="68" s="1"/>
  <c r="AR19" i="48"/>
  <c r="AH20" i="25"/>
  <c r="AQ20" i="25" s="1"/>
  <c r="AI18" i="26"/>
  <c r="AN18" i="26"/>
  <c r="Y19" i="66"/>
  <c r="X19" i="66"/>
  <c r="AE19" i="40"/>
  <c r="AF19" i="40"/>
  <c r="AO19" i="40" s="1"/>
  <c r="AG19" i="40"/>
  <c r="AP19" i="40" s="1"/>
  <c r="W20" i="40"/>
  <c r="AR20" i="12"/>
  <c r="AR19" i="78"/>
  <c r="Y19" i="50"/>
  <c r="X19" i="50"/>
  <c r="Y21" i="47"/>
  <c r="X21" i="47"/>
  <c r="AE19" i="55"/>
  <c r="AF19" i="55"/>
  <c r="AO19" i="55" s="1"/>
  <c r="AG19" i="55"/>
  <c r="AP19" i="55" s="1"/>
  <c r="W20" i="55"/>
  <c r="AH21" i="12"/>
  <c r="AQ21" i="12" s="1"/>
  <c r="AF19" i="86"/>
  <c r="AO19" i="86" s="1"/>
  <c r="AE19" i="86"/>
  <c r="W20" i="86"/>
  <c r="AG19" i="86"/>
  <c r="AP19" i="86" s="1"/>
  <c r="AN19" i="60"/>
  <c r="AI19" i="60"/>
  <c r="Y20" i="82"/>
  <c r="X20" i="82"/>
  <c r="AR20" i="16"/>
  <c r="AE18" i="10"/>
  <c r="W19" i="10"/>
  <c r="AG18" i="10"/>
  <c r="AP18" i="10" s="1"/>
  <c r="AF18" i="10"/>
  <c r="AO18" i="10" s="1"/>
  <c r="AR17" i="104"/>
  <c r="Y21" i="33"/>
  <c r="X21" i="33"/>
  <c r="Y20" i="97"/>
  <c r="X20" i="97"/>
  <c r="Y20" i="81"/>
  <c r="X20" i="81"/>
  <c r="AH19" i="32"/>
  <c r="AQ19" i="32" s="1"/>
  <c r="Y21" i="64"/>
  <c r="X21" i="64"/>
  <c r="Y19" i="101"/>
  <c r="X19" i="101"/>
  <c r="AN21" i="85"/>
  <c r="AI21" i="85"/>
  <c r="AH20" i="73"/>
  <c r="AQ20" i="73" s="1"/>
  <c r="AN18" i="96"/>
  <c r="AI18" i="96"/>
  <c r="AH20" i="13"/>
  <c r="AQ20" i="13" s="1"/>
  <c r="AR18" i="14"/>
  <c r="AR19" i="102"/>
  <c r="AH21" i="76"/>
  <c r="AQ21" i="76" s="1"/>
  <c r="Z20" i="68"/>
  <c r="W21" i="34"/>
  <c r="AE20" i="34"/>
  <c r="AF20" i="34"/>
  <c r="AO20" i="34" s="1"/>
  <c r="AG20" i="34"/>
  <c r="AP20" i="34" s="1"/>
  <c r="Y20" i="69"/>
  <c r="X20" i="69"/>
  <c r="AN20" i="64"/>
  <c r="AI20" i="64"/>
  <c r="Y21" i="53"/>
  <c r="X21" i="53"/>
  <c r="AN19" i="105"/>
  <c r="AI19" i="105"/>
  <c r="Z19" i="52"/>
  <c r="AN19" i="39"/>
  <c r="AI19" i="39"/>
  <c r="AI20" i="31"/>
  <c r="AN20" i="31"/>
  <c r="AH20" i="58"/>
  <c r="AQ20" i="58" s="1"/>
  <c r="Z21" i="12"/>
  <c r="AR19" i="13"/>
  <c r="AF19" i="61"/>
  <c r="AO19" i="61" s="1"/>
  <c r="AE19" i="61"/>
  <c r="W20" i="61"/>
  <c r="AG19" i="61"/>
  <c r="AP19" i="61" s="1"/>
  <c r="AH19" i="43"/>
  <c r="AQ19" i="43" s="1"/>
  <c r="AH19" i="95"/>
  <c r="AQ19" i="95" s="1"/>
  <c r="Y21" i="71"/>
  <c r="X21" i="71"/>
  <c r="AI19" i="49"/>
  <c r="AN19" i="49"/>
  <c r="Y21" i="79"/>
  <c r="X21" i="79"/>
  <c r="X21" i="18"/>
  <c r="AI19" i="28"/>
  <c r="AN19" i="28"/>
  <c r="Z20" i="73"/>
  <c r="AE18" i="51"/>
  <c r="AF18" i="51"/>
  <c r="AO18" i="51" s="1"/>
  <c r="AG18" i="51"/>
  <c r="AP18" i="51" s="1"/>
  <c r="W19" i="51"/>
  <c r="AF18" i="24"/>
  <c r="AO18" i="24" s="1"/>
  <c r="AG18" i="24"/>
  <c r="AP18" i="24" s="1"/>
  <c r="AE18" i="24"/>
  <c r="W19" i="24"/>
  <c r="AH19" i="75"/>
  <c r="AQ19" i="75" s="1"/>
  <c r="W20" i="63"/>
  <c r="AG19" i="63"/>
  <c r="AP19" i="63" s="1"/>
  <c r="AF19" i="63"/>
  <c r="AO19" i="63" s="1"/>
  <c r="AE19" i="63"/>
  <c r="Y20" i="98"/>
  <c r="X20" i="98"/>
  <c r="AH21" i="16"/>
  <c r="AQ21" i="16" s="1"/>
  <c r="AI20" i="38"/>
  <c r="AN20" i="38"/>
  <c r="AH20" i="22"/>
  <c r="AQ20" i="22" s="1"/>
  <c r="Z20" i="13"/>
  <c r="Y19" i="96"/>
  <c r="X19" i="96"/>
  <c r="AH18" i="104"/>
  <c r="AQ18" i="104" s="1"/>
  <c r="Y20" i="28"/>
  <c r="X20" i="28"/>
  <c r="Z21" i="76"/>
  <c r="Z19" i="75"/>
  <c r="Z21" i="16"/>
  <c r="AR19" i="77"/>
  <c r="Y20" i="72"/>
  <c r="X20" i="72"/>
  <c r="Y21" i="38"/>
  <c r="X21" i="38"/>
  <c r="Y20" i="36"/>
  <c r="X20" i="36"/>
  <c r="Y19" i="99"/>
  <c r="X19" i="99"/>
  <c r="Z20" i="25"/>
  <c r="AR20" i="46"/>
  <c r="AI19" i="20"/>
  <c r="AN19" i="20"/>
  <c r="AR20" i="76"/>
  <c r="Z20" i="58"/>
  <c r="AN19" i="45"/>
  <c r="AI19" i="45"/>
  <c r="AF20" i="67"/>
  <c r="AO20" i="67" s="1"/>
  <c r="W21" i="67"/>
  <c r="AE20" i="67"/>
  <c r="AG20" i="67"/>
  <c r="AP20" i="67" s="1"/>
  <c r="Z19" i="43"/>
  <c r="AI18" i="101"/>
  <c r="AN18" i="101"/>
  <c r="Y19" i="103"/>
  <c r="X19" i="103"/>
  <c r="AN19" i="87"/>
  <c r="AI19" i="87"/>
  <c r="AR19" i="58"/>
  <c r="Z19" i="95"/>
  <c r="AH20" i="48"/>
  <c r="AQ20" i="48" s="1"/>
  <c r="AH20" i="78"/>
  <c r="AQ20" i="78" s="1"/>
  <c r="Y20" i="70"/>
  <c r="X20" i="70"/>
  <c r="Y19" i="11"/>
  <c r="X19" i="11"/>
  <c r="AN20" i="79"/>
  <c r="AI20" i="79"/>
  <c r="AI19" i="35"/>
  <c r="AN19" i="35"/>
  <c r="AI19" i="83" l="1"/>
  <c r="W22" i="44"/>
  <c r="AN19" i="83"/>
  <c r="AI19" i="97"/>
  <c r="AI20" i="33"/>
  <c r="AE20" i="22"/>
  <c r="W21" i="22"/>
  <c r="X20" i="35"/>
  <c r="AH20" i="35" s="1"/>
  <c r="AQ20" i="35" s="1"/>
  <c r="AI19" i="70"/>
  <c r="AR19" i="70" s="1"/>
  <c r="AI18" i="11"/>
  <c r="AE21" i="44"/>
  <c r="AF21" i="15"/>
  <c r="AO21" i="15" s="1"/>
  <c r="AG21" i="44"/>
  <c r="AP21" i="44" s="1"/>
  <c r="AG21" i="15"/>
  <c r="AP21" i="15" s="1"/>
  <c r="Z20" i="60"/>
  <c r="AF20" i="60" s="1"/>
  <c r="AO20" i="60" s="1"/>
  <c r="AI20" i="18"/>
  <c r="AI18" i="103"/>
  <c r="Z22" i="85"/>
  <c r="Z20" i="20"/>
  <c r="AE20" i="20" s="1"/>
  <c r="AF20" i="22"/>
  <c r="AO20" i="22" s="1"/>
  <c r="AI20" i="94"/>
  <c r="AR20" i="94" s="1"/>
  <c r="Z21" i="79"/>
  <c r="AG21" i="79" s="1"/>
  <c r="AP21" i="79" s="1"/>
  <c r="Z21" i="71"/>
  <c r="AE21" i="71" s="1"/>
  <c r="AN18" i="11"/>
  <c r="Z20" i="70"/>
  <c r="AF20" i="70" s="1"/>
  <c r="AO20" i="70" s="1"/>
  <c r="AF20" i="78"/>
  <c r="AO20" i="78" s="1"/>
  <c r="AN20" i="41"/>
  <c r="Z21" i="64"/>
  <c r="AG21" i="64" s="1"/>
  <c r="AP21" i="64" s="1"/>
  <c r="Z19" i="50"/>
  <c r="AI19" i="82"/>
  <c r="AG19" i="14"/>
  <c r="AP19" i="14" s="1"/>
  <c r="Z21" i="38"/>
  <c r="W22" i="38" s="1"/>
  <c r="AE20" i="78"/>
  <c r="AN20" i="78" s="1"/>
  <c r="AG20" i="78"/>
  <c r="AP20" i="78" s="1"/>
  <c r="Z21" i="53"/>
  <c r="W22" i="15"/>
  <c r="Y22" i="15" s="1"/>
  <c r="W20" i="14"/>
  <c r="Y20" i="14" s="1"/>
  <c r="Z20" i="72"/>
  <c r="W21" i="72" s="1"/>
  <c r="Z20" i="28"/>
  <c r="AE19" i="32"/>
  <c r="AN19" i="32" s="1"/>
  <c r="AE19" i="14"/>
  <c r="AN19" i="14" s="1"/>
  <c r="W20" i="32"/>
  <c r="Y20" i="32" s="1"/>
  <c r="AG19" i="32"/>
  <c r="AP19" i="32" s="1"/>
  <c r="Z20" i="59"/>
  <c r="AG20" i="59" s="1"/>
  <c r="AP20" i="59" s="1"/>
  <c r="Z21" i="33"/>
  <c r="AF21" i="33" s="1"/>
  <c r="AO21" i="33" s="1"/>
  <c r="Z20" i="19"/>
  <c r="AG20" i="19" s="1"/>
  <c r="AP20" i="19" s="1"/>
  <c r="Z21" i="41"/>
  <c r="AE21" i="41" s="1"/>
  <c r="Z21" i="31"/>
  <c r="W22" i="31" s="1"/>
  <c r="Z20" i="82"/>
  <c r="W21" i="82" s="1"/>
  <c r="Z20" i="84"/>
  <c r="W21" i="84" s="1"/>
  <c r="Z20" i="49"/>
  <c r="Z21" i="18"/>
  <c r="AG21" i="18" s="1"/>
  <c r="AP21" i="18" s="1"/>
  <c r="Z19" i="103"/>
  <c r="W20" i="103" s="1"/>
  <c r="Z19" i="99"/>
  <c r="AE19" i="99" s="1"/>
  <c r="Z20" i="98"/>
  <c r="AE20" i="98" s="1"/>
  <c r="Z19" i="66"/>
  <c r="AE19" i="66" s="1"/>
  <c r="Z21" i="100"/>
  <c r="AG21" i="100" s="1"/>
  <c r="AP21" i="100" s="1"/>
  <c r="Z20" i="105"/>
  <c r="AG20" i="105" s="1"/>
  <c r="AP20" i="105" s="1"/>
  <c r="Z19" i="96"/>
  <c r="W20" i="96" s="1"/>
  <c r="Z20" i="36"/>
  <c r="AF20" i="36" s="1"/>
  <c r="AO20" i="36" s="1"/>
  <c r="Z19" i="26"/>
  <c r="AF19" i="26" s="1"/>
  <c r="AO19" i="26" s="1"/>
  <c r="W21" i="20"/>
  <c r="AF20" i="20"/>
  <c r="AO20" i="20" s="1"/>
  <c r="AG20" i="20"/>
  <c r="AP20" i="20" s="1"/>
  <c r="W22" i="79"/>
  <c r="W21" i="60"/>
  <c r="W22" i="33"/>
  <c r="AG21" i="33"/>
  <c r="AP21" i="33" s="1"/>
  <c r="AH20" i="81"/>
  <c r="AQ20" i="81" s="1"/>
  <c r="AN20" i="22"/>
  <c r="AN20" i="67"/>
  <c r="AI20" i="67"/>
  <c r="AE20" i="25"/>
  <c r="AF20" i="25"/>
  <c r="AO20" i="25" s="1"/>
  <c r="AG20" i="25"/>
  <c r="AP20" i="25" s="1"/>
  <c r="W21" i="25"/>
  <c r="AH20" i="28"/>
  <c r="AQ20" i="28" s="1"/>
  <c r="AR20" i="38"/>
  <c r="AN19" i="63"/>
  <c r="AI19" i="63"/>
  <c r="Y19" i="24"/>
  <c r="X19" i="24"/>
  <c r="Y20" i="61"/>
  <c r="X20" i="61"/>
  <c r="AE19" i="52"/>
  <c r="AF19" i="52"/>
  <c r="AO19" i="52" s="1"/>
  <c r="AG19" i="52"/>
  <c r="AP19" i="52" s="1"/>
  <c r="W20" i="52"/>
  <c r="AR20" i="64"/>
  <c r="AR18" i="96"/>
  <c r="AH19" i="101"/>
  <c r="AQ19" i="101" s="1"/>
  <c r="Z20" i="81"/>
  <c r="Y19" i="10"/>
  <c r="X19" i="10"/>
  <c r="AN19" i="55"/>
  <c r="AI19" i="55"/>
  <c r="AI19" i="17"/>
  <c r="AN19" i="17"/>
  <c r="AR20" i="74"/>
  <c r="AH20" i="87"/>
  <c r="AQ20" i="87" s="1"/>
  <c r="AI21" i="89"/>
  <c r="AN21" i="89"/>
  <c r="AI20" i="2"/>
  <c r="AN20" i="2"/>
  <c r="Y20" i="21"/>
  <c r="X20" i="21"/>
  <c r="AI20" i="48"/>
  <c r="AN20" i="48"/>
  <c r="AI21" i="80"/>
  <c r="AN21" i="80"/>
  <c r="AH20" i="20"/>
  <c r="AQ20" i="20" s="1"/>
  <c r="Y21" i="88"/>
  <c r="X21" i="88"/>
  <c r="AR19" i="97"/>
  <c r="AR20" i="33"/>
  <c r="AN19" i="93"/>
  <c r="AI19" i="93"/>
  <c r="AN19" i="27"/>
  <c r="AI19" i="27"/>
  <c r="AF19" i="95"/>
  <c r="AO19" i="95" s="1"/>
  <c r="AE19" i="95"/>
  <c r="W20" i="95"/>
  <c r="AG19" i="95"/>
  <c r="AP19" i="95" s="1"/>
  <c r="AE20" i="58"/>
  <c r="W21" i="58"/>
  <c r="AG20" i="58"/>
  <c r="AP20" i="58" s="1"/>
  <c r="AF20" i="58"/>
  <c r="AO20" i="58" s="1"/>
  <c r="AH19" i="96"/>
  <c r="AQ19" i="96" s="1"/>
  <c r="AG21" i="12"/>
  <c r="AP21" i="12" s="1"/>
  <c r="W22" i="12"/>
  <c r="AF21" i="12"/>
  <c r="AO21" i="12" s="1"/>
  <c r="AE21" i="12"/>
  <c r="AI19" i="86"/>
  <c r="AN19" i="86"/>
  <c r="Y20" i="40"/>
  <c r="X20" i="40"/>
  <c r="AR19" i="84"/>
  <c r="AI19" i="92"/>
  <c r="AN19" i="92"/>
  <c r="Y22" i="80"/>
  <c r="X22" i="80"/>
  <c r="W23" i="85"/>
  <c r="AG22" i="85"/>
  <c r="AP22" i="85" s="1"/>
  <c r="AF22" i="85"/>
  <c r="AO22" i="85" s="1"/>
  <c r="AE22" i="85"/>
  <c r="Y22" i="9"/>
  <c r="X22" i="9"/>
  <c r="Y20" i="30"/>
  <c r="X20" i="30"/>
  <c r="AH20" i="105"/>
  <c r="AQ20" i="105" s="1"/>
  <c r="AR19" i="69"/>
  <c r="AN20" i="88"/>
  <c r="AI20" i="88"/>
  <c r="AR19" i="81"/>
  <c r="Y21" i="78"/>
  <c r="X21" i="78"/>
  <c r="AH20" i="60"/>
  <c r="AQ20" i="60" s="1"/>
  <c r="AR19" i="35"/>
  <c r="AH20" i="70"/>
  <c r="AQ20" i="70" s="1"/>
  <c r="Y21" i="67"/>
  <c r="X21" i="67"/>
  <c r="AH19" i="99"/>
  <c r="AQ19" i="99" s="1"/>
  <c r="AH21" i="38"/>
  <c r="AQ21" i="38" s="1"/>
  <c r="AN18" i="24"/>
  <c r="AI18" i="24"/>
  <c r="AN18" i="51"/>
  <c r="AI18" i="51"/>
  <c r="AN19" i="61"/>
  <c r="AI19" i="61"/>
  <c r="AR19" i="105"/>
  <c r="AN20" i="34"/>
  <c r="AI20" i="34"/>
  <c r="Z19" i="101"/>
  <c r="AN18" i="10"/>
  <c r="AI18" i="10"/>
  <c r="AR19" i="60"/>
  <c r="AH21" i="47"/>
  <c r="AQ21" i="47" s="1"/>
  <c r="AR18" i="26"/>
  <c r="AH21" i="100"/>
  <c r="AQ21" i="100" s="1"/>
  <c r="Z20" i="87"/>
  <c r="Y21" i="2"/>
  <c r="X21" i="2"/>
  <c r="Y20" i="54"/>
  <c r="X20" i="54"/>
  <c r="W21" i="90"/>
  <c r="AG20" i="90"/>
  <c r="AP20" i="90" s="1"/>
  <c r="AF20" i="90"/>
  <c r="AO20" i="90" s="1"/>
  <c r="AE20" i="90"/>
  <c r="AR18" i="103"/>
  <c r="AH20" i="84"/>
  <c r="AQ20" i="84" s="1"/>
  <c r="Y19" i="104"/>
  <c r="X19" i="104"/>
  <c r="AI18" i="42"/>
  <c r="AN18" i="42"/>
  <c r="AH20" i="49"/>
  <c r="AQ20" i="49" s="1"/>
  <c r="AN21" i="9"/>
  <c r="AI21" i="9"/>
  <c r="Y20" i="65"/>
  <c r="X20" i="65"/>
  <c r="AH20" i="39"/>
  <c r="AQ20" i="39" s="1"/>
  <c r="Y20" i="27"/>
  <c r="X20" i="27"/>
  <c r="Y22" i="44"/>
  <c r="X22" i="44"/>
  <c r="Y21" i="22"/>
  <c r="X21" i="22"/>
  <c r="AH19" i="11"/>
  <c r="AQ19" i="11" s="1"/>
  <c r="W22" i="76"/>
  <c r="AE21" i="76"/>
  <c r="AG21" i="76"/>
  <c r="AP21" i="76" s="1"/>
  <c r="AF21" i="76"/>
  <c r="AO21" i="76" s="1"/>
  <c r="AH21" i="18"/>
  <c r="AQ21" i="18" s="1"/>
  <c r="AH21" i="33"/>
  <c r="AQ21" i="33" s="1"/>
  <c r="AE19" i="50"/>
  <c r="AF19" i="50"/>
  <c r="AO19" i="50" s="1"/>
  <c r="AG19" i="50"/>
  <c r="AP19" i="50" s="1"/>
  <c r="W20" i="50"/>
  <c r="AI20" i="62"/>
  <c r="AN20" i="62"/>
  <c r="AR20" i="71"/>
  <c r="Y22" i="89"/>
  <c r="X22" i="89"/>
  <c r="AH19" i="26"/>
  <c r="AQ19" i="26" s="1"/>
  <c r="AR19" i="72"/>
  <c r="W21" i="59"/>
  <c r="AR19" i="83"/>
  <c r="W21" i="70"/>
  <c r="W21" i="28"/>
  <c r="AG20" i="28"/>
  <c r="AP20" i="28" s="1"/>
  <c r="AE20" i="28"/>
  <c r="AF20" i="28"/>
  <c r="AO20" i="28" s="1"/>
  <c r="AG20" i="13"/>
  <c r="AP20" i="13" s="1"/>
  <c r="AF20" i="13"/>
  <c r="AO20" i="13" s="1"/>
  <c r="AE20" i="13"/>
  <c r="W21" i="13"/>
  <c r="AF20" i="73"/>
  <c r="AO20" i="73" s="1"/>
  <c r="W21" i="73"/>
  <c r="AE20" i="73"/>
  <c r="AG20" i="73"/>
  <c r="AP20" i="73" s="1"/>
  <c r="AH21" i="79"/>
  <c r="AQ21" i="79" s="1"/>
  <c r="AR19" i="49"/>
  <c r="AH20" i="69"/>
  <c r="AQ20" i="69" s="1"/>
  <c r="Y21" i="34"/>
  <c r="X21" i="34"/>
  <c r="AH20" i="97"/>
  <c r="AQ20" i="97" s="1"/>
  <c r="AI19" i="40"/>
  <c r="AN19" i="40"/>
  <c r="AR19" i="36"/>
  <c r="AH21" i="74"/>
  <c r="AQ21" i="74" s="1"/>
  <c r="W22" i="100"/>
  <c r="AF21" i="100"/>
  <c r="AO21" i="100" s="1"/>
  <c r="AE21" i="100"/>
  <c r="AH20" i="45"/>
  <c r="AQ20" i="45" s="1"/>
  <c r="AG19" i="23"/>
  <c r="AP19" i="23" s="1"/>
  <c r="W20" i="23"/>
  <c r="AF19" i="23"/>
  <c r="AO19" i="23" s="1"/>
  <c r="AE19" i="23"/>
  <c r="AR20" i="18"/>
  <c r="AN18" i="91"/>
  <c r="AI18" i="91"/>
  <c r="AI18" i="104"/>
  <c r="AN18" i="104"/>
  <c r="AR19" i="59"/>
  <c r="AE20" i="49"/>
  <c r="AF20" i="49"/>
  <c r="AO20" i="49" s="1"/>
  <c r="AG20" i="49"/>
  <c r="AP20" i="49" s="1"/>
  <c r="W21" i="49"/>
  <c r="AI19" i="65"/>
  <c r="AN19" i="65"/>
  <c r="Z20" i="39"/>
  <c r="AH20" i="83"/>
  <c r="AQ20" i="83" s="1"/>
  <c r="X20" i="32"/>
  <c r="AR20" i="41"/>
  <c r="AH20" i="36"/>
  <c r="AQ20" i="36" s="1"/>
  <c r="Z19" i="11"/>
  <c r="AH19" i="103"/>
  <c r="AQ19" i="103" s="1"/>
  <c r="AF21" i="71"/>
  <c r="AO21" i="71" s="1"/>
  <c r="AG21" i="71"/>
  <c r="AP21" i="71" s="1"/>
  <c r="AE21" i="53"/>
  <c r="AF21" i="53"/>
  <c r="AO21" i="53" s="1"/>
  <c r="W22" i="53"/>
  <c r="AG21" i="53"/>
  <c r="AP21" i="53" s="1"/>
  <c r="AH20" i="19"/>
  <c r="AQ20" i="19" s="1"/>
  <c r="AR20" i="100"/>
  <c r="Y20" i="17"/>
  <c r="X20" i="17"/>
  <c r="AR18" i="50"/>
  <c r="AR20" i="79"/>
  <c r="AR19" i="87"/>
  <c r="AR18" i="101"/>
  <c r="AR19" i="45"/>
  <c r="AR19" i="20"/>
  <c r="AG21" i="38"/>
  <c r="AP21" i="38" s="1"/>
  <c r="AE21" i="16"/>
  <c r="AF21" i="16"/>
  <c r="AO21" i="16" s="1"/>
  <c r="AG21" i="16"/>
  <c r="AP21" i="16" s="1"/>
  <c r="W22" i="16"/>
  <c r="AH20" i="98"/>
  <c r="AQ20" i="98" s="1"/>
  <c r="Y20" i="63"/>
  <c r="X20" i="63"/>
  <c r="AR20" i="31"/>
  <c r="AH21" i="53"/>
  <c r="AQ21" i="53" s="1"/>
  <c r="Z20" i="69"/>
  <c r="AF20" i="68"/>
  <c r="AO20" i="68" s="1"/>
  <c r="AE20" i="68"/>
  <c r="W21" i="68"/>
  <c r="AG20" i="68"/>
  <c r="AP20" i="68" s="1"/>
  <c r="AH21" i="64"/>
  <c r="AQ21" i="64" s="1"/>
  <c r="Z20" i="97"/>
  <c r="Y20" i="55"/>
  <c r="X20" i="55"/>
  <c r="Z21" i="47"/>
  <c r="AH19" i="66"/>
  <c r="AQ19" i="66" s="1"/>
  <c r="Y22" i="46"/>
  <c r="X22" i="46"/>
  <c r="Z21" i="74"/>
  <c r="AR19" i="98"/>
  <c r="AR18" i="11"/>
  <c r="AR19" i="82"/>
  <c r="W21" i="102"/>
  <c r="AG20" i="102"/>
  <c r="AP20" i="102" s="1"/>
  <c r="AF20" i="102"/>
  <c r="AO20" i="102" s="1"/>
  <c r="AE20" i="102"/>
  <c r="AI19" i="21"/>
  <c r="AN19" i="21"/>
  <c r="AR18" i="99"/>
  <c r="Y21" i="48"/>
  <c r="X21" i="48"/>
  <c r="AR18" i="66"/>
  <c r="AI20" i="37"/>
  <c r="AN20" i="37"/>
  <c r="AR20" i="53"/>
  <c r="AH21" i="94"/>
  <c r="AQ21" i="94" s="1"/>
  <c r="Z20" i="83"/>
  <c r="AR20" i="47"/>
  <c r="Y20" i="93"/>
  <c r="X20" i="93"/>
  <c r="AI21" i="44"/>
  <c r="AN21" i="44"/>
  <c r="AE19" i="43"/>
  <c r="AF19" i="43"/>
  <c r="AO19" i="43" s="1"/>
  <c r="AG19" i="43"/>
  <c r="AP19" i="43" s="1"/>
  <c r="W20" i="43"/>
  <c r="AH20" i="72"/>
  <c r="AQ20" i="72" s="1"/>
  <c r="W20" i="75"/>
  <c r="AG19" i="75"/>
  <c r="AP19" i="75" s="1"/>
  <c r="AF19" i="75"/>
  <c r="AO19" i="75" s="1"/>
  <c r="AE19" i="75"/>
  <c r="Y19" i="51"/>
  <c r="X19" i="51"/>
  <c r="AR19" i="28"/>
  <c r="AH21" i="71"/>
  <c r="AQ21" i="71" s="1"/>
  <c r="AR19" i="39"/>
  <c r="AR21" i="85"/>
  <c r="AH20" i="82"/>
  <c r="AQ20" i="82" s="1"/>
  <c r="Y20" i="86"/>
  <c r="X20" i="86"/>
  <c r="AH19" i="50"/>
  <c r="AQ19" i="50" s="1"/>
  <c r="AG20" i="29"/>
  <c r="AP20" i="29" s="1"/>
  <c r="W21" i="29"/>
  <c r="AF20" i="29"/>
  <c r="AO20" i="29" s="1"/>
  <c r="AE20" i="29"/>
  <c r="AI21" i="46"/>
  <c r="AN21" i="46"/>
  <c r="Y21" i="62"/>
  <c r="X21" i="62"/>
  <c r="Y20" i="92"/>
  <c r="X20" i="92"/>
  <c r="AH21" i="41"/>
  <c r="AQ21" i="41" s="1"/>
  <c r="Z20" i="45"/>
  <c r="AI19" i="54"/>
  <c r="AN19" i="54"/>
  <c r="AF20" i="77"/>
  <c r="AO20" i="77" s="1"/>
  <c r="AE20" i="77"/>
  <c r="W21" i="77"/>
  <c r="AG20" i="77"/>
  <c r="AP20" i="77" s="1"/>
  <c r="AH20" i="59"/>
  <c r="AQ20" i="59" s="1"/>
  <c r="Y19" i="91"/>
  <c r="X19" i="91"/>
  <c r="AR19" i="19"/>
  <c r="Y19" i="42"/>
  <c r="X19" i="42"/>
  <c r="AH22" i="85"/>
  <c r="AQ22" i="85" s="1"/>
  <c r="AH21" i="31"/>
  <c r="AQ21" i="31" s="1"/>
  <c r="AN19" i="30"/>
  <c r="AI19" i="30"/>
  <c r="Y21" i="37"/>
  <c r="X21" i="37"/>
  <c r="Z21" i="94"/>
  <c r="AN21" i="15"/>
  <c r="W21" i="19" l="1"/>
  <c r="AF21" i="38"/>
  <c r="AO21" i="38" s="1"/>
  <c r="Z20" i="35"/>
  <c r="AG20" i="82"/>
  <c r="AP20" i="82" s="1"/>
  <c r="AI20" i="22"/>
  <c r="W21" i="98"/>
  <c r="X20" i="14"/>
  <c r="AE20" i="82"/>
  <c r="AG20" i="98"/>
  <c r="AP20" i="98" s="1"/>
  <c r="AI19" i="32"/>
  <c r="AE21" i="38"/>
  <c r="AF20" i="82"/>
  <c r="AO20" i="82" s="1"/>
  <c r="AG19" i="26"/>
  <c r="AP19" i="26" s="1"/>
  <c r="AE21" i="31"/>
  <c r="AI21" i="15"/>
  <c r="W20" i="26"/>
  <c r="AE20" i="59"/>
  <c r="AG20" i="60"/>
  <c r="AP20" i="60" s="1"/>
  <c r="AI20" i="78"/>
  <c r="AE20" i="84"/>
  <c r="AF20" i="59"/>
  <c r="AO20" i="59" s="1"/>
  <c r="AE21" i="33"/>
  <c r="AE20" i="72"/>
  <c r="AF20" i="19"/>
  <c r="AO20" i="19" s="1"/>
  <c r="AF21" i="18"/>
  <c r="AO21" i="18" s="1"/>
  <c r="AF20" i="84"/>
  <c r="AO20" i="84" s="1"/>
  <c r="W21" i="105"/>
  <c r="AF20" i="72"/>
  <c r="AO20" i="72" s="1"/>
  <c r="W22" i="64"/>
  <c r="AG20" i="84"/>
  <c r="AP20" i="84" s="1"/>
  <c r="AG19" i="66"/>
  <c r="AP19" i="66" s="1"/>
  <c r="AG20" i="72"/>
  <c r="AP20" i="72" s="1"/>
  <c r="AE20" i="60"/>
  <c r="W20" i="66"/>
  <c r="AE21" i="64"/>
  <c r="AN21" i="64" s="1"/>
  <c r="AE21" i="18"/>
  <c r="AE21" i="79"/>
  <c r="AN21" i="79" s="1"/>
  <c r="AE20" i="70"/>
  <c r="AF20" i="35"/>
  <c r="AO20" i="35" s="1"/>
  <c r="AI19" i="14"/>
  <c r="AR19" i="14" s="1"/>
  <c r="W22" i="18"/>
  <c r="Y22" i="18" s="1"/>
  <c r="AE20" i="36"/>
  <c r="AE20" i="35"/>
  <c r="AN20" i="35" s="1"/>
  <c r="AG20" i="36"/>
  <c r="AP20" i="36" s="1"/>
  <c r="AE20" i="105"/>
  <c r="AF19" i="99"/>
  <c r="AO19" i="99" s="1"/>
  <c r="AE20" i="19"/>
  <c r="W22" i="71"/>
  <c r="Y22" i="71" s="1"/>
  <c r="AG20" i="70"/>
  <c r="AP20" i="70" s="1"/>
  <c r="W21" i="36"/>
  <c r="Y21" i="36" s="1"/>
  <c r="AF20" i="105"/>
  <c r="AO20" i="105" s="1"/>
  <c r="AG21" i="31"/>
  <c r="AP21" i="31" s="1"/>
  <c r="AF21" i="64"/>
  <c r="AO21" i="64" s="1"/>
  <c r="AF21" i="79"/>
  <c r="AO21" i="79" s="1"/>
  <c r="AG21" i="41"/>
  <c r="AP21" i="41" s="1"/>
  <c r="AF21" i="31"/>
  <c r="AO21" i="31" s="1"/>
  <c r="AE19" i="26"/>
  <c r="AF20" i="98"/>
  <c r="AO20" i="98" s="1"/>
  <c r="W20" i="99"/>
  <c r="X20" i="99" s="1"/>
  <c r="Z21" i="67"/>
  <c r="W22" i="67" s="1"/>
  <c r="Z20" i="30"/>
  <c r="Z20" i="21"/>
  <c r="AG20" i="21" s="1"/>
  <c r="AP20" i="21" s="1"/>
  <c r="Z19" i="24"/>
  <c r="AF19" i="66"/>
  <c r="AO19" i="66" s="1"/>
  <c r="AE19" i="103"/>
  <c r="Z20" i="63"/>
  <c r="W21" i="63" s="1"/>
  <c r="Z20" i="65"/>
  <c r="W22" i="41"/>
  <c r="X22" i="41" s="1"/>
  <c r="AF19" i="103"/>
  <c r="AO19" i="103" s="1"/>
  <c r="AF19" i="96"/>
  <c r="AO19" i="96" s="1"/>
  <c r="AE19" i="96"/>
  <c r="AF21" i="41"/>
  <c r="AO21" i="41" s="1"/>
  <c r="AG19" i="103"/>
  <c r="AP19" i="103" s="1"/>
  <c r="AG19" i="96"/>
  <c r="AP19" i="96" s="1"/>
  <c r="X22" i="15"/>
  <c r="AG19" i="99"/>
  <c r="AP19" i="99" s="1"/>
  <c r="Z21" i="22"/>
  <c r="W22" i="22" s="1"/>
  <c r="Z21" i="62"/>
  <c r="AF21" i="62" s="1"/>
  <c r="AO21" i="62" s="1"/>
  <c r="Z19" i="104"/>
  <c r="AE19" i="104" s="1"/>
  <c r="Z19" i="51"/>
  <c r="AE19" i="51" s="1"/>
  <c r="Z19" i="91"/>
  <c r="W20" i="91" s="1"/>
  <c r="Z20" i="55"/>
  <c r="AE20" i="55" s="1"/>
  <c r="AR21" i="15"/>
  <c r="AH20" i="32"/>
  <c r="AQ20" i="32" s="1"/>
  <c r="AN20" i="13"/>
  <c r="AI20" i="13"/>
  <c r="AR21" i="89"/>
  <c r="AR20" i="67"/>
  <c r="AI21" i="16"/>
  <c r="AN21" i="16"/>
  <c r="AG19" i="11"/>
  <c r="AP19" i="11" s="1"/>
  <c r="AE19" i="11"/>
  <c r="W20" i="11"/>
  <c r="AF19" i="11"/>
  <c r="AO19" i="11" s="1"/>
  <c r="Z20" i="32"/>
  <c r="AE20" i="39"/>
  <c r="AF20" i="39"/>
  <c r="AO20" i="39" s="1"/>
  <c r="AG20" i="39"/>
  <c r="AP20" i="39" s="1"/>
  <c r="W21" i="39"/>
  <c r="AI20" i="49"/>
  <c r="AN20" i="49"/>
  <c r="AR20" i="62"/>
  <c r="Y22" i="76"/>
  <c r="X22" i="76"/>
  <c r="AH22" i="44"/>
  <c r="AQ22" i="44" s="1"/>
  <c r="AR18" i="42"/>
  <c r="AH20" i="54"/>
  <c r="AQ20" i="54" s="1"/>
  <c r="W21" i="87"/>
  <c r="AG20" i="87"/>
  <c r="AP20" i="87" s="1"/>
  <c r="AF20" i="87"/>
  <c r="AO20" i="87" s="1"/>
  <c r="AE20" i="87"/>
  <c r="AR18" i="10"/>
  <c r="AR19" i="92"/>
  <c r="AI21" i="12"/>
  <c r="AN21" i="12"/>
  <c r="AR19" i="27"/>
  <c r="AR19" i="55"/>
  <c r="AI19" i="52"/>
  <c r="AN19" i="52"/>
  <c r="Y20" i="26"/>
  <c r="X20" i="26"/>
  <c r="Y22" i="33"/>
  <c r="X22" i="33"/>
  <c r="Y21" i="105"/>
  <c r="X21" i="105"/>
  <c r="Y21" i="72"/>
  <c r="X21" i="72"/>
  <c r="AN21" i="31"/>
  <c r="Y21" i="60"/>
  <c r="X21" i="60"/>
  <c r="AN20" i="20"/>
  <c r="AI20" i="20"/>
  <c r="AH22" i="46"/>
  <c r="AQ22" i="46" s="1"/>
  <c r="AR18" i="24"/>
  <c r="AR19" i="17"/>
  <c r="AH20" i="92"/>
  <c r="AQ20" i="92" s="1"/>
  <c r="AN19" i="75"/>
  <c r="AI19" i="75"/>
  <c r="AH20" i="93"/>
  <c r="AQ20" i="93" s="1"/>
  <c r="Y21" i="102"/>
  <c r="X21" i="102"/>
  <c r="Z22" i="46"/>
  <c r="AI20" i="68"/>
  <c r="AN20" i="68"/>
  <c r="AI21" i="38"/>
  <c r="AN21" i="38"/>
  <c r="AH20" i="17"/>
  <c r="AQ20" i="17" s="1"/>
  <c r="AI21" i="71"/>
  <c r="AN21" i="71"/>
  <c r="AN19" i="23"/>
  <c r="AI19" i="23"/>
  <c r="AN21" i="100"/>
  <c r="AI21" i="100"/>
  <c r="AN20" i="73"/>
  <c r="AI20" i="73"/>
  <c r="AN20" i="59"/>
  <c r="Y20" i="50"/>
  <c r="X20" i="50"/>
  <c r="AR21" i="9"/>
  <c r="AH19" i="104"/>
  <c r="AQ19" i="104" s="1"/>
  <c r="Z20" i="54"/>
  <c r="AR19" i="61"/>
  <c r="AR20" i="88"/>
  <c r="AH22" i="9"/>
  <c r="AQ22" i="9" s="1"/>
  <c r="Y23" i="85"/>
  <c r="X23" i="85"/>
  <c r="AR19" i="86"/>
  <c r="Y20" i="95"/>
  <c r="X20" i="95"/>
  <c r="AH20" i="61"/>
  <c r="AQ20" i="61" s="1"/>
  <c r="AR19" i="63"/>
  <c r="Y21" i="25"/>
  <c r="X21" i="25"/>
  <c r="AN19" i="66"/>
  <c r="AI19" i="66"/>
  <c r="AN20" i="98"/>
  <c r="AN19" i="99"/>
  <c r="Y22" i="64"/>
  <c r="X22" i="64"/>
  <c r="AN19" i="96"/>
  <c r="AG19" i="91"/>
  <c r="AP19" i="91" s="1"/>
  <c r="AF19" i="91"/>
  <c r="AO19" i="91" s="1"/>
  <c r="AH22" i="15"/>
  <c r="AQ22" i="15" s="1"/>
  <c r="W21" i="81"/>
  <c r="AG20" i="81"/>
  <c r="AP20" i="81" s="1"/>
  <c r="AF20" i="81"/>
  <c r="AO20" i="81" s="1"/>
  <c r="AE20" i="81"/>
  <c r="AF20" i="83"/>
  <c r="AO20" i="83" s="1"/>
  <c r="AE20" i="83"/>
  <c r="W21" i="83"/>
  <c r="AG20" i="83"/>
  <c r="AP20" i="83" s="1"/>
  <c r="W22" i="94"/>
  <c r="AG21" i="94"/>
  <c r="AP21" i="94" s="1"/>
  <c r="AE21" i="94"/>
  <c r="AF21" i="94"/>
  <c r="AO21" i="94" s="1"/>
  <c r="AR21" i="46"/>
  <c r="Z20" i="93"/>
  <c r="AE20" i="97"/>
  <c r="W21" i="97"/>
  <c r="AG20" i="97"/>
  <c r="AP20" i="97" s="1"/>
  <c r="AF20" i="97"/>
  <c r="AO20" i="97" s="1"/>
  <c r="Y22" i="38"/>
  <c r="X22" i="38"/>
  <c r="AR19" i="65"/>
  <c r="Y21" i="84"/>
  <c r="X21" i="84"/>
  <c r="Y21" i="73"/>
  <c r="X21" i="73"/>
  <c r="Y21" i="70"/>
  <c r="X21" i="70"/>
  <c r="Y21" i="59"/>
  <c r="X21" i="59"/>
  <c r="AH22" i="89"/>
  <c r="AQ22" i="89" s="1"/>
  <c r="Z22" i="44"/>
  <c r="W20" i="104"/>
  <c r="AG19" i="104"/>
  <c r="AP19" i="104" s="1"/>
  <c r="AN20" i="90"/>
  <c r="AI20" i="90"/>
  <c r="AF19" i="101"/>
  <c r="AO19" i="101" s="1"/>
  <c r="AE19" i="101"/>
  <c r="W20" i="101"/>
  <c r="AG19" i="101"/>
  <c r="AP19" i="101" s="1"/>
  <c r="AH21" i="78"/>
  <c r="AQ21" i="78" s="1"/>
  <c r="Z22" i="9"/>
  <c r="AH22" i="80"/>
  <c r="AQ22" i="80" s="1"/>
  <c r="Y22" i="12"/>
  <c r="X22" i="12"/>
  <c r="AI19" i="95"/>
  <c r="AN19" i="95"/>
  <c r="AR19" i="93"/>
  <c r="AH21" i="88"/>
  <c r="AQ21" i="88" s="1"/>
  <c r="AR21" i="80"/>
  <c r="AH19" i="10"/>
  <c r="AQ19" i="10" s="1"/>
  <c r="Z20" i="61"/>
  <c r="AR20" i="22"/>
  <c r="AN19" i="26"/>
  <c r="AI19" i="26"/>
  <c r="Y22" i="41"/>
  <c r="AN21" i="33"/>
  <c r="AI21" i="33"/>
  <c r="Y20" i="103"/>
  <c r="X20" i="103"/>
  <c r="Y21" i="19"/>
  <c r="X21" i="19"/>
  <c r="Y22" i="79"/>
  <c r="X22" i="79"/>
  <c r="AR19" i="30"/>
  <c r="AH19" i="42"/>
  <c r="AQ19" i="42" s="1"/>
  <c r="Y21" i="29"/>
  <c r="X21" i="29"/>
  <c r="AH20" i="55"/>
  <c r="AQ20" i="55" s="1"/>
  <c r="AN20" i="84"/>
  <c r="AI20" i="84"/>
  <c r="Y21" i="90"/>
  <c r="X21" i="90"/>
  <c r="Y21" i="20"/>
  <c r="X21" i="20"/>
  <c r="Z19" i="42"/>
  <c r="Z22" i="15"/>
  <c r="AR21" i="44"/>
  <c r="AR20" i="37"/>
  <c r="Y21" i="68"/>
  <c r="X21" i="68"/>
  <c r="Y20" i="43"/>
  <c r="X20" i="43"/>
  <c r="AH21" i="37"/>
  <c r="AQ21" i="37" s="1"/>
  <c r="Z20" i="92"/>
  <c r="AH20" i="14"/>
  <c r="AQ20" i="14" s="1"/>
  <c r="AH20" i="86"/>
  <c r="AQ20" i="86" s="1"/>
  <c r="Y22" i="53"/>
  <c r="X22" i="53"/>
  <c r="Y21" i="49"/>
  <c r="X21" i="49"/>
  <c r="AR18" i="91"/>
  <c r="Y20" i="23"/>
  <c r="X20" i="23"/>
  <c r="AH21" i="34"/>
  <c r="AQ21" i="34" s="1"/>
  <c r="AI20" i="28"/>
  <c r="AN20" i="28"/>
  <c r="AN20" i="70"/>
  <c r="Z22" i="89"/>
  <c r="AH21" i="22"/>
  <c r="AQ21" i="22" s="1"/>
  <c r="AH20" i="27"/>
  <c r="AQ20" i="27" s="1"/>
  <c r="AH21" i="2"/>
  <c r="AQ21" i="2" s="1"/>
  <c r="AR20" i="34"/>
  <c r="AR18" i="51"/>
  <c r="Z21" i="78"/>
  <c r="Z22" i="80"/>
  <c r="AH20" i="40"/>
  <c r="AQ20" i="40" s="1"/>
  <c r="AN20" i="82"/>
  <c r="AI20" i="82"/>
  <c r="Z21" i="88"/>
  <c r="AR20" i="2"/>
  <c r="Z19" i="10"/>
  <c r="Y20" i="52"/>
  <c r="X20" i="52"/>
  <c r="AN20" i="105"/>
  <c r="AI20" i="105"/>
  <c r="AN20" i="72"/>
  <c r="AI20" i="72"/>
  <c r="Y22" i="31"/>
  <c r="X22" i="31"/>
  <c r="AN20" i="60"/>
  <c r="AI20" i="60"/>
  <c r="X22" i="18"/>
  <c r="AI20" i="77"/>
  <c r="AN20" i="77"/>
  <c r="AI21" i="53"/>
  <c r="AN21" i="53"/>
  <c r="Y21" i="28"/>
  <c r="X21" i="28"/>
  <c r="AN21" i="76"/>
  <c r="AI21" i="76"/>
  <c r="AF20" i="65"/>
  <c r="AO20" i="65" s="1"/>
  <c r="AE20" i="65"/>
  <c r="W21" i="65"/>
  <c r="AG20" i="65"/>
  <c r="AP20" i="65" s="1"/>
  <c r="AH21" i="67"/>
  <c r="AQ21" i="67" s="1"/>
  <c r="AF20" i="30"/>
  <c r="AO20" i="30" s="1"/>
  <c r="AG20" i="30"/>
  <c r="AP20" i="30" s="1"/>
  <c r="W21" i="30"/>
  <c r="AE20" i="30"/>
  <c r="AN20" i="58"/>
  <c r="AI20" i="58"/>
  <c r="AH20" i="21"/>
  <c r="AQ20" i="21" s="1"/>
  <c r="AF19" i="24"/>
  <c r="AO19" i="24" s="1"/>
  <c r="AG19" i="24"/>
  <c r="AP19" i="24" s="1"/>
  <c r="W20" i="24"/>
  <c r="AE19" i="24"/>
  <c r="Y21" i="98"/>
  <c r="X21" i="98"/>
  <c r="AR19" i="54"/>
  <c r="AI20" i="29"/>
  <c r="AN20" i="29"/>
  <c r="Z20" i="14"/>
  <c r="AH21" i="48"/>
  <c r="AQ21" i="48" s="1"/>
  <c r="AR19" i="21"/>
  <c r="W21" i="69"/>
  <c r="AG20" i="69"/>
  <c r="AP20" i="69" s="1"/>
  <c r="AF20" i="69"/>
  <c r="AO20" i="69" s="1"/>
  <c r="AE20" i="69"/>
  <c r="Y22" i="16"/>
  <c r="X22" i="16"/>
  <c r="Z20" i="17"/>
  <c r="Z21" i="37"/>
  <c r="AH19" i="91"/>
  <c r="AQ19" i="91" s="1"/>
  <c r="Y21" i="77"/>
  <c r="X21" i="77"/>
  <c r="AE20" i="45"/>
  <c r="AF20" i="45"/>
  <c r="AO20" i="45" s="1"/>
  <c r="AG20" i="45"/>
  <c r="AP20" i="45" s="1"/>
  <c r="W21" i="45"/>
  <c r="AH21" i="62"/>
  <c r="AQ21" i="62" s="1"/>
  <c r="Z20" i="86"/>
  <c r="AH19" i="51"/>
  <c r="AQ19" i="51" s="1"/>
  <c r="Y20" i="75"/>
  <c r="X20" i="75"/>
  <c r="AN19" i="43"/>
  <c r="AI19" i="43"/>
  <c r="Z21" i="48"/>
  <c r="AN20" i="102"/>
  <c r="AI20" i="102"/>
  <c r="AF21" i="74"/>
  <c r="AO21" i="74" s="1"/>
  <c r="AE21" i="74"/>
  <c r="AG21" i="74"/>
  <c r="AP21" i="74" s="1"/>
  <c r="W22" i="74"/>
  <c r="AE21" i="47"/>
  <c r="AF21" i="47"/>
  <c r="AO21" i="47" s="1"/>
  <c r="W22" i="47"/>
  <c r="AG21" i="47"/>
  <c r="AP21" i="47" s="1"/>
  <c r="AH20" i="63"/>
  <c r="AQ20" i="63" s="1"/>
  <c r="AR19" i="32"/>
  <c r="AR20" i="78"/>
  <c r="AR18" i="104"/>
  <c r="Y22" i="100"/>
  <c r="X22" i="100"/>
  <c r="AR19" i="40"/>
  <c r="Z21" i="34"/>
  <c r="Y21" i="13"/>
  <c r="X21" i="13"/>
  <c r="AI19" i="50"/>
  <c r="AN19" i="50"/>
  <c r="Z20" i="27"/>
  <c r="AH20" i="65"/>
  <c r="AQ20" i="65" s="1"/>
  <c r="Z21" i="2"/>
  <c r="AH20" i="30"/>
  <c r="AQ20" i="30" s="1"/>
  <c r="AN22" i="85"/>
  <c r="AI22" i="85"/>
  <c r="Z20" i="40"/>
  <c r="Y21" i="82"/>
  <c r="X21" i="82"/>
  <c r="Y21" i="58"/>
  <c r="X21" i="58"/>
  <c r="AR20" i="48"/>
  <c r="AH19" i="24"/>
  <c r="AQ19" i="24" s="1"/>
  <c r="AI20" i="25"/>
  <c r="AN20" i="25"/>
  <c r="AN20" i="36"/>
  <c r="AI21" i="41"/>
  <c r="AN21" i="41"/>
  <c r="Y20" i="66"/>
  <c r="X20" i="66"/>
  <c r="Y20" i="99"/>
  <c r="AN20" i="19"/>
  <c r="AI20" i="19"/>
  <c r="AN21" i="18"/>
  <c r="AI21" i="18"/>
  <c r="Y20" i="96"/>
  <c r="X20" i="96"/>
  <c r="W20" i="51" l="1"/>
  <c r="AF20" i="21"/>
  <c r="AO20" i="21" s="1"/>
  <c r="AG19" i="51"/>
  <c r="AP19" i="51" s="1"/>
  <c r="AI21" i="31"/>
  <c r="AE20" i="21"/>
  <c r="AF19" i="51"/>
  <c r="AO19" i="51" s="1"/>
  <c r="Z21" i="25"/>
  <c r="W21" i="21"/>
  <c r="X22" i="71"/>
  <c r="W21" i="35"/>
  <c r="AG20" i="35"/>
  <c r="Z22" i="71"/>
  <c r="AE19" i="91"/>
  <c r="AI19" i="103"/>
  <c r="AR19" i="103" s="1"/>
  <c r="AG21" i="62"/>
  <c r="AP21" i="62" s="1"/>
  <c r="AI21" i="79"/>
  <c r="AI20" i="70"/>
  <c r="AI20" i="59"/>
  <c r="AI21" i="64"/>
  <c r="AI19" i="99"/>
  <c r="AR19" i="99" s="1"/>
  <c r="AI20" i="98"/>
  <c r="AR20" i="98" s="1"/>
  <c r="AI20" i="36"/>
  <c r="Z21" i="98"/>
  <c r="Z22" i="31"/>
  <c r="Z22" i="38"/>
  <c r="W23" i="38" s="1"/>
  <c r="AN19" i="103"/>
  <c r="AG21" i="22"/>
  <c r="AP21" i="22" s="1"/>
  <c r="AF21" i="67"/>
  <c r="AO21" i="67" s="1"/>
  <c r="Z22" i="79"/>
  <c r="AE22" i="79" s="1"/>
  <c r="AG21" i="67"/>
  <c r="AP21" i="67" s="1"/>
  <c r="X21" i="36"/>
  <c r="Z21" i="36" s="1"/>
  <c r="W22" i="36" s="1"/>
  <c r="AF21" i="22"/>
  <c r="AO21" i="22" s="1"/>
  <c r="AE20" i="63"/>
  <c r="AE21" i="22"/>
  <c r="AF20" i="63"/>
  <c r="AO20" i="63" s="1"/>
  <c r="Z21" i="73"/>
  <c r="AE21" i="73" s="1"/>
  <c r="AG20" i="63"/>
  <c r="AP20" i="63" s="1"/>
  <c r="AE21" i="67"/>
  <c r="AN21" i="67" s="1"/>
  <c r="Z20" i="66"/>
  <c r="W21" i="66" s="1"/>
  <c r="Z21" i="28"/>
  <c r="W22" i="28" s="1"/>
  <c r="W21" i="55"/>
  <c r="AF20" i="55"/>
  <c r="AO20" i="55" s="1"/>
  <c r="AI19" i="96"/>
  <c r="AG20" i="55"/>
  <c r="AP20" i="55" s="1"/>
  <c r="Z21" i="29"/>
  <c r="AG21" i="29" s="1"/>
  <c r="AP21" i="29" s="1"/>
  <c r="Z22" i="64"/>
  <c r="AF22" i="64" s="1"/>
  <c r="AO22" i="64" s="1"/>
  <c r="Z21" i="68"/>
  <c r="AF21" i="68" s="1"/>
  <c r="AO21" i="68" s="1"/>
  <c r="AF19" i="104"/>
  <c r="AO19" i="104" s="1"/>
  <c r="W22" i="62"/>
  <c r="AE21" i="62"/>
  <c r="AN21" i="62" s="1"/>
  <c r="Z23" i="85"/>
  <c r="AE23" i="85" s="1"/>
  <c r="Z22" i="100"/>
  <c r="AE22" i="100" s="1"/>
  <c r="Z21" i="13"/>
  <c r="W22" i="13" s="1"/>
  <c r="Z22" i="16"/>
  <c r="Z21" i="90"/>
  <c r="AG21" i="90" s="1"/>
  <c r="AP21" i="90" s="1"/>
  <c r="Z21" i="19"/>
  <c r="AE21" i="19" s="1"/>
  <c r="Z22" i="41"/>
  <c r="W23" i="41" s="1"/>
  <c r="Z22" i="12"/>
  <c r="AE22" i="12" s="1"/>
  <c r="Z20" i="50"/>
  <c r="AE20" i="50" s="1"/>
  <c r="Z21" i="82"/>
  <c r="AE21" i="82" s="1"/>
  <c r="Z22" i="53"/>
  <c r="AE22" i="53" s="1"/>
  <c r="Z20" i="96"/>
  <c r="W21" i="96" s="1"/>
  <c r="Z22" i="18"/>
  <c r="AF22" i="18" s="1"/>
  <c r="AO22" i="18" s="1"/>
  <c r="Z20" i="52"/>
  <c r="Z20" i="103"/>
  <c r="AF20" i="103" s="1"/>
  <c r="AO20" i="103" s="1"/>
  <c r="Z20" i="99"/>
  <c r="AF20" i="99" s="1"/>
  <c r="AO20" i="99" s="1"/>
  <c r="Z21" i="77"/>
  <c r="AG21" i="77" s="1"/>
  <c r="AP21" i="77" s="1"/>
  <c r="Z20" i="75"/>
  <c r="W21" i="75" s="1"/>
  <c r="Z21" i="49"/>
  <c r="Z21" i="72"/>
  <c r="AF21" i="72" s="1"/>
  <c r="AO21" i="72" s="1"/>
  <c r="AG22" i="79"/>
  <c r="AP22" i="79" s="1"/>
  <c r="AF22" i="79"/>
  <c r="AO22" i="79" s="1"/>
  <c r="W22" i="82"/>
  <c r="W23" i="100"/>
  <c r="W22" i="73"/>
  <c r="AG21" i="73"/>
  <c r="AP21" i="73" s="1"/>
  <c r="AF21" i="73"/>
  <c r="AO21" i="73" s="1"/>
  <c r="AR21" i="41"/>
  <c r="AF21" i="98"/>
  <c r="AO21" i="98" s="1"/>
  <c r="AE21" i="98"/>
  <c r="AG21" i="98"/>
  <c r="AP21" i="98" s="1"/>
  <c r="W22" i="98"/>
  <c r="AH21" i="59"/>
  <c r="AQ21" i="59" s="1"/>
  <c r="AI20" i="83"/>
  <c r="AN20" i="83"/>
  <c r="AH21" i="102"/>
  <c r="AQ21" i="102" s="1"/>
  <c r="AH22" i="33"/>
  <c r="AQ22" i="33" s="1"/>
  <c r="AH20" i="26"/>
  <c r="AQ20" i="26" s="1"/>
  <c r="Y21" i="87"/>
  <c r="X21" i="87"/>
  <c r="AE20" i="32"/>
  <c r="AF20" i="32"/>
  <c r="AO20" i="32" s="1"/>
  <c r="AG20" i="32"/>
  <c r="AP20" i="32" s="1"/>
  <c r="W21" i="32"/>
  <c r="AF22" i="71"/>
  <c r="AO22" i="71" s="1"/>
  <c r="AE22" i="71"/>
  <c r="AG22" i="71"/>
  <c r="AP22" i="71" s="1"/>
  <c r="W23" i="71"/>
  <c r="Y22" i="74"/>
  <c r="X22" i="74"/>
  <c r="AR20" i="72"/>
  <c r="AR20" i="82"/>
  <c r="AH20" i="43"/>
  <c r="AQ20" i="43" s="1"/>
  <c r="AH21" i="20"/>
  <c r="AQ21" i="20" s="1"/>
  <c r="AR20" i="84"/>
  <c r="AR21" i="64"/>
  <c r="Z21" i="59"/>
  <c r="Y21" i="97"/>
  <c r="X21" i="97"/>
  <c r="AN21" i="94"/>
  <c r="AI21" i="94"/>
  <c r="AN19" i="91"/>
  <c r="AI19" i="91"/>
  <c r="AR19" i="23"/>
  <c r="Z21" i="102"/>
  <c r="AH21" i="60"/>
  <c r="AQ21" i="60" s="1"/>
  <c r="Z20" i="26"/>
  <c r="AH22" i="76"/>
  <c r="AQ22" i="76" s="1"/>
  <c r="AR20" i="49"/>
  <c r="AN21" i="22"/>
  <c r="Y22" i="67"/>
  <c r="X22" i="67"/>
  <c r="Y21" i="21"/>
  <c r="X21" i="21"/>
  <c r="W21" i="99"/>
  <c r="AE20" i="99"/>
  <c r="AE19" i="42"/>
  <c r="AF19" i="42"/>
  <c r="AO19" i="42" s="1"/>
  <c r="AG19" i="42"/>
  <c r="AP19" i="42" s="1"/>
  <c r="W20" i="42"/>
  <c r="AH20" i="103"/>
  <c r="AQ20" i="103" s="1"/>
  <c r="AR21" i="18"/>
  <c r="AR19" i="50"/>
  <c r="W22" i="34"/>
  <c r="AE21" i="34"/>
  <c r="AF21" i="34"/>
  <c r="AO21" i="34" s="1"/>
  <c r="AG21" i="34"/>
  <c r="AP21" i="34" s="1"/>
  <c r="AE21" i="48"/>
  <c r="W22" i="48"/>
  <c r="AF21" i="48"/>
  <c r="AO21" i="48" s="1"/>
  <c r="AG21" i="48"/>
  <c r="AP21" i="48" s="1"/>
  <c r="AF21" i="2"/>
  <c r="AO21" i="2" s="1"/>
  <c r="AE21" i="2"/>
  <c r="AG21" i="2"/>
  <c r="AP21" i="2" s="1"/>
  <c r="W22" i="2"/>
  <c r="AR19" i="43"/>
  <c r="AN20" i="69"/>
  <c r="AI20" i="69"/>
  <c r="AN19" i="24"/>
  <c r="AI19" i="24"/>
  <c r="AR20" i="58"/>
  <c r="AR21" i="76"/>
  <c r="AR21" i="53"/>
  <c r="AR20" i="60"/>
  <c r="AF22" i="89"/>
  <c r="AO22" i="89" s="1"/>
  <c r="AE22" i="89"/>
  <c r="W23" i="89"/>
  <c r="AG22" i="89"/>
  <c r="AP22" i="89" s="1"/>
  <c r="AH21" i="49"/>
  <c r="AQ21" i="49" s="1"/>
  <c r="Z20" i="43"/>
  <c r="Z21" i="20"/>
  <c r="AN19" i="51"/>
  <c r="AI19" i="51"/>
  <c r="AR19" i="26"/>
  <c r="Y20" i="101"/>
  <c r="X20" i="101"/>
  <c r="Y20" i="104"/>
  <c r="X20" i="104"/>
  <c r="AH22" i="38"/>
  <c r="AQ22" i="38" s="1"/>
  <c r="AN20" i="97"/>
  <c r="AI20" i="97"/>
  <c r="AN20" i="81"/>
  <c r="AI20" i="81"/>
  <c r="Y20" i="91"/>
  <c r="X20" i="91"/>
  <c r="AH21" i="25"/>
  <c r="AQ21" i="25" s="1"/>
  <c r="AH23" i="85"/>
  <c r="AQ23" i="85" s="1"/>
  <c r="AR20" i="59"/>
  <c r="AR21" i="38"/>
  <c r="Z21" i="60"/>
  <c r="Z22" i="33"/>
  <c r="Z22" i="76"/>
  <c r="Y21" i="39"/>
  <c r="X21" i="39"/>
  <c r="Y20" i="11"/>
  <c r="X20" i="11"/>
  <c r="Y21" i="55"/>
  <c r="X21" i="55"/>
  <c r="AH21" i="82"/>
  <c r="AQ21" i="82" s="1"/>
  <c r="AI21" i="47"/>
  <c r="AN21" i="47"/>
  <c r="AI20" i="65"/>
  <c r="AN20" i="65"/>
  <c r="AE20" i="52"/>
  <c r="AF20" i="52"/>
  <c r="AO20" i="52" s="1"/>
  <c r="AG20" i="52"/>
  <c r="AP20" i="52" s="1"/>
  <c r="W21" i="52"/>
  <c r="AG20" i="61"/>
  <c r="AP20" i="61" s="1"/>
  <c r="AE20" i="61"/>
  <c r="W21" i="61"/>
  <c r="AF20" i="61"/>
  <c r="AO20" i="61" s="1"/>
  <c r="AI21" i="74"/>
  <c r="AN21" i="74"/>
  <c r="AF20" i="86"/>
  <c r="AO20" i="86" s="1"/>
  <c r="W21" i="86"/>
  <c r="AE20" i="86"/>
  <c r="AG20" i="86"/>
  <c r="AP20" i="86" s="1"/>
  <c r="AN20" i="45"/>
  <c r="AI20" i="45"/>
  <c r="AG21" i="37"/>
  <c r="AP21" i="37" s="1"/>
  <c r="W22" i="37"/>
  <c r="AE21" i="37"/>
  <c r="AF21" i="37"/>
  <c r="AO21" i="37" s="1"/>
  <c r="AR21" i="79"/>
  <c r="Y20" i="24"/>
  <c r="X20" i="24"/>
  <c r="AR20" i="105"/>
  <c r="AE19" i="10"/>
  <c r="W20" i="10"/>
  <c r="AF19" i="10"/>
  <c r="AO19" i="10" s="1"/>
  <c r="AG19" i="10"/>
  <c r="AP19" i="10" s="1"/>
  <c r="AR20" i="70"/>
  <c r="AH20" i="23"/>
  <c r="AQ20" i="23" s="1"/>
  <c r="AE21" i="49"/>
  <c r="AF21" i="49"/>
  <c r="AO21" i="49" s="1"/>
  <c r="AG21" i="49"/>
  <c r="AP21" i="49" s="1"/>
  <c r="W22" i="49"/>
  <c r="AH21" i="29"/>
  <c r="AQ21" i="29" s="1"/>
  <c r="AH21" i="19"/>
  <c r="AQ21" i="19" s="1"/>
  <c r="AR21" i="33"/>
  <c r="AI19" i="101"/>
  <c r="AN19" i="101"/>
  <c r="AI19" i="104"/>
  <c r="AN19" i="104"/>
  <c r="AH21" i="70"/>
  <c r="AQ21" i="70" s="1"/>
  <c r="AH21" i="84"/>
  <c r="AQ21" i="84" s="1"/>
  <c r="AF22" i="38"/>
  <c r="AO22" i="38" s="1"/>
  <c r="W21" i="93"/>
  <c r="AG20" i="93"/>
  <c r="AP20" i="93" s="1"/>
  <c r="AF20" i="93"/>
  <c r="AO20" i="93" s="1"/>
  <c r="AE20" i="93"/>
  <c r="Y22" i="94"/>
  <c r="X22" i="94"/>
  <c r="AR19" i="96"/>
  <c r="AE21" i="25"/>
  <c r="AF21" i="25"/>
  <c r="AO21" i="25" s="1"/>
  <c r="AG21" i="25"/>
  <c r="AP21" i="25" s="1"/>
  <c r="W22" i="25"/>
  <c r="AH20" i="95"/>
  <c r="AQ20" i="95" s="1"/>
  <c r="AG23" i="85"/>
  <c r="AP23" i="85" s="1"/>
  <c r="AR20" i="73"/>
  <c r="AR19" i="75"/>
  <c r="AH21" i="105"/>
  <c r="AQ21" i="105" s="1"/>
  <c r="AH21" i="36"/>
  <c r="AQ21" i="36" s="1"/>
  <c r="AN20" i="87"/>
  <c r="AI20" i="87"/>
  <c r="AI19" i="11"/>
  <c r="AN19" i="11"/>
  <c r="AR21" i="16"/>
  <c r="Y22" i="22"/>
  <c r="X22" i="22"/>
  <c r="Y21" i="63"/>
  <c r="X21" i="63"/>
  <c r="AN20" i="21"/>
  <c r="AI20" i="21"/>
  <c r="AE22" i="16"/>
  <c r="AF22" i="16"/>
  <c r="AO22" i="16" s="1"/>
  <c r="AG22" i="16"/>
  <c r="AP22" i="16" s="1"/>
  <c r="W23" i="16"/>
  <c r="AR20" i="29"/>
  <c r="AE21" i="28"/>
  <c r="AE22" i="31"/>
  <c r="AF22" i="31"/>
  <c r="AO22" i="31" s="1"/>
  <c r="AG22" i="31"/>
  <c r="AP22" i="31" s="1"/>
  <c r="W23" i="31"/>
  <c r="W22" i="78"/>
  <c r="AG21" i="78"/>
  <c r="AP21" i="78" s="1"/>
  <c r="AF21" i="78"/>
  <c r="AO21" i="78" s="1"/>
  <c r="AE21" i="78"/>
  <c r="AH21" i="73"/>
  <c r="AQ21" i="73" s="1"/>
  <c r="AE22" i="64"/>
  <c r="AR20" i="36"/>
  <c r="AH20" i="66"/>
  <c r="AQ20" i="66" s="1"/>
  <c r="AR20" i="19"/>
  <c r="AH21" i="58"/>
  <c r="AQ21" i="58" s="1"/>
  <c r="AE20" i="40"/>
  <c r="AF20" i="40"/>
  <c r="AO20" i="40" s="1"/>
  <c r="AG20" i="40"/>
  <c r="AP20" i="40" s="1"/>
  <c r="W21" i="40"/>
  <c r="AH20" i="96"/>
  <c r="AQ20" i="96" s="1"/>
  <c r="AR20" i="25"/>
  <c r="Z21" i="58"/>
  <c r="AR22" i="85"/>
  <c r="AH21" i="13"/>
  <c r="AQ21" i="13" s="1"/>
  <c r="AH22" i="100"/>
  <c r="AQ22" i="100" s="1"/>
  <c r="Y22" i="47"/>
  <c r="X22" i="47"/>
  <c r="AH20" i="75"/>
  <c r="AQ20" i="75" s="1"/>
  <c r="AH21" i="77"/>
  <c r="AQ21" i="77" s="1"/>
  <c r="W21" i="17"/>
  <c r="AE20" i="17"/>
  <c r="AG20" i="17"/>
  <c r="AP20" i="17" s="1"/>
  <c r="AF20" i="17"/>
  <c r="AO20" i="17" s="1"/>
  <c r="AE20" i="14"/>
  <c r="AF20" i="14"/>
  <c r="AO20" i="14" s="1"/>
  <c r="AG20" i="14"/>
  <c r="AP20" i="14" s="1"/>
  <c r="W21" i="14"/>
  <c r="AI20" i="30"/>
  <c r="AN20" i="30"/>
  <c r="AH21" i="28"/>
  <c r="AQ21" i="28" s="1"/>
  <c r="AR20" i="77"/>
  <c r="AH22" i="31"/>
  <c r="AQ22" i="31" s="1"/>
  <c r="Z20" i="23"/>
  <c r="AF20" i="92"/>
  <c r="AO20" i="92" s="1"/>
  <c r="AE20" i="92"/>
  <c r="W21" i="92"/>
  <c r="AG20" i="92"/>
  <c r="AP20" i="92" s="1"/>
  <c r="AH21" i="68"/>
  <c r="AQ21" i="68" s="1"/>
  <c r="AH21" i="90"/>
  <c r="AQ21" i="90" s="1"/>
  <c r="AH22" i="79"/>
  <c r="AQ22" i="79" s="1"/>
  <c r="AR19" i="95"/>
  <c r="AE22" i="9"/>
  <c r="AF22" i="9"/>
  <c r="AO22" i="9" s="1"/>
  <c r="W23" i="9"/>
  <c r="AG22" i="9"/>
  <c r="AP22" i="9" s="1"/>
  <c r="Z21" i="70"/>
  <c r="Z21" i="84"/>
  <c r="Z20" i="95"/>
  <c r="AH20" i="50"/>
  <c r="AQ20" i="50" s="1"/>
  <c r="AR21" i="71"/>
  <c r="AR20" i="68"/>
  <c r="Z21" i="105"/>
  <c r="AR19" i="52"/>
  <c r="AR21" i="12"/>
  <c r="AR20" i="13"/>
  <c r="Y22" i="62"/>
  <c r="X22" i="62"/>
  <c r="Y21" i="45"/>
  <c r="X21" i="45"/>
  <c r="AE22" i="18"/>
  <c r="W22" i="88"/>
  <c r="AG21" i="88"/>
  <c r="AP21" i="88" s="1"/>
  <c r="AE21" i="88"/>
  <c r="AF21" i="88"/>
  <c r="AO21" i="88" s="1"/>
  <c r="AR20" i="28"/>
  <c r="AR19" i="66"/>
  <c r="AH21" i="72"/>
  <c r="AQ21" i="72" s="1"/>
  <c r="AH20" i="99"/>
  <c r="AQ20" i="99" s="1"/>
  <c r="AG20" i="27"/>
  <c r="AP20" i="27" s="1"/>
  <c r="W21" i="27"/>
  <c r="AE20" i="27"/>
  <c r="AF20" i="27"/>
  <c r="AO20" i="27" s="1"/>
  <c r="AR20" i="102"/>
  <c r="AH22" i="16"/>
  <c r="AQ22" i="16" s="1"/>
  <c r="Y21" i="69"/>
  <c r="X21" i="69"/>
  <c r="AH21" i="98"/>
  <c r="AQ21" i="98" s="1"/>
  <c r="Y21" i="30"/>
  <c r="X21" i="30"/>
  <c r="Y21" i="65"/>
  <c r="X21" i="65"/>
  <c r="AH22" i="18"/>
  <c r="AQ22" i="18" s="1"/>
  <c r="AH20" i="52"/>
  <c r="AQ20" i="52" s="1"/>
  <c r="AF22" i="80"/>
  <c r="AO22" i="80" s="1"/>
  <c r="AE22" i="80"/>
  <c r="AG22" i="80"/>
  <c r="AP22" i="80" s="1"/>
  <c r="W23" i="80"/>
  <c r="AH22" i="53"/>
  <c r="AQ22" i="53" s="1"/>
  <c r="W23" i="15"/>
  <c r="AE22" i="15"/>
  <c r="AG22" i="15"/>
  <c r="AP22" i="15" s="1"/>
  <c r="AF22" i="15"/>
  <c r="AO22" i="15" s="1"/>
  <c r="Y20" i="51"/>
  <c r="X20" i="51"/>
  <c r="AF21" i="29"/>
  <c r="AO21" i="29" s="1"/>
  <c r="AE21" i="29"/>
  <c r="AH22" i="41"/>
  <c r="AQ22" i="41" s="1"/>
  <c r="AH22" i="12"/>
  <c r="AQ22" i="12" s="1"/>
  <c r="AR20" i="90"/>
  <c r="AE22" i="44"/>
  <c r="AF22" i="44"/>
  <c r="AO22" i="44" s="1"/>
  <c r="AG22" i="44"/>
  <c r="AP22" i="44" s="1"/>
  <c r="W23" i="44"/>
  <c r="Y21" i="83"/>
  <c r="X21" i="83"/>
  <c r="Y21" i="81"/>
  <c r="X21" i="81"/>
  <c r="AH22" i="64"/>
  <c r="AQ22" i="64" s="1"/>
  <c r="AE20" i="54"/>
  <c r="AF20" i="54"/>
  <c r="AO20" i="54" s="1"/>
  <c r="AG20" i="54"/>
  <c r="AP20" i="54" s="1"/>
  <c r="W21" i="54"/>
  <c r="AR21" i="100"/>
  <c r="AE22" i="46"/>
  <c r="AF22" i="46"/>
  <c r="AO22" i="46" s="1"/>
  <c r="AG22" i="46"/>
  <c r="AP22" i="46" s="1"/>
  <c r="W23" i="46"/>
  <c r="AR20" i="20"/>
  <c r="AR21" i="31"/>
  <c r="AN20" i="39"/>
  <c r="AI20" i="39"/>
  <c r="AH22" i="71"/>
  <c r="AQ22" i="71" s="1"/>
  <c r="AN20" i="55"/>
  <c r="AG20" i="50" l="1"/>
  <c r="AP20" i="50" s="1"/>
  <c r="W22" i="72"/>
  <c r="AF21" i="13"/>
  <c r="AO21" i="13" s="1"/>
  <c r="AF21" i="36"/>
  <c r="AO21" i="36" s="1"/>
  <c r="AI20" i="55"/>
  <c r="AP20" i="35"/>
  <c r="AI20" i="35"/>
  <c r="AR20" i="35" s="1"/>
  <c r="AE21" i="36"/>
  <c r="AG21" i="36"/>
  <c r="AP21" i="36" s="1"/>
  <c r="AG20" i="103"/>
  <c r="AP20" i="103" s="1"/>
  <c r="AI21" i="22"/>
  <c r="Y21" i="35"/>
  <c r="X21" i="35"/>
  <c r="W21" i="103"/>
  <c r="AI20" i="63"/>
  <c r="AR20" i="63" s="1"/>
  <c r="AF22" i="53"/>
  <c r="AO22" i="53" s="1"/>
  <c r="AI21" i="67"/>
  <c r="W23" i="79"/>
  <c r="W22" i="90"/>
  <c r="X22" i="90" s="1"/>
  <c r="W22" i="68"/>
  <c r="Y22" i="68" s="1"/>
  <c r="W23" i="18"/>
  <c r="Y23" i="18" s="1"/>
  <c r="AG22" i="64"/>
  <c r="AP22" i="64" s="1"/>
  <c r="AG21" i="28"/>
  <c r="AP21" i="28" s="1"/>
  <c r="AF23" i="85"/>
  <c r="AO23" i="85" s="1"/>
  <c r="AG22" i="38"/>
  <c r="AP22" i="38" s="1"/>
  <c r="AN20" i="63"/>
  <c r="AG22" i="18"/>
  <c r="AP22" i="18" s="1"/>
  <c r="W23" i="64"/>
  <c r="AF21" i="28"/>
  <c r="AO21" i="28" s="1"/>
  <c r="W24" i="85"/>
  <c r="Y24" i="85" s="1"/>
  <c r="AG21" i="68"/>
  <c r="AP21" i="68" s="1"/>
  <c r="AE21" i="68"/>
  <c r="AE22" i="38"/>
  <c r="AE22" i="41"/>
  <c r="AN22" i="41" s="1"/>
  <c r="AG22" i="100"/>
  <c r="AP22" i="100" s="1"/>
  <c r="AE20" i="66"/>
  <c r="AN20" i="66" s="1"/>
  <c r="AF20" i="66"/>
  <c r="AO20" i="66" s="1"/>
  <c r="Z21" i="21"/>
  <c r="AE21" i="21" s="1"/>
  <c r="AE21" i="90"/>
  <c r="AG20" i="66"/>
  <c r="AP20" i="66" s="1"/>
  <c r="AF21" i="90"/>
  <c r="AO21" i="90" s="1"/>
  <c r="Z22" i="67"/>
  <c r="AG22" i="67" s="1"/>
  <c r="AP22" i="67" s="1"/>
  <c r="AG22" i="53"/>
  <c r="AP22" i="53" s="1"/>
  <c r="AF22" i="41"/>
  <c r="AO22" i="41" s="1"/>
  <c r="AF22" i="100"/>
  <c r="AO22" i="100" s="1"/>
  <c r="AG22" i="12"/>
  <c r="AP22" i="12" s="1"/>
  <c r="Z22" i="22"/>
  <c r="AF22" i="22" s="1"/>
  <c r="AO22" i="22" s="1"/>
  <c r="W22" i="19"/>
  <c r="Y22" i="19" s="1"/>
  <c r="W22" i="29"/>
  <c r="AI21" i="62"/>
  <c r="AR21" i="62" s="1"/>
  <c r="AG21" i="19"/>
  <c r="AP21" i="19" s="1"/>
  <c r="Z21" i="30"/>
  <c r="AF21" i="30" s="1"/>
  <c r="AO21" i="30" s="1"/>
  <c r="AF21" i="19"/>
  <c r="AO21" i="19" s="1"/>
  <c r="AF20" i="75"/>
  <c r="AO20" i="75" s="1"/>
  <c r="AF21" i="77"/>
  <c r="AO21" i="77" s="1"/>
  <c r="AE21" i="72"/>
  <c r="AN21" i="72" s="1"/>
  <c r="AE20" i="103"/>
  <c r="AI20" i="103" s="1"/>
  <c r="AG20" i="99"/>
  <c r="AP20" i="99" s="1"/>
  <c r="AG22" i="41"/>
  <c r="AP22" i="41" s="1"/>
  <c r="AE20" i="75"/>
  <c r="AN20" i="75" s="1"/>
  <c r="AE21" i="77"/>
  <c r="W21" i="50"/>
  <c r="X21" i="50" s="1"/>
  <c r="AG21" i="82"/>
  <c r="AP21" i="82" s="1"/>
  <c r="W23" i="53"/>
  <c r="AG21" i="72"/>
  <c r="AP21" i="72" s="1"/>
  <c r="AE21" i="13"/>
  <c r="AN21" i="13" s="1"/>
  <c r="W23" i="12"/>
  <c r="AG20" i="75"/>
  <c r="AP20" i="75" s="1"/>
  <c r="AF20" i="50"/>
  <c r="AO20" i="50" s="1"/>
  <c r="AE20" i="96"/>
  <c r="AG21" i="13"/>
  <c r="AP21" i="13" s="1"/>
  <c r="AF20" i="96"/>
  <c r="AO20" i="96" s="1"/>
  <c r="Z20" i="91"/>
  <c r="AE20" i="91" s="1"/>
  <c r="Z22" i="74"/>
  <c r="AF22" i="74" s="1"/>
  <c r="AO22" i="74" s="1"/>
  <c r="W22" i="77"/>
  <c r="Y22" i="77" s="1"/>
  <c r="AF21" i="82"/>
  <c r="AO21" i="82" s="1"/>
  <c r="AG20" i="96"/>
  <c r="AP20" i="96" s="1"/>
  <c r="AF22" i="12"/>
  <c r="AO22" i="12" s="1"/>
  <c r="Z21" i="65"/>
  <c r="W22" i="65" s="1"/>
  <c r="Z21" i="69"/>
  <c r="W22" i="69" s="1"/>
  <c r="Z21" i="39"/>
  <c r="W22" i="39" s="1"/>
  <c r="Z21" i="87"/>
  <c r="AE21" i="87" s="1"/>
  <c r="Z21" i="45"/>
  <c r="AE21" i="45" s="1"/>
  <c r="Z22" i="47"/>
  <c r="AE22" i="47" s="1"/>
  <c r="Z20" i="51"/>
  <c r="AE20" i="51" s="1"/>
  <c r="Z22" i="62"/>
  <c r="W23" i="62" s="1"/>
  <c r="Z22" i="94"/>
  <c r="AF22" i="94" s="1"/>
  <c r="AO22" i="94" s="1"/>
  <c r="Z21" i="55"/>
  <c r="AE21" i="55" s="1"/>
  <c r="Z20" i="101"/>
  <c r="W21" i="101" s="1"/>
  <c r="Z20" i="24"/>
  <c r="AG20" i="24" s="1"/>
  <c r="AP20" i="24" s="1"/>
  <c r="AG21" i="30"/>
  <c r="AP21" i="30" s="1"/>
  <c r="AE21" i="30"/>
  <c r="W22" i="30"/>
  <c r="AF21" i="21"/>
  <c r="AO21" i="21" s="1"/>
  <c r="AF21" i="65"/>
  <c r="AO21" i="65" s="1"/>
  <c r="AE21" i="69"/>
  <c r="AG22" i="74"/>
  <c r="AP22" i="74" s="1"/>
  <c r="AN21" i="36"/>
  <c r="Y23" i="44"/>
  <c r="X23" i="44"/>
  <c r="Y21" i="27"/>
  <c r="X21" i="27"/>
  <c r="AI22" i="31"/>
  <c r="AN22" i="31"/>
  <c r="W22" i="84"/>
  <c r="AG21" i="84"/>
  <c r="AP21" i="84" s="1"/>
  <c r="AF21" i="84"/>
  <c r="AO21" i="84" s="1"/>
  <c r="AE21" i="84"/>
  <c r="AI22" i="9"/>
  <c r="AN22" i="9"/>
  <c r="AN22" i="64"/>
  <c r="AI22" i="64"/>
  <c r="Y23" i="16"/>
  <c r="X23" i="16"/>
  <c r="AH21" i="63"/>
  <c r="AQ21" i="63" s="1"/>
  <c r="AN22" i="38"/>
  <c r="Y22" i="49"/>
  <c r="X22" i="49"/>
  <c r="AR21" i="74"/>
  <c r="AR20" i="65"/>
  <c r="AR20" i="81"/>
  <c r="AH20" i="104"/>
  <c r="AQ20" i="104" s="1"/>
  <c r="AI21" i="34"/>
  <c r="AN21" i="34"/>
  <c r="AN20" i="99"/>
  <c r="AI20" i="99"/>
  <c r="AR21" i="94"/>
  <c r="AH22" i="74"/>
  <c r="AQ22" i="74" s="1"/>
  <c r="AI20" i="32"/>
  <c r="AN20" i="32"/>
  <c r="Y22" i="98"/>
  <c r="X22" i="98"/>
  <c r="AN21" i="90"/>
  <c r="AI21" i="90"/>
  <c r="Y22" i="73"/>
  <c r="X22" i="73"/>
  <c r="Y22" i="82"/>
  <c r="X22" i="82"/>
  <c r="Y22" i="72"/>
  <c r="X22" i="72"/>
  <c r="Y23" i="12"/>
  <c r="X23" i="12"/>
  <c r="AN22" i="79"/>
  <c r="AI22" i="79"/>
  <c r="AH22" i="94"/>
  <c r="AQ22" i="94" s="1"/>
  <c r="AI19" i="42"/>
  <c r="AN19" i="42"/>
  <c r="Y23" i="71"/>
  <c r="X23" i="71"/>
  <c r="AR20" i="83"/>
  <c r="AN22" i="100"/>
  <c r="Y22" i="88"/>
  <c r="X22" i="88"/>
  <c r="AI21" i="29"/>
  <c r="AN21" i="29"/>
  <c r="W22" i="70"/>
  <c r="AG21" i="70"/>
  <c r="AP21" i="70" s="1"/>
  <c r="AF21" i="70"/>
  <c r="AO21" i="70" s="1"/>
  <c r="AE21" i="70"/>
  <c r="AG20" i="23"/>
  <c r="AP20" i="23" s="1"/>
  <c r="AF20" i="23"/>
  <c r="AO20" i="23" s="1"/>
  <c r="W21" i="23"/>
  <c r="AE20" i="23"/>
  <c r="AN20" i="14"/>
  <c r="AI20" i="14"/>
  <c r="W22" i="58"/>
  <c r="AE21" i="58"/>
  <c r="AG21" i="58"/>
  <c r="AP21" i="58" s="1"/>
  <c r="AF21" i="58"/>
  <c r="AO21" i="58" s="1"/>
  <c r="Y23" i="64"/>
  <c r="X23" i="64"/>
  <c r="Y22" i="78"/>
  <c r="X22" i="78"/>
  <c r="AI21" i="28"/>
  <c r="AN21" i="28"/>
  <c r="Z21" i="63"/>
  <c r="Y23" i="38"/>
  <c r="X23" i="38"/>
  <c r="AR21" i="67"/>
  <c r="Y21" i="52"/>
  <c r="X21" i="52"/>
  <c r="Z20" i="104"/>
  <c r="Y22" i="34"/>
  <c r="X22" i="34"/>
  <c r="AH22" i="67"/>
  <c r="AQ22" i="67" s="1"/>
  <c r="W22" i="102"/>
  <c r="AG21" i="102"/>
  <c r="AP21" i="102" s="1"/>
  <c r="AF21" i="102"/>
  <c r="AO21" i="102" s="1"/>
  <c r="AE21" i="102"/>
  <c r="AN22" i="71"/>
  <c r="AI22" i="71"/>
  <c r="AH21" i="87"/>
  <c r="AQ21" i="87" s="1"/>
  <c r="Y21" i="75"/>
  <c r="X21" i="75"/>
  <c r="AN20" i="50"/>
  <c r="AN20" i="96"/>
  <c r="Y23" i="46"/>
  <c r="X23" i="46"/>
  <c r="AH21" i="81"/>
  <c r="AQ21" i="81" s="1"/>
  <c r="AH20" i="51"/>
  <c r="AQ20" i="51" s="1"/>
  <c r="Y23" i="15"/>
  <c r="X23" i="15"/>
  <c r="AH21" i="45"/>
  <c r="AQ21" i="45" s="1"/>
  <c r="AI19" i="10"/>
  <c r="AN19" i="10"/>
  <c r="AR20" i="45"/>
  <c r="AH21" i="55"/>
  <c r="AQ21" i="55" s="1"/>
  <c r="AR21" i="22"/>
  <c r="AN22" i="12"/>
  <c r="Y22" i="36"/>
  <c r="X22" i="36"/>
  <c r="Z21" i="81"/>
  <c r="Y23" i="80"/>
  <c r="X23" i="80"/>
  <c r="AH21" i="65"/>
  <c r="AQ21" i="65" s="1"/>
  <c r="AH21" i="83"/>
  <c r="AQ21" i="83" s="1"/>
  <c r="AI22" i="80"/>
  <c r="AN22" i="80"/>
  <c r="AH21" i="69"/>
  <c r="AQ21" i="69" s="1"/>
  <c r="AI22" i="18"/>
  <c r="AN22" i="18"/>
  <c r="AH22" i="62"/>
  <c r="AQ22" i="62" s="1"/>
  <c r="W22" i="105"/>
  <c r="AG21" i="105"/>
  <c r="AP21" i="105" s="1"/>
  <c r="AF21" i="105"/>
  <c r="AO21" i="105" s="1"/>
  <c r="AE21" i="105"/>
  <c r="Y21" i="40"/>
  <c r="X21" i="40"/>
  <c r="Y23" i="31"/>
  <c r="X23" i="31"/>
  <c r="AN23" i="85"/>
  <c r="AI23" i="85"/>
  <c r="AN21" i="25"/>
  <c r="AI21" i="25"/>
  <c r="AN20" i="93"/>
  <c r="AI20" i="93"/>
  <c r="AH20" i="24"/>
  <c r="AQ20" i="24" s="1"/>
  <c r="AI21" i="37"/>
  <c r="AN21" i="37"/>
  <c r="AN20" i="86"/>
  <c r="AI20" i="86"/>
  <c r="AR21" i="47"/>
  <c r="AH20" i="11"/>
  <c r="AQ20" i="11" s="1"/>
  <c r="W23" i="76"/>
  <c r="AG22" i="76"/>
  <c r="AP22" i="76" s="1"/>
  <c r="AE22" i="76"/>
  <c r="AF22" i="76"/>
  <c r="AO22" i="76" s="1"/>
  <c r="AR20" i="97"/>
  <c r="AR19" i="51"/>
  <c r="AR19" i="24"/>
  <c r="Y22" i="2"/>
  <c r="X22" i="2"/>
  <c r="Y22" i="48"/>
  <c r="X22" i="48"/>
  <c r="Y20" i="42"/>
  <c r="X20" i="42"/>
  <c r="AH21" i="97"/>
  <c r="AQ21" i="97" s="1"/>
  <c r="W22" i="87"/>
  <c r="AG21" i="87"/>
  <c r="AP21" i="87" s="1"/>
  <c r="Y23" i="41"/>
  <c r="X23" i="41"/>
  <c r="AN21" i="98"/>
  <c r="AI21" i="98"/>
  <c r="X22" i="77"/>
  <c r="Y23" i="100"/>
  <c r="X23" i="100"/>
  <c r="AN22" i="53"/>
  <c r="Y22" i="13"/>
  <c r="X22" i="13"/>
  <c r="AN22" i="15"/>
  <c r="AI22" i="15"/>
  <c r="Y21" i="54"/>
  <c r="X21" i="54"/>
  <c r="AN20" i="92"/>
  <c r="AI20" i="92"/>
  <c r="Y21" i="17"/>
  <c r="X21" i="17"/>
  <c r="AI20" i="40"/>
  <c r="AN20" i="40"/>
  <c r="Y22" i="25"/>
  <c r="X22" i="25"/>
  <c r="Y21" i="93"/>
  <c r="X21" i="93"/>
  <c r="AR19" i="101"/>
  <c r="AN20" i="61"/>
  <c r="AI20" i="61"/>
  <c r="AH21" i="39"/>
  <c r="AQ21" i="39" s="1"/>
  <c r="AE20" i="43"/>
  <c r="AF20" i="43"/>
  <c r="AO20" i="43" s="1"/>
  <c r="AG20" i="43"/>
  <c r="AP20" i="43" s="1"/>
  <c r="W21" i="43"/>
  <c r="AF21" i="59"/>
  <c r="AO21" i="59" s="1"/>
  <c r="AE21" i="59"/>
  <c r="AG21" i="59"/>
  <c r="AP21" i="59" s="1"/>
  <c r="W22" i="59"/>
  <c r="Y23" i="53"/>
  <c r="X23" i="53"/>
  <c r="AN21" i="19"/>
  <c r="AR20" i="39"/>
  <c r="AI22" i="46"/>
  <c r="AN22" i="46"/>
  <c r="AI20" i="54"/>
  <c r="AN20" i="54"/>
  <c r="AN22" i="44"/>
  <c r="AI22" i="44"/>
  <c r="AR20" i="55"/>
  <c r="Z21" i="83"/>
  <c r="Y22" i="29"/>
  <c r="X22" i="29"/>
  <c r="Z22" i="29" s="1"/>
  <c r="AH21" i="30"/>
  <c r="AQ21" i="30" s="1"/>
  <c r="AF20" i="95"/>
  <c r="AO20" i="95" s="1"/>
  <c r="AE20" i="95"/>
  <c r="W21" i="95"/>
  <c r="AG20" i="95"/>
  <c r="AP20" i="95" s="1"/>
  <c r="AR20" i="30"/>
  <c r="Y22" i="28"/>
  <c r="X22" i="28"/>
  <c r="AN22" i="16"/>
  <c r="AI22" i="16"/>
  <c r="AH22" i="22"/>
  <c r="AQ22" i="22" s="1"/>
  <c r="AR19" i="11"/>
  <c r="AR19" i="104"/>
  <c r="AN21" i="49"/>
  <c r="AI21" i="49"/>
  <c r="Y22" i="37"/>
  <c r="X22" i="37"/>
  <c r="Y21" i="86"/>
  <c r="X21" i="86"/>
  <c r="Z20" i="11"/>
  <c r="AE22" i="33"/>
  <c r="AF22" i="33"/>
  <c r="AO22" i="33" s="1"/>
  <c r="AG22" i="33"/>
  <c r="AP22" i="33" s="1"/>
  <c r="W23" i="33"/>
  <c r="AH20" i="91"/>
  <c r="AQ20" i="91" s="1"/>
  <c r="AH20" i="101"/>
  <c r="AQ20" i="101" s="1"/>
  <c r="Y23" i="89"/>
  <c r="X23" i="89"/>
  <c r="AI21" i="48"/>
  <c r="AN21" i="48"/>
  <c r="Y21" i="99"/>
  <c r="X21" i="99"/>
  <c r="Z21" i="97"/>
  <c r="Y21" i="32"/>
  <c r="X21" i="32"/>
  <c r="Y22" i="90"/>
  <c r="AN21" i="68"/>
  <c r="Y21" i="103"/>
  <c r="X21" i="103"/>
  <c r="Y23" i="79"/>
  <c r="X23" i="79"/>
  <c r="AI20" i="27"/>
  <c r="AN20" i="27"/>
  <c r="AN21" i="88"/>
  <c r="AI21" i="88"/>
  <c r="Y23" i="9"/>
  <c r="X23" i="9"/>
  <c r="Y21" i="92"/>
  <c r="X21" i="92"/>
  <c r="Y21" i="14"/>
  <c r="X21" i="14"/>
  <c r="AI20" i="17"/>
  <c r="AN20" i="17"/>
  <c r="AH22" i="47"/>
  <c r="AQ22" i="47" s="1"/>
  <c r="AN21" i="78"/>
  <c r="AI21" i="78"/>
  <c r="AR20" i="21"/>
  <c r="AR20" i="87"/>
  <c r="Y20" i="10"/>
  <c r="X20" i="10"/>
  <c r="Y21" i="61"/>
  <c r="X21" i="61"/>
  <c r="AI20" i="52"/>
  <c r="AN20" i="52"/>
  <c r="W22" i="60"/>
  <c r="AG21" i="60"/>
  <c r="AP21" i="60" s="1"/>
  <c r="AF21" i="60"/>
  <c r="AO21" i="60" s="1"/>
  <c r="AE21" i="60"/>
  <c r="AG21" i="20"/>
  <c r="AP21" i="20" s="1"/>
  <c r="AF21" i="20"/>
  <c r="AO21" i="20" s="1"/>
  <c r="AE21" i="20"/>
  <c r="W22" i="20"/>
  <c r="AI22" i="89"/>
  <c r="AN22" i="89"/>
  <c r="AR20" i="69"/>
  <c r="AN21" i="2"/>
  <c r="AI21" i="2"/>
  <c r="AH21" i="21"/>
  <c r="AQ21" i="21" s="1"/>
  <c r="AE20" i="26"/>
  <c r="AF20" i="26"/>
  <c r="AO20" i="26" s="1"/>
  <c r="W21" i="26"/>
  <c r="AG20" i="26"/>
  <c r="AP20" i="26" s="1"/>
  <c r="AR19" i="91"/>
  <c r="AN21" i="77"/>
  <c r="AI21" i="77"/>
  <c r="AN21" i="73"/>
  <c r="AI21" i="73"/>
  <c r="AN21" i="82"/>
  <c r="Y21" i="66"/>
  <c r="X21" i="66"/>
  <c r="Y21" i="96"/>
  <c r="X21" i="96"/>
  <c r="X23" i="18" l="1"/>
  <c r="W21" i="51"/>
  <c r="Z21" i="35"/>
  <c r="AH21" i="35"/>
  <c r="AQ21" i="35" s="1"/>
  <c r="AE22" i="67"/>
  <c r="AI21" i="36"/>
  <c r="AR21" i="36" s="1"/>
  <c r="Z22" i="48"/>
  <c r="Z21" i="86"/>
  <c r="W23" i="67"/>
  <c r="X22" i="19"/>
  <c r="AH22" i="19" s="1"/>
  <c r="AQ22" i="19" s="1"/>
  <c r="X22" i="68"/>
  <c r="AE22" i="62"/>
  <c r="AN22" i="62" s="1"/>
  <c r="AG20" i="51"/>
  <c r="AP20" i="51" s="1"/>
  <c r="AI21" i="68"/>
  <c r="AF22" i="67"/>
  <c r="AO22" i="67" s="1"/>
  <c r="AG21" i="65"/>
  <c r="AP21" i="65" s="1"/>
  <c r="Z22" i="98"/>
  <c r="AF22" i="98" s="1"/>
  <c r="AO22" i="98" s="1"/>
  <c r="AI22" i="53"/>
  <c r="AR22" i="53" s="1"/>
  <c r="AE21" i="65"/>
  <c r="AI21" i="13"/>
  <c r="AI20" i="96"/>
  <c r="AR20" i="96" s="1"/>
  <c r="W23" i="22"/>
  <c r="W22" i="21"/>
  <c r="AI20" i="66"/>
  <c r="AI22" i="38"/>
  <c r="W23" i="47"/>
  <c r="Y23" i="47" s="1"/>
  <c r="AG21" i="21"/>
  <c r="AP21" i="21" s="1"/>
  <c r="X24" i="85"/>
  <c r="AE22" i="22"/>
  <c r="AI22" i="22" s="1"/>
  <c r="AG22" i="22"/>
  <c r="AP22" i="22" s="1"/>
  <c r="AE20" i="24"/>
  <c r="W22" i="45"/>
  <c r="Y22" i="45" s="1"/>
  <c r="W21" i="24"/>
  <c r="AG22" i="62"/>
  <c r="AP22" i="62" s="1"/>
  <c r="W23" i="74"/>
  <c r="Y23" i="74" s="1"/>
  <c r="AF21" i="69"/>
  <c r="AO21" i="69" s="1"/>
  <c r="AF22" i="62"/>
  <c r="AO22" i="62" s="1"/>
  <c r="W23" i="94"/>
  <c r="Y23" i="94" s="1"/>
  <c r="AI21" i="72"/>
  <c r="AI22" i="41"/>
  <c r="AR22" i="41" s="1"/>
  <c r="AE22" i="74"/>
  <c r="AI22" i="74" s="1"/>
  <c r="AG21" i="69"/>
  <c r="AP21" i="69" s="1"/>
  <c r="AI22" i="100"/>
  <c r="AG22" i="47"/>
  <c r="AP22" i="47" s="1"/>
  <c r="AI20" i="75"/>
  <c r="Z23" i="79"/>
  <c r="Z23" i="89"/>
  <c r="AE23" i="89" s="1"/>
  <c r="Z22" i="19"/>
  <c r="AG22" i="19" s="1"/>
  <c r="AP22" i="19" s="1"/>
  <c r="AG21" i="39"/>
  <c r="AP21" i="39" s="1"/>
  <c r="Z23" i="71"/>
  <c r="AF20" i="51"/>
  <c r="AO20" i="51" s="1"/>
  <c r="AF20" i="24"/>
  <c r="AO20" i="24" s="1"/>
  <c r="AF22" i="47"/>
  <c r="AO22" i="47" s="1"/>
  <c r="AF20" i="101"/>
  <c r="AO20" i="101" s="1"/>
  <c r="Z22" i="68"/>
  <c r="AF22" i="68" s="1"/>
  <c r="AO22" i="68" s="1"/>
  <c r="Z22" i="2"/>
  <c r="Z22" i="36"/>
  <c r="W23" i="36" s="1"/>
  <c r="Z22" i="78"/>
  <c r="AG22" i="78" s="1"/>
  <c r="AP22" i="78" s="1"/>
  <c r="AG22" i="94"/>
  <c r="AP22" i="94" s="1"/>
  <c r="AI21" i="82"/>
  <c r="AR21" i="82" s="1"/>
  <c r="AF21" i="39"/>
  <c r="AO21" i="39" s="1"/>
  <c r="AN20" i="103"/>
  <c r="Z20" i="10"/>
  <c r="W21" i="10" s="1"/>
  <c r="AI21" i="19"/>
  <c r="AE21" i="39"/>
  <c r="AI21" i="39" s="1"/>
  <c r="AI20" i="50"/>
  <c r="AR20" i="50" s="1"/>
  <c r="AE22" i="94"/>
  <c r="Z21" i="17"/>
  <c r="Z23" i="100"/>
  <c r="AE23" i="100" s="1"/>
  <c r="Z23" i="31"/>
  <c r="AE23" i="31" s="1"/>
  <c r="Z21" i="61"/>
  <c r="W22" i="61" s="1"/>
  <c r="AF21" i="87"/>
  <c r="AO21" i="87" s="1"/>
  <c r="AF20" i="91"/>
  <c r="AO20" i="91" s="1"/>
  <c r="AE20" i="101"/>
  <c r="AG21" i="45"/>
  <c r="AP21" i="45" s="1"/>
  <c r="W22" i="55"/>
  <c r="Y22" i="55" s="1"/>
  <c r="AG20" i="91"/>
  <c r="AP20" i="91" s="1"/>
  <c r="AF21" i="45"/>
  <c r="AO21" i="45" s="1"/>
  <c r="AG21" i="55"/>
  <c r="AP21" i="55" s="1"/>
  <c r="Y21" i="50"/>
  <c r="AI22" i="12"/>
  <c r="AR22" i="12" s="1"/>
  <c r="W21" i="91"/>
  <c r="Y21" i="91" s="1"/>
  <c r="AG20" i="101"/>
  <c r="AP20" i="101" s="1"/>
  <c r="AF21" i="55"/>
  <c r="AO21" i="55" s="1"/>
  <c r="Z22" i="77"/>
  <c r="Z22" i="37"/>
  <c r="AG22" i="37" s="1"/>
  <c r="AP22" i="37" s="1"/>
  <c r="Z23" i="9"/>
  <c r="AG23" i="9" s="1"/>
  <c r="AP23" i="9" s="1"/>
  <c r="AP25" i="9" s="1"/>
  <c r="Z22" i="82"/>
  <c r="AE22" i="82" s="1"/>
  <c r="Z22" i="49"/>
  <c r="AE22" i="49" s="1"/>
  <c r="Z21" i="103"/>
  <c r="Z21" i="14"/>
  <c r="AE21" i="14" s="1"/>
  <c r="Z23" i="12"/>
  <c r="AF23" i="12" s="1"/>
  <c r="AO23" i="12" s="1"/>
  <c r="AO25" i="12" s="1"/>
  <c r="Z23" i="53"/>
  <c r="AG23" i="53" s="1"/>
  <c r="AP23" i="53" s="1"/>
  <c r="Z23" i="41"/>
  <c r="AE23" i="41" s="1"/>
  <c r="Z20" i="42"/>
  <c r="AE20" i="42" s="1"/>
  <c r="Z24" i="85"/>
  <c r="Z23" i="15"/>
  <c r="Z23" i="18"/>
  <c r="W24" i="18" s="1"/>
  <c r="W24" i="41"/>
  <c r="AF21" i="14"/>
  <c r="AO21" i="14" s="1"/>
  <c r="W22" i="14"/>
  <c r="AG21" i="14"/>
  <c r="AP21" i="14" s="1"/>
  <c r="AF22" i="37"/>
  <c r="AO22" i="37" s="1"/>
  <c r="AE22" i="68"/>
  <c r="W23" i="68"/>
  <c r="AG22" i="68"/>
  <c r="AP22" i="68" s="1"/>
  <c r="AR20" i="17"/>
  <c r="AH22" i="90"/>
  <c r="AQ22" i="90" s="1"/>
  <c r="AF21" i="86"/>
  <c r="AO21" i="86" s="1"/>
  <c r="AE21" i="86"/>
  <c r="W22" i="86"/>
  <c r="AG21" i="86"/>
  <c r="AP21" i="86" s="1"/>
  <c r="AH22" i="13"/>
  <c r="AQ22" i="13" s="1"/>
  <c r="AR21" i="25"/>
  <c r="AN21" i="105"/>
  <c r="AI21" i="105"/>
  <c r="Y22" i="102"/>
  <c r="X22" i="102"/>
  <c r="AI21" i="65"/>
  <c r="AN21" i="65"/>
  <c r="AR22" i="71"/>
  <c r="AR20" i="14"/>
  <c r="AR22" i="100"/>
  <c r="Y22" i="84"/>
  <c r="X22" i="84"/>
  <c r="AH23" i="44"/>
  <c r="AQ23" i="44" s="1"/>
  <c r="Y22" i="69"/>
  <c r="X22" i="69"/>
  <c r="Y21" i="24"/>
  <c r="X21" i="24"/>
  <c r="AH21" i="96"/>
  <c r="AQ21" i="96" s="1"/>
  <c r="AR22" i="89"/>
  <c r="Y23" i="33"/>
  <c r="X23" i="33"/>
  <c r="AE22" i="19"/>
  <c r="AE22" i="2"/>
  <c r="AF22" i="2"/>
  <c r="AO22" i="2" s="1"/>
  <c r="AG22" i="2"/>
  <c r="AP22" i="2" s="1"/>
  <c r="W23" i="2"/>
  <c r="AH23" i="46"/>
  <c r="AQ23" i="46" s="1"/>
  <c r="AR22" i="64"/>
  <c r="AN20" i="101"/>
  <c r="Z21" i="96"/>
  <c r="Y22" i="20"/>
  <c r="X22" i="20"/>
  <c r="AR20" i="27"/>
  <c r="Z22" i="90"/>
  <c r="AH21" i="54"/>
  <c r="AQ21" i="54" s="1"/>
  <c r="AN21" i="70"/>
  <c r="AI21" i="70"/>
  <c r="AN20" i="51"/>
  <c r="AR21" i="73"/>
  <c r="Y21" i="26"/>
  <c r="X21" i="26"/>
  <c r="AI21" i="20"/>
  <c r="AN21" i="20"/>
  <c r="Y22" i="60"/>
  <c r="X22" i="60"/>
  <c r="AH20" i="10"/>
  <c r="AQ20" i="10" s="1"/>
  <c r="AH23" i="79"/>
  <c r="AQ23" i="79" s="1"/>
  <c r="AQ25" i="79" s="1"/>
  <c r="AZ3" i="79"/>
  <c r="AR21" i="72"/>
  <c r="W22" i="97"/>
  <c r="AG21" i="97"/>
  <c r="AP21" i="97" s="1"/>
  <c r="AE21" i="97"/>
  <c r="AF21" i="97"/>
  <c r="AO21" i="97" s="1"/>
  <c r="AH23" i="89"/>
  <c r="AQ23" i="89" s="1"/>
  <c r="AH22" i="37"/>
  <c r="AQ22" i="37" s="1"/>
  <c r="AH22" i="29"/>
  <c r="AQ22" i="29" s="1"/>
  <c r="AF21" i="83"/>
  <c r="AO21" i="83" s="1"/>
  <c r="AE21" i="83"/>
  <c r="AG21" i="83"/>
  <c r="AP21" i="83" s="1"/>
  <c r="W22" i="83"/>
  <c r="AR20" i="54"/>
  <c r="Y21" i="43"/>
  <c r="X21" i="43"/>
  <c r="AR20" i="61"/>
  <c r="AH21" i="17"/>
  <c r="AQ21" i="17" s="1"/>
  <c r="Z21" i="54"/>
  <c r="AH22" i="77"/>
  <c r="AQ22" i="77" s="1"/>
  <c r="AH22" i="48"/>
  <c r="AQ22" i="48" s="1"/>
  <c r="AR23" i="85"/>
  <c r="AH22" i="36"/>
  <c r="AQ22" i="36" s="1"/>
  <c r="AR19" i="10"/>
  <c r="AR21" i="28"/>
  <c r="AR20" i="99"/>
  <c r="AH22" i="49"/>
  <c r="AQ22" i="49" s="1"/>
  <c r="Z23" i="44"/>
  <c r="Y23" i="62"/>
  <c r="X23" i="62"/>
  <c r="Y22" i="21"/>
  <c r="X22" i="21"/>
  <c r="Y22" i="30"/>
  <c r="X22" i="30"/>
  <c r="AE21" i="103"/>
  <c r="W22" i="103"/>
  <c r="AG21" i="103"/>
  <c r="AP21" i="103" s="1"/>
  <c r="AF21" i="103"/>
  <c r="AO21" i="103" s="1"/>
  <c r="AH21" i="93"/>
  <c r="AQ21" i="93" s="1"/>
  <c r="AF23" i="100"/>
  <c r="AO23" i="100" s="1"/>
  <c r="AH23" i="38"/>
  <c r="AQ23" i="38" s="1"/>
  <c r="AQ25" i="38" s="1"/>
  <c r="AZ3" i="38"/>
  <c r="AH23" i="64"/>
  <c r="AQ23" i="64" s="1"/>
  <c r="AQ25" i="64" s="1"/>
  <c r="AZ3" i="64"/>
  <c r="AG23" i="71"/>
  <c r="AP23" i="71" s="1"/>
  <c r="AP25" i="71" s="1"/>
  <c r="AF23" i="71"/>
  <c r="AO23" i="71" s="1"/>
  <c r="AO25" i="71" s="1"/>
  <c r="AE23" i="71"/>
  <c r="AH22" i="82"/>
  <c r="AQ22" i="82" s="1"/>
  <c r="AN20" i="24"/>
  <c r="AR21" i="48"/>
  <c r="AR21" i="19"/>
  <c r="AR20" i="40"/>
  <c r="AH23" i="41"/>
  <c r="AQ23" i="41" s="1"/>
  <c r="AR21" i="37"/>
  <c r="AH22" i="68"/>
  <c r="AQ22" i="68" s="1"/>
  <c r="AH21" i="52"/>
  <c r="AQ21" i="52" s="1"/>
  <c r="AG23" i="79"/>
  <c r="AP23" i="79" s="1"/>
  <c r="AP25" i="79" s="1"/>
  <c r="AF23" i="79"/>
  <c r="AO23" i="79" s="1"/>
  <c r="AO25" i="79" s="1"/>
  <c r="AE23" i="79"/>
  <c r="AH21" i="32"/>
  <c r="AQ21" i="32" s="1"/>
  <c r="AH21" i="99"/>
  <c r="AQ21" i="99" s="1"/>
  <c r="AN22" i="33"/>
  <c r="AI22" i="33"/>
  <c r="AH22" i="28"/>
  <c r="AQ22" i="28" s="1"/>
  <c r="Y21" i="95"/>
  <c r="X21" i="95"/>
  <c r="AG22" i="29"/>
  <c r="AP22" i="29" s="1"/>
  <c r="W23" i="29"/>
  <c r="AE22" i="29"/>
  <c r="AF22" i="29"/>
  <c r="AO22" i="29" s="1"/>
  <c r="AH22" i="25"/>
  <c r="AQ22" i="25" s="1"/>
  <c r="AG21" i="17"/>
  <c r="AP21" i="17" s="1"/>
  <c r="AF21" i="17"/>
  <c r="AO21" i="17" s="1"/>
  <c r="AE21" i="17"/>
  <c r="W22" i="17"/>
  <c r="AF22" i="77"/>
  <c r="AO22" i="77" s="1"/>
  <c r="AG22" i="77"/>
  <c r="AP22" i="77" s="1"/>
  <c r="AE22" i="77"/>
  <c r="W23" i="77"/>
  <c r="Y23" i="67"/>
  <c r="X23" i="67"/>
  <c r="AE22" i="48"/>
  <c r="AF22" i="48"/>
  <c r="AO22" i="48" s="1"/>
  <c r="AG22" i="48"/>
  <c r="AP22" i="48" s="1"/>
  <c r="W23" i="48"/>
  <c r="AN22" i="76"/>
  <c r="AI22" i="76"/>
  <c r="AH21" i="40"/>
  <c r="AQ21" i="40" s="1"/>
  <c r="Y22" i="105"/>
  <c r="X22" i="105"/>
  <c r="AG22" i="36"/>
  <c r="AP22" i="36" s="1"/>
  <c r="AN21" i="102"/>
  <c r="AI21" i="102"/>
  <c r="AH22" i="34"/>
  <c r="AQ22" i="34" s="1"/>
  <c r="Z21" i="52"/>
  <c r="AH24" i="85"/>
  <c r="AQ24" i="85" s="1"/>
  <c r="AH22" i="78"/>
  <c r="AQ22" i="78" s="1"/>
  <c r="AI20" i="23"/>
  <c r="AN20" i="23"/>
  <c r="AR21" i="29"/>
  <c r="AR19" i="42"/>
  <c r="Y23" i="22"/>
  <c r="X23" i="22"/>
  <c r="AH22" i="72"/>
  <c r="AQ22" i="72" s="1"/>
  <c r="AH22" i="73"/>
  <c r="AQ22" i="73" s="1"/>
  <c r="AR20" i="32"/>
  <c r="AH23" i="16"/>
  <c r="AQ23" i="16" s="1"/>
  <c r="AR22" i="9"/>
  <c r="AR22" i="31"/>
  <c r="AN21" i="45"/>
  <c r="AN22" i="47"/>
  <c r="AN21" i="30"/>
  <c r="AI21" i="30"/>
  <c r="AI21" i="59"/>
  <c r="AN21" i="59"/>
  <c r="W24" i="15"/>
  <c r="AG23" i="15"/>
  <c r="AP23" i="15" s="1"/>
  <c r="AF23" i="15"/>
  <c r="AO23" i="15" s="1"/>
  <c r="AE23" i="15"/>
  <c r="AH21" i="75"/>
  <c r="AQ21" i="75" s="1"/>
  <c r="W22" i="63"/>
  <c r="AG21" i="63"/>
  <c r="AP21" i="63" s="1"/>
  <c r="AF21" i="63"/>
  <c r="AO21" i="63" s="1"/>
  <c r="AE21" i="63"/>
  <c r="Y22" i="58"/>
  <c r="X22" i="58"/>
  <c r="X23" i="47"/>
  <c r="AN22" i="94"/>
  <c r="AI22" i="94"/>
  <c r="AH21" i="14"/>
  <c r="AQ21" i="14" s="1"/>
  <c r="Z22" i="13"/>
  <c r="Y22" i="87"/>
  <c r="X22" i="87"/>
  <c r="AR22" i="18"/>
  <c r="Z23" i="38"/>
  <c r="AR20" i="75"/>
  <c r="AR20" i="103"/>
  <c r="AH21" i="92"/>
  <c r="AQ21" i="92" s="1"/>
  <c r="Z21" i="32"/>
  <c r="Z21" i="99"/>
  <c r="AI20" i="95"/>
  <c r="AN20" i="95"/>
  <c r="AR22" i="46"/>
  <c r="AR21" i="13"/>
  <c r="Y22" i="59"/>
  <c r="X22" i="59"/>
  <c r="AR22" i="15"/>
  <c r="AN21" i="87"/>
  <c r="AN22" i="67"/>
  <c r="AI22" i="67"/>
  <c r="AR20" i="86"/>
  <c r="AR20" i="93"/>
  <c r="AH23" i="31"/>
  <c r="AQ23" i="31" s="1"/>
  <c r="AQ25" i="31" s="1"/>
  <c r="AZ3" i="31"/>
  <c r="Z21" i="40"/>
  <c r="AH23" i="80"/>
  <c r="AQ23" i="80" s="1"/>
  <c r="AQ25" i="80" s="1"/>
  <c r="AZ3" i="80"/>
  <c r="AX22" i="80" s="1"/>
  <c r="S22" i="80" s="1"/>
  <c r="AC22" i="80" s="1"/>
  <c r="AB23" i="80" s="1"/>
  <c r="W25" i="85"/>
  <c r="AG24" i="85"/>
  <c r="AP24" i="85" s="1"/>
  <c r="AF24" i="85"/>
  <c r="AO24" i="85" s="1"/>
  <c r="AE24" i="85"/>
  <c r="Y21" i="23"/>
  <c r="X21" i="23"/>
  <c r="Y22" i="70"/>
  <c r="X22" i="70"/>
  <c r="AH22" i="88"/>
  <c r="AQ22" i="88" s="1"/>
  <c r="AR22" i="79"/>
  <c r="Z22" i="72"/>
  <c r="Z22" i="73"/>
  <c r="Z23" i="16"/>
  <c r="AN21" i="84"/>
  <c r="AI21" i="84"/>
  <c r="AH21" i="27"/>
  <c r="AQ21" i="27" s="1"/>
  <c r="Y22" i="39"/>
  <c r="X22" i="39"/>
  <c r="AN20" i="91"/>
  <c r="AN21" i="69"/>
  <c r="Y22" i="65"/>
  <c r="X22" i="65"/>
  <c r="Y21" i="51"/>
  <c r="X21" i="51"/>
  <c r="AF20" i="104"/>
  <c r="AO20" i="104" s="1"/>
  <c r="W21" i="104"/>
  <c r="AG20" i="104"/>
  <c r="AP20" i="104" s="1"/>
  <c r="AE20" i="104"/>
  <c r="AH23" i="12"/>
  <c r="AQ23" i="12" s="1"/>
  <c r="AQ25" i="12" s="1"/>
  <c r="AZ3" i="12"/>
  <c r="AR21" i="90"/>
  <c r="AR22" i="38"/>
  <c r="AR21" i="77"/>
  <c r="AR21" i="2"/>
  <c r="AH23" i="9"/>
  <c r="AQ23" i="9" s="1"/>
  <c r="AQ25" i="9" s="1"/>
  <c r="AZ3" i="9"/>
  <c r="AR22" i="16"/>
  <c r="Z21" i="93"/>
  <c r="W22" i="81"/>
  <c r="AG21" i="81"/>
  <c r="AP21" i="81" s="1"/>
  <c r="AF21" i="81"/>
  <c r="AO21" i="81" s="1"/>
  <c r="AE21" i="81"/>
  <c r="Z23" i="46"/>
  <c r="Z21" i="75"/>
  <c r="Z23" i="64"/>
  <c r="AH21" i="66"/>
  <c r="AQ21" i="66" s="1"/>
  <c r="AR21" i="78"/>
  <c r="Z21" i="66"/>
  <c r="AH21" i="50"/>
  <c r="AQ21" i="50" s="1"/>
  <c r="AI20" i="26"/>
  <c r="AN20" i="26"/>
  <c r="AR20" i="52"/>
  <c r="AR21" i="88"/>
  <c r="AE20" i="11"/>
  <c r="W21" i="11"/>
  <c r="AG20" i="11"/>
  <c r="AP20" i="11" s="1"/>
  <c r="AF20" i="11"/>
  <c r="AO20" i="11" s="1"/>
  <c r="Z21" i="50"/>
  <c r="AN21" i="60"/>
  <c r="AI21" i="60"/>
  <c r="AH21" i="61"/>
  <c r="AQ21" i="61" s="1"/>
  <c r="Z21" i="92"/>
  <c r="AH21" i="103"/>
  <c r="AQ21" i="103" s="1"/>
  <c r="AR21" i="68"/>
  <c r="AH21" i="86"/>
  <c r="AQ21" i="86" s="1"/>
  <c r="AR21" i="49"/>
  <c r="Z22" i="28"/>
  <c r="AR22" i="44"/>
  <c r="AH23" i="53"/>
  <c r="AQ23" i="53" s="1"/>
  <c r="AI20" i="43"/>
  <c r="AN20" i="43"/>
  <c r="Z22" i="25"/>
  <c r="AR20" i="92"/>
  <c r="AH23" i="100"/>
  <c r="AQ23" i="100" s="1"/>
  <c r="AR21" i="98"/>
  <c r="AH20" i="42"/>
  <c r="AQ20" i="42" s="1"/>
  <c r="AH22" i="2"/>
  <c r="AQ22" i="2" s="1"/>
  <c r="Y23" i="76"/>
  <c r="X23" i="76"/>
  <c r="AR22" i="80"/>
  <c r="Z23" i="80"/>
  <c r="AH23" i="15"/>
  <c r="AQ23" i="15" s="1"/>
  <c r="AR20" i="66"/>
  <c r="Z22" i="34"/>
  <c r="AN21" i="58"/>
  <c r="AI21" i="58"/>
  <c r="AH23" i="18"/>
  <c r="AQ23" i="18" s="1"/>
  <c r="Z22" i="88"/>
  <c r="AH23" i="71"/>
  <c r="AQ23" i="71" s="1"/>
  <c r="AQ25" i="71" s="1"/>
  <c r="AZ3" i="71"/>
  <c r="AX22" i="71" s="1"/>
  <c r="S22" i="71" s="1"/>
  <c r="AC22" i="71" s="1"/>
  <c r="AB23" i="71" s="1"/>
  <c r="AH22" i="98"/>
  <c r="AQ22" i="98" s="1"/>
  <c r="AR21" i="34"/>
  <c r="Z21" i="27"/>
  <c r="AI21" i="21"/>
  <c r="AN21" i="21"/>
  <c r="Y21" i="101"/>
  <c r="X21" i="101"/>
  <c r="AN21" i="55"/>
  <c r="AI21" i="55"/>
  <c r="AI22" i="47" l="1"/>
  <c r="AN21" i="39"/>
  <c r="AG23" i="41"/>
  <c r="AP23" i="41" s="1"/>
  <c r="AE21" i="61"/>
  <c r="AF21" i="61"/>
  <c r="AO21" i="61" s="1"/>
  <c r="X23" i="74"/>
  <c r="AZ3" i="74" s="1"/>
  <c r="AN22" i="74"/>
  <c r="AG21" i="61"/>
  <c r="AP21" i="61" s="1"/>
  <c r="X21" i="91"/>
  <c r="W22" i="35"/>
  <c r="AE21" i="35"/>
  <c r="AG21" i="35"/>
  <c r="AP21" i="35" s="1"/>
  <c r="AF21" i="35"/>
  <c r="AO21" i="35" s="1"/>
  <c r="AI20" i="91"/>
  <c r="W23" i="78"/>
  <c r="Z22" i="30"/>
  <c r="AF22" i="19"/>
  <c r="AO22" i="19" s="1"/>
  <c r="W23" i="98"/>
  <c r="Y23" i="98" s="1"/>
  <c r="X22" i="55"/>
  <c r="Z22" i="55" s="1"/>
  <c r="AN22" i="22"/>
  <c r="AI22" i="62"/>
  <c r="AE22" i="78"/>
  <c r="AE22" i="98"/>
  <c r="AI22" i="98" s="1"/>
  <c r="AF22" i="78"/>
  <c r="AO22" i="78" s="1"/>
  <c r="AG22" i="98"/>
  <c r="AP22" i="98" s="1"/>
  <c r="W23" i="19"/>
  <c r="X23" i="19" s="1"/>
  <c r="AE20" i="10"/>
  <c r="AE23" i="18"/>
  <c r="AF22" i="36"/>
  <c r="AO22" i="36" s="1"/>
  <c r="AF23" i="89"/>
  <c r="AO23" i="89" s="1"/>
  <c r="AE22" i="37"/>
  <c r="AN22" i="37" s="1"/>
  <c r="AE23" i="12"/>
  <c r="AE22" i="36"/>
  <c r="X22" i="45"/>
  <c r="AG23" i="100"/>
  <c r="AP23" i="100" s="1"/>
  <c r="W23" i="37"/>
  <c r="X23" i="37" s="1"/>
  <c r="AF20" i="10"/>
  <c r="AO20" i="10" s="1"/>
  <c r="AG23" i="18"/>
  <c r="AP23" i="18" s="1"/>
  <c r="AI21" i="69"/>
  <c r="W24" i="89"/>
  <c r="W24" i="100"/>
  <c r="AF23" i="18"/>
  <c r="AO23" i="18" s="1"/>
  <c r="X23" i="94"/>
  <c r="AG23" i="89"/>
  <c r="AP23" i="89" s="1"/>
  <c r="AI20" i="51"/>
  <c r="AG23" i="12"/>
  <c r="AP23" i="12" s="1"/>
  <c r="AP25" i="12" s="1"/>
  <c r="AG20" i="10"/>
  <c r="AP20" i="10" s="1"/>
  <c r="AF22" i="82"/>
  <c r="AO22" i="82" s="1"/>
  <c r="Z22" i="58"/>
  <c r="AF22" i="58" s="1"/>
  <c r="AO22" i="58" s="1"/>
  <c r="AI20" i="24"/>
  <c r="AR20" i="24" s="1"/>
  <c r="AG22" i="82"/>
  <c r="AP22" i="82" s="1"/>
  <c r="AG23" i="31"/>
  <c r="AP23" i="31" s="1"/>
  <c r="AP25" i="31" s="1"/>
  <c r="AE23" i="9"/>
  <c r="AF23" i="31"/>
  <c r="AO23" i="31" s="1"/>
  <c r="AO25" i="31" s="1"/>
  <c r="Z23" i="62"/>
  <c r="AF23" i="9"/>
  <c r="AO23" i="9" s="1"/>
  <c r="AO25" i="9" s="1"/>
  <c r="AF23" i="53"/>
  <c r="AO23" i="53" s="1"/>
  <c r="AE23" i="53"/>
  <c r="W24" i="53"/>
  <c r="X24" i="53" s="1"/>
  <c r="W23" i="82"/>
  <c r="W21" i="42"/>
  <c r="Z21" i="23"/>
  <c r="AE21" i="23" s="1"/>
  <c r="AG20" i="42"/>
  <c r="AP20" i="42" s="1"/>
  <c r="Z21" i="26"/>
  <c r="AG21" i="26" s="1"/>
  <c r="AP21" i="26" s="1"/>
  <c r="AF23" i="41"/>
  <c r="AO23" i="41" s="1"/>
  <c r="AI21" i="87"/>
  <c r="AI21" i="45"/>
  <c r="AF20" i="42"/>
  <c r="AO20" i="42" s="1"/>
  <c r="AI20" i="101"/>
  <c r="AR20" i="101" s="1"/>
  <c r="W23" i="49"/>
  <c r="X23" i="49" s="1"/>
  <c r="Z22" i="102"/>
  <c r="AF22" i="102" s="1"/>
  <c r="AO22" i="102" s="1"/>
  <c r="AG22" i="49"/>
  <c r="AP22" i="49" s="1"/>
  <c r="Z22" i="65"/>
  <c r="AG22" i="65" s="1"/>
  <c r="AP22" i="65" s="1"/>
  <c r="AF22" i="49"/>
  <c r="AO22" i="49" s="1"/>
  <c r="Z23" i="74"/>
  <c r="AG23" i="74" s="1"/>
  <c r="AP23" i="74" s="1"/>
  <c r="AP25" i="74" s="1"/>
  <c r="Z22" i="39"/>
  <c r="AG22" i="39" s="1"/>
  <c r="AP22" i="39" s="1"/>
  <c r="Z23" i="22"/>
  <c r="AE23" i="22" s="1"/>
  <c r="Z22" i="87"/>
  <c r="Z23" i="94"/>
  <c r="AF23" i="94" s="1"/>
  <c r="AO23" i="94" s="1"/>
  <c r="Z21" i="91"/>
  <c r="Z23" i="47"/>
  <c r="AG23" i="47" s="1"/>
  <c r="AP23" i="47" s="1"/>
  <c r="Z23" i="33"/>
  <c r="AE23" i="33" s="1"/>
  <c r="Z22" i="105"/>
  <c r="W23" i="105" s="1"/>
  <c r="Z22" i="45"/>
  <c r="AF22" i="45" s="1"/>
  <c r="AO22" i="45" s="1"/>
  <c r="W24" i="94"/>
  <c r="AG21" i="23"/>
  <c r="AP21" i="23" s="1"/>
  <c r="W22" i="23"/>
  <c r="AK23" i="71"/>
  <c r="AT23" i="71" s="1"/>
  <c r="AH21" i="101"/>
  <c r="AQ21" i="101" s="1"/>
  <c r="AF22" i="65"/>
  <c r="AO22" i="65" s="1"/>
  <c r="AE22" i="65"/>
  <c r="W23" i="65"/>
  <c r="AR21" i="45"/>
  <c r="Y23" i="48"/>
  <c r="X23" i="48"/>
  <c r="AI21" i="17"/>
  <c r="AN21" i="17"/>
  <c r="AI22" i="29"/>
  <c r="AN22" i="29"/>
  <c r="AN20" i="42"/>
  <c r="AH22" i="60"/>
  <c r="AQ22" i="60" s="1"/>
  <c r="AR21" i="70"/>
  <c r="AN22" i="2"/>
  <c r="AI22" i="2"/>
  <c r="AH21" i="24"/>
  <c r="AQ21" i="24" s="1"/>
  <c r="AR21" i="39"/>
  <c r="AI22" i="68"/>
  <c r="AN22" i="68"/>
  <c r="AI21" i="14"/>
  <c r="AN21" i="14"/>
  <c r="AN22" i="49"/>
  <c r="AR21" i="58"/>
  <c r="AF21" i="92"/>
  <c r="AO21" i="92" s="1"/>
  <c r="AE21" i="92"/>
  <c r="AG21" i="92"/>
  <c r="AP21" i="92" s="1"/>
  <c r="W22" i="92"/>
  <c r="AX3" i="31"/>
  <c r="S3" i="31" s="1"/>
  <c r="AC3" i="31" s="1"/>
  <c r="AX23" i="31"/>
  <c r="S23" i="31" s="1"/>
  <c r="AC23" i="31" s="1"/>
  <c r="AX4" i="31"/>
  <c r="S4" i="31" s="1"/>
  <c r="AC4" i="31" s="1"/>
  <c r="AB5" i="31" s="1"/>
  <c r="AX5" i="31"/>
  <c r="S5" i="31" s="1"/>
  <c r="AC5" i="31" s="1"/>
  <c r="AB6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W22" i="99"/>
  <c r="AG21" i="99"/>
  <c r="AP21" i="99" s="1"/>
  <c r="AF21" i="99"/>
  <c r="AO21" i="99" s="1"/>
  <c r="AE21" i="99"/>
  <c r="AE21" i="52"/>
  <c r="AF21" i="52"/>
  <c r="AO21" i="52" s="1"/>
  <c r="AG21" i="52"/>
  <c r="AP21" i="52" s="1"/>
  <c r="W22" i="52"/>
  <c r="Y22" i="103"/>
  <c r="X22" i="103"/>
  <c r="AE23" i="62"/>
  <c r="AG23" i="62"/>
  <c r="AP23" i="62" s="1"/>
  <c r="AP25" i="62" s="1"/>
  <c r="AF23" i="62"/>
  <c r="AO23" i="62" s="1"/>
  <c r="AO25" i="62" s="1"/>
  <c r="Z21" i="101"/>
  <c r="AE21" i="27"/>
  <c r="W22" i="27"/>
  <c r="AF21" i="27"/>
  <c r="AO21" i="27" s="1"/>
  <c r="AG21" i="27"/>
  <c r="AP21" i="27" s="1"/>
  <c r="AE23" i="80"/>
  <c r="AG23" i="80"/>
  <c r="AP23" i="80" s="1"/>
  <c r="AP25" i="80" s="1"/>
  <c r="AF23" i="80"/>
  <c r="AO23" i="80" s="1"/>
  <c r="AO25" i="80" s="1"/>
  <c r="W22" i="75"/>
  <c r="AG21" i="75"/>
  <c r="AP21" i="75" s="1"/>
  <c r="AF21" i="75"/>
  <c r="AO21" i="75" s="1"/>
  <c r="AE21" i="75"/>
  <c r="W22" i="93"/>
  <c r="AG21" i="93"/>
  <c r="AP21" i="93" s="1"/>
  <c r="AF21" i="93"/>
  <c r="AO21" i="93" s="1"/>
  <c r="AE21" i="93"/>
  <c r="AR21" i="84"/>
  <c r="AH21" i="23"/>
  <c r="AQ21" i="23" s="1"/>
  <c r="Y23" i="78"/>
  <c r="X23" i="78"/>
  <c r="AX22" i="31"/>
  <c r="S22" i="31" s="1"/>
  <c r="AC22" i="31" s="1"/>
  <c r="AB23" i="31" s="1"/>
  <c r="AR22" i="67"/>
  <c r="AE21" i="32"/>
  <c r="AF21" i="32"/>
  <c r="AO21" i="32" s="1"/>
  <c r="AG21" i="32"/>
  <c r="AP21" i="32" s="1"/>
  <c r="W22" i="32"/>
  <c r="AH23" i="47"/>
  <c r="AQ23" i="47" s="1"/>
  <c r="AH23" i="94"/>
  <c r="AQ23" i="94" s="1"/>
  <c r="AR20" i="23"/>
  <c r="Y23" i="77"/>
  <c r="X23" i="77"/>
  <c r="Y23" i="29"/>
  <c r="X23" i="29"/>
  <c r="AN23" i="71"/>
  <c r="AN25" i="71" s="1"/>
  <c r="AI23" i="71"/>
  <c r="AX3" i="38"/>
  <c r="S3" i="38" s="1"/>
  <c r="AC3" i="38" s="1"/>
  <c r="AX23" i="38"/>
  <c r="S23" i="38" s="1"/>
  <c r="AC23" i="38" s="1"/>
  <c r="AX4" i="38"/>
  <c r="S4" i="38" s="1"/>
  <c r="AC4" i="38" s="1"/>
  <c r="AB5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N21" i="103"/>
  <c r="AI21" i="103"/>
  <c r="AN21" i="83"/>
  <c r="AI21" i="83"/>
  <c r="AX3" i="79"/>
  <c r="S3" i="79" s="1"/>
  <c r="AC3" i="79" s="1"/>
  <c r="AX23" i="79"/>
  <c r="S23" i="79" s="1"/>
  <c r="AC23" i="79" s="1"/>
  <c r="AX4" i="79"/>
  <c r="S4" i="79" s="1"/>
  <c r="AC4" i="79" s="1"/>
  <c r="AB5" i="79" s="1"/>
  <c r="AX5" i="79"/>
  <c r="S5" i="79" s="1"/>
  <c r="AC5" i="79" s="1"/>
  <c r="AB6" i="79" s="1"/>
  <c r="AX6" i="79"/>
  <c r="S6" i="79" s="1"/>
  <c r="AC6" i="79" s="1"/>
  <c r="AB7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Z22" i="60"/>
  <c r="AH22" i="20"/>
  <c r="AQ22" i="20" s="1"/>
  <c r="Y23" i="19"/>
  <c r="AE23" i="64"/>
  <c r="AG23" i="64"/>
  <c r="AP23" i="64" s="1"/>
  <c r="AP25" i="64" s="1"/>
  <c r="AF23" i="64"/>
  <c r="AO23" i="64" s="1"/>
  <c r="AO25" i="64" s="1"/>
  <c r="Y21" i="104"/>
  <c r="X21" i="104"/>
  <c r="W23" i="87"/>
  <c r="AG22" i="87"/>
  <c r="AP22" i="87" s="1"/>
  <c r="AF22" i="87"/>
  <c r="AO22" i="87" s="1"/>
  <c r="AE22" i="87"/>
  <c r="AN23" i="89"/>
  <c r="W23" i="34"/>
  <c r="AE22" i="34"/>
  <c r="AG22" i="34"/>
  <c r="AP22" i="34" s="1"/>
  <c r="AF22" i="34"/>
  <c r="AO22" i="34" s="1"/>
  <c r="AR20" i="43"/>
  <c r="Y21" i="11"/>
  <c r="X21" i="11"/>
  <c r="AE23" i="46"/>
  <c r="AF23" i="46"/>
  <c r="AO23" i="46" s="1"/>
  <c r="AG23" i="46"/>
  <c r="AP23" i="46" s="1"/>
  <c r="W24" i="46"/>
  <c r="Y24" i="18"/>
  <c r="X24" i="18"/>
  <c r="AN21" i="61"/>
  <c r="AI21" i="61"/>
  <c r="AH21" i="51"/>
  <c r="AQ21" i="51" s="1"/>
  <c r="AH22" i="39"/>
  <c r="AQ22" i="39" s="1"/>
  <c r="AN24" i="85"/>
  <c r="AI24" i="85"/>
  <c r="AX3" i="80"/>
  <c r="S3" i="80" s="1"/>
  <c r="AC3" i="80" s="1"/>
  <c r="AX23" i="80"/>
  <c r="S23" i="80" s="1"/>
  <c r="AC23" i="80" s="1"/>
  <c r="AJ23" i="80" s="1"/>
  <c r="AS23" i="80" s="1"/>
  <c r="AX4" i="80"/>
  <c r="S4" i="80" s="1"/>
  <c r="AC4" i="80" s="1"/>
  <c r="AB5" i="80" s="1"/>
  <c r="AX5" i="80"/>
  <c r="S5" i="80" s="1"/>
  <c r="AC5" i="80" s="1"/>
  <c r="AB6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F23" i="38"/>
  <c r="AO23" i="38" s="1"/>
  <c r="AO25" i="38" s="1"/>
  <c r="AE23" i="38"/>
  <c r="AG23" i="38"/>
  <c r="AP23" i="38" s="1"/>
  <c r="AP25" i="38" s="1"/>
  <c r="AG22" i="13"/>
  <c r="AP22" i="13" s="1"/>
  <c r="AF22" i="13"/>
  <c r="AO22" i="13" s="1"/>
  <c r="AE22" i="13"/>
  <c r="W23" i="13"/>
  <c r="AH22" i="58"/>
  <c r="AQ22" i="58" s="1"/>
  <c r="Y22" i="63"/>
  <c r="X22" i="63"/>
  <c r="Y24" i="15"/>
  <c r="X24" i="15"/>
  <c r="AH21" i="91"/>
  <c r="AQ21" i="91" s="1"/>
  <c r="AI22" i="77"/>
  <c r="AN22" i="77"/>
  <c r="AR22" i="33"/>
  <c r="AH22" i="45"/>
  <c r="AQ22" i="45" s="1"/>
  <c r="AX22" i="38"/>
  <c r="S22" i="38" s="1"/>
  <c r="AC22" i="38" s="1"/>
  <c r="AB23" i="38" s="1"/>
  <c r="AN23" i="31"/>
  <c r="AN25" i="31" s="1"/>
  <c r="AH22" i="30"/>
  <c r="AQ22" i="30" s="1"/>
  <c r="AH22" i="21"/>
  <c r="AQ22" i="21" s="1"/>
  <c r="AN21" i="97"/>
  <c r="AI21" i="97"/>
  <c r="AX22" i="79"/>
  <c r="S22" i="79" s="1"/>
  <c r="AC22" i="79" s="1"/>
  <c r="AB23" i="79" s="1"/>
  <c r="Z22" i="20"/>
  <c r="Z21" i="24"/>
  <c r="AR21" i="65"/>
  <c r="AR21" i="105"/>
  <c r="AN23" i="12"/>
  <c r="AN25" i="12" s="1"/>
  <c r="AN23" i="53"/>
  <c r="Y24" i="41"/>
  <c r="X24" i="41"/>
  <c r="AR20" i="91"/>
  <c r="AR20" i="26"/>
  <c r="AN23" i="18"/>
  <c r="AR21" i="87"/>
  <c r="AH22" i="59"/>
  <c r="AQ22" i="59" s="1"/>
  <c r="AG22" i="58"/>
  <c r="AP22" i="58" s="1"/>
  <c r="W22" i="91"/>
  <c r="AG21" i="91"/>
  <c r="AP21" i="91" s="1"/>
  <c r="AF21" i="91"/>
  <c r="AO21" i="91" s="1"/>
  <c r="AE21" i="91"/>
  <c r="AR21" i="102"/>
  <c r="AN22" i="36"/>
  <c r="AI22" i="36"/>
  <c r="AI22" i="48"/>
  <c r="AN22" i="48"/>
  <c r="AH21" i="95"/>
  <c r="AQ21" i="95" s="1"/>
  <c r="Y21" i="42"/>
  <c r="X21" i="42"/>
  <c r="Y24" i="100"/>
  <c r="X24" i="100"/>
  <c r="AF22" i="30"/>
  <c r="AO22" i="30" s="1"/>
  <c r="AG22" i="30"/>
  <c r="AP22" i="30" s="1"/>
  <c r="W23" i="30"/>
  <c r="AE22" i="30"/>
  <c r="AR22" i="74"/>
  <c r="Y23" i="2"/>
  <c r="X23" i="2"/>
  <c r="AH22" i="69"/>
  <c r="AQ22" i="69" s="1"/>
  <c r="Y22" i="86"/>
  <c r="X22" i="86"/>
  <c r="Y23" i="82"/>
  <c r="X23" i="82"/>
  <c r="AX3" i="71"/>
  <c r="S3" i="71" s="1"/>
  <c r="AC3" i="71" s="1"/>
  <c r="AX23" i="71"/>
  <c r="S23" i="71" s="1"/>
  <c r="AC23" i="71" s="1"/>
  <c r="AJ23" i="71" s="1"/>
  <c r="AS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E22" i="25"/>
  <c r="AF22" i="25"/>
  <c r="AO22" i="25" s="1"/>
  <c r="AG22" i="25"/>
  <c r="AP22" i="25" s="1"/>
  <c r="W23" i="25"/>
  <c r="AN20" i="10"/>
  <c r="AI20" i="10"/>
  <c r="W23" i="88"/>
  <c r="AG22" i="88"/>
  <c r="AP22" i="88" s="1"/>
  <c r="AF22" i="88"/>
  <c r="AO22" i="88" s="1"/>
  <c r="AE22" i="88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E23" i="16"/>
  <c r="AF23" i="16"/>
  <c r="AO23" i="16" s="1"/>
  <c r="AG23" i="16"/>
  <c r="AP23" i="16" s="1"/>
  <c r="W24" i="16"/>
  <c r="AR21" i="55"/>
  <c r="AR21" i="21"/>
  <c r="AX22" i="12"/>
  <c r="S22" i="12" s="1"/>
  <c r="AC22" i="12" s="1"/>
  <c r="AB23" i="12" s="1"/>
  <c r="AI20" i="104"/>
  <c r="AN20" i="104"/>
  <c r="Z21" i="51"/>
  <c r="AR21" i="69"/>
  <c r="AE22" i="73"/>
  <c r="W23" i="73"/>
  <c r="AG22" i="73"/>
  <c r="AP22" i="73" s="1"/>
  <c r="AF22" i="73"/>
  <c r="AO22" i="73" s="1"/>
  <c r="AH22" i="70"/>
  <c r="AQ22" i="70" s="1"/>
  <c r="AN22" i="78"/>
  <c r="Z22" i="59"/>
  <c r="AR21" i="59"/>
  <c r="Y23" i="36"/>
  <c r="X23" i="36"/>
  <c r="AR22" i="76"/>
  <c r="AH23" i="67"/>
  <c r="AQ23" i="67" s="1"/>
  <c r="AQ25" i="67" s="1"/>
  <c r="AZ3" i="67"/>
  <c r="Z21" i="95"/>
  <c r="Y24" i="89"/>
  <c r="X24" i="89"/>
  <c r="AN23" i="79"/>
  <c r="AN25" i="79" s="1"/>
  <c r="AI23" i="79"/>
  <c r="AX3" i="64"/>
  <c r="S3" i="64" s="1"/>
  <c r="AC3" i="64" s="1"/>
  <c r="AX23" i="64"/>
  <c r="S23" i="64" s="1"/>
  <c r="AC2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3" i="100"/>
  <c r="AI23" i="100"/>
  <c r="Z22" i="21"/>
  <c r="AE23" i="44"/>
  <c r="AF23" i="44"/>
  <c r="AO23" i="44" s="1"/>
  <c r="AG23" i="44"/>
  <c r="AP23" i="44" s="1"/>
  <c r="W24" i="44"/>
  <c r="AH21" i="43"/>
  <c r="AQ21" i="43" s="1"/>
  <c r="Y22" i="97"/>
  <c r="X22" i="97"/>
  <c r="AR21" i="20"/>
  <c r="AR20" i="51"/>
  <c r="W23" i="90"/>
  <c r="AG22" i="90"/>
  <c r="AP22" i="90" s="1"/>
  <c r="AF22" i="90"/>
  <c r="AO22" i="90" s="1"/>
  <c r="AE22" i="90"/>
  <c r="W22" i="96"/>
  <c r="AG21" i="96"/>
  <c r="AP21" i="96" s="1"/>
  <c r="AF21" i="96"/>
  <c r="AO21" i="96" s="1"/>
  <c r="AE21" i="96"/>
  <c r="AN22" i="19"/>
  <c r="AI22" i="19"/>
  <c r="Z22" i="69"/>
  <c r="AH22" i="84"/>
  <c r="AQ22" i="84" s="1"/>
  <c r="AR22" i="22"/>
  <c r="AN21" i="86"/>
  <c r="AI21" i="86"/>
  <c r="Y22" i="14"/>
  <c r="X22" i="14"/>
  <c r="AN22" i="82"/>
  <c r="W23" i="28"/>
  <c r="AF22" i="28"/>
  <c r="AO22" i="28" s="1"/>
  <c r="AG22" i="28"/>
  <c r="AP22" i="28" s="1"/>
  <c r="AE22" i="28"/>
  <c r="W22" i="66"/>
  <c r="AG21" i="66"/>
  <c r="AP21" i="66" s="1"/>
  <c r="AF21" i="66"/>
  <c r="AO21" i="66" s="1"/>
  <c r="AE21" i="66"/>
  <c r="Y22" i="81"/>
  <c r="X22" i="81"/>
  <c r="AR21" i="60"/>
  <c r="AN20" i="11"/>
  <c r="AI20" i="11"/>
  <c r="AN21" i="81"/>
  <c r="AI21" i="81"/>
  <c r="AR22" i="62"/>
  <c r="AH23" i="76"/>
  <c r="AQ23" i="76" s="1"/>
  <c r="AQ25" i="76" s="1"/>
  <c r="AZ3" i="76"/>
  <c r="AX23" i="9"/>
  <c r="AX3" i="9"/>
  <c r="S3" i="9" s="1"/>
  <c r="AX4" i="9"/>
  <c r="AX5" i="9"/>
  <c r="AX6" i="9"/>
  <c r="AX7" i="9"/>
  <c r="AX8" i="9"/>
  <c r="AX9" i="9"/>
  <c r="AX10" i="9"/>
  <c r="AX11" i="9"/>
  <c r="AX12" i="9"/>
  <c r="AX13" i="9"/>
  <c r="AX14" i="9"/>
  <c r="AX15" i="9"/>
  <c r="AX16" i="9"/>
  <c r="AX17" i="9"/>
  <c r="AX18" i="9"/>
  <c r="AX19" i="9"/>
  <c r="AX20" i="9"/>
  <c r="AX21" i="9"/>
  <c r="Z23" i="76"/>
  <c r="AE21" i="50"/>
  <c r="AF21" i="50"/>
  <c r="AO21" i="50" s="1"/>
  <c r="W22" i="50"/>
  <c r="AG21" i="50"/>
  <c r="AP21" i="50" s="1"/>
  <c r="Y21" i="10"/>
  <c r="X21" i="10"/>
  <c r="AX22" i="9"/>
  <c r="Y22" i="61"/>
  <c r="X22" i="61"/>
  <c r="AH22" i="65"/>
  <c r="AQ22" i="65" s="1"/>
  <c r="W23" i="72"/>
  <c r="AG22" i="72"/>
  <c r="AP22" i="72" s="1"/>
  <c r="AF22" i="72"/>
  <c r="AO22" i="72" s="1"/>
  <c r="AE22" i="72"/>
  <c r="Z22" i="70"/>
  <c r="Y25" i="85"/>
  <c r="X25" i="85"/>
  <c r="AE21" i="40"/>
  <c r="AF21" i="40"/>
  <c r="AO21" i="40" s="1"/>
  <c r="AG21" i="40"/>
  <c r="AP21" i="40" s="1"/>
  <c r="W22" i="40"/>
  <c r="AR20" i="95"/>
  <c r="AH22" i="87"/>
  <c r="AQ22" i="87" s="1"/>
  <c r="AR22" i="94"/>
  <c r="AN21" i="63"/>
  <c r="AI21" i="63"/>
  <c r="AN23" i="15"/>
  <c r="AI23" i="15"/>
  <c r="AR21" i="30"/>
  <c r="AR22" i="47"/>
  <c r="AH23" i="22"/>
  <c r="AQ23" i="22" s="1"/>
  <c r="AQ25" i="22" s="1"/>
  <c r="AZ3" i="22"/>
  <c r="AH22" i="105"/>
  <c r="AQ22" i="105" s="1"/>
  <c r="Z23" i="67"/>
  <c r="Y22" i="17"/>
  <c r="X22" i="17"/>
  <c r="AX22" i="64"/>
  <c r="S22" i="64" s="1"/>
  <c r="AC22" i="64" s="1"/>
  <c r="AB23" i="64" s="1"/>
  <c r="AH22" i="55"/>
  <c r="AQ22" i="55" s="1"/>
  <c r="AH23" i="62"/>
  <c r="AQ23" i="62" s="1"/>
  <c r="AQ25" i="62" s="1"/>
  <c r="AZ3" i="62"/>
  <c r="AE21" i="54"/>
  <c r="W22" i="54"/>
  <c r="AF21" i="54"/>
  <c r="AO21" i="54" s="1"/>
  <c r="AG21" i="54"/>
  <c r="AP21" i="54" s="1"/>
  <c r="Z21" i="43"/>
  <c r="Y22" i="83"/>
  <c r="X22" i="83"/>
  <c r="AH21" i="26"/>
  <c r="AQ21" i="26" s="1"/>
  <c r="AH23" i="33"/>
  <c r="AQ23" i="33" s="1"/>
  <c r="AQ25" i="33" s="1"/>
  <c r="AZ3" i="33"/>
  <c r="AX22" i="33" s="1"/>
  <c r="S22" i="33" s="1"/>
  <c r="AC22" i="33" s="1"/>
  <c r="AB23" i="33" s="1"/>
  <c r="Z22" i="84"/>
  <c r="AH22" i="102"/>
  <c r="AQ22" i="102" s="1"/>
  <c r="Y23" i="68"/>
  <c r="X23" i="68"/>
  <c r="AN23" i="9"/>
  <c r="AN25" i="9" s="1"/>
  <c r="AN23" i="41"/>
  <c r="AI23" i="18" l="1"/>
  <c r="AN21" i="35"/>
  <c r="AI21" i="35"/>
  <c r="AR21" i="35" s="1"/>
  <c r="X23" i="98"/>
  <c r="Y22" i="35"/>
  <c r="X22" i="35"/>
  <c r="AH22" i="35" s="1"/>
  <c r="AQ22" i="35" s="1"/>
  <c r="AH23" i="74"/>
  <c r="AQ23" i="74" s="1"/>
  <c r="AQ25" i="74" s="1"/>
  <c r="Y23" i="37"/>
  <c r="AF21" i="23"/>
  <c r="AO21" i="23" s="1"/>
  <c r="AI22" i="78"/>
  <c r="AI23" i="89"/>
  <c r="AR23" i="89" s="1"/>
  <c r="AG22" i="55"/>
  <c r="AP22" i="55" s="1"/>
  <c r="W23" i="55"/>
  <c r="AN22" i="98"/>
  <c r="AF23" i="47"/>
  <c r="AO23" i="47" s="1"/>
  <c r="AI20" i="42"/>
  <c r="Y24" i="53"/>
  <c r="AE22" i="58"/>
  <c r="AI22" i="37"/>
  <c r="W23" i="58"/>
  <c r="AG22" i="45"/>
  <c r="AP22" i="45" s="1"/>
  <c r="AI23" i="9"/>
  <c r="AR23" i="9" s="1"/>
  <c r="AR25" i="9" s="1"/>
  <c r="AI23" i="12"/>
  <c r="AK23" i="80"/>
  <c r="AT23" i="80" s="1"/>
  <c r="W23" i="102"/>
  <c r="Y23" i="102" s="1"/>
  <c r="AE22" i="105"/>
  <c r="AE22" i="45"/>
  <c r="AI23" i="31"/>
  <c r="AR23" i="31" s="1"/>
  <c r="AR25" i="31" s="1"/>
  <c r="AI22" i="82"/>
  <c r="Y23" i="49"/>
  <c r="Z23" i="49" s="1"/>
  <c r="Z23" i="77"/>
  <c r="AE22" i="55"/>
  <c r="AG23" i="94"/>
  <c r="AP23" i="94" s="1"/>
  <c r="AE21" i="26"/>
  <c r="AI21" i="26" s="1"/>
  <c r="W23" i="45"/>
  <c r="X23" i="45" s="1"/>
  <c r="AF23" i="74"/>
  <c r="AO23" i="74" s="1"/>
  <c r="AO25" i="74" s="1"/>
  <c r="AI23" i="53"/>
  <c r="Z21" i="10"/>
  <c r="Z21" i="42"/>
  <c r="AE23" i="74"/>
  <c r="AN23" i="74" s="1"/>
  <c r="AN25" i="74" s="1"/>
  <c r="W22" i="26"/>
  <c r="Y22" i="26" s="1"/>
  <c r="Z23" i="37"/>
  <c r="AG23" i="37" s="1"/>
  <c r="AP23" i="37" s="1"/>
  <c r="AP25" i="37" s="1"/>
  <c r="AF21" i="26"/>
  <c r="AO21" i="26" s="1"/>
  <c r="AG23" i="22"/>
  <c r="AP23" i="22" s="1"/>
  <c r="AP25" i="22" s="1"/>
  <c r="AG22" i="102"/>
  <c r="AP22" i="102" s="1"/>
  <c r="AI23" i="41"/>
  <c r="AR23" i="41" s="1"/>
  <c r="AF22" i="105"/>
  <c r="AO22" i="105" s="1"/>
  <c r="Z23" i="78"/>
  <c r="AG23" i="78" s="1"/>
  <c r="AP23" i="78" s="1"/>
  <c r="AP25" i="78" s="1"/>
  <c r="AG22" i="105"/>
  <c r="AP22" i="105" s="1"/>
  <c r="Z23" i="68"/>
  <c r="Z24" i="89"/>
  <c r="AF23" i="22"/>
  <c r="AO23" i="22" s="1"/>
  <c r="AO25" i="22" s="1"/>
  <c r="Z24" i="41"/>
  <c r="AF24" i="41" s="1"/>
  <c r="AO24" i="41" s="1"/>
  <c r="Z21" i="104"/>
  <c r="AF21" i="104" s="1"/>
  <c r="AO21" i="104" s="1"/>
  <c r="AE22" i="102"/>
  <c r="Z22" i="81"/>
  <c r="AF22" i="39"/>
  <c r="AO22" i="39" s="1"/>
  <c r="AE22" i="39"/>
  <c r="AN22" i="39" s="1"/>
  <c r="AE23" i="47"/>
  <c r="AI23" i="47" s="1"/>
  <c r="AF22" i="55"/>
  <c r="AO22" i="55" s="1"/>
  <c r="AE23" i="94"/>
  <c r="Z24" i="53"/>
  <c r="AE24" i="53" s="1"/>
  <c r="Z23" i="2"/>
  <c r="AG23" i="2" s="1"/>
  <c r="AP23" i="2" s="1"/>
  <c r="AP25" i="2" s="1"/>
  <c r="AG23" i="33"/>
  <c r="AP23" i="33" s="1"/>
  <c r="AP25" i="33" s="1"/>
  <c r="Z23" i="36"/>
  <c r="AG23" i="36" s="1"/>
  <c r="AP23" i="36" s="1"/>
  <c r="AP25" i="36" s="1"/>
  <c r="W23" i="39"/>
  <c r="Y23" i="39" s="1"/>
  <c r="W24" i="47"/>
  <c r="AF23" i="33"/>
  <c r="AO23" i="33" s="1"/>
  <c r="AO25" i="33" s="1"/>
  <c r="AI22" i="49"/>
  <c r="Z22" i="97"/>
  <c r="AE22" i="97" s="1"/>
  <c r="Z25" i="85"/>
  <c r="AF25" i="85" s="1"/>
  <c r="AO25" i="85" s="1"/>
  <c r="Z22" i="61"/>
  <c r="W23" i="61" s="1"/>
  <c r="Z24" i="100"/>
  <c r="Z22" i="103"/>
  <c r="AF22" i="103" s="1"/>
  <c r="AO22" i="103" s="1"/>
  <c r="Z21" i="11"/>
  <c r="Z23" i="29"/>
  <c r="AG23" i="29" s="1"/>
  <c r="AP23" i="29" s="1"/>
  <c r="AP25" i="29" s="1"/>
  <c r="AG24" i="53"/>
  <c r="AP24" i="53" s="1"/>
  <c r="W25" i="53"/>
  <c r="AX3" i="76"/>
  <c r="S3" i="76" s="1"/>
  <c r="AC3" i="76" s="1"/>
  <c r="AX23" i="76"/>
  <c r="S23" i="76" s="1"/>
  <c r="AC23" i="76" s="1"/>
  <c r="AX4" i="76"/>
  <c r="S4" i="76" s="1"/>
  <c r="AC4" i="76" s="1"/>
  <c r="AB5" i="76" s="1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N21" i="96"/>
  <c r="AI21" i="96"/>
  <c r="AJ22" i="64"/>
  <c r="AK22" i="64"/>
  <c r="AT22" i="64" s="1"/>
  <c r="AJ10" i="64"/>
  <c r="AK10" i="64"/>
  <c r="AT10" i="64" s="1"/>
  <c r="AF24" i="89"/>
  <c r="AO24" i="89" s="1"/>
  <c r="AE24" i="89"/>
  <c r="AG24" i="89"/>
  <c r="AP24" i="89" s="1"/>
  <c r="W25" i="89"/>
  <c r="AN22" i="73"/>
  <c r="AI22" i="73"/>
  <c r="AJ23" i="12"/>
  <c r="AS23" i="12" s="1"/>
  <c r="AK23" i="12"/>
  <c r="AT23" i="12" s="1"/>
  <c r="AK17" i="12"/>
  <c r="AT17" i="12" s="1"/>
  <c r="AJ17" i="12"/>
  <c r="AJ11" i="12"/>
  <c r="AK11" i="12"/>
  <c r="AT11" i="12" s="1"/>
  <c r="AJ5" i="12"/>
  <c r="AK5" i="12"/>
  <c r="AT5" i="12" s="1"/>
  <c r="Y23" i="88"/>
  <c r="X23" i="88"/>
  <c r="Y23" i="25"/>
  <c r="X23" i="25"/>
  <c r="AK20" i="71"/>
  <c r="AT20" i="71" s="1"/>
  <c r="AJ20" i="71"/>
  <c r="AK14" i="71"/>
  <c r="AT14" i="71" s="1"/>
  <c r="AJ14" i="71"/>
  <c r="AJ8" i="71"/>
  <c r="AK8" i="71"/>
  <c r="AT8" i="71" s="1"/>
  <c r="AH23" i="82"/>
  <c r="AQ23" i="82" s="1"/>
  <c r="AH22" i="86"/>
  <c r="AQ22" i="86" s="1"/>
  <c r="AE21" i="42"/>
  <c r="W22" i="42"/>
  <c r="AF21" i="42"/>
  <c r="AO21" i="42" s="1"/>
  <c r="AG21" i="42"/>
  <c r="AP21" i="42" s="1"/>
  <c r="AR22" i="36"/>
  <c r="Y24" i="47"/>
  <c r="X24" i="47"/>
  <c r="AR23" i="12"/>
  <c r="AR25" i="12" s="1"/>
  <c r="AH24" i="15"/>
  <c r="AQ24" i="15" s="1"/>
  <c r="AJ19" i="80"/>
  <c r="AK19" i="80"/>
  <c r="AT19" i="80" s="1"/>
  <c r="AJ13" i="80"/>
  <c r="AK13" i="80"/>
  <c r="AT13" i="80" s="1"/>
  <c r="AJ7" i="80"/>
  <c r="AK7" i="80"/>
  <c r="AT7" i="80" s="1"/>
  <c r="AG21" i="104"/>
  <c r="AP21" i="104" s="1"/>
  <c r="W23" i="60"/>
  <c r="AG22" i="60"/>
  <c r="AP22" i="60" s="1"/>
  <c r="AF22" i="60"/>
  <c r="AO22" i="60" s="1"/>
  <c r="AE22" i="60"/>
  <c r="AJ17" i="79"/>
  <c r="AK17" i="79"/>
  <c r="AT17" i="79" s="1"/>
  <c r="AJ11" i="79"/>
  <c r="AK11" i="79"/>
  <c r="AT11" i="79" s="1"/>
  <c r="AJ5" i="79"/>
  <c r="AK5" i="79"/>
  <c r="AT5" i="79" s="1"/>
  <c r="AJ17" i="38"/>
  <c r="AK17" i="38"/>
  <c r="AT17" i="38" s="1"/>
  <c r="AJ11" i="38"/>
  <c r="AK11" i="38"/>
  <c r="AT11" i="38" s="1"/>
  <c r="AJ5" i="38"/>
  <c r="AK5" i="38"/>
  <c r="AT5" i="38" s="1"/>
  <c r="AI21" i="32"/>
  <c r="AN21" i="32"/>
  <c r="Y22" i="75"/>
  <c r="X22" i="75"/>
  <c r="Y22" i="27"/>
  <c r="X22" i="27"/>
  <c r="X23" i="102"/>
  <c r="Y22" i="99"/>
  <c r="X22" i="99"/>
  <c r="AK17" i="31"/>
  <c r="AT17" i="31" s="1"/>
  <c r="AJ17" i="31"/>
  <c r="AK11" i="31"/>
  <c r="AT11" i="31" s="1"/>
  <c r="AJ11" i="31"/>
  <c r="AK5" i="31"/>
  <c r="AT5" i="31" s="1"/>
  <c r="AJ5" i="31"/>
  <c r="AR21" i="14"/>
  <c r="AN22" i="55"/>
  <c r="AR22" i="29"/>
  <c r="Y23" i="45"/>
  <c r="AN23" i="33"/>
  <c r="AN25" i="33" s="1"/>
  <c r="AC12" i="9"/>
  <c r="AB13" i="9" s="1"/>
  <c r="S13" i="9"/>
  <c r="Y23" i="28"/>
  <c r="X23" i="28"/>
  <c r="S22" i="9"/>
  <c r="AC21" i="9"/>
  <c r="AB22" i="9" s="1"/>
  <c r="AC11" i="9"/>
  <c r="AB12" i="9" s="1"/>
  <c r="S12" i="9"/>
  <c r="AX22" i="76"/>
  <c r="S22" i="76" s="1"/>
  <c r="AC22" i="76" s="1"/>
  <c r="AB23" i="76" s="1"/>
  <c r="Y23" i="90"/>
  <c r="X23" i="90"/>
  <c r="AJ21" i="64"/>
  <c r="AK21" i="64"/>
  <c r="AT21" i="64" s="1"/>
  <c r="AJ15" i="64"/>
  <c r="AK15" i="64"/>
  <c r="AT15" i="64" s="1"/>
  <c r="AJ9" i="64"/>
  <c r="AK9" i="64"/>
  <c r="AT9" i="64" s="1"/>
  <c r="AB4" i="64"/>
  <c r="AJ3" i="64"/>
  <c r="AH23" i="98"/>
  <c r="AQ23" i="98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K19" i="71"/>
  <c r="AT19" i="71" s="1"/>
  <c r="AJ19" i="71"/>
  <c r="AK13" i="71"/>
  <c r="AT13" i="71" s="1"/>
  <c r="AJ13" i="71"/>
  <c r="AJ7" i="71"/>
  <c r="AK7" i="71"/>
  <c r="AT7" i="71" s="1"/>
  <c r="Z23" i="82"/>
  <c r="Z22" i="86"/>
  <c r="Y22" i="91"/>
  <c r="X22" i="91"/>
  <c r="Z24" i="15"/>
  <c r="AI23" i="38"/>
  <c r="AN23" i="38"/>
  <c r="AN25" i="38" s="1"/>
  <c r="AJ18" i="80"/>
  <c r="AK18" i="80"/>
  <c r="AT18" i="80" s="1"/>
  <c r="AJ12" i="80"/>
  <c r="AK12" i="80"/>
  <c r="AT12" i="80" s="1"/>
  <c r="AJ6" i="80"/>
  <c r="AK6" i="80"/>
  <c r="AT6" i="80" s="1"/>
  <c r="AH24" i="18"/>
  <c r="AQ24" i="18" s="1"/>
  <c r="AI23" i="46"/>
  <c r="AN23" i="46"/>
  <c r="AN22" i="87"/>
  <c r="AI22" i="87"/>
  <c r="AH23" i="19"/>
  <c r="AQ23" i="19" s="1"/>
  <c r="AQ25" i="19" s="1"/>
  <c r="AZ3" i="19"/>
  <c r="AX22" i="19" s="1"/>
  <c r="S22" i="19" s="1"/>
  <c r="AC22" i="19" s="1"/>
  <c r="AB23" i="19" s="1"/>
  <c r="AJ22" i="79"/>
  <c r="AK22" i="79"/>
  <c r="AT22" i="79" s="1"/>
  <c r="AJ16" i="79"/>
  <c r="AK16" i="79"/>
  <c r="AT16" i="79" s="1"/>
  <c r="AJ10" i="79"/>
  <c r="AK10" i="79"/>
  <c r="AT10" i="79" s="1"/>
  <c r="AJ22" i="38"/>
  <c r="AK22" i="38"/>
  <c r="AT22" i="38" s="1"/>
  <c r="AJ16" i="38"/>
  <c r="AK16" i="38"/>
  <c r="AT16" i="38" s="1"/>
  <c r="AJ10" i="38"/>
  <c r="AK10" i="38"/>
  <c r="AT10" i="38" s="1"/>
  <c r="AN21" i="27"/>
  <c r="AI21" i="27"/>
  <c r="AN22" i="105"/>
  <c r="AJ22" i="31"/>
  <c r="AK22" i="31"/>
  <c r="AT22" i="31" s="1"/>
  <c r="AK16" i="31"/>
  <c r="AT16" i="31" s="1"/>
  <c r="AJ16" i="31"/>
  <c r="AK10" i="31"/>
  <c r="AT10" i="31" s="1"/>
  <c r="AJ10" i="31"/>
  <c r="AR22" i="2"/>
  <c r="Y22" i="50"/>
  <c r="X22" i="50"/>
  <c r="AJ16" i="64"/>
  <c r="AK16" i="64"/>
  <c r="AT16" i="64" s="1"/>
  <c r="W23" i="84"/>
  <c r="AG22" i="84"/>
  <c r="AP22" i="84" s="1"/>
  <c r="AF22" i="84"/>
  <c r="AO22" i="84" s="1"/>
  <c r="AE22" i="84"/>
  <c r="AH22" i="83"/>
  <c r="AQ22" i="83" s="1"/>
  <c r="Y22" i="54"/>
  <c r="X22" i="54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R22" i="98"/>
  <c r="Y23" i="72"/>
  <c r="X23" i="72"/>
  <c r="AC17" i="9"/>
  <c r="AB18" i="9" s="1"/>
  <c r="S18" i="9"/>
  <c r="AC5" i="9"/>
  <c r="AB6" i="9" s="1"/>
  <c r="S6" i="9"/>
  <c r="AX3" i="74"/>
  <c r="S3" i="74" s="1"/>
  <c r="AC3" i="74" s="1"/>
  <c r="AX23" i="74"/>
  <c r="S23" i="74" s="1"/>
  <c r="AC23" i="74" s="1"/>
  <c r="AX4" i="74"/>
  <c r="S4" i="74" s="1"/>
  <c r="AC4" i="74" s="1"/>
  <c r="AB5" i="74" s="1"/>
  <c r="AX5" i="74"/>
  <c r="S5" i="74" s="1"/>
  <c r="AC5" i="74" s="1"/>
  <c r="AB6" i="74" s="1"/>
  <c r="AX6" i="74"/>
  <c r="S6" i="74" s="1"/>
  <c r="AC6" i="74" s="1"/>
  <c r="AB7" i="74" s="1"/>
  <c r="AX7" i="74"/>
  <c r="S7" i="74" s="1"/>
  <c r="AC7" i="74" s="1"/>
  <c r="AB8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2" i="74"/>
  <c r="S12" i="74" s="1"/>
  <c r="AC12" i="74" s="1"/>
  <c r="AB13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R22" i="82"/>
  <c r="AH23" i="68"/>
  <c r="AQ23" i="68" s="1"/>
  <c r="AQ25" i="68" s="1"/>
  <c r="AZ3" i="68"/>
  <c r="AX22" i="68" s="1"/>
  <c r="S22" i="68" s="1"/>
  <c r="AC22" i="68" s="1"/>
  <c r="AB23" i="68" s="1"/>
  <c r="AX3" i="33"/>
  <c r="S3" i="33" s="1"/>
  <c r="AC3" i="33" s="1"/>
  <c r="AX23" i="33"/>
  <c r="S23" i="33" s="1"/>
  <c r="AC23" i="33" s="1"/>
  <c r="AJ23" i="33" s="1"/>
  <c r="AS23" i="33" s="1"/>
  <c r="AX4" i="33"/>
  <c r="S4" i="33" s="1"/>
  <c r="AC4" i="33" s="1"/>
  <c r="AB5" i="33" s="1"/>
  <c r="AX5" i="33"/>
  <c r="S5" i="33" s="1"/>
  <c r="AC5" i="33" s="1"/>
  <c r="AB6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Z22" i="83"/>
  <c r="AI21" i="54"/>
  <c r="AN21" i="54"/>
  <c r="AK23" i="64"/>
  <c r="AT23" i="64" s="1"/>
  <c r="AJ23" i="64"/>
  <c r="AS23" i="64" s="1"/>
  <c r="AX22" i="22"/>
  <c r="S22" i="22" s="1"/>
  <c r="AC22" i="22" s="1"/>
  <c r="AB23" i="22" s="1"/>
  <c r="AR23" i="15"/>
  <c r="Y22" i="40"/>
  <c r="X22" i="40"/>
  <c r="AH21" i="10"/>
  <c r="AQ21" i="10" s="1"/>
  <c r="AI21" i="50"/>
  <c r="AN21" i="50"/>
  <c r="AC16" i="9"/>
  <c r="AB17" i="9" s="1"/>
  <c r="S17" i="9"/>
  <c r="AC10" i="9"/>
  <c r="AB11" i="9" s="1"/>
  <c r="S11" i="9"/>
  <c r="AC4" i="9"/>
  <c r="AB5" i="9" s="1"/>
  <c r="S5" i="9"/>
  <c r="AX22" i="74"/>
  <c r="S22" i="74" s="1"/>
  <c r="AC22" i="74" s="1"/>
  <c r="AB23" i="74" s="1"/>
  <c r="AH22" i="81"/>
  <c r="AQ22" i="81" s="1"/>
  <c r="Y22" i="66"/>
  <c r="X22" i="66"/>
  <c r="AI23" i="44"/>
  <c r="AN23" i="44"/>
  <c r="AK20" i="64"/>
  <c r="AT20" i="64" s="1"/>
  <c r="AJ20" i="64"/>
  <c r="AK14" i="64"/>
  <c r="AT14" i="64" s="1"/>
  <c r="AJ14" i="64"/>
  <c r="AK8" i="64"/>
  <c r="AT8" i="64" s="1"/>
  <c r="AJ8" i="64"/>
  <c r="AF21" i="95"/>
  <c r="AO21" i="95" s="1"/>
  <c r="AE21" i="95"/>
  <c r="W22" i="95"/>
  <c r="AG21" i="95"/>
  <c r="AP21" i="95" s="1"/>
  <c r="AH23" i="36"/>
  <c r="AQ23" i="36" s="1"/>
  <c r="AQ25" i="36" s="1"/>
  <c r="AZ3" i="36"/>
  <c r="AX22" i="36" s="1"/>
  <c r="S22" i="36" s="1"/>
  <c r="AC22" i="36" s="1"/>
  <c r="AB23" i="36" s="1"/>
  <c r="Z23" i="98"/>
  <c r="AI23" i="16"/>
  <c r="AN23" i="16"/>
  <c r="AJ21" i="12"/>
  <c r="AK21" i="12"/>
  <c r="AT21" i="12" s="1"/>
  <c r="AJ15" i="12"/>
  <c r="AK15" i="12"/>
  <c r="AT15" i="12" s="1"/>
  <c r="AK9" i="12"/>
  <c r="AT9" i="12" s="1"/>
  <c r="AJ9" i="12"/>
  <c r="AN23" i="22"/>
  <c r="AN25" i="22" s="1"/>
  <c r="AK18" i="71"/>
  <c r="AT18" i="71" s="1"/>
  <c r="AJ18" i="71"/>
  <c r="AJ12" i="71"/>
  <c r="AK12" i="71"/>
  <c r="AT12" i="71" s="1"/>
  <c r="AJ6" i="71"/>
  <c r="AK6" i="71"/>
  <c r="AT6" i="71" s="1"/>
  <c r="AH24" i="100"/>
  <c r="AQ24" i="100" s="1"/>
  <c r="AR23" i="53"/>
  <c r="AF21" i="24"/>
  <c r="AO21" i="24" s="1"/>
  <c r="AG21" i="24"/>
  <c r="AP21" i="24" s="1"/>
  <c r="W22" i="24"/>
  <c r="AE21" i="24"/>
  <c r="AJ23" i="38"/>
  <c r="AS23" i="38" s="1"/>
  <c r="AK23" i="38"/>
  <c r="AT23" i="38" s="1"/>
  <c r="Y23" i="13"/>
  <c r="X23" i="13"/>
  <c r="AK17" i="80"/>
  <c r="AT17" i="80" s="1"/>
  <c r="AJ17" i="80"/>
  <c r="AK11" i="80"/>
  <c r="AT11" i="80" s="1"/>
  <c r="AJ11" i="80"/>
  <c r="AJ5" i="80"/>
  <c r="AK5" i="80"/>
  <c r="AT5" i="80" s="1"/>
  <c r="AH21" i="11"/>
  <c r="AQ21" i="11" s="1"/>
  <c r="AJ21" i="79"/>
  <c r="AK21" i="79"/>
  <c r="AT21" i="79" s="1"/>
  <c r="AJ15" i="79"/>
  <c r="AK15" i="79"/>
  <c r="AT15" i="79" s="1"/>
  <c r="AJ9" i="79"/>
  <c r="AK9" i="79"/>
  <c r="AT9" i="79" s="1"/>
  <c r="AJ3" i="79"/>
  <c r="AB4" i="79"/>
  <c r="AJ21" i="38"/>
  <c r="AK21" i="38"/>
  <c r="AT21" i="38" s="1"/>
  <c r="AJ15" i="38"/>
  <c r="AK15" i="38"/>
  <c r="AT15" i="38" s="1"/>
  <c r="AJ9" i="38"/>
  <c r="AK9" i="38"/>
  <c r="AT9" i="38" s="1"/>
  <c r="AJ3" i="38"/>
  <c r="AB4" i="38"/>
  <c r="AH23" i="77"/>
  <c r="AQ23" i="77" s="1"/>
  <c r="AQ25" i="77" s="1"/>
  <c r="AZ3" i="77"/>
  <c r="AX22" i="77" s="1"/>
  <c r="S22" i="77" s="1"/>
  <c r="AC22" i="77" s="1"/>
  <c r="AB23" i="77" s="1"/>
  <c r="Y22" i="93"/>
  <c r="X22" i="93"/>
  <c r="AF21" i="101"/>
  <c r="AO21" i="101" s="1"/>
  <c r="AE21" i="101"/>
  <c r="AG21" i="101"/>
  <c r="AP21" i="101" s="1"/>
  <c r="W22" i="101"/>
  <c r="AI21" i="52"/>
  <c r="AN21" i="52"/>
  <c r="AK21" i="31"/>
  <c r="AT21" i="31" s="1"/>
  <c r="AJ21" i="31"/>
  <c r="AK15" i="31"/>
  <c r="AT15" i="31" s="1"/>
  <c r="AJ15" i="31"/>
  <c r="AK9" i="31"/>
  <c r="AT9" i="31" s="1"/>
  <c r="AJ9" i="31"/>
  <c r="AB4" i="31"/>
  <c r="AJ3" i="31"/>
  <c r="AR22" i="68"/>
  <c r="AR20" i="42"/>
  <c r="AR21" i="17"/>
  <c r="Y23" i="65"/>
  <c r="X23" i="65"/>
  <c r="AN23" i="94"/>
  <c r="AI23" i="94"/>
  <c r="AC18" i="9"/>
  <c r="AB19" i="9" s="1"/>
  <c r="S19" i="9"/>
  <c r="AE21" i="10"/>
  <c r="W22" i="10"/>
  <c r="AG21" i="10"/>
  <c r="AP21" i="10" s="1"/>
  <c r="AF21" i="10"/>
  <c r="AO21" i="10" s="1"/>
  <c r="AC9" i="9"/>
  <c r="AB10" i="9" s="1"/>
  <c r="S10" i="9"/>
  <c r="AR21" i="86"/>
  <c r="AJ19" i="64"/>
  <c r="AK19" i="64"/>
  <c r="AT19" i="64" s="1"/>
  <c r="AJ13" i="64"/>
  <c r="AK13" i="64"/>
  <c r="AT13" i="64" s="1"/>
  <c r="AJ7" i="64"/>
  <c r="AK7" i="64"/>
  <c r="AT7" i="64" s="1"/>
  <c r="AR23" i="79"/>
  <c r="AR25" i="79" s="1"/>
  <c r="AX3" i="67"/>
  <c r="S3" i="67" s="1"/>
  <c r="AC3" i="67" s="1"/>
  <c r="AX23" i="67"/>
  <c r="S23" i="67" s="1"/>
  <c r="AC2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E21" i="51"/>
  <c r="W22" i="51"/>
  <c r="AF21" i="51"/>
  <c r="AO21" i="51" s="1"/>
  <c r="AG21" i="51"/>
  <c r="AP21" i="51" s="1"/>
  <c r="AJ20" i="12"/>
  <c r="AK20" i="12"/>
  <c r="AT20" i="12" s="1"/>
  <c r="AK14" i="12"/>
  <c r="AT14" i="12" s="1"/>
  <c r="AJ14" i="12"/>
  <c r="AJ8" i="12"/>
  <c r="AK8" i="12"/>
  <c r="AT8" i="12" s="1"/>
  <c r="AN22" i="88"/>
  <c r="AI22" i="88"/>
  <c r="AI22" i="25"/>
  <c r="AN22" i="25"/>
  <c r="AJ17" i="71"/>
  <c r="AK17" i="71"/>
  <c r="AT17" i="71" s="1"/>
  <c r="AK11" i="71"/>
  <c r="AT11" i="71" s="1"/>
  <c r="AJ11" i="71"/>
  <c r="AJ5" i="71"/>
  <c r="AK5" i="71"/>
  <c r="AT5" i="71" s="1"/>
  <c r="AH23" i="49"/>
  <c r="AQ23" i="49" s="1"/>
  <c r="W25" i="100"/>
  <c r="AG24" i="100"/>
  <c r="AP24" i="100" s="1"/>
  <c r="AF24" i="100"/>
  <c r="AO24" i="100" s="1"/>
  <c r="AE24" i="100"/>
  <c r="AN22" i="58"/>
  <c r="AI22" i="58"/>
  <c r="AR22" i="37"/>
  <c r="AE22" i="20"/>
  <c r="AF22" i="20"/>
  <c r="AO22" i="20" s="1"/>
  <c r="W23" i="20"/>
  <c r="AG22" i="20"/>
  <c r="AP22" i="20" s="1"/>
  <c r="AR22" i="77"/>
  <c r="AH22" i="63"/>
  <c r="AQ22" i="63" s="1"/>
  <c r="AN22" i="13"/>
  <c r="AI22" i="13"/>
  <c r="AJ22" i="80"/>
  <c r="AK22" i="80"/>
  <c r="AT22" i="80" s="1"/>
  <c r="AJ16" i="80"/>
  <c r="AK16" i="80"/>
  <c r="AT16" i="80" s="1"/>
  <c r="AJ10" i="80"/>
  <c r="AK10" i="80"/>
  <c r="AT10" i="80" s="1"/>
  <c r="Z24" i="18"/>
  <c r="AF21" i="11"/>
  <c r="AO21" i="11" s="1"/>
  <c r="AE21" i="11"/>
  <c r="W22" i="11"/>
  <c r="AG21" i="11"/>
  <c r="AP21" i="11" s="1"/>
  <c r="AN22" i="34"/>
  <c r="AI22" i="34"/>
  <c r="Z23" i="19"/>
  <c r="AJ20" i="79"/>
  <c r="AK20" i="79"/>
  <c r="AT20" i="79" s="1"/>
  <c r="AJ14" i="79"/>
  <c r="AK14" i="79"/>
  <c r="AT14" i="79" s="1"/>
  <c r="AJ8" i="79"/>
  <c r="AK8" i="79"/>
  <c r="AT8" i="79" s="1"/>
  <c r="AR21" i="83"/>
  <c r="AJ20" i="38"/>
  <c r="AK20" i="38"/>
  <c r="AT20" i="38" s="1"/>
  <c r="AJ14" i="38"/>
  <c r="AK14" i="38"/>
  <c r="AT14" i="38" s="1"/>
  <c r="AJ8" i="38"/>
  <c r="AK8" i="38"/>
  <c r="AT8" i="38" s="1"/>
  <c r="AR23" i="71"/>
  <c r="AR25" i="71" s="1"/>
  <c r="AL23" i="71"/>
  <c r="AU23" i="71" s="1"/>
  <c r="AG23" i="77"/>
  <c r="AP23" i="77" s="1"/>
  <c r="AP25" i="77" s="1"/>
  <c r="AF23" i="77"/>
  <c r="AO23" i="77" s="1"/>
  <c r="AO25" i="77" s="1"/>
  <c r="AE23" i="77"/>
  <c r="Y22" i="32"/>
  <c r="X22" i="32"/>
  <c r="AJ23" i="31"/>
  <c r="AS23" i="31" s="1"/>
  <c r="AK23" i="31"/>
  <c r="AT23" i="31" s="1"/>
  <c r="AN21" i="75"/>
  <c r="AI21" i="75"/>
  <c r="AN23" i="80"/>
  <c r="AN25" i="80" s="1"/>
  <c r="AI23" i="80"/>
  <c r="AN22" i="102"/>
  <c r="AI22" i="102"/>
  <c r="AN23" i="62"/>
  <c r="AN25" i="62" s="1"/>
  <c r="AI23" i="62"/>
  <c r="AN21" i="99"/>
  <c r="AI21" i="99"/>
  <c r="AK20" i="31"/>
  <c r="AT20" i="31" s="1"/>
  <c r="AJ20" i="31"/>
  <c r="AK14" i="31"/>
  <c r="AT14" i="31" s="1"/>
  <c r="AJ14" i="31"/>
  <c r="AK8" i="31"/>
  <c r="AT8" i="31" s="1"/>
  <c r="AJ8" i="31"/>
  <c r="Y22" i="92"/>
  <c r="X22" i="92"/>
  <c r="Y23" i="55"/>
  <c r="X23" i="55"/>
  <c r="AH23" i="48"/>
  <c r="AQ23" i="48" s="1"/>
  <c r="AI21" i="23"/>
  <c r="AN21" i="23"/>
  <c r="AN22" i="45"/>
  <c r="AI22" i="45"/>
  <c r="AC6" i="9"/>
  <c r="AB7" i="9" s="1"/>
  <c r="S7" i="9"/>
  <c r="AH23" i="37"/>
  <c r="AQ23" i="37" s="1"/>
  <c r="AQ25" i="37" s="1"/>
  <c r="AZ3" i="37"/>
  <c r="AH22" i="97"/>
  <c r="AQ22" i="97" s="1"/>
  <c r="AG23" i="68"/>
  <c r="AP23" i="68" s="1"/>
  <c r="AP25" i="68" s="1"/>
  <c r="AE23" i="68"/>
  <c r="AF23" i="68"/>
  <c r="AO23" i="68" s="1"/>
  <c r="AO25" i="6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17"/>
  <c r="AQ22" i="17" s="1"/>
  <c r="W23" i="70"/>
  <c r="AE22" i="70"/>
  <c r="AG22" i="70"/>
  <c r="AP22" i="70" s="1"/>
  <c r="AF22" i="70"/>
  <c r="AO22" i="70" s="1"/>
  <c r="AE23" i="76"/>
  <c r="AG23" i="76"/>
  <c r="AP23" i="76" s="1"/>
  <c r="AP25" i="76" s="1"/>
  <c r="AF23" i="76"/>
  <c r="AO23" i="76" s="1"/>
  <c r="AO25" i="76" s="1"/>
  <c r="AC15" i="9"/>
  <c r="AB16" i="9" s="1"/>
  <c r="S16" i="9"/>
  <c r="AC3" i="9"/>
  <c r="S4" i="9"/>
  <c r="W23" i="81"/>
  <c r="AG22" i="81"/>
  <c r="AP22" i="81" s="1"/>
  <c r="AF22" i="81"/>
  <c r="AO22" i="81" s="1"/>
  <c r="AE22" i="81"/>
  <c r="AI22" i="28"/>
  <c r="AN22" i="28"/>
  <c r="AH22" i="14"/>
  <c r="AQ22" i="14" s="1"/>
  <c r="W23" i="69"/>
  <c r="AG22" i="69"/>
  <c r="AP22" i="69" s="1"/>
  <c r="AF22" i="69"/>
  <c r="AO22" i="69" s="1"/>
  <c r="AE22" i="69"/>
  <c r="Y22" i="96"/>
  <c r="X22" i="96"/>
  <c r="W23" i="21"/>
  <c r="AE22" i="21"/>
  <c r="AG22" i="21"/>
  <c r="AP22" i="21" s="1"/>
  <c r="AF22" i="21"/>
  <c r="AO22" i="21" s="1"/>
  <c r="AE21" i="43"/>
  <c r="AF21" i="43"/>
  <c r="AO21" i="43" s="1"/>
  <c r="AG21" i="43"/>
  <c r="AP21" i="43" s="1"/>
  <c r="W22" i="43"/>
  <c r="AX22" i="62"/>
  <c r="S22" i="62" s="1"/>
  <c r="AC22" i="62" s="1"/>
  <c r="AB23" i="62" s="1"/>
  <c r="AR21" i="63"/>
  <c r="AN22" i="72"/>
  <c r="AI22" i="72"/>
  <c r="AH22" i="61"/>
  <c r="AQ22" i="61" s="1"/>
  <c r="AC20" i="9"/>
  <c r="AB21" i="9" s="1"/>
  <c r="S21" i="9"/>
  <c r="AC14" i="9"/>
  <c r="AB15" i="9" s="1"/>
  <c r="S15" i="9"/>
  <c r="AC8" i="9"/>
  <c r="AB9" i="9" s="1"/>
  <c r="S9" i="9"/>
  <c r="AR20" i="11"/>
  <c r="Z22" i="14"/>
  <c r="AR22" i="19"/>
  <c r="AN22" i="90"/>
  <c r="AI22" i="90"/>
  <c r="AR23" i="100"/>
  <c r="AJ18" i="64"/>
  <c r="AK18" i="64"/>
  <c r="AT18" i="64" s="1"/>
  <c r="AJ12" i="64"/>
  <c r="AK12" i="64"/>
  <c r="AT12" i="64" s="1"/>
  <c r="AJ6" i="64"/>
  <c r="AK6" i="64"/>
  <c r="AT6" i="64" s="1"/>
  <c r="AX22" i="67"/>
  <c r="S22" i="67" s="1"/>
  <c r="AC22" i="67" s="1"/>
  <c r="AB23" i="67" s="1"/>
  <c r="AF22" i="59"/>
  <c r="AO22" i="59" s="1"/>
  <c r="AG22" i="59"/>
  <c r="AP22" i="59" s="1"/>
  <c r="AE22" i="59"/>
  <c r="W23" i="59"/>
  <c r="AJ19" i="12"/>
  <c r="AK19" i="12"/>
  <c r="AT19" i="12" s="1"/>
  <c r="AJ13" i="12"/>
  <c r="AK13" i="12"/>
  <c r="AT13" i="12" s="1"/>
  <c r="AK7" i="12"/>
  <c r="AT7" i="12" s="1"/>
  <c r="AJ7" i="12"/>
  <c r="AR20" i="10"/>
  <c r="AK22" i="71"/>
  <c r="AT22" i="71" s="1"/>
  <c r="AJ22" i="71"/>
  <c r="AK16" i="71"/>
  <c r="AT16" i="71" s="1"/>
  <c r="AJ16" i="71"/>
  <c r="AK10" i="71"/>
  <c r="AT10" i="71" s="1"/>
  <c r="AJ10" i="71"/>
  <c r="AI22" i="30"/>
  <c r="AN22" i="30"/>
  <c r="AN21" i="91"/>
  <c r="AI21" i="91"/>
  <c r="AH24" i="41"/>
  <c r="AQ24" i="41" s="1"/>
  <c r="AJ23" i="79"/>
  <c r="AS23" i="79" s="1"/>
  <c r="AK23" i="79"/>
  <c r="AT23" i="79" s="1"/>
  <c r="Z22" i="63"/>
  <c r="AJ21" i="80"/>
  <c r="AK21" i="80"/>
  <c r="AT21" i="80" s="1"/>
  <c r="AJ15" i="80"/>
  <c r="AK15" i="80"/>
  <c r="AT15" i="80" s="1"/>
  <c r="AJ9" i="80"/>
  <c r="AK9" i="80"/>
  <c r="AT9" i="80" s="1"/>
  <c r="AB4" i="80"/>
  <c r="AJ3" i="80"/>
  <c r="Y24" i="46"/>
  <c r="X24" i="46"/>
  <c r="Y23" i="34"/>
  <c r="X23" i="34"/>
  <c r="Y23" i="87"/>
  <c r="X23" i="87"/>
  <c r="AN23" i="64"/>
  <c r="AN25" i="64" s="1"/>
  <c r="AI23" i="64"/>
  <c r="AJ19" i="79"/>
  <c r="AK19" i="79"/>
  <c r="AT19" i="79" s="1"/>
  <c r="AJ13" i="79"/>
  <c r="AK13" i="79"/>
  <c r="AT13" i="79" s="1"/>
  <c r="AJ7" i="79"/>
  <c r="AK7" i="79"/>
  <c r="AT7" i="79" s="1"/>
  <c r="AJ19" i="38"/>
  <c r="AK19" i="38"/>
  <c r="AT19" i="38" s="1"/>
  <c r="AJ13" i="38"/>
  <c r="AK13" i="38"/>
  <c r="AT13" i="38" s="1"/>
  <c r="AJ7" i="38"/>
  <c r="AK7" i="38"/>
  <c r="AT7" i="38" s="1"/>
  <c r="AH23" i="78"/>
  <c r="AQ23" i="78" s="1"/>
  <c r="AQ25" i="78" s="1"/>
  <c r="AZ3" i="78"/>
  <c r="AH22" i="103"/>
  <c r="AQ22" i="103" s="1"/>
  <c r="Y23" i="105"/>
  <c r="X23" i="105"/>
  <c r="AK19" i="31"/>
  <c r="AT19" i="31" s="1"/>
  <c r="AJ19" i="31"/>
  <c r="AJ13" i="31"/>
  <c r="AK13" i="31"/>
  <c r="AT13" i="31" s="1"/>
  <c r="AJ7" i="31"/>
  <c r="AK7" i="31"/>
  <c r="AT7" i="31" s="1"/>
  <c r="AR22" i="49"/>
  <c r="Z23" i="48"/>
  <c r="AI22" i="65"/>
  <c r="AN22" i="65"/>
  <c r="Y22" i="23"/>
  <c r="X22" i="23"/>
  <c r="Y24" i="94"/>
  <c r="X24" i="94"/>
  <c r="AG23" i="67"/>
  <c r="AP23" i="67" s="1"/>
  <c r="AP25" i="67" s="1"/>
  <c r="AF23" i="67"/>
  <c r="AO23" i="67" s="1"/>
  <c r="AO25" i="67" s="1"/>
  <c r="AE23" i="67"/>
  <c r="AH25" i="85"/>
  <c r="AQ25" i="85" s="1"/>
  <c r="AK23" i="33"/>
  <c r="AT23" i="33" s="1"/>
  <c r="AH24" i="53"/>
  <c r="AQ24" i="53" s="1"/>
  <c r="Z22" i="17"/>
  <c r="AI21" i="40"/>
  <c r="AN21" i="40"/>
  <c r="AC19" i="9"/>
  <c r="AB20" i="9" s="1"/>
  <c r="S20" i="9"/>
  <c r="AC13" i="9"/>
  <c r="AB14" i="9" s="1"/>
  <c r="S14" i="9"/>
  <c r="AC7" i="9"/>
  <c r="AB8" i="9" s="1"/>
  <c r="S8" i="9"/>
  <c r="S23" i="9"/>
  <c r="AC22" i="9"/>
  <c r="AR21" i="81"/>
  <c r="AN21" i="66"/>
  <c r="AI21" i="66"/>
  <c r="Y24" i="44"/>
  <c r="X24" i="44"/>
  <c r="AK17" i="64"/>
  <c r="AT17" i="64" s="1"/>
  <c r="AJ17" i="64"/>
  <c r="AK11" i="64"/>
  <c r="AT11" i="64" s="1"/>
  <c r="AJ11" i="64"/>
  <c r="AJ5" i="64"/>
  <c r="AK5" i="64"/>
  <c r="AT5" i="64" s="1"/>
  <c r="AH24" i="89"/>
  <c r="AQ24" i="89" s="1"/>
  <c r="AR22" i="78"/>
  <c r="Y23" i="73"/>
  <c r="X23" i="73"/>
  <c r="AR20" i="104"/>
  <c r="Y24" i="16"/>
  <c r="X24" i="16"/>
  <c r="AK18" i="12"/>
  <c r="AT18" i="12" s="1"/>
  <c r="AJ18" i="12"/>
  <c r="AJ12" i="12"/>
  <c r="AK12" i="12"/>
  <c r="AT12" i="12" s="1"/>
  <c r="AK6" i="12"/>
  <c r="AT6" i="12" s="1"/>
  <c r="AJ6" i="12"/>
  <c r="AJ21" i="71"/>
  <c r="AK21" i="71"/>
  <c r="AT21" i="71" s="1"/>
  <c r="AJ15" i="71"/>
  <c r="AK15" i="71"/>
  <c r="AT15" i="71" s="1"/>
  <c r="AK9" i="71"/>
  <c r="AT9" i="71" s="1"/>
  <c r="AJ9" i="71"/>
  <c r="AJ3" i="71"/>
  <c r="AB4" i="71"/>
  <c r="AH23" i="2"/>
  <c r="AQ23" i="2" s="1"/>
  <c r="AQ25" i="2" s="1"/>
  <c r="AZ3" i="2"/>
  <c r="Y23" i="30"/>
  <c r="X23" i="30"/>
  <c r="AH21" i="42"/>
  <c r="AQ21" i="42" s="1"/>
  <c r="AR22" i="48"/>
  <c r="Y23" i="58"/>
  <c r="X23" i="58"/>
  <c r="AR23" i="18"/>
  <c r="AR21" i="97"/>
  <c r="AK20" i="80"/>
  <c r="AT20" i="80" s="1"/>
  <c r="AJ20" i="80"/>
  <c r="AK14" i="80"/>
  <c r="AT14" i="80" s="1"/>
  <c r="AJ14" i="80"/>
  <c r="AK8" i="80"/>
  <c r="AT8" i="80" s="1"/>
  <c r="AJ8" i="80"/>
  <c r="AR24" i="85"/>
  <c r="AR21" i="61"/>
  <c r="AH21" i="104"/>
  <c r="AQ21" i="104" s="1"/>
  <c r="AJ18" i="79"/>
  <c r="AK18" i="79"/>
  <c r="AT18" i="79" s="1"/>
  <c r="AJ12" i="79"/>
  <c r="AK12" i="79"/>
  <c r="AT12" i="79" s="1"/>
  <c r="AK6" i="79"/>
  <c r="AT6" i="79" s="1"/>
  <c r="AJ6" i="79"/>
  <c r="AR21" i="103"/>
  <c r="AJ18" i="38"/>
  <c r="AK18" i="38"/>
  <c r="AT18" i="38" s="1"/>
  <c r="AJ12" i="38"/>
  <c r="AK12" i="38"/>
  <c r="AT12" i="38" s="1"/>
  <c r="AJ6" i="38"/>
  <c r="AK6" i="38"/>
  <c r="AT6" i="38" s="1"/>
  <c r="AH23" i="29"/>
  <c r="AQ23" i="29" s="1"/>
  <c r="AQ25" i="29" s="1"/>
  <c r="AZ3" i="29"/>
  <c r="AX22" i="29" s="1"/>
  <c r="S22" i="29" s="1"/>
  <c r="AC22" i="29" s="1"/>
  <c r="AB23" i="29" s="1"/>
  <c r="AN21" i="93"/>
  <c r="AI21" i="93"/>
  <c r="Y22" i="52"/>
  <c r="X22" i="52"/>
  <c r="AK18" i="31"/>
  <c r="AT18" i="31" s="1"/>
  <c r="AJ18" i="31"/>
  <c r="AK12" i="31"/>
  <c r="AT12" i="31" s="1"/>
  <c r="AJ12" i="31"/>
  <c r="AK6" i="31"/>
  <c r="AT6" i="31" s="1"/>
  <c r="AJ6" i="31"/>
  <c r="AN21" i="92"/>
  <c r="AI21" i="92"/>
  <c r="AE24" i="41" l="1"/>
  <c r="Z24" i="44"/>
  <c r="AE22" i="103"/>
  <c r="AN21" i="26"/>
  <c r="AI23" i="22"/>
  <c r="AI23" i="74"/>
  <c r="AI23" i="33"/>
  <c r="AG25" i="85"/>
  <c r="AP25" i="85" s="1"/>
  <c r="Z23" i="58"/>
  <c r="AE23" i="58" s="1"/>
  <c r="Z22" i="35"/>
  <c r="AF23" i="2"/>
  <c r="AO23" i="2" s="1"/>
  <c r="AO25" i="2" s="1"/>
  <c r="AE23" i="2"/>
  <c r="W25" i="41"/>
  <c r="AF23" i="36"/>
  <c r="AO23" i="36" s="1"/>
  <c r="AO25" i="36" s="1"/>
  <c r="X22" i="26"/>
  <c r="Z22" i="26" s="1"/>
  <c r="AF22" i="26" s="1"/>
  <c r="AO22" i="26" s="1"/>
  <c r="AE23" i="37"/>
  <c r="AN23" i="37" s="1"/>
  <c r="AN25" i="37" s="1"/>
  <c r="AE25" i="85"/>
  <c r="AN23" i="47"/>
  <c r="AE23" i="36"/>
  <c r="AI22" i="105"/>
  <c r="AF23" i="37"/>
  <c r="AO23" i="37" s="1"/>
  <c r="AO25" i="37" s="1"/>
  <c r="AG24" i="41"/>
  <c r="AP24" i="41" s="1"/>
  <c r="AG22" i="103"/>
  <c r="AP22" i="103" s="1"/>
  <c r="Z22" i="23"/>
  <c r="W23" i="23" s="1"/>
  <c r="W23" i="103"/>
  <c r="AI22" i="39"/>
  <c r="AR22" i="39" s="1"/>
  <c r="AF24" i="53"/>
  <c r="AO24" i="53" s="1"/>
  <c r="Z22" i="40"/>
  <c r="AE22" i="40" s="1"/>
  <c r="Z23" i="13"/>
  <c r="Z23" i="34"/>
  <c r="Z23" i="28"/>
  <c r="AE23" i="28" s="1"/>
  <c r="AI22" i="55"/>
  <c r="AR22" i="55" s="1"/>
  <c r="W22" i="104"/>
  <c r="X23" i="39"/>
  <c r="Z23" i="39" s="1"/>
  <c r="AE21" i="104"/>
  <c r="AI21" i="104" s="1"/>
  <c r="AE23" i="78"/>
  <c r="AN23" i="78" s="1"/>
  <c r="AN25" i="78" s="1"/>
  <c r="AE22" i="61"/>
  <c r="AN22" i="61" s="1"/>
  <c r="Z22" i="96"/>
  <c r="W23" i="96" s="1"/>
  <c r="Z22" i="66"/>
  <c r="AF23" i="78"/>
  <c r="AO23" i="78" s="1"/>
  <c r="AO25" i="78" s="1"/>
  <c r="W26" i="85"/>
  <c r="X26" i="85" s="1"/>
  <c r="AG22" i="97"/>
  <c r="AP22" i="97" s="1"/>
  <c r="AF22" i="97"/>
  <c r="AO22" i="97" s="1"/>
  <c r="Z23" i="72"/>
  <c r="AG23" i="72" s="1"/>
  <c r="AP23" i="72" s="1"/>
  <c r="AP25" i="72" s="1"/>
  <c r="W23" i="97"/>
  <c r="X23" i="97" s="1"/>
  <c r="AF22" i="61"/>
  <c r="AO22" i="61" s="1"/>
  <c r="AF23" i="29"/>
  <c r="AO23" i="29" s="1"/>
  <c r="AO25" i="29" s="1"/>
  <c r="AG22" i="61"/>
  <c r="AP22" i="61" s="1"/>
  <c r="Z24" i="94"/>
  <c r="W25" i="94" s="1"/>
  <c r="AE23" i="29"/>
  <c r="AN23" i="29" s="1"/>
  <c r="AN25" i="29" s="1"/>
  <c r="AL23" i="12"/>
  <c r="AU23" i="12" s="1"/>
  <c r="Z23" i="25"/>
  <c r="AF23" i="25" s="1"/>
  <c r="AO23" i="25" s="1"/>
  <c r="AO25" i="25" s="1"/>
  <c r="Z23" i="105"/>
  <c r="AG23" i="105" s="1"/>
  <c r="AP23" i="105" s="1"/>
  <c r="Z22" i="92"/>
  <c r="AF22" i="92" s="1"/>
  <c r="AO22" i="92" s="1"/>
  <c r="Z22" i="50"/>
  <c r="AE22" i="50" s="1"/>
  <c r="Z22" i="27"/>
  <c r="AF22" i="27" s="1"/>
  <c r="AO22" i="27" s="1"/>
  <c r="Z24" i="46"/>
  <c r="AF24" i="46" s="1"/>
  <c r="AO24" i="46" s="1"/>
  <c r="Z23" i="87"/>
  <c r="Z22" i="93"/>
  <c r="AF22" i="93" s="1"/>
  <c r="AO22" i="93" s="1"/>
  <c r="Z22" i="54"/>
  <c r="AE22" i="54" s="1"/>
  <c r="Z22" i="91"/>
  <c r="AF22" i="91" s="1"/>
  <c r="AO22" i="91" s="1"/>
  <c r="Z22" i="99"/>
  <c r="W23" i="99" s="1"/>
  <c r="Z24" i="47"/>
  <c r="Z23" i="45"/>
  <c r="AE23" i="105"/>
  <c r="AE23" i="25"/>
  <c r="AG23" i="28"/>
  <c r="AP23" i="28" s="1"/>
  <c r="AP25" i="28" s="1"/>
  <c r="AF23" i="28"/>
  <c r="AO23" i="28" s="1"/>
  <c r="AO25" i="28" s="1"/>
  <c r="AS6" i="31"/>
  <c r="AL6" i="31"/>
  <c r="AU6" i="31" s="1"/>
  <c r="AH22" i="52"/>
  <c r="AQ22" i="52" s="1"/>
  <c r="AH23" i="30"/>
  <c r="AQ23" i="30" s="1"/>
  <c r="AQ25" i="30" s="1"/>
  <c r="AZ3" i="30"/>
  <c r="AX22" i="30" s="1"/>
  <c r="S22" i="30" s="1"/>
  <c r="AC22" i="30" s="1"/>
  <c r="AB23" i="30" s="1"/>
  <c r="AE24" i="44"/>
  <c r="AF24" i="44"/>
  <c r="AO24" i="44" s="1"/>
  <c r="AG24" i="44"/>
  <c r="AP24" i="44" s="1"/>
  <c r="W25" i="44"/>
  <c r="AS13" i="79"/>
  <c r="AL13" i="79"/>
  <c r="AU13" i="79" s="1"/>
  <c r="AS12" i="64"/>
  <c r="AL12" i="64"/>
  <c r="AU12" i="64" s="1"/>
  <c r="Y23" i="70"/>
  <c r="X23" i="70"/>
  <c r="AN23" i="68"/>
  <c r="AN25" i="68" s="1"/>
  <c r="AI23" i="68"/>
  <c r="AS8" i="79"/>
  <c r="AL8" i="79"/>
  <c r="AU8" i="79" s="1"/>
  <c r="AJ19" i="67"/>
  <c r="AK19" i="67"/>
  <c r="AT19" i="67" s="1"/>
  <c r="AI21" i="101"/>
  <c r="AN21" i="101"/>
  <c r="AJ18" i="33"/>
  <c r="AK18" i="33"/>
  <c r="AT18" i="33" s="1"/>
  <c r="AJ9" i="74"/>
  <c r="AK9" i="74"/>
  <c r="AT9" i="74" s="1"/>
  <c r="AS6" i="80"/>
  <c r="AL6" i="80"/>
  <c r="AU6" i="80" s="1"/>
  <c r="AJ8" i="76"/>
  <c r="AK8" i="76"/>
  <c r="AT8" i="76" s="1"/>
  <c r="AS15" i="80"/>
  <c r="AL15" i="80"/>
  <c r="AU15" i="80" s="1"/>
  <c r="Y23" i="81"/>
  <c r="X23" i="81"/>
  <c r="AJ12" i="62"/>
  <c r="AK12" i="62"/>
  <c r="AT12" i="62" s="1"/>
  <c r="AH23" i="55"/>
  <c r="AQ23" i="55" s="1"/>
  <c r="AR21" i="99"/>
  <c r="AR23" i="80"/>
  <c r="AR25" i="80" s="1"/>
  <c r="AL23" i="80"/>
  <c r="AU23" i="80" s="1"/>
  <c r="AH22" i="32"/>
  <c r="AQ22" i="32" s="1"/>
  <c r="AR22" i="13"/>
  <c r="AN24" i="100"/>
  <c r="AI24" i="100"/>
  <c r="AS14" i="12"/>
  <c r="AL14" i="12"/>
  <c r="AU14" i="12" s="1"/>
  <c r="AI23" i="36"/>
  <c r="AN23" i="36"/>
  <c r="AN25" i="36" s="1"/>
  <c r="AJ18" i="67"/>
  <c r="AK18" i="67"/>
  <c r="AT18" i="67" s="1"/>
  <c r="AJ12" i="67"/>
  <c r="AK12" i="67"/>
  <c r="AT12" i="67" s="1"/>
  <c r="AJ6" i="67"/>
  <c r="AK6" i="67"/>
  <c r="AT6" i="67" s="1"/>
  <c r="Y22" i="10"/>
  <c r="X22" i="10"/>
  <c r="AR23" i="94"/>
  <c r="AJ4" i="31"/>
  <c r="AK4" i="31"/>
  <c r="AT4" i="31" s="1"/>
  <c r="AT25" i="31" s="1"/>
  <c r="AS15" i="38"/>
  <c r="AL15" i="38"/>
  <c r="AU15" i="38" s="1"/>
  <c r="AS9" i="79"/>
  <c r="AL9" i="79"/>
  <c r="AU9" i="79" s="1"/>
  <c r="AN21" i="24"/>
  <c r="AI21" i="24"/>
  <c r="AS18" i="71"/>
  <c r="AL18" i="71"/>
  <c r="AU18" i="71" s="1"/>
  <c r="AF23" i="98"/>
  <c r="AO23" i="98" s="1"/>
  <c r="AE23" i="98"/>
  <c r="W24" i="98"/>
  <c r="AG23" i="98"/>
  <c r="AP23" i="98" s="1"/>
  <c r="AN21" i="95"/>
  <c r="AI21" i="95"/>
  <c r="AS20" i="64"/>
  <c r="AL20" i="64"/>
  <c r="AU20" i="64" s="1"/>
  <c r="AF22" i="83"/>
  <c r="AO22" i="83" s="1"/>
  <c r="AG22" i="83"/>
  <c r="AP22" i="83" s="1"/>
  <c r="AE22" i="83"/>
  <c r="W23" i="83"/>
  <c r="AK17" i="33"/>
  <c r="AT17" i="33" s="1"/>
  <c r="AJ17" i="33"/>
  <c r="AK11" i="33"/>
  <c r="AT11" i="33" s="1"/>
  <c r="AJ11" i="33"/>
  <c r="AK5" i="33"/>
  <c r="AT5" i="33" s="1"/>
  <c r="AJ5" i="33"/>
  <c r="AJ20" i="74"/>
  <c r="AK20" i="74"/>
  <c r="AT20" i="74" s="1"/>
  <c r="AJ14" i="74"/>
  <c r="AK14" i="74"/>
  <c r="AT14" i="74" s="1"/>
  <c r="AJ8" i="74"/>
  <c r="AK8" i="74"/>
  <c r="AT8" i="74" s="1"/>
  <c r="AJ19" i="22"/>
  <c r="AK19" i="22"/>
  <c r="AT19" i="22" s="1"/>
  <c r="AJ13" i="22"/>
  <c r="AK13" i="22"/>
  <c r="AT13" i="22" s="1"/>
  <c r="AJ7" i="22"/>
  <c r="AK7" i="22"/>
  <c r="AT7" i="22" s="1"/>
  <c r="AS22" i="38"/>
  <c r="AL22" i="38"/>
  <c r="AU22" i="38" s="1"/>
  <c r="AS22" i="79"/>
  <c r="AL22" i="79"/>
  <c r="AU22" i="79" s="1"/>
  <c r="W25" i="15"/>
  <c r="AG24" i="15"/>
  <c r="AP24" i="15" s="1"/>
  <c r="AE24" i="15"/>
  <c r="AF24" i="15"/>
  <c r="AO24" i="15" s="1"/>
  <c r="AF22" i="86"/>
  <c r="AO22" i="86" s="1"/>
  <c r="AE22" i="86"/>
  <c r="AG22" i="86"/>
  <c r="AP22" i="86" s="1"/>
  <c r="W23" i="86"/>
  <c r="AS19" i="71"/>
  <c r="AL19" i="71"/>
  <c r="AU19" i="71" s="1"/>
  <c r="AL3" i="64"/>
  <c r="AU3" i="64" s="1"/>
  <c r="AS3" i="64"/>
  <c r="AR23" i="33"/>
  <c r="AR25" i="33" s="1"/>
  <c r="AL23" i="33"/>
  <c r="AU23" i="33" s="1"/>
  <c r="AR21" i="32"/>
  <c r="AS17" i="38"/>
  <c r="AL17" i="38"/>
  <c r="AU17" i="38" s="1"/>
  <c r="AS17" i="79"/>
  <c r="AL17" i="79"/>
  <c r="AU17" i="79" s="1"/>
  <c r="AS7" i="80"/>
  <c r="AL7" i="80"/>
  <c r="AU7" i="80" s="1"/>
  <c r="AS8" i="71"/>
  <c r="AL8" i="71"/>
  <c r="AU8" i="71" s="1"/>
  <c r="AS5" i="12"/>
  <c r="AL5" i="12"/>
  <c r="AU5" i="12" s="1"/>
  <c r="AS22" i="64"/>
  <c r="AL22" i="64"/>
  <c r="AU22" i="64" s="1"/>
  <c r="AJ19" i="76"/>
  <c r="AK19" i="76"/>
  <c r="AT19" i="76" s="1"/>
  <c r="AJ13" i="76"/>
  <c r="AK13" i="76"/>
  <c r="AT13" i="76" s="1"/>
  <c r="AJ7" i="76"/>
  <c r="AK7" i="76"/>
  <c r="AT7" i="76" s="1"/>
  <c r="Y23" i="97"/>
  <c r="AK19" i="62"/>
  <c r="AT19" i="62" s="1"/>
  <c r="AJ19" i="62"/>
  <c r="AR22" i="45"/>
  <c r="AR22" i="34"/>
  <c r="AJ13" i="67"/>
  <c r="AK13" i="67"/>
  <c r="AT13" i="67" s="1"/>
  <c r="AS19" i="64"/>
  <c r="AL19" i="64"/>
  <c r="AU19" i="64" s="1"/>
  <c r="AS3" i="31"/>
  <c r="AL3" i="31"/>
  <c r="AU3" i="31" s="1"/>
  <c r="AS17" i="80"/>
  <c r="AL17" i="80"/>
  <c r="AU17" i="80" s="1"/>
  <c r="AR23" i="16"/>
  <c r="AJ12" i="33"/>
  <c r="AK12" i="33"/>
  <c r="AT12" i="33" s="1"/>
  <c r="AJ15" i="74"/>
  <c r="AK15" i="74"/>
  <c r="AT15" i="74" s="1"/>
  <c r="AJ14" i="22"/>
  <c r="AK14" i="22"/>
  <c r="AT14" i="22" s="1"/>
  <c r="AH22" i="54"/>
  <c r="AQ22" i="54" s="1"/>
  <c r="AS16" i="31"/>
  <c r="AL16" i="31"/>
  <c r="AU16" i="31" s="1"/>
  <c r="AH22" i="99"/>
  <c r="AQ22" i="99" s="1"/>
  <c r="AH23" i="25"/>
  <c r="AQ23" i="25" s="1"/>
  <c r="AQ25" i="25" s="1"/>
  <c r="AZ3" i="25"/>
  <c r="AJ20" i="76"/>
  <c r="AK20" i="76"/>
  <c r="AT20" i="76" s="1"/>
  <c r="Y26" i="85"/>
  <c r="Z23" i="30"/>
  <c r="AL3" i="71"/>
  <c r="AU3" i="71" s="1"/>
  <c r="AS3" i="71"/>
  <c r="AS21" i="71"/>
  <c r="AL21" i="71"/>
  <c r="AU21" i="71" s="1"/>
  <c r="AH23" i="73"/>
  <c r="AQ23" i="73" s="1"/>
  <c r="AQ25" i="73" s="1"/>
  <c r="AZ3" i="73"/>
  <c r="AX22" i="73" s="1"/>
  <c r="S22" i="73" s="1"/>
  <c r="AC22" i="73" s="1"/>
  <c r="AB23" i="73" s="1"/>
  <c r="AS11" i="64"/>
  <c r="AL11" i="64"/>
  <c r="AU11" i="64" s="1"/>
  <c r="AJ9" i="9"/>
  <c r="AK9" i="9"/>
  <c r="AT9" i="9" s="1"/>
  <c r="Y22" i="43"/>
  <c r="X22" i="43"/>
  <c r="AJ18" i="62"/>
  <c r="AK18" i="62"/>
  <c r="AT18" i="62" s="1"/>
  <c r="AJ6" i="62"/>
  <c r="AK6" i="62"/>
  <c r="AT6" i="62" s="1"/>
  <c r="AX3" i="37"/>
  <c r="S3" i="37" s="1"/>
  <c r="AC3" i="37" s="1"/>
  <c r="AX23" i="37"/>
  <c r="S23" i="37" s="1"/>
  <c r="AC23" i="37" s="1"/>
  <c r="AX4" i="37"/>
  <c r="S4" i="37" s="1"/>
  <c r="AC4" i="37" s="1"/>
  <c r="AB5" i="37" s="1"/>
  <c r="AX5" i="37"/>
  <c r="S5" i="37" s="1"/>
  <c r="AC5" i="37" s="1"/>
  <c r="AB6" i="37" s="1"/>
  <c r="AX6" i="37"/>
  <c r="S6" i="37" s="1"/>
  <c r="AC6" i="37" s="1"/>
  <c r="AB7" i="37" s="1"/>
  <c r="AX7" i="37"/>
  <c r="S7" i="37" s="1"/>
  <c r="AC7" i="37" s="1"/>
  <c r="AB8" i="37" s="1"/>
  <c r="AX8" i="37"/>
  <c r="S8" i="37" s="1"/>
  <c r="AC8" i="37" s="1"/>
  <c r="AB9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2" i="37"/>
  <c r="S12" i="37" s="1"/>
  <c r="AC12" i="37" s="1"/>
  <c r="AB13" i="37" s="1"/>
  <c r="AX13" i="37"/>
  <c r="S13" i="37" s="1"/>
  <c r="AC13" i="37" s="1"/>
  <c r="AB14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S8" i="31"/>
  <c r="AL8" i="31"/>
  <c r="AU8" i="31" s="1"/>
  <c r="AS12" i="31"/>
  <c r="AL12" i="31"/>
  <c r="AU12" i="31" s="1"/>
  <c r="AS14" i="80"/>
  <c r="AL14" i="80"/>
  <c r="AU14" i="80" s="1"/>
  <c r="AS9" i="71"/>
  <c r="AL9" i="71"/>
  <c r="AU9" i="71" s="1"/>
  <c r="AS6" i="12"/>
  <c r="AL6" i="12"/>
  <c r="AU6" i="12" s="1"/>
  <c r="AH24" i="16"/>
  <c r="AQ24" i="16" s="1"/>
  <c r="Z23" i="73"/>
  <c r="AR21" i="66"/>
  <c r="AH24" i="94"/>
  <c r="AQ24" i="94" s="1"/>
  <c r="AS7" i="31"/>
  <c r="AL7" i="31"/>
  <c r="AU7" i="31" s="1"/>
  <c r="AS19" i="38"/>
  <c r="AL19" i="38"/>
  <c r="AU19" i="38" s="1"/>
  <c r="AS19" i="79"/>
  <c r="AL19" i="79"/>
  <c r="AU19" i="79" s="1"/>
  <c r="AH23" i="34"/>
  <c r="AQ23" i="34" s="1"/>
  <c r="AQ25" i="34" s="1"/>
  <c r="AZ3" i="34"/>
  <c r="AX22" i="34" s="1"/>
  <c r="S22" i="34" s="1"/>
  <c r="AC22" i="34" s="1"/>
  <c r="AB23" i="34" s="1"/>
  <c r="AS3" i="80"/>
  <c r="AL3" i="80"/>
  <c r="AU3" i="80" s="1"/>
  <c r="AS10" i="71"/>
  <c r="AL10" i="71"/>
  <c r="AU10" i="71" s="1"/>
  <c r="AK23" i="67"/>
  <c r="AT23" i="67" s="1"/>
  <c r="AJ23" i="67"/>
  <c r="AS23" i="67" s="1"/>
  <c r="AS18" i="64"/>
  <c r="AL18" i="64"/>
  <c r="AU18" i="64" s="1"/>
  <c r="AR22" i="72"/>
  <c r="AN22" i="69"/>
  <c r="AI22" i="69"/>
  <c r="AI23" i="76"/>
  <c r="AN23" i="76"/>
  <c r="AN25" i="76" s="1"/>
  <c r="AK17" i="62"/>
  <c r="AT17" i="62" s="1"/>
  <c r="AJ17" i="62"/>
  <c r="AK11" i="62"/>
  <c r="AT11" i="62" s="1"/>
  <c r="AJ11" i="62"/>
  <c r="AK5" i="62"/>
  <c r="AT5" i="62" s="1"/>
  <c r="AJ5" i="62"/>
  <c r="AX22" i="37"/>
  <c r="S22" i="37" s="1"/>
  <c r="AC22" i="37" s="1"/>
  <c r="AB23" i="37" s="1"/>
  <c r="Z23" i="55"/>
  <c r="Z22" i="32"/>
  <c r="AS20" i="38"/>
  <c r="AL20" i="38"/>
  <c r="AU20" i="38" s="1"/>
  <c r="AS14" i="79"/>
  <c r="AL14" i="79"/>
  <c r="AU14" i="79" s="1"/>
  <c r="AS10" i="80"/>
  <c r="AL10" i="80"/>
  <c r="AU10" i="80" s="1"/>
  <c r="Y23" i="20"/>
  <c r="X23" i="20"/>
  <c r="AS5" i="71"/>
  <c r="AL5" i="71"/>
  <c r="AU5" i="71" s="1"/>
  <c r="AR22" i="25"/>
  <c r="AK17" i="67"/>
  <c r="AT17" i="67" s="1"/>
  <c r="AJ17" i="67"/>
  <c r="AK11" i="67"/>
  <c r="AT11" i="67" s="1"/>
  <c r="AJ11" i="67"/>
  <c r="AJ5" i="67"/>
  <c r="AK5" i="67"/>
  <c r="AT5" i="67" s="1"/>
  <c r="AS7" i="64"/>
  <c r="AL7" i="64"/>
  <c r="AU7" i="64" s="1"/>
  <c r="AN21" i="10"/>
  <c r="AI21" i="10"/>
  <c r="AS9" i="31"/>
  <c r="AL9" i="31"/>
  <c r="AU9" i="31" s="1"/>
  <c r="AH22" i="93"/>
  <c r="AQ22" i="93" s="1"/>
  <c r="AJ4" i="38"/>
  <c r="AK4" i="38"/>
  <c r="AT4" i="38" s="1"/>
  <c r="AT25" i="38" s="1"/>
  <c r="AH23" i="13"/>
  <c r="AQ23" i="13" s="1"/>
  <c r="Y22" i="24"/>
  <c r="X22" i="24"/>
  <c r="AS15" i="12"/>
  <c r="AL15" i="12"/>
  <c r="AU15" i="12" s="1"/>
  <c r="AX3" i="36"/>
  <c r="S3" i="36" s="1"/>
  <c r="AC3" i="36" s="1"/>
  <c r="AX23" i="36"/>
  <c r="S23" i="36" s="1"/>
  <c r="AC23" i="36" s="1"/>
  <c r="AJ23" i="36" s="1"/>
  <c r="AS23" i="36" s="1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J11" i="9"/>
  <c r="AK11" i="9"/>
  <c r="AT11" i="9" s="1"/>
  <c r="AK23" i="22"/>
  <c r="AT23" i="22" s="1"/>
  <c r="AJ23" i="22"/>
  <c r="AS23" i="22" s="1"/>
  <c r="AK22" i="33"/>
  <c r="AT22" i="33" s="1"/>
  <c r="AJ22" i="33"/>
  <c r="AK16" i="33"/>
  <c r="AT16" i="33" s="1"/>
  <c r="AJ16" i="33"/>
  <c r="AK10" i="33"/>
  <c r="AT10" i="33" s="1"/>
  <c r="AJ10" i="33"/>
  <c r="AJ19" i="74"/>
  <c r="AK19" i="74"/>
  <c r="AT19" i="74" s="1"/>
  <c r="AJ13" i="74"/>
  <c r="AK13" i="74"/>
  <c r="AT13" i="74" s="1"/>
  <c r="AJ7" i="74"/>
  <c r="AK7" i="74"/>
  <c r="AT7" i="74" s="1"/>
  <c r="AJ6" i="9"/>
  <c r="AK6" i="9"/>
  <c r="AT6" i="9" s="1"/>
  <c r="AJ18" i="22"/>
  <c r="AK18" i="22"/>
  <c r="AT18" i="22" s="1"/>
  <c r="AJ12" i="22"/>
  <c r="AK12" i="22"/>
  <c r="AT12" i="22" s="1"/>
  <c r="AK6" i="22"/>
  <c r="AT6" i="22" s="1"/>
  <c r="AJ6" i="22"/>
  <c r="Y23" i="84"/>
  <c r="X23" i="84"/>
  <c r="AX3" i="19"/>
  <c r="S3" i="19" s="1"/>
  <c r="AC3" i="19" s="1"/>
  <c r="AX23" i="19"/>
  <c r="S23" i="19" s="1"/>
  <c r="AC23" i="19" s="1"/>
  <c r="AJ23" i="19" s="1"/>
  <c r="AS2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3" i="46"/>
  <c r="AS12" i="80"/>
  <c r="AL12" i="80"/>
  <c r="AU12" i="80" s="1"/>
  <c r="AL23" i="31"/>
  <c r="AU23" i="31" s="1"/>
  <c r="W24" i="82"/>
  <c r="AG23" i="82"/>
  <c r="AP23" i="82" s="1"/>
  <c r="AE23" i="82"/>
  <c r="AF23" i="82"/>
  <c r="AO23" i="82" s="1"/>
  <c r="AS16" i="12"/>
  <c r="AL16" i="12"/>
  <c r="AU16" i="12" s="1"/>
  <c r="AJ4" i="64"/>
  <c r="AK4" i="64"/>
  <c r="AT4" i="64" s="1"/>
  <c r="AT25" i="64" s="1"/>
  <c r="AS21" i="64"/>
  <c r="AL21" i="64"/>
  <c r="AU21" i="64" s="1"/>
  <c r="AK12" i="9"/>
  <c r="AT12" i="9" s="1"/>
  <c r="AJ12" i="9"/>
  <c r="AS11" i="31"/>
  <c r="AL11" i="31"/>
  <c r="AU11" i="31" s="1"/>
  <c r="AN22" i="60"/>
  <c r="AI22" i="60"/>
  <c r="Y22" i="104"/>
  <c r="X22" i="104"/>
  <c r="AH24" i="47"/>
  <c r="AQ24" i="47" s="1"/>
  <c r="AS14" i="71"/>
  <c r="AL14" i="71"/>
  <c r="AU14" i="71" s="1"/>
  <c r="AI24" i="89"/>
  <c r="AN24" i="89"/>
  <c r="AR21" i="96"/>
  <c r="AJ18" i="76"/>
  <c r="AK18" i="76"/>
  <c r="AT18" i="76" s="1"/>
  <c r="AJ12" i="76"/>
  <c r="AK12" i="76"/>
  <c r="AT12" i="76" s="1"/>
  <c r="AK6" i="76"/>
  <c r="AT6" i="76" s="1"/>
  <c r="AJ6" i="76"/>
  <c r="Y25" i="41"/>
  <c r="X25" i="41"/>
  <c r="Y25" i="53"/>
  <c r="X25" i="53"/>
  <c r="AX23" i="78"/>
  <c r="S23" i="78" s="1"/>
  <c r="AC23" i="78" s="1"/>
  <c r="AX3" i="78"/>
  <c r="S3" i="78" s="1"/>
  <c r="AC3" i="78" s="1"/>
  <c r="AX4" i="78"/>
  <c r="S4" i="78" s="1"/>
  <c r="AC4" i="78" s="1"/>
  <c r="AB5" i="78" s="1"/>
  <c r="AX5" i="78"/>
  <c r="S5" i="78" s="1"/>
  <c r="AC5" i="78" s="1"/>
  <c r="AB6" i="78" s="1"/>
  <c r="AX6" i="78"/>
  <c r="S6" i="78" s="1"/>
  <c r="AC6" i="78" s="1"/>
  <c r="AB7" i="78" s="1"/>
  <c r="AX7" i="78"/>
  <c r="S7" i="78" s="1"/>
  <c r="AC7" i="78" s="1"/>
  <c r="AB8" i="78" s="1"/>
  <c r="AX8" i="78"/>
  <c r="S8" i="78" s="1"/>
  <c r="AC8" i="78" s="1"/>
  <c r="AB9" i="78" s="1"/>
  <c r="AX9" i="78"/>
  <c r="S9" i="78" s="1"/>
  <c r="AC9" i="78" s="1"/>
  <c r="AB10" i="78" s="1"/>
  <c r="AX10" i="78"/>
  <c r="S10" i="78" s="1"/>
  <c r="AC10" i="78" s="1"/>
  <c r="AB11" i="78" s="1"/>
  <c r="AX11" i="78"/>
  <c r="S11" i="78" s="1"/>
  <c r="AC11" i="78" s="1"/>
  <c r="AB12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6" i="78"/>
  <c r="S16" i="78" s="1"/>
  <c r="AC16" i="78" s="1"/>
  <c r="AB17" i="78" s="1"/>
  <c r="AX17" i="78"/>
  <c r="S17" i="78" s="1"/>
  <c r="AC17" i="78" s="1"/>
  <c r="AB18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R22" i="30"/>
  <c r="AK13" i="62"/>
  <c r="AT13" i="62" s="1"/>
  <c r="AJ13" i="62"/>
  <c r="AJ7" i="67"/>
  <c r="AK7" i="67"/>
  <c r="AT7" i="67" s="1"/>
  <c r="AR21" i="26"/>
  <c r="AS21" i="31"/>
  <c r="AL21" i="31"/>
  <c r="AU21" i="31" s="1"/>
  <c r="W23" i="66"/>
  <c r="AG22" i="66"/>
  <c r="AP22" i="66" s="1"/>
  <c r="AF22" i="66"/>
  <c r="AO22" i="66" s="1"/>
  <c r="AE22" i="66"/>
  <c r="AJ21" i="74"/>
  <c r="AK21" i="74"/>
  <c r="AT21" i="74" s="1"/>
  <c r="AJ20" i="22"/>
  <c r="AK20" i="22"/>
  <c r="AT20" i="22" s="1"/>
  <c r="W23" i="50"/>
  <c r="AR23" i="38"/>
  <c r="AR25" i="38" s="1"/>
  <c r="AL23" i="38"/>
  <c r="AU23" i="38" s="1"/>
  <c r="AS10" i="12"/>
  <c r="AL10" i="12"/>
  <c r="AU10" i="12" s="1"/>
  <c r="AS15" i="64"/>
  <c r="AL15" i="64"/>
  <c r="AU15" i="64" s="1"/>
  <c r="AJ14" i="76"/>
  <c r="AK14" i="76"/>
  <c r="AT14" i="76" s="1"/>
  <c r="Z22" i="52"/>
  <c r="AS12" i="79"/>
  <c r="AL12" i="79"/>
  <c r="AU12" i="79" s="1"/>
  <c r="AX22" i="78"/>
  <c r="S22" i="78" s="1"/>
  <c r="AC22" i="78" s="1"/>
  <c r="AB23" i="78" s="1"/>
  <c r="AE23" i="49"/>
  <c r="AF23" i="49"/>
  <c r="AO23" i="49" s="1"/>
  <c r="AG23" i="49"/>
  <c r="AP23" i="49" s="1"/>
  <c r="W24" i="49"/>
  <c r="AR21" i="93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3" i="67"/>
  <c r="AN23" i="67"/>
  <c r="AN25" i="67" s="1"/>
  <c r="AR22" i="65"/>
  <c r="AR23" i="64"/>
  <c r="AR25" i="64" s="1"/>
  <c r="AL23" i="64"/>
  <c r="AU23" i="64" s="1"/>
  <c r="AE23" i="34"/>
  <c r="AF23" i="34"/>
  <c r="AO23" i="34" s="1"/>
  <c r="AO25" i="34" s="1"/>
  <c r="AG23" i="34"/>
  <c r="AP23" i="34" s="1"/>
  <c r="AP25" i="34" s="1"/>
  <c r="AJ4" i="80"/>
  <c r="AK4" i="80"/>
  <c r="AT4" i="80" s="1"/>
  <c r="AT25" i="80" s="1"/>
  <c r="AS21" i="80"/>
  <c r="AL21" i="80"/>
  <c r="AU21" i="80" s="1"/>
  <c r="AR21" i="91"/>
  <c r="AS19" i="12"/>
  <c r="AL19" i="12"/>
  <c r="AU19" i="12" s="1"/>
  <c r="AE22" i="14"/>
  <c r="AF22" i="14"/>
  <c r="AO22" i="14" s="1"/>
  <c r="AG22" i="14"/>
  <c r="AP22" i="14" s="1"/>
  <c r="W23" i="14"/>
  <c r="AJ15" i="9"/>
  <c r="AK15" i="9"/>
  <c r="AT15" i="9" s="1"/>
  <c r="AI22" i="21"/>
  <c r="AN22" i="21"/>
  <c r="AR22" i="28"/>
  <c r="AB4" i="9"/>
  <c r="AJ3" i="9"/>
  <c r="AK22" i="62"/>
  <c r="AT22" i="62" s="1"/>
  <c r="AJ22" i="62"/>
  <c r="AK16" i="62"/>
  <c r="AT16" i="62" s="1"/>
  <c r="AJ16" i="62"/>
  <c r="AK10" i="62"/>
  <c r="AT10" i="62" s="1"/>
  <c r="AJ10" i="62"/>
  <c r="AR21" i="23"/>
  <c r="AS14" i="31"/>
  <c r="AL14" i="31"/>
  <c r="AU14" i="31" s="1"/>
  <c r="AR23" i="62"/>
  <c r="AR25" i="62" s="1"/>
  <c r="AR21" i="75"/>
  <c r="Y22" i="11"/>
  <c r="X22" i="11"/>
  <c r="AS11" i="71"/>
  <c r="AL11" i="71"/>
  <c r="AU11" i="71" s="1"/>
  <c r="AR22" i="88"/>
  <c r="AJ22" i="67"/>
  <c r="AK22" i="67"/>
  <c r="AT22" i="67" s="1"/>
  <c r="AJ16" i="67"/>
  <c r="AK16" i="67"/>
  <c r="AT16" i="67" s="1"/>
  <c r="AJ10" i="67"/>
  <c r="AK10" i="67"/>
  <c r="AT10" i="67" s="1"/>
  <c r="AH23" i="65"/>
  <c r="AQ23" i="65" s="1"/>
  <c r="AQ25" i="65" s="1"/>
  <c r="AZ3" i="65"/>
  <c r="AR21" i="52"/>
  <c r="W23" i="93"/>
  <c r="AS3" i="38"/>
  <c r="AL3" i="38"/>
  <c r="AU3" i="38" s="1"/>
  <c r="AS21" i="38"/>
  <c r="AL21" i="38"/>
  <c r="AU21" i="38" s="1"/>
  <c r="AS15" i="79"/>
  <c r="AL15" i="79"/>
  <c r="AU15" i="79" s="1"/>
  <c r="AS5" i="80"/>
  <c r="AL5" i="80"/>
  <c r="AU5" i="80" s="1"/>
  <c r="W24" i="13"/>
  <c r="AG23" i="13"/>
  <c r="AP23" i="13" s="1"/>
  <c r="AF23" i="13"/>
  <c r="AO23" i="13" s="1"/>
  <c r="AE23" i="13"/>
  <c r="AK23" i="36"/>
  <c r="AT23" i="36" s="1"/>
  <c r="AS8" i="64"/>
  <c r="AL8" i="64"/>
  <c r="AU8" i="64" s="1"/>
  <c r="AH22" i="40"/>
  <c r="AQ22" i="40" s="1"/>
  <c r="AJ21" i="33"/>
  <c r="AK21" i="33"/>
  <c r="AT21" i="33" s="1"/>
  <c r="AJ15" i="33"/>
  <c r="AK15" i="33"/>
  <c r="AT15" i="33" s="1"/>
  <c r="AJ9" i="33"/>
  <c r="AK9" i="33"/>
  <c r="AT9" i="33" s="1"/>
  <c r="AJ3" i="33"/>
  <c r="AB4" i="33"/>
  <c r="AJ18" i="74"/>
  <c r="AK18" i="74"/>
  <c r="AT18" i="74" s="1"/>
  <c r="AJ12" i="74"/>
  <c r="AK12" i="74"/>
  <c r="AT12" i="74" s="1"/>
  <c r="AJ6" i="74"/>
  <c r="AK6" i="74"/>
  <c r="AT6" i="74" s="1"/>
  <c r="AJ17" i="22"/>
  <c r="AK17" i="22"/>
  <c r="AT17" i="22" s="1"/>
  <c r="AJ11" i="22"/>
  <c r="AK11" i="22"/>
  <c r="AT11" i="22" s="1"/>
  <c r="AK5" i="22"/>
  <c r="AT5" i="22" s="1"/>
  <c r="AJ5" i="22"/>
  <c r="AS22" i="31"/>
  <c r="AL22" i="31"/>
  <c r="AU22" i="31" s="1"/>
  <c r="AS10" i="38"/>
  <c r="AL10" i="38"/>
  <c r="AU10" i="38" s="1"/>
  <c r="AS10" i="79"/>
  <c r="AL10" i="79"/>
  <c r="AU10" i="79" s="1"/>
  <c r="AL3" i="12"/>
  <c r="AU3" i="12" s="1"/>
  <c r="AS3" i="12"/>
  <c r="AH23" i="90"/>
  <c r="AQ23" i="90" s="1"/>
  <c r="AJ22" i="9"/>
  <c r="AK22" i="9"/>
  <c r="AT22" i="9" s="1"/>
  <c r="AK13" i="9"/>
  <c r="AT13" i="9" s="1"/>
  <c r="AJ13" i="9"/>
  <c r="AH23" i="45"/>
  <c r="AQ23" i="45" s="1"/>
  <c r="AH23" i="102"/>
  <c r="AQ23" i="102" s="1"/>
  <c r="AH22" i="75"/>
  <c r="AQ22" i="75" s="1"/>
  <c r="AS5" i="38"/>
  <c r="AL5" i="38"/>
  <c r="AU5" i="38" s="1"/>
  <c r="AS5" i="79"/>
  <c r="AL5" i="79"/>
  <c r="AU5" i="79" s="1"/>
  <c r="AS13" i="80"/>
  <c r="AL13" i="80"/>
  <c r="AU13" i="80" s="1"/>
  <c r="Y22" i="42"/>
  <c r="X22" i="42"/>
  <c r="AH23" i="88"/>
  <c r="AQ23" i="88" s="1"/>
  <c r="AS11" i="12"/>
  <c r="AL11" i="12"/>
  <c r="AU11" i="12" s="1"/>
  <c r="AJ17" i="76"/>
  <c r="AK17" i="76"/>
  <c r="AT17" i="76" s="1"/>
  <c r="AJ11" i="76"/>
  <c r="AK11" i="76"/>
  <c r="AT11" i="76" s="1"/>
  <c r="AJ5" i="76"/>
  <c r="AK5" i="76"/>
  <c r="AT5" i="76" s="1"/>
  <c r="AI24" i="41"/>
  <c r="AN24" i="41"/>
  <c r="Y23" i="61"/>
  <c r="X23" i="61"/>
  <c r="AN23" i="2"/>
  <c r="AN25" i="2" s="1"/>
  <c r="AI23" i="2"/>
  <c r="W24" i="87"/>
  <c r="AG23" i="87"/>
  <c r="AP23" i="87" s="1"/>
  <c r="AF23" i="87"/>
  <c r="AO23" i="87" s="1"/>
  <c r="AE23" i="87"/>
  <c r="AS22" i="71"/>
  <c r="AL22" i="71"/>
  <c r="AU22" i="71" s="1"/>
  <c r="AJ23" i="62"/>
  <c r="AS23" i="62" s="1"/>
  <c r="AK23" i="62"/>
  <c r="AT23" i="62" s="1"/>
  <c r="AS14" i="38"/>
  <c r="AL14" i="38"/>
  <c r="AU14" i="38" s="1"/>
  <c r="AE24" i="18"/>
  <c r="W25" i="18"/>
  <c r="AF24" i="18"/>
  <c r="AO24" i="18" s="1"/>
  <c r="AG24" i="18"/>
  <c r="AP24" i="18" s="1"/>
  <c r="AS17" i="71"/>
  <c r="AL17" i="71"/>
  <c r="AU17" i="71" s="1"/>
  <c r="AS8" i="12"/>
  <c r="AL8" i="12"/>
  <c r="AU8" i="12" s="1"/>
  <c r="AK23" i="77"/>
  <c r="AT23" i="77" s="1"/>
  <c r="AJ6" i="33"/>
  <c r="AK6" i="33"/>
  <c r="AT6" i="33" s="1"/>
  <c r="AJ8" i="22"/>
  <c r="AK8" i="22"/>
  <c r="AT8" i="22" s="1"/>
  <c r="AR21" i="27"/>
  <c r="AJ23" i="76"/>
  <c r="AS23" i="76" s="1"/>
  <c r="AK23" i="76"/>
  <c r="AT23" i="76" s="1"/>
  <c r="AS5" i="31"/>
  <c r="AL5" i="31"/>
  <c r="AU5" i="31" s="1"/>
  <c r="AH22" i="27"/>
  <c r="AQ22" i="27" s="1"/>
  <c r="Y25" i="89"/>
  <c r="X25" i="89"/>
  <c r="AS18" i="38"/>
  <c r="AL18" i="38"/>
  <c r="AU18" i="38" s="1"/>
  <c r="AJ20" i="9"/>
  <c r="AK20" i="9"/>
  <c r="AT20" i="9" s="1"/>
  <c r="AH23" i="105"/>
  <c r="AQ23" i="105" s="1"/>
  <c r="AS13" i="12"/>
  <c r="AL13" i="12"/>
  <c r="AU13" i="12" s="1"/>
  <c r="AS6" i="38"/>
  <c r="AL6" i="38"/>
  <c r="AU6" i="38" s="1"/>
  <c r="AS18" i="79"/>
  <c r="AL18" i="79"/>
  <c r="AU18" i="79" s="1"/>
  <c r="AS17" i="64"/>
  <c r="AL17" i="64"/>
  <c r="AU17" i="64" s="1"/>
  <c r="AJ8" i="9"/>
  <c r="AK8" i="9"/>
  <c r="AT8" i="9" s="1"/>
  <c r="AR21" i="40"/>
  <c r="AE24" i="94"/>
  <c r="AF24" i="94"/>
  <c r="AO24" i="94" s="1"/>
  <c r="AR21" i="92"/>
  <c r="AS18" i="31"/>
  <c r="AL18" i="31"/>
  <c r="AU18" i="31" s="1"/>
  <c r="AS6" i="79"/>
  <c r="AL6" i="79"/>
  <c r="AU6" i="79" s="1"/>
  <c r="AS20" i="80"/>
  <c r="AL20" i="80"/>
  <c r="AU20" i="80" s="1"/>
  <c r="AX22" i="2"/>
  <c r="S22" i="2" s="1"/>
  <c r="AC22" i="2" s="1"/>
  <c r="AB23" i="2" s="1"/>
  <c r="Z24" i="16"/>
  <c r="W23" i="17"/>
  <c r="AE22" i="17"/>
  <c r="AF22" i="17"/>
  <c r="AO22" i="17" s="1"/>
  <c r="AG22" i="17"/>
  <c r="AP22" i="17" s="1"/>
  <c r="AE23" i="48"/>
  <c r="AF23" i="48"/>
  <c r="AO23" i="48" s="1"/>
  <c r="AG23" i="48"/>
  <c r="AP23" i="48" s="1"/>
  <c r="W24" i="48"/>
  <c r="AS13" i="31"/>
  <c r="AL13" i="31"/>
  <c r="AU13" i="31" s="1"/>
  <c r="AS7" i="38"/>
  <c r="AL7" i="38"/>
  <c r="AU7" i="38" s="1"/>
  <c r="AS7" i="79"/>
  <c r="AL7" i="79"/>
  <c r="AU7" i="79" s="1"/>
  <c r="W23" i="63"/>
  <c r="AG22" i="63"/>
  <c r="AP22" i="63" s="1"/>
  <c r="AF22" i="63"/>
  <c r="AO22" i="63" s="1"/>
  <c r="AE22" i="63"/>
  <c r="AS16" i="71"/>
  <c r="AL16" i="71"/>
  <c r="AU16" i="71" s="1"/>
  <c r="AS7" i="12"/>
  <c r="AL7" i="12"/>
  <c r="AU7" i="12" s="1"/>
  <c r="Y23" i="59"/>
  <c r="X23" i="59"/>
  <c r="AS6" i="64"/>
  <c r="AL6" i="64"/>
  <c r="AU6" i="64" s="1"/>
  <c r="AI21" i="43"/>
  <c r="AN21" i="43"/>
  <c r="Y23" i="21"/>
  <c r="X23" i="21"/>
  <c r="AN22" i="81"/>
  <c r="AI22" i="81"/>
  <c r="AJ21" i="62"/>
  <c r="AK21" i="62"/>
  <c r="AT21" i="62" s="1"/>
  <c r="AJ15" i="62"/>
  <c r="AK15" i="62"/>
  <c r="AT15" i="62" s="1"/>
  <c r="AJ9" i="62"/>
  <c r="AK9" i="62"/>
  <c r="AT9" i="62" s="1"/>
  <c r="AJ3" i="62"/>
  <c r="AB4" i="62"/>
  <c r="AH22" i="92"/>
  <c r="AQ22" i="92" s="1"/>
  <c r="AN23" i="77"/>
  <c r="AN25" i="77" s="1"/>
  <c r="AI23" i="77"/>
  <c r="AS8" i="38"/>
  <c r="AL8" i="38"/>
  <c r="AU8" i="38" s="1"/>
  <c r="AS20" i="79"/>
  <c r="AL20" i="79"/>
  <c r="AU20" i="79" s="1"/>
  <c r="AN21" i="11"/>
  <c r="AI21" i="11"/>
  <c r="AS16" i="80"/>
  <c r="AL16" i="80"/>
  <c r="AU16" i="80" s="1"/>
  <c r="AI22" i="20"/>
  <c r="AN22" i="20"/>
  <c r="AR23" i="47"/>
  <c r="Y25" i="100"/>
  <c r="X25" i="100"/>
  <c r="AS20" i="12"/>
  <c r="AL20" i="12"/>
  <c r="AU20" i="12" s="1"/>
  <c r="Y22" i="51"/>
  <c r="X22" i="51"/>
  <c r="AJ21" i="67"/>
  <c r="AK21" i="67"/>
  <c r="AT21" i="67" s="1"/>
  <c r="AJ15" i="67"/>
  <c r="AK15" i="67"/>
  <c r="AT15" i="67" s="1"/>
  <c r="AJ9" i="67"/>
  <c r="AK9" i="67"/>
  <c r="AT9" i="67" s="1"/>
  <c r="AB4" i="67"/>
  <c r="AJ3" i="67"/>
  <c r="AS13" i="64"/>
  <c r="AL13" i="64"/>
  <c r="AU13" i="64" s="1"/>
  <c r="AJ10" i="9"/>
  <c r="AK10" i="9"/>
  <c r="AT10" i="9" s="1"/>
  <c r="AK19" i="9"/>
  <c r="AT19" i="9" s="1"/>
  <c r="AJ19" i="9"/>
  <c r="Z23" i="65"/>
  <c r="AS15" i="31"/>
  <c r="AL15" i="31"/>
  <c r="AU15" i="31" s="1"/>
  <c r="Y22" i="101"/>
  <c r="X22" i="101"/>
  <c r="AJ4" i="79"/>
  <c r="AK4" i="79"/>
  <c r="AT4" i="79" s="1"/>
  <c r="AT25" i="79" s="1"/>
  <c r="AS11" i="80"/>
  <c r="AL11" i="80"/>
  <c r="AU11" i="80" s="1"/>
  <c r="AS6" i="71"/>
  <c r="AL6" i="71"/>
  <c r="AU6" i="71" s="1"/>
  <c r="AR23" i="22"/>
  <c r="AR25" i="22" s="1"/>
  <c r="AS21" i="12"/>
  <c r="AL21" i="12"/>
  <c r="AU21" i="12" s="1"/>
  <c r="AR23" i="44"/>
  <c r="AK23" i="74"/>
  <c r="AT23" i="74" s="1"/>
  <c r="AJ23" i="74"/>
  <c r="AS23" i="74" s="1"/>
  <c r="AK17" i="9"/>
  <c r="AT17" i="9" s="1"/>
  <c r="AJ17" i="9"/>
  <c r="AK20" i="33"/>
  <c r="AT20" i="33" s="1"/>
  <c r="AJ20" i="33"/>
  <c r="AK14" i="33"/>
  <c r="AT14" i="33" s="1"/>
  <c r="AJ14" i="33"/>
  <c r="AK8" i="33"/>
  <c r="AT8" i="33" s="1"/>
  <c r="AJ8" i="33"/>
  <c r="AX3" i="68"/>
  <c r="S3" i="68" s="1"/>
  <c r="AC3" i="68" s="1"/>
  <c r="AX23" i="68"/>
  <c r="S23" i="68" s="1"/>
  <c r="AC23" i="68" s="1"/>
  <c r="AJ23" i="68" s="1"/>
  <c r="AS2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17" i="74"/>
  <c r="AK17" i="74"/>
  <c r="AT17" i="74" s="1"/>
  <c r="AJ11" i="74"/>
  <c r="AK11" i="74"/>
  <c r="AT11" i="74" s="1"/>
  <c r="AJ5" i="74"/>
  <c r="AK5" i="74"/>
  <c r="AT5" i="74" s="1"/>
  <c r="AK18" i="9"/>
  <c r="AT18" i="9" s="1"/>
  <c r="AJ18" i="9"/>
  <c r="AJ22" i="22"/>
  <c r="AK22" i="22"/>
  <c r="AT22" i="22" s="1"/>
  <c r="AJ16" i="22"/>
  <c r="AK16" i="22"/>
  <c r="AT16" i="22" s="1"/>
  <c r="AJ10" i="22"/>
  <c r="AK10" i="22"/>
  <c r="AT10" i="22" s="1"/>
  <c r="AB4" i="22"/>
  <c r="AJ3" i="22"/>
  <c r="AS16" i="64"/>
  <c r="AL16" i="64"/>
  <c r="AU16" i="64" s="1"/>
  <c r="AS10" i="31"/>
  <c r="AL10" i="31"/>
  <c r="AU10" i="31" s="1"/>
  <c r="AR22" i="105"/>
  <c r="AS18" i="80"/>
  <c r="AL18" i="80"/>
  <c r="AU18" i="80" s="1"/>
  <c r="AH22" i="91"/>
  <c r="AQ22" i="91" s="1"/>
  <c r="AS7" i="71"/>
  <c r="AL7" i="71"/>
  <c r="AU7" i="71" s="1"/>
  <c r="AJ4" i="12"/>
  <c r="AK4" i="12"/>
  <c r="AT4" i="12" s="1"/>
  <c r="AT25" i="12" s="1"/>
  <c r="AS22" i="12"/>
  <c r="AL22" i="12"/>
  <c r="AU22" i="12" s="1"/>
  <c r="AS9" i="64"/>
  <c r="AL9" i="64"/>
  <c r="AU9" i="64" s="1"/>
  <c r="Z23" i="90"/>
  <c r="AB23" i="9"/>
  <c r="AS17" i="31"/>
  <c r="AL17" i="31"/>
  <c r="AU17" i="31" s="1"/>
  <c r="Z23" i="102"/>
  <c r="Z22" i="75"/>
  <c r="AN21" i="104"/>
  <c r="AE24" i="47"/>
  <c r="AF24" i="47"/>
  <c r="AO24" i="47" s="1"/>
  <c r="AG24" i="47"/>
  <c r="AP24" i="47" s="1"/>
  <c r="W25" i="47"/>
  <c r="AI21" i="42"/>
  <c r="AN21" i="42"/>
  <c r="AS20" i="71"/>
  <c r="AL20" i="71"/>
  <c r="AU20" i="71" s="1"/>
  <c r="Z23" i="88"/>
  <c r="AS17" i="12"/>
  <c r="AL17" i="12"/>
  <c r="AU17" i="12" s="1"/>
  <c r="AR22" i="73"/>
  <c r="AJ22" i="76"/>
  <c r="AK22" i="76"/>
  <c r="AT22" i="76" s="1"/>
  <c r="AJ16" i="76"/>
  <c r="AK16" i="76"/>
  <c r="AT16" i="76" s="1"/>
  <c r="AJ10" i="76"/>
  <c r="AK10" i="76"/>
  <c r="AT10" i="76" s="1"/>
  <c r="AN22" i="97"/>
  <c r="Y23" i="103"/>
  <c r="X23" i="103"/>
  <c r="AS8" i="80"/>
  <c r="AL8" i="80"/>
  <c r="AU8" i="80" s="1"/>
  <c r="AF23" i="58"/>
  <c r="AO23" i="58" s="1"/>
  <c r="AO25" i="58" s="1"/>
  <c r="AK4" i="71"/>
  <c r="AT4" i="71" s="1"/>
  <c r="AT25" i="71" s="1"/>
  <c r="AJ4" i="71"/>
  <c r="AS18" i="12"/>
  <c r="AL18" i="12"/>
  <c r="AU18" i="12" s="1"/>
  <c r="AS5" i="64"/>
  <c r="AL5" i="64"/>
  <c r="AU5" i="64" s="1"/>
  <c r="AR23" i="74"/>
  <c r="AR25" i="74" s="1"/>
  <c r="AS13" i="38"/>
  <c r="AL13" i="38"/>
  <c r="AU13" i="38" s="1"/>
  <c r="AK7" i="62"/>
  <c r="AT7" i="62" s="1"/>
  <c r="AJ7" i="62"/>
  <c r="AS22" i="80"/>
  <c r="AL22" i="80"/>
  <c r="AU22" i="80" s="1"/>
  <c r="AE23" i="39"/>
  <c r="AF23" i="39"/>
  <c r="AO23" i="39" s="1"/>
  <c r="AO25" i="39" s="1"/>
  <c r="AG23" i="39"/>
  <c r="AP23" i="39" s="1"/>
  <c r="AP25" i="39" s="1"/>
  <c r="AS12" i="71"/>
  <c r="AL12" i="71"/>
  <c r="AU12" i="71" s="1"/>
  <c r="Y22" i="95"/>
  <c r="X22" i="95"/>
  <c r="AK5" i="9"/>
  <c r="AT5" i="9" s="1"/>
  <c r="AJ5" i="9"/>
  <c r="AR21" i="50"/>
  <c r="AR21" i="54"/>
  <c r="AB4" i="74"/>
  <c r="AJ3" i="74"/>
  <c r="AX3" i="29"/>
  <c r="S3" i="29" s="1"/>
  <c r="AC3" i="29" s="1"/>
  <c r="AX23" i="29"/>
  <c r="S23" i="29" s="1"/>
  <c r="AC23" i="29" s="1"/>
  <c r="AJ23" i="29" s="1"/>
  <c r="AS23" i="29" s="1"/>
  <c r="AX4" i="29"/>
  <c r="S4" i="29" s="1"/>
  <c r="AC4" i="29" s="1"/>
  <c r="AB5" i="29" s="1"/>
  <c r="AX5" i="29"/>
  <c r="S5" i="29" s="1"/>
  <c r="AC5" i="29" s="1"/>
  <c r="AB6" i="29" s="1"/>
  <c r="AX6" i="29"/>
  <c r="S6" i="29" s="1"/>
  <c r="AC6" i="29" s="1"/>
  <c r="AB7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S12" i="38"/>
  <c r="AL12" i="38"/>
  <c r="AU12" i="38" s="1"/>
  <c r="AH23" i="58"/>
  <c r="AQ23" i="58" s="1"/>
  <c r="AQ25" i="58" s="1"/>
  <c r="AZ3" i="58"/>
  <c r="AX22" i="58" s="1"/>
  <c r="AS15" i="71"/>
  <c r="AL15" i="71"/>
  <c r="AU15" i="71" s="1"/>
  <c r="AS12" i="12"/>
  <c r="AL12" i="12"/>
  <c r="AU12" i="12" s="1"/>
  <c r="AH24" i="44"/>
  <c r="AQ24" i="44" s="1"/>
  <c r="AJ14" i="9"/>
  <c r="AK14" i="9"/>
  <c r="AT14" i="9" s="1"/>
  <c r="AH22" i="23"/>
  <c r="AQ22" i="23" s="1"/>
  <c r="AS19" i="31"/>
  <c r="AL19" i="31"/>
  <c r="AU19" i="31" s="1"/>
  <c r="AH23" i="87"/>
  <c r="AQ23" i="87" s="1"/>
  <c r="AH24" i="46"/>
  <c r="AQ24" i="46" s="1"/>
  <c r="AS9" i="80"/>
  <c r="AL9" i="80"/>
  <c r="AU9" i="80" s="1"/>
  <c r="AI22" i="59"/>
  <c r="AN22" i="59"/>
  <c r="AR22" i="90"/>
  <c r="AJ21" i="9"/>
  <c r="AK21" i="9"/>
  <c r="AT21" i="9" s="1"/>
  <c r="AH22" i="96"/>
  <c r="AQ22" i="96" s="1"/>
  <c r="Y23" i="69"/>
  <c r="X23" i="69"/>
  <c r="AJ16" i="9"/>
  <c r="AK16" i="9"/>
  <c r="AT16" i="9" s="1"/>
  <c r="AN22" i="70"/>
  <c r="AI22" i="70"/>
  <c r="AK20" i="62"/>
  <c r="AT20" i="62" s="1"/>
  <c r="AJ20" i="62"/>
  <c r="AK14" i="62"/>
  <c r="AT14" i="62" s="1"/>
  <c r="AJ14" i="62"/>
  <c r="AK8" i="62"/>
  <c r="AT8" i="62" s="1"/>
  <c r="AJ8" i="62"/>
  <c r="AJ7" i="9"/>
  <c r="AK7" i="9"/>
  <c r="AT7" i="9" s="1"/>
  <c r="AS20" i="31"/>
  <c r="AL20" i="31"/>
  <c r="AU20" i="31" s="1"/>
  <c r="AR22" i="102"/>
  <c r="AE23" i="19"/>
  <c r="AF23" i="19"/>
  <c r="AO23" i="19" s="1"/>
  <c r="AO25" i="19" s="1"/>
  <c r="AG23" i="19"/>
  <c r="AP23" i="19" s="1"/>
  <c r="AP25" i="19" s="1"/>
  <c r="AR22" i="58"/>
  <c r="AH23" i="39"/>
  <c r="AQ23" i="39" s="1"/>
  <c r="AQ25" i="39" s="1"/>
  <c r="AZ3" i="39"/>
  <c r="AN21" i="51"/>
  <c r="AI21" i="51"/>
  <c r="AK20" i="67"/>
  <c r="AT20" i="67" s="1"/>
  <c r="AJ20" i="67"/>
  <c r="AK14" i="67"/>
  <c r="AT14" i="67" s="1"/>
  <c r="AJ14" i="67"/>
  <c r="AK8" i="67"/>
  <c r="AT8" i="67" s="1"/>
  <c r="AJ8" i="67"/>
  <c r="AL23" i="79"/>
  <c r="AU23" i="79" s="1"/>
  <c r="AX3" i="77"/>
  <c r="S3" i="77" s="1"/>
  <c r="AC3" i="77" s="1"/>
  <c r="AX23" i="77"/>
  <c r="S23" i="77" s="1"/>
  <c r="AC23" i="77" s="1"/>
  <c r="AJ23" i="77" s="1"/>
  <c r="AS23" i="77" s="1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S9" i="38"/>
  <c r="AL9" i="38"/>
  <c r="AU9" i="38" s="1"/>
  <c r="AL3" i="79"/>
  <c r="AU3" i="79" s="1"/>
  <c r="AS3" i="79"/>
  <c r="AS21" i="79"/>
  <c r="AL21" i="79"/>
  <c r="AU21" i="79" s="1"/>
  <c r="AS9" i="12"/>
  <c r="AL9" i="12"/>
  <c r="AU9" i="12" s="1"/>
  <c r="AS14" i="64"/>
  <c r="AL14" i="64"/>
  <c r="AU14" i="64" s="1"/>
  <c r="AH22" i="66"/>
  <c r="AQ22" i="66" s="1"/>
  <c r="AF22" i="40"/>
  <c r="AO22" i="40" s="1"/>
  <c r="AG22" i="40"/>
  <c r="AP22" i="40" s="1"/>
  <c r="AK19" i="33"/>
  <c r="AT19" i="33" s="1"/>
  <c r="AJ19" i="33"/>
  <c r="AK13" i="33"/>
  <c r="AT13" i="33" s="1"/>
  <c r="AJ13" i="33"/>
  <c r="AK7" i="33"/>
  <c r="AT7" i="33" s="1"/>
  <c r="AJ7" i="33"/>
  <c r="AK23" i="68"/>
  <c r="AT23" i="68" s="1"/>
  <c r="AJ22" i="74"/>
  <c r="AK22" i="74"/>
  <c r="AT22" i="74" s="1"/>
  <c r="AJ16" i="74"/>
  <c r="AK16" i="74"/>
  <c r="AT16" i="74" s="1"/>
  <c r="AJ10" i="74"/>
  <c r="AK10" i="74"/>
  <c r="AT10" i="74" s="1"/>
  <c r="AH23" i="72"/>
  <c r="AQ23" i="72" s="1"/>
  <c r="AQ25" i="72" s="1"/>
  <c r="AZ3" i="72"/>
  <c r="AJ21" i="22"/>
  <c r="AK21" i="22"/>
  <c r="AT21" i="22" s="1"/>
  <c r="AJ15" i="22"/>
  <c r="AK15" i="22"/>
  <c r="AT15" i="22" s="1"/>
  <c r="AJ9" i="22"/>
  <c r="AK9" i="22"/>
  <c r="AT9" i="22" s="1"/>
  <c r="AN22" i="84"/>
  <c r="AI22" i="84"/>
  <c r="AH22" i="50"/>
  <c r="AQ22" i="50" s="1"/>
  <c r="AS16" i="38"/>
  <c r="AL16" i="38"/>
  <c r="AU16" i="38" s="1"/>
  <c r="AS16" i="79"/>
  <c r="AL16" i="79"/>
  <c r="AU16" i="79" s="1"/>
  <c r="AR22" i="87"/>
  <c r="AS13" i="71"/>
  <c r="AL13" i="71"/>
  <c r="AU13" i="71" s="1"/>
  <c r="AH23" i="28"/>
  <c r="AQ23" i="28" s="1"/>
  <c r="AQ25" i="28" s="1"/>
  <c r="AZ3" i="28"/>
  <c r="AE23" i="45"/>
  <c r="AF23" i="45"/>
  <c r="AO23" i="45" s="1"/>
  <c r="AG23" i="45"/>
  <c r="AP23" i="45" s="1"/>
  <c r="W24" i="45"/>
  <c r="AS11" i="38"/>
  <c r="AL11" i="38"/>
  <c r="AU11" i="38" s="1"/>
  <c r="AS11" i="79"/>
  <c r="AL11" i="79"/>
  <c r="AU11" i="79" s="1"/>
  <c r="Y23" i="60"/>
  <c r="X23" i="60"/>
  <c r="AS19" i="80"/>
  <c r="AL19" i="80"/>
  <c r="AU19" i="80" s="1"/>
  <c r="AS10" i="64"/>
  <c r="AL10" i="64"/>
  <c r="AU10" i="64" s="1"/>
  <c r="AJ21" i="76"/>
  <c r="AK21" i="76"/>
  <c r="AT21" i="76" s="1"/>
  <c r="AJ15" i="76"/>
  <c r="AK15" i="76"/>
  <c r="AT15" i="76" s="1"/>
  <c r="AJ9" i="76"/>
  <c r="AK9" i="76"/>
  <c r="AT9" i="76" s="1"/>
  <c r="AJ3" i="76"/>
  <c r="AB4" i="76"/>
  <c r="AN22" i="103"/>
  <c r="AI22" i="103"/>
  <c r="AI24" i="53"/>
  <c r="AN24" i="53"/>
  <c r="AG23" i="58" l="1"/>
  <c r="AP23" i="58" s="1"/>
  <c r="AP25" i="58" s="1"/>
  <c r="AH22" i="26"/>
  <c r="AQ22" i="26" s="1"/>
  <c r="AI25" i="85"/>
  <c r="AF22" i="35"/>
  <c r="AO22" i="35" s="1"/>
  <c r="AG22" i="35"/>
  <c r="AP22" i="35" s="1"/>
  <c r="AE22" i="35"/>
  <c r="W23" i="35"/>
  <c r="AN25" i="85"/>
  <c r="W23" i="40"/>
  <c r="AE23" i="72"/>
  <c r="AE22" i="27"/>
  <c r="AG24" i="94"/>
  <c r="AP24" i="94" s="1"/>
  <c r="AF22" i="96"/>
  <c r="AO22" i="96" s="1"/>
  <c r="AG22" i="50"/>
  <c r="AP22" i="50" s="1"/>
  <c r="AE22" i="96"/>
  <c r="AG22" i="96"/>
  <c r="AP22" i="96" s="1"/>
  <c r="AI22" i="61"/>
  <c r="AF22" i="50"/>
  <c r="AO22" i="50" s="1"/>
  <c r="AF23" i="72"/>
  <c r="AO23" i="72" s="1"/>
  <c r="AO25" i="72" s="1"/>
  <c r="W25" i="46"/>
  <c r="AI23" i="37"/>
  <c r="W23" i="27"/>
  <c r="X23" i="27" s="1"/>
  <c r="AG22" i="93"/>
  <c r="AP22" i="93" s="1"/>
  <c r="AK23" i="29"/>
  <c r="AT23" i="29" s="1"/>
  <c r="AG22" i="23"/>
  <c r="AP22" i="23" s="1"/>
  <c r="AE22" i="26"/>
  <c r="AI23" i="29"/>
  <c r="AR23" i="29" s="1"/>
  <c r="AR25" i="29" s="1"/>
  <c r="AE22" i="23"/>
  <c r="AE22" i="93"/>
  <c r="AF22" i="23"/>
  <c r="AO22" i="23" s="1"/>
  <c r="AG22" i="26"/>
  <c r="AP22" i="26" s="1"/>
  <c r="W23" i="26"/>
  <c r="Y23" i="26" s="1"/>
  <c r="AG24" i="46"/>
  <c r="AP24" i="46" s="1"/>
  <c r="AE24" i="46"/>
  <c r="AI24" i="46" s="1"/>
  <c r="AG23" i="25"/>
  <c r="AP23" i="25" s="1"/>
  <c r="AP25" i="25" s="1"/>
  <c r="AE22" i="99"/>
  <c r="AF22" i="99"/>
  <c r="AO22" i="99" s="1"/>
  <c r="AG22" i="27"/>
  <c r="AP22" i="27" s="1"/>
  <c r="AG22" i="91"/>
  <c r="AP22" i="91" s="1"/>
  <c r="AG22" i="99"/>
  <c r="AP22" i="99" s="1"/>
  <c r="Z25" i="41"/>
  <c r="W23" i="91"/>
  <c r="Y23" i="91" s="1"/>
  <c r="Z23" i="60"/>
  <c r="AG23" i="60" s="1"/>
  <c r="AP23" i="60" s="1"/>
  <c r="AP25" i="60" s="1"/>
  <c r="AI22" i="97"/>
  <c r="AI23" i="78"/>
  <c r="AF23" i="105"/>
  <c r="AO23" i="105" s="1"/>
  <c r="W24" i="105"/>
  <c r="Y24" i="105" s="1"/>
  <c r="AG22" i="92"/>
  <c r="AP22" i="92" s="1"/>
  <c r="W23" i="54"/>
  <c r="Y23" i="54" s="1"/>
  <c r="W23" i="92"/>
  <c r="AE22" i="91"/>
  <c r="AG22" i="54"/>
  <c r="AP22" i="54" s="1"/>
  <c r="AE22" i="92"/>
  <c r="AF22" i="54"/>
  <c r="AO22" i="54" s="1"/>
  <c r="AL23" i="22"/>
  <c r="AU23" i="22" s="1"/>
  <c r="Z22" i="104"/>
  <c r="AG22" i="104" s="1"/>
  <c r="AP22" i="104" s="1"/>
  <c r="Z25" i="89"/>
  <c r="Z22" i="42"/>
  <c r="Z22" i="24"/>
  <c r="AG22" i="24" s="1"/>
  <c r="AP22" i="24" s="1"/>
  <c r="Z22" i="43"/>
  <c r="AE22" i="43" s="1"/>
  <c r="Z22" i="51"/>
  <c r="AF22" i="51" s="1"/>
  <c r="AO22" i="51" s="1"/>
  <c r="S22" i="58"/>
  <c r="AC21" i="58"/>
  <c r="AB22" i="58" s="1"/>
  <c r="AS21" i="22"/>
  <c r="AL21" i="22"/>
  <c r="AU21" i="22" s="1"/>
  <c r="AS7" i="33"/>
  <c r="AL7" i="33"/>
  <c r="AU7" i="33" s="1"/>
  <c r="Y23" i="40"/>
  <c r="X23" i="40"/>
  <c r="AJ21" i="29"/>
  <c r="AK21" i="29"/>
  <c r="AT21" i="29" s="1"/>
  <c r="AJ7" i="68"/>
  <c r="AK7" i="68"/>
  <c r="AT7" i="68" s="1"/>
  <c r="AS21" i="62"/>
  <c r="AL21" i="62"/>
  <c r="AU21" i="62" s="1"/>
  <c r="Y25" i="94"/>
  <c r="X25" i="94"/>
  <c r="AN23" i="87"/>
  <c r="AI23" i="87"/>
  <c r="AR23" i="67"/>
  <c r="AR25" i="67" s="1"/>
  <c r="AL23" i="67"/>
  <c r="AU23" i="67" s="1"/>
  <c r="AK7" i="78"/>
  <c r="AT7" i="78" s="1"/>
  <c r="AJ7" i="78"/>
  <c r="AS18" i="76"/>
  <c r="AL18" i="76"/>
  <c r="AU18" i="76" s="1"/>
  <c r="AN23" i="82"/>
  <c r="AI23" i="82"/>
  <c r="AJ5" i="36"/>
  <c r="AK5" i="36"/>
  <c r="AT5" i="36" s="1"/>
  <c r="AJ15" i="37"/>
  <c r="AK15" i="37"/>
  <c r="AT15" i="37" s="1"/>
  <c r="AS7" i="76"/>
  <c r="AL7" i="76"/>
  <c r="AU7" i="76" s="1"/>
  <c r="AI24" i="15"/>
  <c r="AN24" i="15"/>
  <c r="AS19" i="22"/>
  <c r="AL19" i="22"/>
  <c r="AU19" i="22" s="1"/>
  <c r="AR23" i="68"/>
  <c r="AR25" i="68" s="1"/>
  <c r="AL23" i="68"/>
  <c r="AU23" i="68" s="1"/>
  <c r="AS8" i="67"/>
  <c r="AL8" i="67"/>
  <c r="AU8" i="67" s="1"/>
  <c r="AJ20" i="29"/>
  <c r="AK20" i="29"/>
  <c r="AT20" i="29" s="1"/>
  <c r="AS7" i="62"/>
  <c r="AL7" i="62"/>
  <c r="AU7" i="62" s="1"/>
  <c r="AS18" i="9"/>
  <c r="AL18" i="9"/>
  <c r="AU18" i="9" s="1"/>
  <c r="AR23" i="77"/>
  <c r="AR25" i="77" s="1"/>
  <c r="AL23" i="77"/>
  <c r="AU23" i="77" s="1"/>
  <c r="AS8" i="22"/>
  <c r="AL8" i="22"/>
  <c r="AU8" i="22" s="1"/>
  <c r="AS6" i="74"/>
  <c r="AL6" i="74"/>
  <c r="AU6" i="74" s="1"/>
  <c r="AS3" i="33"/>
  <c r="AL3" i="33"/>
  <c r="AU3" i="33" s="1"/>
  <c r="AS21" i="33"/>
  <c r="AL21" i="33"/>
  <c r="AU21" i="33" s="1"/>
  <c r="AR22" i="21"/>
  <c r="AN22" i="14"/>
  <c r="AI22" i="14"/>
  <c r="AJ3" i="2"/>
  <c r="AB4" i="2"/>
  <c r="AR22" i="61"/>
  <c r="AN22" i="66"/>
  <c r="AI22" i="66"/>
  <c r="AJ18" i="78"/>
  <c r="AK18" i="78"/>
  <c r="AT18" i="78" s="1"/>
  <c r="AJ12" i="78"/>
  <c r="AK12" i="78"/>
  <c r="AT12" i="78" s="1"/>
  <c r="AJ6" i="78"/>
  <c r="AK6" i="78"/>
  <c r="AT6" i="78" s="1"/>
  <c r="AH25" i="53"/>
  <c r="AQ25" i="53" s="1"/>
  <c r="AS6" i="76"/>
  <c r="AL6" i="76"/>
  <c r="AU6" i="76" s="1"/>
  <c r="AK17" i="19"/>
  <c r="AT17" i="19" s="1"/>
  <c r="AJ17" i="19"/>
  <c r="AK11" i="19"/>
  <c r="AT11" i="19" s="1"/>
  <c r="AJ11" i="19"/>
  <c r="AK5" i="19"/>
  <c r="AT5" i="19" s="1"/>
  <c r="AJ5" i="19"/>
  <c r="AS6" i="22"/>
  <c r="AL6" i="22"/>
  <c r="AU6" i="22" s="1"/>
  <c r="AS22" i="33"/>
  <c r="AL22" i="33"/>
  <c r="AU22" i="33" s="1"/>
  <c r="AJ22" i="36"/>
  <c r="AK22" i="36"/>
  <c r="AT22" i="36" s="1"/>
  <c r="AJ16" i="36"/>
  <c r="AK16" i="36"/>
  <c r="AT16" i="36" s="1"/>
  <c r="AJ10" i="36"/>
  <c r="AK10" i="36"/>
  <c r="AT10" i="36" s="1"/>
  <c r="AR21" i="10"/>
  <c r="AS11" i="67"/>
  <c r="AL11" i="67"/>
  <c r="AU11" i="67" s="1"/>
  <c r="AE23" i="55"/>
  <c r="AF23" i="55"/>
  <c r="AO23" i="55" s="1"/>
  <c r="AG23" i="55"/>
  <c r="AP23" i="55" s="1"/>
  <c r="W24" i="55"/>
  <c r="AS17" i="62"/>
  <c r="AL17" i="62"/>
  <c r="AU17" i="62" s="1"/>
  <c r="AK20" i="37"/>
  <c r="AT20" i="37" s="1"/>
  <c r="AJ20" i="37"/>
  <c r="AK14" i="37"/>
  <c r="AT14" i="37" s="1"/>
  <c r="AJ14" i="37"/>
  <c r="AK8" i="37"/>
  <c r="AT8" i="37" s="1"/>
  <c r="AJ8" i="37"/>
  <c r="AF23" i="30"/>
  <c r="AO23" i="30" s="1"/>
  <c r="AO25" i="30" s="1"/>
  <c r="AG23" i="30"/>
  <c r="AP23" i="30" s="1"/>
  <c r="AP25" i="30" s="1"/>
  <c r="AE23" i="30"/>
  <c r="AX3" i="25"/>
  <c r="S3" i="25" s="1"/>
  <c r="AC3" i="25" s="1"/>
  <c r="AX23" i="25"/>
  <c r="S23" i="25" s="1"/>
  <c r="AC23" i="25" s="1"/>
  <c r="AX4" i="25"/>
  <c r="S4" i="25" s="1"/>
  <c r="AC4" i="25" s="1"/>
  <c r="AB5" i="25" s="1"/>
  <c r="AX5" i="25"/>
  <c r="S5" i="25" s="1"/>
  <c r="AC5" i="25" s="1"/>
  <c r="AB6" i="25" s="1"/>
  <c r="AX6" i="25"/>
  <c r="S6" i="25" s="1"/>
  <c r="AC6" i="25" s="1"/>
  <c r="AB7" i="25" s="1"/>
  <c r="AX7" i="25"/>
  <c r="S7" i="25" s="1"/>
  <c r="AC7" i="25" s="1"/>
  <c r="AB8" i="25" s="1"/>
  <c r="AX8" i="25"/>
  <c r="S8" i="25" s="1"/>
  <c r="AC8" i="25" s="1"/>
  <c r="AB9" i="25" s="1"/>
  <c r="AX9" i="25"/>
  <c r="S9" i="25" s="1"/>
  <c r="AC9" i="25" s="1"/>
  <c r="AB10" i="25" s="1"/>
  <c r="AX10" i="25"/>
  <c r="S10" i="25" s="1"/>
  <c r="AC10" i="25" s="1"/>
  <c r="AB11" i="25" s="1"/>
  <c r="AX11" i="25"/>
  <c r="S11" i="25" s="1"/>
  <c r="AC11" i="25" s="1"/>
  <c r="AB12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S15" i="74"/>
  <c r="AL15" i="74"/>
  <c r="AU15" i="74" s="1"/>
  <c r="AS13" i="67"/>
  <c r="AL13" i="67"/>
  <c r="AU13" i="67" s="1"/>
  <c r="Y23" i="86"/>
  <c r="X23" i="86"/>
  <c r="AS5" i="33"/>
  <c r="AL5" i="33"/>
  <c r="AU5" i="33" s="1"/>
  <c r="Y23" i="83"/>
  <c r="X23" i="83"/>
  <c r="AR21" i="95"/>
  <c r="AH22" i="10"/>
  <c r="AQ22" i="10" s="1"/>
  <c r="AS12" i="67"/>
  <c r="AL12" i="67"/>
  <c r="AU12" i="67" s="1"/>
  <c r="AS12" i="62"/>
  <c r="AL12" i="62"/>
  <c r="AU12" i="62" s="1"/>
  <c r="AN23" i="72"/>
  <c r="AN25" i="72" s="1"/>
  <c r="AI23" i="72"/>
  <c r="AR21" i="101"/>
  <c r="Y25" i="44"/>
  <c r="X25" i="44"/>
  <c r="Y23" i="92"/>
  <c r="X23" i="92"/>
  <c r="AN22" i="91"/>
  <c r="AI22" i="91"/>
  <c r="AI23" i="25"/>
  <c r="AN23" i="25"/>
  <c r="AN25" i="25" s="1"/>
  <c r="AK8" i="77"/>
  <c r="AT8" i="77" s="1"/>
  <c r="AJ8" i="77"/>
  <c r="AJ3" i="29"/>
  <c r="AB4" i="29"/>
  <c r="AH23" i="103"/>
  <c r="AQ23" i="103" s="1"/>
  <c r="AS10" i="76"/>
  <c r="AL10" i="76"/>
  <c r="AU10" i="76" s="1"/>
  <c r="AJ4" i="22"/>
  <c r="AK4" i="22"/>
  <c r="AT4" i="22" s="1"/>
  <c r="AT25" i="22" s="1"/>
  <c r="AJ23" i="2"/>
  <c r="AS23" i="2" s="1"/>
  <c r="AK23" i="2"/>
  <c r="AT23" i="2" s="1"/>
  <c r="AK5" i="2"/>
  <c r="AT5" i="2" s="1"/>
  <c r="AJ5" i="2"/>
  <c r="AE22" i="52"/>
  <c r="AF22" i="52"/>
  <c r="AO22" i="52" s="1"/>
  <c r="AG22" i="52"/>
  <c r="AP22" i="52" s="1"/>
  <c r="W23" i="52"/>
  <c r="AS21" i="74"/>
  <c r="AL21" i="74"/>
  <c r="AU21" i="74" s="1"/>
  <c r="AJ12" i="19"/>
  <c r="AK12" i="19"/>
  <c r="AT12" i="19" s="1"/>
  <c r="AS18" i="22"/>
  <c r="AL18" i="22"/>
  <c r="AU18" i="22" s="1"/>
  <c r="AS13" i="74"/>
  <c r="AL13" i="74"/>
  <c r="AU13" i="74" s="1"/>
  <c r="AS11" i="9"/>
  <c r="AL11" i="9"/>
  <c r="AU11" i="9" s="1"/>
  <c r="AK23" i="34"/>
  <c r="AT23" i="34" s="1"/>
  <c r="AG23" i="73"/>
  <c r="AP23" i="73" s="1"/>
  <c r="AP25" i="73" s="1"/>
  <c r="AF23" i="73"/>
  <c r="AO23" i="73" s="1"/>
  <c r="AO25" i="73" s="1"/>
  <c r="AE23" i="73"/>
  <c r="AJ21" i="37"/>
  <c r="AK21" i="37"/>
  <c r="AT21" i="37" s="1"/>
  <c r="AS20" i="76"/>
  <c r="AL20" i="76"/>
  <c r="AU20" i="76" s="1"/>
  <c r="AS19" i="62"/>
  <c r="AL19" i="62"/>
  <c r="AU19" i="62" s="1"/>
  <c r="AS20" i="74"/>
  <c r="AL20" i="74"/>
  <c r="AU20" i="74" s="1"/>
  <c r="AX3" i="72"/>
  <c r="S3" i="72" s="1"/>
  <c r="AC3" i="72" s="1"/>
  <c r="AX23" i="72"/>
  <c r="S23" i="72" s="1"/>
  <c r="AC2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J14" i="29"/>
  <c r="AK14" i="29"/>
  <c r="AT14" i="29" s="1"/>
  <c r="AS14" i="33"/>
  <c r="AL14" i="33"/>
  <c r="AU14" i="33" s="1"/>
  <c r="AR21" i="43"/>
  <c r="AJ5" i="68"/>
  <c r="AK5" i="68"/>
  <c r="AT5" i="68" s="1"/>
  <c r="AS20" i="9"/>
  <c r="AL20" i="9"/>
  <c r="AU20" i="9" s="1"/>
  <c r="AS5" i="76"/>
  <c r="AL5" i="76"/>
  <c r="AU5" i="76" s="1"/>
  <c r="AS13" i="9"/>
  <c r="AL13" i="9"/>
  <c r="AU13" i="9" s="1"/>
  <c r="AI23" i="13"/>
  <c r="AN23" i="13"/>
  <c r="AN22" i="93"/>
  <c r="AI22" i="93"/>
  <c r="AX3" i="65"/>
  <c r="S3" i="65" s="1"/>
  <c r="AC3" i="65" s="1"/>
  <c r="AX23" i="65"/>
  <c r="S23" i="65" s="1"/>
  <c r="AC2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16" i="67"/>
  <c r="AL16" i="67"/>
  <c r="AU16" i="67" s="1"/>
  <c r="AL23" i="62"/>
  <c r="AU23" i="62" s="1"/>
  <c r="AS10" i="62"/>
  <c r="AL10" i="62"/>
  <c r="AU10" i="62" s="1"/>
  <c r="AS3" i="9"/>
  <c r="AL3" i="9"/>
  <c r="AU3" i="9" s="1"/>
  <c r="AJ21" i="2"/>
  <c r="AK21" i="2"/>
  <c r="AT21" i="2" s="1"/>
  <c r="AJ15" i="2"/>
  <c r="AK15" i="2"/>
  <c r="AT15" i="2" s="1"/>
  <c r="AJ9" i="2"/>
  <c r="AK9" i="2"/>
  <c r="AT9" i="2" s="1"/>
  <c r="AN23" i="49"/>
  <c r="AI23" i="49"/>
  <c r="AN22" i="50"/>
  <c r="AJ17" i="78"/>
  <c r="AK17" i="78"/>
  <c r="AT17" i="78" s="1"/>
  <c r="AJ11" i="78"/>
  <c r="AK11" i="78"/>
  <c r="AT11" i="78" s="1"/>
  <c r="AJ5" i="78"/>
  <c r="AK5" i="78"/>
  <c r="AT5" i="78" s="1"/>
  <c r="AL4" i="64"/>
  <c r="AU4" i="64" s="1"/>
  <c r="AS4" i="64"/>
  <c r="AS25" i="64" s="1"/>
  <c r="Y24" i="82"/>
  <c r="X24" i="82"/>
  <c r="AJ22" i="19"/>
  <c r="AK22" i="19"/>
  <c r="AT22" i="19" s="1"/>
  <c r="AJ16" i="19"/>
  <c r="AK16" i="19"/>
  <c r="AT16" i="19" s="1"/>
  <c r="AJ10" i="19"/>
  <c r="AK10" i="19"/>
  <c r="AT10" i="19" s="1"/>
  <c r="AS6" i="9"/>
  <c r="AL6" i="9"/>
  <c r="AU6" i="9" s="1"/>
  <c r="AS19" i="74"/>
  <c r="AL19" i="74"/>
  <c r="AU19" i="74" s="1"/>
  <c r="AJ21" i="36"/>
  <c r="AK21" i="36"/>
  <c r="AT21" i="36" s="1"/>
  <c r="AJ15" i="36"/>
  <c r="AK15" i="36"/>
  <c r="AT15" i="36" s="1"/>
  <c r="AJ9" i="36"/>
  <c r="AK9" i="36"/>
  <c r="AT9" i="36" s="1"/>
  <c r="AJ3" i="36"/>
  <c r="AB4" i="36"/>
  <c r="AK23" i="37"/>
  <c r="AT23" i="37" s="1"/>
  <c r="AJ23" i="37"/>
  <c r="AS23" i="37" s="1"/>
  <c r="AK19" i="37"/>
  <c r="AT19" i="37" s="1"/>
  <c r="AJ19" i="37"/>
  <c r="AK13" i="37"/>
  <c r="AT13" i="37" s="1"/>
  <c r="AJ13" i="37"/>
  <c r="AK7" i="37"/>
  <c r="AT7" i="37" s="1"/>
  <c r="AJ7" i="37"/>
  <c r="AS6" i="62"/>
  <c r="AL6" i="62"/>
  <c r="AU6" i="62" s="1"/>
  <c r="AH26" i="85"/>
  <c r="AQ26" i="85" s="1"/>
  <c r="AX22" i="25"/>
  <c r="S22" i="25" s="1"/>
  <c r="AC22" i="25" s="1"/>
  <c r="AB23" i="25" s="1"/>
  <c r="AH23" i="97"/>
  <c r="AQ23" i="97" s="1"/>
  <c r="AS13" i="76"/>
  <c r="AL13" i="76"/>
  <c r="AU13" i="76" s="1"/>
  <c r="Y25" i="15"/>
  <c r="X25" i="15"/>
  <c r="AS7" i="22"/>
  <c r="AL7" i="22"/>
  <c r="AU7" i="22" s="1"/>
  <c r="AS8" i="74"/>
  <c r="AL8" i="74"/>
  <c r="AU8" i="74" s="1"/>
  <c r="AI22" i="83"/>
  <c r="AN22" i="83"/>
  <c r="Z22" i="10"/>
  <c r="AR24" i="100"/>
  <c r="AH23" i="81"/>
  <c r="AQ23" i="81" s="1"/>
  <c r="AQ25" i="81" s="1"/>
  <c r="AZ3" i="81"/>
  <c r="AS8" i="76"/>
  <c r="AL8" i="76"/>
  <c r="AU8" i="76" s="1"/>
  <c r="AH23" i="70"/>
  <c r="AQ23" i="70" s="1"/>
  <c r="AQ25" i="70" s="1"/>
  <c r="AZ3" i="70"/>
  <c r="AN22" i="99"/>
  <c r="AS21" i="76"/>
  <c r="AL21" i="76"/>
  <c r="AU21" i="76" s="1"/>
  <c r="AJ15" i="29"/>
  <c r="AK15" i="29"/>
  <c r="AT15" i="29" s="1"/>
  <c r="AJ13" i="68"/>
  <c r="AK13" i="68"/>
  <c r="AT13" i="68" s="1"/>
  <c r="AS9" i="67"/>
  <c r="AL9" i="67"/>
  <c r="AU9" i="67" s="1"/>
  <c r="AL3" i="62"/>
  <c r="AU3" i="62" s="1"/>
  <c r="AS3" i="62"/>
  <c r="AE22" i="42"/>
  <c r="AF22" i="42"/>
  <c r="AO22" i="42" s="1"/>
  <c r="AG22" i="42"/>
  <c r="AP22" i="42" s="1"/>
  <c r="W23" i="42"/>
  <c r="AS10" i="67"/>
  <c r="AL10" i="67"/>
  <c r="AU10" i="67" s="1"/>
  <c r="AS22" i="62"/>
  <c r="AL22" i="62"/>
  <c r="AU22" i="62" s="1"/>
  <c r="AN23" i="34"/>
  <c r="AN25" i="34" s="1"/>
  <c r="AI23" i="34"/>
  <c r="AK19" i="78"/>
  <c r="AT19" i="78" s="1"/>
  <c r="AJ19" i="78"/>
  <c r="AJ18" i="19"/>
  <c r="AK18" i="19"/>
  <c r="AT18" i="19" s="1"/>
  <c r="AJ9" i="37"/>
  <c r="AK9" i="37"/>
  <c r="AT9" i="37" s="1"/>
  <c r="AJ13" i="77"/>
  <c r="AK13" i="77"/>
  <c r="AT13" i="77" s="1"/>
  <c r="AR21" i="51"/>
  <c r="AS14" i="62"/>
  <c r="AL14" i="62"/>
  <c r="AU14" i="62" s="1"/>
  <c r="AR22" i="59"/>
  <c r="AS5" i="9"/>
  <c r="AL5" i="9"/>
  <c r="AU5" i="9" s="1"/>
  <c r="AJ12" i="68"/>
  <c r="AK12" i="68"/>
  <c r="AT12" i="68" s="1"/>
  <c r="AJ22" i="2"/>
  <c r="AK22" i="2"/>
  <c r="AT22" i="2" s="1"/>
  <c r="AR24" i="53"/>
  <c r="AJ12" i="77"/>
  <c r="AK12" i="77"/>
  <c r="AT12" i="77" s="1"/>
  <c r="AK19" i="29"/>
  <c r="AT19" i="29" s="1"/>
  <c r="AJ19" i="29"/>
  <c r="AS10" i="22"/>
  <c r="AL10" i="22"/>
  <c r="AU10" i="22" s="1"/>
  <c r="AS17" i="74"/>
  <c r="AL17" i="74"/>
  <c r="AU17" i="74" s="1"/>
  <c r="AR23" i="37"/>
  <c r="AR25" i="37" s="1"/>
  <c r="AN23" i="45"/>
  <c r="AI23" i="45"/>
  <c r="AK11" i="77"/>
  <c r="AT11" i="77" s="1"/>
  <c r="AJ11" i="77"/>
  <c r="AS14" i="67"/>
  <c r="AL14" i="67"/>
  <c r="AU14" i="67" s="1"/>
  <c r="AJ6" i="29"/>
  <c r="AK6" i="29"/>
  <c r="AT6" i="29" s="1"/>
  <c r="AH22" i="95"/>
  <c r="AQ22" i="95" s="1"/>
  <c r="AN23" i="58"/>
  <c r="AN25" i="58" s="1"/>
  <c r="AI23" i="58"/>
  <c r="AR22" i="97"/>
  <c r="W24" i="88"/>
  <c r="AG23" i="88"/>
  <c r="AP23" i="88" s="1"/>
  <c r="AF23" i="88"/>
  <c r="AO23" i="88" s="1"/>
  <c r="AE23" i="88"/>
  <c r="W23" i="75"/>
  <c r="AG22" i="75"/>
  <c r="AP22" i="75" s="1"/>
  <c r="AF22" i="75"/>
  <c r="AO22" i="75" s="1"/>
  <c r="AE22" i="75"/>
  <c r="AK23" i="9"/>
  <c r="AT23" i="9" s="1"/>
  <c r="AJ23" i="9"/>
  <c r="AJ22" i="68"/>
  <c r="AK22" i="68"/>
  <c r="AT22" i="68" s="1"/>
  <c r="AJ16" i="68"/>
  <c r="AK16" i="68"/>
  <c r="AT16" i="68" s="1"/>
  <c r="AJ10" i="68"/>
  <c r="AK10" i="68"/>
  <c r="AT10" i="68" s="1"/>
  <c r="AS20" i="33"/>
  <c r="AL20" i="33"/>
  <c r="AU20" i="33" s="1"/>
  <c r="AH22" i="101"/>
  <c r="AQ22" i="101" s="1"/>
  <c r="AS19" i="9"/>
  <c r="AL19" i="9"/>
  <c r="AU19" i="9" s="1"/>
  <c r="AL3" i="67"/>
  <c r="AU3" i="67" s="1"/>
  <c r="AS3" i="67"/>
  <c r="AH23" i="21"/>
  <c r="AQ23" i="21" s="1"/>
  <c r="AQ25" i="21" s="1"/>
  <c r="AZ3" i="21"/>
  <c r="Y24" i="48"/>
  <c r="X24" i="48"/>
  <c r="AI22" i="17"/>
  <c r="AN22" i="17"/>
  <c r="AS6" i="33"/>
  <c r="AL6" i="33"/>
  <c r="AU6" i="33" s="1"/>
  <c r="Y24" i="87"/>
  <c r="X24" i="87"/>
  <c r="AS11" i="22"/>
  <c r="AL11" i="22"/>
  <c r="AU11" i="22" s="1"/>
  <c r="AS12" i="74"/>
  <c r="AL12" i="74"/>
  <c r="AU12" i="74" s="1"/>
  <c r="AS9" i="33"/>
  <c r="AL9" i="33"/>
  <c r="AU9" i="33" s="1"/>
  <c r="AX22" i="65"/>
  <c r="S22" i="65" s="1"/>
  <c r="AC22" i="65" s="1"/>
  <c r="AB23" i="65" s="1"/>
  <c r="AH22" i="11"/>
  <c r="AQ22" i="11" s="1"/>
  <c r="AK4" i="9"/>
  <c r="AT4" i="9" s="1"/>
  <c r="AJ4" i="9"/>
  <c r="AS15" i="9"/>
  <c r="AL15" i="9"/>
  <c r="AU15" i="9" s="1"/>
  <c r="AL4" i="80"/>
  <c r="AU4" i="80" s="1"/>
  <c r="AU25" i="80" s="1"/>
  <c r="C11" i="80" s="1"/>
  <c r="F24" i="57" s="1"/>
  <c r="AS4" i="80"/>
  <c r="AS25" i="80" s="1"/>
  <c r="AJ20" i="2"/>
  <c r="AK20" i="2"/>
  <c r="AT20" i="2" s="1"/>
  <c r="AJ14" i="2"/>
  <c r="AK14" i="2"/>
  <c r="AT14" i="2" s="1"/>
  <c r="AJ8" i="2"/>
  <c r="AK8" i="2"/>
  <c r="AT8" i="2" s="1"/>
  <c r="AK23" i="78"/>
  <c r="AT23" i="78" s="1"/>
  <c r="AJ23" i="78"/>
  <c r="AS23" i="78" s="1"/>
  <c r="AK22" i="78"/>
  <c r="AT22" i="78" s="1"/>
  <c r="AJ22" i="78"/>
  <c r="AK16" i="78"/>
  <c r="AT16" i="78" s="1"/>
  <c r="AJ16" i="78"/>
  <c r="AK10" i="78"/>
  <c r="AT10" i="78" s="1"/>
  <c r="AJ10" i="78"/>
  <c r="AJ3" i="78"/>
  <c r="AB4" i="78"/>
  <c r="Z25" i="53"/>
  <c r="AR22" i="60"/>
  <c r="AS12" i="9"/>
  <c r="AL12" i="9"/>
  <c r="AU12" i="9" s="1"/>
  <c r="AJ21" i="19"/>
  <c r="AK21" i="19"/>
  <c r="AT21" i="19" s="1"/>
  <c r="AJ15" i="19"/>
  <c r="AK15" i="19"/>
  <c r="AT15" i="19" s="1"/>
  <c r="AJ9" i="19"/>
  <c r="AK9" i="19"/>
  <c r="AT9" i="19" s="1"/>
  <c r="AJ3" i="19"/>
  <c r="AB4" i="19"/>
  <c r="AS10" i="33"/>
  <c r="AL10" i="33"/>
  <c r="AU10" i="33" s="1"/>
  <c r="AJ20" i="36"/>
  <c r="AK20" i="36"/>
  <c r="AT20" i="36" s="1"/>
  <c r="AJ14" i="36"/>
  <c r="AK14" i="36"/>
  <c r="AT14" i="36" s="1"/>
  <c r="AJ8" i="36"/>
  <c r="AK8" i="36"/>
  <c r="AT8" i="36" s="1"/>
  <c r="AS17" i="67"/>
  <c r="AL17" i="67"/>
  <c r="AU17" i="67" s="1"/>
  <c r="AH23" i="20"/>
  <c r="AQ23" i="20" s="1"/>
  <c r="AS5" i="62"/>
  <c r="AL5" i="62"/>
  <c r="AU5" i="62" s="1"/>
  <c r="AJ18" i="37"/>
  <c r="AK18" i="37"/>
  <c r="AT18" i="37" s="1"/>
  <c r="AJ12" i="37"/>
  <c r="AK12" i="37"/>
  <c r="AT12" i="37" s="1"/>
  <c r="AJ6" i="37"/>
  <c r="AK6" i="37"/>
  <c r="AT6" i="37" s="1"/>
  <c r="AS9" i="9"/>
  <c r="AL9" i="9"/>
  <c r="AU9" i="9" s="1"/>
  <c r="Z26" i="85"/>
  <c r="AS12" i="33"/>
  <c r="AL12" i="33"/>
  <c r="AU12" i="33" s="1"/>
  <c r="Z23" i="97"/>
  <c r="AI22" i="86"/>
  <c r="AN22" i="86"/>
  <c r="AS11" i="33"/>
  <c r="AL11" i="33"/>
  <c r="AU11" i="33" s="1"/>
  <c r="AR21" i="24"/>
  <c r="AS18" i="67"/>
  <c r="AL18" i="67"/>
  <c r="AU18" i="67" s="1"/>
  <c r="Z23" i="81"/>
  <c r="AS9" i="74"/>
  <c r="AL9" i="74"/>
  <c r="AU9" i="74" s="1"/>
  <c r="AS19" i="67"/>
  <c r="AL19" i="67"/>
  <c r="AU19" i="67" s="1"/>
  <c r="Z23" i="70"/>
  <c r="AN22" i="23"/>
  <c r="AN22" i="54"/>
  <c r="AK14" i="77"/>
  <c r="AT14" i="77" s="1"/>
  <c r="AJ14" i="77"/>
  <c r="AJ9" i="29"/>
  <c r="AK9" i="29"/>
  <c r="AT9" i="29" s="1"/>
  <c r="AJ19" i="68"/>
  <c r="AK19" i="68"/>
  <c r="AT19" i="68" s="1"/>
  <c r="AS10" i="9"/>
  <c r="AL10" i="9"/>
  <c r="AU10" i="9" s="1"/>
  <c r="AN23" i="48"/>
  <c r="AI23" i="48"/>
  <c r="AF25" i="89"/>
  <c r="AO25" i="89" s="1"/>
  <c r="AE25" i="89"/>
  <c r="W26" i="89"/>
  <c r="AG25" i="89"/>
  <c r="AP25" i="89" s="1"/>
  <c r="Y25" i="18"/>
  <c r="X25" i="18"/>
  <c r="AH23" i="61"/>
  <c r="AQ23" i="61" s="1"/>
  <c r="AQ25" i="61" s="1"/>
  <c r="AZ3" i="61"/>
  <c r="AR24" i="41"/>
  <c r="AS17" i="76"/>
  <c r="AL17" i="76"/>
  <c r="AU17" i="76" s="1"/>
  <c r="AK4" i="33"/>
  <c r="AT4" i="33" s="1"/>
  <c r="AT25" i="33" s="1"/>
  <c r="AJ4" i="33"/>
  <c r="AJ11" i="2"/>
  <c r="AK11" i="2"/>
  <c r="AT11" i="2" s="1"/>
  <c r="AJ6" i="19"/>
  <c r="AK6" i="19"/>
  <c r="AT6" i="19" s="1"/>
  <c r="AJ17" i="36"/>
  <c r="AK17" i="36"/>
  <c r="AT17" i="36" s="1"/>
  <c r="AS5" i="67"/>
  <c r="AL5" i="67"/>
  <c r="AU5" i="67" s="1"/>
  <c r="AX3" i="73"/>
  <c r="S3" i="73" s="1"/>
  <c r="AC3" i="73" s="1"/>
  <c r="AX23" i="73"/>
  <c r="S23" i="73" s="1"/>
  <c r="AC23" i="73" s="1"/>
  <c r="AJ23" i="73" s="1"/>
  <c r="AS23" i="73" s="1"/>
  <c r="AX4" i="73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7" i="73"/>
  <c r="S7" i="73" s="1"/>
  <c r="AC7" i="73" s="1"/>
  <c r="AB8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S16" i="74"/>
  <c r="AL16" i="74"/>
  <c r="AU16" i="74" s="1"/>
  <c r="AJ19" i="77"/>
  <c r="AK19" i="77"/>
  <c r="AT19" i="77" s="1"/>
  <c r="AJ8" i="29"/>
  <c r="AK8" i="29"/>
  <c r="AT8" i="29" s="1"/>
  <c r="AR21" i="42"/>
  <c r="AJ6" i="68"/>
  <c r="AK6" i="68"/>
  <c r="AT6" i="68" s="1"/>
  <c r="AN24" i="18"/>
  <c r="AI24" i="18"/>
  <c r="Z23" i="61"/>
  <c r="AJ16" i="2"/>
  <c r="AK16" i="2"/>
  <c r="AT16" i="2" s="1"/>
  <c r="AS9" i="76"/>
  <c r="AL9" i="76"/>
  <c r="AU9" i="76" s="1"/>
  <c r="AX22" i="72"/>
  <c r="S22" i="72" s="1"/>
  <c r="AC22" i="72" s="1"/>
  <c r="AB23" i="72" s="1"/>
  <c r="AJ6" i="77"/>
  <c r="AK6" i="77"/>
  <c r="AT6" i="77" s="1"/>
  <c r="AS16" i="9"/>
  <c r="AL16" i="9"/>
  <c r="AU16" i="9" s="1"/>
  <c r="AJ7" i="29"/>
  <c r="AK7" i="29"/>
  <c r="AT7" i="29" s="1"/>
  <c r="AS16" i="76"/>
  <c r="AL16" i="76"/>
  <c r="AU16" i="76" s="1"/>
  <c r="Y25" i="47"/>
  <c r="X25" i="47"/>
  <c r="AJ17" i="68"/>
  <c r="AK17" i="68"/>
  <c r="AT17" i="68" s="1"/>
  <c r="AG23" i="65"/>
  <c r="AP23" i="65" s="1"/>
  <c r="AP25" i="65" s="1"/>
  <c r="AF23" i="65"/>
  <c r="AO23" i="65" s="1"/>
  <c r="AO25" i="65" s="1"/>
  <c r="AE23" i="65"/>
  <c r="AS15" i="67"/>
  <c r="AL15" i="67"/>
  <c r="AU15" i="67" s="1"/>
  <c r="Y23" i="63"/>
  <c r="X23" i="63"/>
  <c r="AR23" i="78"/>
  <c r="AR25" i="78" s="1"/>
  <c r="AS22" i="74"/>
  <c r="AL22" i="74"/>
  <c r="AU22" i="74" s="1"/>
  <c r="AI22" i="40"/>
  <c r="AN22" i="40"/>
  <c r="AJ5" i="77"/>
  <c r="AK5" i="77"/>
  <c r="AT5" i="77" s="1"/>
  <c r="AH23" i="69"/>
  <c r="AQ23" i="69" s="1"/>
  <c r="AQ25" i="69" s="1"/>
  <c r="AZ3" i="69"/>
  <c r="AJ12" i="29"/>
  <c r="AK12" i="29"/>
  <c r="AT12" i="29" s="1"/>
  <c r="AS15" i="76"/>
  <c r="AL15" i="76"/>
  <c r="AU15" i="76" s="1"/>
  <c r="AS19" i="33"/>
  <c r="AL19" i="33"/>
  <c r="AU19" i="33" s="1"/>
  <c r="AJ16" i="77"/>
  <c r="AK16" i="77"/>
  <c r="AT16" i="77" s="1"/>
  <c r="AN23" i="19"/>
  <c r="AN25" i="19" s="1"/>
  <c r="AI23" i="19"/>
  <c r="AJ17" i="29"/>
  <c r="AK17" i="29"/>
  <c r="AT17" i="29" s="1"/>
  <c r="AJ11" i="29"/>
  <c r="AK11" i="29"/>
  <c r="AT11" i="29" s="1"/>
  <c r="AJ5" i="29"/>
  <c r="AK5" i="29"/>
  <c r="AT5" i="29" s="1"/>
  <c r="Z22" i="95"/>
  <c r="AN23" i="39"/>
  <c r="AN25" i="39" s="1"/>
  <c r="AI23" i="39"/>
  <c r="AS22" i="76"/>
  <c r="AL22" i="76"/>
  <c r="AU22" i="76" s="1"/>
  <c r="W24" i="102"/>
  <c r="AG23" i="102"/>
  <c r="AP23" i="102" s="1"/>
  <c r="AF23" i="102"/>
  <c r="AO23" i="102" s="1"/>
  <c r="AE23" i="102"/>
  <c r="W24" i="90"/>
  <c r="AG23" i="90"/>
  <c r="AP23" i="90" s="1"/>
  <c r="AF23" i="90"/>
  <c r="AO23" i="90" s="1"/>
  <c r="AE23" i="90"/>
  <c r="AL4" i="12"/>
  <c r="AU4" i="12" s="1"/>
  <c r="AU25" i="12" s="1"/>
  <c r="C11" i="12" s="1"/>
  <c r="AS4" i="12"/>
  <c r="AS25" i="12" s="1"/>
  <c r="AS16" i="22"/>
  <c r="AL16" i="22"/>
  <c r="AU16" i="22" s="1"/>
  <c r="AS5" i="74"/>
  <c r="AL5" i="74"/>
  <c r="AU5" i="74" s="1"/>
  <c r="AJ21" i="68"/>
  <c r="AK21" i="68"/>
  <c r="AT21" i="68" s="1"/>
  <c r="AJ15" i="68"/>
  <c r="AK15" i="68"/>
  <c r="AT15" i="68" s="1"/>
  <c r="AJ9" i="68"/>
  <c r="AK9" i="68"/>
  <c r="AT9" i="68" s="1"/>
  <c r="AJ3" i="68"/>
  <c r="AB4" i="68"/>
  <c r="Z22" i="101"/>
  <c r="AJ4" i="67"/>
  <c r="AK4" i="67"/>
  <c r="AT4" i="67" s="1"/>
  <c r="AT25" i="67" s="1"/>
  <c r="AS21" i="67"/>
  <c r="AL21" i="67"/>
  <c r="AU21" i="67" s="1"/>
  <c r="AH25" i="100"/>
  <c r="AQ25" i="100" s="1"/>
  <c r="AR22" i="20"/>
  <c r="AS15" i="62"/>
  <c r="AL15" i="62"/>
  <c r="AU15" i="62" s="1"/>
  <c r="AH23" i="59"/>
  <c r="AQ23" i="59" s="1"/>
  <c r="AQ25" i="59" s="1"/>
  <c r="AZ3" i="59"/>
  <c r="AX22" i="59" s="1"/>
  <c r="S22" i="59" s="1"/>
  <c r="AC22" i="59" s="1"/>
  <c r="AB23" i="59" s="1"/>
  <c r="Y23" i="17"/>
  <c r="X23" i="17"/>
  <c r="AN24" i="94"/>
  <c r="AS8" i="9"/>
  <c r="AL8" i="9"/>
  <c r="AU8" i="9" s="1"/>
  <c r="AN22" i="96"/>
  <c r="AI22" i="96"/>
  <c r="AR23" i="2"/>
  <c r="AR25" i="2" s="1"/>
  <c r="AS11" i="76"/>
  <c r="AL11" i="76"/>
  <c r="AU11" i="76" s="1"/>
  <c r="AK23" i="19"/>
  <c r="AT23" i="19" s="1"/>
  <c r="AS22" i="67"/>
  <c r="AL22" i="67"/>
  <c r="AU22" i="67" s="1"/>
  <c r="Z22" i="11"/>
  <c r="AS16" i="62"/>
  <c r="AL16" i="62"/>
  <c r="AU16" i="62" s="1"/>
  <c r="Y23" i="14"/>
  <c r="X23" i="14"/>
  <c r="AJ19" i="2"/>
  <c r="AK19" i="2"/>
  <c r="AT19" i="2" s="1"/>
  <c r="AJ13" i="2"/>
  <c r="AK13" i="2"/>
  <c r="AT13" i="2" s="1"/>
  <c r="AJ7" i="2"/>
  <c r="AK7" i="2"/>
  <c r="AT7" i="2" s="1"/>
  <c r="AS14" i="76"/>
  <c r="AL14" i="76"/>
  <c r="AU14" i="76" s="1"/>
  <c r="AS20" i="22"/>
  <c r="AL20" i="22"/>
  <c r="AU20" i="22" s="1"/>
  <c r="Y23" i="66"/>
  <c r="X23" i="66"/>
  <c r="AS7" i="67"/>
  <c r="AL7" i="67"/>
  <c r="AU7" i="67" s="1"/>
  <c r="AJ21" i="78"/>
  <c r="AK21" i="78"/>
  <c r="AT21" i="78" s="1"/>
  <c r="AJ15" i="78"/>
  <c r="AK15" i="78"/>
  <c r="AT15" i="78" s="1"/>
  <c r="AJ9" i="78"/>
  <c r="AK9" i="78"/>
  <c r="AT9" i="78" s="1"/>
  <c r="AH25" i="41"/>
  <c r="AQ25" i="41" s="1"/>
  <c r="AS12" i="76"/>
  <c r="AL12" i="76"/>
  <c r="AU12" i="76" s="1"/>
  <c r="AR24" i="89"/>
  <c r="AK20" i="19"/>
  <c r="AT20" i="19" s="1"/>
  <c r="AJ20" i="19"/>
  <c r="AK14" i="19"/>
  <c r="AT14" i="19" s="1"/>
  <c r="AJ14" i="19"/>
  <c r="AK8" i="19"/>
  <c r="AT8" i="19" s="1"/>
  <c r="AJ8" i="19"/>
  <c r="AH23" i="84"/>
  <c r="AQ23" i="84" s="1"/>
  <c r="AS12" i="22"/>
  <c r="AL12" i="22"/>
  <c r="AU12" i="22" s="1"/>
  <c r="AS7" i="74"/>
  <c r="AL7" i="74"/>
  <c r="AU7" i="74" s="1"/>
  <c r="AJ19" i="36"/>
  <c r="AK19" i="36"/>
  <c r="AT19" i="36" s="1"/>
  <c r="AJ13" i="36"/>
  <c r="AK13" i="36"/>
  <c r="AT13" i="36" s="1"/>
  <c r="AJ7" i="36"/>
  <c r="AK7" i="36"/>
  <c r="AT7" i="36" s="1"/>
  <c r="AR23" i="76"/>
  <c r="AR25" i="76" s="1"/>
  <c r="AL23" i="76"/>
  <c r="AU23" i="76" s="1"/>
  <c r="AK17" i="37"/>
  <c r="AT17" i="37" s="1"/>
  <c r="AJ17" i="37"/>
  <c r="AK11" i="37"/>
  <c r="AT11" i="37" s="1"/>
  <c r="AJ11" i="37"/>
  <c r="AK5" i="37"/>
  <c r="AT5" i="37" s="1"/>
  <c r="AJ5" i="37"/>
  <c r="AS18" i="62"/>
  <c r="AL18" i="62"/>
  <c r="AU18" i="62" s="1"/>
  <c r="AS19" i="76"/>
  <c r="AL19" i="76"/>
  <c r="AU19" i="76" s="1"/>
  <c r="AU25" i="64"/>
  <c r="C11" i="64" s="1"/>
  <c r="F8" i="57" s="1"/>
  <c r="AS13" i="22"/>
  <c r="AL13" i="22"/>
  <c r="AU13" i="22" s="1"/>
  <c r="AS14" i="74"/>
  <c r="AL14" i="74"/>
  <c r="AU14" i="74" s="1"/>
  <c r="Y24" i="98"/>
  <c r="X24" i="98"/>
  <c r="AS4" i="31"/>
  <c r="AS25" i="31" s="1"/>
  <c r="AL4" i="31"/>
  <c r="AU4" i="31" s="1"/>
  <c r="AU25" i="31" s="1"/>
  <c r="C11" i="31" s="1"/>
  <c r="AI24" i="44"/>
  <c r="AN24" i="44"/>
  <c r="X23" i="91"/>
  <c r="X23" i="26"/>
  <c r="AN23" i="105"/>
  <c r="AI23" i="105"/>
  <c r="AL3" i="76"/>
  <c r="AU3" i="76" s="1"/>
  <c r="AS3" i="76"/>
  <c r="Y24" i="45"/>
  <c r="X24" i="45"/>
  <c r="AK20" i="77"/>
  <c r="AT20" i="77" s="1"/>
  <c r="AJ20" i="77"/>
  <c r="AX23" i="58"/>
  <c r="AX3" i="58"/>
  <c r="S3" i="58" s="1"/>
  <c r="AX4" i="58"/>
  <c r="AX5" i="58"/>
  <c r="AX6" i="58"/>
  <c r="AX7" i="58"/>
  <c r="AX8" i="58"/>
  <c r="AX9" i="58"/>
  <c r="AX10" i="58"/>
  <c r="AX11" i="58"/>
  <c r="AX12" i="58"/>
  <c r="AX13" i="58"/>
  <c r="AX14" i="58"/>
  <c r="AX15" i="58"/>
  <c r="AX16" i="58"/>
  <c r="AX17" i="58"/>
  <c r="AX18" i="58"/>
  <c r="AX19" i="58"/>
  <c r="AX20" i="58"/>
  <c r="AX21" i="58"/>
  <c r="AS22" i="22"/>
  <c r="AL22" i="22"/>
  <c r="AU22" i="22" s="1"/>
  <c r="AS11" i="74"/>
  <c r="AL11" i="74"/>
  <c r="AU11" i="74" s="1"/>
  <c r="AS5" i="22"/>
  <c r="AL5" i="22"/>
  <c r="AU5" i="22" s="1"/>
  <c r="AJ17" i="2"/>
  <c r="AK17" i="2"/>
  <c r="AT17" i="2" s="1"/>
  <c r="AK13" i="78"/>
  <c r="AT13" i="78" s="1"/>
  <c r="AJ13" i="78"/>
  <c r="AE25" i="41"/>
  <c r="W26" i="41"/>
  <c r="AF25" i="41"/>
  <c r="AO25" i="41" s="1"/>
  <c r="AG25" i="41"/>
  <c r="AP25" i="41" s="1"/>
  <c r="AH22" i="104"/>
  <c r="AQ22" i="104" s="1"/>
  <c r="AJ11" i="36"/>
  <c r="AK11" i="36"/>
  <c r="AT11" i="36" s="1"/>
  <c r="AE22" i="32"/>
  <c r="AF22" i="32"/>
  <c r="AO22" i="32" s="1"/>
  <c r="AG22" i="32"/>
  <c r="AP22" i="32" s="1"/>
  <c r="W23" i="32"/>
  <c r="AJ3" i="37"/>
  <c r="AB4" i="37"/>
  <c r="AR22" i="103"/>
  <c r="AJ7" i="77"/>
  <c r="AK7" i="77"/>
  <c r="AT7" i="77" s="1"/>
  <c r="AS3" i="74"/>
  <c r="AL3" i="74"/>
  <c r="AU3" i="74" s="1"/>
  <c r="Z23" i="103"/>
  <c r="AJ18" i="68"/>
  <c r="AK18" i="68"/>
  <c r="AT18" i="68" s="1"/>
  <c r="AR21" i="11"/>
  <c r="AR22" i="81"/>
  <c r="Y23" i="96"/>
  <c r="X23" i="96"/>
  <c r="AJ10" i="2"/>
  <c r="AK10" i="2"/>
  <c r="AT10" i="2" s="1"/>
  <c r="AS9" i="22"/>
  <c r="AL9" i="22"/>
  <c r="AU9" i="22" s="1"/>
  <c r="AS13" i="33"/>
  <c r="AL13" i="33"/>
  <c r="AU13" i="33" s="1"/>
  <c r="AJ18" i="77"/>
  <c r="AK18" i="77"/>
  <c r="AT18" i="77" s="1"/>
  <c r="AK13" i="29"/>
  <c r="AT13" i="29" s="1"/>
  <c r="AJ13" i="29"/>
  <c r="AJ4" i="74"/>
  <c r="AK4" i="74"/>
  <c r="AT4" i="74" s="1"/>
  <c r="AT25" i="74" s="1"/>
  <c r="AR21" i="104"/>
  <c r="AJ11" i="68"/>
  <c r="AK11" i="68"/>
  <c r="AT11" i="68" s="1"/>
  <c r="AS4" i="79"/>
  <c r="AS25" i="79" s="1"/>
  <c r="AL4" i="79"/>
  <c r="AU4" i="79" s="1"/>
  <c r="AU25" i="79" s="1"/>
  <c r="C11" i="79" s="1"/>
  <c r="F23" i="57" s="1"/>
  <c r="AS9" i="62"/>
  <c r="AL9" i="62"/>
  <c r="AU9" i="62" s="1"/>
  <c r="AK17" i="77"/>
  <c r="AT17" i="77" s="1"/>
  <c r="AJ17" i="77"/>
  <c r="AX3" i="39"/>
  <c r="S3" i="39" s="1"/>
  <c r="AC3" i="39" s="1"/>
  <c r="AX23" i="39"/>
  <c r="S23" i="39" s="1"/>
  <c r="AC23" i="39" s="1"/>
  <c r="AX4" i="39"/>
  <c r="S4" i="39" s="1"/>
  <c r="AC4" i="39" s="1"/>
  <c r="AB5" i="39" s="1"/>
  <c r="AX5" i="39"/>
  <c r="S5" i="39" s="1"/>
  <c r="AC5" i="39" s="1"/>
  <c r="AB6" i="39" s="1"/>
  <c r="AX6" i="39"/>
  <c r="S6" i="39" s="1"/>
  <c r="AC6" i="39" s="1"/>
  <c r="AB7" i="39" s="1"/>
  <c r="AX7" i="39"/>
  <c r="S7" i="39" s="1"/>
  <c r="AC7" i="39" s="1"/>
  <c r="AB8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S20" i="62"/>
  <c r="AL20" i="62"/>
  <c r="AU20" i="62" s="1"/>
  <c r="AS21" i="9"/>
  <c r="AL21" i="9"/>
  <c r="AU21" i="9" s="1"/>
  <c r="AJ18" i="29"/>
  <c r="AK18" i="29"/>
  <c r="AT18" i="29" s="1"/>
  <c r="AX3" i="28"/>
  <c r="S3" i="28" s="1"/>
  <c r="AC3" i="28" s="1"/>
  <c r="AX23" i="28"/>
  <c r="S23" i="28" s="1"/>
  <c r="AC23" i="28" s="1"/>
  <c r="AX4" i="28"/>
  <c r="S4" i="28" s="1"/>
  <c r="AC4" i="28" s="1"/>
  <c r="AB5" i="28" s="1"/>
  <c r="AX5" i="28"/>
  <c r="S5" i="28" s="1"/>
  <c r="AC5" i="28" s="1"/>
  <c r="AB6" i="28" s="1"/>
  <c r="AX6" i="28"/>
  <c r="S6" i="28" s="1"/>
  <c r="AC6" i="28" s="1"/>
  <c r="AB7" i="28" s="1"/>
  <c r="AX7" i="28"/>
  <c r="S7" i="28" s="1"/>
  <c r="AC7" i="28" s="1"/>
  <c r="AB8" i="28" s="1"/>
  <c r="AX8" i="28"/>
  <c r="S8" i="28" s="1"/>
  <c r="AC8" i="28" s="1"/>
  <c r="AB9" i="28" s="1"/>
  <c r="AX9" i="28"/>
  <c r="S9" i="28" s="1"/>
  <c r="AC9" i="28" s="1"/>
  <c r="AB10" i="28" s="1"/>
  <c r="AX10" i="28"/>
  <c r="S10" i="28" s="1"/>
  <c r="AC10" i="28" s="1"/>
  <c r="AB11" i="28" s="1"/>
  <c r="AX11" i="28"/>
  <c r="S11" i="28" s="1"/>
  <c r="AC11" i="28" s="1"/>
  <c r="AB12" i="28" s="1"/>
  <c r="AX12" i="28"/>
  <c r="S12" i="28" s="1"/>
  <c r="AC12" i="28" s="1"/>
  <c r="AB13" i="28" s="1"/>
  <c r="AX13" i="28"/>
  <c r="S13" i="28" s="1"/>
  <c r="AC13" i="28" s="1"/>
  <c r="AB14" i="28" s="1"/>
  <c r="AX14" i="28"/>
  <c r="S14" i="28" s="1"/>
  <c r="AC14" i="28" s="1"/>
  <c r="AB15" i="28" s="1"/>
  <c r="AX15" i="28"/>
  <c r="S15" i="28" s="1"/>
  <c r="AC15" i="28" s="1"/>
  <c r="AB16" i="28" s="1"/>
  <c r="AX16" i="28"/>
  <c r="S16" i="28" s="1"/>
  <c r="AC16" i="28" s="1"/>
  <c r="AB17" i="28" s="1"/>
  <c r="AX17" i="28"/>
  <c r="S17" i="28" s="1"/>
  <c r="AC17" i="28" s="1"/>
  <c r="AB18" i="28" s="1"/>
  <c r="AX18" i="28"/>
  <c r="S18" i="28" s="1"/>
  <c r="AC18" i="28" s="1"/>
  <c r="AB19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S15" i="22"/>
  <c r="AL15" i="22"/>
  <c r="AU15" i="22" s="1"/>
  <c r="AJ22" i="77"/>
  <c r="AK22" i="77"/>
  <c r="AT22" i="77" s="1"/>
  <c r="AJ10" i="77"/>
  <c r="AK10" i="77"/>
  <c r="AT10" i="77" s="1"/>
  <c r="AX22" i="39"/>
  <c r="S22" i="39" s="1"/>
  <c r="AC22" i="39" s="1"/>
  <c r="AB23" i="39" s="1"/>
  <c r="AS7" i="9"/>
  <c r="AL7" i="9"/>
  <c r="AU7" i="9" s="1"/>
  <c r="Z23" i="69"/>
  <c r="AR25" i="85"/>
  <c r="AJ4" i="76"/>
  <c r="AK4" i="76"/>
  <c r="AT4" i="76" s="1"/>
  <c r="AT25" i="76" s="1"/>
  <c r="AH23" i="60"/>
  <c r="AQ23" i="60" s="1"/>
  <c r="AQ25" i="60" s="1"/>
  <c r="AZ3" i="60"/>
  <c r="AX22" i="60" s="1"/>
  <c r="S22" i="60" s="1"/>
  <c r="AC22" i="60" s="1"/>
  <c r="AB23" i="60" s="1"/>
  <c r="AX22" i="28"/>
  <c r="S22" i="28" s="1"/>
  <c r="AC22" i="28" s="1"/>
  <c r="AB23" i="28" s="1"/>
  <c r="AR22" i="84"/>
  <c r="AS10" i="74"/>
  <c r="AL10" i="74"/>
  <c r="AU10" i="74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AS20" i="67"/>
  <c r="AL20" i="67"/>
  <c r="AU20" i="67" s="1"/>
  <c r="AS8" i="62"/>
  <c r="AL8" i="62"/>
  <c r="AU8" i="62" s="1"/>
  <c r="AR22" i="70"/>
  <c r="AS14" i="9"/>
  <c r="AL14" i="9"/>
  <c r="AU14" i="9" s="1"/>
  <c r="AJ22" i="29"/>
  <c r="AK22" i="29"/>
  <c r="AT22" i="29" s="1"/>
  <c r="AK16" i="29"/>
  <c r="AT16" i="29" s="1"/>
  <c r="AJ16" i="29"/>
  <c r="AK10" i="29"/>
  <c r="AT10" i="29" s="1"/>
  <c r="AJ10" i="29"/>
  <c r="AL23" i="74"/>
  <c r="AU23" i="74" s="1"/>
  <c r="AL4" i="71"/>
  <c r="AU4" i="71" s="1"/>
  <c r="AU25" i="71" s="1"/>
  <c r="C11" i="71" s="1"/>
  <c r="F15" i="57" s="1"/>
  <c r="AS4" i="71"/>
  <c r="AS25" i="71" s="1"/>
  <c r="AI24" i="47"/>
  <c r="AN24" i="47"/>
  <c r="AS3" i="22"/>
  <c r="AL3" i="22"/>
  <c r="AU3" i="22" s="1"/>
  <c r="AJ20" i="68"/>
  <c r="AK20" i="68"/>
  <c r="AT20" i="68" s="1"/>
  <c r="AJ14" i="68"/>
  <c r="AK14" i="68"/>
  <c r="AT14" i="68" s="1"/>
  <c r="AJ8" i="68"/>
  <c r="AK8" i="68"/>
  <c r="AT8" i="68" s="1"/>
  <c r="AS8" i="33"/>
  <c r="AL8" i="33"/>
  <c r="AU8" i="33" s="1"/>
  <c r="AS17" i="9"/>
  <c r="AL17" i="9"/>
  <c r="AU17" i="9" s="1"/>
  <c r="AH22" i="51"/>
  <c r="AQ22" i="51" s="1"/>
  <c r="Z25" i="100"/>
  <c r="AJ4" i="62"/>
  <c r="AK4" i="62"/>
  <c r="AT4" i="62" s="1"/>
  <c r="AT25" i="62" s="1"/>
  <c r="Z23" i="21"/>
  <c r="Z23" i="59"/>
  <c r="AN22" i="63"/>
  <c r="AI22" i="63"/>
  <c r="AE24" i="16"/>
  <c r="AF24" i="16"/>
  <c r="AO24" i="16" s="1"/>
  <c r="AG24" i="16"/>
  <c r="AP24" i="16" s="1"/>
  <c r="W25" i="16"/>
  <c r="AH25" i="89"/>
  <c r="AQ25" i="89" s="1"/>
  <c r="AH22" i="42"/>
  <c r="AQ22" i="42" s="1"/>
  <c r="AS22" i="9"/>
  <c r="AL22" i="9"/>
  <c r="AU22" i="9" s="1"/>
  <c r="AS17" i="22"/>
  <c r="AL17" i="22"/>
  <c r="AU17" i="22" s="1"/>
  <c r="AS18" i="74"/>
  <c r="AL18" i="74"/>
  <c r="AU18" i="74" s="1"/>
  <c r="AS15" i="33"/>
  <c r="AL15" i="33"/>
  <c r="AU15" i="33" s="1"/>
  <c r="Y24" i="13"/>
  <c r="X24" i="13"/>
  <c r="Y23" i="93"/>
  <c r="X23" i="93"/>
  <c r="AJ18" i="2"/>
  <c r="AK18" i="2"/>
  <c r="AT18" i="2" s="1"/>
  <c r="AK12" i="2"/>
  <c r="AT12" i="2" s="1"/>
  <c r="AJ12" i="2"/>
  <c r="AJ6" i="2"/>
  <c r="AK6" i="2"/>
  <c r="AT6" i="2" s="1"/>
  <c r="Y24" i="49"/>
  <c r="X24" i="49"/>
  <c r="Y23" i="50"/>
  <c r="X23" i="50"/>
  <c r="AS13" i="62"/>
  <c r="AL13" i="62"/>
  <c r="AU13" i="62" s="1"/>
  <c r="AJ20" i="78"/>
  <c r="AK20" i="78"/>
  <c r="AT20" i="78" s="1"/>
  <c r="AJ14" i="78"/>
  <c r="AK14" i="78"/>
  <c r="AT14" i="78" s="1"/>
  <c r="AJ8" i="78"/>
  <c r="AK8" i="78"/>
  <c r="AT8" i="78" s="1"/>
  <c r="AJ19" i="19"/>
  <c r="AK19" i="19"/>
  <c r="AT19" i="19" s="1"/>
  <c r="AJ13" i="19"/>
  <c r="AK13" i="19"/>
  <c r="AT13" i="19" s="1"/>
  <c r="AJ7" i="19"/>
  <c r="AK7" i="19"/>
  <c r="AT7" i="19" s="1"/>
  <c r="Z23" i="84"/>
  <c r="AS16" i="33"/>
  <c r="AL16" i="33"/>
  <c r="AU16" i="33" s="1"/>
  <c r="AJ18" i="36"/>
  <c r="AK18" i="36"/>
  <c r="AT18" i="36" s="1"/>
  <c r="AJ12" i="36"/>
  <c r="AK12" i="36"/>
  <c r="AT12" i="36" s="1"/>
  <c r="AJ6" i="36"/>
  <c r="AK6" i="36"/>
  <c r="AT6" i="36" s="1"/>
  <c r="AH22" i="24"/>
  <c r="AQ22" i="24" s="1"/>
  <c r="AS4" i="38"/>
  <c r="AS25" i="38" s="1"/>
  <c r="AL4" i="38"/>
  <c r="AU4" i="38" s="1"/>
  <c r="AU25" i="38" s="1"/>
  <c r="C11" i="38" s="1"/>
  <c r="Z23" i="20"/>
  <c r="AS11" i="62"/>
  <c r="AL11" i="62"/>
  <c r="AU11" i="62" s="1"/>
  <c r="AR22" i="69"/>
  <c r="AX3" i="34"/>
  <c r="S3" i="34" s="1"/>
  <c r="AC3" i="34" s="1"/>
  <c r="AX23" i="34"/>
  <c r="S23" i="34" s="1"/>
  <c r="AC23" i="34" s="1"/>
  <c r="AJ23" i="34" s="1"/>
  <c r="AS23" i="34" s="1"/>
  <c r="AX4" i="34"/>
  <c r="S4" i="34" s="1"/>
  <c r="AC4" i="34" s="1"/>
  <c r="AB5" i="34" s="1"/>
  <c r="AX5" i="34"/>
  <c r="S5" i="34" s="1"/>
  <c r="AC5" i="34" s="1"/>
  <c r="AB6" i="34" s="1"/>
  <c r="AX6" i="34"/>
  <c r="S6" i="34" s="1"/>
  <c r="AC6" i="34" s="1"/>
  <c r="AB7" i="34" s="1"/>
  <c r="AX7" i="34"/>
  <c r="S7" i="34" s="1"/>
  <c r="AC7" i="34" s="1"/>
  <c r="AB8" i="34" s="1"/>
  <c r="AX8" i="34"/>
  <c r="S8" i="34" s="1"/>
  <c r="AC8" i="34" s="1"/>
  <c r="AB9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K22" i="37"/>
  <c r="AT22" i="37" s="1"/>
  <c r="AJ22" i="37"/>
  <c r="AK16" i="37"/>
  <c r="AT16" i="37" s="1"/>
  <c r="AJ16" i="37"/>
  <c r="AK10" i="37"/>
  <c r="AT10" i="37" s="1"/>
  <c r="AJ10" i="37"/>
  <c r="AH22" i="43"/>
  <c r="AQ22" i="43" s="1"/>
  <c r="AS14" i="22"/>
  <c r="AL14" i="22"/>
  <c r="AU14" i="22" s="1"/>
  <c r="AS17" i="33"/>
  <c r="AL17" i="33"/>
  <c r="AU17" i="33" s="1"/>
  <c r="AN23" i="98"/>
  <c r="AI23" i="98"/>
  <c r="AS6" i="67"/>
  <c r="AL6" i="67"/>
  <c r="AU6" i="67" s="1"/>
  <c r="AR23" i="36"/>
  <c r="AR25" i="36" s="1"/>
  <c r="AL23" i="36"/>
  <c r="AU23" i="36" s="1"/>
  <c r="AS18" i="33"/>
  <c r="AL18" i="33"/>
  <c r="AU18" i="33" s="1"/>
  <c r="Y23" i="23"/>
  <c r="X23" i="23"/>
  <c r="AX3" i="30"/>
  <c r="S3" i="30" s="1"/>
  <c r="AC3" i="30" s="1"/>
  <c r="AX23" i="30"/>
  <c r="S23" i="30" s="1"/>
  <c r="AC23" i="30" s="1"/>
  <c r="AJ23" i="30" s="1"/>
  <c r="AS23" i="30" s="1"/>
  <c r="AX4" i="30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Y25" i="46"/>
  <c r="X25" i="46"/>
  <c r="AI22" i="27"/>
  <c r="AN22" i="27"/>
  <c r="AI23" i="28"/>
  <c r="AN23" i="28"/>
  <c r="AN25" i="28" s="1"/>
  <c r="AI22" i="26"/>
  <c r="AN22" i="26"/>
  <c r="Y23" i="99"/>
  <c r="X23" i="99"/>
  <c r="Z24" i="87" l="1"/>
  <c r="Z24" i="49"/>
  <c r="AI22" i="50"/>
  <c r="AI22" i="35"/>
  <c r="AR22" i="35" s="1"/>
  <c r="AN22" i="35"/>
  <c r="W23" i="43"/>
  <c r="AI22" i="23"/>
  <c r="AG22" i="43"/>
  <c r="AP22" i="43" s="1"/>
  <c r="AI24" i="94"/>
  <c r="Y23" i="35"/>
  <c r="X23" i="35"/>
  <c r="AH23" i="35" s="1"/>
  <c r="AQ23" i="35" s="1"/>
  <c r="Z23" i="35"/>
  <c r="Y23" i="27"/>
  <c r="Z23" i="27" s="1"/>
  <c r="AF23" i="27" s="1"/>
  <c r="AO23" i="27" s="1"/>
  <c r="AO25" i="27" s="1"/>
  <c r="AI22" i="92"/>
  <c r="AR22" i="92" s="1"/>
  <c r="AF22" i="43"/>
  <c r="AO22" i="43" s="1"/>
  <c r="AE22" i="51"/>
  <c r="AF23" i="60"/>
  <c r="AO23" i="60" s="1"/>
  <c r="AO25" i="60" s="1"/>
  <c r="AN24" i="46"/>
  <c r="W23" i="51"/>
  <c r="Z24" i="98"/>
  <c r="AE24" i="98" s="1"/>
  <c r="AL23" i="29"/>
  <c r="AU23" i="29" s="1"/>
  <c r="AE23" i="60"/>
  <c r="AG22" i="51"/>
  <c r="AP22" i="51" s="1"/>
  <c r="AI22" i="99"/>
  <c r="AI22" i="54"/>
  <c r="AR22" i="54" s="1"/>
  <c r="Z24" i="13"/>
  <c r="AG24" i="13" s="1"/>
  <c r="AP24" i="13" s="1"/>
  <c r="Z23" i="14"/>
  <c r="AE23" i="14" s="1"/>
  <c r="Z23" i="26"/>
  <c r="AN22" i="92"/>
  <c r="X24" i="105"/>
  <c r="AE22" i="24"/>
  <c r="AN22" i="24" s="1"/>
  <c r="W23" i="24"/>
  <c r="Y23" i="24" s="1"/>
  <c r="AF22" i="24"/>
  <c r="AO22" i="24" s="1"/>
  <c r="AL23" i="2"/>
  <c r="AU23" i="2" s="1"/>
  <c r="Z23" i="40"/>
  <c r="AE22" i="104"/>
  <c r="AF22" i="104"/>
  <c r="AO22" i="104" s="1"/>
  <c r="X23" i="54"/>
  <c r="AH23" i="54" s="1"/>
  <c r="AQ23" i="54" s="1"/>
  <c r="AK23" i="30"/>
  <c r="AT23" i="30" s="1"/>
  <c r="W23" i="104"/>
  <c r="AT25" i="9"/>
  <c r="Z23" i="99"/>
  <c r="W24" i="99" s="1"/>
  <c r="Z23" i="50"/>
  <c r="AE23" i="50" s="1"/>
  <c r="Z23" i="93"/>
  <c r="W24" i="93" s="1"/>
  <c r="Z23" i="86"/>
  <c r="Z25" i="47"/>
  <c r="AF25" i="47" s="1"/>
  <c r="AO25" i="47" s="1"/>
  <c r="Z23" i="63"/>
  <c r="AG23" i="63" s="1"/>
  <c r="AP23" i="63" s="1"/>
  <c r="AP25" i="63" s="1"/>
  <c r="Z25" i="46"/>
  <c r="AF25" i="46" s="1"/>
  <c r="AO25" i="46" s="1"/>
  <c r="AE23" i="26"/>
  <c r="AF23" i="26"/>
  <c r="AO23" i="26" s="1"/>
  <c r="AO25" i="26" s="1"/>
  <c r="AG23" i="26"/>
  <c r="AP23" i="26" s="1"/>
  <c r="AP25" i="26" s="1"/>
  <c r="AJ18" i="30"/>
  <c r="AK18" i="30"/>
  <c r="AT18" i="30" s="1"/>
  <c r="AJ15" i="30"/>
  <c r="AK15" i="30"/>
  <c r="AT15" i="30" s="1"/>
  <c r="AJ17" i="34"/>
  <c r="AK17" i="34"/>
  <c r="AT17" i="34" s="1"/>
  <c r="AG23" i="69"/>
  <c r="AP23" i="69" s="1"/>
  <c r="AP25" i="69" s="1"/>
  <c r="AF23" i="69"/>
  <c r="AO23" i="69" s="1"/>
  <c r="AO25" i="69" s="1"/>
  <c r="AE23" i="69"/>
  <c r="AK22" i="39"/>
  <c r="AT22" i="39" s="1"/>
  <c r="AJ22" i="39"/>
  <c r="AS16" i="77"/>
  <c r="AL16" i="77"/>
  <c r="AU16" i="77" s="1"/>
  <c r="AJ22" i="73"/>
  <c r="AK22" i="73"/>
  <c r="AT22" i="73" s="1"/>
  <c r="AG23" i="81"/>
  <c r="AP23" i="81" s="1"/>
  <c r="AP25" i="81" s="1"/>
  <c r="AF23" i="81"/>
  <c r="AO23" i="81" s="1"/>
  <c r="AO25" i="81" s="1"/>
  <c r="AE23" i="81"/>
  <c r="AS3" i="19"/>
  <c r="AL3" i="19"/>
  <c r="AU3" i="19" s="1"/>
  <c r="AX3" i="21"/>
  <c r="S3" i="21" s="1"/>
  <c r="AC3" i="21" s="1"/>
  <c r="AX23" i="21"/>
  <c r="S23" i="21" s="1"/>
  <c r="AC2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R23" i="45"/>
  <c r="AR22" i="99"/>
  <c r="AH25" i="15"/>
  <c r="AQ25" i="15" s="1"/>
  <c r="AS13" i="37"/>
  <c r="AL13" i="37"/>
  <c r="AU13" i="37" s="1"/>
  <c r="AJ4" i="36"/>
  <c r="AK4" i="36"/>
  <c r="AT4" i="36" s="1"/>
  <c r="AT25" i="36" s="1"/>
  <c r="AH24" i="82"/>
  <c r="AQ24" i="82" s="1"/>
  <c r="AS5" i="78"/>
  <c r="AL5" i="78"/>
  <c r="AU5" i="78" s="1"/>
  <c r="AR22" i="50"/>
  <c r="AS15" i="2"/>
  <c r="AL15" i="2"/>
  <c r="AU15" i="2" s="1"/>
  <c r="AJ20" i="65"/>
  <c r="AK20" i="65"/>
  <c r="AT20" i="65" s="1"/>
  <c r="AJ14" i="65"/>
  <c r="AK14" i="65"/>
  <c r="AT14" i="65" s="1"/>
  <c r="AJ8" i="65"/>
  <c r="AK8" i="65"/>
  <c r="AT8" i="65" s="1"/>
  <c r="AR22" i="93"/>
  <c r="AS5" i="68"/>
  <c r="AL5" i="68"/>
  <c r="AU5" i="68" s="1"/>
  <c r="AS14" i="29"/>
  <c r="AL14" i="29"/>
  <c r="AU14" i="29" s="1"/>
  <c r="AJ18" i="72"/>
  <c r="AK18" i="72"/>
  <c r="AT18" i="72" s="1"/>
  <c r="AJ12" i="72"/>
  <c r="AK12" i="72"/>
  <c r="AT12" i="72" s="1"/>
  <c r="AJ6" i="72"/>
  <c r="AK6" i="72"/>
  <c r="AT6" i="72" s="1"/>
  <c r="Y23" i="43"/>
  <c r="X23" i="43"/>
  <c r="AN23" i="73"/>
  <c r="AN25" i="73" s="1"/>
  <c r="AI23" i="73"/>
  <c r="AS12" i="19"/>
  <c r="AL12" i="19"/>
  <c r="AU12" i="19" s="1"/>
  <c r="AI22" i="52"/>
  <c r="AN22" i="52"/>
  <c r="AL4" i="22"/>
  <c r="AU4" i="22" s="1"/>
  <c r="AU25" i="22" s="1"/>
  <c r="C11" i="22" s="1"/>
  <c r="AS4" i="22"/>
  <c r="AS25" i="22" s="1"/>
  <c r="AL3" i="29"/>
  <c r="AU3" i="29" s="1"/>
  <c r="AS3" i="29"/>
  <c r="AH23" i="83"/>
  <c r="AQ23" i="83" s="1"/>
  <c r="AF23" i="86"/>
  <c r="AO23" i="86" s="1"/>
  <c r="AE23" i="86"/>
  <c r="AG23" i="86"/>
  <c r="AP23" i="86" s="1"/>
  <c r="W24" i="86"/>
  <c r="AJ22" i="25"/>
  <c r="AK22" i="25"/>
  <c r="AT22" i="25" s="1"/>
  <c r="AJ16" i="25"/>
  <c r="AK16" i="25"/>
  <c r="AT16" i="25" s="1"/>
  <c r="AJ10" i="25"/>
  <c r="AK10" i="25"/>
  <c r="AT10" i="25" s="1"/>
  <c r="AS16" i="36"/>
  <c r="AL16" i="36"/>
  <c r="AU16" i="36" s="1"/>
  <c r="AS12" i="78"/>
  <c r="AL12" i="78"/>
  <c r="AU12" i="78" s="1"/>
  <c r="AS15" i="37"/>
  <c r="AL15" i="37"/>
  <c r="AU15" i="37" s="1"/>
  <c r="AE23" i="40"/>
  <c r="AF23" i="40"/>
  <c r="AO23" i="40" s="1"/>
  <c r="AO25" i="40" s="1"/>
  <c r="AG23" i="40"/>
  <c r="AP23" i="40" s="1"/>
  <c r="AP25" i="40" s="1"/>
  <c r="AK23" i="73"/>
  <c r="AT23" i="73" s="1"/>
  <c r="AN22" i="51"/>
  <c r="AI22" i="51"/>
  <c r="AR22" i="26"/>
  <c r="AJ20" i="34"/>
  <c r="AK20" i="34"/>
  <c r="AT20" i="34" s="1"/>
  <c r="AK22" i="30"/>
  <c r="AT22" i="30" s="1"/>
  <c r="AJ22" i="30"/>
  <c r="AJ9" i="30"/>
  <c r="AK9" i="30"/>
  <c r="AT9" i="30" s="1"/>
  <c r="AJ5" i="34"/>
  <c r="AK5" i="34"/>
  <c r="AT5" i="34" s="1"/>
  <c r="AS13" i="19"/>
  <c r="AL13" i="19"/>
  <c r="AU13" i="19" s="1"/>
  <c r="AS14" i="78"/>
  <c r="AL14" i="78"/>
  <c r="AU14" i="78" s="1"/>
  <c r="AR22" i="63"/>
  <c r="AS20" i="68"/>
  <c r="AL20" i="68"/>
  <c r="AU20" i="68" s="1"/>
  <c r="AK14" i="28"/>
  <c r="AT14" i="28" s="1"/>
  <c r="AJ14" i="28"/>
  <c r="AK10" i="39"/>
  <c r="AT10" i="39" s="1"/>
  <c r="AJ10" i="39"/>
  <c r="AH23" i="96"/>
  <c r="AQ23" i="96" s="1"/>
  <c r="Y23" i="32"/>
  <c r="X23" i="32"/>
  <c r="AC13" i="58"/>
  <c r="AB14" i="58" s="1"/>
  <c r="S14" i="58"/>
  <c r="S23" i="58"/>
  <c r="AC22" i="58"/>
  <c r="AB23" i="58" s="1"/>
  <c r="AS17" i="37"/>
  <c r="AL17" i="37"/>
  <c r="AU17" i="37" s="1"/>
  <c r="AS19" i="36"/>
  <c r="AL19" i="36"/>
  <c r="AU19" i="36" s="1"/>
  <c r="AS21" i="78"/>
  <c r="AL21" i="78"/>
  <c r="AU21" i="78" s="1"/>
  <c r="AJ4" i="68"/>
  <c r="AK4" i="68"/>
  <c r="AT4" i="68" s="1"/>
  <c r="AT25" i="68" s="1"/>
  <c r="AR23" i="39"/>
  <c r="AR25" i="39" s="1"/>
  <c r="AS12" i="29"/>
  <c r="AL12" i="29"/>
  <c r="AU12" i="29" s="1"/>
  <c r="AJ16" i="73"/>
  <c r="AK16" i="73"/>
  <c r="AT16" i="73" s="1"/>
  <c r="AI25" i="89"/>
  <c r="AN25" i="89"/>
  <c r="AS6" i="37"/>
  <c r="AL6" i="37"/>
  <c r="AU6" i="37" s="1"/>
  <c r="AS22" i="78"/>
  <c r="AL22" i="78"/>
  <c r="AU22" i="78" s="1"/>
  <c r="AX23" i="81"/>
  <c r="S23" i="81" s="1"/>
  <c r="AC23" i="81" s="1"/>
  <c r="AX3" i="81"/>
  <c r="S3" i="81" s="1"/>
  <c r="AC3" i="81" s="1"/>
  <c r="AX4" i="81"/>
  <c r="S4" i="81" s="1"/>
  <c r="AC4" i="81" s="1"/>
  <c r="AB5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R22" i="27"/>
  <c r="AK14" i="30"/>
  <c r="AT14" i="30" s="1"/>
  <c r="AJ14" i="30"/>
  <c r="AS10" i="37"/>
  <c r="AL10" i="37"/>
  <c r="AU10" i="37" s="1"/>
  <c r="AK10" i="34"/>
  <c r="AT10" i="34" s="1"/>
  <c r="AJ10" i="34"/>
  <c r="AE23" i="20"/>
  <c r="W24" i="20"/>
  <c r="AF23" i="20"/>
  <c r="AO23" i="20" s="1"/>
  <c r="AG23" i="20"/>
  <c r="AP23" i="20" s="1"/>
  <c r="AS22" i="29"/>
  <c r="AL22" i="29"/>
  <c r="AU22" i="29" s="1"/>
  <c r="AS9" i="77"/>
  <c r="AL9" i="77"/>
  <c r="AU9" i="77" s="1"/>
  <c r="AS22" i="77"/>
  <c r="AL22" i="77"/>
  <c r="AU22" i="77" s="1"/>
  <c r="AK19" i="28"/>
  <c r="AT19" i="28" s="1"/>
  <c r="AJ19" i="28"/>
  <c r="AK13" i="28"/>
  <c r="AT13" i="28" s="1"/>
  <c r="AJ13" i="28"/>
  <c r="AJ7" i="28"/>
  <c r="AK7" i="28"/>
  <c r="AT7" i="28" s="1"/>
  <c r="AS18" i="29"/>
  <c r="AL18" i="29"/>
  <c r="AU18" i="2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L4" i="74"/>
  <c r="AU4" i="74" s="1"/>
  <c r="AU25" i="74" s="1"/>
  <c r="C11" i="74" s="1"/>
  <c r="F18" i="57" s="1"/>
  <c r="AS4" i="74"/>
  <c r="AS25" i="74" s="1"/>
  <c r="Z23" i="96"/>
  <c r="AS7" i="77"/>
  <c r="AL7" i="77"/>
  <c r="AU7" i="77" s="1"/>
  <c r="AC18" i="58"/>
  <c r="AB19" i="58" s="1"/>
  <c r="S19" i="58"/>
  <c r="AC12" i="58"/>
  <c r="AB13" i="58" s="1"/>
  <c r="S13" i="58"/>
  <c r="AC6" i="58"/>
  <c r="AB7" i="58" s="1"/>
  <c r="S7" i="58"/>
  <c r="AS20" i="77"/>
  <c r="AL20" i="77"/>
  <c r="AU20" i="77" s="1"/>
  <c r="AH23" i="91"/>
  <c r="AQ23" i="91" s="1"/>
  <c r="AS8" i="19"/>
  <c r="AL8" i="19"/>
  <c r="AU8" i="19" s="1"/>
  <c r="AS13" i="2"/>
  <c r="AL13" i="2"/>
  <c r="AU13" i="2" s="1"/>
  <c r="AR22" i="96"/>
  <c r="AH23" i="17"/>
  <c r="AQ23" i="17" s="1"/>
  <c r="AQ25" i="17" s="1"/>
  <c r="AZ3" i="17"/>
  <c r="AL3" i="68"/>
  <c r="AU3" i="68" s="1"/>
  <c r="AS3" i="68"/>
  <c r="AS21" i="68"/>
  <c r="AL21" i="68"/>
  <c r="AU21" i="68" s="1"/>
  <c r="AX3" i="69"/>
  <c r="S3" i="69" s="1"/>
  <c r="AC3" i="69" s="1"/>
  <c r="AX23" i="69"/>
  <c r="S23" i="69" s="1"/>
  <c r="AC2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2" i="40"/>
  <c r="AS16" i="2"/>
  <c r="AL16" i="2"/>
  <c r="AU16" i="2" s="1"/>
  <c r="AJ21" i="73"/>
  <c r="AK21" i="73"/>
  <c r="AT21" i="73" s="1"/>
  <c r="AJ15" i="73"/>
  <c r="AK15" i="73"/>
  <c r="AT15" i="73" s="1"/>
  <c r="AJ9" i="73"/>
  <c r="AK9" i="73"/>
  <c r="AT9" i="73" s="1"/>
  <c r="AJ3" i="73"/>
  <c r="AB4" i="73"/>
  <c r="AS6" i="19"/>
  <c r="AL6" i="19"/>
  <c r="AU6" i="19" s="1"/>
  <c r="AH25" i="18"/>
  <c r="AQ25" i="18" s="1"/>
  <c r="AS19" i="68"/>
  <c r="AL19" i="68"/>
  <c r="AU19" i="68" s="1"/>
  <c r="AN23" i="60"/>
  <c r="AN25" i="60" s="1"/>
  <c r="AI23" i="60"/>
  <c r="AE23" i="70"/>
  <c r="AG23" i="70"/>
  <c r="AP23" i="70" s="1"/>
  <c r="AP25" i="70" s="1"/>
  <c r="AF23" i="70"/>
  <c r="AO23" i="70" s="1"/>
  <c r="AO25" i="70" s="1"/>
  <c r="AL3" i="78"/>
  <c r="AU3" i="78" s="1"/>
  <c r="AS3" i="78"/>
  <c r="AS14" i="2"/>
  <c r="AL14" i="2"/>
  <c r="AU14" i="2" s="1"/>
  <c r="AX22" i="21"/>
  <c r="S22" i="21" s="1"/>
  <c r="AC22" i="21" s="1"/>
  <c r="AB23" i="21" s="1"/>
  <c r="AS22" i="68"/>
  <c r="AL22" i="68"/>
  <c r="AU22" i="68" s="1"/>
  <c r="Y23" i="75"/>
  <c r="X23" i="75"/>
  <c r="AS6" i="29"/>
  <c r="AL6" i="29"/>
  <c r="AU6" i="29" s="1"/>
  <c r="AS18" i="19"/>
  <c r="AL18" i="19"/>
  <c r="AU18" i="19" s="1"/>
  <c r="AI22" i="42"/>
  <c r="AN22" i="42"/>
  <c r="AS13" i="68"/>
  <c r="AL13" i="68"/>
  <c r="AU13" i="68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X22" i="81"/>
  <c r="S22" i="81" s="1"/>
  <c r="AC22" i="81" s="1"/>
  <c r="AB23" i="81" s="1"/>
  <c r="AR22" i="83"/>
  <c r="Z25" i="15"/>
  <c r="AS3" i="36"/>
  <c r="AL3" i="36"/>
  <c r="AU3" i="36" s="1"/>
  <c r="AS21" i="36"/>
  <c r="AL21" i="36"/>
  <c r="AU21" i="36" s="1"/>
  <c r="AS10" i="19"/>
  <c r="AL10" i="19"/>
  <c r="AU10" i="19" s="1"/>
  <c r="Z24" i="82"/>
  <c r="AR23" i="49"/>
  <c r="AJ19" i="65"/>
  <c r="AK19" i="65"/>
  <c r="AT19" i="65" s="1"/>
  <c r="AJ13" i="65"/>
  <c r="AK13" i="65"/>
  <c r="AT13" i="65" s="1"/>
  <c r="AJ7" i="65"/>
  <c r="AK7" i="65"/>
  <c r="AT7" i="65" s="1"/>
  <c r="AJ17" i="72"/>
  <c r="AK17" i="72"/>
  <c r="AT17" i="72" s="1"/>
  <c r="AJ11" i="72"/>
  <c r="AK11" i="72"/>
  <c r="AT11" i="72" s="1"/>
  <c r="AK5" i="72"/>
  <c r="AT5" i="72" s="1"/>
  <c r="AJ5" i="72"/>
  <c r="AS5" i="2"/>
  <c r="AL5" i="2"/>
  <c r="AU5" i="2" s="1"/>
  <c r="AS8" i="77"/>
  <c r="AL8" i="77"/>
  <c r="AU8" i="77" s="1"/>
  <c r="AR23" i="25"/>
  <c r="AR25" i="25" s="1"/>
  <c r="Z23" i="83"/>
  <c r="AJ21" i="25"/>
  <c r="AK21" i="25"/>
  <c r="AT21" i="25" s="1"/>
  <c r="AJ15" i="25"/>
  <c r="AK15" i="25"/>
  <c r="AT15" i="25" s="1"/>
  <c r="AJ9" i="25"/>
  <c r="AK9" i="25"/>
  <c r="AT9" i="25" s="1"/>
  <c r="AJ3" i="25"/>
  <c r="AB4" i="25"/>
  <c r="AS14" i="37"/>
  <c r="AL14" i="37"/>
  <c r="AU14" i="37" s="1"/>
  <c r="Y24" i="55"/>
  <c r="X24" i="55"/>
  <c r="AS5" i="19"/>
  <c r="AL5" i="19"/>
  <c r="AU5" i="19" s="1"/>
  <c r="AJ4" i="2"/>
  <c r="AK4" i="2"/>
  <c r="AT4" i="2" s="1"/>
  <c r="AT25" i="2" s="1"/>
  <c r="AR24" i="15"/>
  <c r="AS7" i="78"/>
  <c r="AL7" i="78"/>
  <c r="AU7" i="78" s="1"/>
  <c r="AH25" i="94"/>
  <c r="AQ25" i="94" s="1"/>
  <c r="AS7" i="68"/>
  <c r="AL7" i="68"/>
  <c r="AU7" i="68" s="1"/>
  <c r="AJ22" i="58"/>
  <c r="AK22" i="58"/>
  <c r="AT22" i="58" s="1"/>
  <c r="AJ14" i="34"/>
  <c r="AK14" i="34"/>
  <c r="AT14" i="34" s="1"/>
  <c r="AH23" i="99"/>
  <c r="AQ23" i="99" s="1"/>
  <c r="AR23" i="28"/>
  <c r="AR25" i="28" s="1"/>
  <c r="AJ21" i="30"/>
  <c r="AK21" i="30"/>
  <c r="AT21" i="30" s="1"/>
  <c r="AJ3" i="30"/>
  <c r="AB4" i="30"/>
  <c r="AJ11" i="34"/>
  <c r="AK11" i="34"/>
  <c r="AT11" i="34" s="1"/>
  <c r="AG23" i="50"/>
  <c r="AP23" i="50" s="1"/>
  <c r="AS6" i="2"/>
  <c r="AL6" i="2"/>
  <c r="AU6" i="2" s="1"/>
  <c r="W26" i="100"/>
  <c r="AF25" i="100"/>
  <c r="AO25" i="100" s="1"/>
  <c r="AG25" i="100"/>
  <c r="AP25" i="100" s="1"/>
  <c r="AE25" i="100"/>
  <c r="AK23" i="60"/>
  <c r="AT23" i="60" s="1"/>
  <c r="AK20" i="28"/>
  <c r="AT20" i="28" s="1"/>
  <c r="AJ20" i="28"/>
  <c r="AJ8" i="28"/>
  <c r="AK8" i="28"/>
  <c r="AT8" i="28" s="1"/>
  <c r="AK16" i="39"/>
  <c r="AT16" i="39" s="1"/>
  <c r="AJ16" i="39"/>
  <c r="AS13" i="78"/>
  <c r="AL13" i="78"/>
  <c r="AU13" i="78" s="1"/>
  <c r="AC19" i="58"/>
  <c r="AB20" i="58" s="1"/>
  <c r="S20" i="58"/>
  <c r="AC7" i="58"/>
  <c r="AB8" i="58" s="1"/>
  <c r="S8" i="58"/>
  <c r="AN23" i="102"/>
  <c r="AI23" i="102"/>
  <c r="AS11" i="29"/>
  <c r="AL11" i="29"/>
  <c r="AU11" i="29" s="1"/>
  <c r="AH23" i="63"/>
  <c r="AQ23" i="63" s="1"/>
  <c r="AQ25" i="63" s="1"/>
  <c r="AZ3" i="63"/>
  <c r="AX22" i="63" s="1"/>
  <c r="S22" i="63" s="1"/>
  <c r="AC22" i="63" s="1"/>
  <c r="AB23" i="63" s="1"/>
  <c r="AS6" i="68"/>
  <c r="AL6" i="68"/>
  <c r="AU6" i="68" s="1"/>
  <c r="AS19" i="77"/>
  <c r="AL19" i="77"/>
  <c r="AU19" i="77" s="1"/>
  <c r="AJ10" i="73"/>
  <c r="AK10" i="73"/>
  <c r="AT10" i="73" s="1"/>
  <c r="AR22" i="23"/>
  <c r="AS14" i="36"/>
  <c r="AL14" i="36"/>
  <c r="AU14" i="36" s="1"/>
  <c r="AS21" i="19"/>
  <c r="AL21" i="19"/>
  <c r="AU21" i="19" s="1"/>
  <c r="AK4" i="78"/>
  <c r="AT4" i="78" s="1"/>
  <c r="AT25" i="78" s="1"/>
  <c r="AJ4" i="78"/>
  <c r="AJ23" i="65"/>
  <c r="AS23" i="65" s="1"/>
  <c r="AK23" i="65"/>
  <c r="AT23" i="65" s="1"/>
  <c r="AJ20" i="30"/>
  <c r="AK20" i="30"/>
  <c r="AT20" i="30" s="1"/>
  <c r="AK8" i="30"/>
  <c r="AT8" i="30" s="1"/>
  <c r="AJ8" i="30"/>
  <c r="AH23" i="23"/>
  <c r="AQ23" i="23" s="1"/>
  <c r="AQ25" i="23" s="1"/>
  <c r="AZ3" i="23"/>
  <c r="AX22" i="23" s="1"/>
  <c r="S22" i="23" s="1"/>
  <c r="AC22" i="23" s="1"/>
  <c r="AB23" i="23" s="1"/>
  <c r="AK22" i="34"/>
  <c r="AT22" i="34" s="1"/>
  <c r="AJ22" i="34"/>
  <c r="AK16" i="34"/>
  <c r="AT16" i="34" s="1"/>
  <c r="AJ16" i="34"/>
  <c r="AS6" i="36"/>
  <c r="AL6" i="36"/>
  <c r="AU6" i="36" s="1"/>
  <c r="AS12" i="2"/>
  <c r="AL12" i="2"/>
  <c r="AU12" i="2" s="1"/>
  <c r="AH25" i="46"/>
  <c r="AQ25" i="46" s="1"/>
  <c r="AK19" i="30"/>
  <c r="AT19" i="30" s="1"/>
  <c r="AJ19" i="30"/>
  <c r="AK13" i="30"/>
  <c r="AT13" i="30" s="1"/>
  <c r="AJ13" i="30"/>
  <c r="AJ7" i="30"/>
  <c r="AK7" i="30"/>
  <c r="AT7" i="30" s="1"/>
  <c r="Z23" i="23"/>
  <c r="AK21" i="34"/>
  <c r="AT21" i="34" s="1"/>
  <c r="AJ21" i="34"/>
  <c r="AK15" i="34"/>
  <c r="AT15" i="34" s="1"/>
  <c r="AJ15" i="34"/>
  <c r="AK9" i="34"/>
  <c r="AT9" i="34" s="1"/>
  <c r="AJ9" i="34"/>
  <c r="AB4" i="34"/>
  <c r="AJ3" i="34"/>
  <c r="W24" i="84"/>
  <c r="AG23" i="84"/>
  <c r="AP23" i="84" s="1"/>
  <c r="AF23" i="84"/>
  <c r="AO23" i="84" s="1"/>
  <c r="AE23" i="84"/>
  <c r="AS19" i="19"/>
  <c r="AL19" i="19"/>
  <c r="AU19" i="19" s="1"/>
  <c r="AS20" i="78"/>
  <c r="AL20" i="78"/>
  <c r="AU20" i="78" s="1"/>
  <c r="AH24" i="49"/>
  <c r="AQ24" i="49" s="1"/>
  <c r="AH24" i="13"/>
  <c r="AQ24" i="13" s="1"/>
  <c r="Y25" i="16"/>
  <c r="X25" i="16"/>
  <c r="AG23" i="59"/>
  <c r="AP23" i="59" s="1"/>
  <c r="AP25" i="59" s="1"/>
  <c r="AF23" i="59"/>
  <c r="AO23" i="59" s="1"/>
  <c r="AO25" i="59" s="1"/>
  <c r="AE23" i="59"/>
  <c r="AS8" i="68"/>
  <c r="AL8" i="68"/>
  <c r="AU8" i="68" s="1"/>
  <c r="AS10" i="29"/>
  <c r="AL10" i="29"/>
  <c r="AU10" i="29" s="1"/>
  <c r="AK18" i="28"/>
  <c r="AT18" i="28" s="1"/>
  <c r="AJ18" i="28"/>
  <c r="AK12" i="28"/>
  <c r="AT12" i="28" s="1"/>
  <c r="AJ12" i="28"/>
  <c r="AK6" i="28"/>
  <c r="AT6" i="28" s="1"/>
  <c r="AJ6" i="28"/>
  <c r="AJ20" i="39"/>
  <c r="AK20" i="39"/>
  <c r="AT20" i="39" s="1"/>
  <c r="AJ14" i="39"/>
  <c r="AK14" i="39"/>
  <c r="AT14" i="39" s="1"/>
  <c r="AJ8" i="39"/>
  <c r="AK8" i="39"/>
  <c r="AT8" i="39" s="1"/>
  <c r="AS17" i="77"/>
  <c r="AL17" i="77"/>
  <c r="AU17" i="77" s="1"/>
  <c r="AS13" i="29"/>
  <c r="AL13" i="29"/>
  <c r="AU13" i="29" s="1"/>
  <c r="AS18" i="68"/>
  <c r="AL18" i="68"/>
  <c r="AU18" i="68" s="1"/>
  <c r="AC17" i="58"/>
  <c r="AB18" i="58" s="1"/>
  <c r="S18" i="58"/>
  <c r="AC11" i="58"/>
  <c r="AB12" i="58" s="1"/>
  <c r="S12" i="58"/>
  <c r="AC5" i="58"/>
  <c r="AB6" i="58" s="1"/>
  <c r="S6" i="58"/>
  <c r="AR23" i="105"/>
  <c r="Z23" i="91"/>
  <c r="AH24" i="98"/>
  <c r="AQ24" i="98" s="1"/>
  <c r="AS5" i="37"/>
  <c r="AL5" i="37"/>
  <c r="AU5" i="37" s="1"/>
  <c r="AS7" i="36"/>
  <c r="AL7" i="36"/>
  <c r="AU7" i="36" s="1"/>
  <c r="AS9" i="78"/>
  <c r="AL9" i="78"/>
  <c r="AU9" i="78" s="1"/>
  <c r="Z23" i="17"/>
  <c r="AN23" i="90"/>
  <c r="AI23" i="90"/>
  <c r="AF22" i="95"/>
  <c r="AO22" i="95" s="1"/>
  <c r="AE22" i="95"/>
  <c r="W23" i="95"/>
  <c r="AG22" i="95"/>
  <c r="AP22" i="95" s="1"/>
  <c r="AS17" i="29"/>
  <c r="AL17" i="29"/>
  <c r="AU17" i="29" s="1"/>
  <c r="AX22" i="69"/>
  <c r="S22" i="69" s="1"/>
  <c r="AC22" i="69" s="1"/>
  <c r="AB23" i="69" s="1"/>
  <c r="AS6" i="77"/>
  <c r="AL6" i="77"/>
  <c r="AU6" i="77" s="1"/>
  <c r="AG23" i="61"/>
  <c r="AP23" i="61" s="1"/>
  <c r="AP25" i="61" s="1"/>
  <c r="AF23" i="61"/>
  <c r="AO23" i="61" s="1"/>
  <c r="AO25" i="61" s="1"/>
  <c r="AE23" i="61"/>
  <c r="AJ20" i="73"/>
  <c r="AK20" i="73"/>
  <c r="AT20" i="73" s="1"/>
  <c r="AJ14" i="73"/>
  <c r="AK14" i="73"/>
  <c r="AT14" i="73" s="1"/>
  <c r="AJ8" i="73"/>
  <c r="AK8" i="73"/>
  <c r="AT8" i="73" s="1"/>
  <c r="Z25" i="18"/>
  <c r="AR23" i="48"/>
  <c r="AR22" i="86"/>
  <c r="AF26" i="85"/>
  <c r="AO26" i="85" s="1"/>
  <c r="AE26" i="85"/>
  <c r="W27" i="85"/>
  <c r="AG26" i="85"/>
  <c r="AP26" i="85" s="1"/>
  <c r="AS12" i="37"/>
  <c r="AL12" i="37"/>
  <c r="AU12" i="37" s="1"/>
  <c r="AS20" i="36"/>
  <c r="AL20" i="36"/>
  <c r="AU20" i="36" s="1"/>
  <c r="AS9" i="19"/>
  <c r="AL9" i="19"/>
  <c r="AU9" i="19" s="1"/>
  <c r="AS10" i="78"/>
  <c r="AL10" i="78"/>
  <c r="AU10" i="78" s="1"/>
  <c r="AS4" i="9"/>
  <c r="AL4" i="9"/>
  <c r="AU4" i="9" s="1"/>
  <c r="AH24" i="87"/>
  <c r="AQ24" i="87" s="1"/>
  <c r="AR22" i="17"/>
  <c r="AS23" i="9"/>
  <c r="AL23" i="9"/>
  <c r="AU23" i="9" s="1"/>
  <c r="AN23" i="88"/>
  <c r="AI23" i="88"/>
  <c r="AR23" i="58"/>
  <c r="AR25" i="58" s="1"/>
  <c r="AL23" i="37"/>
  <c r="AU23" i="37" s="1"/>
  <c r="AS19" i="29"/>
  <c r="AL19" i="29"/>
  <c r="AU19" i="29" s="1"/>
  <c r="AS19" i="78"/>
  <c r="AL19" i="78"/>
  <c r="AU19" i="78" s="1"/>
  <c r="AX22" i="70"/>
  <c r="S22" i="70" s="1"/>
  <c r="AC22" i="70" s="1"/>
  <c r="AB23" i="70" s="1"/>
  <c r="AS19" i="37"/>
  <c r="AL19" i="37"/>
  <c r="AU19" i="37" s="1"/>
  <c r="AS11" i="78"/>
  <c r="AL11" i="78"/>
  <c r="AU11" i="78" s="1"/>
  <c r="AS21" i="2"/>
  <c r="AL21" i="2"/>
  <c r="AU21" i="2" s="1"/>
  <c r="AJ18" i="65"/>
  <c r="AK18" i="65"/>
  <c r="AT18" i="65" s="1"/>
  <c r="AJ12" i="65"/>
  <c r="AK12" i="65"/>
  <c r="AT12" i="65" s="1"/>
  <c r="AJ6" i="65"/>
  <c r="AK6" i="65"/>
  <c r="AT6" i="65" s="1"/>
  <c r="AJ22" i="72"/>
  <c r="AK22" i="72"/>
  <c r="AT22" i="72" s="1"/>
  <c r="AJ16" i="72"/>
  <c r="AK16" i="72"/>
  <c r="AT16" i="72" s="1"/>
  <c r="AJ10" i="72"/>
  <c r="AK10" i="72"/>
  <c r="AT10" i="72" s="1"/>
  <c r="AR22" i="91"/>
  <c r="AR24" i="46"/>
  <c r="AR23" i="72"/>
  <c r="AR25" i="72" s="1"/>
  <c r="AJ20" i="25"/>
  <c r="AK20" i="25"/>
  <c r="AT20" i="25" s="1"/>
  <c r="AJ14" i="25"/>
  <c r="AK14" i="25"/>
  <c r="AT14" i="25" s="1"/>
  <c r="AJ8" i="25"/>
  <c r="AK8" i="25"/>
  <c r="AT8" i="25" s="1"/>
  <c r="AN23" i="30"/>
  <c r="AN25" i="30" s="1"/>
  <c r="AI23" i="30"/>
  <c r="AS22" i="36"/>
  <c r="AL22" i="36"/>
  <c r="AU22" i="36" s="1"/>
  <c r="AS18" i="78"/>
  <c r="AL18" i="78"/>
  <c r="AU18" i="78" s="1"/>
  <c r="AS3" i="2"/>
  <c r="AL3" i="2"/>
  <c r="AU3" i="2" s="1"/>
  <c r="AS5" i="36"/>
  <c r="AL5" i="36"/>
  <c r="AU5" i="36" s="1"/>
  <c r="Z25" i="94"/>
  <c r="AI22" i="24"/>
  <c r="Y23" i="104"/>
  <c r="X23" i="104"/>
  <c r="AJ8" i="34"/>
  <c r="AK8" i="34"/>
  <c r="AT8" i="34" s="1"/>
  <c r="AS12" i="36"/>
  <c r="AL12" i="36"/>
  <c r="AU12" i="36" s="1"/>
  <c r="AE24" i="49"/>
  <c r="AF24" i="49"/>
  <c r="AO24" i="49" s="1"/>
  <c r="AG24" i="49"/>
  <c r="AP24" i="49" s="1"/>
  <c r="W25" i="49"/>
  <c r="W25" i="13"/>
  <c r="AG23" i="21"/>
  <c r="AP23" i="21" s="1"/>
  <c r="AP25" i="21" s="1"/>
  <c r="AE23" i="21"/>
  <c r="AF23" i="21"/>
  <c r="AO23" i="21" s="1"/>
  <c r="AO25" i="21" s="1"/>
  <c r="AS15" i="77"/>
  <c r="AL15" i="77"/>
  <c r="AU15" i="77" s="1"/>
  <c r="AS4" i="76"/>
  <c r="AS25" i="76" s="1"/>
  <c r="AL4" i="76"/>
  <c r="AU4" i="76" s="1"/>
  <c r="AU25" i="76" s="1"/>
  <c r="C11" i="76" s="1"/>
  <c r="F20" i="57" s="1"/>
  <c r="AJ23" i="39"/>
  <c r="AS23" i="39" s="1"/>
  <c r="AK23" i="39"/>
  <c r="AT23" i="39" s="1"/>
  <c r="AK17" i="28"/>
  <c r="AT17" i="28" s="1"/>
  <c r="AJ17" i="28"/>
  <c r="AK11" i="28"/>
  <c r="AT11" i="28" s="1"/>
  <c r="AJ11" i="28"/>
  <c r="AJ5" i="28"/>
  <c r="AK5" i="28"/>
  <c r="AT5" i="28" s="1"/>
  <c r="AK19" i="39"/>
  <c r="AT19" i="39" s="1"/>
  <c r="AJ19" i="39"/>
  <c r="AK13" i="39"/>
  <c r="AT13" i="39" s="1"/>
  <c r="AJ13" i="39"/>
  <c r="AJ7" i="39"/>
  <c r="AK7" i="39"/>
  <c r="AT7" i="39" s="1"/>
  <c r="AS11" i="68"/>
  <c r="AL11" i="68"/>
  <c r="AU11" i="68" s="1"/>
  <c r="AE23" i="103"/>
  <c r="W24" i="103"/>
  <c r="AG23" i="103"/>
  <c r="AP23" i="103" s="1"/>
  <c r="AF23" i="103"/>
  <c r="AO23" i="103" s="1"/>
  <c r="AI22" i="32"/>
  <c r="AN22" i="32"/>
  <c r="AS17" i="2"/>
  <c r="AL17" i="2"/>
  <c r="AU17" i="2" s="1"/>
  <c r="AC16" i="58"/>
  <c r="AB17" i="58" s="1"/>
  <c r="S17" i="58"/>
  <c r="AC10" i="58"/>
  <c r="AB11" i="58" s="1"/>
  <c r="S11" i="58"/>
  <c r="AC4" i="58"/>
  <c r="AB5" i="58" s="1"/>
  <c r="S5" i="58"/>
  <c r="AH24" i="45"/>
  <c r="AQ24" i="45" s="1"/>
  <c r="AG24" i="98"/>
  <c r="AP24" i="98" s="1"/>
  <c r="AS14" i="19"/>
  <c r="AL14" i="19"/>
  <c r="AU14" i="19" s="1"/>
  <c r="AH23" i="66"/>
  <c r="AQ23" i="66" s="1"/>
  <c r="AQ25" i="66" s="1"/>
  <c r="AZ3" i="66"/>
  <c r="AX22" i="66" s="1"/>
  <c r="S22" i="66" s="1"/>
  <c r="AC22" i="66" s="1"/>
  <c r="AB23" i="66" s="1"/>
  <c r="AS19" i="2"/>
  <c r="AL19" i="2"/>
  <c r="AU19" i="2" s="1"/>
  <c r="W23" i="11"/>
  <c r="AG22" i="11"/>
  <c r="AP22" i="11" s="1"/>
  <c r="AE22" i="11"/>
  <c r="AF22" i="11"/>
  <c r="AO22" i="11" s="1"/>
  <c r="AS9" i="68"/>
  <c r="AL9" i="68"/>
  <c r="AU9" i="68" s="1"/>
  <c r="Y24" i="102"/>
  <c r="X24" i="102"/>
  <c r="AR23" i="19"/>
  <c r="AR25" i="19" s="1"/>
  <c r="AL23" i="19"/>
  <c r="AU23" i="19" s="1"/>
  <c r="AS17" i="68"/>
  <c r="AL17" i="68"/>
  <c r="AU17" i="68" s="1"/>
  <c r="AJ23" i="72"/>
  <c r="AS23" i="72" s="1"/>
  <c r="AK23" i="72"/>
  <c r="AT23" i="72" s="1"/>
  <c r="AR24" i="18"/>
  <c r="AJ19" i="73"/>
  <c r="AK19" i="73"/>
  <c r="AT19" i="73" s="1"/>
  <c r="AJ13" i="73"/>
  <c r="AK13" i="73"/>
  <c r="AT13" i="73" s="1"/>
  <c r="AJ7" i="73"/>
  <c r="AK7" i="73"/>
  <c r="AT7" i="73" s="1"/>
  <c r="AS11" i="2"/>
  <c r="AL11" i="2"/>
  <c r="AU11" i="2" s="1"/>
  <c r="AS9" i="29"/>
  <c r="AL9" i="29"/>
  <c r="AU9" i="29" s="1"/>
  <c r="AS20" i="2"/>
  <c r="AL20" i="2"/>
  <c r="AU20" i="2" s="1"/>
  <c r="W25" i="87"/>
  <c r="AG24" i="87"/>
  <c r="AP24" i="87" s="1"/>
  <c r="AF24" i="87"/>
  <c r="AO24" i="87" s="1"/>
  <c r="AE24" i="87"/>
  <c r="AH24" i="48"/>
  <c r="AQ24" i="48" s="1"/>
  <c r="AS10" i="68"/>
  <c r="AL10" i="68"/>
  <c r="AU10" i="68" s="1"/>
  <c r="AS22" i="2"/>
  <c r="AL22" i="2"/>
  <c r="AU22" i="2" s="1"/>
  <c r="AS13" i="77"/>
  <c r="AL13" i="77"/>
  <c r="AU13" i="77" s="1"/>
  <c r="AS15" i="29"/>
  <c r="AL15" i="29"/>
  <c r="AU15" i="29" s="1"/>
  <c r="AS9" i="36"/>
  <c r="AL9" i="36"/>
  <c r="AU9" i="36" s="1"/>
  <c r="AS16" i="19"/>
  <c r="AL16" i="19"/>
  <c r="AU16" i="19" s="1"/>
  <c r="AJ17" i="65"/>
  <c r="AK17" i="65"/>
  <c r="AT17" i="65" s="1"/>
  <c r="AJ11" i="65"/>
  <c r="AK11" i="65"/>
  <c r="AT11" i="65" s="1"/>
  <c r="AJ5" i="65"/>
  <c r="AK5" i="65"/>
  <c r="AT5" i="65" s="1"/>
  <c r="AR23" i="13"/>
  <c r="AJ21" i="72"/>
  <c r="AK21" i="72"/>
  <c r="AT21" i="72" s="1"/>
  <c r="AJ15" i="72"/>
  <c r="AK15" i="72"/>
  <c r="AT15" i="72" s="1"/>
  <c r="AJ9" i="72"/>
  <c r="AK9" i="72"/>
  <c r="AT9" i="72" s="1"/>
  <c r="AJ3" i="72"/>
  <c r="AB4" i="72"/>
  <c r="AN22" i="43"/>
  <c r="Y23" i="52"/>
  <c r="X23" i="52"/>
  <c r="AH24" i="105"/>
  <c r="AQ24" i="105" s="1"/>
  <c r="AH25" i="44"/>
  <c r="AQ25" i="44" s="1"/>
  <c r="AJ19" i="25"/>
  <c r="AK19" i="25"/>
  <c r="AT19" i="25" s="1"/>
  <c r="AJ13" i="25"/>
  <c r="AK13" i="25"/>
  <c r="AT13" i="25" s="1"/>
  <c r="AJ7" i="25"/>
  <c r="AK7" i="25"/>
  <c r="AT7" i="25" s="1"/>
  <c r="AS20" i="37"/>
  <c r="AL20" i="37"/>
  <c r="AU20" i="37" s="1"/>
  <c r="AS11" i="19"/>
  <c r="AL11" i="19"/>
  <c r="AU11" i="19" s="1"/>
  <c r="AR22" i="66"/>
  <c r="AR22" i="14"/>
  <c r="AR23" i="82"/>
  <c r="AS21" i="29"/>
  <c r="AL21" i="29"/>
  <c r="AU21" i="29" s="1"/>
  <c r="Y23" i="51"/>
  <c r="X23" i="51"/>
  <c r="AK12" i="30"/>
  <c r="AT12" i="30" s="1"/>
  <c r="AJ12" i="30"/>
  <c r="AS16" i="37"/>
  <c r="AL16" i="37"/>
  <c r="AU16" i="37" s="1"/>
  <c r="AJ17" i="30"/>
  <c r="AK17" i="30"/>
  <c r="AT17" i="30" s="1"/>
  <c r="AJ11" i="30"/>
  <c r="AK11" i="30"/>
  <c r="AT11" i="30" s="1"/>
  <c r="AJ5" i="30"/>
  <c r="AK5" i="30"/>
  <c r="AT5" i="30" s="1"/>
  <c r="AR23" i="98"/>
  <c r="AK19" i="34"/>
  <c r="AT19" i="34" s="1"/>
  <c r="AJ19" i="34"/>
  <c r="AK13" i="34"/>
  <c r="AT13" i="34" s="1"/>
  <c r="AJ13" i="34"/>
  <c r="AJ7" i="34"/>
  <c r="AK7" i="34"/>
  <c r="AT7" i="34" s="1"/>
  <c r="AS7" i="19"/>
  <c r="AL7" i="19"/>
  <c r="AU7" i="19" s="1"/>
  <c r="AS8" i="78"/>
  <c r="AL8" i="78"/>
  <c r="AU8" i="78" s="1"/>
  <c r="AS18" i="2"/>
  <c r="AL18" i="2"/>
  <c r="AU18" i="2" s="1"/>
  <c r="AS14" i="68"/>
  <c r="AL14" i="68"/>
  <c r="AU14" i="68" s="1"/>
  <c r="AR24" i="47"/>
  <c r="AS16" i="29"/>
  <c r="AL16" i="29"/>
  <c r="AU16" i="29" s="1"/>
  <c r="AS3" i="77"/>
  <c r="AL3" i="77"/>
  <c r="AU3" i="77" s="1"/>
  <c r="AK23" i="28"/>
  <c r="AT23" i="28" s="1"/>
  <c r="AJ23" i="28"/>
  <c r="AS23" i="28" s="1"/>
  <c r="AK22" i="28"/>
  <c r="AT22" i="28" s="1"/>
  <c r="AJ22" i="28"/>
  <c r="AK16" i="28"/>
  <c r="AT16" i="28" s="1"/>
  <c r="AJ16" i="28"/>
  <c r="AK10" i="28"/>
  <c r="AT10" i="28" s="1"/>
  <c r="AJ10" i="28"/>
  <c r="AJ18" i="39"/>
  <c r="AK18" i="39"/>
  <c r="AT18" i="39" s="1"/>
  <c r="AJ12" i="39"/>
  <c r="AK12" i="39"/>
  <c r="AT12" i="39" s="1"/>
  <c r="AJ6" i="39"/>
  <c r="AK6" i="39"/>
  <c r="AT6" i="39" s="1"/>
  <c r="AK4" i="37"/>
  <c r="AT4" i="37" s="1"/>
  <c r="AT25" i="37" s="1"/>
  <c r="AJ4" i="37"/>
  <c r="Y26" i="41"/>
  <c r="X26" i="41"/>
  <c r="AC15" i="58"/>
  <c r="AB16" i="58" s="1"/>
  <c r="S16" i="58"/>
  <c r="AC9" i="58"/>
  <c r="AB10" i="58" s="1"/>
  <c r="S10" i="58"/>
  <c r="AC3" i="58"/>
  <c r="S4" i="58"/>
  <c r="Z24" i="45"/>
  <c r="AH23" i="26"/>
  <c r="AQ23" i="26" s="1"/>
  <c r="AQ25" i="26" s="1"/>
  <c r="AZ3" i="26"/>
  <c r="AS11" i="37"/>
  <c r="AL11" i="37"/>
  <c r="AU11" i="37" s="1"/>
  <c r="AS13" i="36"/>
  <c r="AL13" i="36"/>
  <c r="AU13" i="36" s="1"/>
  <c r="AS15" i="78"/>
  <c r="AL15" i="78"/>
  <c r="AU15" i="78" s="1"/>
  <c r="Z23" i="66"/>
  <c r="AH23" i="14"/>
  <c r="AQ23" i="14" s="1"/>
  <c r="AQ25" i="14" s="1"/>
  <c r="AZ3" i="14"/>
  <c r="AX22" i="14" s="1"/>
  <c r="S22" i="14" s="1"/>
  <c r="AC22" i="14" s="1"/>
  <c r="AB23" i="14" s="1"/>
  <c r="AX3" i="59"/>
  <c r="S3" i="59" s="1"/>
  <c r="AC3" i="59" s="1"/>
  <c r="AX23" i="59"/>
  <c r="S23" i="59" s="1"/>
  <c r="AC23" i="59" s="1"/>
  <c r="AJ23" i="59" s="1"/>
  <c r="AS2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L4" i="67"/>
  <c r="AU4" i="67" s="1"/>
  <c r="AS4" i="67"/>
  <c r="AS25" i="67" s="1"/>
  <c r="AS5" i="29"/>
  <c r="AL5" i="29"/>
  <c r="AU5" i="29" s="1"/>
  <c r="AL23" i="78"/>
  <c r="AU23" i="78" s="1"/>
  <c r="AH25" i="47"/>
  <c r="AQ25" i="47" s="1"/>
  <c r="AS7" i="29"/>
  <c r="AL7" i="29"/>
  <c r="AU7" i="29" s="1"/>
  <c r="AS8" i="29"/>
  <c r="AL8" i="29"/>
  <c r="AU8" i="29" s="1"/>
  <c r="AJ18" i="73"/>
  <c r="AK18" i="73"/>
  <c r="AT18" i="73" s="1"/>
  <c r="AJ12" i="73"/>
  <c r="AK12" i="73"/>
  <c r="AT12" i="73" s="1"/>
  <c r="AK6" i="73"/>
  <c r="AT6" i="73" s="1"/>
  <c r="AJ6" i="73"/>
  <c r="AS4" i="33"/>
  <c r="AL4" i="33"/>
  <c r="AU4" i="33" s="1"/>
  <c r="AU25" i="33" s="1"/>
  <c r="C11" i="33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4" i="77"/>
  <c r="AL14" i="77"/>
  <c r="AU14" i="77" s="1"/>
  <c r="W24" i="97"/>
  <c r="AG23" i="97"/>
  <c r="AP23" i="97" s="1"/>
  <c r="AE23" i="97"/>
  <c r="AF23" i="97"/>
  <c r="AO23" i="97" s="1"/>
  <c r="AS18" i="37"/>
  <c r="AL18" i="37"/>
  <c r="AU18" i="37" s="1"/>
  <c r="AS8" i="36"/>
  <c r="AL8" i="36"/>
  <c r="AU8" i="36" s="1"/>
  <c r="AS15" i="19"/>
  <c r="AL15" i="19"/>
  <c r="AU15" i="19" s="1"/>
  <c r="AS16" i="78"/>
  <c r="AL16" i="78"/>
  <c r="AU16" i="78" s="1"/>
  <c r="Z24" i="48"/>
  <c r="AU25" i="67"/>
  <c r="C11" i="67" s="1"/>
  <c r="F11" i="57" s="1"/>
  <c r="AN22" i="75"/>
  <c r="AI22" i="75"/>
  <c r="AS11" i="77"/>
  <c r="AL11" i="77"/>
  <c r="AU11" i="77" s="1"/>
  <c r="AR23" i="34"/>
  <c r="AR25" i="34" s="1"/>
  <c r="AL23" i="34"/>
  <c r="AU23" i="34" s="1"/>
  <c r="Y23" i="42"/>
  <c r="X23" i="42"/>
  <c r="AH23" i="27"/>
  <c r="AQ23" i="27" s="1"/>
  <c r="AQ25" i="27" s="1"/>
  <c r="AZ3" i="27"/>
  <c r="AS7" i="37"/>
  <c r="AL7" i="37"/>
  <c r="AU7" i="37" s="1"/>
  <c r="AS17" i="78"/>
  <c r="AL17" i="78"/>
  <c r="AU17" i="78" s="1"/>
  <c r="AS9" i="2"/>
  <c r="AL9" i="2"/>
  <c r="AU9" i="2" s="1"/>
  <c r="AS25" i="9"/>
  <c r="AJ22" i="65"/>
  <c r="AK22" i="65"/>
  <c r="AT22" i="65" s="1"/>
  <c r="AJ16" i="65"/>
  <c r="AK16" i="65"/>
  <c r="AT16" i="65" s="1"/>
  <c r="AJ10" i="65"/>
  <c r="AK10" i="65"/>
  <c r="AT10" i="65" s="1"/>
  <c r="AJ20" i="72"/>
  <c r="AK20" i="72"/>
  <c r="AT20" i="72" s="1"/>
  <c r="AJ14" i="72"/>
  <c r="AK14" i="72"/>
  <c r="AT14" i="72" s="1"/>
  <c r="AJ8" i="72"/>
  <c r="AK8" i="72"/>
  <c r="AT8" i="72" s="1"/>
  <c r="Z24" i="105"/>
  <c r="AH23" i="92"/>
  <c r="AQ23" i="92" s="1"/>
  <c r="Z25" i="44"/>
  <c r="AJ18" i="25"/>
  <c r="AK18" i="25"/>
  <c r="AT18" i="25" s="1"/>
  <c r="AJ12" i="25"/>
  <c r="AK12" i="25"/>
  <c r="AT12" i="25" s="1"/>
  <c r="AJ6" i="25"/>
  <c r="AK6" i="25"/>
  <c r="AT6" i="25" s="1"/>
  <c r="AN23" i="55"/>
  <c r="AI23" i="55"/>
  <c r="AS10" i="36"/>
  <c r="AL10" i="36"/>
  <c r="AU10" i="36" s="1"/>
  <c r="AS6" i="78"/>
  <c r="AL6" i="78"/>
  <c r="AU6" i="78" s="1"/>
  <c r="AN22" i="104"/>
  <c r="AK6" i="30"/>
  <c r="AT6" i="30" s="1"/>
  <c r="AJ6" i="30"/>
  <c r="AK16" i="30"/>
  <c r="AT16" i="30" s="1"/>
  <c r="AJ16" i="30"/>
  <c r="AK10" i="30"/>
  <c r="AT10" i="30" s="1"/>
  <c r="AJ10" i="30"/>
  <c r="AS22" i="37"/>
  <c r="AL22" i="37"/>
  <c r="AU22" i="37" s="1"/>
  <c r="AK18" i="34"/>
  <c r="AT18" i="34" s="1"/>
  <c r="AJ18" i="34"/>
  <c r="AK12" i="34"/>
  <c r="AT12" i="34" s="1"/>
  <c r="AJ12" i="34"/>
  <c r="AJ6" i="34"/>
  <c r="AK6" i="34"/>
  <c r="AT6" i="34" s="1"/>
  <c r="AS18" i="36"/>
  <c r="AL18" i="36"/>
  <c r="AU18" i="36" s="1"/>
  <c r="AH23" i="50"/>
  <c r="AQ23" i="50" s="1"/>
  <c r="AH23" i="93"/>
  <c r="AQ23" i="93" s="1"/>
  <c r="AN24" i="16"/>
  <c r="AI24" i="16"/>
  <c r="AS4" i="62"/>
  <c r="AS25" i="62" s="1"/>
  <c r="AL4" i="62"/>
  <c r="AU4" i="62" s="1"/>
  <c r="AU25" i="62" s="1"/>
  <c r="C11" i="62" s="1"/>
  <c r="F6" i="57" s="1"/>
  <c r="AJ4" i="77"/>
  <c r="AK4" i="77"/>
  <c r="AT4" i="77" s="1"/>
  <c r="AT25" i="77" s="1"/>
  <c r="AS21" i="77"/>
  <c r="AL21" i="77"/>
  <c r="AU21" i="77" s="1"/>
  <c r="AX3" i="60"/>
  <c r="S3" i="60" s="1"/>
  <c r="AC3" i="60" s="1"/>
  <c r="AX23" i="60"/>
  <c r="S23" i="60" s="1"/>
  <c r="AC23" i="60" s="1"/>
  <c r="AJ23" i="60" s="1"/>
  <c r="AS2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S10" i="77"/>
  <c r="AL10" i="77"/>
  <c r="AU10" i="77" s="1"/>
  <c r="AK21" i="28"/>
  <c r="AT21" i="28" s="1"/>
  <c r="AJ21" i="28"/>
  <c r="AK15" i="28"/>
  <c r="AT15" i="28" s="1"/>
  <c r="AJ15" i="28"/>
  <c r="AK9" i="28"/>
  <c r="AT9" i="28" s="1"/>
  <c r="AJ9" i="28"/>
  <c r="AB4" i="28"/>
  <c r="AJ3" i="28"/>
  <c r="AJ17" i="39"/>
  <c r="AK17" i="39"/>
  <c r="AT17" i="39" s="1"/>
  <c r="AJ11" i="39"/>
  <c r="AK11" i="39"/>
  <c r="AT11" i="39" s="1"/>
  <c r="AJ5" i="39"/>
  <c r="AK5" i="39"/>
  <c r="AT5" i="39" s="1"/>
  <c r="AS18" i="77"/>
  <c r="AL18" i="77"/>
  <c r="AU18" i="77" s="1"/>
  <c r="AS10" i="2"/>
  <c r="AL10" i="2"/>
  <c r="AU10" i="2" s="1"/>
  <c r="AS3" i="37"/>
  <c r="AL3" i="37"/>
  <c r="AU3" i="37" s="1"/>
  <c r="AS11" i="36"/>
  <c r="AL11" i="36"/>
  <c r="AU11" i="36" s="1"/>
  <c r="AI25" i="41"/>
  <c r="AN25" i="41"/>
  <c r="S21" i="58"/>
  <c r="AC20" i="58"/>
  <c r="AB21" i="58" s="1"/>
  <c r="AC14" i="58"/>
  <c r="AB15" i="58" s="1"/>
  <c r="S15" i="58"/>
  <c r="AC8" i="58"/>
  <c r="AB9" i="58" s="1"/>
  <c r="S9" i="58"/>
  <c r="AR24" i="44"/>
  <c r="AS20" i="19"/>
  <c r="AL20" i="19"/>
  <c r="AU20" i="19" s="1"/>
  <c r="AS7" i="2"/>
  <c r="AL7" i="2"/>
  <c r="AU7" i="2" s="1"/>
  <c r="AR24" i="94"/>
  <c r="AK23" i="59"/>
  <c r="AT23" i="59" s="1"/>
  <c r="AF22" i="101"/>
  <c r="AO22" i="101" s="1"/>
  <c r="AE22" i="101"/>
  <c r="AG22" i="101"/>
  <c r="AP22" i="101" s="1"/>
  <c r="W23" i="101"/>
  <c r="AS15" i="68"/>
  <c r="AL15" i="68"/>
  <c r="AU15" i="68" s="1"/>
  <c r="Y24" i="90"/>
  <c r="X24" i="90"/>
  <c r="AS5" i="77"/>
  <c r="AL5" i="77"/>
  <c r="AU5" i="77" s="1"/>
  <c r="AN23" i="65"/>
  <c r="AN25" i="65" s="1"/>
  <c r="AI23" i="65"/>
  <c r="AJ17" i="73"/>
  <c r="AK17" i="73"/>
  <c r="AT17" i="73" s="1"/>
  <c r="AJ11" i="73"/>
  <c r="AK11" i="73"/>
  <c r="AT11" i="73" s="1"/>
  <c r="AJ5" i="73"/>
  <c r="AK5" i="73"/>
  <c r="AT5" i="73" s="1"/>
  <c r="AS17" i="36"/>
  <c r="AL17" i="36"/>
  <c r="AU17" i="36" s="1"/>
  <c r="AX22" i="61"/>
  <c r="S22" i="61" s="1"/>
  <c r="AC22" i="61" s="1"/>
  <c r="AB23" i="61" s="1"/>
  <c r="Y26" i="89"/>
  <c r="X26" i="89"/>
  <c r="AJ4" i="19"/>
  <c r="AK4" i="19"/>
  <c r="AT4" i="19" s="1"/>
  <c r="AT25" i="19" s="1"/>
  <c r="AE25" i="53"/>
  <c r="AF25" i="53"/>
  <c r="AO25" i="53" s="1"/>
  <c r="AG25" i="53"/>
  <c r="AP25" i="53" s="1"/>
  <c r="W26" i="53"/>
  <c r="AS8" i="2"/>
  <c r="AL8" i="2"/>
  <c r="AU8" i="2" s="1"/>
  <c r="AS16" i="68"/>
  <c r="AL16" i="68"/>
  <c r="AU16" i="68" s="1"/>
  <c r="Y24" i="88"/>
  <c r="X24" i="88"/>
  <c r="AS12" i="77"/>
  <c r="AL12" i="77"/>
  <c r="AU12" i="77" s="1"/>
  <c r="AS12" i="68"/>
  <c r="AL12" i="68"/>
  <c r="AU12" i="68" s="1"/>
  <c r="AS9" i="37"/>
  <c r="AL9" i="37"/>
  <c r="AU9" i="37" s="1"/>
  <c r="AE22" i="10"/>
  <c r="W23" i="10"/>
  <c r="AG22" i="10"/>
  <c r="AP22" i="10" s="1"/>
  <c r="AF22" i="10"/>
  <c r="AO22" i="10" s="1"/>
  <c r="AJ23" i="25"/>
  <c r="AS23" i="25" s="1"/>
  <c r="AK23" i="25"/>
  <c r="AT23" i="25" s="1"/>
  <c r="AS15" i="36"/>
  <c r="AL15" i="36"/>
  <c r="AU15" i="36" s="1"/>
  <c r="AS22" i="19"/>
  <c r="AL22" i="19"/>
  <c r="AU22" i="19" s="1"/>
  <c r="AJ21" i="65"/>
  <c r="AK21" i="65"/>
  <c r="AT21" i="65" s="1"/>
  <c r="AJ15" i="65"/>
  <c r="AK15" i="65"/>
  <c r="AT15" i="65" s="1"/>
  <c r="AJ9" i="65"/>
  <c r="AK9" i="65"/>
  <c r="AT9" i="65" s="1"/>
  <c r="AJ3" i="65"/>
  <c r="AB4" i="65"/>
  <c r="AJ19" i="72"/>
  <c r="AK19" i="72"/>
  <c r="AT19" i="72" s="1"/>
  <c r="AJ13" i="72"/>
  <c r="AK13" i="72"/>
  <c r="AT13" i="72" s="1"/>
  <c r="AJ7" i="72"/>
  <c r="AK7" i="72"/>
  <c r="AT7" i="72" s="1"/>
  <c r="AS21" i="37"/>
  <c r="AL21" i="37"/>
  <c r="AU21" i="37" s="1"/>
  <c r="AJ4" i="29"/>
  <c r="AK4" i="29"/>
  <c r="AT4" i="29" s="1"/>
  <c r="AT25" i="29" s="1"/>
  <c r="Z23" i="92"/>
  <c r="AH23" i="86"/>
  <c r="AQ23" i="86" s="1"/>
  <c r="AJ17" i="25"/>
  <c r="AK17" i="25"/>
  <c r="AT17" i="25" s="1"/>
  <c r="AJ11" i="25"/>
  <c r="AK11" i="25"/>
  <c r="AT11" i="25" s="1"/>
  <c r="AJ5" i="25"/>
  <c r="AK5" i="25"/>
  <c r="AT5" i="25" s="1"/>
  <c r="AS8" i="37"/>
  <c r="AL8" i="37"/>
  <c r="AU8" i="37" s="1"/>
  <c r="AS17" i="19"/>
  <c r="AL17" i="19"/>
  <c r="AU17" i="19" s="1"/>
  <c r="AS25" i="33"/>
  <c r="AS20" i="29"/>
  <c r="AL20" i="29"/>
  <c r="AU20" i="29" s="1"/>
  <c r="AR23" i="87"/>
  <c r="AH23" i="40"/>
  <c r="AQ23" i="40" s="1"/>
  <c r="AQ25" i="40" s="1"/>
  <c r="AZ3" i="40"/>
  <c r="AI22" i="43" l="1"/>
  <c r="AF24" i="98"/>
  <c r="AO24" i="98" s="1"/>
  <c r="AF24" i="13"/>
  <c r="AO24" i="13" s="1"/>
  <c r="AG23" i="35"/>
  <c r="AP23" i="35" s="1"/>
  <c r="AE23" i="35"/>
  <c r="AF23" i="35"/>
  <c r="AO23" i="35" s="1"/>
  <c r="W24" i="35"/>
  <c r="W25" i="98"/>
  <c r="AE24" i="13"/>
  <c r="AF23" i="93"/>
  <c r="AO23" i="93" s="1"/>
  <c r="W24" i="50"/>
  <c r="X24" i="50" s="1"/>
  <c r="AF23" i="50"/>
  <c r="AO23" i="50" s="1"/>
  <c r="AI22" i="104"/>
  <c r="Z26" i="41"/>
  <c r="AG23" i="14"/>
  <c r="AP23" i="14" s="1"/>
  <c r="AP25" i="14" s="1"/>
  <c r="AF23" i="14"/>
  <c r="AO23" i="14" s="1"/>
  <c r="AO25" i="14" s="1"/>
  <c r="Z23" i="104"/>
  <c r="AF23" i="104" s="1"/>
  <c r="AO23" i="104" s="1"/>
  <c r="AE23" i="99"/>
  <c r="AE23" i="93"/>
  <c r="W26" i="46"/>
  <c r="AG23" i="93"/>
  <c r="AP23" i="93" s="1"/>
  <c r="Z23" i="43"/>
  <c r="AF23" i="43" s="1"/>
  <c r="AO23" i="43" s="1"/>
  <c r="AE23" i="63"/>
  <c r="AN23" i="63" s="1"/>
  <c r="AN25" i="63" s="1"/>
  <c r="X23" i="24"/>
  <c r="AF23" i="63"/>
  <c r="AO23" i="63" s="1"/>
  <c r="AO25" i="63" s="1"/>
  <c r="W26" i="47"/>
  <c r="AE25" i="47"/>
  <c r="AN25" i="47" s="1"/>
  <c r="AE23" i="27"/>
  <c r="AN23" i="27" s="1"/>
  <c r="AN25" i="27" s="1"/>
  <c r="Z25" i="16"/>
  <c r="AE25" i="16" s="1"/>
  <c r="Z23" i="75"/>
  <c r="AG23" i="75" s="1"/>
  <c r="AP23" i="75" s="1"/>
  <c r="AP25" i="75" s="1"/>
  <c r="AF23" i="99"/>
  <c r="AO23" i="99" s="1"/>
  <c r="AG25" i="46"/>
  <c r="AP25" i="46" s="1"/>
  <c r="AG23" i="99"/>
  <c r="AP23" i="99" s="1"/>
  <c r="Z23" i="54"/>
  <c r="AE23" i="54" s="1"/>
  <c r="AG25" i="47"/>
  <c r="AP25" i="47" s="1"/>
  <c r="AG23" i="27"/>
  <c r="AP23" i="27" s="1"/>
  <c r="AP25" i="27" s="1"/>
  <c r="Z24" i="90"/>
  <c r="Z23" i="42"/>
  <c r="W24" i="42" s="1"/>
  <c r="Z24" i="88"/>
  <c r="W25" i="88" s="1"/>
  <c r="AU25" i="9"/>
  <c r="C11" i="9" s="1"/>
  <c r="AE25" i="46"/>
  <c r="AN25" i="46" s="1"/>
  <c r="Z23" i="51"/>
  <c r="AK23" i="14"/>
  <c r="AT23" i="14" s="1"/>
  <c r="AE23" i="42"/>
  <c r="AX3" i="40"/>
  <c r="S3" i="40" s="1"/>
  <c r="AC3" i="40" s="1"/>
  <c r="AX23" i="40"/>
  <c r="S23" i="40" s="1"/>
  <c r="AC23" i="40" s="1"/>
  <c r="AX4" i="40"/>
  <c r="S4" i="40" s="1"/>
  <c r="AC4" i="40" s="1"/>
  <c r="AB5" i="40" s="1"/>
  <c r="AX5" i="40"/>
  <c r="S5" i="40" s="1"/>
  <c r="AC5" i="40" s="1"/>
  <c r="AB6" i="40" s="1"/>
  <c r="AX6" i="40"/>
  <c r="S6" i="40" s="1"/>
  <c r="AC6" i="40" s="1"/>
  <c r="AB7" i="40" s="1"/>
  <c r="AX7" i="40"/>
  <c r="S7" i="40" s="1"/>
  <c r="AC7" i="40" s="1"/>
  <c r="AB8" i="40" s="1"/>
  <c r="AX8" i="40"/>
  <c r="S8" i="40" s="1"/>
  <c r="AC8" i="40" s="1"/>
  <c r="AB9" i="40" s="1"/>
  <c r="AX9" i="40"/>
  <c r="S9" i="40" s="1"/>
  <c r="AC9" i="40" s="1"/>
  <c r="AB10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W25" i="90"/>
  <c r="AG24" i="90"/>
  <c r="AP24" i="90" s="1"/>
  <c r="AF24" i="90"/>
  <c r="AO24" i="90" s="1"/>
  <c r="AE24" i="90"/>
  <c r="AS4" i="29"/>
  <c r="AS25" i="29" s="1"/>
  <c r="AL4" i="29"/>
  <c r="AU4" i="29" s="1"/>
  <c r="AH26" i="89"/>
  <c r="AQ26" i="89" s="1"/>
  <c r="AR23" i="65"/>
  <c r="AR25" i="65" s="1"/>
  <c r="AL23" i="65"/>
  <c r="AU23" i="65" s="1"/>
  <c r="AJ9" i="58"/>
  <c r="AK9" i="58"/>
  <c r="AT9" i="58" s="1"/>
  <c r="AK11" i="60"/>
  <c r="AT11" i="60" s="1"/>
  <c r="AJ11" i="60"/>
  <c r="AK23" i="61"/>
  <c r="AT23" i="61" s="1"/>
  <c r="AJ23" i="61"/>
  <c r="AS23" i="61" s="1"/>
  <c r="AS11" i="73"/>
  <c r="AL11" i="73"/>
  <c r="AU11" i="73" s="1"/>
  <c r="AJ21" i="58"/>
  <c r="AK21" i="58"/>
  <c r="AT21" i="58" s="1"/>
  <c r="AJ15" i="60"/>
  <c r="AK15" i="60"/>
  <c r="AT15" i="60" s="1"/>
  <c r="AS17" i="25"/>
  <c r="AL17" i="25"/>
  <c r="AU17" i="25" s="1"/>
  <c r="AF23" i="92"/>
  <c r="AO23" i="92" s="1"/>
  <c r="AE23" i="92"/>
  <c r="AG23" i="92"/>
  <c r="AP23" i="92" s="1"/>
  <c r="W24" i="92"/>
  <c r="AS7" i="72"/>
  <c r="AL7" i="72"/>
  <c r="AU7" i="72" s="1"/>
  <c r="AL3" i="65"/>
  <c r="AU3" i="65" s="1"/>
  <c r="AS3" i="65"/>
  <c r="AS21" i="65"/>
  <c r="AL21" i="65"/>
  <c r="AU21" i="65" s="1"/>
  <c r="Y26" i="53"/>
  <c r="X26" i="53"/>
  <c r="AH24" i="90"/>
  <c r="AQ24" i="90" s="1"/>
  <c r="AS3" i="28"/>
  <c r="AL3" i="28"/>
  <c r="AU3" i="28" s="1"/>
  <c r="AS21" i="28"/>
  <c r="AL21" i="28"/>
  <c r="AU21" i="28" s="1"/>
  <c r="AK20" i="60"/>
  <c r="AT20" i="60" s="1"/>
  <c r="AJ20" i="60"/>
  <c r="AK14" i="60"/>
  <c r="AT14" i="60" s="1"/>
  <c r="AJ14" i="60"/>
  <c r="AK8" i="60"/>
  <c r="AT8" i="60" s="1"/>
  <c r="AJ8" i="60"/>
  <c r="AR24" i="16"/>
  <c r="AS12" i="34"/>
  <c r="AL12" i="34"/>
  <c r="AU12" i="34" s="1"/>
  <c r="AS10" i="30"/>
  <c r="AL10" i="30"/>
  <c r="AU10" i="30" s="1"/>
  <c r="AS12" i="25"/>
  <c r="AL12" i="25"/>
  <c r="AU12" i="25" s="1"/>
  <c r="W25" i="105"/>
  <c r="AG24" i="105"/>
  <c r="AP24" i="105" s="1"/>
  <c r="AF24" i="105"/>
  <c r="AO24" i="105" s="1"/>
  <c r="AE24" i="105"/>
  <c r="AS20" i="72"/>
  <c r="AL20" i="72"/>
  <c r="AU20" i="72" s="1"/>
  <c r="AS22" i="65"/>
  <c r="AL22" i="65"/>
  <c r="AU22" i="65" s="1"/>
  <c r="AR22" i="75"/>
  <c r="AJ18" i="61"/>
  <c r="AK18" i="61"/>
  <c r="AT18" i="61" s="1"/>
  <c r="AJ12" i="61"/>
  <c r="AK12" i="61"/>
  <c r="AT12" i="61" s="1"/>
  <c r="AJ6" i="61"/>
  <c r="AK6" i="61"/>
  <c r="AT6" i="61" s="1"/>
  <c r="AS6" i="73"/>
  <c r="AL6" i="73"/>
  <c r="AU6" i="73" s="1"/>
  <c r="AJ19" i="59"/>
  <c r="AK19" i="59"/>
  <c r="AT19" i="59" s="1"/>
  <c r="AJ13" i="59"/>
  <c r="AK13" i="59"/>
  <c r="AT13" i="59" s="1"/>
  <c r="AJ7" i="59"/>
  <c r="AK7" i="59"/>
  <c r="AT7" i="59" s="1"/>
  <c r="AE24" i="45"/>
  <c r="AF24" i="45"/>
  <c r="AO24" i="45" s="1"/>
  <c r="AG24" i="45"/>
  <c r="AP24" i="45" s="1"/>
  <c r="W25" i="45"/>
  <c r="AJ16" i="58"/>
  <c r="AK16" i="58"/>
  <c r="AT16" i="58" s="1"/>
  <c r="AS18" i="39"/>
  <c r="AL18" i="39"/>
  <c r="AU18" i="39" s="1"/>
  <c r="AS7" i="34"/>
  <c r="AL7" i="34"/>
  <c r="AU7" i="34" s="1"/>
  <c r="AS17" i="30"/>
  <c r="AL17" i="30"/>
  <c r="AU17" i="30" s="1"/>
  <c r="AS7" i="25"/>
  <c r="AL7" i="25"/>
  <c r="AU7" i="25" s="1"/>
  <c r="AJ4" i="72"/>
  <c r="AK4" i="72"/>
  <c r="AT4" i="72" s="1"/>
  <c r="AT25" i="72" s="1"/>
  <c r="AS13" i="73"/>
  <c r="AL13" i="73"/>
  <c r="AU13" i="73" s="1"/>
  <c r="AX3" i="66"/>
  <c r="S3" i="66" s="1"/>
  <c r="AC3" i="66" s="1"/>
  <c r="AX23" i="66"/>
  <c r="S23" i="66" s="1"/>
  <c r="AC23" i="66" s="1"/>
  <c r="AJ23" i="66" s="1"/>
  <c r="AS2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17" i="58"/>
  <c r="AT17" i="58" s="1"/>
  <c r="AJ17" i="58"/>
  <c r="AS7" i="39"/>
  <c r="AL7" i="39"/>
  <c r="AU7" i="39" s="1"/>
  <c r="AS5" i="28"/>
  <c r="AL5" i="28"/>
  <c r="AU5" i="28" s="1"/>
  <c r="AN23" i="21"/>
  <c r="AN25" i="21" s="1"/>
  <c r="AI23" i="21"/>
  <c r="Y25" i="49"/>
  <c r="X25" i="49"/>
  <c r="AL23" i="72"/>
  <c r="AU23" i="72" s="1"/>
  <c r="AK23" i="70"/>
  <c r="AT23" i="70" s="1"/>
  <c r="AJ23" i="70"/>
  <c r="AS23" i="70" s="1"/>
  <c r="AI23" i="61"/>
  <c r="AN23" i="61"/>
  <c r="AN25" i="61" s="1"/>
  <c r="AR23" i="90"/>
  <c r="AS18" i="28"/>
  <c r="AL18" i="28"/>
  <c r="AU18" i="28" s="1"/>
  <c r="Y24" i="84"/>
  <c r="X24" i="84"/>
  <c r="AS13" i="30"/>
  <c r="AL13" i="30"/>
  <c r="AU13" i="30" s="1"/>
  <c r="AX3" i="63"/>
  <c r="S3" i="63" s="1"/>
  <c r="AC3" i="63" s="1"/>
  <c r="AX23" i="63"/>
  <c r="S23" i="63" s="1"/>
  <c r="AC2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Y26" i="100"/>
  <c r="X26" i="100"/>
  <c r="AN23" i="50"/>
  <c r="AI23" i="50"/>
  <c r="AS21" i="30"/>
  <c r="AL21" i="30"/>
  <c r="AU21" i="30" s="1"/>
  <c r="AS14" i="34"/>
  <c r="AL14" i="34"/>
  <c r="AU14" i="34" s="1"/>
  <c r="AL4" i="2"/>
  <c r="AU4" i="2" s="1"/>
  <c r="AU25" i="2" s="1"/>
  <c r="C11" i="2" s="1"/>
  <c r="AS4" i="2"/>
  <c r="AS25" i="2" s="1"/>
  <c r="AS7" i="65"/>
  <c r="AL7" i="65"/>
  <c r="AU7" i="65" s="1"/>
  <c r="AJ22" i="70"/>
  <c r="AK22" i="70"/>
  <c r="AT22" i="70" s="1"/>
  <c r="AJ16" i="70"/>
  <c r="AK16" i="70"/>
  <c r="AT16" i="70" s="1"/>
  <c r="AJ10" i="70"/>
  <c r="AK10" i="70"/>
  <c r="AT10" i="70" s="1"/>
  <c r="AS15" i="73"/>
  <c r="AL15" i="73"/>
  <c r="AU15" i="73" s="1"/>
  <c r="AJ17" i="69"/>
  <c r="AK17" i="69"/>
  <c r="AT17" i="69" s="1"/>
  <c r="AJ11" i="69"/>
  <c r="AK11" i="69"/>
  <c r="AT11" i="69" s="1"/>
  <c r="AJ5" i="69"/>
  <c r="AK5" i="69"/>
  <c r="AT5" i="69" s="1"/>
  <c r="AJ13" i="58"/>
  <c r="AK13" i="58"/>
  <c r="AT13" i="58" s="1"/>
  <c r="AK17" i="81"/>
  <c r="AT17" i="81" s="1"/>
  <c r="AJ17" i="81"/>
  <c r="AK11" i="81"/>
  <c r="AT11" i="81" s="1"/>
  <c r="AJ11" i="81"/>
  <c r="AJ5" i="81"/>
  <c r="AK5" i="81"/>
  <c r="AT5" i="81" s="1"/>
  <c r="AN23" i="86"/>
  <c r="AI23" i="86"/>
  <c r="AR23" i="73"/>
  <c r="AR25" i="73" s="1"/>
  <c r="AL23" i="73"/>
  <c r="AU23" i="73" s="1"/>
  <c r="AS6" i="72"/>
  <c r="AL6" i="72"/>
  <c r="AU6" i="72" s="1"/>
  <c r="AS8" i="65"/>
  <c r="AL8" i="65"/>
  <c r="AU8" i="65" s="1"/>
  <c r="AK18" i="21"/>
  <c r="AT18" i="21" s="1"/>
  <c r="AJ18" i="21"/>
  <c r="AJ12" i="21"/>
  <c r="AK12" i="21"/>
  <c r="AT12" i="21" s="1"/>
  <c r="AJ6" i="21"/>
  <c r="AK6" i="21"/>
  <c r="AT6" i="21" s="1"/>
  <c r="AN23" i="81"/>
  <c r="AN25" i="81" s="1"/>
  <c r="AI23" i="81"/>
  <c r="AS18" i="30"/>
  <c r="AL18" i="30"/>
  <c r="AU18" i="30" s="1"/>
  <c r="AI23" i="26"/>
  <c r="AN23" i="26"/>
  <c r="AN25" i="26" s="1"/>
  <c r="AS17" i="73"/>
  <c r="AL17" i="73"/>
  <c r="AU17" i="73" s="1"/>
  <c r="AS5" i="39"/>
  <c r="AL5" i="39"/>
  <c r="AU5" i="39" s="1"/>
  <c r="AK4" i="28"/>
  <c r="AT4" i="28" s="1"/>
  <c r="AT25" i="28" s="1"/>
  <c r="AJ4" i="28"/>
  <c r="AJ19" i="60"/>
  <c r="AK19" i="60"/>
  <c r="AT19" i="60" s="1"/>
  <c r="AJ13" i="60"/>
  <c r="AK13" i="60"/>
  <c r="AT13" i="60" s="1"/>
  <c r="AJ7" i="60"/>
  <c r="AK7" i="60"/>
  <c r="AT7" i="60" s="1"/>
  <c r="AR22" i="104"/>
  <c r="AR23" i="55"/>
  <c r="AN23" i="97"/>
  <c r="AI23" i="97"/>
  <c r="AK17" i="61"/>
  <c r="AT17" i="61" s="1"/>
  <c r="AJ17" i="61"/>
  <c r="AK11" i="61"/>
  <c r="AT11" i="61" s="1"/>
  <c r="AJ11" i="61"/>
  <c r="AJ5" i="61"/>
  <c r="AK5" i="61"/>
  <c r="AT5" i="61" s="1"/>
  <c r="AJ18" i="59"/>
  <c r="AK18" i="59"/>
  <c r="AT18" i="59" s="1"/>
  <c r="AJ12" i="59"/>
  <c r="AK12" i="59"/>
  <c r="AT12" i="59" s="1"/>
  <c r="AK6" i="59"/>
  <c r="AT6" i="59" s="1"/>
  <c r="AJ6" i="59"/>
  <c r="AH26" i="41"/>
  <c r="AQ26" i="41" s="1"/>
  <c r="AS10" i="28"/>
  <c r="AL10" i="28"/>
  <c r="AU10" i="28" s="1"/>
  <c r="AS13" i="34"/>
  <c r="AL13" i="34"/>
  <c r="AU13" i="34" s="1"/>
  <c r="AE23" i="51"/>
  <c r="AF23" i="51"/>
  <c r="AO23" i="51" s="1"/>
  <c r="AG23" i="51"/>
  <c r="AP23" i="51" s="1"/>
  <c r="W24" i="51"/>
  <c r="AH23" i="52"/>
  <c r="AQ23" i="52" s="1"/>
  <c r="AS3" i="72"/>
  <c r="AL3" i="72"/>
  <c r="AU3" i="72" s="1"/>
  <c r="AS21" i="72"/>
  <c r="AL21" i="72"/>
  <c r="AU21" i="72" s="1"/>
  <c r="AS11" i="65"/>
  <c r="AL11" i="65"/>
  <c r="AU11" i="65" s="1"/>
  <c r="AH24" i="102"/>
  <c r="AQ24" i="102" s="1"/>
  <c r="AI22" i="11"/>
  <c r="AN22" i="11"/>
  <c r="Y25" i="98"/>
  <c r="X25" i="98"/>
  <c r="Y24" i="103"/>
  <c r="X24" i="103"/>
  <c r="AS13" i="39"/>
  <c r="AL13" i="39"/>
  <c r="AU13" i="39" s="1"/>
  <c r="AS11" i="28"/>
  <c r="AL11" i="28"/>
  <c r="AU11" i="28" s="1"/>
  <c r="AS8" i="34"/>
  <c r="AL8" i="34"/>
  <c r="AU8" i="34" s="1"/>
  <c r="AF25" i="94"/>
  <c r="AO25" i="94" s="1"/>
  <c r="W26" i="94"/>
  <c r="AE25" i="94"/>
  <c r="AG25" i="94"/>
  <c r="AP25" i="94" s="1"/>
  <c r="AS8" i="25"/>
  <c r="AL8" i="25"/>
  <c r="AU8" i="25" s="1"/>
  <c r="AS10" i="72"/>
  <c r="AL10" i="72"/>
  <c r="AU10" i="72" s="1"/>
  <c r="AS6" i="65"/>
  <c r="AL6" i="65"/>
  <c r="AU6" i="65" s="1"/>
  <c r="AS8" i="73"/>
  <c r="AL8" i="73"/>
  <c r="AU8" i="73" s="1"/>
  <c r="AJ18" i="58"/>
  <c r="AK18" i="58"/>
  <c r="AT18" i="58" s="1"/>
  <c r="AS20" i="39"/>
  <c r="AL20" i="39"/>
  <c r="AU20" i="39" s="1"/>
  <c r="AN23" i="59"/>
  <c r="AN25" i="59" s="1"/>
  <c r="AI23" i="59"/>
  <c r="AS3" i="34"/>
  <c r="AL3" i="34"/>
  <c r="AU3" i="34" s="1"/>
  <c r="AS21" i="34"/>
  <c r="AL21" i="34"/>
  <c r="AU21" i="34" s="1"/>
  <c r="AS16" i="34"/>
  <c r="AL16" i="34"/>
  <c r="AU16" i="34" s="1"/>
  <c r="AJ23" i="63"/>
  <c r="AS23" i="63" s="1"/>
  <c r="AS16" i="39"/>
  <c r="AL16" i="39"/>
  <c r="AU16" i="39" s="1"/>
  <c r="AL23" i="28"/>
  <c r="AU23" i="28" s="1"/>
  <c r="AS15" i="25"/>
  <c r="AL15" i="25"/>
  <c r="AU15" i="25" s="1"/>
  <c r="W25" i="82"/>
  <c r="AE24" i="82"/>
  <c r="AG24" i="82"/>
  <c r="AP24" i="82" s="1"/>
  <c r="AF24" i="82"/>
  <c r="AO24" i="82" s="1"/>
  <c r="AJ21" i="70"/>
  <c r="AK21" i="70"/>
  <c r="AT21" i="70" s="1"/>
  <c r="AJ15" i="70"/>
  <c r="AK15" i="70"/>
  <c r="AT15" i="70" s="1"/>
  <c r="AJ9" i="70"/>
  <c r="AK9" i="70"/>
  <c r="AT9" i="70" s="1"/>
  <c r="AB4" i="70"/>
  <c r="AJ3" i="70"/>
  <c r="AJ4" i="73"/>
  <c r="AK4" i="73"/>
  <c r="AT4" i="73" s="1"/>
  <c r="AT25" i="73" s="1"/>
  <c r="AJ22" i="69"/>
  <c r="AK22" i="69"/>
  <c r="AT22" i="69" s="1"/>
  <c r="AJ16" i="69"/>
  <c r="AK16" i="69"/>
  <c r="AT16" i="69" s="1"/>
  <c r="AJ10" i="69"/>
  <c r="AK10" i="69"/>
  <c r="AT10" i="69" s="1"/>
  <c r="AX3" i="17"/>
  <c r="S3" i="17" s="1"/>
  <c r="AC3" i="17" s="1"/>
  <c r="AX23" i="17"/>
  <c r="S23" i="17" s="1"/>
  <c r="AC2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15" i="39"/>
  <c r="AL15" i="39"/>
  <c r="AU15" i="39" s="1"/>
  <c r="AS7" i="28"/>
  <c r="AL7" i="28"/>
  <c r="AU7" i="28" s="1"/>
  <c r="AK22" i="81"/>
  <c r="AT22" i="81" s="1"/>
  <c r="AJ22" i="81"/>
  <c r="AK16" i="81"/>
  <c r="AT16" i="81" s="1"/>
  <c r="AJ16" i="81"/>
  <c r="AK10" i="81"/>
  <c r="AT10" i="81" s="1"/>
  <c r="AJ10" i="81"/>
  <c r="AJ3" i="81"/>
  <c r="AB4" i="81"/>
  <c r="AL23" i="39"/>
  <c r="AU23" i="39" s="1"/>
  <c r="Y24" i="93"/>
  <c r="X24" i="93"/>
  <c r="AS5" i="34"/>
  <c r="AL5" i="34"/>
  <c r="AU5" i="34" s="1"/>
  <c r="AS20" i="34"/>
  <c r="AL20" i="34"/>
  <c r="AU20" i="34" s="1"/>
  <c r="AS16" i="25"/>
  <c r="AL16" i="25"/>
  <c r="AU16" i="25" s="1"/>
  <c r="AJ17" i="21"/>
  <c r="AK17" i="21"/>
  <c r="AT17" i="21" s="1"/>
  <c r="AK11" i="21"/>
  <c r="AT11" i="21" s="1"/>
  <c r="AJ11" i="21"/>
  <c r="AK5" i="21"/>
  <c r="AT5" i="21" s="1"/>
  <c r="AJ5" i="21"/>
  <c r="AX22" i="40"/>
  <c r="S22" i="40" s="1"/>
  <c r="AC22" i="40" s="1"/>
  <c r="AB23" i="40" s="1"/>
  <c r="AS9" i="28"/>
  <c r="AL9" i="28"/>
  <c r="AU9" i="28" s="1"/>
  <c r="AJ6" i="60"/>
  <c r="AK6" i="60"/>
  <c r="AT6" i="60" s="1"/>
  <c r="AS18" i="34"/>
  <c r="AL18" i="34"/>
  <c r="AU18" i="34" s="1"/>
  <c r="AS16" i="30"/>
  <c r="AL16" i="30"/>
  <c r="AU16" i="30" s="1"/>
  <c r="AS18" i="25"/>
  <c r="AL18" i="25"/>
  <c r="AU18" i="25" s="1"/>
  <c r="AS8" i="72"/>
  <c r="AL8" i="72"/>
  <c r="AU8" i="72" s="1"/>
  <c r="AS10" i="65"/>
  <c r="AL10" i="65"/>
  <c r="AU10" i="65" s="1"/>
  <c r="AX23" i="27"/>
  <c r="S23" i="27" s="1"/>
  <c r="AC23" i="27" s="1"/>
  <c r="AX3" i="27"/>
  <c r="S3" i="27" s="1"/>
  <c r="AC3" i="27" s="1"/>
  <c r="AX4" i="27"/>
  <c r="S4" i="27" s="1"/>
  <c r="AC4" i="27" s="1"/>
  <c r="AB5" i="27" s="1"/>
  <c r="AX5" i="27"/>
  <c r="S5" i="27" s="1"/>
  <c r="AC5" i="27" s="1"/>
  <c r="AB6" i="27" s="1"/>
  <c r="AX6" i="27"/>
  <c r="S6" i="27" s="1"/>
  <c r="AC6" i="27" s="1"/>
  <c r="AB7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2" i="27"/>
  <c r="S12" i="27" s="1"/>
  <c r="AC12" i="27" s="1"/>
  <c r="AB13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K22" i="61"/>
  <c r="AT22" i="61" s="1"/>
  <c r="AJ22" i="61"/>
  <c r="AK16" i="61"/>
  <c r="AT16" i="61" s="1"/>
  <c r="AJ16" i="61"/>
  <c r="AK10" i="61"/>
  <c r="AT10" i="61" s="1"/>
  <c r="AJ10" i="61"/>
  <c r="AJ3" i="61"/>
  <c r="AB4" i="61"/>
  <c r="AJ17" i="59"/>
  <c r="AK17" i="59"/>
  <c r="AT17" i="59" s="1"/>
  <c r="AJ11" i="59"/>
  <c r="AK11" i="59"/>
  <c r="AT11" i="59" s="1"/>
  <c r="AJ5" i="59"/>
  <c r="AK5" i="59"/>
  <c r="AT5" i="59" s="1"/>
  <c r="AG23" i="66"/>
  <c r="AP23" i="66" s="1"/>
  <c r="AP25" i="66" s="1"/>
  <c r="AF23" i="66"/>
  <c r="AO23" i="66" s="1"/>
  <c r="AO25" i="66" s="1"/>
  <c r="AE23" i="66"/>
  <c r="AJ3" i="58"/>
  <c r="AB4" i="58"/>
  <c r="AS6" i="39"/>
  <c r="AL6" i="39"/>
  <c r="AU6" i="39" s="1"/>
  <c r="AS5" i="30"/>
  <c r="AL5" i="30"/>
  <c r="AU5" i="30" s="1"/>
  <c r="AH23" i="24"/>
  <c r="AQ23" i="24" s="1"/>
  <c r="AQ25" i="24" s="1"/>
  <c r="AZ3" i="24"/>
  <c r="AX22" i="24" s="1"/>
  <c r="S22" i="24" s="1"/>
  <c r="AC22" i="24" s="1"/>
  <c r="AB23" i="24" s="1"/>
  <c r="AS13" i="25"/>
  <c r="AL13" i="25"/>
  <c r="AU13" i="25" s="1"/>
  <c r="Z23" i="52"/>
  <c r="Y25" i="87"/>
  <c r="X25" i="87"/>
  <c r="AS19" i="73"/>
  <c r="AL19" i="73"/>
  <c r="AU19" i="73" s="1"/>
  <c r="Z24" i="102"/>
  <c r="AI24" i="98"/>
  <c r="AN24" i="98"/>
  <c r="AK5" i="58"/>
  <c r="AT5" i="58" s="1"/>
  <c r="AJ5" i="58"/>
  <c r="AN23" i="103"/>
  <c r="AI23" i="103"/>
  <c r="AN24" i="13"/>
  <c r="AI24" i="13"/>
  <c r="AH23" i="104"/>
  <c r="AQ23" i="104" s="1"/>
  <c r="AG23" i="17"/>
  <c r="AP23" i="17" s="1"/>
  <c r="AP25" i="17" s="1"/>
  <c r="AF23" i="17"/>
  <c r="AO23" i="17" s="1"/>
  <c r="AO25" i="17" s="1"/>
  <c r="AE23" i="17"/>
  <c r="AS6" i="28"/>
  <c r="AL6" i="28"/>
  <c r="AU6" i="28" s="1"/>
  <c r="AJ4" i="34"/>
  <c r="AK4" i="34"/>
  <c r="AT4" i="34" s="1"/>
  <c r="AT25" i="34" s="1"/>
  <c r="AS19" i="30"/>
  <c r="AL19" i="30"/>
  <c r="AU19" i="30" s="1"/>
  <c r="AS8" i="30"/>
  <c r="AL8" i="30"/>
  <c r="AU8" i="30" s="1"/>
  <c r="AL4" i="78"/>
  <c r="AU4" i="78" s="1"/>
  <c r="AU25" i="78" s="1"/>
  <c r="C11" i="78" s="1"/>
  <c r="F22" i="57" s="1"/>
  <c r="AS4" i="78"/>
  <c r="AS25" i="78" s="1"/>
  <c r="Y26" i="47"/>
  <c r="X26" i="47"/>
  <c r="AK8" i="58"/>
  <c r="AT8" i="58" s="1"/>
  <c r="AJ8" i="58"/>
  <c r="AS11" i="34"/>
  <c r="AL11" i="34"/>
  <c r="AU11" i="34" s="1"/>
  <c r="AS22" i="58"/>
  <c r="AL22" i="58"/>
  <c r="AU22" i="58" s="1"/>
  <c r="AJ4" i="25"/>
  <c r="AK4" i="25"/>
  <c r="AT4" i="25" s="1"/>
  <c r="AT25" i="25" s="1"/>
  <c r="AS11" i="72"/>
  <c r="AL11" i="72"/>
  <c r="AU11" i="72" s="1"/>
  <c r="AS13" i="65"/>
  <c r="AL13" i="65"/>
  <c r="AU13" i="65" s="1"/>
  <c r="AG25" i="15"/>
  <c r="AP25" i="15" s="1"/>
  <c r="AF25" i="15"/>
  <c r="AO25" i="15" s="1"/>
  <c r="W26" i="15"/>
  <c r="AE25" i="15"/>
  <c r="AJ20" i="70"/>
  <c r="AK20" i="70"/>
  <c r="AT20" i="70" s="1"/>
  <c r="AJ14" i="70"/>
  <c r="AK14" i="70"/>
  <c r="AT14" i="70" s="1"/>
  <c r="AJ8" i="70"/>
  <c r="AK8" i="70"/>
  <c r="AT8" i="70" s="1"/>
  <c r="AL3" i="73"/>
  <c r="AU3" i="73" s="1"/>
  <c r="AS3" i="73"/>
  <c r="AS21" i="73"/>
  <c r="AL21" i="73"/>
  <c r="AU21" i="73" s="1"/>
  <c r="AJ21" i="69"/>
  <c r="AK21" i="69"/>
  <c r="AT21" i="69" s="1"/>
  <c r="AJ15" i="69"/>
  <c r="AK15" i="69"/>
  <c r="AT15" i="69" s="1"/>
  <c r="AJ9" i="69"/>
  <c r="AK9" i="69"/>
  <c r="AT9" i="69" s="1"/>
  <c r="AJ3" i="69"/>
  <c r="AB4" i="69"/>
  <c r="AX22" i="17"/>
  <c r="S22" i="17" s="1"/>
  <c r="AC22" i="17" s="1"/>
  <c r="AB23" i="17" s="1"/>
  <c r="AJ19" i="58"/>
  <c r="AK19" i="58"/>
  <c r="AT19" i="58" s="1"/>
  <c r="AJ4" i="39"/>
  <c r="AK4" i="39"/>
  <c r="AT4" i="39" s="1"/>
  <c r="AT25" i="39" s="1"/>
  <c r="AS13" i="28"/>
  <c r="AL13" i="28"/>
  <c r="AU13" i="28" s="1"/>
  <c r="AJ21" i="81"/>
  <c r="AK21" i="81"/>
  <c r="AT21" i="81" s="1"/>
  <c r="AJ15" i="81"/>
  <c r="AK15" i="81"/>
  <c r="AT15" i="81" s="1"/>
  <c r="AJ9" i="81"/>
  <c r="AK9" i="81"/>
  <c r="AT9" i="81" s="1"/>
  <c r="AR25" i="89"/>
  <c r="AK14" i="58"/>
  <c r="AT14" i="58" s="1"/>
  <c r="AJ14" i="58"/>
  <c r="AS10" i="39"/>
  <c r="AL10" i="39"/>
  <c r="AU10" i="39" s="1"/>
  <c r="AH23" i="43"/>
  <c r="AQ23" i="43" s="1"/>
  <c r="AS12" i="72"/>
  <c r="AL12" i="72"/>
  <c r="AU12" i="72" s="1"/>
  <c r="AS14" i="65"/>
  <c r="AL14" i="65"/>
  <c r="AU14" i="65" s="1"/>
  <c r="AS4" i="36"/>
  <c r="AS25" i="36" s="1"/>
  <c r="AL4" i="36"/>
  <c r="AU4" i="36" s="1"/>
  <c r="AU25" i="36" s="1"/>
  <c r="C11" i="36" s="1"/>
  <c r="AJ22" i="21"/>
  <c r="AK22" i="21"/>
  <c r="AT22" i="21" s="1"/>
  <c r="AJ16" i="21"/>
  <c r="AK16" i="21"/>
  <c r="AT16" i="21" s="1"/>
  <c r="AJ10" i="21"/>
  <c r="AK10" i="21"/>
  <c r="AT10" i="21" s="1"/>
  <c r="AS22" i="39"/>
  <c r="AL22" i="39"/>
  <c r="AU22" i="39" s="1"/>
  <c r="AS17" i="34"/>
  <c r="AL17" i="34"/>
  <c r="AU17" i="34" s="1"/>
  <c r="Y24" i="99"/>
  <c r="X24" i="99"/>
  <c r="AJ5" i="60"/>
  <c r="AK5" i="60"/>
  <c r="AT5" i="60" s="1"/>
  <c r="AE25" i="44"/>
  <c r="W26" i="44"/>
  <c r="AF25" i="44"/>
  <c r="AO25" i="44" s="1"/>
  <c r="AG25" i="44"/>
  <c r="AP25" i="44" s="1"/>
  <c r="AX22" i="27"/>
  <c r="S22" i="27" s="1"/>
  <c r="AC22" i="27" s="1"/>
  <c r="AB23" i="27" s="1"/>
  <c r="AE24" i="48"/>
  <c r="W25" i="48"/>
  <c r="AF24" i="48"/>
  <c r="AO24" i="48" s="1"/>
  <c r="AG24" i="48"/>
  <c r="AP24" i="48" s="1"/>
  <c r="Y24" i="97"/>
  <c r="X24" i="97"/>
  <c r="AJ15" i="61"/>
  <c r="AK15" i="61"/>
  <c r="AT15" i="61" s="1"/>
  <c r="AJ22" i="59"/>
  <c r="AK22" i="59"/>
  <c r="AT22" i="59" s="1"/>
  <c r="AJ10" i="59"/>
  <c r="AK10" i="59"/>
  <c r="AT10" i="59" s="1"/>
  <c r="AX3" i="26"/>
  <c r="S3" i="26" s="1"/>
  <c r="AC3" i="26" s="1"/>
  <c r="AX23" i="26"/>
  <c r="S23" i="26" s="1"/>
  <c r="AC23" i="26" s="1"/>
  <c r="AX4" i="26"/>
  <c r="S4" i="26" s="1"/>
  <c r="AC4" i="26" s="1"/>
  <c r="AB5" i="26" s="1"/>
  <c r="AX5" i="26"/>
  <c r="S5" i="26" s="1"/>
  <c r="AC5" i="26" s="1"/>
  <c r="AB6" i="26" s="1"/>
  <c r="AX6" i="26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1" i="26"/>
  <c r="S11" i="26" s="1"/>
  <c r="AC11" i="26" s="1"/>
  <c r="AB12" i="26" s="1"/>
  <c r="AX12" i="26"/>
  <c r="S12" i="26" s="1"/>
  <c r="AC12" i="26" s="1"/>
  <c r="AB13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18" i="26"/>
  <c r="S18" i="26" s="1"/>
  <c r="AC18" i="26" s="1"/>
  <c r="AB19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E26" i="41"/>
  <c r="W27" i="41"/>
  <c r="AF26" i="41"/>
  <c r="AO26" i="41" s="1"/>
  <c r="AG26" i="41"/>
  <c r="AP26" i="41" s="1"/>
  <c r="AS16" i="28"/>
  <c r="AL16" i="28"/>
  <c r="AU16" i="28" s="1"/>
  <c r="AS19" i="34"/>
  <c r="AL19" i="34"/>
  <c r="AU19" i="34" s="1"/>
  <c r="AS12" i="30"/>
  <c r="AL12" i="30"/>
  <c r="AU12" i="30" s="1"/>
  <c r="AS9" i="72"/>
  <c r="AL9" i="72"/>
  <c r="AU9" i="72" s="1"/>
  <c r="AS17" i="65"/>
  <c r="AL17" i="65"/>
  <c r="AU17" i="65" s="1"/>
  <c r="Y23" i="11"/>
  <c r="X23" i="11"/>
  <c r="AS19" i="39"/>
  <c r="AL19" i="39"/>
  <c r="AU19" i="39" s="1"/>
  <c r="AS17" i="28"/>
  <c r="AL17" i="28"/>
  <c r="AU17" i="28" s="1"/>
  <c r="AN24" i="49"/>
  <c r="AI24" i="49"/>
  <c r="AS14" i="25"/>
  <c r="AL14" i="25"/>
  <c r="AU14" i="25" s="1"/>
  <c r="AS16" i="72"/>
  <c r="AL16" i="72"/>
  <c r="AU16" i="72" s="1"/>
  <c r="AS12" i="65"/>
  <c r="AL12" i="65"/>
  <c r="AU12" i="65" s="1"/>
  <c r="AR23" i="88"/>
  <c r="AS14" i="73"/>
  <c r="AL14" i="73"/>
  <c r="AU14" i="73" s="1"/>
  <c r="Y23" i="95"/>
  <c r="X23" i="95"/>
  <c r="AJ6" i="58"/>
  <c r="AK6" i="58"/>
  <c r="AT6" i="58" s="1"/>
  <c r="AS8" i="39"/>
  <c r="AL8" i="39"/>
  <c r="AU8" i="39" s="1"/>
  <c r="AN23" i="84"/>
  <c r="AI23" i="84"/>
  <c r="AS9" i="34"/>
  <c r="AL9" i="34"/>
  <c r="AU9" i="34" s="1"/>
  <c r="AG23" i="23"/>
  <c r="AP23" i="23" s="1"/>
  <c r="AP25" i="23" s="1"/>
  <c r="AE23" i="23"/>
  <c r="AF23" i="23"/>
  <c r="AO23" i="23" s="1"/>
  <c r="AO25" i="23" s="1"/>
  <c r="AS22" i="34"/>
  <c r="AL22" i="34"/>
  <c r="AU22" i="34" s="1"/>
  <c r="AS10" i="73"/>
  <c r="AL10" i="73"/>
  <c r="AU10" i="73" s="1"/>
  <c r="AN25" i="100"/>
  <c r="AI25" i="100"/>
  <c r="Y24" i="50"/>
  <c r="AJ4" i="30"/>
  <c r="AK4" i="30"/>
  <c r="AT4" i="30" s="1"/>
  <c r="AT25" i="30" s="1"/>
  <c r="AH24" i="55"/>
  <c r="AQ24" i="55" s="1"/>
  <c r="AS3" i="25"/>
  <c r="AL3" i="25"/>
  <c r="AU3" i="25" s="1"/>
  <c r="AS21" i="25"/>
  <c r="AL21" i="25"/>
  <c r="AU21" i="25" s="1"/>
  <c r="AJ19" i="70"/>
  <c r="AK19" i="70"/>
  <c r="AT19" i="70" s="1"/>
  <c r="AJ13" i="70"/>
  <c r="AK13" i="70"/>
  <c r="AT13" i="70" s="1"/>
  <c r="AJ7" i="70"/>
  <c r="AK7" i="70"/>
  <c r="AT7" i="70" s="1"/>
  <c r="AJ23" i="21"/>
  <c r="AS23" i="21" s="1"/>
  <c r="AK23" i="21"/>
  <c r="AT23" i="21" s="1"/>
  <c r="AJ20" i="69"/>
  <c r="AK20" i="69"/>
  <c r="AT20" i="69" s="1"/>
  <c r="AJ14" i="69"/>
  <c r="AK14" i="69"/>
  <c r="AT14" i="69" s="1"/>
  <c r="AJ8" i="69"/>
  <c r="AK8" i="69"/>
  <c r="AT8" i="69" s="1"/>
  <c r="AS3" i="39"/>
  <c r="AL3" i="39"/>
  <c r="AU3" i="39" s="1"/>
  <c r="AS21" i="39"/>
  <c r="AL21" i="39"/>
  <c r="AU21" i="39" s="1"/>
  <c r="Y24" i="20"/>
  <c r="X24" i="20"/>
  <c r="AS14" i="30"/>
  <c r="AL14" i="30"/>
  <c r="AU14" i="30" s="1"/>
  <c r="AK20" i="81"/>
  <c r="AT20" i="81" s="1"/>
  <c r="AJ20" i="81"/>
  <c r="AK14" i="81"/>
  <c r="AT14" i="81" s="1"/>
  <c r="AJ14" i="81"/>
  <c r="AK8" i="81"/>
  <c r="AT8" i="81" s="1"/>
  <c r="AJ8" i="81"/>
  <c r="AH23" i="32"/>
  <c r="AQ23" i="32" s="1"/>
  <c r="AS9" i="30"/>
  <c r="AL9" i="30"/>
  <c r="AU9" i="30" s="1"/>
  <c r="AI23" i="40"/>
  <c r="AN23" i="40"/>
  <c r="AN25" i="40" s="1"/>
  <c r="AS22" i="25"/>
  <c r="AL22" i="25"/>
  <c r="AU22" i="25" s="1"/>
  <c r="AR22" i="52"/>
  <c r="AJ21" i="21"/>
  <c r="AK21" i="21"/>
  <c r="AT21" i="21" s="1"/>
  <c r="AJ15" i="21"/>
  <c r="AK15" i="21"/>
  <c r="AT15" i="21" s="1"/>
  <c r="AK9" i="21"/>
  <c r="AT9" i="21" s="1"/>
  <c r="AJ9" i="21"/>
  <c r="AB4" i="21"/>
  <c r="AJ3" i="21"/>
  <c r="AN23" i="14"/>
  <c r="AN25" i="14" s="1"/>
  <c r="Y26" i="46"/>
  <c r="X26" i="46"/>
  <c r="AS9" i="65"/>
  <c r="AL9" i="65"/>
  <c r="AU9" i="65" s="1"/>
  <c r="AR25" i="41"/>
  <c r="AJ12" i="60"/>
  <c r="AK12" i="60"/>
  <c r="AT12" i="60" s="1"/>
  <c r="Y23" i="10"/>
  <c r="X23" i="10"/>
  <c r="AI25" i="53"/>
  <c r="AN25" i="53"/>
  <c r="Z26" i="89"/>
  <c r="AS11" i="39"/>
  <c r="AL11" i="39"/>
  <c r="AU11" i="39" s="1"/>
  <c r="AJ21" i="61"/>
  <c r="AK21" i="61"/>
  <c r="AT21" i="61" s="1"/>
  <c r="AJ9" i="61"/>
  <c r="AK9" i="61"/>
  <c r="AT9" i="61" s="1"/>
  <c r="AS12" i="73"/>
  <c r="AL12" i="73"/>
  <c r="AU12" i="73" s="1"/>
  <c r="AJ16" i="59"/>
  <c r="AK16" i="59"/>
  <c r="AT16" i="59" s="1"/>
  <c r="AS11" i="25"/>
  <c r="AL11" i="25"/>
  <c r="AU11" i="25" s="1"/>
  <c r="AS19" i="72"/>
  <c r="AL19" i="72"/>
  <c r="AU19" i="72" s="1"/>
  <c r="AS15" i="65"/>
  <c r="AL15" i="65"/>
  <c r="AU15" i="65" s="1"/>
  <c r="AI22" i="10"/>
  <c r="AN22" i="10"/>
  <c r="AJ15" i="58"/>
  <c r="AK15" i="58"/>
  <c r="AT15" i="58" s="1"/>
  <c r="AS15" i="28"/>
  <c r="AL15" i="28"/>
  <c r="AU15" i="28" s="1"/>
  <c r="AJ22" i="60"/>
  <c r="AK22" i="60"/>
  <c r="AT22" i="60" s="1"/>
  <c r="AJ16" i="60"/>
  <c r="AK16" i="60"/>
  <c r="AT16" i="60" s="1"/>
  <c r="AJ10" i="60"/>
  <c r="AK10" i="60"/>
  <c r="AT10" i="60" s="1"/>
  <c r="AS6" i="30"/>
  <c r="AL6" i="30"/>
  <c r="AU6" i="30" s="1"/>
  <c r="AS6" i="25"/>
  <c r="AL6" i="25"/>
  <c r="AU6" i="25" s="1"/>
  <c r="AS14" i="72"/>
  <c r="AL14" i="72"/>
  <c r="AU14" i="72" s="1"/>
  <c r="AS16" i="65"/>
  <c r="AL16" i="65"/>
  <c r="AU16" i="65" s="1"/>
  <c r="AK20" i="61"/>
  <c r="AT20" i="61" s="1"/>
  <c r="AJ20" i="61"/>
  <c r="AK14" i="61"/>
  <c r="AT14" i="61" s="1"/>
  <c r="AJ14" i="61"/>
  <c r="AK8" i="61"/>
  <c r="AT8" i="61" s="1"/>
  <c r="AJ8" i="61"/>
  <c r="AJ21" i="59"/>
  <c r="AK21" i="59"/>
  <c r="AT21" i="59" s="1"/>
  <c r="AJ15" i="59"/>
  <c r="AK15" i="59"/>
  <c r="AT15" i="59" s="1"/>
  <c r="AJ9" i="59"/>
  <c r="AK9" i="59"/>
  <c r="AT9" i="59" s="1"/>
  <c r="AJ3" i="59"/>
  <c r="AB4" i="59"/>
  <c r="AX22" i="26"/>
  <c r="S22" i="26" s="1"/>
  <c r="AC22" i="26" s="1"/>
  <c r="AB23" i="26" s="1"/>
  <c r="AJ10" i="58"/>
  <c r="AK10" i="58"/>
  <c r="AT10" i="58" s="1"/>
  <c r="AS4" i="37"/>
  <c r="AS25" i="37" s="1"/>
  <c r="AL4" i="37"/>
  <c r="AU4" i="37" s="1"/>
  <c r="AU25" i="37" s="1"/>
  <c r="C11" i="37" s="1"/>
  <c r="AS12" i="39"/>
  <c r="AL12" i="39"/>
  <c r="AU12" i="39" s="1"/>
  <c r="AS11" i="30"/>
  <c r="AL11" i="30"/>
  <c r="AU11" i="30" s="1"/>
  <c r="Z23" i="24"/>
  <c r="AS19" i="25"/>
  <c r="AL19" i="25"/>
  <c r="AU19" i="25" s="1"/>
  <c r="AR22" i="43"/>
  <c r="AS7" i="73"/>
  <c r="AL7" i="73"/>
  <c r="AU7" i="73" s="1"/>
  <c r="AK11" i="58"/>
  <c r="AT11" i="58" s="1"/>
  <c r="AJ11" i="58"/>
  <c r="AR22" i="32"/>
  <c r="Y25" i="13"/>
  <c r="X25" i="13"/>
  <c r="AR23" i="30"/>
  <c r="AR25" i="30" s="1"/>
  <c r="AL23" i="30"/>
  <c r="AU23" i="30" s="1"/>
  <c r="Y27" i="85"/>
  <c r="X27" i="85"/>
  <c r="AI22" i="95"/>
  <c r="AN22" i="95"/>
  <c r="AS12" i="28"/>
  <c r="AL12" i="28"/>
  <c r="AU12" i="28" s="1"/>
  <c r="AH25" i="16"/>
  <c r="AQ25" i="16" s="1"/>
  <c r="AK20" i="58"/>
  <c r="AT20" i="58" s="1"/>
  <c r="AJ20" i="58"/>
  <c r="AS8" i="28"/>
  <c r="AL8" i="28"/>
  <c r="AU8" i="28" s="1"/>
  <c r="AL3" i="30"/>
  <c r="AU3" i="30" s="1"/>
  <c r="AS3" i="30"/>
  <c r="Z24" i="55"/>
  <c r="AF23" i="83"/>
  <c r="AO23" i="83" s="1"/>
  <c r="AG23" i="83"/>
  <c r="AP23" i="83" s="1"/>
  <c r="AE23" i="83"/>
  <c r="W24" i="83"/>
  <c r="AS17" i="72"/>
  <c r="AL17" i="72"/>
  <c r="AU17" i="72" s="1"/>
  <c r="AS19" i="65"/>
  <c r="AL19" i="65"/>
  <c r="AU19" i="65" s="1"/>
  <c r="AJ18" i="70"/>
  <c r="AK18" i="70"/>
  <c r="AT18" i="70" s="1"/>
  <c r="AJ12" i="70"/>
  <c r="AK12" i="70"/>
  <c r="AT12" i="70" s="1"/>
  <c r="AJ6" i="70"/>
  <c r="AK6" i="70"/>
  <c r="AT6" i="70" s="1"/>
  <c r="AH23" i="75"/>
  <c r="AQ23" i="75" s="1"/>
  <c r="AQ25" i="75" s="1"/>
  <c r="AZ3" i="75"/>
  <c r="AI23" i="70"/>
  <c r="AN23" i="70"/>
  <c r="AN25" i="70" s="1"/>
  <c r="AS9" i="73"/>
  <c r="AL9" i="73"/>
  <c r="AU9" i="73" s="1"/>
  <c r="AJ19" i="69"/>
  <c r="AK19" i="69"/>
  <c r="AT19" i="69" s="1"/>
  <c r="AJ13" i="69"/>
  <c r="AK13" i="69"/>
  <c r="AT13" i="69" s="1"/>
  <c r="AJ7" i="69"/>
  <c r="AK7" i="69"/>
  <c r="AT7" i="69" s="1"/>
  <c r="AJ7" i="58"/>
  <c r="AK7" i="58"/>
  <c r="AT7" i="58" s="1"/>
  <c r="AS19" i="28"/>
  <c r="AL19" i="28"/>
  <c r="AU19" i="28" s="1"/>
  <c r="AN23" i="20"/>
  <c r="AI23" i="20"/>
  <c r="AK19" i="81"/>
  <c r="AT19" i="81" s="1"/>
  <c r="AJ19" i="81"/>
  <c r="AK13" i="81"/>
  <c r="AT13" i="81" s="1"/>
  <c r="AJ13" i="81"/>
  <c r="AK7" i="81"/>
  <c r="AT7" i="81" s="1"/>
  <c r="AJ7" i="81"/>
  <c r="AS16" i="73"/>
  <c r="AL16" i="73"/>
  <c r="AU16" i="73" s="1"/>
  <c r="AL4" i="68"/>
  <c r="AU4" i="68" s="1"/>
  <c r="AU25" i="68" s="1"/>
  <c r="C11" i="68" s="1"/>
  <c r="F12" i="57" s="1"/>
  <c r="AS4" i="68"/>
  <c r="AS25" i="68" s="1"/>
  <c r="Z23" i="32"/>
  <c r="AS14" i="28"/>
  <c r="AL14" i="28"/>
  <c r="AU14" i="28" s="1"/>
  <c r="AN23" i="93"/>
  <c r="AS22" i="30"/>
  <c r="AL22" i="30"/>
  <c r="AU22" i="30" s="1"/>
  <c r="AR22" i="51"/>
  <c r="Y24" i="86"/>
  <c r="X24" i="86"/>
  <c r="AS18" i="72"/>
  <c r="AL18" i="72"/>
  <c r="AU18" i="72" s="1"/>
  <c r="AS20" i="65"/>
  <c r="AL20" i="65"/>
  <c r="AU20" i="65" s="1"/>
  <c r="AK20" i="21"/>
  <c r="AT20" i="21" s="1"/>
  <c r="AJ20" i="21"/>
  <c r="AK14" i="21"/>
  <c r="AT14" i="21" s="1"/>
  <c r="AJ14" i="21"/>
  <c r="AJ8" i="21"/>
  <c r="AK8" i="21"/>
  <c r="AT8" i="21" s="1"/>
  <c r="AS22" i="73"/>
  <c r="AL22" i="73"/>
  <c r="AU22" i="73" s="1"/>
  <c r="AN23" i="69"/>
  <c r="AN25" i="69" s="1"/>
  <c r="AI23" i="69"/>
  <c r="AS15" i="30"/>
  <c r="AL15" i="30"/>
  <c r="AU15" i="30" s="1"/>
  <c r="AI22" i="101"/>
  <c r="AN22" i="101"/>
  <c r="AS5" i="25"/>
  <c r="AL5" i="25"/>
  <c r="AU5" i="25" s="1"/>
  <c r="AS13" i="72"/>
  <c r="AL13" i="72"/>
  <c r="AU13" i="72" s="1"/>
  <c r="AJ18" i="60"/>
  <c r="AK18" i="60"/>
  <c r="AT18" i="60" s="1"/>
  <c r="AS5" i="73"/>
  <c r="AL5" i="73"/>
  <c r="AU5" i="73" s="1"/>
  <c r="AK17" i="60"/>
  <c r="AT17" i="60" s="1"/>
  <c r="AJ17" i="60"/>
  <c r="AL4" i="77"/>
  <c r="AU4" i="77" s="1"/>
  <c r="AU25" i="77" s="1"/>
  <c r="C11" i="77" s="1"/>
  <c r="F21" i="57" s="1"/>
  <c r="AS4" i="77"/>
  <c r="AS25" i="77" s="1"/>
  <c r="AJ4" i="65"/>
  <c r="AK4" i="65"/>
  <c r="AT4" i="65" s="1"/>
  <c r="AT25" i="65" s="1"/>
  <c r="AH24" i="88"/>
  <c r="AQ24" i="88" s="1"/>
  <c r="AS4" i="19"/>
  <c r="AS25" i="19" s="1"/>
  <c r="AL4" i="19"/>
  <c r="AU4" i="19" s="1"/>
  <c r="AU25" i="19" s="1"/>
  <c r="C11" i="19" s="1"/>
  <c r="Y23" i="101"/>
  <c r="X23" i="101"/>
  <c r="AS17" i="39"/>
  <c r="AL17" i="39"/>
  <c r="AU17" i="39" s="1"/>
  <c r="AJ21" i="60"/>
  <c r="AK21" i="60"/>
  <c r="AT21" i="60" s="1"/>
  <c r="AJ9" i="60"/>
  <c r="AK9" i="60"/>
  <c r="AT9" i="60" s="1"/>
  <c r="AB4" i="60"/>
  <c r="AJ3" i="60"/>
  <c r="AS6" i="34"/>
  <c r="AL6" i="34"/>
  <c r="AU6" i="34" s="1"/>
  <c r="AH23" i="42"/>
  <c r="AQ23" i="42" s="1"/>
  <c r="AK19" i="61"/>
  <c r="AT19" i="61" s="1"/>
  <c r="AJ19" i="61"/>
  <c r="AK13" i="61"/>
  <c r="AT13" i="61" s="1"/>
  <c r="AJ13" i="61"/>
  <c r="AK7" i="61"/>
  <c r="AT7" i="61" s="1"/>
  <c r="AJ7" i="61"/>
  <c r="AS18" i="73"/>
  <c r="AL18" i="73"/>
  <c r="AU18" i="73" s="1"/>
  <c r="AJ20" i="59"/>
  <c r="AK20" i="59"/>
  <c r="AT20" i="59" s="1"/>
  <c r="AJ14" i="59"/>
  <c r="AK14" i="59"/>
  <c r="AT14" i="59" s="1"/>
  <c r="AJ8" i="59"/>
  <c r="AK8" i="59"/>
  <c r="AT8" i="5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2" i="28"/>
  <c r="AL22" i="28"/>
  <c r="AU22" i="28" s="1"/>
  <c r="AH23" i="51"/>
  <c r="AQ23" i="51" s="1"/>
  <c r="AS15" i="72"/>
  <c r="AL15" i="72"/>
  <c r="AU15" i="72" s="1"/>
  <c r="AS5" i="65"/>
  <c r="AL5" i="65"/>
  <c r="AU5" i="65" s="1"/>
  <c r="AN24" i="87"/>
  <c r="AI24" i="87"/>
  <c r="AR22" i="24"/>
  <c r="AS20" i="25"/>
  <c r="AL20" i="25"/>
  <c r="AU20" i="25" s="1"/>
  <c r="AS22" i="72"/>
  <c r="AL22" i="72"/>
  <c r="AU22" i="72" s="1"/>
  <c r="AS18" i="65"/>
  <c r="AL18" i="65"/>
  <c r="AU18" i="65" s="1"/>
  <c r="AN26" i="85"/>
  <c r="AI26" i="85"/>
  <c r="AF25" i="18"/>
  <c r="AO25" i="18" s="1"/>
  <c r="AG25" i="18"/>
  <c r="AP25" i="18" s="1"/>
  <c r="AE25" i="18"/>
  <c r="W26" i="18"/>
  <c r="AS20" i="73"/>
  <c r="AL20" i="73"/>
  <c r="AU20" i="73" s="1"/>
  <c r="AJ23" i="69"/>
  <c r="AS23" i="69" s="1"/>
  <c r="AK23" i="69"/>
  <c r="AT23" i="69" s="1"/>
  <c r="AE23" i="91"/>
  <c r="W24" i="91"/>
  <c r="AG23" i="91"/>
  <c r="AP23" i="91" s="1"/>
  <c r="AF23" i="91"/>
  <c r="AO23" i="91" s="1"/>
  <c r="AJ12" i="58"/>
  <c r="AK12" i="58"/>
  <c r="AT12" i="58" s="1"/>
  <c r="AS14" i="39"/>
  <c r="AL14" i="39"/>
  <c r="AU14" i="39" s="1"/>
  <c r="AS15" i="34"/>
  <c r="AL15" i="34"/>
  <c r="AU15" i="34" s="1"/>
  <c r="AS7" i="30"/>
  <c r="AL7" i="30"/>
  <c r="AU7" i="30" s="1"/>
  <c r="AX3" i="23"/>
  <c r="S3" i="23" s="1"/>
  <c r="AC3" i="23" s="1"/>
  <c r="AX23" i="23"/>
  <c r="S23" i="23" s="1"/>
  <c r="AC23" i="23" s="1"/>
  <c r="AJ23" i="23" s="1"/>
  <c r="AS2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0" i="30"/>
  <c r="AL20" i="30"/>
  <c r="AU20" i="30" s="1"/>
  <c r="AR23" i="102"/>
  <c r="AS20" i="28"/>
  <c r="AL20" i="28"/>
  <c r="AU20" i="28" s="1"/>
  <c r="AS9" i="25"/>
  <c r="AL9" i="25"/>
  <c r="AU9" i="25" s="1"/>
  <c r="AL23" i="25"/>
  <c r="AU23" i="25" s="1"/>
  <c r="AS5" i="72"/>
  <c r="AL5" i="72"/>
  <c r="AU5" i="72" s="1"/>
  <c r="AK23" i="81"/>
  <c r="AT23" i="81" s="1"/>
  <c r="AJ23" i="81"/>
  <c r="AS23" i="81" s="1"/>
  <c r="AJ17" i="70"/>
  <c r="AK17" i="70"/>
  <c r="AT17" i="70" s="1"/>
  <c r="AJ11" i="70"/>
  <c r="AK11" i="70"/>
  <c r="AT11" i="70" s="1"/>
  <c r="AJ5" i="70"/>
  <c r="AK5" i="70"/>
  <c r="AT5" i="70" s="1"/>
  <c r="AR22" i="42"/>
  <c r="AR23" i="60"/>
  <c r="AR25" i="60" s="1"/>
  <c r="AL23" i="60"/>
  <c r="AU23" i="60" s="1"/>
  <c r="AJ18" i="69"/>
  <c r="AK18" i="69"/>
  <c r="AT18" i="69" s="1"/>
  <c r="AJ12" i="69"/>
  <c r="AK12" i="69"/>
  <c r="AT12" i="69" s="1"/>
  <c r="AJ6" i="69"/>
  <c r="AK6" i="69"/>
  <c r="AT6" i="69" s="1"/>
  <c r="W24" i="96"/>
  <c r="AG23" i="96"/>
  <c r="AP23" i="96" s="1"/>
  <c r="AF23" i="96"/>
  <c r="AO23" i="96" s="1"/>
  <c r="AE23" i="96"/>
  <c r="AS9" i="39"/>
  <c r="AL9" i="39"/>
  <c r="AU9" i="39" s="1"/>
  <c r="AS10" i="34"/>
  <c r="AL10" i="34"/>
  <c r="AU10" i="34" s="1"/>
  <c r="AJ18" i="81"/>
  <c r="AK18" i="81"/>
  <c r="AT18" i="81" s="1"/>
  <c r="AJ12" i="81"/>
  <c r="AK12" i="81"/>
  <c r="AT12" i="81" s="1"/>
  <c r="AJ6" i="81"/>
  <c r="AK6" i="81"/>
  <c r="AT6" i="81" s="1"/>
  <c r="AJ23" i="58"/>
  <c r="AK23" i="58"/>
  <c r="AT23" i="58" s="1"/>
  <c r="AS10" i="25"/>
  <c r="AL10" i="25"/>
  <c r="AU10" i="25" s="1"/>
  <c r="AU25" i="29"/>
  <c r="C11" i="29" s="1"/>
  <c r="AJ19" i="21"/>
  <c r="AK19" i="21"/>
  <c r="AT19" i="21" s="1"/>
  <c r="AJ13" i="21"/>
  <c r="AK13" i="21"/>
  <c r="AT13" i="21" s="1"/>
  <c r="AJ7" i="21"/>
  <c r="AK7" i="21"/>
  <c r="AT7" i="21" s="1"/>
  <c r="AN23" i="99"/>
  <c r="AN23" i="35" l="1"/>
  <c r="AI23" i="35"/>
  <c r="AR23" i="35" s="1"/>
  <c r="AI23" i="14"/>
  <c r="Y24" i="35"/>
  <c r="X24" i="35"/>
  <c r="AH24" i="35" s="1"/>
  <c r="AQ24" i="35" s="1"/>
  <c r="W24" i="104"/>
  <c r="AG23" i="104"/>
  <c r="AP23" i="104" s="1"/>
  <c r="AE23" i="104"/>
  <c r="AN23" i="104" s="1"/>
  <c r="AI23" i="63"/>
  <c r="AF25" i="16"/>
  <c r="AO25" i="16" s="1"/>
  <c r="Z24" i="103"/>
  <c r="AG23" i="54"/>
  <c r="AP23" i="54" s="1"/>
  <c r="AE23" i="75"/>
  <c r="AN23" i="75" s="1"/>
  <c r="AN25" i="75" s="1"/>
  <c r="AF23" i="75"/>
  <c r="AO23" i="75" s="1"/>
  <c r="AO25" i="75" s="1"/>
  <c r="W24" i="54"/>
  <c r="Y24" i="54" s="1"/>
  <c r="AI23" i="93"/>
  <c r="AR23" i="93" s="1"/>
  <c r="AI23" i="99"/>
  <c r="AF23" i="42"/>
  <c r="AO23" i="42" s="1"/>
  <c r="AI25" i="46"/>
  <c r="AG25" i="16"/>
  <c r="AP25" i="16" s="1"/>
  <c r="AE23" i="43"/>
  <c r="AK23" i="63"/>
  <c r="AT23" i="63" s="1"/>
  <c r="W26" i="16"/>
  <c r="Y26" i="16" s="1"/>
  <c r="W24" i="43"/>
  <c r="X24" i="43" s="1"/>
  <c r="Z24" i="50"/>
  <c r="AE24" i="50" s="1"/>
  <c r="Z24" i="97"/>
  <c r="AF23" i="54"/>
  <c r="AO23" i="54" s="1"/>
  <c r="Z25" i="87"/>
  <c r="W26" i="87" s="1"/>
  <c r="AI23" i="27"/>
  <c r="AR23" i="27" s="1"/>
  <c r="AR25" i="27" s="1"/>
  <c r="AG23" i="43"/>
  <c r="AP23" i="43" s="1"/>
  <c r="AI25" i="47"/>
  <c r="AR25" i="47" s="1"/>
  <c r="AG23" i="42"/>
  <c r="AP23" i="42" s="1"/>
  <c r="Z24" i="86"/>
  <c r="AF24" i="86" s="1"/>
  <c r="AO24" i="86" s="1"/>
  <c r="AF24" i="88"/>
  <c r="AO24" i="88" s="1"/>
  <c r="AG24" i="88"/>
  <c r="AP24" i="88" s="1"/>
  <c r="Z25" i="98"/>
  <c r="AG25" i="98" s="1"/>
  <c r="AP25" i="98" s="1"/>
  <c r="AE24" i="88"/>
  <c r="AN24" i="88" s="1"/>
  <c r="AK23" i="66"/>
  <c r="AT23" i="66" s="1"/>
  <c r="Z23" i="11"/>
  <c r="AG23" i="11" s="1"/>
  <c r="AP23" i="11" s="1"/>
  <c r="Z26" i="100"/>
  <c r="W27" i="100" s="1"/>
  <c r="AK18" i="23"/>
  <c r="AT18" i="23" s="1"/>
  <c r="AJ18" i="23"/>
  <c r="AJ6" i="14"/>
  <c r="AK6" i="14"/>
  <c r="AT6" i="14" s="1"/>
  <c r="AS7" i="81"/>
  <c r="AL7" i="81"/>
  <c r="AU7" i="81" s="1"/>
  <c r="AS18" i="70"/>
  <c r="AL18" i="70"/>
  <c r="AU18" i="70" s="1"/>
  <c r="AH26" i="46"/>
  <c r="AQ26" i="46" s="1"/>
  <c r="AK22" i="26"/>
  <c r="AT22" i="26" s="1"/>
  <c r="AJ22" i="26"/>
  <c r="AS10" i="21"/>
  <c r="AL10" i="21"/>
  <c r="AU10" i="21" s="1"/>
  <c r="AS9" i="69"/>
  <c r="AL9" i="69"/>
  <c r="AU9" i="69" s="1"/>
  <c r="AK20" i="27"/>
  <c r="AT20" i="27" s="1"/>
  <c r="AJ20" i="27"/>
  <c r="AJ19" i="63"/>
  <c r="AK19" i="63"/>
  <c r="AT19" i="63" s="1"/>
  <c r="AJ13" i="63"/>
  <c r="AK13" i="63"/>
  <c r="AT13" i="63" s="1"/>
  <c r="AJ22" i="66"/>
  <c r="AK22" i="66"/>
  <c r="AT22" i="66" s="1"/>
  <c r="AJ10" i="66"/>
  <c r="AK10" i="66"/>
  <c r="AT10" i="66" s="1"/>
  <c r="AS20" i="60"/>
  <c r="AL20" i="60"/>
  <c r="AU20" i="60" s="1"/>
  <c r="Y24" i="92"/>
  <c r="X24" i="92"/>
  <c r="Y25" i="90"/>
  <c r="X25" i="90"/>
  <c r="AJ17" i="40"/>
  <c r="AK17" i="40"/>
  <c r="AT17" i="40" s="1"/>
  <c r="AS12" i="81"/>
  <c r="AL12" i="81"/>
  <c r="AU12" i="81" s="1"/>
  <c r="AS20" i="21"/>
  <c r="AL20" i="21"/>
  <c r="AU20" i="21" s="1"/>
  <c r="AE23" i="32"/>
  <c r="AF23" i="32"/>
  <c r="AO23" i="32" s="1"/>
  <c r="AG23" i="32"/>
  <c r="AP23" i="32" s="1"/>
  <c r="W24" i="32"/>
  <c r="AS7" i="69"/>
  <c r="AL7" i="69"/>
  <c r="AU7" i="69" s="1"/>
  <c r="AS9" i="59"/>
  <c r="AL9" i="59"/>
  <c r="AU9" i="59" s="1"/>
  <c r="AS22" i="60"/>
  <c r="AL22" i="60"/>
  <c r="AU22" i="60" s="1"/>
  <c r="AR22" i="10"/>
  <c r="AS9" i="61"/>
  <c r="AL9" i="61"/>
  <c r="AU9" i="61" s="1"/>
  <c r="AS12" i="60"/>
  <c r="AL12" i="60"/>
  <c r="AU12" i="60" s="1"/>
  <c r="Z26" i="46"/>
  <c r="AS9" i="21"/>
  <c r="AL9" i="21"/>
  <c r="AU9" i="21" s="1"/>
  <c r="Y24" i="43"/>
  <c r="AS8" i="81"/>
  <c r="AL8" i="81"/>
  <c r="AU8" i="81" s="1"/>
  <c r="AS14" i="69"/>
  <c r="AL14" i="69"/>
  <c r="AU14" i="69" s="1"/>
  <c r="AS7" i="70"/>
  <c r="AL7" i="70"/>
  <c r="AU7" i="70" s="1"/>
  <c r="AS4" i="30"/>
  <c r="AS25" i="30" s="1"/>
  <c r="AL4" i="30"/>
  <c r="AU4" i="30" s="1"/>
  <c r="AU25" i="30" s="1"/>
  <c r="C11" i="30" s="1"/>
  <c r="AR23" i="84"/>
  <c r="AH23" i="95"/>
  <c r="AQ23" i="95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S15" i="61"/>
  <c r="AL15" i="61"/>
  <c r="AU15" i="61" s="1"/>
  <c r="Y25" i="48"/>
  <c r="X25" i="48"/>
  <c r="AI25" i="44"/>
  <c r="AN25" i="44"/>
  <c r="AS21" i="81"/>
  <c r="AL21" i="81"/>
  <c r="AU21" i="81" s="1"/>
  <c r="AS19" i="58"/>
  <c r="AL19" i="58"/>
  <c r="AU19" i="58" s="1"/>
  <c r="AH26" i="47"/>
  <c r="AQ26" i="47" s="1"/>
  <c r="AS4" i="34"/>
  <c r="AS25" i="34" s="1"/>
  <c r="AL4" i="34"/>
  <c r="AU4" i="34" s="1"/>
  <c r="AU25" i="34" s="1"/>
  <c r="C11" i="34" s="1"/>
  <c r="AS5" i="58"/>
  <c r="AL5" i="58"/>
  <c r="AU5" i="58" s="1"/>
  <c r="AS17" i="59"/>
  <c r="AL17" i="59"/>
  <c r="AU17" i="59" s="1"/>
  <c r="AJ19" i="27"/>
  <c r="AK19" i="27"/>
  <c r="AT19" i="27" s="1"/>
  <c r="AJ13" i="27"/>
  <c r="AK13" i="27"/>
  <c r="AT13" i="27" s="1"/>
  <c r="AJ7" i="27"/>
  <c r="AK7" i="27"/>
  <c r="AT7" i="27" s="1"/>
  <c r="AK4" i="81"/>
  <c r="AT4" i="81" s="1"/>
  <c r="AT25" i="81" s="1"/>
  <c r="AJ4" i="81"/>
  <c r="AS22" i="81"/>
  <c r="AL22" i="81"/>
  <c r="AU22" i="81" s="1"/>
  <c r="AK22" i="17"/>
  <c r="AT22" i="17" s="1"/>
  <c r="AJ22" i="17"/>
  <c r="AK16" i="17"/>
  <c r="AT16" i="17" s="1"/>
  <c r="AJ16" i="17"/>
  <c r="AK10" i="17"/>
  <c r="AT10" i="17" s="1"/>
  <c r="AJ10" i="17"/>
  <c r="AJ4" i="70"/>
  <c r="AK4" i="70"/>
  <c r="AT4" i="70" s="1"/>
  <c r="AT25" i="70" s="1"/>
  <c r="AS21" i="70"/>
  <c r="AL21" i="70"/>
  <c r="AU21" i="70" s="1"/>
  <c r="AS18" i="58"/>
  <c r="AL18" i="58"/>
  <c r="AU18" i="58" s="1"/>
  <c r="Y24" i="51"/>
  <c r="X24" i="51"/>
  <c r="AS11" i="61"/>
  <c r="AL11" i="61"/>
  <c r="AU11" i="61" s="1"/>
  <c r="AS11" i="69"/>
  <c r="AL11" i="69"/>
  <c r="AU11" i="69" s="1"/>
  <c r="AJ18" i="63"/>
  <c r="AK18" i="63"/>
  <c r="AT18" i="63" s="1"/>
  <c r="AJ12" i="63"/>
  <c r="AK12" i="63"/>
  <c r="AT12" i="63" s="1"/>
  <c r="AJ6" i="63"/>
  <c r="AK6" i="63"/>
  <c r="AT6" i="63" s="1"/>
  <c r="AH24" i="84"/>
  <c r="AQ24" i="84" s="1"/>
  <c r="AH25" i="49"/>
  <c r="AQ25" i="49" s="1"/>
  <c r="AJ21" i="66"/>
  <c r="AK21" i="66"/>
  <c r="AT21" i="66" s="1"/>
  <c r="AJ15" i="66"/>
  <c r="AK15" i="66"/>
  <c r="AT15" i="66" s="1"/>
  <c r="AJ9" i="66"/>
  <c r="AK9" i="66"/>
  <c r="AT9" i="66" s="1"/>
  <c r="AJ3" i="66"/>
  <c r="AB4" i="66"/>
  <c r="AN24" i="45"/>
  <c r="AI24" i="45"/>
  <c r="AS19" i="59"/>
  <c r="AL19" i="59"/>
  <c r="AU19" i="59" s="1"/>
  <c r="AS18" i="61"/>
  <c r="AL18" i="61"/>
  <c r="AU18" i="61" s="1"/>
  <c r="AS15" i="60"/>
  <c r="AL15" i="60"/>
  <c r="AU15" i="60" s="1"/>
  <c r="AK22" i="40"/>
  <c r="AT22" i="40" s="1"/>
  <c r="AJ22" i="40"/>
  <c r="AK16" i="40"/>
  <c r="AT16" i="40" s="1"/>
  <c r="AJ16" i="40"/>
  <c r="AK10" i="40"/>
  <c r="AT10" i="40" s="1"/>
  <c r="AJ10" i="40"/>
  <c r="AK6" i="23"/>
  <c r="AT6" i="23" s="1"/>
  <c r="AJ6" i="23"/>
  <c r="AK12" i="14"/>
  <c r="AT12" i="14" s="1"/>
  <c r="AJ12" i="14"/>
  <c r="AR23" i="20"/>
  <c r="AI23" i="83"/>
  <c r="AN23" i="83"/>
  <c r="AF26" i="89"/>
  <c r="AO26" i="89" s="1"/>
  <c r="AE26" i="89"/>
  <c r="W27" i="89"/>
  <c r="AG26" i="89"/>
  <c r="AP26" i="89" s="1"/>
  <c r="AK10" i="26"/>
  <c r="AT10" i="26" s="1"/>
  <c r="AJ10" i="26"/>
  <c r="Y26" i="44"/>
  <c r="X26" i="44"/>
  <c r="AJ5" i="17"/>
  <c r="AK5" i="17"/>
  <c r="AT5" i="17" s="1"/>
  <c r="AF25" i="98"/>
  <c r="AO25" i="98" s="1"/>
  <c r="AE25" i="98"/>
  <c r="W26" i="98"/>
  <c r="AK17" i="23"/>
  <c r="AT17" i="23" s="1"/>
  <c r="AJ17" i="23"/>
  <c r="AN23" i="91"/>
  <c r="AI23" i="91"/>
  <c r="AK5" i="14"/>
  <c r="AT5" i="14" s="1"/>
  <c r="AJ5" i="14"/>
  <c r="AS14" i="59"/>
  <c r="AL14" i="59"/>
  <c r="AU14" i="59" s="1"/>
  <c r="AS9" i="60"/>
  <c r="AL9" i="60"/>
  <c r="AU9" i="60" s="1"/>
  <c r="AH23" i="101"/>
  <c r="AQ23" i="101" s="1"/>
  <c r="AR23" i="99"/>
  <c r="AS13" i="21"/>
  <c r="AL13" i="21"/>
  <c r="AU13" i="21" s="1"/>
  <c r="AN23" i="96"/>
  <c r="AI23" i="96"/>
  <c r="AS6" i="69"/>
  <c r="AL6" i="69"/>
  <c r="AU6" i="69" s="1"/>
  <c r="AS11" i="70"/>
  <c r="AL11" i="70"/>
  <c r="AU11" i="70" s="1"/>
  <c r="AK22" i="23"/>
  <c r="AT22" i="23" s="1"/>
  <c r="AJ22" i="23"/>
  <c r="AK16" i="23"/>
  <c r="AT16" i="23" s="1"/>
  <c r="AJ16" i="23"/>
  <c r="AK10" i="23"/>
  <c r="AT10" i="23" s="1"/>
  <c r="AJ10" i="23"/>
  <c r="AJ22" i="14"/>
  <c r="AK22" i="14"/>
  <c r="AT22" i="14" s="1"/>
  <c r="AK16" i="14"/>
  <c r="AT16" i="14" s="1"/>
  <c r="AJ16" i="14"/>
  <c r="AK10" i="14"/>
  <c r="AT10" i="14" s="1"/>
  <c r="AJ10" i="14"/>
  <c r="AJ3" i="14"/>
  <c r="AB4" i="14"/>
  <c r="AS13" i="61"/>
  <c r="AL13" i="61"/>
  <c r="AU13" i="61" s="1"/>
  <c r="Z23" i="101"/>
  <c r="AH24" i="86"/>
  <c r="AQ24" i="86" s="1"/>
  <c r="AS13" i="81"/>
  <c r="AL13" i="81"/>
  <c r="AU13" i="81" s="1"/>
  <c r="AS6" i="70"/>
  <c r="AL6" i="70"/>
  <c r="AU6" i="70" s="1"/>
  <c r="AS20" i="58"/>
  <c r="AL20" i="58"/>
  <c r="AU20" i="58" s="1"/>
  <c r="AS10" i="58"/>
  <c r="AL10" i="58"/>
  <c r="AU10" i="58" s="1"/>
  <c r="AS14" i="61"/>
  <c r="AL14" i="61"/>
  <c r="AU14" i="61" s="1"/>
  <c r="AR25" i="53"/>
  <c r="AH24" i="50"/>
  <c r="AQ24" i="50" s="1"/>
  <c r="Z23" i="95"/>
  <c r="Y24" i="104"/>
  <c r="X24" i="104"/>
  <c r="AJ20" i="26"/>
  <c r="AK20" i="26"/>
  <c r="AT20" i="26" s="1"/>
  <c r="AJ14" i="26"/>
  <c r="AK14" i="26"/>
  <c r="AT14" i="26" s="1"/>
  <c r="AJ8" i="26"/>
  <c r="AK8" i="26"/>
  <c r="AT8" i="26" s="1"/>
  <c r="AH24" i="97"/>
  <c r="AQ24" i="97" s="1"/>
  <c r="AN24" i="48"/>
  <c r="AI24" i="48"/>
  <c r="AS16" i="21"/>
  <c r="AL16" i="21"/>
  <c r="AU16" i="21" s="1"/>
  <c r="AJ23" i="17"/>
  <c r="AS23" i="17" s="1"/>
  <c r="AK23" i="17"/>
  <c r="AT23" i="17" s="1"/>
  <c r="AS15" i="69"/>
  <c r="AL15" i="69"/>
  <c r="AU15" i="69" s="1"/>
  <c r="AS20" i="70"/>
  <c r="AL20" i="70"/>
  <c r="AU20" i="70" s="1"/>
  <c r="AH25" i="87"/>
  <c r="AQ25" i="87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K4" i="61"/>
  <c r="AT4" i="61" s="1"/>
  <c r="AT25" i="61" s="1"/>
  <c r="AJ4" i="61"/>
  <c r="AS22" i="61"/>
  <c r="AL22" i="61"/>
  <c r="AU22" i="61" s="1"/>
  <c r="AJ18" i="27"/>
  <c r="AK18" i="27"/>
  <c r="AT18" i="27" s="1"/>
  <c r="AJ12" i="27"/>
  <c r="AK12" i="27"/>
  <c r="AT12" i="27" s="1"/>
  <c r="AJ6" i="27"/>
  <c r="AK6" i="27"/>
  <c r="AT6" i="27" s="1"/>
  <c r="AJ23" i="40"/>
  <c r="AS23" i="40" s="1"/>
  <c r="AK23" i="40"/>
  <c r="AT23" i="40" s="1"/>
  <c r="AS17" i="21"/>
  <c r="AL17" i="21"/>
  <c r="AU17" i="21" s="1"/>
  <c r="AL3" i="81"/>
  <c r="AU3" i="81" s="1"/>
  <c r="AS3" i="81"/>
  <c r="AJ21" i="17"/>
  <c r="AK21" i="17"/>
  <c r="AT21" i="17" s="1"/>
  <c r="AJ15" i="17"/>
  <c r="AK15" i="17"/>
  <c r="AT15" i="17" s="1"/>
  <c r="AJ9" i="17"/>
  <c r="AK9" i="17"/>
  <c r="AT9" i="17" s="1"/>
  <c r="AJ3" i="17"/>
  <c r="AB4" i="17"/>
  <c r="AS22" i="69"/>
  <c r="AL22" i="69"/>
  <c r="AU22" i="69" s="1"/>
  <c r="AR23" i="59"/>
  <c r="AR25" i="59" s="1"/>
  <c r="AL23" i="59"/>
  <c r="AU23" i="59" s="1"/>
  <c r="AH24" i="103"/>
  <c r="AQ24" i="103" s="1"/>
  <c r="AS12" i="59"/>
  <c r="AL12" i="59"/>
  <c r="AU12" i="59" s="1"/>
  <c r="AS13" i="60"/>
  <c r="AL13" i="60"/>
  <c r="AU13" i="60" s="1"/>
  <c r="AS12" i="21"/>
  <c r="AL12" i="21"/>
  <c r="AU12" i="21" s="1"/>
  <c r="AS5" i="81"/>
  <c r="AL5" i="81"/>
  <c r="AU5" i="81" s="1"/>
  <c r="AS13" i="58"/>
  <c r="AL13" i="58"/>
  <c r="AU13" i="58" s="1"/>
  <c r="AS10" i="70"/>
  <c r="AL10" i="70"/>
  <c r="AU10" i="70" s="1"/>
  <c r="AJ17" i="63"/>
  <c r="AK17" i="63"/>
  <c r="AT17" i="63" s="1"/>
  <c r="AJ11" i="63"/>
  <c r="AK11" i="63"/>
  <c r="AT11" i="63" s="1"/>
  <c r="AJ5" i="63"/>
  <c r="AK5" i="63"/>
  <c r="AT5" i="63" s="1"/>
  <c r="Z24" i="84"/>
  <c r="Z25" i="49"/>
  <c r="AJ20" i="66"/>
  <c r="AK20" i="66"/>
  <c r="AT20" i="66" s="1"/>
  <c r="AJ14" i="66"/>
  <c r="AK14" i="66"/>
  <c r="AT14" i="66" s="1"/>
  <c r="AJ8" i="66"/>
  <c r="AK8" i="66"/>
  <c r="AT8" i="66" s="1"/>
  <c r="X24" i="54"/>
  <c r="AN24" i="105"/>
  <c r="AI24" i="105"/>
  <c r="AS8" i="60"/>
  <c r="AL8" i="60"/>
  <c r="AU8" i="60" s="1"/>
  <c r="AN23" i="92"/>
  <c r="AI23" i="92"/>
  <c r="AS11" i="60"/>
  <c r="AL11" i="60"/>
  <c r="AU11" i="60" s="1"/>
  <c r="AJ21" i="40"/>
  <c r="AK21" i="40"/>
  <c r="AT21" i="40" s="1"/>
  <c r="AJ15" i="40"/>
  <c r="AK15" i="40"/>
  <c r="AT15" i="40" s="1"/>
  <c r="AJ9" i="40"/>
  <c r="AK9" i="40"/>
  <c r="AT9" i="40" s="1"/>
  <c r="AJ3" i="40"/>
  <c r="AB4" i="40"/>
  <c r="AS18" i="69"/>
  <c r="AL18" i="69"/>
  <c r="AU18" i="69" s="1"/>
  <c r="AK16" i="26"/>
  <c r="AT16" i="26" s="1"/>
  <c r="AJ16" i="26"/>
  <c r="AK8" i="27"/>
  <c r="AT8" i="27" s="1"/>
  <c r="AJ8" i="27"/>
  <c r="AS3" i="70"/>
  <c r="AL3" i="70"/>
  <c r="AU3" i="70" s="1"/>
  <c r="AK5" i="40"/>
  <c r="AT5" i="40" s="1"/>
  <c r="AJ5" i="40"/>
  <c r="AK11" i="23"/>
  <c r="AT11" i="23" s="1"/>
  <c r="AJ11" i="23"/>
  <c r="AI25" i="18"/>
  <c r="AN25" i="18"/>
  <c r="AK21" i="23"/>
  <c r="AT21" i="23" s="1"/>
  <c r="AJ21" i="23"/>
  <c r="AJ9" i="14"/>
  <c r="AK9" i="14"/>
  <c r="AT9" i="14" s="1"/>
  <c r="AS20" i="59"/>
  <c r="AL20" i="59"/>
  <c r="AU20" i="59" s="1"/>
  <c r="AS21" i="60"/>
  <c r="AL21" i="60"/>
  <c r="AU21" i="60" s="1"/>
  <c r="AL4" i="65"/>
  <c r="AU4" i="65" s="1"/>
  <c r="AU25" i="65" s="1"/>
  <c r="C11" i="65" s="1"/>
  <c r="F9" i="57" s="1"/>
  <c r="AS4" i="65"/>
  <c r="AS25" i="65" s="1"/>
  <c r="AG24" i="86"/>
  <c r="AP24" i="86" s="1"/>
  <c r="AE24" i="86"/>
  <c r="W25" i="86"/>
  <c r="AS13" i="69"/>
  <c r="AL13" i="69"/>
  <c r="AU13" i="69" s="1"/>
  <c r="AR23" i="70"/>
  <c r="AR25" i="70" s="1"/>
  <c r="AL23" i="70"/>
  <c r="AU23" i="70" s="1"/>
  <c r="AE24" i="55"/>
  <c r="AF24" i="55"/>
  <c r="AO24" i="55" s="1"/>
  <c r="AG24" i="55"/>
  <c r="AP24" i="55" s="1"/>
  <c r="W25" i="55"/>
  <c r="AR22" i="95"/>
  <c r="AS11" i="58"/>
  <c r="AL11" i="58"/>
  <c r="AU11" i="58" s="1"/>
  <c r="AJ23" i="26"/>
  <c r="AS23" i="26" s="1"/>
  <c r="AK23" i="26"/>
  <c r="AT23" i="26" s="1"/>
  <c r="AS15" i="59"/>
  <c r="AL15" i="59"/>
  <c r="AU15" i="59" s="1"/>
  <c r="AS10" i="60"/>
  <c r="AL10" i="60"/>
  <c r="AU10" i="60" s="1"/>
  <c r="AS16" i="59"/>
  <c r="AL16" i="59"/>
  <c r="AU16" i="59" s="1"/>
  <c r="AS21" i="61"/>
  <c r="AL21" i="61"/>
  <c r="AU21" i="61" s="1"/>
  <c r="AH23" i="10"/>
  <c r="AQ23" i="10" s="1"/>
  <c r="AS14" i="81"/>
  <c r="AL14" i="81"/>
  <c r="AU14" i="81" s="1"/>
  <c r="AH24" i="20"/>
  <c r="AQ24" i="20" s="1"/>
  <c r="AS20" i="69"/>
  <c r="AL20" i="69"/>
  <c r="AU20" i="69" s="1"/>
  <c r="AS13" i="70"/>
  <c r="AL13" i="70"/>
  <c r="AU13" i="70" s="1"/>
  <c r="AG24" i="50"/>
  <c r="AP24" i="50" s="1"/>
  <c r="AN23" i="23"/>
  <c r="AN25" i="23" s="1"/>
  <c r="AI23" i="23"/>
  <c r="AK19" i="26"/>
  <c r="AT19" i="26" s="1"/>
  <c r="AJ19" i="26"/>
  <c r="AK13" i="26"/>
  <c r="AT13" i="26" s="1"/>
  <c r="AJ13" i="26"/>
  <c r="AK7" i="26"/>
  <c r="AT7" i="26" s="1"/>
  <c r="AJ7" i="26"/>
  <c r="AS10" i="59"/>
  <c r="AL10" i="59"/>
  <c r="AU10" i="59" s="1"/>
  <c r="W25" i="97"/>
  <c r="AE24" i="97"/>
  <c r="AG24" i="97"/>
  <c r="AP24" i="97" s="1"/>
  <c r="AF24" i="97"/>
  <c r="AO24" i="97" s="1"/>
  <c r="AK23" i="27"/>
  <c r="AT23" i="27" s="1"/>
  <c r="AJ23" i="27"/>
  <c r="AS23" i="27" s="1"/>
  <c r="AS5" i="60"/>
  <c r="AL5" i="60"/>
  <c r="AU5" i="60" s="1"/>
  <c r="AS9" i="81"/>
  <c r="AL9" i="81"/>
  <c r="AU9" i="81" s="1"/>
  <c r="AJ4" i="69"/>
  <c r="AK4" i="69"/>
  <c r="AT4" i="69" s="1"/>
  <c r="AT25" i="69" s="1"/>
  <c r="AN25" i="15"/>
  <c r="AI25" i="15"/>
  <c r="Z26" i="47"/>
  <c r="AR24" i="13"/>
  <c r="AK4" i="58"/>
  <c r="AT4" i="58" s="1"/>
  <c r="AT25" i="58" s="1"/>
  <c r="AJ4" i="58"/>
  <c r="AS5" i="59"/>
  <c r="AL5" i="59"/>
  <c r="AU5" i="59" s="1"/>
  <c r="AL3" i="61"/>
  <c r="AU3" i="61" s="1"/>
  <c r="AS3" i="61"/>
  <c r="AK17" i="27"/>
  <c r="AT17" i="27" s="1"/>
  <c r="AJ17" i="27"/>
  <c r="AK11" i="27"/>
  <c r="AT11" i="27" s="1"/>
  <c r="AJ11" i="27"/>
  <c r="AK5" i="27"/>
  <c r="AT5" i="27" s="1"/>
  <c r="AJ5" i="27"/>
  <c r="AS5" i="21"/>
  <c r="AL5" i="21"/>
  <c r="AU5" i="21" s="1"/>
  <c r="AH24" i="93"/>
  <c r="AQ24" i="93" s="1"/>
  <c r="AS10" i="81"/>
  <c r="AL10" i="81"/>
  <c r="AU10" i="81" s="1"/>
  <c r="AK20" i="17"/>
  <c r="AT20" i="17" s="1"/>
  <c r="AJ20" i="17"/>
  <c r="AK14" i="17"/>
  <c r="AT14" i="17" s="1"/>
  <c r="AJ14" i="17"/>
  <c r="AK8" i="17"/>
  <c r="AT8" i="17" s="1"/>
  <c r="AJ8" i="17"/>
  <c r="AS9" i="70"/>
  <c r="AL9" i="70"/>
  <c r="AU9" i="70" s="1"/>
  <c r="AE24" i="103"/>
  <c r="W25" i="103"/>
  <c r="AG24" i="103"/>
  <c r="AP24" i="103" s="1"/>
  <c r="AF24" i="103"/>
  <c r="AO24" i="103" s="1"/>
  <c r="AS17" i="61"/>
  <c r="AL17" i="61"/>
  <c r="AU17" i="61" s="1"/>
  <c r="AR23" i="81"/>
  <c r="AR25" i="81" s="1"/>
  <c r="AL23" i="81"/>
  <c r="AU23" i="81" s="1"/>
  <c r="AS18" i="21"/>
  <c r="AL18" i="21"/>
  <c r="AU18" i="21" s="1"/>
  <c r="AS11" i="81"/>
  <c r="AL11" i="81"/>
  <c r="AU11" i="81" s="1"/>
  <c r="AS17" i="69"/>
  <c r="AL17" i="69"/>
  <c r="AU17" i="69" s="1"/>
  <c r="AJ22" i="63"/>
  <c r="AK22" i="63"/>
  <c r="AT22" i="63" s="1"/>
  <c r="AJ16" i="63"/>
  <c r="AK16" i="63"/>
  <c r="AT16" i="63" s="1"/>
  <c r="AJ10" i="63"/>
  <c r="AK10" i="63"/>
  <c r="AT10" i="63" s="1"/>
  <c r="AR23" i="61"/>
  <c r="AR25" i="61" s="1"/>
  <c r="AL23" i="61"/>
  <c r="AU23" i="61" s="1"/>
  <c r="AJ19" i="66"/>
  <c r="AK19" i="66"/>
  <c r="AT19" i="66" s="1"/>
  <c r="AJ13" i="66"/>
  <c r="AK13" i="66"/>
  <c r="AT13" i="66" s="1"/>
  <c r="AJ7" i="66"/>
  <c r="AK7" i="66"/>
  <c r="AT7" i="66" s="1"/>
  <c r="AS16" i="58"/>
  <c r="AL16" i="58"/>
  <c r="AU16" i="58" s="1"/>
  <c r="AS7" i="59"/>
  <c r="AL7" i="59"/>
  <c r="AU7" i="59" s="1"/>
  <c r="AS6" i="61"/>
  <c r="AL6" i="61"/>
  <c r="AU6" i="61" s="1"/>
  <c r="AH26" i="53"/>
  <c r="AQ26" i="53" s="1"/>
  <c r="AS21" i="58"/>
  <c r="AL21" i="58"/>
  <c r="AU21" i="58" s="1"/>
  <c r="AN24" i="90"/>
  <c r="AI24" i="90"/>
  <c r="AJ20" i="40"/>
  <c r="AK20" i="40"/>
  <c r="AT20" i="40" s="1"/>
  <c r="AJ14" i="40"/>
  <c r="AK14" i="40"/>
  <c r="AT14" i="40" s="1"/>
  <c r="AJ8" i="40"/>
  <c r="AK8" i="40"/>
  <c r="AT8" i="40" s="1"/>
  <c r="Y24" i="42"/>
  <c r="X24" i="42"/>
  <c r="AR23" i="63"/>
  <c r="AR25" i="63" s="1"/>
  <c r="AK12" i="23"/>
  <c r="AT12" i="23" s="1"/>
  <c r="AJ12" i="23"/>
  <c r="Y24" i="91"/>
  <c r="X24" i="91"/>
  <c r="Y26" i="18"/>
  <c r="X26" i="18"/>
  <c r="AS21" i="21"/>
  <c r="AL21" i="21"/>
  <c r="AU21" i="21" s="1"/>
  <c r="AS6" i="58"/>
  <c r="AL6" i="58"/>
  <c r="AU6" i="58" s="1"/>
  <c r="AR24" i="49"/>
  <c r="AS14" i="70"/>
  <c r="AL14" i="70"/>
  <c r="AU14" i="70" s="1"/>
  <c r="AS4" i="25"/>
  <c r="AS25" i="25" s="1"/>
  <c r="AL4" i="25"/>
  <c r="AU4" i="25" s="1"/>
  <c r="AU25" i="25" s="1"/>
  <c r="C11" i="25" s="1"/>
  <c r="AS16" i="61"/>
  <c r="AL16" i="61"/>
  <c r="AU16" i="61" s="1"/>
  <c r="AJ11" i="17"/>
  <c r="AK11" i="17"/>
  <c r="AT11" i="17" s="1"/>
  <c r="Y25" i="82"/>
  <c r="X25" i="82"/>
  <c r="AS6" i="21"/>
  <c r="AL6" i="21"/>
  <c r="AU6" i="21" s="1"/>
  <c r="AN23" i="42"/>
  <c r="AK5" i="23"/>
  <c r="AT5" i="23" s="1"/>
  <c r="AJ5" i="23"/>
  <c r="AJ17" i="14"/>
  <c r="AK17" i="14"/>
  <c r="AT17" i="14" s="1"/>
  <c r="AK15" i="23"/>
  <c r="AT15" i="23" s="1"/>
  <c r="AJ15" i="23"/>
  <c r="AB4" i="23"/>
  <c r="AJ3" i="23"/>
  <c r="AS12" i="58"/>
  <c r="AL12" i="58"/>
  <c r="AU12" i="58" s="1"/>
  <c r="AR24" i="87"/>
  <c r="AK21" i="14"/>
  <c r="AT21" i="14" s="1"/>
  <c r="AJ21" i="14"/>
  <c r="AS19" i="21"/>
  <c r="AL19" i="21"/>
  <c r="AU19" i="21" s="1"/>
  <c r="AJ8" i="23"/>
  <c r="AK8" i="23"/>
  <c r="AT8" i="23" s="1"/>
  <c r="AK8" i="14"/>
  <c r="AT8" i="14" s="1"/>
  <c r="AJ8" i="14"/>
  <c r="AS19" i="61"/>
  <c r="AL19" i="61"/>
  <c r="AU19" i="61" s="1"/>
  <c r="AS3" i="60"/>
  <c r="AL3" i="60"/>
  <c r="AU3" i="60" s="1"/>
  <c r="AR23" i="69"/>
  <c r="AR25" i="69" s="1"/>
  <c r="AL23" i="69"/>
  <c r="AU23" i="69" s="1"/>
  <c r="AS8" i="21"/>
  <c r="AL8" i="21"/>
  <c r="AU8" i="21" s="1"/>
  <c r="AS19" i="81"/>
  <c r="AL19" i="81"/>
  <c r="AU19" i="81" s="1"/>
  <c r="AX23" i="75"/>
  <c r="S23" i="75" s="1"/>
  <c r="AC23" i="75" s="1"/>
  <c r="AX3" i="75"/>
  <c r="S3" i="75" s="1"/>
  <c r="AC3" i="75" s="1"/>
  <c r="AX4" i="75"/>
  <c r="S4" i="75" s="1"/>
  <c r="AC4" i="75" s="1"/>
  <c r="AB5" i="75" s="1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S12" i="70"/>
  <c r="AL12" i="70"/>
  <c r="AU12" i="70" s="1"/>
  <c r="AH27" i="85"/>
  <c r="AQ27" i="85" s="1"/>
  <c r="AH25" i="13"/>
  <c r="AQ25" i="13" s="1"/>
  <c r="AJ4" i="59"/>
  <c r="AK4" i="59"/>
  <c r="AT4" i="59" s="1"/>
  <c r="AT25" i="59" s="1"/>
  <c r="AS20" i="61"/>
  <c r="AL20" i="61"/>
  <c r="AU20" i="61" s="1"/>
  <c r="Z23" i="10"/>
  <c r="AR23" i="14"/>
  <c r="AR25" i="14" s="1"/>
  <c r="AL23" i="14"/>
  <c r="AU23" i="14" s="1"/>
  <c r="AS15" i="21"/>
  <c r="AL15" i="21"/>
  <c r="AU15" i="21" s="1"/>
  <c r="AR23" i="40"/>
  <c r="AR25" i="40" s="1"/>
  <c r="Z24" i="20"/>
  <c r="Y27" i="41"/>
  <c r="X27" i="41"/>
  <c r="AJ18" i="26"/>
  <c r="AK18" i="26"/>
  <c r="AT18" i="26" s="1"/>
  <c r="AJ12" i="26"/>
  <c r="AK12" i="26"/>
  <c r="AT12" i="26" s="1"/>
  <c r="AJ6" i="26"/>
  <c r="AK6" i="26"/>
  <c r="AT6" i="26" s="1"/>
  <c r="AH24" i="99"/>
  <c r="AQ24" i="99" s="1"/>
  <c r="AS22" i="21"/>
  <c r="AL22" i="21"/>
  <c r="AU22" i="21" s="1"/>
  <c r="AS14" i="58"/>
  <c r="AL14" i="58"/>
  <c r="AU14" i="58" s="1"/>
  <c r="AS3" i="69"/>
  <c r="AL3" i="69"/>
  <c r="AU3" i="69" s="1"/>
  <c r="AS21" i="69"/>
  <c r="AL21" i="69"/>
  <c r="AU21" i="69" s="1"/>
  <c r="AS8" i="70"/>
  <c r="AL8" i="70"/>
  <c r="AU8" i="70" s="1"/>
  <c r="Y26" i="15"/>
  <c r="X26" i="15"/>
  <c r="AI23" i="17"/>
  <c r="AN23" i="17"/>
  <c r="AN25" i="17" s="1"/>
  <c r="AR24" i="98"/>
  <c r="AS3" i="58"/>
  <c r="AL3" i="58"/>
  <c r="AU3" i="58" s="1"/>
  <c r="AS10" i="61"/>
  <c r="AL10" i="61"/>
  <c r="AU10" i="61" s="1"/>
  <c r="AJ22" i="27"/>
  <c r="AK22" i="27"/>
  <c r="AT22" i="27" s="1"/>
  <c r="AJ16" i="27"/>
  <c r="AK16" i="27"/>
  <c r="AT16" i="27" s="1"/>
  <c r="AJ10" i="27"/>
  <c r="AK10" i="27"/>
  <c r="AT10" i="27" s="1"/>
  <c r="AJ3" i="27"/>
  <c r="AB4" i="27"/>
  <c r="Z24" i="93"/>
  <c r="AJ19" i="17"/>
  <c r="AK19" i="17"/>
  <c r="AT19" i="17" s="1"/>
  <c r="AJ13" i="17"/>
  <c r="AK13" i="17"/>
  <c r="AT13" i="17" s="1"/>
  <c r="AJ7" i="17"/>
  <c r="AK7" i="17"/>
  <c r="AT7" i="17" s="1"/>
  <c r="AS10" i="69"/>
  <c r="AL10" i="69"/>
  <c r="AU10" i="69" s="1"/>
  <c r="AS4" i="73"/>
  <c r="AS25" i="73" s="1"/>
  <c r="AL4" i="73"/>
  <c r="AU4" i="73" s="1"/>
  <c r="AU25" i="73" s="1"/>
  <c r="C11" i="73" s="1"/>
  <c r="F17" i="57" s="1"/>
  <c r="AN23" i="51"/>
  <c r="AI23" i="51"/>
  <c r="AS18" i="59"/>
  <c r="AL18" i="59"/>
  <c r="AU18" i="59" s="1"/>
  <c r="AS19" i="60"/>
  <c r="AL19" i="60"/>
  <c r="AU19" i="60" s="1"/>
  <c r="AS16" i="70"/>
  <c r="AL16" i="70"/>
  <c r="AU16" i="70" s="1"/>
  <c r="AR23" i="50"/>
  <c r="AJ21" i="63"/>
  <c r="AK21" i="63"/>
  <c r="AT21" i="63" s="1"/>
  <c r="AJ15" i="63"/>
  <c r="AK15" i="63"/>
  <c r="AT15" i="63" s="1"/>
  <c r="AJ9" i="63"/>
  <c r="AK9" i="63"/>
  <c r="AT9" i="63" s="1"/>
  <c r="AB4" i="63"/>
  <c r="AJ3" i="63"/>
  <c r="AR23" i="21"/>
  <c r="AR25" i="21" s="1"/>
  <c r="AL23" i="21"/>
  <c r="AU23" i="21" s="1"/>
  <c r="AS17" i="58"/>
  <c r="AL17" i="58"/>
  <c r="AU17" i="58" s="1"/>
  <c r="AJ18" i="66"/>
  <c r="AK18" i="66"/>
  <c r="AT18" i="66" s="1"/>
  <c r="AJ12" i="66"/>
  <c r="AK12" i="66"/>
  <c r="AT12" i="66" s="1"/>
  <c r="AJ6" i="66"/>
  <c r="AK6" i="66"/>
  <c r="AT6" i="66" s="1"/>
  <c r="Y25" i="45"/>
  <c r="X25" i="45"/>
  <c r="AS14" i="60"/>
  <c r="AL14" i="60"/>
  <c r="AU14" i="60" s="1"/>
  <c r="AK19" i="40"/>
  <c r="AT19" i="40" s="1"/>
  <c r="AJ19" i="40"/>
  <c r="AK13" i="40"/>
  <c r="AT13" i="40" s="1"/>
  <c r="AJ13" i="40"/>
  <c r="AK7" i="40"/>
  <c r="AT7" i="40" s="1"/>
  <c r="AJ7" i="40"/>
  <c r="Y25" i="88"/>
  <c r="X25" i="88"/>
  <c r="AS7" i="21"/>
  <c r="AL7" i="21"/>
  <c r="AU7" i="21" s="1"/>
  <c r="AS5" i="70"/>
  <c r="AL5" i="70"/>
  <c r="AU5" i="70" s="1"/>
  <c r="AK18" i="14"/>
  <c r="AT18" i="14" s="1"/>
  <c r="AJ18" i="14"/>
  <c r="AS7" i="61"/>
  <c r="AL7" i="61"/>
  <c r="AU7" i="61" s="1"/>
  <c r="AS17" i="60"/>
  <c r="AL17" i="60"/>
  <c r="AU17" i="60" s="1"/>
  <c r="AS8" i="61"/>
  <c r="AL8" i="61"/>
  <c r="AU8" i="61" s="1"/>
  <c r="AJ4" i="21"/>
  <c r="AK4" i="21"/>
  <c r="AT4" i="21" s="1"/>
  <c r="AT25" i="21" s="1"/>
  <c r="AH23" i="11"/>
  <c r="AQ23" i="11" s="1"/>
  <c r="AK14" i="27"/>
  <c r="AT14" i="27" s="1"/>
  <c r="AJ14" i="27"/>
  <c r="AJ17" i="17"/>
  <c r="AK17" i="17"/>
  <c r="AT17" i="17" s="1"/>
  <c r="AS16" i="69"/>
  <c r="AL16" i="69"/>
  <c r="AU16" i="69" s="1"/>
  <c r="Y26" i="94"/>
  <c r="X26" i="94"/>
  <c r="AS5" i="61"/>
  <c r="AL5" i="61"/>
  <c r="AU5" i="61" s="1"/>
  <c r="AS7" i="60"/>
  <c r="AL7" i="60"/>
  <c r="AU7" i="60" s="1"/>
  <c r="AR23" i="26"/>
  <c r="AR25" i="26" s="1"/>
  <c r="AS22" i="70"/>
  <c r="AL22" i="70"/>
  <c r="AU22" i="70" s="1"/>
  <c r="AH26" i="100"/>
  <c r="AQ26" i="100" s="1"/>
  <c r="AJ7" i="63"/>
  <c r="AK7" i="63"/>
  <c r="AT7" i="63" s="1"/>
  <c r="AJ16" i="66"/>
  <c r="AK16" i="66"/>
  <c r="AT16" i="66" s="1"/>
  <c r="AJ11" i="40"/>
  <c r="AK11" i="40"/>
  <c r="AT11" i="40" s="1"/>
  <c r="AK11" i="14"/>
  <c r="AT11" i="14" s="1"/>
  <c r="AJ11" i="14"/>
  <c r="AS23" i="58"/>
  <c r="AL23" i="58"/>
  <c r="AU23" i="58" s="1"/>
  <c r="AS18" i="81"/>
  <c r="AL18" i="81"/>
  <c r="AU18" i="81" s="1"/>
  <c r="AK9" i="23"/>
  <c r="AT9" i="23" s="1"/>
  <c r="AJ9" i="23"/>
  <c r="AK15" i="14"/>
  <c r="AT15" i="14" s="1"/>
  <c r="AJ15" i="14"/>
  <c r="AS12" i="69"/>
  <c r="AL12" i="69"/>
  <c r="AU12" i="69" s="1"/>
  <c r="AS17" i="70"/>
  <c r="AL17" i="70"/>
  <c r="AU17" i="70" s="1"/>
  <c r="AJ20" i="23"/>
  <c r="AK20" i="23"/>
  <c r="AT20" i="23" s="1"/>
  <c r="AJ14" i="23"/>
  <c r="AK14" i="23"/>
  <c r="AT14" i="23" s="1"/>
  <c r="AR26" i="85"/>
  <c r="AJ20" i="14"/>
  <c r="AK20" i="14"/>
  <c r="AT20" i="14" s="1"/>
  <c r="AJ14" i="14"/>
  <c r="AK14" i="14"/>
  <c r="AT14" i="14" s="1"/>
  <c r="AR25" i="46"/>
  <c r="AS6" i="81"/>
  <c r="AL6" i="81"/>
  <c r="AU6" i="81" s="1"/>
  <c r="Y24" i="96"/>
  <c r="X24" i="96"/>
  <c r="AK19" i="23"/>
  <c r="AT19" i="23" s="1"/>
  <c r="AJ19" i="23"/>
  <c r="AK13" i="23"/>
  <c r="AT13" i="23" s="1"/>
  <c r="AJ13" i="23"/>
  <c r="AK7" i="23"/>
  <c r="AT7" i="23" s="1"/>
  <c r="AJ7" i="23"/>
  <c r="AN25" i="16"/>
  <c r="AK19" i="14"/>
  <c r="AT19" i="14" s="1"/>
  <c r="AJ19" i="14"/>
  <c r="AJ13" i="14"/>
  <c r="AK13" i="14"/>
  <c r="AT13" i="14" s="1"/>
  <c r="AJ7" i="14"/>
  <c r="AK7" i="14"/>
  <c r="AT7" i="14" s="1"/>
  <c r="AS8" i="59"/>
  <c r="AL8" i="59"/>
  <c r="AU8" i="59" s="1"/>
  <c r="AJ4" i="60"/>
  <c r="AK4" i="60"/>
  <c r="AT4" i="60" s="1"/>
  <c r="AT25" i="60" s="1"/>
  <c r="AS18" i="60"/>
  <c r="AL18" i="60"/>
  <c r="AU18" i="60" s="1"/>
  <c r="AR22" i="101"/>
  <c r="AS14" i="21"/>
  <c r="AL14" i="21"/>
  <c r="AU14" i="21" s="1"/>
  <c r="AS7" i="58"/>
  <c r="AL7" i="58"/>
  <c r="AU7" i="58" s="1"/>
  <c r="AS19" i="69"/>
  <c r="AL19" i="69"/>
  <c r="AU19" i="69" s="1"/>
  <c r="AX22" i="75"/>
  <c r="S22" i="75" s="1"/>
  <c r="AC22" i="75" s="1"/>
  <c r="AB23" i="75" s="1"/>
  <c r="Y24" i="83"/>
  <c r="X24" i="83"/>
  <c r="Z27" i="85"/>
  <c r="Z25" i="13"/>
  <c r="AF23" i="24"/>
  <c r="AO23" i="24" s="1"/>
  <c r="AO25" i="24" s="1"/>
  <c r="AG23" i="24"/>
  <c r="AP23" i="24" s="1"/>
  <c r="AP25" i="24" s="1"/>
  <c r="AE23" i="24"/>
  <c r="AL3" i="59"/>
  <c r="AU3" i="59" s="1"/>
  <c r="AS3" i="59"/>
  <c r="AS21" i="59"/>
  <c r="AL21" i="59"/>
  <c r="AU21" i="59" s="1"/>
  <c r="AS16" i="60"/>
  <c r="AL16" i="60"/>
  <c r="AU16" i="60" s="1"/>
  <c r="AS15" i="58"/>
  <c r="AL15" i="58"/>
  <c r="AU15" i="58" s="1"/>
  <c r="AS3" i="21"/>
  <c r="AL3" i="21"/>
  <c r="AU3" i="21" s="1"/>
  <c r="AS20" i="81"/>
  <c r="AL20" i="81"/>
  <c r="AU20" i="81" s="1"/>
  <c r="AS8" i="69"/>
  <c r="AL8" i="69"/>
  <c r="AU8" i="69" s="1"/>
  <c r="AS19" i="70"/>
  <c r="AL19" i="70"/>
  <c r="AU19" i="70" s="1"/>
  <c r="AR25" i="100"/>
  <c r="AI26" i="41"/>
  <c r="AN26" i="41"/>
  <c r="AJ17" i="26"/>
  <c r="AK17" i="26"/>
  <c r="AT17" i="26" s="1"/>
  <c r="AJ11" i="26"/>
  <c r="AK11" i="26"/>
  <c r="AT11" i="26" s="1"/>
  <c r="AK5" i="26"/>
  <c r="AT5" i="26" s="1"/>
  <c r="AJ5" i="26"/>
  <c r="AS22" i="59"/>
  <c r="AL22" i="59"/>
  <c r="AU22" i="59" s="1"/>
  <c r="Z24" i="99"/>
  <c r="AS15" i="81"/>
  <c r="AL15" i="81"/>
  <c r="AU15" i="81" s="1"/>
  <c r="AS4" i="39"/>
  <c r="AS25" i="39" s="1"/>
  <c r="AL4" i="39"/>
  <c r="AU4" i="39" s="1"/>
  <c r="AU25" i="39" s="1"/>
  <c r="C11" i="39" s="1"/>
  <c r="AS8" i="58"/>
  <c r="AL8" i="58"/>
  <c r="AU8" i="58" s="1"/>
  <c r="AR23" i="103"/>
  <c r="W25" i="102"/>
  <c r="AG24" i="102"/>
  <c r="AP24" i="102" s="1"/>
  <c r="AF24" i="102"/>
  <c r="AO24" i="102" s="1"/>
  <c r="AE24" i="102"/>
  <c r="AE23" i="52"/>
  <c r="AF23" i="52"/>
  <c r="AO23" i="52" s="1"/>
  <c r="AG23" i="52"/>
  <c r="AP23" i="52" s="1"/>
  <c r="W24" i="52"/>
  <c r="AN23" i="66"/>
  <c r="AN25" i="66" s="1"/>
  <c r="AI23" i="66"/>
  <c r="AS11" i="59"/>
  <c r="AL11" i="59"/>
  <c r="AU11" i="59" s="1"/>
  <c r="AJ21" i="27"/>
  <c r="AK21" i="27"/>
  <c r="AT21" i="27" s="1"/>
  <c r="AJ15" i="27"/>
  <c r="AK15" i="27"/>
  <c r="AT15" i="27" s="1"/>
  <c r="AJ9" i="27"/>
  <c r="AK9" i="27"/>
  <c r="AT9" i="27" s="1"/>
  <c r="AS6" i="60"/>
  <c r="AL6" i="60"/>
  <c r="AU6" i="60" s="1"/>
  <c r="AS11" i="21"/>
  <c r="AL11" i="21"/>
  <c r="AU11" i="21" s="1"/>
  <c r="AS16" i="81"/>
  <c r="AL16" i="81"/>
  <c r="AU16" i="81" s="1"/>
  <c r="AK18" i="17"/>
  <c r="AT18" i="17" s="1"/>
  <c r="AJ18" i="17"/>
  <c r="AK12" i="17"/>
  <c r="AT12" i="17" s="1"/>
  <c r="AJ12" i="17"/>
  <c r="AK6" i="17"/>
  <c r="AT6" i="17" s="1"/>
  <c r="AJ6" i="17"/>
  <c r="AS15" i="70"/>
  <c r="AL15" i="70"/>
  <c r="AU15" i="70" s="1"/>
  <c r="AN24" i="82"/>
  <c r="AI24" i="82"/>
  <c r="AN25" i="94"/>
  <c r="AI25" i="94"/>
  <c r="AH25" i="98"/>
  <c r="AQ25" i="98" s="1"/>
  <c r="AR22" i="11"/>
  <c r="AS6" i="59"/>
  <c r="AL6" i="59"/>
  <c r="AU6" i="59" s="1"/>
  <c r="AR23" i="97"/>
  <c r="AS4" i="28"/>
  <c r="AS25" i="28" s="1"/>
  <c r="AL4" i="28"/>
  <c r="AU4" i="28" s="1"/>
  <c r="AU25" i="28" s="1"/>
  <c r="C11" i="28" s="1"/>
  <c r="AR23" i="86"/>
  <c r="AS17" i="81"/>
  <c r="AL17" i="81"/>
  <c r="AU17" i="81" s="1"/>
  <c r="AS5" i="69"/>
  <c r="AL5" i="69"/>
  <c r="AU5" i="69" s="1"/>
  <c r="AJ20" i="63"/>
  <c r="AK20" i="63"/>
  <c r="AT20" i="63" s="1"/>
  <c r="AJ14" i="63"/>
  <c r="AK14" i="63"/>
  <c r="AT14" i="63" s="1"/>
  <c r="AJ8" i="63"/>
  <c r="AK8" i="63"/>
  <c r="AT8" i="63" s="1"/>
  <c r="AJ17" i="66"/>
  <c r="AK17" i="66"/>
  <c r="AT17" i="66" s="1"/>
  <c r="AJ11" i="66"/>
  <c r="AK11" i="66"/>
  <c r="AT11" i="66" s="1"/>
  <c r="AJ5" i="66"/>
  <c r="AK5" i="66"/>
  <c r="AT5" i="66" s="1"/>
  <c r="AL4" i="72"/>
  <c r="AU4" i="72" s="1"/>
  <c r="AU25" i="72" s="1"/>
  <c r="C11" i="72" s="1"/>
  <c r="F16" i="57" s="1"/>
  <c r="AS4" i="72"/>
  <c r="AS25" i="72" s="1"/>
  <c r="AS13" i="59"/>
  <c r="AL13" i="59"/>
  <c r="AU13" i="59" s="1"/>
  <c r="AN23" i="54"/>
  <c r="AS12" i="61"/>
  <c r="AL12" i="61"/>
  <c r="AU12" i="61" s="1"/>
  <c r="Y25" i="105"/>
  <c r="X25" i="105"/>
  <c r="Z26" i="53"/>
  <c r="AS9" i="58"/>
  <c r="AL9" i="58"/>
  <c r="AU9" i="58" s="1"/>
  <c r="AJ18" i="40"/>
  <c r="AK18" i="40"/>
  <c r="AT18" i="40" s="1"/>
  <c r="AJ12" i="40"/>
  <c r="AK12" i="40"/>
  <c r="AT12" i="40" s="1"/>
  <c r="AJ6" i="40"/>
  <c r="AK6" i="40"/>
  <c r="AT6" i="40" s="1"/>
  <c r="AK23" i="23"/>
  <c r="AT23" i="23" s="1"/>
  <c r="AI23" i="43" l="1"/>
  <c r="Z24" i="35"/>
  <c r="AN23" i="43"/>
  <c r="W25" i="50"/>
  <c r="AF24" i="50"/>
  <c r="AO24" i="50" s="1"/>
  <c r="AI23" i="104"/>
  <c r="AI23" i="75"/>
  <c r="AR23" i="75" s="1"/>
  <c r="AR25" i="75" s="1"/>
  <c r="AI23" i="54"/>
  <c r="Z26" i="15"/>
  <c r="Z25" i="48"/>
  <c r="Z26" i="94"/>
  <c r="AE25" i="87"/>
  <c r="AI23" i="42"/>
  <c r="AR23" i="42" s="1"/>
  <c r="AI25" i="16"/>
  <c r="AG26" i="100"/>
  <c r="AP26" i="100" s="1"/>
  <c r="Z25" i="105"/>
  <c r="W24" i="11"/>
  <c r="AL23" i="63"/>
  <c r="AU23" i="63" s="1"/>
  <c r="AF25" i="87"/>
  <c r="AO25" i="87" s="1"/>
  <c r="X26" i="16"/>
  <c r="AG25" i="87"/>
  <c r="AP25" i="87" s="1"/>
  <c r="Z24" i="96"/>
  <c r="AF24" i="96" s="1"/>
  <c r="AO24" i="96" s="1"/>
  <c r="AI24" i="88"/>
  <c r="AR24" i="88" s="1"/>
  <c r="AE23" i="11"/>
  <c r="Z24" i="54"/>
  <c r="AG24" i="54" s="1"/>
  <c r="AP24" i="54" s="1"/>
  <c r="AF26" i="100"/>
  <c r="AO26" i="100" s="1"/>
  <c r="AL23" i="40"/>
  <c r="AU23" i="40" s="1"/>
  <c r="AF23" i="11"/>
  <c r="AO23" i="11" s="1"/>
  <c r="AE26" i="100"/>
  <c r="Z27" i="41"/>
  <c r="W28" i="41" s="1"/>
  <c r="AL23" i="26"/>
  <c r="AU23" i="26" s="1"/>
  <c r="AK23" i="24"/>
  <c r="AT23" i="24" s="1"/>
  <c r="Z25" i="82"/>
  <c r="AE25" i="82" s="1"/>
  <c r="Z24" i="104"/>
  <c r="AE24" i="104" s="1"/>
  <c r="AS17" i="26"/>
  <c r="AL17" i="26"/>
  <c r="AU17" i="26" s="1"/>
  <c r="AS17" i="17"/>
  <c r="AL17" i="17"/>
  <c r="AU17" i="17" s="1"/>
  <c r="AR23" i="51"/>
  <c r="AJ9" i="75"/>
  <c r="AK9" i="75"/>
  <c r="AT9" i="75" s="1"/>
  <c r="AN24" i="97"/>
  <c r="AI24" i="97"/>
  <c r="AK20" i="24"/>
  <c r="AT20" i="24" s="1"/>
  <c r="AJ20" i="24"/>
  <c r="AL3" i="14"/>
  <c r="AU3" i="14" s="1"/>
  <c r="AS3" i="14"/>
  <c r="AS22" i="14"/>
  <c r="AL22" i="14"/>
  <c r="AU22" i="14" s="1"/>
  <c r="AS17" i="23"/>
  <c r="AL17" i="23"/>
  <c r="AU17" i="23" s="1"/>
  <c r="AS12" i="63"/>
  <c r="AL12" i="63"/>
  <c r="AU12" i="63" s="1"/>
  <c r="AS10" i="17"/>
  <c r="AL10" i="17"/>
  <c r="AU10" i="17" s="1"/>
  <c r="AH24" i="43"/>
  <c r="AQ24" i="43" s="1"/>
  <c r="Y24" i="32"/>
  <c r="X24" i="32"/>
  <c r="AL4" i="60"/>
  <c r="AU4" i="60" s="1"/>
  <c r="AU25" i="60" s="1"/>
  <c r="C11" i="60" s="1"/>
  <c r="F4" i="57" s="1"/>
  <c r="AS4" i="60"/>
  <c r="AS25" i="60" s="1"/>
  <c r="AS11" i="40"/>
  <c r="AL11" i="40"/>
  <c r="AU11" i="40" s="1"/>
  <c r="AS14" i="27"/>
  <c r="AL14" i="27"/>
  <c r="AU14" i="27" s="1"/>
  <c r="AS18" i="14"/>
  <c r="AL18" i="14"/>
  <c r="AU18" i="14" s="1"/>
  <c r="AH25" i="88"/>
  <c r="AQ25" i="88" s="1"/>
  <c r="AH25" i="45"/>
  <c r="AQ25" i="45" s="1"/>
  <c r="AS12" i="66"/>
  <c r="AL12" i="66"/>
  <c r="AU12" i="66" s="1"/>
  <c r="AS15" i="63"/>
  <c r="AL15" i="63"/>
  <c r="AU15" i="63" s="1"/>
  <c r="AS7" i="17"/>
  <c r="AL7" i="17"/>
  <c r="AU7" i="17" s="1"/>
  <c r="AJ4" i="27"/>
  <c r="AK4" i="27"/>
  <c r="AT4" i="27" s="1"/>
  <c r="AT25" i="27" s="1"/>
  <c r="AS18" i="26"/>
  <c r="AL18" i="26"/>
  <c r="AU18" i="26" s="1"/>
  <c r="AK20" i="75"/>
  <c r="AT20" i="75" s="1"/>
  <c r="AJ20" i="75"/>
  <c r="AK14" i="75"/>
  <c r="AT14" i="75" s="1"/>
  <c r="AJ14" i="75"/>
  <c r="AK8" i="75"/>
  <c r="AT8" i="75" s="1"/>
  <c r="AJ8" i="75"/>
  <c r="AS15" i="23"/>
  <c r="AL15" i="23"/>
  <c r="AU15" i="23" s="1"/>
  <c r="AH24" i="91"/>
  <c r="AQ24" i="91" s="1"/>
  <c r="AR24" i="90"/>
  <c r="AS7" i="66"/>
  <c r="AL7" i="66"/>
  <c r="AU7" i="66" s="1"/>
  <c r="AS22" i="63"/>
  <c r="AL22" i="63"/>
  <c r="AU22" i="63" s="1"/>
  <c r="AS17" i="27"/>
  <c r="AL17" i="27"/>
  <c r="AU17" i="27" s="1"/>
  <c r="AL4" i="58"/>
  <c r="AU4" i="58" s="1"/>
  <c r="AS4" i="58"/>
  <c r="AS25" i="58" s="1"/>
  <c r="Y25" i="97"/>
  <c r="X25" i="97"/>
  <c r="AN24" i="86"/>
  <c r="AI24" i="86"/>
  <c r="AL3" i="40"/>
  <c r="AU3" i="40" s="1"/>
  <c r="AS3" i="40"/>
  <c r="AS21" i="40"/>
  <c r="AL21" i="40"/>
  <c r="AU21" i="40" s="1"/>
  <c r="AS20" i="66"/>
  <c r="AL20" i="66"/>
  <c r="AU20" i="66" s="1"/>
  <c r="AS11" i="63"/>
  <c r="AL11" i="63"/>
  <c r="AU11" i="63" s="1"/>
  <c r="AS9" i="17"/>
  <c r="AL9" i="17"/>
  <c r="AU9" i="17" s="1"/>
  <c r="AS6" i="27"/>
  <c r="AL6" i="27"/>
  <c r="AU6" i="27" s="1"/>
  <c r="AK19" i="24"/>
  <c r="AT19" i="24" s="1"/>
  <c r="AJ19" i="24"/>
  <c r="AK13" i="24"/>
  <c r="AT13" i="24" s="1"/>
  <c r="AJ13" i="24"/>
  <c r="AK7" i="24"/>
  <c r="AT7" i="24" s="1"/>
  <c r="AJ7" i="24"/>
  <c r="AS8" i="26"/>
  <c r="AL8" i="26"/>
  <c r="AU8" i="26" s="1"/>
  <c r="AS10" i="14"/>
  <c r="AL10" i="14"/>
  <c r="AU10" i="14" s="1"/>
  <c r="AS10" i="23"/>
  <c r="AL10" i="23"/>
  <c r="AU10" i="23" s="1"/>
  <c r="AS5" i="17"/>
  <c r="AL5" i="17"/>
  <c r="AU5" i="17" s="1"/>
  <c r="AS10" i="40"/>
  <c r="AL10" i="40"/>
  <c r="AU10" i="40" s="1"/>
  <c r="AR24" i="45"/>
  <c r="AH24" i="51"/>
  <c r="AQ24" i="51" s="1"/>
  <c r="AS13" i="27"/>
  <c r="AL13" i="27"/>
  <c r="AU13" i="27" s="1"/>
  <c r="AS9" i="26"/>
  <c r="AL9" i="26"/>
  <c r="AU9" i="26" s="1"/>
  <c r="Z24" i="43"/>
  <c r="AH24" i="92"/>
  <c r="AQ24" i="92" s="1"/>
  <c r="AS10" i="66"/>
  <c r="AL10" i="66"/>
  <c r="AU10" i="66" s="1"/>
  <c r="AS19" i="63"/>
  <c r="AL19" i="63"/>
  <c r="AU19" i="63" s="1"/>
  <c r="AS6" i="14"/>
  <c r="AL6" i="14"/>
  <c r="AU6" i="14" s="1"/>
  <c r="Y24" i="11"/>
  <c r="X24" i="11"/>
  <c r="AS12" i="40"/>
  <c r="AL12" i="40"/>
  <c r="AU12" i="40" s="1"/>
  <c r="AS20" i="63"/>
  <c r="AL20" i="63"/>
  <c r="AU20" i="63" s="1"/>
  <c r="AS7" i="23"/>
  <c r="AL7" i="23"/>
  <c r="AU7" i="23" s="1"/>
  <c r="AS20" i="14"/>
  <c r="AL20" i="14"/>
  <c r="AU20" i="14" s="1"/>
  <c r="AS16" i="27"/>
  <c r="AL16" i="27"/>
  <c r="AU16" i="27" s="1"/>
  <c r="AS8" i="17"/>
  <c r="AL8" i="17"/>
  <c r="AU8" i="17" s="1"/>
  <c r="AS13" i="26"/>
  <c r="AL13" i="26"/>
  <c r="AU13" i="26" s="1"/>
  <c r="Y25" i="86"/>
  <c r="X25" i="86"/>
  <c r="AS16" i="26"/>
  <c r="AL16" i="26"/>
  <c r="AU16" i="26" s="1"/>
  <c r="AF24" i="54"/>
  <c r="AO24" i="54" s="1"/>
  <c r="AK14" i="24"/>
  <c r="AT14" i="24" s="1"/>
  <c r="AJ14" i="24"/>
  <c r="AS9" i="27"/>
  <c r="AL9" i="27"/>
  <c r="AU9" i="27" s="1"/>
  <c r="AS5" i="26"/>
  <c r="AL5" i="26"/>
  <c r="AU5" i="26" s="1"/>
  <c r="AK23" i="75"/>
  <c r="AT23" i="75" s="1"/>
  <c r="AJ23" i="75"/>
  <c r="AS23" i="75" s="1"/>
  <c r="AS14" i="23"/>
  <c r="AL14" i="23"/>
  <c r="AU14" i="23" s="1"/>
  <c r="AS18" i="40"/>
  <c r="AL18" i="40"/>
  <c r="AU18" i="40" s="1"/>
  <c r="AH25" i="105"/>
  <c r="AQ25" i="105" s="1"/>
  <c r="AR23" i="54"/>
  <c r="AS5" i="66"/>
  <c r="AL5" i="66"/>
  <c r="AU5" i="66" s="1"/>
  <c r="AS8" i="63"/>
  <c r="AL8" i="63"/>
  <c r="AU8" i="63" s="1"/>
  <c r="AR24" i="82"/>
  <c r="AS12" i="17"/>
  <c r="AL12" i="17"/>
  <c r="AU12" i="17" s="1"/>
  <c r="AR23" i="66"/>
  <c r="AR25" i="66" s="1"/>
  <c r="AL23" i="66"/>
  <c r="AU23" i="66" s="1"/>
  <c r="AN24" i="102"/>
  <c r="AI24" i="102"/>
  <c r="AR26" i="41"/>
  <c r="W28" i="85"/>
  <c r="AE27" i="85"/>
  <c r="AG27" i="85"/>
  <c r="AP27" i="85" s="1"/>
  <c r="AF27" i="85"/>
  <c r="AO27" i="85" s="1"/>
  <c r="AS19" i="14"/>
  <c r="AL19" i="14"/>
  <c r="AU19" i="14" s="1"/>
  <c r="AS13" i="23"/>
  <c r="AL13" i="23"/>
  <c r="AU13" i="23" s="1"/>
  <c r="AH24" i="96"/>
  <c r="AQ24" i="96" s="1"/>
  <c r="AS15" i="14"/>
  <c r="AL15" i="14"/>
  <c r="AU15" i="14" s="1"/>
  <c r="Z25" i="88"/>
  <c r="AS19" i="40"/>
  <c r="AL19" i="40"/>
  <c r="AU19" i="40" s="1"/>
  <c r="Z25" i="45"/>
  <c r="AS3" i="63"/>
  <c r="AL3" i="63"/>
  <c r="AU3" i="63" s="1"/>
  <c r="AL3" i="27"/>
  <c r="AU3" i="27" s="1"/>
  <c r="AS3" i="27"/>
  <c r="AS22" i="27"/>
  <c r="AL22" i="27"/>
  <c r="AU22" i="27" s="1"/>
  <c r="AH27" i="41"/>
  <c r="AQ27" i="41" s="1"/>
  <c r="AG24" i="20"/>
  <c r="AP24" i="20" s="1"/>
  <c r="AF24" i="20"/>
  <c r="AO24" i="20" s="1"/>
  <c r="AE24" i="20"/>
  <c r="W25" i="20"/>
  <c r="AK19" i="75"/>
  <c r="AT19" i="75" s="1"/>
  <c r="AJ19" i="75"/>
  <c r="AK13" i="75"/>
  <c r="AT13" i="75" s="1"/>
  <c r="AJ13" i="75"/>
  <c r="AK7" i="75"/>
  <c r="AT7" i="75" s="1"/>
  <c r="AJ7" i="75"/>
  <c r="AS8" i="23"/>
  <c r="AL8" i="23"/>
  <c r="AU8" i="23" s="1"/>
  <c r="Z24" i="91"/>
  <c r="AS8" i="40"/>
  <c r="AL8" i="40"/>
  <c r="AU8" i="40" s="1"/>
  <c r="Y25" i="103"/>
  <c r="X25" i="103"/>
  <c r="AS14" i="17"/>
  <c r="AL14" i="17"/>
  <c r="AU14" i="17" s="1"/>
  <c r="Y26" i="87"/>
  <c r="X26" i="87"/>
  <c r="AS19" i="26"/>
  <c r="AL19" i="26"/>
  <c r="AU19" i="26" s="1"/>
  <c r="Y25" i="50"/>
  <c r="X25" i="50"/>
  <c r="Y25" i="55"/>
  <c r="X25" i="55"/>
  <c r="AL23" i="27"/>
  <c r="AU23" i="27" s="1"/>
  <c r="AE25" i="49"/>
  <c r="AF25" i="49"/>
  <c r="AO25" i="49" s="1"/>
  <c r="W26" i="49"/>
  <c r="AG25" i="49"/>
  <c r="AP25" i="49" s="1"/>
  <c r="AL4" i="61"/>
  <c r="AU4" i="61" s="1"/>
  <c r="AU25" i="61" s="1"/>
  <c r="C11" i="61" s="1"/>
  <c r="F5" i="57" s="1"/>
  <c r="AS4" i="61"/>
  <c r="AS25" i="61" s="1"/>
  <c r="AK18" i="24"/>
  <c r="AT18" i="24" s="1"/>
  <c r="AJ18" i="24"/>
  <c r="AK12" i="24"/>
  <c r="AT12" i="24" s="1"/>
  <c r="AJ12" i="24"/>
  <c r="AK6" i="24"/>
  <c r="AT6" i="24" s="1"/>
  <c r="AJ6" i="24"/>
  <c r="AF23" i="101"/>
  <c r="AO23" i="101" s="1"/>
  <c r="AE23" i="101"/>
  <c r="AG23" i="101"/>
  <c r="AP23" i="101" s="1"/>
  <c r="W24" i="101"/>
  <c r="AS5" i="14"/>
  <c r="AL5" i="14"/>
  <c r="AU5" i="14" s="1"/>
  <c r="AH26" i="44"/>
  <c r="AQ26" i="44" s="1"/>
  <c r="Y27" i="89"/>
  <c r="X27" i="89"/>
  <c r="AS15" i="66"/>
  <c r="AL15" i="66"/>
  <c r="AU15" i="66" s="1"/>
  <c r="AS18" i="63"/>
  <c r="AL18" i="63"/>
  <c r="AU18" i="63" s="1"/>
  <c r="AS16" i="17"/>
  <c r="AL16" i="17"/>
  <c r="AU16" i="17" s="1"/>
  <c r="AL4" i="81"/>
  <c r="AU4" i="81" s="1"/>
  <c r="AU25" i="81" s="1"/>
  <c r="C11" i="81" s="1"/>
  <c r="F25" i="57" s="1"/>
  <c r="AS4" i="81"/>
  <c r="AS25" i="81" s="1"/>
  <c r="Z24" i="92"/>
  <c r="AS20" i="27"/>
  <c r="AL20" i="27"/>
  <c r="AU20" i="27" s="1"/>
  <c r="AS22" i="26"/>
  <c r="AL22" i="26"/>
  <c r="AU22" i="26" s="1"/>
  <c r="AS18" i="23"/>
  <c r="AL18" i="23"/>
  <c r="AU18" i="23" s="1"/>
  <c r="W27" i="15"/>
  <c r="AF26" i="15"/>
  <c r="AO26" i="15" s="1"/>
  <c r="AG26" i="15"/>
  <c r="AP26" i="15" s="1"/>
  <c r="AE26" i="15"/>
  <c r="AJ21" i="75"/>
  <c r="AK21" i="75"/>
  <c r="AT21" i="75" s="1"/>
  <c r="AK4" i="23"/>
  <c r="AT4" i="23" s="1"/>
  <c r="AT25" i="23" s="1"/>
  <c r="AJ4" i="23"/>
  <c r="AR25" i="15"/>
  <c r="AS21" i="23"/>
  <c r="AL21" i="23"/>
  <c r="AU21" i="23" s="1"/>
  <c r="AJ8" i="24"/>
  <c r="AK8" i="24"/>
  <c r="AT8" i="24" s="1"/>
  <c r="AH24" i="104"/>
  <c r="AQ24" i="104" s="1"/>
  <c r="AN23" i="11"/>
  <c r="AI23" i="52"/>
  <c r="AN23" i="52"/>
  <c r="W26" i="105"/>
  <c r="AG25" i="105"/>
  <c r="AP25" i="105" s="1"/>
  <c r="AF25" i="105"/>
  <c r="AO25" i="105" s="1"/>
  <c r="AE25" i="105"/>
  <c r="AE24" i="96"/>
  <c r="AH26" i="16"/>
  <c r="AQ26" i="16" s="1"/>
  <c r="AS20" i="23"/>
  <c r="AL20" i="23"/>
  <c r="AU20" i="23" s="1"/>
  <c r="AS16" i="66"/>
  <c r="AL16" i="66"/>
  <c r="AU16" i="66" s="1"/>
  <c r="AS18" i="66"/>
  <c r="AL18" i="66"/>
  <c r="AU18" i="66" s="1"/>
  <c r="AJ4" i="63"/>
  <c r="AK4" i="63"/>
  <c r="AT4" i="63" s="1"/>
  <c r="AT25" i="63" s="1"/>
  <c r="AS21" i="63"/>
  <c r="AL21" i="63"/>
  <c r="AU21" i="63" s="1"/>
  <c r="AS13" i="17"/>
  <c r="AL13" i="17"/>
  <c r="AU13" i="17" s="1"/>
  <c r="AS6" i="26"/>
  <c r="AL6" i="26"/>
  <c r="AU6" i="26" s="1"/>
  <c r="AS4" i="59"/>
  <c r="AS25" i="59" s="1"/>
  <c r="AL4" i="59"/>
  <c r="AU4" i="59" s="1"/>
  <c r="AU25" i="59" s="1"/>
  <c r="C11" i="59" s="1"/>
  <c r="F3" i="57" s="1"/>
  <c r="AJ18" i="75"/>
  <c r="AK18" i="75"/>
  <c r="AT18" i="75" s="1"/>
  <c r="AJ12" i="75"/>
  <c r="AK12" i="75"/>
  <c r="AT12" i="75" s="1"/>
  <c r="AK6" i="75"/>
  <c r="AT6" i="75" s="1"/>
  <c r="AJ6" i="75"/>
  <c r="AS11" i="17"/>
  <c r="AL11" i="17"/>
  <c r="AU11" i="17" s="1"/>
  <c r="AS13" i="66"/>
  <c r="AL13" i="66"/>
  <c r="AU13" i="66" s="1"/>
  <c r="AS10" i="63"/>
  <c r="AL10" i="63"/>
  <c r="AU10" i="63" s="1"/>
  <c r="AN24" i="103"/>
  <c r="AI24" i="103"/>
  <c r="AS5" i="27"/>
  <c r="AL5" i="27"/>
  <c r="AU5" i="27" s="1"/>
  <c r="AL4" i="69"/>
  <c r="AU4" i="69" s="1"/>
  <c r="AU25" i="69" s="1"/>
  <c r="C11" i="69" s="1"/>
  <c r="F13" i="57" s="1"/>
  <c r="AS4" i="69"/>
  <c r="AS25" i="69" s="1"/>
  <c r="AR25" i="18"/>
  <c r="AS9" i="40"/>
  <c r="AL9" i="40"/>
  <c r="AU9" i="40" s="1"/>
  <c r="AR24" i="105"/>
  <c r="AS8" i="66"/>
  <c r="AL8" i="66"/>
  <c r="AU8" i="66" s="1"/>
  <c r="W25" i="84"/>
  <c r="AG24" i="84"/>
  <c r="AP24" i="84" s="1"/>
  <c r="AF24" i="84"/>
  <c r="AO24" i="84" s="1"/>
  <c r="AE24" i="84"/>
  <c r="AS17" i="63"/>
  <c r="AL17" i="63"/>
  <c r="AU17" i="63" s="1"/>
  <c r="AS15" i="17"/>
  <c r="AL15" i="17"/>
  <c r="AU15" i="17" s="1"/>
  <c r="AS12" i="27"/>
  <c r="AL12" i="27"/>
  <c r="AU12" i="27" s="1"/>
  <c r="AJ17" i="24"/>
  <c r="AK17" i="24"/>
  <c r="AT17" i="24" s="1"/>
  <c r="AK11" i="24"/>
  <c r="AT11" i="24" s="1"/>
  <c r="AJ11" i="24"/>
  <c r="AK5" i="24"/>
  <c r="AT5" i="24" s="1"/>
  <c r="AJ5" i="24"/>
  <c r="AS14" i="26"/>
  <c r="AL14" i="26"/>
  <c r="AU14" i="26" s="1"/>
  <c r="AF23" i="95"/>
  <c r="AO23" i="95" s="1"/>
  <c r="AE23" i="95"/>
  <c r="AG23" i="95"/>
  <c r="AP23" i="95" s="1"/>
  <c r="W24" i="95"/>
  <c r="AS16" i="14"/>
  <c r="AL16" i="14"/>
  <c r="AU16" i="14" s="1"/>
  <c r="AS16" i="23"/>
  <c r="AL16" i="23"/>
  <c r="AU16" i="23" s="1"/>
  <c r="Y26" i="98"/>
  <c r="X26" i="98"/>
  <c r="Z26" i="44"/>
  <c r="AN26" i="89"/>
  <c r="AI26" i="89"/>
  <c r="AS12" i="14"/>
  <c r="AL12" i="14"/>
  <c r="AU12" i="14" s="1"/>
  <c r="AS16" i="40"/>
  <c r="AL16" i="40"/>
  <c r="AU16" i="40" s="1"/>
  <c r="AJ4" i="66"/>
  <c r="AK4" i="66"/>
  <c r="AT4" i="66" s="1"/>
  <c r="AT25" i="66" s="1"/>
  <c r="Z24" i="51"/>
  <c r="AS19" i="27"/>
  <c r="AL19" i="27"/>
  <c r="AU19" i="27" s="1"/>
  <c r="AS15" i="26"/>
  <c r="AL15" i="26"/>
  <c r="AU15" i="26" s="1"/>
  <c r="AI23" i="32"/>
  <c r="AN23" i="32"/>
  <c r="AS17" i="40"/>
  <c r="AL17" i="40"/>
  <c r="AU17" i="40" s="1"/>
  <c r="AS22" i="66"/>
  <c r="AL22" i="66"/>
  <c r="AU22" i="66" s="1"/>
  <c r="AS17" i="66"/>
  <c r="AL17" i="66"/>
  <c r="AU17" i="66" s="1"/>
  <c r="AS6" i="17"/>
  <c r="AL6" i="17"/>
  <c r="AU6" i="17" s="1"/>
  <c r="AS4" i="21"/>
  <c r="AS25" i="21" s="1"/>
  <c r="AL4" i="21"/>
  <c r="AU4" i="21" s="1"/>
  <c r="AU25" i="21" s="1"/>
  <c r="C11" i="21" s="1"/>
  <c r="AR23" i="43"/>
  <c r="AJ15" i="75"/>
  <c r="AK15" i="75"/>
  <c r="AT15" i="75" s="1"/>
  <c r="AS20" i="40"/>
  <c r="AL20" i="40"/>
  <c r="AU20" i="40" s="1"/>
  <c r="AS5" i="40"/>
  <c r="AL5" i="40"/>
  <c r="AU5" i="40" s="1"/>
  <c r="W26" i="13"/>
  <c r="AF25" i="13"/>
  <c r="AO25" i="13" s="1"/>
  <c r="AG25" i="13"/>
  <c r="AP25" i="13" s="1"/>
  <c r="AE25" i="13"/>
  <c r="AS13" i="14"/>
  <c r="AL13" i="14"/>
  <c r="AU13" i="14" s="1"/>
  <c r="AS15" i="27"/>
  <c r="AL15" i="27"/>
  <c r="AU15" i="27" s="1"/>
  <c r="AS14" i="14"/>
  <c r="AL14" i="14"/>
  <c r="AU14" i="14" s="1"/>
  <c r="AS9" i="23"/>
  <c r="AL9" i="23"/>
  <c r="AU9" i="23" s="1"/>
  <c r="AS7" i="40"/>
  <c r="AL7" i="40"/>
  <c r="AU7" i="40" s="1"/>
  <c r="AS10" i="27"/>
  <c r="AL10" i="27"/>
  <c r="AU10" i="27" s="1"/>
  <c r="AR23" i="17"/>
  <c r="AR25" i="17" s="1"/>
  <c r="AL23" i="17"/>
  <c r="AU23" i="17" s="1"/>
  <c r="AK17" i="75"/>
  <c r="AT17" i="75" s="1"/>
  <c r="AJ17" i="75"/>
  <c r="AK11" i="75"/>
  <c r="AT11" i="75" s="1"/>
  <c r="AJ11" i="75"/>
  <c r="AJ5" i="75"/>
  <c r="AK5" i="75"/>
  <c r="AT5" i="75" s="1"/>
  <c r="AS17" i="14"/>
  <c r="AL17" i="14"/>
  <c r="AU17" i="14" s="1"/>
  <c r="AH26" i="18"/>
  <c r="AQ26" i="18" s="1"/>
  <c r="AS12" i="23"/>
  <c r="AL12" i="23"/>
  <c r="AU12" i="23" s="1"/>
  <c r="AH24" i="42"/>
  <c r="AQ24" i="42" s="1"/>
  <c r="AS14" i="40"/>
  <c r="AL14" i="40"/>
  <c r="AU14" i="40" s="1"/>
  <c r="AS20" i="17"/>
  <c r="AL20" i="17"/>
  <c r="AU20" i="17" s="1"/>
  <c r="AS7" i="26"/>
  <c r="AL7" i="26"/>
  <c r="AU7" i="26" s="1"/>
  <c r="AR23" i="23"/>
  <c r="AR25" i="23" s="1"/>
  <c r="AL23" i="23"/>
  <c r="AU23" i="23" s="1"/>
  <c r="AS11" i="23"/>
  <c r="AL11" i="23"/>
  <c r="AU11" i="23" s="1"/>
  <c r="AS8" i="27"/>
  <c r="AL8" i="27"/>
  <c r="AU8" i="27" s="1"/>
  <c r="AR23" i="92"/>
  <c r="AK4" i="17"/>
  <c r="AT4" i="17" s="1"/>
  <c r="AT25" i="17" s="1"/>
  <c r="AJ4" i="17"/>
  <c r="AK22" i="24"/>
  <c r="AT22" i="24" s="1"/>
  <c r="AJ22" i="24"/>
  <c r="AK16" i="24"/>
  <c r="AT16" i="24" s="1"/>
  <c r="AJ16" i="24"/>
  <c r="AK10" i="24"/>
  <c r="AT10" i="24" s="1"/>
  <c r="AJ10" i="24"/>
  <c r="AB4" i="24"/>
  <c r="AJ3" i="24"/>
  <c r="AR23" i="91"/>
  <c r="AN25" i="98"/>
  <c r="AI25" i="98"/>
  <c r="AS3" i="66"/>
  <c r="AL3" i="66"/>
  <c r="AU3" i="66" s="1"/>
  <c r="AS21" i="66"/>
  <c r="AL21" i="66"/>
  <c r="AU21" i="66" s="1"/>
  <c r="AS6" i="63"/>
  <c r="AL6" i="63"/>
  <c r="AU6" i="63" s="1"/>
  <c r="AS22" i="17"/>
  <c r="AL22" i="17"/>
  <c r="AU22" i="17" s="1"/>
  <c r="AR25" i="44"/>
  <c r="AJ4" i="26"/>
  <c r="AK4" i="26"/>
  <c r="AT4" i="26" s="1"/>
  <c r="AT25" i="26" s="1"/>
  <c r="AH25" i="90"/>
  <c r="AQ25" i="90" s="1"/>
  <c r="AN26" i="100"/>
  <c r="AI26" i="100"/>
  <c r="AE26" i="53"/>
  <c r="AF26" i="53"/>
  <c r="AO26" i="53" s="1"/>
  <c r="W27" i="53"/>
  <c r="AG26" i="53"/>
  <c r="AP26" i="53" s="1"/>
  <c r="AR25" i="94"/>
  <c r="AF26" i="94"/>
  <c r="AO26" i="94" s="1"/>
  <c r="AE26" i="94"/>
  <c r="W27" i="94"/>
  <c r="AG26" i="94"/>
  <c r="AP26" i="94" s="1"/>
  <c r="AS13" i="40"/>
  <c r="AL13" i="40"/>
  <c r="AU13" i="40" s="1"/>
  <c r="W25" i="93"/>
  <c r="AG24" i="93"/>
  <c r="AP24" i="93" s="1"/>
  <c r="AF24" i="93"/>
  <c r="AO24" i="93" s="1"/>
  <c r="AE24" i="93"/>
  <c r="W26" i="82"/>
  <c r="AF25" i="82"/>
  <c r="AO25" i="82" s="1"/>
  <c r="AJ4" i="40"/>
  <c r="AK4" i="40"/>
  <c r="AT4" i="40" s="1"/>
  <c r="AT25" i="40" s="1"/>
  <c r="AR23" i="83"/>
  <c r="AS9" i="66"/>
  <c r="AL9" i="66"/>
  <c r="AU9" i="66" s="1"/>
  <c r="AE25" i="48"/>
  <c r="W26" i="48"/>
  <c r="AF25" i="48"/>
  <c r="AO25" i="48" s="1"/>
  <c r="AG25" i="48"/>
  <c r="AP25" i="48" s="1"/>
  <c r="AS6" i="40"/>
  <c r="AL6" i="40"/>
  <c r="AU6" i="40" s="1"/>
  <c r="AS11" i="66"/>
  <c r="AL11" i="66"/>
  <c r="AU11" i="66" s="1"/>
  <c r="AS14" i="63"/>
  <c r="AL14" i="63"/>
  <c r="AU14" i="63" s="1"/>
  <c r="AS18" i="17"/>
  <c r="AL18" i="17"/>
  <c r="AU18" i="17" s="1"/>
  <c r="Y24" i="52"/>
  <c r="X24" i="52"/>
  <c r="W25" i="99"/>
  <c r="AG24" i="99"/>
  <c r="AP24" i="99" s="1"/>
  <c r="AF24" i="99"/>
  <c r="AO24" i="99" s="1"/>
  <c r="AE24" i="99"/>
  <c r="AS11" i="26"/>
  <c r="AL11" i="26"/>
  <c r="AU11" i="26" s="1"/>
  <c r="AI23" i="24"/>
  <c r="AN23" i="24"/>
  <c r="AN25" i="24" s="1"/>
  <c r="AH24" i="83"/>
  <c r="AQ24" i="83" s="1"/>
  <c r="AR25" i="16"/>
  <c r="AS19" i="23"/>
  <c r="AL19" i="23"/>
  <c r="AU19" i="23" s="1"/>
  <c r="AS11" i="14"/>
  <c r="AL11" i="14"/>
  <c r="AU11" i="14" s="1"/>
  <c r="AS21" i="27"/>
  <c r="AL21" i="27"/>
  <c r="AU21" i="27" s="1"/>
  <c r="Y25" i="102"/>
  <c r="X25" i="102"/>
  <c r="Z24" i="83"/>
  <c r="AS7" i="14"/>
  <c r="AL7" i="14"/>
  <c r="AU7" i="14" s="1"/>
  <c r="Z26" i="16"/>
  <c r="AS7" i="63"/>
  <c r="AL7" i="63"/>
  <c r="AU7" i="63" s="1"/>
  <c r="AH26" i="94"/>
  <c r="AQ26" i="94" s="1"/>
  <c r="AS6" i="66"/>
  <c r="AL6" i="66"/>
  <c r="AU6" i="66" s="1"/>
  <c r="AS9" i="63"/>
  <c r="AL9" i="63"/>
  <c r="AU9" i="63" s="1"/>
  <c r="AS19" i="17"/>
  <c r="AL19" i="17"/>
  <c r="AU19" i="17" s="1"/>
  <c r="AU25" i="58"/>
  <c r="C11" i="58" s="1"/>
  <c r="F2" i="57" s="1"/>
  <c r="AH26" i="15"/>
  <c r="AQ26" i="15" s="1"/>
  <c r="AS12" i="26"/>
  <c r="AL12" i="26"/>
  <c r="AU12" i="26" s="1"/>
  <c r="AR23" i="104"/>
  <c r="AE23" i="10"/>
  <c r="W24" i="10"/>
  <c r="AF23" i="10"/>
  <c r="AO23" i="10" s="1"/>
  <c r="AG23" i="10"/>
  <c r="AP23" i="10" s="1"/>
  <c r="AK22" i="75"/>
  <c r="AT22" i="75" s="1"/>
  <c r="AJ22" i="75"/>
  <c r="AK16" i="75"/>
  <c r="AT16" i="75" s="1"/>
  <c r="AJ16" i="75"/>
  <c r="AK10" i="75"/>
  <c r="AT10" i="75" s="1"/>
  <c r="AJ10" i="75"/>
  <c r="AJ3" i="75"/>
  <c r="AB4" i="75"/>
  <c r="AS8" i="14"/>
  <c r="AL8" i="14"/>
  <c r="AU8" i="14" s="1"/>
  <c r="AS21" i="14"/>
  <c r="AL21" i="14"/>
  <c r="AU21" i="14" s="1"/>
  <c r="AS3" i="23"/>
  <c r="AL3" i="23"/>
  <c r="AU3" i="23" s="1"/>
  <c r="AS5" i="23"/>
  <c r="AL5" i="23"/>
  <c r="AU5" i="23" s="1"/>
  <c r="AH25" i="82"/>
  <c r="AQ25" i="82" s="1"/>
  <c r="Z26" i="18"/>
  <c r="Z24" i="42"/>
  <c r="AS19" i="66"/>
  <c r="AL19" i="66"/>
  <c r="AU19" i="66" s="1"/>
  <c r="AS16" i="63"/>
  <c r="AL16" i="63"/>
  <c r="AU16" i="63" s="1"/>
  <c r="AS11" i="27"/>
  <c r="AL11" i="27"/>
  <c r="AU11" i="27" s="1"/>
  <c r="AN25" i="87"/>
  <c r="AE26" i="47"/>
  <c r="AF26" i="47"/>
  <c r="AO26" i="47" s="1"/>
  <c r="AG26" i="47"/>
  <c r="AP26" i="47" s="1"/>
  <c r="W27" i="47"/>
  <c r="AN24" i="50"/>
  <c r="AI24" i="50"/>
  <c r="AN24" i="55"/>
  <c r="AI24" i="55"/>
  <c r="AS9" i="14"/>
  <c r="AL9" i="14"/>
  <c r="AU9" i="14" s="1"/>
  <c r="AS15" i="40"/>
  <c r="AL15" i="40"/>
  <c r="AU15" i="40" s="1"/>
  <c r="AH24" i="54"/>
  <c r="AQ24" i="54" s="1"/>
  <c r="AS14" i="66"/>
  <c r="AL14" i="66"/>
  <c r="AU14" i="66" s="1"/>
  <c r="AS5" i="63"/>
  <c r="AL5" i="63"/>
  <c r="AU5" i="63" s="1"/>
  <c r="AS3" i="17"/>
  <c r="AL3" i="17"/>
  <c r="AU3" i="17" s="1"/>
  <c r="AS21" i="17"/>
  <c r="AL21" i="17"/>
  <c r="AU21" i="17" s="1"/>
  <c r="AS18" i="27"/>
  <c r="AL18" i="27"/>
  <c r="AU18" i="27" s="1"/>
  <c r="AK21" i="24"/>
  <c r="AT21" i="24" s="1"/>
  <c r="AJ21" i="24"/>
  <c r="AK15" i="24"/>
  <c r="AT15" i="24" s="1"/>
  <c r="AJ15" i="24"/>
  <c r="AK9" i="24"/>
  <c r="AT9" i="24" s="1"/>
  <c r="AJ9" i="24"/>
  <c r="AR24" i="48"/>
  <c r="AS20" i="26"/>
  <c r="AL20" i="26"/>
  <c r="AU20" i="26" s="1"/>
  <c r="AK4" i="14"/>
  <c r="AT4" i="14" s="1"/>
  <c r="AT25" i="14" s="1"/>
  <c r="AJ4" i="14"/>
  <c r="AS22" i="23"/>
  <c r="AL22" i="23"/>
  <c r="AU22" i="23" s="1"/>
  <c r="AR23" i="96"/>
  <c r="AS10" i="26"/>
  <c r="AL10" i="26"/>
  <c r="AU10" i="26" s="1"/>
  <c r="AS6" i="23"/>
  <c r="AL6" i="23"/>
  <c r="AU6" i="23" s="1"/>
  <c r="AS22" i="40"/>
  <c r="AL22" i="40"/>
  <c r="AU22" i="40" s="1"/>
  <c r="AL4" i="70"/>
  <c r="AU4" i="70" s="1"/>
  <c r="AU25" i="70" s="1"/>
  <c r="C11" i="70" s="1"/>
  <c r="F14" i="57" s="1"/>
  <c r="AS4" i="70"/>
  <c r="AS25" i="70" s="1"/>
  <c r="AS7" i="27"/>
  <c r="AL7" i="27"/>
  <c r="AU7" i="27" s="1"/>
  <c r="AH25" i="48"/>
  <c r="AQ25" i="48" s="1"/>
  <c r="AL3" i="26"/>
  <c r="AU3" i="26" s="1"/>
  <c r="AS3" i="26"/>
  <c r="AS21" i="26"/>
  <c r="AL21" i="26"/>
  <c r="AU21" i="26" s="1"/>
  <c r="W27" i="46"/>
  <c r="AE26" i="46"/>
  <c r="AF26" i="46"/>
  <c r="AO26" i="46" s="1"/>
  <c r="AG26" i="46"/>
  <c r="AP26" i="46" s="1"/>
  <c r="Z25" i="90"/>
  <c r="AS13" i="63"/>
  <c r="AL13" i="63"/>
  <c r="AU13" i="63" s="1"/>
  <c r="Y27" i="100"/>
  <c r="X27" i="100"/>
  <c r="AE24" i="54" l="1"/>
  <c r="AG27" i="41"/>
  <c r="AP27" i="41" s="1"/>
  <c r="W25" i="54"/>
  <c r="AG24" i="35"/>
  <c r="AP24" i="35" s="1"/>
  <c r="W25" i="35"/>
  <c r="AF24" i="35"/>
  <c r="AO24" i="35" s="1"/>
  <c r="AE24" i="35"/>
  <c r="AF27" i="41"/>
  <c r="AO27" i="41" s="1"/>
  <c r="AE27" i="41"/>
  <c r="AN27" i="41" s="1"/>
  <c r="AG25" i="82"/>
  <c r="AP25" i="82" s="1"/>
  <c r="AI23" i="11"/>
  <c r="AR23" i="11" s="1"/>
  <c r="AG24" i="96"/>
  <c r="AP24" i="96" s="1"/>
  <c r="AG24" i="104"/>
  <c r="AP24" i="104" s="1"/>
  <c r="W25" i="96"/>
  <c r="Y25" i="96" s="1"/>
  <c r="AI25" i="87"/>
  <c r="Z27" i="100"/>
  <c r="AF27" i="100" s="1"/>
  <c r="AO27" i="100" s="1"/>
  <c r="W25" i="104"/>
  <c r="Y25" i="104" s="1"/>
  <c r="Z25" i="86"/>
  <c r="AF25" i="86" s="1"/>
  <c r="AO25" i="86" s="1"/>
  <c r="AF24" i="104"/>
  <c r="AO24" i="104" s="1"/>
  <c r="Z25" i="55"/>
  <c r="AG25" i="55" s="1"/>
  <c r="AP25" i="55" s="1"/>
  <c r="AL23" i="75"/>
  <c r="AU23" i="75" s="1"/>
  <c r="Z26" i="98"/>
  <c r="AG26" i="98" s="1"/>
  <c r="AP26" i="98" s="1"/>
  <c r="Z27" i="89"/>
  <c r="AF27" i="89" s="1"/>
  <c r="AO27" i="89" s="1"/>
  <c r="Z25" i="97"/>
  <c r="AF25" i="97" s="1"/>
  <c r="AO25" i="97" s="1"/>
  <c r="Z24" i="32"/>
  <c r="AG24" i="32" s="1"/>
  <c r="AP24" i="32" s="1"/>
  <c r="Z25" i="103"/>
  <c r="AE25" i="103" s="1"/>
  <c r="W28" i="100"/>
  <c r="AJ4" i="75"/>
  <c r="AK4" i="75"/>
  <c r="AT4" i="75" s="1"/>
  <c r="AT25" i="75" s="1"/>
  <c r="AH25" i="102"/>
  <c r="AQ25" i="102" s="1"/>
  <c r="Y26" i="48"/>
  <c r="X26" i="48"/>
  <c r="AR26" i="100"/>
  <c r="AS5" i="75"/>
  <c r="AL5" i="75"/>
  <c r="AU5" i="75" s="1"/>
  <c r="AS21" i="75"/>
  <c r="AL21" i="75"/>
  <c r="AU21" i="75" s="1"/>
  <c r="AS11" i="75"/>
  <c r="AL11" i="75"/>
  <c r="AU11" i="75" s="1"/>
  <c r="AI25" i="13"/>
  <c r="AN25" i="13"/>
  <c r="AL4" i="66"/>
  <c r="AU4" i="66" s="1"/>
  <c r="AU25" i="66" s="1"/>
  <c r="C11" i="66" s="1"/>
  <c r="F10" i="57" s="1"/>
  <c r="AS4" i="66"/>
  <c r="AS25" i="66" s="1"/>
  <c r="Y25" i="84"/>
  <c r="X25" i="84"/>
  <c r="AN26" i="15"/>
  <c r="AI26" i="15"/>
  <c r="AN23" i="101"/>
  <c r="AI23" i="101"/>
  <c r="AS18" i="24"/>
  <c r="AL18" i="24"/>
  <c r="AU18" i="24" s="1"/>
  <c r="AH26" i="87"/>
  <c r="AQ26" i="87" s="1"/>
  <c r="AE24" i="91"/>
  <c r="W25" i="91"/>
  <c r="AG24" i="91"/>
  <c r="AP24" i="91" s="1"/>
  <c r="AF24" i="91"/>
  <c r="AO24" i="91" s="1"/>
  <c r="AS7" i="75"/>
  <c r="AL7" i="75"/>
  <c r="AU7" i="75" s="1"/>
  <c r="Y25" i="20"/>
  <c r="X25" i="20"/>
  <c r="AE25" i="45"/>
  <c r="AF25" i="45"/>
  <c r="AO25" i="45" s="1"/>
  <c r="AG25" i="45"/>
  <c r="AP25" i="45" s="1"/>
  <c r="W26" i="45"/>
  <c r="AN24" i="54"/>
  <c r="AI24" i="54"/>
  <c r="AS19" i="24"/>
  <c r="AL19" i="24"/>
  <c r="AU19" i="24" s="1"/>
  <c r="AS20" i="24"/>
  <c r="AL20" i="24"/>
  <c r="AU20" i="24" s="1"/>
  <c r="AI26" i="46"/>
  <c r="AN26" i="46"/>
  <c r="AS22" i="75"/>
  <c r="AL22" i="75"/>
  <c r="AU22" i="75" s="1"/>
  <c r="AI25" i="82"/>
  <c r="AN25" i="82"/>
  <c r="AS16" i="24"/>
  <c r="AL16" i="24"/>
  <c r="AU16" i="24" s="1"/>
  <c r="AS11" i="24"/>
  <c r="AL11" i="24"/>
  <c r="AU11" i="24" s="1"/>
  <c r="AF24" i="92"/>
  <c r="AO24" i="92" s="1"/>
  <c r="AE24" i="92"/>
  <c r="AG24" i="92"/>
  <c r="AP24" i="92" s="1"/>
  <c r="W25" i="92"/>
  <c r="Y26" i="49"/>
  <c r="X26" i="49"/>
  <c r="AH25" i="103"/>
  <c r="AQ25" i="103" s="1"/>
  <c r="AL3" i="75"/>
  <c r="AU3" i="75" s="1"/>
  <c r="AS3" i="75"/>
  <c r="Z25" i="102"/>
  <c r="AI25" i="48"/>
  <c r="AN25" i="48"/>
  <c r="W26" i="90"/>
  <c r="AG25" i="90"/>
  <c r="AP25" i="90" s="1"/>
  <c r="AF25" i="90"/>
  <c r="AO25" i="90" s="1"/>
  <c r="AE25" i="90"/>
  <c r="AI26" i="47"/>
  <c r="AN26" i="47"/>
  <c r="AS10" i="75"/>
  <c r="AL10" i="75"/>
  <c r="AU10" i="75" s="1"/>
  <c r="AE26" i="16"/>
  <c r="W27" i="16"/>
  <c r="AF26" i="16"/>
  <c r="AO26" i="16" s="1"/>
  <c r="AG26" i="16"/>
  <c r="AP26" i="16" s="1"/>
  <c r="AR23" i="24"/>
  <c r="AR25" i="24" s="1"/>
  <c r="AL23" i="24"/>
  <c r="AU23" i="24" s="1"/>
  <c r="Y25" i="99"/>
  <c r="X25" i="99"/>
  <c r="AS4" i="40"/>
  <c r="AS25" i="40" s="1"/>
  <c r="AL4" i="40"/>
  <c r="AU4" i="40" s="1"/>
  <c r="AU25" i="40" s="1"/>
  <c r="C11" i="40" s="1"/>
  <c r="AN24" i="93"/>
  <c r="AI24" i="93"/>
  <c r="AS3" i="24"/>
  <c r="AL3" i="24"/>
  <c r="AU3" i="24" s="1"/>
  <c r="AS22" i="24"/>
  <c r="AL22" i="24"/>
  <c r="AU22" i="24" s="1"/>
  <c r="AE26" i="44"/>
  <c r="W27" i="44"/>
  <c r="AF26" i="44"/>
  <c r="AO26" i="44" s="1"/>
  <c r="AG26" i="44"/>
  <c r="AP26" i="44" s="1"/>
  <c r="Y26" i="105"/>
  <c r="X26" i="105"/>
  <c r="AN25" i="49"/>
  <c r="AI25" i="49"/>
  <c r="AH25" i="50"/>
  <c r="AQ25" i="50" s="1"/>
  <c r="Z26" i="87"/>
  <c r="AI24" i="20"/>
  <c r="AN24" i="20"/>
  <c r="AR24" i="102"/>
  <c r="AS14" i="24"/>
  <c r="AL14" i="24"/>
  <c r="AU14" i="24" s="1"/>
  <c r="AE24" i="43"/>
  <c r="AF24" i="43"/>
  <c r="AO24" i="43" s="1"/>
  <c r="W25" i="43"/>
  <c r="AG24" i="43"/>
  <c r="AP24" i="43" s="1"/>
  <c r="AS14" i="75"/>
  <c r="AL14" i="75"/>
  <c r="AU14" i="75" s="1"/>
  <c r="AL4" i="27"/>
  <c r="AU4" i="27" s="1"/>
  <c r="AU25" i="27" s="1"/>
  <c r="C11" i="27" s="1"/>
  <c r="AS4" i="27"/>
  <c r="AS25" i="27" s="1"/>
  <c r="Y28" i="41"/>
  <c r="X28" i="41"/>
  <c r="AS8" i="75"/>
  <c r="AL8" i="75"/>
  <c r="AU8" i="75" s="1"/>
  <c r="AS9" i="75"/>
  <c r="AL9" i="75"/>
  <c r="AU9" i="75" s="1"/>
  <c r="AH27" i="100"/>
  <c r="AQ27" i="100" s="1"/>
  <c r="AL4" i="14"/>
  <c r="AU4" i="14" s="1"/>
  <c r="AU25" i="14" s="1"/>
  <c r="C11" i="14" s="1"/>
  <c r="AS4" i="14"/>
  <c r="AS25" i="14" s="1"/>
  <c r="AS9" i="24"/>
  <c r="AL9" i="24"/>
  <c r="AU9" i="24" s="1"/>
  <c r="AR24" i="50"/>
  <c r="AR25" i="87"/>
  <c r="AH24" i="52"/>
  <c r="AQ24" i="52" s="1"/>
  <c r="Y27" i="94"/>
  <c r="X27" i="94"/>
  <c r="Y27" i="53"/>
  <c r="X27" i="53"/>
  <c r="AK4" i="24"/>
  <c r="AT4" i="24" s="1"/>
  <c r="AT25" i="24" s="1"/>
  <c r="AJ4" i="24"/>
  <c r="AS17" i="75"/>
  <c r="AL17" i="75"/>
  <c r="AU17" i="75" s="1"/>
  <c r="AH26" i="98"/>
  <c r="AQ26" i="98" s="1"/>
  <c r="AS17" i="24"/>
  <c r="AL17" i="24"/>
  <c r="AU17" i="24" s="1"/>
  <c r="AS12" i="75"/>
  <c r="AL12" i="75"/>
  <c r="AU12" i="75" s="1"/>
  <c r="AL4" i="63"/>
  <c r="AU4" i="63" s="1"/>
  <c r="AU25" i="63" s="1"/>
  <c r="C11" i="63" s="1"/>
  <c r="F7" i="57" s="1"/>
  <c r="AS4" i="63"/>
  <c r="AS25" i="63" s="1"/>
  <c r="AS4" i="23"/>
  <c r="AS25" i="23" s="1"/>
  <c r="AL4" i="23"/>
  <c r="AU4" i="23" s="1"/>
  <c r="AU25" i="23" s="1"/>
  <c r="C11" i="23" s="1"/>
  <c r="AH27" i="89"/>
  <c r="AQ27" i="89" s="1"/>
  <c r="AS6" i="24"/>
  <c r="AL6" i="24"/>
  <c r="AU6" i="24" s="1"/>
  <c r="AS13" i="75"/>
  <c r="AL13" i="75"/>
  <c r="AU13" i="75" s="1"/>
  <c r="AN27" i="85"/>
  <c r="AI27" i="85"/>
  <c r="AH24" i="11"/>
  <c r="AQ24" i="11" s="1"/>
  <c r="AS7" i="24"/>
  <c r="AL7" i="24"/>
  <c r="AU7" i="24" s="1"/>
  <c r="AR24" i="97"/>
  <c r="Y27" i="46"/>
  <c r="X27" i="46"/>
  <c r="AE24" i="42"/>
  <c r="AF24" i="42"/>
  <c r="AO24" i="42" s="1"/>
  <c r="AG24" i="42"/>
  <c r="AP24" i="42" s="1"/>
  <c r="W25" i="42"/>
  <c r="AR23" i="32"/>
  <c r="AR26" i="89"/>
  <c r="AN23" i="95"/>
  <c r="AI23" i="95"/>
  <c r="AS6" i="75"/>
  <c r="AL6" i="75"/>
  <c r="AU6" i="75" s="1"/>
  <c r="AN24" i="96"/>
  <c r="AI24" i="96"/>
  <c r="AH25" i="97"/>
  <c r="AQ25" i="97" s="1"/>
  <c r="AS21" i="24"/>
  <c r="AL21" i="24"/>
  <c r="AU21" i="24" s="1"/>
  <c r="AR24" i="55"/>
  <c r="AF26" i="18"/>
  <c r="AO26" i="18" s="1"/>
  <c r="AG26" i="18"/>
  <c r="AP26" i="18" s="1"/>
  <c r="W27" i="18"/>
  <c r="AE26" i="18"/>
  <c r="AS16" i="75"/>
  <c r="AL16" i="75"/>
  <c r="AU16" i="75" s="1"/>
  <c r="Y24" i="10"/>
  <c r="X24" i="10"/>
  <c r="Z24" i="52"/>
  <c r="AN26" i="94"/>
  <c r="AI26" i="94"/>
  <c r="AR25" i="98"/>
  <c r="AS10" i="24"/>
  <c r="AL10" i="24"/>
  <c r="AU10" i="24" s="1"/>
  <c r="AL4" i="17"/>
  <c r="AU4" i="17" s="1"/>
  <c r="AU25" i="17" s="1"/>
  <c r="C11" i="17" s="1"/>
  <c r="AS4" i="17"/>
  <c r="AS25" i="17" s="1"/>
  <c r="Y26" i="13"/>
  <c r="X26" i="13"/>
  <c r="AS15" i="75"/>
  <c r="AL15" i="75"/>
  <c r="AU15" i="75" s="1"/>
  <c r="Y24" i="95"/>
  <c r="X24" i="95"/>
  <c r="AS5" i="24"/>
  <c r="AL5" i="24"/>
  <c r="AU5" i="24" s="1"/>
  <c r="AN24" i="84"/>
  <c r="AI24" i="84"/>
  <c r="AR24" i="103"/>
  <c r="AR23" i="52"/>
  <c r="AS8" i="24"/>
  <c r="AL8" i="24"/>
  <c r="AU8" i="24" s="1"/>
  <c r="Y27" i="15"/>
  <c r="X27" i="15"/>
  <c r="Z25" i="50"/>
  <c r="AF25" i="88"/>
  <c r="AO25" i="88" s="1"/>
  <c r="AE25" i="88"/>
  <c r="W26" i="88"/>
  <c r="AG25" i="88"/>
  <c r="AP25" i="88" s="1"/>
  <c r="Y28" i="85"/>
  <c r="X28" i="85"/>
  <c r="Y25" i="54"/>
  <c r="X25" i="54"/>
  <c r="AH25" i="86"/>
  <c r="AQ25" i="86" s="1"/>
  <c r="Z24" i="11"/>
  <c r="AR24" i="86"/>
  <c r="AS20" i="75"/>
  <c r="AL20" i="75"/>
  <c r="AU20" i="75" s="1"/>
  <c r="AH24" i="32"/>
  <c r="AQ24" i="32" s="1"/>
  <c r="AI27" i="41"/>
  <c r="AS15" i="24"/>
  <c r="AL15" i="24"/>
  <c r="AU15" i="24" s="1"/>
  <c r="Y27" i="47"/>
  <c r="X27" i="47"/>
  <c r="AN23" i="10"/>
  <c r="AI23" i="10"/>
  <c r="AF24" i="83"/>
  <c r="AO24" i="83" s="1"/>
  <c r="AE24" i="83"/>
  <c r="AG24" i="83"/>
  <c r="AP24" i="83" s="1"/>
  <c r="W25" i="83"/>
  <c r="AN24" i="99"/>
  <c r="AI24" i="99"/>
  <c r="Y26" i="82"/>
  <c r="X26" i="82"/>
  <c r="Y25" i="93"/>
  <c r="X25" i="93"/>
  <c r="AI26" i="53"/>
  <c r="AN26" i="53"/>
  <c r="AS4" i="26"/>
  <c r="AS25" i="26" s="1"/>
  <c r="AL4" i="26"/>
  <c r="AU4" i="26" s="1"/>
  <c r="AU25" i="26" s="1"/>
  <c r="C11" i="26" s="1"/>
  <c r="AE24" i="51"/>
  <c r="AF24" i="51"/>
  <c r="AO24" i="51" s="1"/>
  <c r="AG24" i="51"/>
  <c r="AP24" i="51" s="1"/>
  <c r="W25" i="51"/>
  <c r="AS18" i="75"/>
  <c r="AL18" i="75"/>
  <c r="AU18" i="75" s="1"/>
  <c r="AN25" i="105"/>
  <c r="AI25" i="105"/>
  <c r="Y24" i="101"/>
  <c r="X24" i="101"/>
  <c r="AS12" i="24"/>
  <c r="AL12" i="24"/>
  <c r="AU12" i="24" s="1"/>
  <c r="AH25" i="55"/>
  <c r="AQ25" i="55" s="1"/>
  <c r="AS19" i="75"/>
  <c r="AL19" i="75"/>
  <c r="AU19" i="75" s="1"/>
  <c r="AS13" i="24"/>
  <c r="AL13" i="24"/>
  <c r="AU13" i="24" s="1"/>
  <c r="AI24" i="104"/>
  <c r="AN24" i="104"/>
  <c r="AE27" i="100" l="1"/>
  <c r="AG25" i="86"/>
  <c r="AP25" i="86" s="1"/>
  <c r="Y25" i="35"/>
  <c r="X25" i="35"/>
  <c r="AH25" i="35" s="1"/>
  <c r="AQ25" i="35" s="1"/>
  <c r="Z25" i="35"/>
  <c r="W27" i="98"/>
  <c r="AG25" i="97"/>
  <c r="AP25" i="97" s="1"/>
  <c r="W26" i="86"/>
  <c r="AI24" i="35"/>
  <c r="AR24" i="35" s="1"/>
  <c r="AN24" i="35"/>
  <c r="W25" i="32"/>
  <c r="AE24" i="32"/>
  <c r="AG27" i="100"/>
  <c r="AP27" i="100" s="1"/>
  <c r="Z24" i="10"/>
  <c r="AE24" i="10" s="1"/>
  <c r="Z26" i="105"/>
  <c r="AE25" i="55"/>
  <c r="W26" i="97"/>
  <c r="X25" i="104"/>
  <c r="Z24" i="95"/>
  <c r="W25" i="95" s="1"/>
  <c r="AE25" i="86"/>
  <c r="AN25" i="86" s="1"/>
  <c r="AE26" i="98"/>
  <c r="AG25" i="103"/>
  <c r="AP25" i="103" s="1"/>
  <c r="AF25" i="55"/>
  <c r="AO25" i="55" s="1"/>
  <c r="AF24" i="32"/>
  <c r="AO24" i="32" s="1"/>
  <c r="Z27" i="46"/>
  <c r="AF27" i="46" s="1"/>
  <c r="AO27" i="46" s="1"/>
  <c r="Z27" i="47"/>
  <c r="AE27" i="47" s="1"/>
  <c r="Z25" i="54"/>
  <c r="W26" i="103"/>
  <c r="X25" i="96"/>
  <c r="W26" i="55"/>
  <c r="X26" i="55" s="1"/>
  <c r="AF25" i="103"/>
  <c r="AO25" i="103" s="1"/>
  <c r="Z26" i="49"/>
  <c r="AG26" i="49" s="1"/>
  <c r="AP26" i="49" s="1"/>
  <c r="AE25" i="97"/>
  <c r="W28" i="89"/>
  <c r="AG27" i="89"/>
  <c r="AP27" i="89" s="1"/>
  <c r="AF26" i="98"/>
  <c r="AO26" i="98" s="1"/>
  <c r="AE27" i="89"/>
  <c r="Z26" i="13"/>
  <c r="AF26" i="13" s="1"/>
  <c r="AO26" i="13" s="1"/>
  <c r="Z27" i="53"/>
  <c r="AE27" i="53" s="1"/>
  <c r="Z25" i="84"/>
  <c r="Z25" i="96"/>
  <c r="Z26" i="48"/>
  <c r="AF26" i="48" s="1"/>
  <c r="AO26" i="48" s="1"/>
  <c r="Z27" i="15"/>
  <c r="AF27" i="15" s="1"/>
  <c r="AO27" i="15" s="1"/>
  <c r="Z28" i="41"/>
  <c r="AE28" i="41" s="1"/>
  <c r="AF24" i="10"/>
  <c r="AO24" i="10" s="1"/>
  <c r="AE25" i="54"/>
  <c r="AF25" i="54"/>
  <c r="AO25" i="54" s="1"/>
  <c r="AG25" i="54"/>
  <c r="AP25" i="54" s="1"/>
  <c r="W26" i="54"/>
  <c r="AR23" i="95"/>
  <c r="Y25" i="42"/>
  <c r="X25" i="42"/>
  <c r="AH27" i="94"/>
  <c r="AQ27" i="94" s="1"/>
  <c r="AH28" i="85"/>
  <c r="AQ28" i="85" s="1"/>
  <c r="AR24" i="84"/>
  <c r="AR26" i="94"/>
  <c r="AH25" i="104"/>
  <c r="AQ25" i="104" s="1"/>
  <c r="Z27" i="94"/>
  <c r="Y25" i="92"/>
  <c r="X25" i="92"/>
  <c r="AN25" i="45"/>
  <c r="AI25" i="45"/>
  <c r="AH25" i="84"/>
  <c r="AQ25" i="84" s="1"/>
  <c r="AR25" i="13"/>
  <c r="AN25" i="103"/>
  <c r="AH24" i="101"/>
  <c r="AQ24" i="101" s="1"/>
  <c r="AH26" i="82"/>
  <c r="AQ26" i="82" s="1"/>
  <c r="W27" i="87"/>
  <c r="AG26" i="87"/>
  <c r="AP26" i="87" s="1"/>
  <c r="AF26" i="87"/>
  <c r="AO26" i="87" s="1"/>
  <c r="AE26" i="87"/>
  <c r="Y25" i="32"/>
  <c r="X25" i="32"/>
  <c r="AR24" i="104"/>
  <c r="Z24" i="101"/>
  <c r="Y25" i="51"/>
  <c r="X25" i="51"/>
  <c r="Z26" i="82"/>
  <c r="AI24" i="83"/>
  <c r="AN24" i="83"/>
  <c r="Z28" i="85"/>
  <c r="AR24" i="96"/>
  <c r="Z25" i="104"/>
  <c r="AR27" i="85"/>
  <c r="Y26" i="90"/>
  <c r="X26" i="90"/>
  <c r="AR24" i="54"/>
  <c r="AH25" i="20"/>
  <c r="AQ25" i="20" s="1"/>
  <c r="W26" i="84"/>
  <c r="AG25" i="84"/>
  <c r="AP25" i="84" s="1"/>
  <c r="AF25" i="84"/>
  <c r="AO25" i="84" s="1"/>
  <c r="AE25" i="84"/>
  <c r="Y26" i="97"/>
  <c r="X26" i="97"/>
  <c r="Y26" i="86"/>
  <c r="X26" i="86"/>
  <c r="Y28" i="100"/>
  <c r="X28" i="100"/>
  <c r="AN25" i="88"/>
  <c r="AI25" i="88"/>
  <c r="AR26" i="53"/>
  <c r="AR25" i="105"/>
  <c r="AR24" i="99"/>
  <c r="W25" i="11"/>
  <c r="AG24" i="11"/>
  <c r="AP24" i="11" s="1"/>
  <c r="AF24" i="11"/>
  <c r="AO24" i="11" s="1"/>
  <c r="AE24" i="11"/>
  <c r="AE25" i="50"/>
  <c r="W26" i="50"/>
  <c r="AF25" i="50"/>
  <c r="AO25" i="50" s="1"/>
  <c r="AG25" i="50"/>
  <c r="AP25" i="50" s="1"/>
  <c r="AE24" i="52"/>
  <c r="AF24" i="52"/>
  <c r="AO24" i="52" s="1"/>
  <c r="AG24" i="52"/>
  <c r="AP24" i="52" s="1"/>
  <c r="W25" i="52"/>
  <c r="AN24" i="42"/>
  <c r="AI24" i="42"/>
  <c r="AH27" i="53"/>
  <c r="AQ27" i="53" s="1"/>
  <c r="AN25" i="55"/>
  <c r="Y25" i="43"/>
  <c r="X25" i="43"/>
  <c r="AR25" i="49"/>
  <c r="AH25" i="99"/>
  <c r="AQ25" i="99" s="1"/>
  <c r="AR26" i="47"/>
  <c r="AI24" i="92"/>
  <c r="AN24" i="92"/>
  <c r="AR26" i="46"/>
  <c r="Z25" i="20"/>
  <c r="Y25" i="91"/>
  <c r="X25" i="91"/>
  <c r="AR23" i="101"/>
  <c r="AN25" i="97"/>
  <c r="AN27" i="100"/>
  <c r="Y27" i="98"/>
  <c r="X27" i="98"/>
  <c r="AS4" i="24"/>
  <c r="AS25" i="24" s="1"/>
  <c r="AL4" i="24"/>
  <c r="AU4" i="24" s="1"/>
  <c r="AU25" i="24" s="1"/>
  <c r="C11" i="24" s="1"/>
  <c r="Y26" i="55"/>
  <c r="W27" i="105"/>
  <c r="AG26" i="105"/>
  <c r="AP26" i="105" s="1"/>
  <c r="AF26" i="105"/>
  <c r="AO26" i="105" s="1"/>
  <c r="AE26" i="105"/>
  <c r="AE26" i="48"/>
  <c r="AH25" i="93"/>
  <c r="AQ25" i="93" s="1"/>
  <c r="AR23" i="10"/>
  <c r="AN24" i="51"/>
  <c r="AI24" i="51"/>
  <c r="Z25" i="93"/>
  <c r="AH25" i="54"/>
  <c r="AQ25" i="54" s="1"/>
  <c r="AH27" i="15"/>
  <c r="AQ27" i="15" s="1"/>
  <c r="AH26" i="13"/>
  <c r="AQ26" i="13" s="1"/>
  <c r="AH24" i="10"/>
  <c r="AQ24" i="10" s="1"/>
  <c r="AI26" i="18"/>
  <c r="AN26" i="18"/>
  <c r="AH27" i="46"/>
  <c r="AQ27" i="46" s="1"/>
  <c r="AH28" i="41"/>
  <c r="AQ28" i="41" s="1"/>
  <c r="Y27" i="44"/>
  <c r="X27" i="44"/>
  <c r="Z25" i="99"/>
  <c r="Y27" i="16"/>
  <c r="X27" i="16"/>
  <c r="AR25" i="48"/>
  <c r="AH26" i="49"/>
  <c r="AQ26" i="49" s="1"/>
  <c r="AR25" i="82"/>
  <c r="Y26" i="45"/>
  <c r="X26" i="45"/>
  <c r="AN24" i="91"/>
  <c r="AI24" i="91"/>
  <c r="Y28" i="89"/>
  <c r="X28" i="89"/>
  <c r="AN26" i="98"/>
  <c r="W26" i="96"/>
  <c r="AG25" i="96"/>
  <c r="AP25" i="96" s="1"/>
  <c r="AF25" i="96"/>
  <c r="AO25" i="96" s="1"/>
  <c r="AE25" i="96"/>
  <c r="Y25" i="83"/>
  <c r="X25" i="83"/>
  <c r="AH27" i="47"/>
  <c r="AQ27" i="47" s="1"/>
  <c r="AR27" i="41"/>
  <c r="Y26" i="88"/>
  <c r="X26" i="88"/>
  <c r="AH24" i="95"/>
  <c r="AQ24" i="95" s="1"/>
  <c r="Y27" i="18"/>
  <c r="X27" i="18"/>
  <c r="AH25" i="96"/>
  <c r="AQ25" i="96" s="1"/>
  <c r="AF27" i="53"/>
  <c r="AO27" i="53" s="1"/>
  <c r="AG27" i="53"/>
  <c r="AP27" i="53" s="1"/>
  <c r="W28" i="53"/>
  <c r="AI24" i="43"/>
  <c r="AN24" i="43"/>
  <c r="AR24" i="20"/>
  <c r="AH26" i="105"/>
  <c r="AQ26" i="105" s="1"/>
  <c r="AN26" i="44"/>
  <c r="AI26" i="44"/>
  <c r="AR24" i="93"/>
  <c r="AN26" i="16"/>
  <c r="AI26" i="16"/>
  <c r="AN25" i="90"/>
  <c r="AI25" i="90"/>
  <c r="W26" i="102"/>
  <c r="AG25" i="102"/>
  <c r="AP25" i="102" s="1"/>
  <c r="AF25" i="102"/>
  <c r="AO25" i="102" s="1"/>
  <c r="AE25" i="102"/>
  <c r="AI24" i="32"/>
  <c r="AN24" i="32"/>
  <c r="AR26" i="15"/>
  <c r="AH26" i="48"/>
  <c r="AQ26" i="48" s="1"/>
  <c r="AL4" i="75"/>
  <c r="AU4" i="75" s="1"/>
  <c r="AU25" i="75" s="1"/>
  <c r="C11" i="75" s="1"/>
  <c r="F19" i="57" s="1"/>
  <c r="AS4" i="75"/>
  <c r="AS25" i="75" s="1"/>
  <c r="Y26" i="103"/>
  <c r="X26" i="103"/>
  <c r="AI25" i="97" l="1"/>
  <c r="W26" i="35"/>
  <c r="AE25" i="35"/>
  <c r="AF25" i="35"/>
  <c r="AO25" i="35" s="1"/>
  <c r="AG25" i="35"/>
  <c r="AP25" i="35" s="1"/>
  <c r="AG24" i="95"/>
  <c r="AP24" i="95" s="1"/>
  <c r="AE24" i="95"/>
  <c r="AI27" i="100"/>
  <c r="AF24" i="95"/>
  <c r="AO24" i="95" s="1"/>
  <c r="W27" i="48"/>
  <c r="AE27" i="46"/>
  <c r="AG24" i="10"/>
  <c r="AP24" i="10" s="1"/>
  <c r="W25" i="10"/>
  <c r="AG26" i="48"/>
  <c r="AP26" i="48" s="1"/>
  <c r="AI26" i="98"/>
  <c r="AI25" i="86"/>
  <c r="AR25" i="86" s="1"/>
  <c r="W28" i="47"/>
  <c r="X28" i="47" s="1"/>
  <c r="AI27" i="89"/>
  <c r="AR27" i="89" s="1"/>
  <c r="AI25" i="55"/>
  <c r="AR25" i="55" s="1"/>
  <c r="AE26" i="49"/>
  <c r="Z25" i="51"/>
  <c r="W26" i="51" s="1"/>
  <c r="W28" i="46"/>
  <c r="X28" i="46" s="1"/>
  <c r="AG27" i="47"/>
  <c r="AP27" i="47" s="1"/>
  <c r="AF26" i="49"/>
  <c r="AO26" i="49" s="1"/>
  <c r="AE27" i="15"/>
  <c r="AN27" i="15" s="1"/>
  <c r="W27" i="13"/>
  <c r="AF27" i="47"/>
  <c r="AO27" i="47" s="1"/>
  <c r="W29" i="41"/>
  <c r="X29" i="41" s="1"/>
  <c r="AG26" i="13"/>
  <c r="AP26" i="13" s="1"/>
  <c r="AI25" i="103"/>
  <c r="AR25" i="103" s="1"/>
  <c r="AN27" i="89"/>
  <c r="AG28" i="41"/>
  <c r="AP28" i="41" s="1"/>
  <c r="AG27" i="46"/>
  <c r="AP27" i="46" s="1"/>
  <c r="W27" i="49"/>
  <c r="Y27" i="49" s="1"/>
  <c r="Z26" i="45"/>
  <c r="W27" i="45" s="1"/>
  <c r="AG27" i="15"/>
  <c r="AP27" i="15" s="1"/>
  <c r="Z25" i="91"/>
  <c r="AE25" i="91" s="1"/>
  <c r="AF28" i="41"/>
  <c r="AO28" i="41" s="1"/>
  <c r="AE26" i="13"/>
  <c r="W28" i="15"/>
  <c r="Y28" i="15" s="1"/>
  <c r="Z27" i="18"/>
  <c r="W28" i="18" s="1"/>
  <c r="Z26" i="88"/>
  <c r="W27" i="88" s="1"/>
  <c r="Z28" i="100"/>
  <c r="W29" i="100" s="1"/>
  <c r="Z26" i="90"/>
  <c r="AF26" i="90" s="1"/>
  <c r="AO26" i="90" s="1"/>
  <c r="Z25" i="92"/>
  <c r="AE25" i="92" s="1"/>
  <c r="Z25" i="42"/>
  <c r="AE25" i="42" s="1"/>
  <c r="Z26" i="97"/>
  <c r="AG26" i="97" s="1"/>
  <c r="AP26" i="97" s="1"/>
  <c r="W27" i="90"/>
  <c r="AH28" i="89"/>
  <c r="AQ28" i="89" s="1"/>
  <c r="AR25" i="97"/>
  <c r="AI25" i="54"/>
  <c r="AN25" i="54"/>
  <c r="AN24" i="10"/>
  <c r="AH27" i="44"/>
  <c r="AQ27" i="44" s="1"/>
  <c r="AH27" i="98"/>
  <c r="AQ27" i="98" s="1"/>
  <c r="AE25" i="20"/>
  <c r="AF25" i="20"/>
  <c r="AO25" i="20" s="1"/>
  <c r="W26" i="20"/>
  <c r="AG25" i="20"/>
  <c r="AP25" i="20" s="1"/>
  <c r="AH25" i="43"/>
  <c r="AQ25" i="43" s="1"/>
  <c r="Y25" i="11"/>
  <c r="X25" i="11"/>
  <c r="AH26" i="86"/>
  <c r="AQ26" i="86" s="1"/>
  <c r="AN25" i="84"/>
  <c r="AI25" i="84"/>
  <c r="AE28" i="85"/>
  <c r="W29" i="85"/>
  <c r="AG28" i="85"/>
  <c r="AP28" i="85" s="1"/>
  <c r="AF28" i="85"/>
  <c r="AO28" i="85" s="1"/>
  <c r="AH25" i="32"/>
  <c r="AQ25" i="32" s="1"/>
  <c r="Y27" i="87"/>
  <c r="X27" i="87"/>
  <c r="Y27" i="13"/>
  <c r="X27" i="13"/>
  <c r="Y28" i="46"/>
  <c r="W26" i="93"/>
  <c r="AG25" i="93"/>
  <c r="AP25" i="93" s="1"/>
  <c r="AF25" i="93"/>
  <c r="AO25" i="93" s="1"/>
  <c r="AE25" i="93"/>
  <c r="Y27" i="48"/>
  <c r="X27" i="48"/>
  <c r="AH26" i="55"/>
  <c r="AQ26" i="55" s="1"/>
  <c r="Z27" i="98"/>
  <c r="Z25" i="43"/>
  <c r="Y25" i="52"/>
  <c r="X25" i="52"/>
  <c r="Y26" i="50"/>
  <c r="X26" i="50"/>
  <c r="AR25" i="88"/>
  <c r="Z26" i="86"/>
  <c r="AF24" i="101"/>
  <c r="AO24" i="101" s="1"/>
  <c r="AE24" i="101"/>
  <c r="AG24" i="101"/>
  <c r="AP24" i="101" s="1"/>
  <c r="W25" i="101"/>
  <c r="Z25" i="32"/>
  <c r="AN26" i="13"/>
  <c r="AI27" i="46"/>
  <c r="AN27" i="46"/>
  <c r="Y28" i="47"/>
  <c r="AN26" i="49"/>
  <c r="AE25" i="51"/>
  <c r="AF25" i="51"/>
  <c r="AO25" i="51" s="1"/>
  <c r="AG25" i="51"/>
  <c r="AP25" i="51" s="1"/>
  <c r="AH25" i="92"/>
  <c r="AQ25" i="92" s="1"/>
  <c r="AH25" i="83"/>
  <c r="AQ25" i="83" s="1"/>
  <c r="AR26" i="18"/>
  <c r="Y27" i="105"/>
  <c r="X27" i="105"/>
  <c r="Z25" i="83"/>
  <c r="AR25" i="90"/>
  <c r="AR26" i="44"/>
  <c r="Y28" i="53"/>
  <c r="X28" i="53"/>
  <c r="AH27" i="18"/>
  <c r="AQ27" i="18" s="1"/>
  <c r="AR26" i="98"/>
  <c r="AR24" i="91"/>
  <c r="AR24" i="51"/>
  <c r="AI26" i="48"/>
  <c r="AN26" i="48"/>
  <c r="Z26" i="55"/>
  <c r="AN25" i="50"/>
  <c r="AI25" i="50"/>
  <c r="AH26" i="90"/>
  <c r="AQ26" i="90" s="1"/>
  <c r="AR24" i="83"/>
  <c r="Y25" i="95"/>
  <c r="X25" i="95"/>
  <c r="Y26" i="54"/>
  <c r="X26" i="54"/>
  <c r="AI27" i="53"/>
  <c r="AN27" i="53"/>
  <c r="AG26" i="45"/>
  <c r="AP26" i="45" s="1"/>
  <c r="AR24" i="42"/>
  <c r="Y26" i="96"/>
  <c r="X26" i="96"/>
  <c r="Z28" i="89"/>
  <c r="Z27" i="44"/>
  <c r="Y26" i="102"/>
  <c r="X26" i="102"/>
  <c r="AR24" i="43"/>
  <c r="AH26" i="88"/>
  <c r="AQ26" i="88" s="1"/>
  <c r="AH27" i="16"/>
  <c r="AQ27" i="16" s="1"/>
  <c r="AR24" i="32"/>
  <c r="AN25" i="96"/>
  <c r="AI25" i="96"/>
  <c r="Z27" i="16"/>
  <c r="AN26" i="105"/>
  <c r="AI26" i="105"/>
  <c r="AR27" i="100"/>
  <c r="AH25" i="91"/>
  <c r="AQ25" i="91" s="1"/>
  <c r="AI24" i="11"/>
  <c r="AN24" i="11"/>
  <c r="AH28" i="100"/>
  <c r="AQ28" i="100" s="1"/>
  <c r="AH26" i="97"/>
  <c r="AQ26" i="97" s="1"/>
  <c r="Y26" i="84"/>
  <c r="X26" i="84"/>
  <c r="AF25" i="104"/>
  <c r="AO25" i="104" s="1"/>
  <c r="W26" i="104"/>
  <c r="AE25" i="104"/>
  <c r="AG25" i="104"/>
  <c r="AP25" i="104" s="1"/>
  <c r="AE26" i="82"/>
  <c r="AF26" i="82"/>
  <c r="AO26" i="82" s="1"/>
  <c r="W27" i="82"/>
  <c r="AG26" i="82"/>
  <c r="AP26" i="82" s="1"/>
  <c r="AN26" i="87"/>
  <c r="AI26" i="87"/>
  <c r="AR25" i="45"/>
  <c r="W28" i="94"/>
  <c r="AE27" i="94"/>
  <c r="AG27" i="94"/>
  <c r="AP27" i="94" s="1"/>
  <c r="AF27" i="94"/>
  <c r="AO27" i="94" s="1"/>
  <c r="AH25" i="42"/>
  <c r="AQ25" i="42" s="1"/>
  <c r="AN27" i="47"/>
  <c r="AH26" i="103"/>
  <c r="AQ26" i="103" s="1"/>
  <c r="Z26" i="103"/>
  <c r="AN25" i="102"/>
  <c r="AI25" i="102"/>
  <c r="AR26" i="16"/>
  <c r="AH26" i="45"/>
  <c r="AQ26" i="45" s="1"/>
  <c r="W26" i="99"/>
  <c r="AG25" i="99"/>
  <c r="AP25" i="99" s="1"/>
  <c r="AF25" i="99"/>
  <c r="AO25" i="99" s="1"/>
  <c r="AE25" i="99"/>
  <c r="AR24" i="92"/>
  <c r="AI24" i="52"/>
  <c r="AN24" i="52"/>
  <c r="AH25" i="51"/>
  <c r="AQ25" i="51" s="1"/>
  <c r="AN28" i="41"/>
  <c r="AN24" i="95"/>
  <c r="X27" i="49"/>
  <c r="Y25" i="10"/>
  <c r="X25" i="10"/>
  <c r="AN25" i="35" l="1"/>
  <c r="AI25" i="35"/>
  <c r="AR25" i="35" s="1"/>
  <c r="Y26" i="35"/>
  <c r="X26" i="35"/>
  <c r="AH26" i="35" s="1"/>
  <c r="AQ26" i="35" s="1"/>
  <c r="Z26" i="35"/>
  <c r="AI24" i="95"/>
  <c r="AG26" i="90"/>
  <c r="AP26" i="90" s="1"/>
  <c r="AE27" i="18"/>
  <c r="AG27" i="18"/>
  <c r="AP27" i="18" s="1"/>
  <c r="AF26" i="45"/>
  <c r="AO26" i="45" s="1"/>
  <c r="X28" i="15"/>
  <c r="Z28" i="15" s="1"/>
  <c r="AF27" i="18"/>
  <c r="AO27" i="18" s="1"/>
  <c r="AE26" i="45"/>
  <c r="AN26" i="45" s="1"/>
  <c r="Y29" i="41"/>
  <c r="Z29" i="41" s="1"/>
  <c r="AI24" i="10"/>
  <c r="AR24" i="10" s="1"/>
  <c r="AE26" i="97"/>
  <c r="AN26" i="97" s="1"/>
  <c r="AI26" i="13"/>
  <c r="AR26" i="13" s="1"/>
  <c r="AF26" i="97"/>
  <c r="AO26" i="97" s="1"/>
  <c r="AE26" i="90"/>
  <c r="AG25" i="92"/>
  <c r="AP25" i="92" s="1"/>
  <c r="AF25" i="92"/>
  <c r="AO25" i="92" s="1"/>
  <c r="AI27" i="47"/>
  <c r="AR27" i="47" s="1"/>
  <c r="AI26" i="49"/>
  <c r="AR26" i="49" s="1"/>
  <c r="AG25" i="42"/>
  <c r="AP25" i="42" s="1"/>
  <c r="Z25" i="10"/>
  <c r="W26" i="42"/>
  <c r="Y26" i="42" s="1"/>
  <c r="AF25" i="42"/>
  <c r="AO25" i="42" s="1"/>
  <c r="AE26" i="88"/>
  <c r="Z28" i="46"/>
  <c r="W29" i="46" s="1"/>
  <c r="Z25" i="95"/>
  <c r="AF26" i="88"/>
  <c r="AO26" i="88" s="1"/>
  <c r="AG25" i="91"/>
  <c r="AP25" i="91" s="1"/>
  <c r="AG26" i="88"/>
  <c r="AP26" i="88" s="1"/>
  <c r="W26" i="91"/>
  <c r="X26" i="91" s="1"/>
  <c r="AF25" i="91"/>
  <c r="AO25" i="91" s="1"/>
  <c r="AI27" i="15"/>
  <c r="W26" i="92"/>
  <c r="Y26" i="92" s="1"/>
  <c r="Z27" i="105"/>
  <c r="AG27" i="105" s="1"/>
  <c r="AP27" i="105" s="1"/>
  <c r="AE28" i="100"/>
  <c r="AN28" i="100" s="1"/>
  <c r="W27" i="97"/>
  <c r="X27" i="97" s="1"/>
  <c r="Z25" i="11"/>
  <c r="AF25" i="11" s="1"/>
  <c r="AO25" i="11" s="1"/>
  <c r="AF28" i="100"/>
  <c r="AO28" i="100" s="1"/>
  <c r="AG28" i="100"/>
  <c r="AP28" i="100" s="1"/>
  <c r="AI28" i="41"/>
  <c r="AR28" i="41" s="1"/>
  <c r="Z27" i="87"/>
  <c r="AE27" i="87" s="1"/>
  <c r="Z26" i="96"/>
  <c r="AF26" i="96" s="1"/>
  <c r="AO26" i="96" s="1"/>
  <c r="Z28" i="53"/>
  <c r="AE28" i="53" s="1"/>
  <c r="Z25" i="52"/>
  <c r="AF25" i="52" s="1"/>
  <c r="AO25" i="52" s="1"/>
  <c r="Z28" i="47"/>
  <c r="AF28" i="47" s="1"/>
  <c r="AO28" i="47" s="1"/>
  <c r="AE25" i="52"/>
  <c r="AH26" i="84"/>
  <c r="AQ26" i="84" s="1"/>
  <c r="AE25" i="32"/>
  <c r="AF25" i="32"/>
  <c r="AO25" i="32" s="1"/>
  <c r="AG25" i="32"/>
  <c r="AP25" i="32" s="1"/>
  <c r="W26" i="32"/>
  <c r="AH27" i="48"/>
  <c r="AQ27" i="48" s="1"/>
  <c r="Y26" i="93"/>
  <c r="X26" i="93"/>
  <c r="AR25" i="84"/>
  <c r="Y27" i="88"/>
  <c r="X27" i="88"/>
  <c r="AH25" i="10"/>
  <c r="AQ25" i="10" s="1"/>
  <c r="AN25" i="99"/>
  <c r="AI25" i="99"/>
  <c r="AR25" i="102"/>
  <c r="AN26" i="82"/>
  <c r="AI26" i="82"/>
  <c r="Z26" i="84"/>
  <c r="AE27" i="16"/>
  <c r="AF27" i="16"/>
  <c r="AO27" i="16" s="1"/>
  <c r="W28" i="16"/>
  <c r="AG27" i="16"/>
  <c r="AP27" i="16" s="1"/>
  <c r="AH26" i="96"/>
  <c r="AQ26" i="96" s="1"/>
  <c r="AR27" i="53"/>
  <c r="AH27" i="105"/>
  <c r="AQ27" i="105" s="1"/>
  <c r="AN25" i="51"/>
  <c r="AI25" i="51"/>
  <c r="AH28" i="47"/>
  <c r="AQ28" i="47" s="1"/>
  <c r="Y25" i="101"/>
  <c r="X25" i="101"/>
  <c r="Z27" i="48"/>
  <c r="AH28" i="46"/>
  <c r="AQ28" i="46" s="1"/>
  <c r="AH27" i="87"/>
  <c r="AQ27" i="87" s="1"/>
  <c r="AH25" i="11"/>
  <c r="AQ25" i="11" s="1"/>
  <c r="Y26" i="20"/>
  <c r="X26" i="20"/>
  <c r="AN26" i="88"/>
  <c r="AN25" i="42"/>
  <c r="AE26" i="55"/>
  <c r="AF26" i="55"/>
  <c r="AO26" i="55" s="1"/>
  <c r="AG26" i="55"/>
  <c r="AP26" i="55" s="1"/>
  <c r="W27" i="55"/>
  <c r="AE25" i="10"/>
  <c r="W26" i="10"/>
  <c r="AG25" i="10"/>
  <c r="AP25" i="10" s="1"/>
  <c r="AF25" i="10"/>
  <c r="AO25" i="10" s="1"/>
  <c r="AR24" i="52"/>
  <c r="AN27" i="94"/>
  <c r="AI27" i="94"/>
  <c r="AR26" i="87"/>
  <c r="AH26" i="102"/>
  <c r="AQ26" i="102" s="1"/>
  <c r="AH26" i="54"/>
  <c r="AQ26" i="54" s="1"/>
  <c r="AR26" i="48"/>
  <c r="AH29" i="41"/>
  <c r="AQ29" i="41" s="1"/>
  <c r="AH26" i="50"/>
  <c r="AQ26" i="50" s="1"/>
  <c r="AE25" i="43"/>
  <c r="AF25" i="43"/>
  <c r="AO25" i="43" s="1"/>
  <c r="W26" i="43"/>
  <c r="AG25" i="43"/>
  <c r="AP25" i="43" s="1"/>
  <c r="AN26" i="90"/>
  <c r="AI26" i="90"/>
  <c r="Y29" i="100"/>
  <c r="X29" i="100"/>
  <c r="AN25" i="91"/>
  <c r="AR27" i="15"/>
  <c r="AF28" i="89"/>
  <c r="AO28" i="89" s="1"/>
  <c r="AE28" i="89"/>
  <c r="W29" i="89"/>
  <c r="AG28" i="89"/>
  <c r="AP28" i="89" s="1"/>
  <c r="AF25" i="95"/>
  <c r="AO25" i="95" s="1"/>
  <c r="W26" i="95"/>
  <c r="AE25" i="95"/>
  <c r="AG25" i="95"/>
  <c r="AP25" i="95" s="1"/>
  <c r="AF25" i="83"/>
  <c r="AO25" i="83" s="1"/>
  <c r="W26" i="83"/>
  <c r="AE25" i="83"/>
  <c r="AG25" i="83"/>
  <c r="AP25" i="83" s="1"/>
  <c r="AR24" i="95"/>
  <c r="Y28" i="18"/>
  <c r="X28" i="18"/>
  <c r="AF26" i="103"/>
  <c r="AO26" i="103" s="1"/>
  <c r="W27" i="103"/>
  <c r="AG26" i="103"/>
  <c r="AP26" i="103" s="1"/>
  <c r="AE26" i="103"/>
  <c r="Y28" i="94"/>
  <c r="X28" i="94"/>
  <c r="AI25" i="104"/>
  <c r="AN25" i="104"/>
  <c r="Z26" i="102"/>
  <c r="Y27" i="45"/>
  <c r="X27" i="45"/>
  <c r="Z26" i="54"/>
  <c r="AI24" i="101"/>
  <c r="AN24" i="101"/>
  <c r="Z26" i="50"/>
  <c r="AF27" i="98"/>
  <c r="AO27" i="98" s="1"/>
  <c r="AE27" i="98"/>
  <c r="AG27" i="98"/>
  <c r="AP27" i="98" s="1"/>
  <c r="W28" i="98"/>
  <c r="AN25" i="93"/>
  <c r="AI25" i="93"/>
  <c r="AI25" i="20"/>
  <c r="AN25" i="20"/>
  <c r="AI25" i="92"/>
  <c r="AN25" i="92"/>
  <c r="AH27" i="49"/>
  <c r="AQ27" i="49" s="1"/>
  <c r="Y26" i="99"/>
  <c r="X26" i="99"/>
  <c r="AN27" i="18"/>
  <c r="AI27" i="18"/>
  <c r="AR26" i="105"/>
  <c r="AR25" i="96"/>
  <c r="AR25" i="50"/>
  <c r="Y26" i="51"/>
  <c r="X26" i="51"/>
  <c r="AH27" i="13"/>
  <c r="AQ27" i="13" s="1"/>
  <c r="Y29" i="85"/>
  <c r="X29" i="85"/>
  <c r="Y26" i="104"/>
  <c r="X26" i="104"/>
  <c r="Z27" i="49"/>
  <c r="Y27" i="82"/>
  <c r="X27" i="82"/>
  <c r="AR24" i="11"/>
  <c r="AE27" i="44"/>
  <c r="AF27" i="44"/>
  <c r="AO27" i="44" s="1"/>
  <c r="AG27" i="44"/>
  <c r="AP27" i="44" s="1"/>
  <c r="W28" i="44"/>
  <c r="AH25" i="95"/>
  <c r="AQ25" i="95" s="1"/>
  <c r="AH28" i="53"/>
  <c r="AQ28" i="53" s="1"/>
  <c r="AR27" i="46"/>
  <c r="AF26" i="86"/>
  <c r="AO26" i="86" s="1"/>
  <c r="AE26" i="86"/>
  <c r="AG26" i="86"/>
  <c r="AP26" i="86" s="1"/>
  <c r="W27" i="86"/>
  <c r="AH25" i="52"/>
  <c r="AQ25" i="52" s="1"/>
  <c r="Z27" i="13"/>
  <c r="AN28" i="85"/>
  <c r="AI28" i="85"/>
  <c r="AR25" i="54"/>
  <c r="Y27" i="90"/>
  <c r="X27" i="90"/>
  <c r="AE25" i="11" l="1"/>
  <c r="AH28" i="15"/>
  <c r="AQ28" i="15" s="1"/>
  <c r="W26" i="11"/>
  <c r="AG28" i="46"/>
  <c r="AP28" i="46" s="1"/>
  <c r="AI26" i="97"/>
  <c r="AR26" i="97" s="1"/>
  <c r="AE28" i="46"/>
  <c r="AF26" i="35"/>
  <c r="AO26" i="35" s="1"/>
  <c r="AG26" i="35"/>
  <c r="AP26" i="35" s="1"/>
  <c r="AE26" i="35"/>
  <c r="W27" i="35"/>
  <c r="AG26" i="96"/>
  <c r="AP26" i="96" s="1"/>
  <c r="AF29" i="41"/>
  <c r="AO29" i="41" s="1"/>
  <c r="AE29" i="41"/>
  <c r="AG29" i="41"/>
  <c r="AP29" i="41" s="1"/>
  <c r="W30" i="41"/>
  <c r="Y30" i="41" s="1"/>
  <c r="AI26" i="45"/>
  <c r="X26" i="42"/>
  <c r="AH26" i="42" s="1"/>
  <c r="AQ26" i="42" s="1"/>
  <c r="AI25" i="42"/>
  <c r="W27" i="96"/>
  <c r="X27" i="96" s="1"/>
  <c r="AE26" i="96"/>
  <c r="Y26" i="91"/>
  <c r="Y27" i="97"/>
  <c r="X26" i="92"/>
  <c r="Z26" i="92" s="1"/>
  <c r="W27" i="92" s="1"/>
  <c r="AG28" i="47"/>
  <c r="AP28" i="47" s="1"/>
  <c r="W29" i="47"/>
  <c r="Y29" i="47" s="1"/>
  <c r="AG25" i="11"/>
  <c r="AP25" i="11" s="1"/>
  <c r="AE28" i="47"/>
  <c r="Z25" i="101"/>
  <c r="AE25" i="101" s="1"/>
  <c r="Z26" i="93"/>
  <c r="AF26" i="93" s="1"/>
  <c r="AO26" i="93" s="1"/>
  <c r="W29" i="53"/>
  <c r="Y29" i="53" s="1"/>
  <c r="AF28" i="46"/>
  <c r="AO28" i="46" s="1"/>
  <c r="Z29" i="85"/>
  <c r="Z27" i="82"/>
  <c r="AE27" i="82" s="1"/>
  <c r="W28" i="87"/>
  <c r="AF27" i="87"/>
  <c r="AO27" i="87" s="1"/>
  <c r="AI25" i="91"/>
  <c r="AR25" i="91" s="1"/>
  <c r="AG27" i="87"/>
  <c r="AP27" i="87" s="1"/>
  <c r="AI28" i="100"/>
  <c r="AR28" i="100" s="1"/>
  <c r="AI26" i="88"/>
  <c r="AR26" i="88" s="1"/>
  <c r="W28" i="105"/>
  <c r="AG28" i="53"/>
  <c r="AP28" i="53" s="1"/>
  <c r="AE27" i="105"/>
  <c r="AN27" i="105" s="1"/>
  <c r="W26" i="52"/>
  <c r="Y26" i="52" s="1"/>
  <c r="AF28" i="53"/>
  <c r="AO28" i="53" s="1"/>
  <c r="AF27" i="105"/>
  <c r="AO27" i="105" s="1"/>
  <c r="AG25" i="52"/>
  <c r="AP25" i="52" s="1"/>
  <c r="Z26" i="51"/>
  <c r="AE26" i="51" s="1"/>
  <c r="Z26" i="99"/>
  <c r="W27" i="99" s="1"/>
  <c r="Z28" i="94"/>
  <c r="AF28" i="94" s="1"/>
  <c r="AO28" i="94" s="1"/>
  <c r="Z27" i="97"/>
  <c r="AE27" i="97" s="1"/>
  <c r="Z28" i="18"/>
  <c r="AE28" i="18" s="1"/>
  <c r="Z27" i="88"/>
  <c r="AE27" i="88" s="1"/>
  <c r="AF25" i="101"/>
  <c r="AO25" i="101" s="1"/>
  <c r="AG25" i="101"/>
  <c r="AP25" i="101" s="1"/>
  <c r="AR25" i="92"/>
  <c r="Y26" i="95"/>
  <c r="X26" i="95"/>
  <c r="Z26" i="95" s="1"/>
  <c r="AI26" i="55"/>
  <c r="AN26" i="55"/>
  <c r="AN27" i="16"/>
  <c r="AI27" i="16"/>
  <c r="AR25" i="99"/>
  <c r="AI25" i="32"/>
  <c r="AN25" i="32"/>
  <c r="AN25" i="52"/>
  <c r="AN28" i="46"/>
  <c r="AH26" i="104"/>
  <c r="AQ26" i="104" s="1"/>
  <c r="AE26" i="54"/>
  <c r="W27" i="54"/>
  <c r="AF26" i="54"/>
  <c r="AO26" i="54" s="1"/>
  <c r="AG26" i="54"/>
  <c r="AP26" i="54" s="1"/>
  <c r="AR27" i="94"/>
  <c r="Y26" i="10"/>
  <c r="X26" i="10"/>
  <c r="AR25" i="51"/>
  <c r="W27" i="84"/>
  <c r="AG26" i="84"/>
  <c r="AP26" i="84" s="1"/>
  <c r="AF26" i="84"/>
  <c r="AO26" i="84" s="1"/>
  <c r="AE26" i="84"/>
  <c r="AN25" i="11"/>
  <c r="AN27" i="87"/>
  <c r="AN27" i="98"/>
  <c r="AI27" i="98"/>
  <c r="AH29" i="100"/>
  <c r="AQ29" i="100" s="1"/>
  <c r="Y28" i="44"/>
  <c r="X28" i="44"/>
  <c r="AH27" i="82"/>
  <c r="AQ27" i="82" s="1"/>
  <c r="AH29" i="85"/>
  <c r="AQ29" i="85" s="1"/>
  <c r="X30" i="41"/>
  <c r="AR27" i="18"/>
  <c r="AR25" i="93"/>
  <c r="AE26" i="50"/>
  <c r="AF26" i="50"/>
  <c r="AO26" i="50" s="1"/>
  <c r="W27" i="50"/>
  <c r="AG26" i="50"/>
  <c r="AP26" i="50" s="1"/>
  <c r="Y27" i="103"/>
  <c r="X27" i="103"/>
  <c r="Z29" i="100"/>
  <c r="AN25" i="10"/>
  <c r="AI25" i="10"/>
  <c r="AR25" i="42"/>
  <c r="AH26" i="20"/>
  <c r="AQ26" i="20" s="1"/>
  <c r="AR26" i="82"/>
  <c r="AI28" i="47"/>
  <c r="AN28" i="47"/>
  <c r="Y26" i="11"/>
  <c r="X26" i="11"/>
  <c r="Y28" i="105"/>
  <c r="X28" i="105"/>
  <c r="AH27" i="45"/>
  <c r="AQ27" i="45" s="1"/>
  <c r="AH27" i="90"/>
  <c r="AQ27" i="90" s="1"/>
  <c r="Y27" i="86"/>
  <c r="X27" i="86"/>
  <c r="W28" i="82"/>
  <c r="AG27" i="82"/>
  <c r="AP27" i="82" s="1"/>
  <c r="AF27" i="82"/>
  <c r="AO27" i="82" s="1"/>
  <c r="AE29" i="85"/>
  <c r="W30" i="85"/>
  <c r="AG29" i="85"/>
  <c r="AP29" i="85" s="1"/>
  <c r="AF29" i="85"/>
  <c r="AO29" i="85" s="1"/>
  <c r="Z27" i="45"/>
  <c r="Y29" i="89"/>
  <c r="X29" i="89"/>
  <c r="Y26" i="43"/>
  <c r="X26" i="43"/>
  <c r="Y27" i="55"/>
  <c r="X27" i="55"/>
  <c r="AH26" i="91"/>
  <c r="AQ26" i="91" s="1"/>
  <c r="AE27" i="48"/>
  <c r="W28" i="48"/>
  <c r="AF27" i="48"/>
  <c r="AO27" i="48" s="1"/>
  <c r="AG27" i="48"/>
  <c r="AP27" i="48" s="1"/>
  <c r="Y26" i="32"/>
  <c r="X26" i="32"/>
  <c r="AR26" i="45"/>
  <c r="AN26" i="103"/>
  <c r="AI26" i="103"/>
  <c r="AH27" i="97"/>
  <c r="AQ27" i="97" s="1"/>
  <c r="AR25" i="20"/>
  <c r="AH28" i="94"/>
  <c r="AQ28" i="94" s="1"/>
  <c r="AR28" i="85"/>
  <c r="Z27" i="90"/>
  <c r="W28" i="13"/>
  <c r="AG27" i="13"/>
  <c r="AP27" i="13" s="1"/>
  <c r="AF27" i="13"/>
  <c r="AO27" i="13" s="1"/>
  <c r="AE27" i="13"/>
  <c r="AH26" i="99"/>
  <c r="AQ26" i="99" s="1"/>
  <c r="Y28" i="98"/>
  <c r="X28" i="98"/>
  <c r="AR24" i="101"/>
  <c r="W27" i="102"/>
  <c r="AG26" i="102"/>
  <c r="AP26" i="102" s="1"/>
  <c r="AF26" i="102"/>
  <c r="AO26" i="102" s="1"/>
  <c r="AE26" i="102"/>
  <c r="AH28" i="18"/>
  <c r="AQ28" i="18" s="1"/>
  <c r="AN25" i="83"/>
  <c r="AI25" i="83"/>
  <c r="AI28" i="89"/>
  <c r="AN28" i="89"/>
  <c r="AR26" i="90"/>
  <c r="Z26" i="91"/>
  <c r="Z26" i="20"/>
  <c r="AH25" i="101"/>
  <c r="AQ25" i="101" s="1"/>
  <c r="Y28" i="16"/>
  <c r="X28" i="16"/>
  <c r="AH27" i="88"/>
  <c r="AQ27" i="88" s="1"/>
  <c r="AH26" i="93"/>
  <c r="AQ26" i="93" s="1"/>
  <c r="AN28" i="53"/>
  <c r="Y28" i="87"/>
  <c r="X28" i="87"/>
  <c r="AF26" i="51"/>
  <c r="AO26" i="51" s="1"/>
  <c r="AR25" i="104"/>
  <c r="Z26" i="104"/>
  <c r="AI26" i="86"/>
  <c r="AN26" i="86"/>
  <c r="AI27" i="44"/>
  <c r="AN27" i="44"/>
  <c r="AE27" i="49"/>
  <c r="AF27" i="49"/>
  <c r="AO27" i="49" s="1"/>
  <c r="AG27" i="49"/>
  <c r="AP27" i="49" s="1"/>
  <c r="W28" i="49"/>
  <c r="AH26" i="51"/>
  <c r="AQ26" i="51" s="1"/>
  <c r="AG28" i="15"/>
  <c r="AP28" i="15" s="1"/>
  <c r="AF28" i="15"/>
  <c r="AO28" i="15" s="1"/>
  <c r="W29" i="15"/>
  <c r="AE28" i="15"/>
  <c r="Y26" i="83"/>
  <c r="X26" i="83"/>
  <c r="AI25" i="95"/>
  <c r="AN25" i="95"/>
  <c r="AI25" i="43"/>
  <c r="AN25" i="43"/>
  <c r="AN26" i="96"/>
  <c r="AI26" i="96"/>
  <c r="Y29" i="46"/>
  <c r="X29" i="46"/>
  <c r="AF26" i="92" l="1"/>
  <c r="AO26" i="92" s="1"/>
  <c r="Z26" i="42"/>
  <c r="AE26" i="92"/>
  <c r="AG26" i="92"/>
  <c r="AP26" i="92" s="1"/>
  <c r="AH26" i="92"/>
  <c r="AQ26" i="92" s="1"/>
  <c r="AI29" i="41"/>
  <c r="AN29" i="41"/>
  <c r="W29" i="18"/>
  <c r="Y27" i="35"/>
  <c r="X27" i="35"/>
  <c r="X29" i="47"/>
  <c r="AI26" i="35"/>
  <c r="AR26" i="35" s="1"/>
  <c r="AN26" i="35"/>
  <c r="AI25" i="11"/>
  <c r="AF26" i="99"/>
  <c r="AO26" i="99" s="1"/>
  <c r="X29" i="53"/>
  <c r="AH29" i="53" s="1"/>
  <c r="AQ29" i="53" s="1"/>
  <c r="Y27" i="96"/>
  <c r="Z27" i="96" s="1"/>
  <c r="AG26" i="93"/>
  <c r="AP26" i="93" s="1"/>
  <c r="W27" i="93"/>
  <c r="Y27" i="93" s="1"/>
  <c r="Z29" i="89"/>
  <c r="AG28" i="18"/>
  <c r="AP28" i="18" s="1"/>
  <c r="AF28" i="18"/>
  <c r="AO28" i="18" s="1"/>
  <c r="W27" i="51"/>
  <c r="Z27" i="103"/>
  <c r="AE27" i="103" s="1"/>
  <c r="W26" i="101"/>
  <c r="AE26" i="93"/>
  <c r="AI27" i="87"/>
  <c r="AE28" i="94"/>
  <c r="AI28" i="46"/>
  <c r="AR28" i="46" s="1"/>
  <c r="Z30" i="41"/>
  <c r="AE30" i="41" s="1"/>
  <c r="Z28" i="87"/>
  <c r="W29" i="87" s="1"/>
  <c r="AI28" i="53"/>
  <c r="Z26" i="32"/>
  <c r="W27" i="32" s="1"/>
  <c r="W28" i="97"/>
  <c r="X28" i="97" s="1"/>
  <c r="AF27" i="97"/>
  <c r="AO27" i="97" s="1"/>
  <c r="W29" i="94"/>
  <c r="Y29" i="94" s="1"/>
  <c r="AG28" i="94"/>
  <c r="AP28" i="94" s="1"/>
  <c r="X26" i="52"/>
  <c r="Z26" i="52" s="1"/>
  <c r="AG27" i="97"/>
  <c r="AP27" i="97" s="1"/>
  <c r="AE26" i="99"/>
  <c r="AG26" i="51"/>
  <c r="AP26" i="51" s="1"/>
  <c r="W28" i="88"/>
  <c r="Y28" i="88" s="1"/>
  <c r="AI25" i="52"/>
  <c r="AG26" i="99"/>
  <c r="AP26" i="99" s="1"/>
  <c r="AF27" i="88"/>
  <c r="AO27" i="88" s="1"/>
  <c r="AI27" i="105"/>
  <c r="AR27" i="105" s="1"/>
  <c r="AG27" i="88"/>
  <c r="AP27" i="88" s="1"/>
  <c r="Z26" i="83"/>
  <c r="AE26" i="83" s="1"/>
  <c r="Z28" i="44"/>
  <c r="W29" i="44" s="1"/>
  <c r="Z29" i="46"/>
  <c r="AF29" i="46" s="1"/>
  <c r="AO29" i="46" s="1"/>
  <c r="Z28" i="16"/>
  <c r="AF28" i="16" s="1"/>
  <c r="AO28" i="16" s="1"/>
  <c r="Z27" i="55"/>
  <c r="AE27" i="55" s="1"/>
  <c r="AG28" i="87"/>
  <c r="AP28" i="87" s="1"/>
  <c r="AR27" i="44"/>
  <c r="AH28" i="98"/>
  <c r="AQ28" i="98" s="1"/>
  <c r="AE26" i="32"/>
  <c r="AN27" i="82"/>
  <c r="AI27" i="82"/>
  <c r="W31" i="41"/>
  <c r="AR27" i="98"/>
  <c r="Y27" i="84"/>
  <c r="X27" i="84"/>
  <c r="AI28" i="15"/>
  <c r="AN28" i="15"/>
  <c r="Y28" i="49"/>
  <c r="X28" i="49"/>
  <c r="Z28" i="98"/>
  <c r="Y28" i="13"/>
  <c r="X28" i="13"/>
  <c r="AH26" i="43"/>
  <c r="AQ26" i="43" s="1"/>
  <c r="AH28" i="105"/>
  <c r="AQ28" i="105" s="1"/>
  <c r="AR27" i="16"/>
  <c r="X27" i="93"/>
  <c r="Y27" i="92"/>
  <c r="X27" i="92"/>
  <c r="AG27" i="103"/>
  <c r="AP27" i="103" s="1"/>
  <c r="AH29" i="47"/>
  <c r="AQ29" i="47" s="1"/>
  <c r="AF26" i="95"/>
  <c r="AO26" i="95" s="1"/>
  <c r="AE26" i="95"/>
  <c r="W27" i="95"/>
  <c r="AG26" i="95"/>
  <c r="AP26" i="95" s="1"/>
  <c r="AR28" i="89"/>
  <c r="AR26" i="96"/>
  <c r="Y29" i="15"/>
  <c r="X29" i="15"/>
  <c r="AR26" i="86"/>
  <c r="Y27" i="51"/>
  <c r="X27" i="51"/>
  <c r="AR28" i="53"/>
  <c r="AE26" i="20"/>
  <c r="W27" i="20"/>
  <c r="AF26" i="20"/>
  <c r="AO26" i="20" s="1"/>
  <c r="AG26" i="20"/>
  <c r="AP26" i="20" s="1"/>
  <c r="AR25" i="83"/>
  <c r="AR29" i="41"/>
  <c r="W28" i="90"/>
  <c r="AG27" i="90"/>
  <c r="AP27" i="90" s="1"/>
  <c r="AF27" i="90"/>
  <c r="AO27" i="90" s="1"/>
  <c r="AE27" i="90"/>
  <c r="AR26" i="103"/>
  <c r="AH26" i="52"/>
  <c r="AQ26" i="52" s="1"/>
  <c r="AH27" i="55"/>
  <c r="AQ27" i="55" s="1"/>
  <c r="Z26" i="43"/>
  <c r="AH29" i="89"/>
  <c r="AQ29" i="89" s="1"/>
  <c r="Y30" i="85"/>
  <c r="X30" i="85"/>
  <c r="Z28" i="105"/>
  <c r="AR28" i="47"/>
  <c r="W30" i="100"/>
  <c r="AE29" i="100"/>
  <c r="AG29" i="100"/>
  <c r="AP29" i="100" s="1"/>
  <c r="AF29" i="100"/>
  <c r="AO29" i="100" s="1"/>
  <c r="AR27" i="87"/>
  <c r="Z29" i="47"/>
  <c r="Y29" i="18"/>
  <c r="X29" i="18"/>
  <c r="AN26" i="102"/>
  <c r="AI26" i="102"/>
  <c r="AF26" i="104"/>
  <c r="AO26" i="104" s="1"/>
  <c r="W27" i="104"/>
  <c r="AG26" i="104"/>
  <c r="AP26" i="104" s="1"/>
  <c r="AE26" i="104"/>
  <c r="AN26" i="51"/>
  <c r="AF26" i="91"/>
  <c r="AO26" i="91" s="1"/>
  <c r="W27" i="91"/>
  <c r="AG26" i="91"/>
  <c r="AP26" i="91" s="1"/>
  <c r="AE26" i="91"/>
  <c r="Y27" i="102"/>
  <c r="X27" i="102"/>
  <c r="AE26" i="42"/>
  <c r="AF26" i="42"/>
  <c r="AO26" i="42" s="1"/>
  <c r="W27" i="42"/>
  <c r="AG26" i="42"/>
  <c r="AP26" i="42" s="1"/>
  <c r="AF27" i="55"/>
  <c r="AO27" i="55" s="1"/>
  <c r="AF29" i="89"/>
  <c r="AO29" i="89" s="1"/>
  <c r="AG29" i="89"/>
  <c r="AP29" i="89" s="1"/>
  <c r="AE29" i="89"/>
  <c r="W30" i="89"/>
  <c r="AN29" i="85"/>
  <c r="AI29" i="85"/>
  <c r="Y28" i="82"/>
  <c r="X28" i="82"/>
  <c r="AR25" i="10"/>
  <c r="Y27" i="50"/>
  <c r="X27" i="50"/>
  <c r="AN26" i="84"/>
  <c r="AI26" i="84"/>
  <c r="AH26" i="10"/>
  <c r="AQ26" i="10" s="1"/>
  <c r="AN28" i="18"/>
  <c r="Y26" i="101"/>
  <c r="X26" i="101"/>
  <c r="Y27" i="99"/>
  <c r="X27" i="99"/>
  <c r="AR25" i="95"/>
  <c r="AH26" i="83"/>
  <c r="AQ26" i="83" s="1"/>
  <c r="AI27" i="49"/>
  <c r="AN27" i="49"/>
  <c r="AH28" i="87"/>
  <c r="AQ28" i="87" s="1"/>
  <c r="AI27" i="13"/>
  <c r="AN27" i="13"/>
  <c r="Y28" i="48"/>
  <c r="X28" i="48"/>
  <c r="AI26" i="92"/>
  <c r="AN26" i="92"/>
  <c r="AH27" i="86"/>
  <c r="AQ27" i="86" s="1"/>
  <c r="AH26" i="11"/>
  <c r="AQ26" i="11" s="1"/>
  <c r="AH30" i="41"/>
  <c r="AQ30" i="41" s="1"/>
  <c r="AR25" i="11"/>
  <c r="Z26" i="10"/>
  <c r="Y27" i="54"/>
  <c r="X27" i="54"/>
  <c r="AR25" i="32"/>
  <c r="AR26" i="55"/>
  <c r="AN27" i="97"/>
  <c r="AN26" i="93"/>
  <c r="AI25" i="101"/>
  <c r="AN25" i="101"/>
  <c r="AN28" i="94"/>
  <c r="AN27" i="88"/>
  <c r="AH29" i="46"/>
  <c r="AQ29" i="46" s="1"/>
  <c r="AR25" i="43"/>
  <c r="AH28" i="16"/>
  <c r="AQ28" i="16" s="1"/>
  <c r="AH26" i="32"/>
  <c r="AQ26" i="32" s="1"/>
  <c r="AN27" i="48"/>
  <c r="AI27" i="48"/>
  <c r="AE27" i="45"/>
  <c r="AF27" i="45"/>
  <c r="AO27" i="45" s="1"/>
  <c r="W28" i="45"/>
  <c r="AG27" i="45"/>
  <c r="AP27" i="45" s="1"/>
  <c r="Z27" i="86"/>
  <c r="Z26" i="11"/>
  <c r="AH27" i="96"/>
  <c r="AQ27" i="96" s="1"/>
  <c r="AH27" i="103"/>
  <c r="AQ27" i="103" s="1"/>
  <c r="AN26" i="50"/>
  <c r="AI26" i="50"/>
  <c r="AH28" i="44"/>
  <c r="AQ28" i="44" s="1"/>
  <c r="AI26" i="54"/>
  <c r="AN26" i="54"/>
  <c r="AR25" i="52"/>
  <c r="AH26" i="95"/>
  <c r="AQ26" i="95" s="1"/>
  <c r="W28" i="96" l="1"/>
  <c r="AE27" i="96"/>
  <c r="AG27" i="96"/>
  <c r="AP27" i="96" s="1"/>
  <c r="AF27" i="96"/>
  <c r="AO27" i="96" s="1"/>
  <c r="AF27" i="103"/>
  <c r="AO27" i="103" s="1"/>
  <c r="AI26" i="93"/>
  <c r="W28" i="103"/>
  <c r="AH27" i="35"/>
  <c r="AQ27" i="35" s="1"/>
  <c r="Z27" i="35"/>
  <c r="AG28" i="44"/>
  <c r="AP28" i="44" s="1"/>
  <c r="AG27" i="55"/>
  <c r="AP27" i="55" s="1"/>
  <c r="AF30" i="41"/>
  <c r="AO30" i="41" s="1"/>
  <c r="Z29" i="53"/>
  <c r="AE29" i="53" s="1"/>
  <c r="AI28" i="18"/>
  <c r="AF26" i="83"/>
  <c r="AO26" i="83" s="1"/>
  <c r="X28" i="88"/>
  <c r="AH28" i="88" s="1"/>
  <c r="AQ28" i="88" s="1"/>
  <c r="AE28" i="87"/>
  <c r="AI28" i="94"/>
  <c r="AF28" i="87"/>
  <c r="AO28" i="87" s="1"/>
  <c r="W28" i="55"/>
  <c r="X29" i="94"/>
  <c r="AG26" i="32"/>
  <c r="AP26" i="32" s="1"/>
  <c r="AF28" i="44"/>
  <c r="AO28" i="44" s="1"/>
  <c r="AG30" i="41"/>
  <c r="AP30" i="41" s="1"/>
  <c r="AF26" i="32"/>
  <c r="AO26" i="32" s="1"/>
  <c r="AE28" i="44"/>
  <c r="Z27" i="50"/>
  <c r="AE27" i="50" s="1"/>
  <c r="W27" i="83"/>
  <c r="AF29" i="53"/>
  <c r="AO29" i="53" s="1"/>
  <c r="Z27" i="51"/>
  <c r="AF27" i="51" s="1"/>
  <c r="AO27" i="51" s="1"/>
  <c r="AG26" i="83"/>
  <c r="AP26" i="83" s="1"/>
  <c r="W30" i="53"/>
  <c r="AI26" i="99"/>
  <c r="AR26" i="99" s="1"/>
  <c r="AF26" i="52"/>
  <c r="AO26" i="52" s="1"/>
  <c r="AG26" i="52"/>
  <c r="AP26" i="52" s="1"/>
  <c r="W27" i="52"/>
  <c r="AE26" i="52"/>
  <c r="AN26" i="52" s="1"/>
  <c r="Z28" i="48"/>
  <c r="AG28" i="48" s="1"/>
  <c r="AP28" i="48" s="1"/>
  <c r="Y28" i="97"/>
  <c r="Z28" i="97" s="1"/>
  <c r="AE28" i="97" s="1"/>
  <c r="AI27" i="97"/>
  <c r="AR27" i="97" s="1"/>
  <c r="AN26" i="99"/>
  <c r="AI26" i="51"/>
  <c r="AE28" i="16"/>
  <c r="AN28" i="16" s="1"/>
  <c r="AI27" i="88"/>
  <c r="AR27" i="88" s="1"/>
  <c r="W30" i="46"/>
  <c r="Y30" i="46" s="1"/>
  <c r="AE29" i="46"/>
  <c r="AN29" i="46" s="1"/>
  <c r="W29" i="16"/>
  <c r="X29" i="16" s="1"/>
  <c r="AG28" i="16"/>
  <c r="AP28" i="16" s="1"/>
  <c r="AG29" i="46"/>
  <c r="AP29" i="46" s="1"/>
  <c r="Z29" i="18"/>
  <c r="AF29" i="18" s="1"/>
  <c r="AO29" i="18" s="1"/>
  <c r="Z28" i="88"/>
  <c r="AE28" i="88" s="1"/>
  <c r="Z29" i="15"/>
  <c r="AG29" i="15" s="1"/>
  <c r="AP29" i="15" s="1"/>
  <c r="W29" i="105"/>
  <c r="AG28" i="105"/>
  <c r="AP28" i="105" s="1"/>
  <c r="AF28" i="105"/>
  <c r="AO28" i="105" s="1"/>
  <c r="AE28" i="105"/>
  <c r="Y28" i="103"/>
  <c r="X28" i="103"/>
  <c r="AR28" i="15"/>
  <c r="Y27" i="83"/>
  <c r="X27" i="83"/>
  <c r="AR27" i="49"/>
  <c r="W28" i="51"/>
  <c r="AR26" i="50"/>
  <c r="AE26" i="10"/>
  <c r="W27" i="10"/>
  <c r="AG26" i="10"/>
  <c r="AP26" i="10" s="1"/>
  <c r="AF26" i="10"/>
  <c r="AO26" i="10" s="1"/>
  <c r="AH27" i="99"/>
  <c r="AQ27" i="99" s="1"/>
  <c r="AR26" i="84"/>
  <c r="Y30" i="89"/>
  <c r="X30" i="89"/>
  <c r="AH27" i="102"/>
  <c r="AQ27" i="102" s="1"/>
  <c r="AH30" i="85"/>
  <c r="AQ30" i="85" s="1"/>
  <c r="AN26" i="20"/>
  <c r="AI26" i="20"/>
  <c r="Y27" i="95"/>
  <c r="X27" i="95"/>
  <c r="AH27" i="92"/>
  <c r="AQ27" i="92" s="1"/>
  <c r="AH27" i="93"/>
  <c r="AQ27" i="93" s="1"/>
  <c r="AF28" i="98"/>
  <c r="AO28" i="98" s="1"/>
  <c r="AE28" i="98"/>
  <c r="W29" i="98"/>
  <c r="AG28" i="98"/>
  <c r="AP28" i="98" s="1"/>
  <c r="AH27" i="84"/>
  <c r="AQ27" i="84" s="1"/>
  <c r="AN29" i="53"/>
  <c r="AR25" i="101"/>
  <c r="AR26" i="93"/>
  <c r="AR27" i="13"/>
  <c r="Z27" i="99"/>
  <c r="AR28" i="18"/>
  <c r="AH28" i="82"/>
  <c r="AQ28" i="82" s="1"/>
  <c r="AN29" i="89"/>
  <c r="AI29" i="89"/>
  <c r="AI27" i="55"/>
  <c r="AN27" i="55"/>
  <c r="Z27" i="102"/>
  <c r="AR26" i="51"/>
  <c r="AN29" i="100"/>
  <c r="AI29" i="100"/>
  <c r="Z30" i="85"/>
  <c r="AN27" i="90"/>
  <c r="AI27" i="90"/>
  <c r="AN26" i="95"/>
  <c r="AI26" i="95"/>
  <c r="Z27" i="92"/>
  <c r="Z27" i="93"/>
  <c r="AH28" i="49"/>
  <c r="AQ28" i="49" s="1"/>
  <c r="Z27" i="84"/>
  <c r="Y31" i="41"/>
  <c r="X31" i="41"/>
  <c r="AN26" i="32"/>
  <c r="Y29" i="44"/>
  <c r="X29" i="44"/>
  <c r="AN26" i="83"/>
  <c r="AI26" i="83"/>
  <c r="AN28" i="87"/>
  <c r="AI28" i="87"/>
  <c r="AN27" i="45"/>
  <c r="AI27" i="45"/>
  <c r="AI26" i="42"/>
  <c r="AN26" i="42"/>
  <c r="Y27" i="104"/>
  <c r="X27" i="104"/>
  <c r="AH29" i="18"/>
  <c r="AQ29" i="18" s="1"/>
  <c r="AF27" i="86"/>
  <c r="AO27" i="86" s="1"/>
  <c r="AE27" i="86"/>
  <c r="AG27" i="86"/>
  <c r="AP27" i="86" s="1"/>
  <c r="W28" i="86"/>
  <c r="AR27" i="48"/>
  <c r="AR26" i="92"/>
  <c r="AN27" i="96"/>
  <c r="AI27" i="96"/>
  <c r="AH27" i="50"/>
  <c r="AQ27" i="50" s="1"/>
  <c r="Z28" i="82"/>
  <c r="AG29" i="47"/>
  <c r="AP29" i="47" s="1"/>
  <c r="AE29" i="47"/>
  <c r="AF29" i="47"/>
  <c r="AO29" i="47" s="1"/>
  <c r="W30" i="47"/>
  <c r="Y30" i="100"/>
  <c r="X30" i="100"/>
  <c r="AH29" i="15"/>
  <c r="AQ29" i="15" s="1"/>
  <c r="AN27" i="103"/>
  <c r="AI27" i="103"/>
  <c r="Z28" i="49"/>
  <c r="AI30" i="41"/>
  <c r="AN30" i="41"/>
  <c r="Y27" i="32"/>
  <c r="X27" i="32"/>
  <c r="Y28" i="96"/>
  <c r="X28" i="96"/>
  <c r="Y27" i="91"/>
  <c r="X27" i="91"/>
  <c r="W27" i="11"/>
  <c r="AF26" i="11"/>
  <c r="AO26" i="11" s="1"/>
  <c r="AE26" i="11"/>
  <c r="AG26" i="11"/>
  <c r="AP26" i="11" s="1"/>
  <c r="AH28" i="97"/>
  <c r="AQ28" i="97" s="1"/>
  <c r="AR26" i="54"/>
  <c r="Y28" i="45"/>
  <c r="X28" i="45"/>
  <c r="AR28" i="94"/>
  <c r="AH27" i="54"/>
  <c r="AQ27" i="54" s="1"/>
  <c r="AH28" i="48"/>
  <c r="AQ28" i="48" s="1"/>
  <c r="AH26" i="101"/>
  <c r="AQ26" i="101" s="1"/>
  <c r="Y27" i="42"/>
  <c r="X27" i="42"/>
  <c r="AN26" i="91"/>
  <c r="AI26" i="91"/>
  <c r="AN26" i="104"/>
  <c r="AI26" i="104"/>
  <c r="AR26" i="102"/>
  <c r="AE26" i="43"/>
  <c r="AF26" i="43"/>
  <c r="AO26" i="43" s="1"/>
  <c r="AG26" i="43"/>
  <c r="AP26" i="43" s="1"/>
  <c r="W27" i="43"/>
  <c r="AH27" i="51"/>
  <c r="AQ27" i="51" s="1"/>
  <c r="AH29" i="94"/>
  <c r="AQ29" i="94" s="1"/>
  <c r="AH28" i="13"/>
  <c r="AQ28" i="13" s="1"/>
  <c r="AR27" i="82"/>
  <c r="Y27" i="52"/>
  <c r="X27" i="52"/>
  <c r="Y30" i="53"/>
  <c r="X30" i="53"/>
  <c r="Y27" i="20"/>
  <c r="X27" i="20"/>
  <c r="Z27" i="54"/>
  <c r="Z26" i="101"/>
  <c r="AR29" i="85"/>
  <c r="Y28" i="55"/>
  <c r="X28" i="55"/>
  <c r="Y28" i="90"/>
  <c r="X28" i="90"/>
  <c r="Z29" i="94"/>
  <c r="Z28" i="13"/>
  <c r="AN28" i="44"/>
  <c r="Y29" i="87"/>
  <c r="X29" i="87"/>
  <c r="Y29" i="16" l="1"/>
  <c r="AG27" i="35"/>
  <c r="AP27" i="35" s="1"/>
  <c r="AE27" i="35"/>
  <c r="W28" i="35"/>
  <c r="AF27" i="35"/>
  <c r="AO27" i="35" s="1"/>
  <c r="AG27" i="50"/>
  <c r="AP27" i="50" s="1"/>
  <c r="AI26" i="32"/>
  <c r="W28" i="50"/>
  <c r="AI28" i="44"/>
  <c r="AF27" i="50"/>
  <c r="AO27" i="50" s="1"/>
  <c r="X30" i="46"/>
  <c r="AG29" i="53"/>
  <c r="AE27" i="51"/>
  <c r="AF29" i="15"/>
  <c r="AO29" i="15" s="1"/>
  <c r="AG27" i="51"/>
  <c r="AP27" i="51" s="1"/>
  <c r="Z27" i="83"/>
  <c r="AG27" i="83" s="1"/>
  <c r="AP27" i="83" s="1"/>
  <c r="AE29" i="15"/>
  <c r="AF28" i="88"/>
  <c r="AO28" i="88" s="1"/>
  <c r="AF28" i="97"/>
  <c r="AO28" i="97" s="1"/>
  <c r="AI29" i="46"/>
  <c r="Z27" i="32"/>
  <c r="AF28" i="48"/>
  <c r="AO28" i="48" s="1"/>
  <c r="Z29" i="87"/>
  <c r="W30" i="87" s="1"/>
  <c r="Z30" i="100"/>
  <c r="AE30" i="100" s="1"/>
  <c r="Z27" i="104"/>
  <c r="AF27" i="104" s="1"/>
  <c r="AO27" i="104" s="1"/>
  <c r="AI26" i="52"/>
  <c r="AE29" i="18"/>
  <c r="Z28" i="103"/>
  <c r="AE28" i="103" s="1"/>
  <c r="W30" i="18"/>
  <c r="X30" i="18" s="1"/>
  <c r="AE28" i="48"/>
  <c r="AN28" i="48" s="1"/>
  <c r="AI28" i="16"/>
  <c r="AR28" i="16" s="1"/>
  <c r="AG29" i="18"/>
  <c r="AP29" i="18" s="1"/>
  <c r="W29" i="48"/>
  <c r="Y29" i="48" s="1"/>
  <c r="Z27" i="42"/>
  <c r="W28" i="42" s="1"/>
  <c r="W30" i="15"/>
  <c r="Y30" i="15" s="1"/>
  <c r="AG28" i="88"/>
  <c r="AP28" i="88" s="1"/>
  <c r="AG28" i="97"/>
  <c r="AP28" i="97" s="1"/>
  <c r="Z30" i="53"/>
  <c r="W29" i="88"/>
  <c r="X29" i="88" s="1"/>
  <c r="W29" i="97"/>
  <c r="Y29" i="97" s="1"/>
  <c r="Z27" i="91"/>
  <c r="AF27" i="91" s="1"/>
  <c r="AO27" i="91" s="1"/>
  <c r="Z28" i="90"/>
  <c r="AG28" i="90" s="1"/>
  <c r="AP28" i="90" s="1"/>
  <c r="Z27" i="52"/>
  <c r="AE27" i="52" s="1"/>
  <c r="Z28" i="96"/>
  <c r="W29" i="96" s="1"/>
  <c r="Z28" i="55"/>
  <c r="AG28" i="55" s="1"/>
  <c r="AP28" i="55" s="1"/>
  <c r="Z27" i="20"/>
  <c r="AG27" i="20" s="1"/>
  <c r="AP27" i="20" s="1"/>
  <c r="Z27" i="95"/>
  <c r="AF27" i="95" s="1"/>
  <c r="AO27" i="95" s="1"/>
  <c r="Z30" i="89"/>
  <c r="AF30" i="89" s="1"/>
  <c r="AO30" i="89" s="1"/>
  <c r="Z30" i="46"/>
  <c r="AG30" i="46" s="1"/>
  <c r="AP30" i="46" s="1"/>
  <c r="Z29" i="44"/>
  <c r="Z29" i="16"/>
  <c r="AG28" i="96"/>
  <c r="AP28" i="96" s="1"/>
  <c r="AF28" i="96"/>
  <c r="AO28" i="96" s="1"/>
  <c r="AF28" i="55"/>
  <c r="AO28" i="55" s="1"/>
  <c r="AH28" i="45"/>
  <c r="AQ28" i="45" s="1"/>
  <c r="Y30" i="47"/>
  <c r="X30" i="47"/>
  <c r="Y28" i="50"/>
  <c r="X28" i="50"/>
  <c r="Z28" i="45"/>
  <c r="AR26" i="42"/>
  <c r="AH31" i="41"/>
  <c r="AQ31" i="41" s="1"/>
  <c r="W28" i="93"/>
  <c r="AG27" i="93"/>
  <c r="AP27" i="93" s="1"/>
  <c r="AF27" i="93"/>
  <c r="AO27" i="93" s="1"/>
  <c r="AE27" i="93"/>
  <c r="W31" i="85"/>
  <c r="AG30" i="85"/>
  <c r="AP30" i="85" s="1"/>
  <c r="AE30" i="85"/>
  <c r="AF30" i="85"/>
  <c r="AO30" i="85" s="1"/>
  <c r="Y29" i="98"/>
  <c r="X29" i="98"/>
  <c r="AN26" i="10"/>
  <c r="AI26" i="10"/>
  <c r="AN27" i="51"/>
  <c r="AN29" i="15"/>
  <c r="AI29" i="15"/>
  <c r="AR26" i="104"/>
  <c r="AH28" i="96"/>
  <c r="AQ28" i="96" s="1"/>
  <c r="AR30" i="41"/>
  <c r="W29" i="82"/>
  <c r="AG28" i="82"/>
  <c r="AP28" i="82" s="1"/>
  <c r="AF28" i="82"/>
  <c r="AO28" i="82" s="1"/>
  <c r="AE28" i="82"/>
  <c r="W28" i="102"/>
  <c r="AG27" i="102"/>
  <c r="AP27" i="102" s="1"/>
  <c r="AF27" i="102"/>
  <c r="AO27" i="102" s="1"/>
  <c r="AE27" i="102"/>
  <c r="AH27" i="95"/>
  <c r="AQ27" i="95" s="1"/>
  <c r="AF26" i="101"/>
  <c r="AO26" i="101" s="1"/>
  <c r="AE26" i="101"/>
  <c r="AG26" i="101"/>
  <c r="AP26" i="101" s="1"/>
  <c r="W27" i="101"/>
  <c r="AE28" i="49"/>
  <c r="W29" i="49"/>
  <c r="AF28" i="49"/>
  <c r="AO28" i="49" s="1"/>
  <c r="AG28" i="49"/>
  <c r="AP28" i="49" s="1"/>
  <c r="AR29" i="46"/>
  <c r="AG28" i="13"/>
  <c r="AP28" i="13" s="1"/>
  <c r="W29" i="13"/>
  <c r="AF28" i="13"/>
  <c r="AO28" i="13" s="1"/>
  <c r="AE28" i="13"/>
  <c r="AH28" i="55"/>
  <c r="AQ28" i="55" s="1"/>
  <c r="AE27" i="54"/>
  <c r="AF27" i="54"/>
  <c r="AO27" i="54" s="1"/>
  <c r="AG27" i="54"/>
  <c r="AP27" i="54" s="1"/>
  <c r="W28" i="54"/>
  <c r="AH30" i="53"/>
  <c r="AQ30" i="53" s="1"/>
  <c r="AR26" i="91"/>
  <c r="Y27" i="11"/>
  <c r="X27" i="11"/>
  <c r="AH27" i="32"/>
  <c r="AQ27" i="32" s="1"/>
  <c r="AR27" i="103"/>
  <c r="AI29" i="47"/>
  <c r="AN29" i="47"/>
  <c r="AR27" i="45"/>
  <c r="AH29" i="44"/>
  <c r="AQ29" i="44" s="1"/>
  <c r="AF27" i="92"/>
  <c r="AO27" i="92" s="1"/>
  <c r="AG27" i="92"/>
  <c r="AP27" i="92" s="1"/>
  <c r="AE27" i="92"/>
  <c r="W28" i="92"/>
  <c r="AR29" i="100"/>
  <c r="AR27" i="55"/>
  <c r="AN28" i="98"/>
  <c r="AI28" i="98"/>
  <c r="AH29" i="16"/>
  <c r="AQ29" i="16" s="1"/>
  <c r="AN28" i="105"/>
  <c r="AI28" i="105"/>
  <c r="AI29" i="18"/>
  <c r="AN29" i="18"/>
  <c r="Y27" i="43"/>
  <c r="X27" i="43"/>
  <c r="AR26" i="83"/>
  <c r="AR26" i="32"/>
  <c r="Y27" i="10"/>
  <c r="X27" i="10"/>
  <c r="AR28" i="44"/>
  <c r="AH29" i="87"/>
  <c r="AQ29" i="87" s="1"/>
  <c r="AN26" i="43"/>
  <c r="AI26" i="43"/>
  <c r="AH27" i="91"/>
  <c r="AQ27" i="91" s="1"/>
  <c r="AH30" i="46"/>
  <c r="AQ30" i="46" s="1"/>
  <c r="AH30" i="100"/>
  <c r="AQ30" i="100" s="1"/>
  <c r="AR27" i="96"/>
  <c r="Y28" i="86"/>
  <c r="X28" i="86"/>
  <c r="AH27" i="104"/>
  <c r="AQ27" i="104" s="1"/>
  <c r="Z31" i="41"/>
  <c r="AR26" i="95"/>
  <c r="AR29" i="89"/>
  <c r="W28" i="99"/>
  <c r="AG27" i="99"/>
  <c r="AP27" i="99" s="1"/>
  <c r="AF27" i="99"/>
  <c r="AO27" i="99" s="1"/>
  <c r="AE27" i="99"/>
  <c r="AR26" i="52"/>
  <c r="AR26" i="20"/>
  <c r="AH30" i="89"/>
  <c r="AQ30" i="89" s="1"/>
  <c r="AN28" i="97"/>
  <c r="AH28" i="90"/>
  <c r="AQ28" i="90" s="1"/>
  <c r="AN26" i="11"/>
  <c r="AI26" i="11"/>
  <c r="W29" i="103"/>
  <c r="AF29" i="94"/>
  <c r="AO29" i="94" s="1"/>
  <c r="AE29" i="94"/>
  <c r="W30" i="94"/>
  <c r="AG29" i="94"/>
  <c r="AP29" i="94" s="1"/>
  <c r="AE30" i="53"/>
  <c r="AG30" i="53"/>
  <c r="AP30" i="53" s="1"/>
  <c r="AF30" i="53"/>
  <c r="AO30" i="53" s="1"/>
  <c r="W31" i="53"/>
  <c r="AH27" i="42"/>
  <c r="AQ27" i="42" s="1"/>
  <c r="AI27" i="50"/>
  <c r="AN27" i="50"/>
  <c r="AE27" i="32"/>
  <c r="AF27" i="32"/>
  <c r="AO27" i="32" s="1"/>
  <c r="AG27" i="32"/>
  <c r="AP27" i="32" s="1"/>
  <c r="W28" i="32"/>
  <c r="AR28" i="87"/>
  <c r="AE29" i="44"/>
  <c r="AF29" i="44"/>
  <c r="AO29" i="44" s="1"/>
  <c r="AG29" i="44"/>
  <c r="AP29" i="44" s="1"/>
  <c r="W30" i="44"/>
  <c r="W28" i="84"/>
  <c r="AG27" i="84"/>
  <c r="AP27" i="84" s="1"/>
  <c r="AF27" i="84"/>
  <c r="AO27" i="84" s="1"/>
  <c r="AE27" i="84"/>
  <c r="AE30" i="89"/>
  <c r="Y28" i="51"/>
  <c r="X28" i="51"/>
  <c r="AG29" i="16"/>
  <c r="AP29" i="16" s="1"/>
  <c r="AE29" i="16"/>
  <c r="W30" i="16"/>
  <c r="AF29" i="16"/>
  <c r="AO29" i="16" s="1"/>
  <c r="AH27" i="20"/>
  <c r="AQ27" i="20" s="1"/>
  <c r="AH27" i="52"/>
  <c r="AQ27" i="52" s="1"/>
  <c r="AN27" i="86"/>
  <c r="AI27" i="86"/>
  <c r="AR27" i="90"/>
  <c r="AN28" i="88"/>
  <c r="AH27" i="83"/>
  <c r="AQ27" i="83" s="1"/>
  <c r="AH28" i="103"/>
  <c r="AQ28" i="103" s="1"/>
  <c r="Y29" i="105"/>
  <c r="X29" i="105"/>
  <c r="AI27" i="51" l="1"/>
  <c r="W28" i="104"/>
  <c r="AP29" i="53"/>
  <c r="AI29" i="53"/>
  <c r="AR29" i="53" s="1"/>
  <c r="AI28" i="97"/>
  <c r="AE27" i="104"/>
  <c r="AG27" i="104"/>
  <c r="AP27" i="104" s="1"/>
  <c r="Y28" i="35"/>
  <c r="X28" i="35"/>
  <c r="AH28" i="35" s="1"/>
  <c r="AQ28" i="35" s="1"/>
  <c r="Z28" i="35"/>
  <c r="AI27" i="35"/>
  <c r="AR27" i="35" s="1"/>
  <c r="AN27" i="35"/>
  <c r="AG28" i="103"/>
  <c r="AP28" i="103" s="1"/>
  <c r="AG27" i="42"/>
  <c r="AP27" i="42" s="1"/>
  <c r="X29" i="48"/>
  <c r="AG27" i="95"/>
  <c r="AP27" i="95" s="1"/>
  <c r="X29" i="97"/>
  <c r="Z29" i="97" s="1"/>
  <c r="AF29" i="97" s="1"/>
  <c r="AO29" i="97" s="1"/>
  <c r="AF28" i="103"/>
  <c r="AO28" i="103" s="1"/>
  <c r="W28" i="20"/>
  <c r="Y28" i="20" s="1"/>
  <c r="AE28" i="55"/>
  <c r="W31" i="46"/>
  <c r="W28" i="52"/>
  <c r="Z27" i="11"/>
  <c r="AF30" i="46"/>
  <c r="AO30" i="46" s="1"/>
  <c r="AG27" i="52"/>
  <c r="AP27" i="52" s="1"/>
  <c r="AE27" i="83"/>
  <c r="AN27" i="83" s="1"/>
  <c r="Y29" i="88"/>
  <c r="AF27" i="83"/>
  <c r="AO27" i="83" s="1"/>
  <c r="W29" i="55"/>
  <c r="AE27" i="42"/>
  <c r="AN27" i="42" s="1"/>
  <c r="W28" i="83"/>
  <c r="Y28" i="83" s="1"/>
  <c r="AF28" i="90"/>
  <c r="AO28" i="90" s="1"/>
  <c r="AG27" i="91"/>
  <c r="AP27" i="91" s="1"/>
  <c r="AE28" i="96"/>
  <c r="AN28" i="96" s="1"/>
  <c r="AF27" i="42"/>
  <c r="AO27" i="42" s="1"/>
  <c r="AF30" i="100"/>
  <c r="AO30" i="100" s="1"/>
  <c r="W31" i="89"/>
  <c r="X31" i="89" s="1"/>
  <c r="Y30" i="18"/>
  <c r="Z30" i="18" s="1"/>
  <c r="W28" i="95"/>
  <c r="Y28" i="95" s="1"/>
  <c r="AE28" i="90"/>
  <c r="AN28" i="90" s="1"/>
  <c r="AG30" i="89"/>
  <c r="AP30" i="89" s="1"/>
  <c r="AI28" i="48"/>
  <c r="AF29" i="87"/>
  <c r="AO29" i="87" s="1"/>
  <c r="W28" i="91"/>
  <c r="X28" i="91" s="1"/>
  <c r="AG30" i="100"/>
  <c r="AP30" i="100" s="1"/>
  <c r="W29" i="90"/>
  <c r="X29" i="90" s="1"/>
  <c r="X30" i="15"/>
  <c r="Z30" i="15" s="1"/>
  <c r="AG29" i="87"/>
  <c r="AP29" i="87" s="1"/>
  <c r="W31" i="100"/>
  <c r="Y31" i="100" s="1"/>
  <c r="AE29" i="87"/>
  <c r="AI28" i="88"/>
  <c r="AR28" i="88" s="1"/>
  <c r="AE27" i="20"/>
  <c r="Z27" i="10"/>
  <c r="W28" i="10" s="1"/>
  <c r="AE30" i="46"/>
  <c r="AF27" i="52"/>
  <c r="AO27" i="52" s="1"/>
  <c r="AE27" i="95"/>
  <c r="AN27" i="95" s="1"/>
  <c r="AF27" i="20"/>
  <c r="AO27" i="20" s="1"/>
  <c r="AE27" i="91"/>
  <c r="AN27" i="91" s="1"/>
  <c r="Z28" i="51"/>
  <c r="Z30" i="47"/>
  <c r="AE30" i="47" s="1"/>
  <c r="Z27" i="43"/>
  <c r="AG27" i="43" s="1"/>
  <c r="AP27" i="43" s="1"/>
  <c r="Y27" i="101"/>
  <c r="X27" i="101"/>
  <c r="AN27" i="102"/>
  <c r="AI27" i="102"/>
  <c r="AH30" i="18"/>
  <c r="AQ30" i="18" s="1"/>
  <c r="AR27" i="51"/>
  <c r="Y31" i="85"/>
  <c r="X31" i="85"/>
  <c r="Y28" i="104"/>
  <c r="X28" i="104"/>
  <c r="AR28" i="97"/>
  <c r="AR27" i="86"/>
  <c r="AH28" i="51"/>
  <c r="AQ28" i="51" s="1"/>
  <c r="Y30" i="94"/>
  <c r="X30" i="94"/>
  <c r="AN28" i="103"/>
  <c r="AN27" i="20"/>
  <c r="AE31" i="41"/>
  <c r="W32" i="41"/>
  <c r="AF31" i="41"/>
  <c r="AO31" i="41" s="1"/>
  <c r="AG31" i="41"/>
  <c r="AP31" i="41" s="1"/>
  <c r="AR26" i="43"/>
  <c r="AR29" i="47"/>
  <c r="Y29" i="82"/>
  <c r="X29" i="82"/>
  <c r="AN27" i="93"/>
  <c r="AI27" i="93"/>
  <c r="X28" i="83"/>
  <c r="AN27" i="52"/>
  <c r="AN27" i="104"/>
  <c r="AN30" i="100"/>
  <c r="Y30" i="44"/>
  <c r="X30" i="44"/>
  <c r="AE27" i="10"/>
  <c r="AG27" i="10"/>
  <c r="AP27" i="10" s="1"/>
  <c r="AH27" i="43"/>
  <c r="AQ27" i="43" s="1"/>
  <c r="Y28" i="99"/>
  <c r="X28" i="99"/>
  <c r="Z28" i="99" s="1"/>
  <c r="AH29" i="48"/>
  <c r="AQ29" i="48" s="1"/>
  <c r="Y28" i="54"/>
  <c r="X28" i="54"/>
  <c r="AN28" i="13"/>
  <c r="AI28" i="13"/>
  <c r="AN26" i="101"/>
  <c r="AI26" i="101"/>
  <c r="AR29" i="15"/>
  <c r="AR26" i="10"/>
  <c r="Y29" i="55"/>
  <c r="X29" i="55"/>
  <c r="AI28" i="90"/>
  <c r="Y31" i="53"/>
  <c r="X31" i="53"/>
  <c r="AI29" i="44"/>
  <c r="AN29" i="44"/>
  <c r="AI27" i="32"/>
  <c r="AN27" i="32"/>
  <c r="AH30" i="15"/>
  <c r="AQ30" i="15" s="1"/>
  <c r="Z29" i="48"/>
  <c r="AH27" i="11"/>
  <c r="AQ27" i="11" s="1"/>
  <c r="Y28" i="102"/>
  <c r="X28" i="102"/>
  <c r="AH29" i="88"/>
  <c r="AQ29" i="88" s="1"/>
  <c r="AE28" i="45"/>
  <c r="AF28" i="45"/>
  <c r="AO28" i="45" s="1"/>
  <c r="AG28" i="45"/>
  <c r="AP28" i="45" s="1"/>
  <c r="W29" i="45"/>
  <c r="Y29" i="96"/>
  <c r="X29" i="96"/>
  <c r="Y30" i="87"/>
  <c r="X30" i="87"/>
  <c r="AH29" i="105"/>
  <c r="AQ29" i="105" s="1"/>
  <c r="AN27" i="84"/>
  <c r="AI27" i="84"/>
  <c r="AN29" i="94"/>
  <c r="AI29" i="94"/>
  <c r="Y30" i="16"/>
  <c r="X30" i="16"/>
  <c r="Y31" i="89"/>
  <c r="AR26" i="11"/>
  <c r="AH28" i="86"/>
  <c r="AQ28" i="86" s="1"/>
  <c r="AR29" i="18"/>
  <c r="AR28" i="98"/>
  <c r="Y28" i="92"/>
  <c r="X28" i="92"/>
  <c r="W28" i="11"/>
  <c r="AG27" i="11"/>
  <c r="AP27" i="11" s="1"/>
  <c r="AF27" i="11"/>
  <c r="AO27" i="11" s="1"/>
  <c r="AE27" i="11"/>
  <c r="Y29" i="13"/>
  <c r="X29" i="13"/>
  <c r="Y29" i="49"/>
  <c r="X29" i="49"/>
  <c r="AN28" i="82"/>
  <c r="AI28" i="82"/>
  <c r="AR28" i="48"/>
  <c r="Z29" i="88"/>
  <c r="AH29" i="98"/>
  <c r="AQ29" i="98" s="1"/>
  <c r="AN30" i="85"/>
  <c r="AI30" i="85"/>
  <c r="Y28" i="93"/>
  <c r="X28" i="93"/>
  <c r="AH28" i="50"/>
  <c r="AQ28" i="50" s="1"/>
  <c r="Y31" i="46"/>
  <c r="X31" i="46"/>
  <c r="Y28" i="52"/>
  <c r="X28" i="52"/>
  <c r="Y28" i="42"/>
  <c r="X28" i="42"/>
  <c r="Y28" i="32"/>
  <c r="X28" i="32"/>
  <c r="Y29" i="103"/>
  <c r="X29" i="103"/>
  <c r="AE28" i="51"/>
  <c r="AF28" i="51"/>
  <c r="AO28" i="51" s="1"/>
  <c r="W29" i="51"/>
  <c r="AG28" i="51"/>
  <c r="AP28" i="51" s="1"/>
  <c r="Z29" i="105"/>
  <c r="AN29" i="16"/>
  <c r="AI29" i="16"/>
  <c r="AN30" i="89"/>
  <c r="AI30" i="89"/>
  <c r="Y28" i="84"/>
  <c r="X28" i="84"/>
  <c r="AR27" i="50"/>
  <c r="AI30" i="53"/>
  <c r="AN30" i="53"/>
  <c r="AN27" i="99"/>
  <c r="AI27" i="99"/>
  <c r="Z28" i="86"/>
  <c r="AH27" i="10"/>
  <c r="AQ27" i="10" s="1"/>
  <c r="AR28" i="105"/>
  <c r="AI27" i="92"/>
  <c r="AN27" i="92"/>
  <c r="AI27" i="54"/>
  <c r="AN27" i="54"/>
  <c r="AN28" i="49"/>
  <c r="AI28" i="49"/>
  <c r="Z29" i="98"/>
  <c r="Z28" i="50"/>
  <c r="AH30" i="47"/>
  <c r="AQ30" i="47" s="1"/>
  <c r="AN28" i="55"/>
  <c r="AI28" i="55"/>
  <c r="AI27" i="42"/>
  <c r="Y29" i="90"/>
  <c r="AF27" i="10" l="1"/>
  <c r="AO27" i="10" s="1"/>
  <c r="AI28" i="103"/>
  <c r="X28" i="20"/>
  <c r="AI27" i="104"/>
  <c r="AG28" i="35"/>
  <c r="AP28" i="35" s="1"/>
  <c r="W29" i="35"/>
  <c r="AE28" i="35"/>
  <c r="AF28" i="35"/>
  <c r="AO28" i="35" s="1"/>
  <c r="AI27" i="52"/>
  <c r="AI27" i="83"/>
  <c r="AH29" i="97"/>
  <c r="AQ29" i="97" s="1"/>
  <c r="AI27" i="91"/>
  <c r="AI30" i="46"/>
  <c r="AR30" i="46" s="1"/>
  <c r="AI28" i="96"/>
  <c r="AG29" i="97"/>
  <c r="AP29" i="97" s="1"/>
  <c r="W30" i="97"/>
  <c r="AI29" i="87"/>
  <c r="Z31" i="89"/>
  <c r="Y28" i="91"/>
  <c r="Z28" i="91" s="1"/>
  <c r="Z31" i="46"/>
  <c r="Z28" i="20"/>
  <c r="X31" i="100"/>
  <c r="AN29" i="87"/>
  <c r="AE29" i="97"/>
  <c r="AN29" i="97" s="1"/>
  <c r="AN30" i="46"/>
  <c r="Z29" i="82"/>
  <c r="AF29" i="82" s="1"/>
  <c r="AO29" i="82" s="1"/>
  <c r="Z28" i="104"/>
  <c r="AE28" i="104" s="1"/>
  <c r="AG30" i="15"/>
  <c r="AP30" i="15" s="1"/>
  <c r="AF30" i="15"/>
  <c r="AO30" i="15" s="1"/>
  <c r="AE30" i="15"/>
  <c r="AN30" i="15" s="1"/>
  <c r="W31" i="15"/>
  <c r="Y31" i="15" s="1"/>
  <c r="X28" i="95"/>
  <c r="Z28" i="95" s="1"/>
  <c r="AI30" i="100"/>
  <c r="AR30" i="100" s="1"/>
  <c r="AI27" i="20"/>
  <c r="AR27" i="20" s="1"/>
  <c r="AI27" i="95"/>
  <c r="AF27" i="43"/>
  <c r="AO27" i="43" s="1"/>
  <c r="W31" i="47"/>
  <c r="Y31" i="47" s="1"/>
  <c r="AE27" i="43"/>
  <c r="AG30" i="47"/>
  <c r="AP30" i="47" s="1"/>
  <c r="W28" i="43"/>
  <c r="Y28" i="43" s="1"/>
  <c r="AF30" i="47"/>
  <c r="AO30" i="47" s="1"/>
  <c r="Z30" i="44"/>
  <c r="W31" i="44" s="1"/>
  <c r="Z30" i="94"/>
  <c r="AE30" i="94" s="1"/>
  <c r="Z31" i="100"/>
  <c r="AF31" i="100" s="1"/>
  <c r="AO31" i="100" s="1"/>
  <c r="Z28" i="93"/>
  <c r="AE28" i="93" s="1"/>
  <c r="Z29" i="90"/>
  <c r="AG29" i="90" s="1"/>
  <c r="AP29" i="90" s="1"/>
  <c r="Z28" i="54"/>
  <c r="AE28" i="54" s="1"/>
  <c r="Z28" i="84"/>
  <c r="AG28" i="84" s="1"/>
  <c r="AP28" i="84" s="1"/>
  <c r="Z29" i="49"/>
  <c r="AE29" i="49" s="1"/>
  <c r="Z29" i="96"/>
  <c r="AE29" i="96" s="1"/>
  <c r="W29" i="93"/>
  <c r="AH28" i="32"/>
  <c r="AQ28" i="32" s="1"/>
  <c r="AH28" i="42"/>
  <c r="AQ28" i="42" s="1"/>
  <c r="AH31" i="46"/>
  <c r="AQ31" i="46" s="1"/>
  <c r="W30" i="88"/>
  <c r="AE29" i="88"/>
  <c r="AG29" i="88"/>
  <c r="AP29" i="88" s="1"/>
  <c r="AF29" i="88"/>
  <c r="AO29" i="88" s="1"/>
  <c r="AR27" i="84"/>
  <c r="AN27" i="10"/>
  <c r="AI27" i="10"/>
  <c r="AH27" i="101"/>
  <c r="AQ27" i="101" s="1"/>
  <c r="AR28" i="55"/>
  <c r="AR27" i="54"/>
  <c r="AH28" i="93"/>
  <c r="AQ28" i="93" s="1"/>
  <c r="AI27" i="11"/>
  <c r="AN27" i="11"/>
  <c r="AF31" i="89"/>
  <c r="AO31" i="89" s="1"/>
  <c r="AE31" i="89"/>
  <c r="AG31" i="89"/>
  <c r="AP31" i="89" s="1"/>
  <c r="W32" i="89"/>
  <c r="W29" i="99"/>
  <c r="AG28" i="99"/>
  <c r="AP28" i="99" s="1"/>
  <c r="AF28" i="99"/>
  <c r="AO28" i="99" s="1"/>
  <c r="AE28" i="99"/>
  <c r="AR27" i="104"/>
  <c r="AR27" i="93"/>
  <c r="AN31" i="41"/>
  <c r="AI31" i="41"/>
  <c r="AF28" i="104"/>
  <c r="AO28" i="104" s="1"/>
  <c r="W29" i="104"/>
  <c r="AR28" i="96"/>
  <c r="AH28" i="91"/>
  <c r="AQ28" i="91" s="1"/>
  <c r="AE28" i="50"/>
  <c r="AF28" i="50"/>
  <c r="AO28" i="50" s="1"/>
  <c r="AG28" i="50"/>
  <c r="AP28" i="50" s="1"/>
  <c r="W29" i="50"/>
  <c r="AF28" i="86"/>
  <c r="AO28" i="86" s="1"/>
  <c r="AE28" i="86"/>
  <c r="W29" i="86"/>
  <c r="AG28" i="86"/>
  <c r="AP28" i="86" s="1"/>
  <c r="AR29" i="16"/>
  <c r="Y29" i="51"/>
  <c r="X29" i="51"/>
  <c r="AF29" i="98"/>
  <c r="AO29" i="98" s="1"/>
  <c r="AE29" i="98"/>
  <c r="W30" i="98"/>
  <c r="AG29" i="98"/>
  <c r="AP29" i="98" s="1"/>
  <c r="AR27" i="92"/>
  <c r="AR27" i="99"/>
  <c r="AH28" i="84"/>
  <c r="AQ28" i="84" s="1"/>
  <c r="Z28" i="32"/>
  <c r="Z28" i="42"/>
  <c r="AH30" i="16"/>
  <c r="AQ30" i="16" s="1"/>
  <c r="W30" i="48"/>
  <c r="AE29" i="48"/>
  <c r="AF29" i="48"/>
  <c r="AO29" i="48" s="1"/>
  <c r="AG29" i="48"/>
  <c r="AP29" i="48" s="1"/>
  <c r="AR29" i="44"/>
  <c r="AR27" i="91"/>
  <c r="AR27" i="83"/>
  <c r="AR26" i="101"/>
  <c r="AH30" i="44"/>
  <c r="AQ30" i="44" s="1"/>
  <c r="Y30" i="97"/>
  <c r="X30" i="97"/>
  <c r="AR27" i="52"/>
  <c r="AH29" i="82"/>
  <c r="AQ29" i="82" s="1"/>
  <c r="AH31" i="100"/>
  <c r="AQ31" i="100" s="1"/>
  <c r="AR27" i="95"/>
  <c r="Z27" i="101"/>
  <c r="AH29" i="49"/>
  <c r="AQ29" i="49" s="1"/>
  <c r="AH29" i="96"/>
  <c r="AQ29" i="96" s="1"/>
  <c r="AN28" i="45"/>
  <c r="AI28" i="45"/>
  <c r="AR28" i="90"/>
  <c r="AR28" i="49"/>
  <c r="AN28" i="51"/>
  <c r="AI28" i="51"/>
  <c r="AE31" i="46"/>
  <c r="AF31" i="46"/>
  <c r="AO31" i="46" s="1"/>
  <c r="AG31" i="46"/>
  <c r="AP31" i="46" s="1"/>
  <c r="W32" i="46"/>
  <c r="AR30" i="85"/>
  <c r="AH29" i="13"/>
  <c r="AQ29" i="13" s="1"/>
  <c r="Y28" i="11"/>
  <c r="X28" i="11"/>
  <c r="AH30" i="87"/>
  <c r="AQ30" i="87" s="1"/>
  <c r="Y29" i="45"/>
  <c r="X29" i="45"/>
  <c r="AH28" i="102"/>
  <c r="AQ28" i="102" s="1"/>
  <c r="AH31" i="53"/>
  <c r="AQ31" i="53" s="1"/>
  <c r="AH28" i="83"/>
  <c r="AQ28" i="83" s="1"/>
  <c r="AR28" i="103"/>
  <c r="W32" i="100"/>
  <c r="AR27" i="32"/>
  <c r="AH28" i="54"/>
  <c r="AQ28" i="54" s="1"/>
  <c r="AF28" i="20"/>
  <c r="AO28" i="20" s="1"/>
  <c r="W29" i="20"/>
  <c r="AG28" i="20"/>
  <c r="AP28" i="20" s="1"/>
  <c r="AE28" i="20"/>
  <c r="AH29" i="90"/>
  <c r="AQ29" i="90" s="1"/>
  <c r="AR27" i="42"/>
  <c r="AH29" i="103"/>
  <c r="AQ29" i="103" s="1"/>
  <c r="AH28" i="52"/>
  <c r="AQ28" i="52" s="1"/>
  <c r="AR28" i="82"/>
  <c r="Z29" i="13"/>
  <c r="AH28" i="92"/>
  <c r="AQ28" i="92" s="1"/>
  <c r="Z30" i="16"/>
  <c r="Z30" i="87"/>
  <c r="Z28" i="102"/>
  <c r="AH29" i="55"/>
  <c r="AQ29" i="55" s="1"/>
  <c r="AR28" i="13"/>
  <c r="Z28" i="83"/>
  <c r="AR29" i="87"/>
  <c r="AH31" i="85"/>
  <c r="AQ31" i="85" s="1"/>
  <c r="AR30" i="53"/>
  <c r="AR30" i="89"/>
  <c r="W30" i="105"/>
  <c r="AG29" i="105"/>
  <c r="AP29" i="105" s="1"/>
  <c r="AF29" i="105"/>
  <c r="AO29" i="105" s="1"/>
  <c r="AE29" i="105"/>
  <c r="Z29" i="103"/>
  <c r="Z28" i="52"/>
  <c r="Z28" i="92"/>
  <c r="AI30" i="15"/>
  <c r="AH31" i="89"/>
  <c r="AQ31" i="89" s="1"/>
  <c r="AR29" i="94"/>
  <c r="Z31" i="53"/>
  <c r="Z29" i="55"/>
  <c r="AE30" i="18"/>
  <c r="W31" i="18"/>
  <c r="AF30" i="18"/>
  <c r="AO30" i="18" s="1"/>
  <c r="AG30" i="18"/>
  <c r="AP30" i="18" s="1"/>
  <c r="AH28" i="99"/>
  <c r="AQ28" i="99" s="1"/>
  <c r="Y28" i="10"/>
  <c r="X28" i="10"/>
  <c r="AH28" i="20"/>
  <c r="AQ28" i="20" s="1"/>
  <c r="Y32" i="41"/>
  <c r="X32" i="41"/>
  <c r="AH30" i="94"/>
  <c r="AQ30" i="94" s="1"/>
  <c r="AH28" i="104"/>
  <c r="AQ28" i="104" s="1"/>
  <c r="Z31" i="85"/>
  <c r="AR27" i="102"/>
  <c r="AI30" i="47"/>
  <c r="AN30" i="47"/>
  <c r="Y29" i="35" l="1"/>
  <c r="X29" i="35"/>
  <c r="AI28" i="35"/>
  <c r="AR28" i="35" s="1"/>
  <c r="AN28" i="35"/>
  <c r="AG29" i="82"/>
  <c r="AP29" i="82" s="1"/>
  <c r="W30" i="82"/>
  <c r="Y30" i="82" s="1"/>
  <c r="AE29" i="82"/>
  <c r="X31" i="15"/>
  <c r="AG28" i="104"/>
  <c r="AP28" i="104" s="1"/>
  <c r="AF28" i="93"/>
  <c r="AO28" i="93" s="1"/>
  <c r="AG30" i="44"/>
  <c r="AP30" i="44" s="1"/>
  <c r="AE28" i="84"/>
  <c r="AN28" i="84" s="1"/>
  <c r="W31" i="94"/>
  <c r="AF30" i="44"/>
  <c r="AO30" i="44" s="1"/>
  <c r="AF28" i="84"/>
  <c r="AO28" i="84" s="1"/>
  <c r="AE30" i="44"/>
  <c r="W29" i="84"/>
  <c r="AI29" i="97"/>
  <c r="AR29" i="97" s="1"/>
  <c r="AI27" i="43"/>
  <c r="AG28" i="54"/>
  <c r="AP28" i="54" s="1"/>
  <c r="AE29" i="90"/>
  <c r="AN29" i="90" s="1"/>
  <c r="Z29" i="51"/>
  <c r="AG29" i="51" s="1"/>
  <c r="AP29" i="51" s="1"/>
  <c r="W30" i="90"/>
  <c r="Y30" i="90" s="1"/>
  <c r="AE31" i="100"/>
  <c r="AN31" i="100" s="1"/>
  <c r="AH28" i="95"/>
  <c r="AQ28" i="95" s="1"/>
  <c r="AG31" i="100"/>
  <c r="AP31" i="100" s="1"/>
  <c r="AF30" i="94"/>
  <c r="AO30" i="94" s="1"/>
  <c r="AF29" i="96"/>
  <c r="AO29" i="96" s="1"/>
  <c r="AG29" i="96"/>
  <c r="AP29" i="96" s="1"/>
  <c r="W30" i="96"/>
  <c r="Y30" i="96" s="1"/>
  <c r="AG28" i="93"/>
  <c r="AP28" i="93" s="1"/>
  <c r="AG29" i="49"/>
  <c r="AP29" i="49" s="1"/>
  <c r="X28" i="43"/>
  <c r="AH28" i="43" s="1"/>
  <c r="AQ28" i="43" s="1"/>
  <c r="X31" i="47"/>
  <c r="Z31" i="47" s="1"/>
  <c r="AG31" i="47" s="1"/>
  <c r="AP31" i="47" s="1"/>
  <c r="AG30" i="94"/>
  <c r="AP30" i="94" s="1"/>
  <c r="W29" i="54"/>
  <c r="Y29" i="54" s="1"/>
  <c r="AN27" i="43"/>
  <c r="W30" i="49"/>
  <c r="X30" i="49" s="1"/>
  <c r="AF28" i="54"/>
  <c r="AO28" i="54" s="1"/>
  <c r="Z32" i="41"/>
  <c r="W33" i="41" s="1"/>
  <c r="AF29" i="49"/>
  <c r="AO29" i="49" s="1"/>
  <c r="AF29" i="90"/>
  <c r="AO29" i="90" s="1"/>
  <c r="Z30" i="97"/>
  <c r="W31" i="97" s="1"/>
  <c r="Z31" i="15"/>
  <c r="AE31" i="15" s="1"/>
  <c r="AF30" i="97"/>
  <c r="AO30" i="97" s="1"/>
  <c r="AF31" i="15"/>
  <c r="AO31" i="15" s="1"/>
  <c r="AR28" i="51"/>
  <c r="AI28" i="104"/>
  <c r="AN28" i="104"/>
  <c r="Y32" i="89"/>
  <c r="X32" i="89"/>
  <c r="AH28" i="11"/>
  <c r="AQ28" i="11" s="1"/>
  <c r="AF27" i="101"/>
  <c r="AO27" i="101" s="1"/>
  <c r="W28" i="101"/>
  <c r="AE27" i="101"/>
  <c r="AG27" i="101"/>
  <c r="AP27" i="101" s="1"/>
  <c r="Y30" i="98"/>
  <c r="X30" i="98"/>
  <c r="Y30" i="88"/>
  <c r="X30" i="88"/>
  <c r="Y31" i="94"/>
  <c r="X31" i="94"/>
  <c r="AN28" i="93"/>
  <c r="AH28" i="10"/>
  <c r="AQ28" i="10" s="1"/>
  <c r="AF28" i="92"/>
  <c r="AO28" i="92" s="1"/>
  <c r="AE28" i="92"/>
  <c r="W29" i="92"/>
  <c r="AG28" i="92"/>
  <c r="AP28" i="92" s="1"/>
  <c r="AI28" i="20"/>
  <c r="AN28" i="20"/>
  <c r="Y32" i="100"/>
  <c r="X32" i="100"/>
  <c r="AH29" i="45"/>
  <c r="AQ29" i="45" s="1"/>
  <c r="Z28" i="11"/>
  <c r="Y32" i="46"/>
  <c r="X32" i="46"/>
  <c r="AN29" i="98"/>
  <c r="AI29" i="98"/>
  <c r="Y29" i="50"/>
  <c r="X29" i="50"/>
  <c r="AR31" i="41"/>
  <c r="AN28" i="99"/>
  <c r="AI28" i="99"/>
  <c r="AI31" i="89"/>
  <c r="AN31" i="89"/>
  <c r="AR30" i="15"/>
  <c r="Z28" i="10"/>
  <c r="Y31" i="18"/>
  <c r="X31" i="18"/>
  <c r="AG29" i="55"/>
  <c r="AP29" i="55" s="1"/>
  <c r="AE29" i="55"/>
  <c r="AF29" i="55"/>
  <c r="AO29" i="55" s="1"/>
  <c r="W30" i="55"/>
  <c r="AE28" i="52"/>
  <c r="AF28" i="52"/>
  <c r="AO28" i="52" s="1"/>
  <c r="AG28" i="52"/>
  <c r="AP28" i="52" s="1"/>
  <c r="W29" i="52"/>
  <c r="Y30" i="105"/>
  <c r="X30" i="105"/>
  <c r="AF28" i="83"/>
  <c r="AO28" i="83" s="1"/>
  <c r="AE28" i="83"/>
  <c r="AG28" i="83"/>
  <c r="AP28" i="83" s="1"/>
  <c r="W29" i="83"/>
  <c r="AN29" i="82"/>
  <c r="AI29" i="82"/>
  <c r="AI29" i="48"/>
  <c r="AN29" i="48"/>
  <c r="Y30" i="49"/>
  <c r="AN28" i="86"/>
  <c r="AI28" i="86"/>
  <c r="AN29" i="88"/>
  <c r="AI29" i="88"/>
  <c r="AE30" i="16"/>
  <c r="AG30" i="16"/>
  <c r="AP30" i="16" s="1"/>
  <c r="W31" i="16"/>
  <c r="AF30" i="16"/>
  <c r="AO30" i="16" s="1"/>
  <c r="AH31" i="15"/>
  <c r="AQ31" i="15" s="1"/>
  <c r="AN30" i="18"/>
  <c r="AI30" i="18"/>
  <c r="AR30" i="47"/>
  <c r="AE31" i="53"/>
  <c r="AF31" i="53"/>
  <c r="AO31" i="53" s="1"/>
  <c r="W32" i="53"/>
  <c r="AG31" i="53"/>
  <c r="AP31" i="53" s="1"/>
  <c r="AF28" i="95"/>
  <c r="AO28" i="95" s="1"/>
  <c r="AE28" i="95"/>
  <c r="AG28" i="95"/>
  <c r="AP28" i="95" s="1"/>
  <c r="W29" i="95"/>
  <c r="W30" i="13"/>
  <c r="AG29" i="13"/>
  <c r="AP29" i="13" s="1"/>
  <c r="AF29" i="13"/>
  <c r="AO29" i="13" s="1"/>
  <c r="AE29" i="13"/>
  <c r="Y29" i="20"/>
  <c r="X29" i="20"/>
  <c r="AN30" i="44"/>
  <c r="Z29" i="45"/>
  <c r="AR28" i="45"/>
  <c r="AH30" i="97"/>
  <c r="AQ30" i="97" s="1"/>
  <c r="Y30" i="48"/>
  <c r="X30" i="48"/>
  <c r="AE28" i="42"/>
  <c r="AF28" i="42"/>
  <c r="AO28" i="42" s="1"/>
  <c r="W29" i="42"/>
  <c r="AG28" i="42"/>
  <c r="AP28" i="42" s="1"/>
  <c r="W29" i="91"/>
  <c r="AG28" i="91"/>
  <c r="AP28" i="91" s="1"/>
  <c r="AE28" i="91"/>
  <c r="AF28" i="91"/>
  <c r="AO28" i="91" s="1"/>
  <c r="Y29" i="104"/>
  <c r="X29" i="104"/>
  <c r="AR27" i="43"/>
  <c r="AN30" i="94"/>
  <c r="Y29" i="93"/>
  <c r="X29" i="93"/>
  <c r="W32" i="85"/>
  <c r="AG31" i="85"/>
  <c r="AP31" i="85" s="1"/>
  <c r="AF31" i="85"/>
  <c r="AO31" i="85" s="1"/>
  <c r="AE31" i="85"/>
  <c r="AN29" i="105"/>
  <c r="AI29" i="105"/>
  <c r="W31" i="87"/>
  <c r="AG30" i="87"/>
  <c r="AP30" i="87" s="1"/>
  <c r="AF30" i="87"/>
  <c r="AO30" i="87" s="1"/>
  <c r="AE30" i="87"/>
  <c r="AE29" i="51"/>
  <c r="AR27" i="10"/>
  <c r="AH32" i="41"/>
  <c r="AQ32" i="41" s="1"/>
  <c r="AE29" i="103"/>
  <c r="W30" i="103"/>
  <c r="AG29" i="103"/>
  <c r="AP29" i="103" s="1"/>
  <c r="AF29" i="103"/>
  <c r="AO29" i="103" s="1"/>
  <c r="W29" i="102"/>
  <c r="AG28" i="102"/>
  <c r="AP28" i="102" s="1"/>
  <c r="AF28" i="102"/>
  <c r="AO28" i="102" s="1"/>
  <c r="AE28" i="102"/>
  <c r="Y31" i="44"/>
  <c r="X31" i="44"/>
  <c r="AI31" i="46"/>
  <c r="AN31" i="46"/>
  <c r="Y29" i="84"/>
  <c r="X29" i="84"/>
  <c r="AE28" i="32"/>
  <c r="W29" i="32"/>
  <c r="AF28" i="32"/>
  <c r="AO28" i="32" s="1"/>
  <c r="AG28" i="32"/>
  <c r="AP28" i="32" s="1"/>
  <c r="AH29" i="51"/>
  <c r="AQ29" i="51" s="1"/>
  <c r="Y29" i="86"/>
  <c r="X29" i="86"/>
  <c r="AI28" i="50"/>
  <c r="AN28" i="50"/>
  <c r="Y29" i="99"/>
  <c r="X29" i="99"/>
  <c r="AR27" i="11"/>
  <c r="AN29" i="96"/>
  <c r="AN29" i="49"/>
  <c r="AN28" i="54"/>
  <c r="X29" i="54" l="1"/>
  <c r="AI28" i="84"/>
  <c r="X30" i="96"/>
  <c r="X30" i="82"/>
  <c r="Z29" i="35"/>
  <c r="AH29" i="35"/>
  <c r="AQ29" i="35" s="1"/>
  <c r="AF29" i="51"/>
  <c r="AO29" i="51" s="1"/>
  <c r="AF32" i="41"/>
  <c r="AO32" i="41" s="1"/>
  <c r="AH31" i="47"/>
  <c r="AQ31" i="47" s="1"/>
  <c r="Z29" i="86"/>
  <c r="AE29" i="86" s="1"/>
  <c r="AI29" i="49"/>
  <c r="W30" i="51"/>
  <c r="Y30" i="51" s="1"/>
  <c r="AE32" i="41"/>
  <c r="AI29" i="90"/>
  <c r="AI31" i="100"/>
  <c r="AR31" i="100" s="1"/>
  <c r="X30" i="90"/>
  <c r="AI30" i="44"/>
  <c r="Z30" i="82"/>
  <c r="AE30" i="82" s="1"/>
  <c r="W32" i="15"/>
  <c r="AI28" i="93"/>
  <c r="AR28" i="93" s="1"/>
  <c r="Z30" i="49"/>
  <c r="AE30" i="49" s="1"/>
  <c r="AI30" i="94"/>
  <c r="AR30" i="94" s="1"/>
  <c r="AG31" i="15"/>
  <c r="AP31" i="15" s="1"/>
  <c r="W32" i="47"/>
  <c r="Y32" i="47" s="1"/>
  <c r="AI29" i="96"/>
  <c r="AR29" i="96" s="1"/>
  <c r="AG32" i="41"/>
  <c r="AP32" i="41" s="1"/>
  <c r="AI28" i="54"/>
  <c r="AR28" i="54" s="1"/>
  <c r="AF31" i="47"/>
  <c r="AO31" i="47" s="1"/>
  <c r="Z28" i="43"/>
  <c r="AE28" i="43" s="1"/>
  <c r="Z30" i="96"/>
  <c r="AG30" i="96" s="1"/>
  <c r="AP30" i="96" s="1"/>
  <c r="AE31" i="47"/>
  <c r="AE30" i="97"/>
  <c r="AN30" i="97" s="1"/>
  <c r="AG30" i="97"/>
  <c r="AP30" i="97" s="1"/>
  <c r="Z30" i="48"/>
  <c r="AG30" i="48" s="1"/>
  <c r="AP30" i="48" s="1"/>
  <c r="Z31" i="94"/>
  <c r="AE31" i="94" s="1"/>
  <c r="Z32" i="89"/>
  <c r="AE32" i="89" s="1"/>
  <c r="Z29" i="84"/>
  <c r="AG29" i="84" s="1"/>
  <c r="AP29" i="84" s="1"/>
  <c r="Z30" i="105"/>
  <c r="W31" i="105" s="1"/>
  <c r="Z30" i="98"/>
  <c r="AE30" i="98" s="1"/>
  <c r="AF31" i="94"/>
  <c r="AO31" i="94" s="1"/>
  <c r="W31" i="49"/>
  <c r="AH29" i="99"/>
  <c r="AQ29" i="99" s="1"/>
  <c r="Y29" i="32"/>
  <c r="X29" i="32"/>
  <c r="AR29" i="105"/>
  <c r="Y29" i="102"/>
  <c r="X29" i="102"/>
  <c r="Y29" i="91"/>
  <c r="X29" i="91"/>
  <c r="AR30" i="18"/>
  <c r="AR29" i="90"/>
  <c r="AH31" i="18"/>
  <c r="AQ31" i="18" s="1"/>
  <c r="AH29" i="54"/>
  <c r="AQ29" i="54" s="1"/>
  <c r="AR28" i="84"/>
  <c r="AR28" i="20"/>
  <c r="Y32" i="15"/>
  <c r="X32" i="15"/>
  <c r="W30" i="86"/>
  <c r="AR31" i="46"/>
  <c r="AN29" i="51"/>
  <c r="AI29" i="51"/>
  <c r="AH29" i="93"/>
  <c r="AQ29" i="93" s="1"/>
  <c r="AH30" i="48"/>
  <c r="AQ30" i="48" s="1"/>
  <c r="AH30" i="98"/>
  <c r="AQ30" i="98" s="1"/>
  <c r="Y31" i="97"/>
  <c r="X31" i="97"/>
  <c r="AR29" i="49"/>
  <c r="Z29" i="99"/>
  <c r="AI28" i="32"/>
  <c r="AN28" i="32"/>
  <c r="AH31" i="44"/>
  <c r="AQ31" i="44" s="1"/>
  <c r="Z29" i="93"/>
  <c r="AH29" i="104"/>
  <c r="AQ29" i="104" s="1"/>
  <c r="AI29" i="13"/>
  <c r="AN29" i="13"/>
  <c r="AH29" i="84"/>
  <c r="AQ29" i="84" s="1"/>
  <c r="Z31" i="44"/>
  <c r="AN30" i="87"/>
  <c r="AI30" i="87"/>
  <c r="AN31" i="85"/>
  <c r="AI31" i="85"/>
  <c r="Z29" i="104"/>
  <c r="AR30" i="44"/>
  <c r="Y32" i="53"/>
  <c r="X32" i="53"/>
  <c r="AR28" i="86"/>
  <c r="AH30" i="105"/>
  <c r="AQ30" i="105" s="1"/>
  <c r="AI28" i="52"/>
  <c r="AN28" i="52"/>
  <c r="Z31" i="18"/>
  <c r="Z29" i="54"/>
  <c r="AH29" i="50"/>
  <c r="AQ29" i="50" s="1"/>
  <c r="Y33" i="41"/>
  <c r="X33" i="41"/>
  <c r="AN28" i="92"/>
  <c r="AI28" i="92"/>
  <c r="Y29" i="42"/>
  <c r="X29" i="42"/>
  <c r="AH29" i="20"/>
  <c r="AQ29" i="20" s="1"/>
  <c r="AH30" i="90"/>
  <c r="AQ30" i="90" s="1"/>
  <c r="AR29" i="88"/>
  <c r="W29" i="11"/>
  <c r="AG28" i="11"/>
  <c r="AP28" i="11" s="1"/>
  <c r="AF28" i="11"/>
  <c r="AO28" i="11" s="1"/>
  <c r="AE28" i="11"/>
  <c r="AH31" i="94"/>
  <c r="AQ31" i="94" s="1"/>
  <c r="Y31" i="16"/>
  <c r="X31" i="16"/>
  <c r="Y29" i="83"/>
  <c r="X29" i="83"/>
  <c r="Y30" i="55"/>
  <c r="X30" i="55"/>
  <c r="AR31" i="89"/>
  <c r="AH32" i="46"/>
  <c r="AQ32" i="46" s="1"/>
  <c r="AH32" i="100"/>
  <c r="AQ32" i="100" s="1"/>
  <c r="AH30" i="88"/>
  <c r="AQ30" i="88" s="1"/>
  <c r="AR28" i="50"/>
  <c r="AN28" i="102"/>
  <c r="AI28" i="102"/>
  <c r="Y30" i="103"/>
  <c r="X30" i="103"/>
  <c r="Y30" i="13"/>
  <c r="X30" i="13"/>
  <c r="AN31" i="53"/>
  <c r="AI31" i="53"/>
  <c r="AH30" i="49"/>
  <c r="AQ30" i="49" s="1"/>
  <c r="AR29" i="48"/>
  <c r="AE28" i="10"/>
  <c r="W29" i="10"/>
  <c r="AG28" i="10"/>
  <c r="AP28" i="10" s="1"/>
  <c r="AF28" i="10"/>
  <c r="AO28" i="10" s="1"/>
  <c r="AH30" i="96"/>
  <c r="AQ30" i="96" s="1"/>
  <c r="AR28" i="99"/>
  <c r="Z29" i="50"/>
  <c r="Z32" i="46"/>
  <c r="Z32" i="100"/>
  <c r="Z30" i="88"/>
  <c r="AI27" i="101"/>
  <c r="AN27" i="101"/>
  <c r="Z30" i="90"/>
  <c r="AR28" i="104"/>
  <c r="AN32" i="41"/>
  <c r="AH32" i="89"/>
  <c r="AQ32" i="89" s="1"/>
  <c r="Y29" i="95"/>
  <c r="X29" i="95"/>
  <c r="AH29" i="86"/>
  <c r="AQ29" i="86" s="1"/>
  <c r="AN29" i="103"/>
  <c r="AI29" i="103"/>
  <c r="Y31" i="87"/>
  <c r="X31" i="87"/>
  <c r="Y32" i="85"/>
  <c r="X32" i="85"/>
  <c r="AN28" i="91"/>
  <c r="AI28" i="91"/>
  <c r="AI28" i="42"/>
  <c r="AN28" i="42"/>
  <c r="W30" i="45"/>
  <c r="AE29" i="45"/>
  <c r="AF29" i="45"/>
  <c r="AO29" i="45" s="1"/>
  <c r="AG29" i="45"/>
  <c r="AP29" i="45" s="1"/>
  <c r="Z29" i="20"/>
  <c r="AN28" i="95"/>
  <c r="AI28" i="95"/>
  <c r="AH30" i="82"/>
  <c r="AQ30" i="82" s="1"/>
  <c r="AN30" i="16"/>
  <c r="AI30" i="16"/>
  <c r="AR29" i="82"/>
  <c r="AI28" i="83"/>
  <c r="AN28" i="83"/>
  <c r="Y29" i="52"/>
  <c r="X29" i="52"/>
  <c r="AI29" i="55"/>
  <c r="AN29" i="55"/>
  <c r="AR29" i="98"/>
  <c r="Y29" i="92"/>
  <c r="X29" i="92"/>
  <c r="Y28" i="101"/>
  <c r="X28" i="101"/>
  <c r="AN31" i="15"/>
  <c r="AI31" i="15"/>
  <c r="AG31" i="94" l="1"/>
  <c r="AP31" i="94" s="1"/>
  <c r="AG29" i="35"/>
  <c r="AP29" i="35" s="1"/>
  <c r="W30" i="35"/>
  <c r="AE29" i="35"/>
  <c r="AF29" i="35"/>
  <c r="AO29" i="35" s="1"/>
  <c r="AF30" i="82"/>
  <c r="AO30" i="82" s="1"/>
  <c r="X30" i="51"/>
  <c r="AH30" i="51" s="1"/>
  <c r="AQ30" i="51" s="1"/>
  <c r="AG30" i="82"/>
  <c r="AP30" i="82" s="1"/>
  <c r="AG28" i="43"/>
  <c r="AP28" i="43" s="1"/>
  <c r="W32" i="94"/>
  <c r="W31" i="82"/>
  <c r="AF28" i="43"/>
  <c r="AO28" i="43" s="1"/>
  <c r="AE30" i="48"/>
  <c r="AI31" i="47"/>
  <c r="AG29" i="86"/>
  <c r="AP29" i="86" s="1"/>
  <c r="AE30" i="105"/>
  <c r="AF29" i="86"/>
  <c r="AO29" i="86" s="1"/>
  <c r="AI32" i="41"/>
  <c r="AF30" i="105"/>
  <c r="AO30" i="105" s="1"/>
  <c r="AI30" i="97"/>
  <c r="AG30" i="105"/>
  <c r="AP30" i="105" s="1"/>
  <c r="AG30" i="49"/>
  <c r="AP30" i="49" s="1"/>
  <c r="AF30" i="49"/>
  <c r="AO30" i="49" s="1"/>
  <c r="X32" i="47"/>
  <c r="Z32" i="47" s="1"/>
  <c r="W29" i="43"/>
  <c r="X29" i="43" s="1"/>
  <c r="Z29" i="91"/>
  <c r="AF30" i="48"/>
  <c r="AO30" i="48" s="1"/>
  <c r="Z30" i="13"/>
  <c r="W31" i="96"/>
  <c r="Y31" i="96" s="1"/>
  <c r="AF32" i="89"/>
  <c r="AO32" i="89" s="1"/>
  <c r="Z29" i="83"/>
  <c r="AE29" i="83" s="1"/>
  <c r="AN31" i="47"/>
  <c r="AE30" i="96"/>
  <c r="AG32" i="89"/>
  <c r="AP32" i="89" s="1"/>
  <c r="AF30" i="96"/>
  <c r="AO30" i="96" s="1"/>
  <c r="W33" i="89"/>
  <c r="Y33" i="89" s="1"/>
  <c r="AE29" i="84"/>
  <c r="AN29" i="84" s="1"/>
  <c r="Z29" i="42"/>
  <c r="W30" i="84"/>
  <c r="AF30" i="98"/>
  <c r="AO30" i="98" s="1"/>
  <c r="AG30" i="98"/>
  <c r="AP30" i="98" s="1"/>
  <c r="W31" i="48"/>
  <c r="X31" i="48" s="1"/>
  <c r="W31" i="98"/>
  <c r="Z32" i="53"/>
  <c r="AG32" i="53" s="1"/>
  <c r="AP32" i="53" s="1"/>
  <c r="AF29" i="84"/>
  <c r="AO29" i="84" s="1"/>
  <c r="Z31" i="87"/>
  <c r="AG31" i="87" s="1"/>
  <c r="AP31" i="87" s="1"/>
  <c r="Z30" i="103"/>
  <c r="W31" i="103" s="1"/>
  <c r="Z31" i="16"/>
  <c r="W32" i="16" s="1"/>
  <c r="Z29" i="95"/>
  <c r="AF29" i="95" s="1"/>
  <c r="AO29" i="95" s="1"/>
  <c r="Z29" i="52"/>
  <c r="W30" i="52" s="1"/>
  <c r="Z30" i="55"/>
  <c r="AE30" i="55" s="1"/>
  <c r="Z31" i="97"/>
  <c r="AG31" i="97" s="1"/>
  <c r="AP31" i="97" s="1"/>
  <c r="AG29" i="95"/>
  <c r="AP29" i="95" s="1"/>
  <c r="W30" i="95"/>
  <c r="AE32" i="46"/>
  <c r="AF32" i="46"/>
  <c r="AO32" i="46" s="1"/>
  <c r="AG32" i="46"/>
  <c r="AP32" i="46" s="1"/>
  <c r="W33" i="46"/>
  <c r="AH29" i="83"/>
  <c r="AQ29" i="83" s="1"/>
  <c r="AI28" i="11"/>
  <c r="AN28" i="11"/>
  <c r="AR30" i="97"/>
  <c r="AH29" i="42"/>
  <c r="AQ29" i="42" s="1"/>
  <c r="AE29" i="54"/>
  <c r="AG29" i="54"/>
  <c r="AP29" i="54" s="1"/>
  <c r="AF29" i="54"/>
  <c r="AO29" i="54" s="1"/>
  <c r="W30" i="54"/>
  <c r="AH32" i="53"/>
  <c r="AQ32" i="53" s="1"/>
  <c r="AE31" i="44"/>
  <c r="AF31" i="44"/>
  <c r="AO31" i="44" s="1"/>
  <c r="AG31" i="44"/>
  <c r="AP31" i="44" s="1"/>
  <c r="W32" i="44"/>
  <c r="AR29" i="13"/>
  <c r="AI28" i="43"/>
  <c r="AN28" i="43"/>
  <c r="AH29" i="32"/>
  <c r="AQ29" i="32" s="1"/>
  <c r="AI30" i="49"/>
  <c r="AN30" i="49"/>
  <c r="AN31" i="94"/>
  <c r="AI31" i="94"/>
  <c r="Y31" i="105"/>
  <c r="X31" i="105"/>
  <c r="AR28" i="92"/>
  <c r="AH33" i="41"/>
  <c r="AQ33" i="41" s="1"/>
  <c r="AR29" i="51"/>
  <c r="W30" i="91"/>
  <c r="AG29" i="91"/>
  <c r="AP29" i="91" s="1"/>
  <c r="AF29" i="91"/>
  <c r="AO29" i="91" s="1"/>
  <c r="AE29" i="91"/>
  <c r="AR27" i="101"/>
  <c r="AE29" i="50"/>
  <c r="AG29" i="50"/>
  <c r="AP29" i="50" s="1"/>
  <c r="W30" i="50"/>
  <c r="AF29" i="50"/>
  <c r="AO29" i="50" s="1"/>
  <c r="AR28" i="102"/>
  <c r="AG29" i="42"/>
  <c r="AP29" i="42" s="1"/>
  <c r="W30" i="42"/>
  <c r="AE29" i="42"/>
  <c r="AF29" i="42"/>
  <c r="AO29" i="42" s="1"/>
  <c r="Z33" i="41"/>
  <c r="AF31" i="18"/>
  <c r="AO31" i="18" s="1"/>
  <c r="AG31" i="18"/>
  <c r="AP31" i="18" s="1"/>
  <c r="AE31" i="18"/>
  <c r="W32" i="18"/>
  <c r="AF29" i="104"/>
  <c r="AO29" i="104" s="1"/>
  <c r="AG29" i="104"/>
  <c r="AP29" i="104" s="1"/>
  <c r="AE29" i="104"/>
  <c r="W30" i="104"/>
  <c r="AR28" i="32"/>
  <c r="AH32" i="15"/>
  <c r="AQ32" i="15" s="1"/>
  <c r="AH29" i="102"/>
  <c r="AQ29" i="102" s="1"/>
  <c r="Z29" i="32"/>
  <c r="Y31" i="49"/>
  <c r="X31" i="49"/>
  <c r="AN32" i="89"/>
  <c r="AH28" i="101"/>
  <c r="AQ28" i="101" s="1"/>
  <c r="AR28" i="91"/>
  <c r="AH29" i="95"/>
  <c r="AQ29" i="95" s="1"/>
  <c r="W31" i="90"/>
  <c r="AG30" i="90"/>
  <c r="AP30" i="90" s="1"/>
  <c r="AF30" i="90"/>
  <c r="AO30" i="90" s="1"/>
  <c r="AE30" i="90"/>
  <c r="AG30" i="13"/>
  <c r="AP30" i="13" s="1"/>
  <c r="AF30" i="13"/>
  <c r="AO30" i="13" s="1"/>
  <c r="W31" i="13"/>
  <c r="AE30" i="13"/>
  <c r="AH30" i="55"/>
  <c r="AQ30" i="55" s="1"/>
  <c r="AH31" i="97"/>
  <c r="AQ31" i="97" s="1"/>
  <c r="AN29" i="86"/>
  <c r="AI29" i="86"/>
  <c r="Z28" i="101"/>
  <c r="AR28" i="83"/>
  <c r="AH29" i="92"/>
  <c r="AQ29" i="92" s="1"/>
  <c r="AR32" i="41"/>
  <c r="W31" i="88"/>
  <c r="AG30" i="88"/>
  <c r="AP30" i="88" s="1"/>
  <c r="AF30" i="88"/>
  <c r="AO30" i="88" s="1"/>
  <c r="AE30" i="88"/>
  <c r="Y29" i="10"/>
  <c r="X29" i="10"/>
  <c r="AR31" i="53"/>
  <c r="AN30" i="105"/>
  <c r="AI30" i="105"/>
  <c r="AR31" i="85"/>
  <c r="W30" i="99"/>
  <c r="AG29" i="99"/>
  <c r="AP29" i="99" s="1"/>
  <c r="AF29" i="99"/>
  <c r="AO29" i="99" s="1"/>
  <c r="AE29" i="99"/>
  <c r="Z32" i="15"/>
  <c r="Z29" i="102"/>
  <c r="Y31" i="98"/>
  <c r="X31" i="98"/>
  <c r="AE29" i="52"/>
  <c r="AF29" i="52"/>
  <c r="AO29" i="52" s="1"/>
  <c r="AG29" i="52"/>
  <c r="AP29" i="52" s="1"/>
  <c r="W32" i="87"/>
  <c r="AE32" i="100"/>
  <c r="W33" i="100"/>
  <c r="AG32" i="100"/>
  <c r="AP32" i="100" s="1"/>
  <c r="AF32" i="100"/>
  <c r="AO32" i="100" s="1"/>
  <c r="Y32" i="94"/>
  <c r="X32" i="94"/>
  <c r="AN29" i="45"/>
  <c r="AI29" i="45"/>
  <c r="AH32" i="85"/>
  <c r="AQ32" i="85" s="1"/>
  <c r="AR29" i="103"/>
  <c r="AR29" i="55"/>
  <c r="AR28" i="95"/>
  <c r="Y30" i="45"/>
  <c r="X30" i="45"/>
  <c r="Z32" i="85"/>
  <c r="AR31" i="15"/>
  <c r="Z29" i="92"/>
  <c r="AH29" i="52"/>
  <c r="AQ29" i="52" s="1"/>
  <c r="AN28" i="10"/>
  <c r="AI28" i="10"/>
  <c r="AH31" i="16"/>
  <c r="AQ31" i="16" s="1"/>
  <c r="Y30" i="84"/>
  <c r="X30" i="84"/>
  <c r="Y29" i="11"/>
  <c r="X29" i="11"/>
  <c r="Y31" i="82"/>
  <c r="X31" i="82"/>
  <c r="AR31" i="47"/>
  <c r="AR28" i="52"/>
  <c r="W30" i="93"/>
  <c r="AG29" i="93"/>
  <c r="AP29" i="93" s="1"/>
  <c r="AF29" i="93"/>
  <c r="AO29" i="93" s="1"/>
  <c r="AE29" i="93"/>
  <c r="AN30" i="96"/>
  <c r="AN30" i="98"/>
  <c r="AR30" i="16"/>
  <c r="AE29" i="20"/>
  <c r="W30" i="20"/>
  <c r="AF29" i="20"/>
  <c r="AO29" i="20" s="1"/>
  <c r="AG29" i="20"/>
  <c r="AP29" i="20" s="1"/>
  <c r="AR28" i="42"/>
  <c r="AH31" i="87"/>
  <c r="AQ31" i="87" s="1"/>
  <c r="AH30" i="13"/>
  <c r="AQ30" i="13" s="1"/>
  <c r="AH30" i="103"/>
  <c r="AQ30" i="103" s="1"/>
  <c r="AN30" i="82"/>
  <c r="AI30" i="82"/>
  <c r="AR30" i="87"/>
  <c r="Y30" i="86"/>
  <c r="X30" i="86"/>
  <c r="AH32" i="47"/>
  <c r="AQ32" i="47" s="1"/>
  <c r="AH29" i="91"/>
  <c r="AQ29" i="91" s="1"/>
  <c r="AI30" i="48" l="1"/>
  <c r="AE32" i="47"/>
  <c r="AG32" i="47"/>
  <c r="AP32" i="47" s="1"/>
  <c r="Z30" i="51"/>
  <c r="Y29" i="43"/>
  <c r="AN30" i="48"/>
  <c r="X33" i="89"/>
  <c r="Z33" i="89" s="1"/>
  <c r="AF33" i="89" s="1"/>
  <c r="AO33" i="89" s="1"/>
  <c r="AI29" i="35"/>
  <c r="AR29" i="35" s="1"/>
  <c r="AN29" i="35"/>
  <c r="Y31" i="48"/>
  <c r="Y30" i="35"/>
  <c r="X30" i="35"/>
  <c r="AF31" i="16"/>
  <c r="AO31" i="16" s="1"/>
  <c r="AE32" i="53"/>
  <c r="AN32" i="53" s="1"/>
  <c r="Z29" i="10"/>
  <c r="AI30" i="98"/>
  <c r="AR30" i="98" s="1"/>
  <c r="AE31" i="87"/>
  <c r="Z31" i="48"/>
  <c r="AF31" i="87"/>
  <c r="AO31" i="87" s="1"/>
  <c r="X31" i="96"/>
  <c r="Z31" i="96" s="1"/>
  <c r="W30" i="83"/>
  <c r="Y30" i="83" s="1"/>
  <c r="AI30" i="96"/>
  <c r="AR30" i="96" s="1"/>
  <c r="Z31" i="98"/>
  <c r="AF30" i="103"/>
  <c r="AO30" i="103" s="1"/>
  <c r="AF29" i="83"/>
  <c r="AO29" i="83" s="1"/>
  <c r="AG29" i="83"/>
  <c r="AP29" i="83" s="1"/>
  <c r="AG31" i="16"/>
  <c r="AP31" i="16" s="1"/>
  <c r="AI29" i="84"/>
  <c r="AR29" i="84" s="1"/>
  <c r="W33" i="47"/>
  <c r="X33" i="47" s="1"/>
  <c r="AF32" i="47"/>
  <c r="AO32" i="47" s="1"/>
  <c r="Z30" i="45"/>
  <c r="W31" i="45" s="1"/>
  <c r="AI32" i="89"/>
  <c r="AR32" i="89" s="1"/>
  <c r="AE31" i="16"/>
  <c r="AI31" i="16" s="1"/>
  <c r="AG30" i="103"/>
  <c r="AP30" i="103" s="1"/>
  <c r="AE31" i="97"/>
  <c r="AN31" i="97" s="1"/>
  <c r="AF32" i="53"/>
  <c r="AO32" i="53" s="1"/>
  <c r="W32" i="97"/>
  <c r="Y32" i="97" s="1"/>
  <c r="W31" i="55"/>
  <c r="AE30" i="103"/>
  <c r="AN30" i="103" s="1"/>
  <c r="AE29" i="95"/>
  <c r="AI29" i="95" s="1"/>
  <c r="W33" i="53"/>
  <c r="Y33" i="53" s="1"/>
  <c r="Z32" i="94"/>
  <c r="W33" i="94" s="1"/>
  <c r="AF31" i="97"/>
  <c r="AO31" i="97" s="1"/>
  <c r="AF30" i="55"/>
  <c r="AO30" i="55" s="1"/>
  <c r="AG30" i="55"/>
  <c r="AP30" i="55" s="1"/>
  <c r="Z31" i="105"/>
  <c r="W32" i="105" s="1"/>
  <c r="AF29" i="92"/>
  <c r="AO29" i="92" s="1"/>
  <c r="AE29" i="92"/>
  <c r="W30" i="92"/>
  <c r="AG29" i="92"/>
  <c r="AP29" i="92" s="1"/>
  <c r="AH30" i="86"/>
  <c r="AQ30" i="86" s="1"/>
  <c r="Y30" i="95"/>
  <c r="X30" i="95"/>
  <c r="Y30" i="20"/>
  <c r="X30" i="20"/>
  <c r="AH29" i="11"/>
  <c r="AQ29" i="11" s="1"/>
  <c r="AI29" i="52"/>
  <c r="AN29" i="52"/>
  <c r="Y30" i="99"/>
  <c r="X30" i="99"/>
  <c r="AR29" i="86"/>
  <c r="AN30" i="90"/>
  <c r="AI30" i="90"/>
  <c r="W30" i="32"/>
  <c r="AE29" i="32"/>
  <c r="AF29" i="32"/>
  <c r="AO29" i="32" s="1"/>
  <c r="AG29" i="32"/>
  <c r="AP29" i="32" s="1"/>
  <c r="AI31" i="18"/>
  <c r="AN31" i="18"/>
  <c r="Y30" i="42"/>
  <c r="X30" i="42"/>
  <c r="AR28" i="43"/>
  <c r="AN31" i="44"/>
  <c r="AI31" i="44"/>
  <c r="AI32" i="46"/>
  <c r="AN32" i="46"/>
  <c r="AN29" i="83"/>
  <c r="AI32" i="47"/>
  <c r="AN32" i="47"/>
  <c r="Z30" i="86"/>
  <c r="AR30" i="82"/>
  <c r="AN29" i="20"/>
  <c r="AI29" i="20"/>
  <c r="AN29" i="93"/>
  <c r="AI29" i="93"/>
  <c r="Z29" i="11"/>
  <c r="AH31" i="98"/>
  <c r="AQ31" i="98" s="1"/>
  <c r="W30" i="102"/>
  <c r="AG29" i="102"/>
  <c r="AP29" i="102" s="1"/>
  <c r="AF29" i="102"/>
  <c r="AO29" i="102" s="1"/>
  <c r="AE29" i="102"/>
  <c r="AH29" i="10"/>
  <c r="AQ29" i="10" s="1"/>
  <c r="Y31" i="88"/>
  <c r="X31" i="88"/>
  <c r="Y31" i="103"/>
  <c r="X31" i="103"/>
  <c r="Y30" i="104"/>
  <c r="X30" i="104"/>
  <c r="AN29" i="91"/>
  <c r="AI29" i="91"/>
  <c r="AH31" i="96"/>
  <c r="AQ31" i="96" s="1"/>
  <c r="Y30" i="54"/>
  <c r="X30" i="54"/>
  <c r="AE30" i="45"/>
  <c r="AG30" i="45"/>
  <c r="AP30" i="45" s="1"/>
  <c r="AN31" i="87"/>
  <c r="AI31" i="87"/>
  <c r="AE31" i="48"/>
  <c r="AF31" i="48"/>
  <c r="AO31" i="48" s="1"/>
  <c r="W32" i="48"/>
  <c r="AG31" i="48"/>
  <c r="AP31" i="48" s="1"/>
  <c r="AI29" i="42"/>
  <c r="AN29" i="42"/>
  <c r="AH31" i="105"/>
  <c r="AQ31" i="105" s="1"/>
  <c r="W31" i="51"/>
  <c r="AE30" i="51"/>
  <c r="AF30" i="51"/>
  <c r="AO30" i="51" s="1"/>
  <c r="AG30" i="51"/>
  <c r="AP30" i="51" s="1"/>
  <c r="AE29" i="10"/>
  <c r="W30" i="10"/>
  <c r="AF29" i="10"/>
  <c r="AO29" i="10" s="1"/>
  <c r="AG29" i="10"/>
  <c r="AP29" i="10" s="1"/>
  <c r="AN30" i="13"/>
  <c r="AI30" i="13"/>
  <c r="AI29" i="104"/>
  <c r="AN29" i="104"/>
  <c r="Y30" i="50"/>
  <c r="X30" i="50"/>
  <c r="AR31" i="94"/>
  <c r="Y32" i="16"/>
  <c r="X32" i="16"/>
  <c r="Y32" i="18"/>
  <c r="X32" i="18"/>
  <c r="AR30" i="49"/>
  <c r="AE32" i="85"/>
  <c r="W33" i="85"/>
  <c r="AG32" i="85"/>
  <c r="AP32" i="85" s="1"/>
  <c r="AF32" i="85"/>
  <c r="AO32" i="85" s="1"/>
  <c r="AF31" i="98"/>
  <c r="AO31" i="98" s="1"/>
  <c r="AE31" i="98"/>
  <c r="W32" i="98"/>
  <c r="AG31" i="98"/>
  <c r="AP31" i="98" s="1"/>
  <c r="AH31" i="82"/>
  <c r="AQ31" i="82" s="1"/>
  <c r="AH30" i="84"/>
  <c r="AQ30" i="84" s="1"/>
  <c r="AR28" i="10"/>
  <c r="Y30" i="52"/>
  <c r="X30" i="52"/>
  <c r="AN29" i="99"/>
  <c r="AI29" i="99"/>
  <c r="AR30" i="105"/>
  <c r="AH29" i="43"/>
  <c r="AQ29" i="43" s="1"/>
  <c r="Y31" i="13"/>
  <c r="X31" i="13"/>
  <c r="Y31" i="90"/>
  <c r="X31" i="90"/>
  <c r="AH31" i="49"/>
  <c r="AQ31" i="49" s="1"/>
  <c r="AE33" i="41"/>
  <c r="AF33" i="41"/>
  <c r="AO33" i="41" s="1"/>
  <c r="W34" i="41"/>
  <c r="AG33" i="41"/>
  <c r="AP33" i="41" s="1"/>
  <c r="Y32" i="44"/>
  <c r="X32" i="44"/>
  <c r="Y33" i="46"/>
  <c r="X33" i="46"/>
  <c r="AN30" i="55"/>
  <c r="AF32" i="94"/>
  <c r="AO32" i="94" s="1"/>
  <c r="AE32" i="94"/>
  <c r="AR30" i="48"/>
  <c r="AR29" i="45"/>
  <c r="Y32" i="87"/>
  <c r="X32" i="87"/>
  <c r="W33" i="15"/>
  <c r="AE32" i="15"/>
  <c r="AG32" i="15"/>
  <c r="AP32" i="15" s="1"/>
  <c r="AF32" i="15"/>
  <c r="AO32" i="15" s="1"/>
  <c r="AF28" i="101"/>
  <c r="AO28" i="101" s="1"/>
  <c r="AE28" i="101"/>
  <c r="AG28" i="101"/>
  <c r="AP28" i="101" s="1"/>
  <c r="W29" i="101"/>
  <c r="AH30" i="45"/>
  <c r="AQ30" i="45" s="1"/>
  <c r="Y33" i="100"/>
  <c r="X33" i="100"/>
  <c r="Y30" i="93"/>
  <c r="X30" i="93"/>
  <c r="Z31" i="82"/>
  <c r="Z30" i="84"/>
  <c r="AH32" i="94"/>
  <c r="AQ32" i="94" s="1"/>
  <c r="AN32" i="100"/>
  <c r="AI32" i="100"/>
  <c r="AH31" i="48"/>
  <c r="AQ31" i="48" s="1"/>
  <c r="AN30" i="88"/>
  <c r="AI30" i="88"/>
  <c r="Z29" i="43"/>
  <c r="Z31" i="49"/>
  <c r="AI29" i="50"/>
  <c r="AN29" i="50"/>
  <c r="Y30" i="91"/>
  <c r="X30" i="91"/>
  <c r="AH33" i="89"/>
  <c r="AQ33" i="89" s="1"/>
  <c r="AI29" i="54"/>
  <c r="AN29" i="54"/>
  <c r="AR28" i="11"/>
  <c r="Y31" i="55"/>
  <c r="X31" i="55"/>
  <c r="AH30" i="35" l="1"/>
  <c r="AQ30" i="35" s="1"/>
  <c r="Z30" i="35"/>
  <c r="AG31" i="96"/>
  <c r="AP31" i="96" s="1"/>
  <c r="AF31" i="96"/>
  <c r="AO31" i="96" s="1"/>
  <c r="AE31" i="96"/>
  <c r="W32" i="96"/>
  <c r="Y32" i="96" s="1"/>
  <c r="Y33" i="47"/>
  <c r="Z33" i="47" s="1"/>
  <c r="AF33" i="47" s="1"/>
  <c r="AO33" i="47" s="1"/>
  <c r="AI30" i="55"/>
  <c r="Z31" i="13"/>
  <c r="AI30" i="103"/>
  <c r="AN31" i="16"/>
  <c r="X33" i="53"/>
  <c r="W34" i="89"/>
  <c r="AG31" i="105"/>
  <c r="AP31" i="105" s="1"/>
  <c r="AG32" i="94"/>
  <c r="AP32" i="94" s="1"/>
  <c r="AF30" i="45"/>
  <c r="AO30" i="45" s="1"/>
  <c r="AI32" i="53"/>
  <c r="AR32" i="53" s="1"/>
  <c r="AN29" i="95"/>
  <c r="AE33" i="89"/>
  <c r="X30" i="83"/>
  <c r="AH30" i="83" s="1"/>
  <c r="AQ30" i="83" s="1"/>
  <c r="AG33" i="89"/>
  <c r="AP33" i="89" s="1"/>
  <c r="AF31" i="105"/>
  <c r="AO31" i="105" s="1"/>
  <c r="AI29" i="83"/>
  <c r="AR29" i="83" s="1"/>
  <c r="AE31" i="105"/>
  <c r="Z32" i="18"/>
  <c r="Z33" i="46"/>
  <c r="AE33" i="46" s="1"/>
  <c r="X32" i="97"/>
  <c r="Z32" i="97" s="1"/>
  <c r="AI31" i="97"/>
  <c r="AR31" i="97" s="1"/>
  <c r="Z31" i="55"/>
  <c r="AE31" i="55" s="1"/>
  <c r="Z33" i="100"/>
  <c r="AE33" i="100" s="1"/>
  <c r="Z30" i="52"/>
  <c r="AE30" i="52" s="1"/>
  <c r="Z30" i="42"/>
  <c r="AF30" i="42" s="1"/>
  <c r="AO30" i="42" s="1"/>
  <c r="Z31" i="90"/>
  <c r="AG31" i="90" s="1"/>
  <c r="AP31" i="90" s="1"/>
  <c r="Z30" i="104"/>
  <c r="AE30" i="104" s="1"/>
  <c r="Z30" i="54"/>
  <c r="W31" i="54" s="1"/>
  <c r="AE30" i="42"/>
  <c r="Y34" i="41"/>
  <c r="X34" i="41"/>
  <c r="AG30" i="52"/>
  <c r="AP30" i="52" s="1"/>
  <c r="AH31" i="88"/>
  <c r="AQ31" i="88" s="1"/>
  <c r="AR29" i="93"/>
  <c r="Y34" i="89"/>
  <c r="X34" i="89"/>
  <c r="AH32" i="97"/>
  <c r="AQ32" i="97" s="1"/>
  <c r="W31" i="84"/>
  <c r="AG30" i="84"/>
  <c r="AP30" i="84" s="1"/>
  <c r="AF30" i="84"/>
  <c r="AO30" i="84" s="1"/>
  <c r="AE30" i="84"/>
  <c r="Y29" i="101"/>
  <c r="X29" i="101"/>
  <c r="AN32" i="15"/>
  <c r="AI32" i="15"/>
  <c r="Y33" i="94"/>
  <c r="X33" i="94"/>
  <c r="AH32" i="44"/>
  <c r="AQ32" i="44" s="1"/>
  <c r="AH32" i="16"/>
  <c r="AQ32" i="16" s="1"/>
  <c r="X32" i="96"/>
  <c r="AN30" i="51"/>
  <c r="AI30" i="51"/>
  <c r="AR29" i="42"/>
  <c r="Z31" i="88"/>
  <c r="AH33" i="53"/>
  <c r="AQ33" i="53" s="1"/>
  <c r="AR32" i="46"/>
  <c r="AI29" i="32"/>
  <c r="AN29" i="32"/>
  <c r="AH30" i="99"/>
  <c r="AQ30" i="99" s="1"/>
  <c r="AH30" i="95"/>
  <c r="AQ30" i="95" s="1"/>
  <c r="AI33" i="89"/>
  <c r="AN33" i="89"/>
  <c r="AR29" i="50"/>
  <c r="AE31" i="82"/>
  <c r="W32" i="82"/>
  <c r="AG31" i="82"/>
  <c r="AP31" i="82" s="1"/>
  <c r="AF31" i="82"/>
  <c r="AO31" i="82" s="1"/>
  <c r="AH33" i="100"/>
  <c r="AQ33" i="100" s="1"/>
  <c r="Y33" i="15"/>
  <c r="X33" i="15"/>
  <c r="Z32" i="44"/>
  <c r="AI33" i="41"/>
  <c r="AN33" i="41"/>
  <c r="AH31" i="13"/>
  <c r="AQ31" i="13" s="1"/>
  <c r="AH32" i="18"/>
  <c r="AQ32" i="18" s="1"/>
  <c r="Z32" i="16"/>
  <c r="AR29" i="104"/>
  <c r="Y31" i="51"/>
  <c r="X31" i="51"/>
  <c r="Y30" i="102"/>
  <c r="X30" i="102"/>
  <c r="AR29" i="20"/>
  <c r="AR31" i="44"/>
  <c r="Y30" i="32"/>
  <c r="X30" i="32"/>
  <c r="Z30" i="99"/>
  <c r="Z30" i="95"/>
  <c r="AN31" i="105"/>
  <c r="AH31" i="55"/>
  <c r="AQ31" i="55" s="1"/>
  <c r="AR29" i="54"/>
  <c r="AE31" i="49"/>
  <c r="W32" i="49"/>
  <c r="AF31" i="49"/>
  <c r="AO31" i="49" s="1"/>
  <c r="AG31" i="49"/>
  <c r="AP31" i="49" s="1"/>
  <c r="AR32" i="100"/>
  <c r="AH30" i="93"/>
  <c r="AQ30" i="93" s="1"/>
  <c r="AI28" i="101"/>
  <c r="AN28" i="101"/>
  <c r="AH32" i="87"/>
  <c r="AQ32" i="87" s="1"/>
  <c r="AR30" i="55"/>
  <c r="W32" i="13"/>
  <c r="AG31" i="13"/>
  <c r="AP31" i="13" s="1"/>
  <c r="AF31" i="13"/>
  <c r="AO31" i="13" s="1"/>
  <c r="AE31" i="13"/>
  <c r="AR29" i="99"/>
  <c r="AG32" i="18"/>
  <c r="AP32" i="18" s="1"/>
  <c r="AE32" i="18"/>
  <c r="W33" i="18"/>
  <c r="AF32" i="18"/>
  <c r="AO32" i="18" s="1"/>
  <c r="Y30" i="10"/>
  <c r="X30" i="10"/>
  <c r="Y32" i="48"/>
  <c r="X32" i="48"/>
  <c r="Y31" i="45"/>
  <c r="X31" i="45"/>
  <c r="AH31" i="103"/>
  <c r="AQ31" i="103" s="1"/>
  <c r="Z33" i="53"/>
  <c r="AR30" i="90"/>
  <c r="AN31" i="98"/>
  <c r="AI31" i="98"/>
  <c r="AH33" i="47"/>
  <c r="AQ33" i="47" s="1"/>
  <c r="AR31" i="16"/>
  <c r="AH30" i="91"/>
  <c r="AQ30" i="91" s="1"/>
  <c r="Z30" i="93"/>
  <c r="Z32" i="87"/>
  <c r="AN32" i="94"/>
  <c r="AI32" i="94"/>
  <c r="AH33" i="46"/>
  <c r="AQ33" i="46" s="1"/>
  <c r="Y33" i="85"/>
  <c r="X33" i="85"/>
  <c r="AN31" i="96"/>
  <c r="AI31" i="96"/>
  <c r="AH30" i="50"/>
  <c r="AQ30" i="50" s="1"/>
  <c r="AN29" i="10"/>
  <c r="AI29" i="10"/>
  <c r="AR29" i="91"/>
  <c r="Z31" i="103"/>
  <c r="AR32" i="47"/>
  <c r="AR29" i="95"/>
  <c r="AR31" i="18"/>
  <c r="AH30" i="20"/>
  <c r="AQ30" i="20" s="1"/>
  <c r="Y30" i="92"/>
  <c r="X30" i="92"/>
  <c r="AG33" i="46"/>
  <c r="AP33" i="46" s="1"/>
  <c r="AR31" i="87"/>
  <c r="AH30" i="104"/>
  <c r="AQ30" i="104" s="1"/>
  <c r="AF30" i="86"/>
  <c r="AO30" i="86" s="1"/>
  <c r="AE30" i="86"/>
  <c r="AG30" i="86"/>
  <c r="AP30" i="86" s="1"/>
  <c r="W31" i="86"/>
  <c r="AH30" i="42"/>
  <c r="AQ30" i="42" s="1"/>
  <c r="AE29" i="43"/>
  <c r="AG29" i="43"/>
  <c r="AP29" i="43" s="1"/>
  <c r="AF29" i="43"/>
  <c r="AO29" i="43" s="1"/>
  <c r="W30" i="43"/>
  <c r="Z30" i="91"/>
  <c r="AR30" i="88"/>
  <c r="AH31" i="90"/>
  <c r="AQ31" i="90" s="1"/>
  <c r="AH30" i="52"/>
  <c r="AQ30" i="52" s="1"/>
  <c r="Y32" i="98"/>
  <c r="X32" i="98"/>
  <c r="AN32" i="85"/>
  <c r="AI32" i="85"/>
  <c r="AR30" i="103"/>
  <c r="Z30" i="50"/>
  <c r="AR30" i="13"/>
  <c r="AI31" i="48"/>
  <c r="AN31" i="48"/>
  <c r="AN30" i="45"/>
  <c r="AI30" i="45"/>
  <c r="AH30" i="54"/>
  <c r="AQ30" i="54" s="1"/>
  <c r="AN29" i="102"/>
  <c r="AI29" i="102"/>
  <c r="AF29" i="11"/>
  <c r="AO29" i="11" s="1"/>
  <c r="AG29" i="11"/>
  <c r="AP29" i="11" s="1"/>
  <c r="W30" i="11"/>
  <c r="AE29" i="11"/>
  <c r="AR29" i="52"/>
  <c r="Z30" i="20"/>
  <c r="AN29" i="92"/>
  <c r="AI29" i="92"/>
  <c r="Y32" i="105"/>
  <c r="X32" i="105"/>
  <c r="AG30" i="42" l="1"/>
  <c r="AP30" i="42" s="1"/>
  <c r="AG30" i="35"/>
  <c r="AP30" i="35" s="1"/>
  <c r="AE30" i="35"/>
  <c r="W31" i="35"/>
  <c r="AF30" i="35"/>
  <c r="AO30" i="35" s="1"/>
  <c r="AI31" i="105"/>
  <c r="AR31" i="105" s="1"/>
  <c r="W32" i="90"/>
  <c r="Y32" i="90" s="1"/>
  <c r="Z30" i="83"/>
  <c r="AG30" i="83" s="1"/>
  <c r="AP30" i="83" s="1"/>
  <c r="W31" i="42"/>
  <c r="Y31" i="42" s="1"/>
  <c r="AE30" i="54"/>
  <c r="AF33" i="46"/>
  <c r="AO33" i="46" s="1"/>
  <c r="Z34" i="41"/>
  <c r="W35" i="41" s="1"/>
  <c r="W34" i="46"/>
  <c r="AE30" i="83"/>
  <c r="AN30" i="83" s="1"/>
  <c r="W31" i="83"/>
  <c r="AF30" i="104"/>
  <c r="AO30" i="104" s="1"/>
  <c r="AF30" i="83"/>
  <c r="AO30" i="83" s="1"/>
  <c r="W31" i="104"/>
  <c r="Y31" i="104" s="1"/>
  <c r="AG30" i="104"/>
  <c r="AP30" i="104" s="1"/>
  <c r="AE33" i="47"/>
  <c r="AN33" i="47" s="1"/>
  <c r="Z32" i="48"/>
  <c r="AF33" i="100"/>
  <c r="AO33" i="100" s="1"/>
  <c r="AF30" i="52"/>
  <c r="AO30" i="52" s="1"/>
  <c r="AG31" i="55"/>
  <c r="AP31" i="55" s="1"/>
  <c r="AG33" i="47"/>
  <c r="AP33" i="47" s="1"/>
  <c r="AG33" i="100"/>
  <c r="AP33" i="100" s="1"/>
  <c r="AG30" i="54"/>
  <c r="AP30" i="54" s="1"/>
  <c r="W31" i="52"/>
  <c r="AF31" i="55"/>
  <c r="AO31" i="55" s="1"/>
  <c r="W34" i="47"/>
  <c r="X34" i="47" s="1"/>
  <c r="W34" i="100"/>
  <c r="Y34" i="100" s="1"/>
  <c r="AF30" i="54"/>
  <c r="AO30" i="54" s="1"/>
  <c r="W32" i="55"/>
  <c r="Y32" i="55" s="1"/>
  <c r="AE31" i="90"/>
  <c r="Z32" i="98"/>
  <c r="AE32" i="98" s="1"/>
  <c r="Z32" i="105"/>
  <c r="AE32" i="105" s="1"/>
  <c r="AF31" i="90"/>
  <c r="AO31" i="90" s="1"/>
  <c r="Z31" i="51"/>
  <c r="AE31" i="51" s="1"/>
  <c r="AE32" i="48"/>
  <c r="W33" i="48"/>
  <c r="AF32" i="48"/>
  <c r="AO32" i="48" s="1"/>
  <c r="AG32" i="48"/>
  <c r="AP32" i="48" s="1"/>
  <c r="AR32" i="94"/>
  <c r="AH30" i="32"/>
  <c r="AQ30" i="32" s="1"/>
  <c r="AH32" i="96"/>
  <c r="AQ32" i="96" s="1"/>
  <c r="AH29" i="101"/>
  <c r="AQ29" i="101" s="1"/>
  <c r="AH31" i="45"/>
  <c r="AQ31" i="45" s="1"/>
  <c r="Y33" i="18"/>
  <c r="X33" i="18"/>
  <c r="Z30" i="32"/>
  <c r="AH33" i="15"/>
  <c r="AQ33" i="15" s="1"/>
  <c r="AE31" i="88"/>
  <c r="W32" i="88"/>
  <c r="AG31" i="88"/>
  <c r="AP31" i="88" s="1"/>
  <c r="AF31" i="88"/>
  <c r="AO31" i="88" s="1"/>
  <c r="Z32" i="96"/>
  <c r="AH33" i="94"/>
  <c r="AQ33" i="94" s="1"/>
  <c r="Z29" i="101"/>
  <c r="AH34" i="89"/>
  <c r="AQ34" i="89" s="1"/>
  <c r="AN30" i="104"/>
  <c r="X31" i="42"/>
  <c r="AH30" i="92"/>
  <c r="AQ30" i="92" s="1"/>
  <c r="W33" i="97"/>
  <c r="AG32" i="97"/>
  <c r="AP32" i="97" s="1"/>
  <c r="AF32" i="97"/>
  <c r="AO32" i="97" s="1"/>
  <c r="AE32" i="97"/>
  <c r="AN29" i="43"/>
  <c r="AI29" i="43"/>
  <c r="Z30" i="92"/>
  <c r="AR29" i="92"/>
  <c r="Y30" i="11"/>
  <c r="X30" i="11"/>
  <c r="AH32" i="98"/>
  <c r="AQ32" i="98" s="1"/>
  <c r="AI30" i="86"/>
  <c r="AN30" i="86"/>
  <c r="W33" i="87"/>
  <c r="AG32" i="87"/>
  <c r="AP32" i="87" s="1"/>
  <c r="AF32" i="87"/>
  <c r="AO32" i="87" s="1"/>
  <c r="AE32" i="87"/>
  <c r="AR31" i="98"/>
  <c r="AE33" i="53"/>
  <c r="AF33" i="53"/>
  <c r="AO33" i="53" s="1"/>
  <c r="AG33" i="53"/>
  <c r="AP33" i="53" s="1"/>
  <c r="W34" i="53"/>
  <c r="Z31" i="45"/>
  <c r="AI32" i="18"/>
  <c r="AN32" i="18"/>
  <c r="AI31" i="13"/>
  <c r="AN31" i="13"/>
  <c r="Y32" i="49"/>
  <c r="X32" i="49"/>
  <c r="Z33" i="15"/>
  <c r="Y32" i="82"/>
  <c r="X32" i="82"/>
  <c r="Z33" i="94"/>
  <c r="Z34" i="89"/>
  <c r="Y31" i="52"/>
  <c r="X31" i="52"/>
  <c r="Y31" i="83"/>
  <c r="X31" i="83"/>
  <c r="AI30" i="42"/>
  <c r="AN30" i="42"/>
  <c r="AI29" i="11"/>
  <c r="AN29" i="11"/>
  <c r="AR31" i="96"/>
  <c r="AR30" i="45"/>
  <c r="AG30" i="50"/>
  <c r="AP30" i="50" s="1"/>
  <c r="AE30" i="50"/>
  <c r="AF30" i="50"/>
  <c r="AO30" i="50" s="1"/>
  <c r="W31" i="50"/>
  <c r="AG32" i="98"/>
  <c r="AP32" i="98" s="1"/>
  <c r="AH30" i="10"/>
  <c r="AQ30" i="10" s="1"/>
  <c r="AN33" i="100"/>
  <c r="AI31" i="49"/>
  <c r="AN31" i="49"/>
  <c r="AH30" i="102"/>
  <c r="AQ30" i="102" s="1"/>
  <c r="AN31" i="82"/>
  <c r="AI31" i="82"/>
  <c r="AN30" i="84"/>
  <c r="AI30" i="84"/>
  <c r="AI30" i="52"/>
  <c r="AN30" i="52"/>
  <c r="AR31" i="48"/>
  <c r="AH31" i="51"/>
  <c r="AQ31" i="51" s="1"/>
  <c r="W31" i="91"/>
  <c r="AG30" i="91"/>
  <c r="AP30" i="91" s="1"/>
  <c r="AF30" i="91"/>
  <c r="AO30" i="91" s="1"/>
  <c r="AE30" i="91"/>
  <c r="AR29" i="10"/>
  <c r="AH33" i="85"/>
  <c r="AQ33" i="85" s="1"/>
  <c r="W31" i="93"/>
  <c r="AG30" i="93"/>
  <c r="AP30" i="93" s="1"/>
  <c r="AF30" i="93"/>
  <c r="AO30" i="93" s="1"/>
  <c r="AE30" i="93"/>
  <c r="AG30" i="20"/>
  <c r="AP30" i="20" s="1"/>
  <c r="AF30" i="20"/>
  <c r="AO30" i="20" s="1"/>
  <c r="AE30" i="20"/>
  <c r="W31" i="20"/>
  <c r="Y30" i="43"/>
  <c r="X30" i="43"/>
  <c r="Y34" i="46"/>
  <c r="X34" i="46"/>
  <c r="Z33" i="85"/>
  <c r="AN31" i="90"/>
  <c r="AH32" i="48"/>
  <c r="AQ32" i="48" s="1"/>
  <c r="Z30" i="10"/>
  <c r="AF30" i="95"/>
  <c r="AO30" i="95" s="1"/>
  <c r="AE30" i="95"/>
  <c r="W31" i="95"/>
  <c r="AG30" i="95"/>
  <c r="AP30" i="95" s="1"/>
  <c r="Z30" i="102"/>
  <c r="AR33" i="89"/>
  <c r="AR29" i="32"/>
  <c r="AR30" i="51"/>
  <c r="AR32" i="15"/>
  <c r="Y31" i="54"/>
  <c r="X31" i="54"/>
  <c r="AH34" i="41"/>
  <c r="AQ34" i="41" s="1"/>
  <c r="AR32" i="85"/>
  <c r="Y31" i="86"/>
  <c r="X31" i="86"/>
  <c r="AE32" i="44"/>
  <c r="AF32" i="44"/>
  <c r="AO32" i="44" s="1"/>
  <c r="W33" i="44"/>
  <c r="AG32" i="44"/>
  <c r="AP32" i="44" s="1"/>
  <c r="Y31" i="84"/>
  <c r="X31" i="84"/>
  <c r="AH32" i="105"/>
  <c r="AQ32" i="105" s="1"/>
  <c r="AR29" i="102"/>
  <c r="AI33" i="46"/>
  <c r="AN33" i="46"/>
  <c r="AE31" i="103"/>
  <c r="W32" i="103"/>
  <c r="AG31" i="103"/>
  <c r="AP31" i="103" s="1"/>
  <c r="AF31" i="103"/>
  <c r="AO31" i="103" s="1"/>
  <c r="Y32" i="13"/>
  <c r="X32" i="13"/>
  <c r="AR28" i="101"/>
  <c r="W31" i="99"/>
  <c r="AG30" i="99"/>
  <c r="AP30" i="99" s="1"/>
  <c r="AF30" i="99"/>
  <c r="AO30" i="99" s="1"/>
  <c r="AE30" i="99"/>
  <c r="AE32" i="16"/>
  <c r="AF32" i="16"/>
  <c r="AO32" i="16" s="1"/>
  <c r="AG32" i="16"/>
  <c r="AP32" i="16" s="1"/>
  <c r="W33" i="16"/>
  <c r="AR33" i="41"/>
  <c r="AN30" i="54"/>
  <c r="AN31" i="55"/>
  <c r="AF34" i="41" l="1"/>
  <c r="AO34" i="41" s="1"/>
  <c r="AE34" i="41"/>
  <c r="Y31" i="35"/>
  <c r="X31" i="35"/>
  <c r="AH31" i="35" s="1"/>
  <c r="AQ31" i="35" s="1"/>
  <c r="Z31" i="35"/>
  <c r="AN30" i="35"/>
  <c r="AI30" i="35"/>
  <c r="AR30" i="35" s="1"/>
  <c r="Y34" i="47"/>
  <c r="AG32" i="105"/>
  <c r="AP32" i="105" s="1"/>
  <c r="AG34" i="41"/>
  <c r="AP34" i="41" s="1"/>
  <c r="AI30" i="83"/>
  <c r="W33" i="105"/>
  <c r="Y33" i="105" s="1"/>
  <c r="X31" i="104"/>
  <c r="X32" i="90"/>
  <c r="AI31" i="55"/>
  <c r="Z32" i="13"/>
  <c r="W33" i="13" s="1"/>
  <c r="Z34" i="47"/>
  <c r="AI30" i="54"/>
  <c r="AR30" i="54" s="1"/>
  <c r="Z30" i="43"/>
  <c r="Z34" i="46"/>
  <c r="X34" i="100"/>
  <c r="AI30" i="104"/>
  <c r="AR30" i="104" s="1"/>
  <c r="AI33" i="47"/>
  <c r="AR33" i="47" s="1"/>
  <c r="AG31" i="51"/>
  <c r="AP31" i="51" s="1"/>
  <c r="Z31" i="86"/>
  <c r="W32" i="51"/>
  <c r="X32" i="55"/>
  <c r="Z32" i="55" s="1"/>
  <c r="AI33" i="100"/>
  <c r="AF32" i="98"/>
  <c r="AO32" i="98" s="1"/>
  <c r="AF32" i="105"/>
  <c r="AO32" i="105" s="1"/>
  <c r="W33" i="98"/>
  <c r="Y33" i="98" s="1"/>
  <c r="Z33" i="18"/>
  <c r="AG33" i="18" s="1"/>
  <c r="AP33" i="18" s="1"/>
  <c r="AF31" i="51"/>
  <c r="AO31" i="51" s="1"/>
  <c r="Z31" i="84"/>
  <c r="W32" i="84" s="1"/>
  <c r="Z31" i="83"/>
  <c r="W32" i="83" s="1"/>
  <c r="Z32" i="49"/>
  <c r="AF32" i="49" s="1"/>
  <c r="AO32" i="49" s="1"/>
  <c r="AI31" i="90"/>
  <c r="Z32" i="82"/>
  <c r="AF32" i="82" s="1"/>
  <c r="AO32" i="82" s="1"/>
  <c r="Z32" i="90"/>
  <c r="AG32" i="90" s="1"/>
  <c r="AP32" i="90" s="1"/>
  <c r="Z31" i="104"/>
  <c r="Z34" i="100"/>
  <c r="W35" i="100" s="1"/>
  <c r="AG30" i="43"/>
  <c r="AP30" i="43" s="1"/>
  <c r="AE30" i="43"/>
  <c r="AF30" i="43"/>
  <c r="AO30" i="43" s="1"/>
  <c r="W31" i="43"/>
  <c r="AE33" i="18"/>
  <c r="AE31" i="104"/>
  <c r="AG32" i="13"/>
  <c r="AP32" i="13" s="1"/>
  <c r="AE32" i="13"/>
  <c r="AE31" i="45"/>
  <c r="AF31" i="45"/>
  <c r="AO31" i="45" s="1"/>
  <c r="W32" i="45"/>
  <c r="AG31" i="45"/>
  <c r="AP31" i="45" s="1"/>
  <c r="Y33" i="97"/>
  <c r="X33" i="97"/>
  <c r="AN31" i="103"/>
  <c r="AI31" i="103"/>
  <c r="AE30" i="10"/>
  <c r="AG30" i="10"/>
  <c r="AP30" i="10" s="1"/>
  <c r="W31" i="10"/>
  <c r="AF30" i="10"/>
  <c r="AO30" i="10" s="1"/>
  <c r="AH34" i="46"/>
  <c r="AQ34" i="46" s="1"/>
  <c r="Y31" i="20"/>
  <c r="X31" i="20"/>
  <c r="AN30" i="91"/>
  <c r="AI30" i="91"/>
  <c r="AR30" i="84"/>
  <c r="AH34" i="47"/>
  <c r="AQ34" i="47" s="1"/>
  <c r="AR30" i="42"/>
  <c r="AE33" i="94"/>
  <c r="W34" i="94"/>
  <c r="AG33" i="94"/>
  <c r="AP33" i="94" s="1"/>
  <c r="AF33" i="94"/>
  <c r="AO33" i="94" s="1"/>
  <c r="Y34" i="53"/>
  <c r="X34" i="53"/>
  <c r="AN32" i="87"/>
  <c r="AI32" i="87"/>
  <c r="AH30" i="11"/>
  <c r="AQ30" i="11" s="1"/>
  <c r="AR29" i="43"/>
  <c r="AI32" i="48"/>
  <c r="AN32" i="48"/>
  <c r="AF31" i="86"/>
  <c r="AO31" i="86" s="1"/>
  <c r="AE31" i="86"/>
  <c r="AG31" i="86"/>
  <c r="AP31" i="86" s="1"/>
  <c r="W32" i="86"/>
  <c r="Y33" i="16"/>
  <c r="X33" i="16"/>
  <c r="Y31" i="99"/>
  <c r="X31" i="99"/>
  <c r="Y33" i="44"/>
  <c r="X33" i="44"/>
  <c r="W31" i="102"/>
  <c r="AG30" i="102"/>
  <c r="AP30" i="102" s="1"/>
  <c r="AF30" i="102"/>
  <c r="AO30" i="102" s="1"/>
  <c r="AE30" i="102"/>
  <c r="AI30" i="20"/>
  <c r="AN30" i="20"/>
  <c r="Y31" i="93"/>
  <c r="X31" i="93"/>
  <c r="AR31" i="49"/>
  <c r="Y31" i="50"/>
  <c r="X31" i="50"/>
  <c r="AN32" i="105"/>
  <c r="AH32" i="82"/>
  <c r="AQ32" i="82" s="1"/>
  <c r="AH32" i="49"/>
  <c r="AQ32" i="49" s="1"/>
  <c r="Z30" i="11"/>
  <c r="AF29" i="101"/>
  <c r="AO29" i="101" s="1"/>
  <c r="AE29" i="101"/>
  <c r="W30" i="101"/>
  <c r="AG29" i="101"/>
  <c r="AP29" i="101" s="1"/>
  <c r="Y32" i="88"/>
  <c r="X32" i="88"/>
  <c r="Y35" i="41"/>
  <c r="X35" i="41"/>
  <c r="Y32" i="103"/>
  <c r="X32" i="103"/>
  <c r="AH31" i="83"/>
  <c r="AQ31" i="83" s="1"/>
  <c r="AH31" i="54"/>
  <c r="AQ31" i="54" s="1"/>
  <c r="AR30" i="83"/>
  <c r="AR31" i="82"/>
  <c r="AR33" i="100"/>
  <c r="AE34" i="47"/>
  <c r="W35" i="47"/>
  <c r="AF34" i="47"/>
  <c r="AO34" i="47" s="1"/>
  <c r="AG34" i="47"/>
  <c r="AP34" i="47" s="1"/>
  <c r="AH31" i="52"/>
  <c r="AQ31" i="52" s="1"/>
  <c r="AE32" i="82"/>
  <c r="W33" i="82"/>
  <c r="AR31" i="13"/>
  <c r="AN32" i="97"/>
  <c r="AI32" i="97"/>
  <c r="AH31" i="42"/>
  <c r="AQ31" i="42" s="1"/>
  <c r="AN31" i="88"/>
  <c r="AI31" i="88"/>
  <c r="Y32" i="51"/>
  <c r="X32" i="51"/>
  <c r="AN32" i="98"/>
  <c r="AF30" i="92"/>
  <c r="AO30" i="92" s="1"/>
  <c r="AE30" i="92"/>
  <c r="W31" i="92"/>
  <c r="AG30" i="92"/>
  <c r="AP30" i="92" s="1"/>
  <c r="Y33" i="48"/>
  <c r="X33" i="48"/>
  <c r="AR31" i="55"/>
  <c r="AR33" i="46"/>
  <c r="AE34" i="46"/>
  <c r="AF34" i="46"/>
  <c r="AO34" i="46" s="1"/>
  <c r="W35" i="46"/>
  <c r="AG34" i="46"/>
  <c r="AP34" i="46" s="1"/>
  <c r="AH31" i="104"/>
  <c r="AQ31" i="104" s="1"/>
  <c r="AN32" i="16"/>
  <c r="AI32" i="16"/>
  <c r="AH31" i="84"/>
  <c r="AQ31" i="84" s="1"/>
  <c r="AI32" i="44"/>
  <c r="AN32" i="44"/>
  <c r="AH32" i="55"/>
  <c r="AQ32" i="55" s="1"/>
  <c r="Z31" i="54"/>
  <c r="Y31" i="95"/>
  <c r="X31" i="95"/>
  <c r="AR31" i="90"/>
  <c r="AH30" i="43"/>
  <c r="AQ30" i="43" s="1"/>
  <c r="Y31" i="91"/>
  <c r="X31" i="91"/>
  <c r="AN30" i="50"/>
  <c r="AI30" i="50"/>
  <c r="AI33" i="53"/>
  <c r="AN33" i="53"/>
  <c r="Y33" i="87"/>
  <c r="X33" i="87"/>
  <c r="AR30" i="86"/>
  <c r="Z31" i="42"/>
  <c r="AG30" i="32"/>
  <c r="AP30" i="32" s="1"/>
  <c r="W31" i="32"/>
  <c r="AE30" i="32"/>
  <c r="AF30" i="32"/>
  <c r="AO30" i="32" s="1"/>
  <c r="AH32" i="90"/>
  <c r="AQ32" i="90" s="1"/>
  <c r="AI34" i="41"/>
  <c r="AN34" i="41"/>
  <c r="AE33" i="85"/>
  <c r="W34" i="85"/>
  <c r="AG33" i="85"/>
  <c r="AP33" i="85" s="1"/>
  <c r="AF33" i="85"/>
  <c r="AO33" i="85" s="1"/>
  <c r="AR30" i="52"/>
  <c r="AF34" i="89"/>
  <c r="AO34" i="89" s="1"/>
  <c r="AE34" i="89"/>
  <c r="AG34" i="89"/>
  <c r="AP34" i="89" s="1"/>
  <c r="W35" i="89"/>
  <c r="AN30" i="99"/>
  <c r="AI30" i="99"/>
  <c r="AH32" i="13"/>
  <c r="AQ32" i="13" s="1"/>
  <c r="AH31" i="86"/>
  <c r="AQ31" i="86" s="1"/>
  <c r="AI30" i="95"/>
  <c r="AN30" i="95"/>
  <c r="AN30" i="93"/>
  <c r="AI30" i="93"/>
  <c r="AR29" i="11"/>
  <c r="Z31" i="52"/>
  <c r="AF33" i="15"/>
  <c r="AO33" i="15" s="1"/>
  <c r="AE33" i="15"/>
  <c r="W34" i="15"/>
  <c r="AG33" i="15"/>
  <c r="AP33" i="15" s="1"/>
  <c r="AH34" i="100"/>
  <c r="AQ34" i="100" s="1"/>
  <c r="AR32" i="18"/>
  <c r="W33" i="96"/>
  <c r="AG32" i="96"/>
  <c r="AP32" i="96" s="1"/>
  <c r="AF32" i="96"/>
  <c r="AO32" i="96" s="1"/>
  <c r="AE32" i="96"/>
  <c r="AH33" i="18"/>
  <c r="AQ33" i="18" s="1"/>
  <c r="AN31" i="51"/>
  <c r="AF32" i="13" l="1"/>
  <c r="AO32" i="13" s="1"/>
  <c r="AF31" i="35"/>
  <c r="AO31" i="35" s="1"/>
  <c r="AG31" i="35"/>
  <c r="AP31" i="35" s="1"/>
  <c r="W32" i="35"/>
  <c r="AE31" i="35"/>
  <c r="X33" i="105"/>
  <c r="AF33" i="18"/>
  <c r="AO33" i="18" s="1"/>
  <c r="AG32" i="82"/>
  <c r="AP32" i="82" s="1"/>
  <c r="W34" i="18"/>
  <c r="W33" i="90"/>
  <c r="AI32" i="98"/>
  <c r="AF34" i="100"/>
  <c r="AO34" i="100" s="1"/>
  <c r="AF32" i="90"/>
  <c r="AO32" i="90" s="1"/>
  <c r="AG31" i="83"/>
  <c r="AP31" i="83" s="1"/>
  <c r="AE32" i="49"/>
  <c r="AN32" i="49" s="1"/>
  <c r="Z32" i="51"/>
  <c r="AG32" i="49"/>
  <c r="AP32" i="49" s="1"/>
  <c r="AI32" i="105"/>
  <c r="AR32" i="105" s="1"/>
  <c r="W33" i="49"/>
  <c r="X33" i="49" s="1"/>
  <c r="AI31" i="51"/>
  <c r="AR31" i="51" s="1"/>
  <c r="AG31" i="84"/>
  <c r="AP31" i="84" s="1"/>
  <c r="AE32" i="90"/>
  <c r="AE32" i="55"/>
  <c r="AF32" i="55"/>
  <c r="AO32" i="55" s="1"/>
  <c r="AG32" i="55"/>
  <c r="AP32" i="55" s="1"/>
  <c r="W33" i="55"/>
  <c r="Y33" i="55" s="1"/>
  <c r="AE34" i="100"/>
  <c r="AN34" i="100" s="1"/>
  <c r="AE31" i="83"/>
  <c r="AG34" i="100"/>
  <c r="AP34" i="100" s="1"/>
  <c r="AF31" i="83"/>
  <c r="AO31" i="83" s="1"/>
  <c r="X33" i="98"/>
  <c r="Z33" i="98" s="1"/>
  <c r="AF31" i="104"/>
  <c r="AO31" i="104" s="1"/>
  <c r="Z35" i="41"/>
  <c r="W36" i="41" s="1"/>
  <c r="W32" i="104"/>
  <c r="X32" i="104" s="1"/>
  <c r="AE31" i="84"/>
  <c r="AI31" i="84" s="1"/>
  <c r="Z31" i="50"/>
  <c r="AG31" i="50" s="1"/>
  <c r="AP31" i="50" s="1"/>
  <c r="AG31" i="104"/>
  <c r="AP31" i="104" s="1"/>
  <c r="AF31" i="84"/>
  <c r="AO31" i="84" s="1"/>
  <c r="AE35" i="41"/>
  <c r="Y33" i="96"/>
  <c r="X33" i="96"/>
  <c r="AI30" i="32"/>
  <c r="AN30" i="32"/>
  <c r="Y34" i="18"/>
  <c r="X34" i="18"/>
  <c r="Y31" i="43"/>
  <c r="X31" i="43"/>
  <c r="AH33" i="105"/>
  <c r="AQ33" i="105" s="1"/>
  <c r="AH33" i="87"/>
  <c r="AQ33" i="87" s="1"/>
  <c r="AI34" i="46"/>
  <c r="AN34" i="46"/>
  <c r="AH33" i="44"/>
  <c r="AQ33" i="44" s="1"/>
  <c r="Y32" i="86"/>
  <c r="X32" i="86"/>
  <c r="AR32" i="87"/>
  <c r="AH33" i="97"/>
  <c r="AQ33" i="97" s="1"/>
  <c r="AN31" i="45"/>
  <c r="AI31" i="45"/>
  <c r="AN33" i="18"/>
  <c r="AI33" i="18"/>
  <c r="Z33" i="87"/>
  <c r="AR32" i="97"/>
  <c r="AR34" i="41"/>
  <c r="AH33" i="48"/>
  <c r="AQ33" i="48" s="1"/>
  <c r="AI29" i="101"/>
  <c r="AN29" i="101"/>
  <c r="AR30" i="20"/>
  <c r="Z33" i="44"/>
  <c r="Y34" i="94"/>
  <c r="X34" i="94"/>
  <c r="AR30" i="91"/>
  <c r="Y31" i="10"/>
  <c r="X31" i="10"/>
  <c r="Z33" i="97"/>
  <c r="AN32" i="13"/>
  <c r="AI32" i="13"/>
  <c r="AN31" i="104"/>
  <c r="AN30" i="43"/>
  <c r="AI30" i="43"/>
  <c r="AN32" i="90"/>
  <c r="AN33" i="85"/>
  <c r="AI33" i="85"/>
  <c r="AR32" i="16"/>
  <c r="Y31" i="92"/>
  <c r="X31" i="92"/>
  <c r="AH35" i="41"/>
  <c r="AQ35" i="41" s="1"/>
  <c r="AR32" i="48"/>
  <c r="Y30" i="101"/>
  <c r="X30" i="101"/>
  <c r="Y34" i="15"/>
  <c r="X34" i="15"/>
  <c r="AR30" i="93"/>
  <c r="AH31" i="95"/>
  <c r="AQ31" i="95" s="1"/>
  <c r="AN32" i="96"/>
  <c r="AI32" i="96"/>
  <c r="Y35" i="89"/>
  <c r="X35" i="89"/>
  <c r="AE31" i="42"/>
  <c r="AF31" i="42"/>
  <c r="AO31" i="42" s="1"/>
  <c r="W32" i="42"/>
  <c r="AG31" i="42"/>
  <c r="AP31" i="42" s="1"/>
  <c r="Z31" i="95"/>
  <c r="AR32" i="44"/>
  <c r="Z33" i="48"/>
  <c r="AR32" i="98"/>
  <c r="AR31" i="88"/>
  <c r="Y35" i="47"/>
  <c r="X35" i="47"/>
  <c r="AH32" i="103"/>
  <c r="AQ32" i="103" s="1"/>
  <c r="AH32" i="88"/>
  <c r="AQ32" i="88" s="1"/>
  <c r="AN30" i="102"/>
  <c r="AI30" i="102"/>
  <c r="AH33" i="16"/>
  <c r="AQ33" i="16" s="1"/>
  <c r="AI31" i="86"/>
  <c r="AN31" i="86"/>
  <c r="AH34" i="53"/>
  <c r="AQ34" i="53" s="1"/>
  <c r="AN33" i="94"/>
  <c r="AI33" i="94"/>
  <c r="AE32" i="51"/>
  <c r="AF32" i="51"/>
  <c r="AO32" i="51" s="1"/>
  <c r="AG32" i="51"/>
  <c r="AP32" i="51" s="1"/>
  <c r="W33" i="51"/>
  <c r="AN32" i="82"/>
  <c r="Y31" i="102"/>
  <c r="X31" i="102"/>
  <c r="Y35" i="100"/>
  <c r="X35" i="100"/>
  <c r="Z33" i="105"/>
  <c r="Y31" i="32"/>
  <c r="X31" i="32"/>
  <c r="AH31" i="91"/>
  <c r="AQ31" i="91" s="1"/>
  <c r="AI30" i="92"/>
  <c r="AN30" i="92"/>
  <c r="Z31" i="91"/>
  <c r="AN33" i="15"/>
  <c r="AI33" i="15"/>
  <c r="AR33" i="53"/>
  <c r="AI34" i="47"/>
  <c r="AN34" i="47"/>
  <c r="Z32" i="103"/>
  <c r="Z32" i="88"/>
  <c r="W31" i="11"/>
  <c r="AG30" i="11"/>
  <c r="AP30" i="11" s="1"/>
  <c r="AE30" i="11"/>
  <c r="AF30" i="11"/>
  <c r="AO30" i="11" s="1"/>
  <c r="AH31" i="93"/>
  <c r="AQ31" i="93" s="1"/>
  <c r="AH31" i="99"/>
  <c r="AQ31" i="99" s="1"/>
  <c r="AH31" i="20"/>
  <c r="AQ31" i="20" s="1"/>
  <c r="AN30" i="10"/>
  <c r="AI30" i="10"/>
  <c r="Y33" i="13"/>
  <c r="X33" i="13"/>
  <c r="Y32" i="84"/>
  <c r="X32" i="84"/>
  <c r="Y32" i="83"/>
  <c r="X32" i="83"/>
  <c r="AR30" i="99"/>
  <c r="AE31" i="52"/>
  <c r="W32" i="52"/>
  <c r="AF31" i="52"/>
  <c r="AO31" i="52" s="1"/>
  <c r="AG31" i="52"/>
  <c r="AP31" i="52" s="1"/>
  <c r="AR30" i="95"/>
  <c r="AN34" i="89"/>
  <c r="AI34" i="89"/>
  <c r="Y34" i="85"/>
  <c r="X34" i="85"/>
  <c r="AR30" i="50"/>
  <c r="AE31" i="54"/>
  <c r="AF31" i="54"/>
  <c r="AO31" i="54" s="1"/>
  <c r="AG31" i="54"/>
  <c r="AP31" i="54" s="1"/>
  <c r="W32" i="54"/>
  <c r="Y35" i="46"/>
  <c r="X35" i="46"/>
  <c r="AH32" i="51"/>
  <c r="AQ32" i="51" s="1"/>
  <c r="Y33" i="82"/>
  <c r="X33" i="82"/>
  <c r="AH31" i="50"/>
  <c r="AQ31" i="50" s="1"/>
  <c r="Z31" i="93"/>
  <c r="Z31" i="99"/>
  <c r="Z33" i="16"/>
  <c r="Z34" i="53"/>
  <c r="Z31" i="20"/>
  <c r="AR31" i="103"/>
  <c r="Y32" i="45"/>
  <c r="X32" i="45"/>
  <c r="AN31" i="83"/>
  <c r="Y33" i="90"/>
  <c r="X33" i="90"/>
  <c r="AI32" i="90" l="1"/>
  <c r="AI31" i="35"/>
  <c r="AR31" i="35" s="1"/>
  <c r="AN31" i="35"/>
  <c r="Y32" i="35"/>
  <c r="X32" i="35"/>
  <c r="AF31" i="50"/>
  <c r="AO31" i="50" s="1"/>
  <c r="AE31" i="50"/>
  <c r="AI32" i="82"/>
  <c r="AI32" i="49"/>
  <c r="Y33" i="49"/>
  <c r="Z33" i="49" s="1"/>
  <c r="Z33" i="13"/>
  <c r="AI31" i="104"/>
  <c r="AG35" i="41"/>
  <c r="AP35" i="41" s="1"/>
  <c r="X33" i="55"/>
  <c r="Z33" i="55" s="1"/>
  <c r="AF35" i="41"/>
  <c r="AO35" i="41" s="1"/>
  <c r="Z32" i="83"/>
  <c r="AE32" i="83" s="1"/>
  <c r="Z35" i="46"/>
  <c r="AF35" i="46" s="1"/>
  <c r="AO35" i="46" s="1"/>
  <c r="Z35" i="47"/>
  <c r="W36" i="47" s="1"/>
  <c r="Z31" i="92"/>
  <c r="AF31" i="92" s="1"/>
  <c r="AO31" i="92" s="1"/>
  <c r="AI32" i="55"/>
  <c r="AN32" i="55"/>
  <c r="Z32" i="86"/>
  <c r="AF32" i="86" s="1"/>
  <c r="AO32" i="86" s="1"/>
  <c r="AH33" i="98"/>
  <c r="AQ33" i="98" s="1"/>
  <c r="Y32" i="104"/>
  <c r="Z32" i="104" s="1"/>
  <c r="AI34" i="100"/>
  <c r="AR34" i="100" s="1"/>
  <c r="AN31" i="84"/>
  <c r="W32" i="50"/>
  <c r="AI31" i="83"/>
  <c r="AR31" i="83" s="1"/>
  <c r="Z32" i="45"/>
  <c r="AE32" i="45" s="1"/>
  <c r="Z31" i="32"/>
  <c r="AF31" i="32" s="1"/>
  <c r="AO31" i="32" s="1"/>
  <c r="AG33" i="98"/>
  <c r="AP33" i="98" s="1"/>
  <c r="Z34" i="18"/>
  <c r="AF34" i="18" s="1"/>
  <c r="AO34" i="18" s="1"/>
  <c r="Z30" i="101"/>
  <c r="AG30" i="101" s="1"/>
  <c r="AP30" i="101" s="1"/>
  <c r="Z35" i="89"/>
  <c r="AF35" i="89" s="1"/>
  <c r="AO35" i="89" s="1"/>
  <c r="W34" i="98"/>
  <c r="X34" i="98" s="1"/>
  <c r="Z31" i="43"/>
  <c r="AE31" i="43" s="1"/>
  <c r="Z34" i="15"/>
  <c r="W35" i="15" s="1"/>
  <c r="AE33" i="98"/>
  <c r="Z34" i="94"/>
  <c r="W35" i="94" s="1"/>
  <c r="AF33" i="98"/>
  <c r="AO33" i="98" s="1"/>
  <c r="W32" i="91"/>
  <c r="AG31" i="91"/>
  <c r="AP31" i="91" s="1"/>
  <c r="AF31" i="91"/>
  <c r="AO31" i="91" s="1"/>
  <c r="AE31" i="91"/>
  <c r="AN31" i="50"/>
  <c r="AR30" i="102"/>
  <c r="AF31" i="95"/>
  <c r="AO31" i="95" s="1"/>
  <c r="AE31" i="95"/>
  <c r="W32" i="95"/>
  <c r="AG31" i="95"/>
  <c r="AP31" i="95" s="1"/>
  <c r="AH31" i="10"/>
  <c r="AQ31" i="10" s="1"/>
  <c r="AR29" i="101"/>
  <c r="AH33" i="49"/>
  <c r="AQ33" i="49" s="1"/>
  <c r="AH33" i="96"/>
  <c r="AQ33" i="96" s="1"/>
  <c r="Y36" i="41"/>
  <c r="X36" i="41"/>
  <c r="W32" i="93"/>
  <c r="AG31" i="93"/>
  <c r="AP31" i="93" s="1"/>
  <c r="AF31" i="93"/>
  <c r="AO31" i="93" s="1"/>
  <c r="AE31" i="93"/>
  <c r="AH34" i="85"/>
  <c r="AQ34" i="85" s="1"/>
  <c r="AH32" i="84"/>
  <c r="AQ32" i="84" s="1"/>
  <c r="AR34" i="47"/>
  <c r="AR30" i="43"/>
  <c r="W34" i="87"/>
  <c r="AG33" i="87"/>
  <c r="AP33" i="87" s="1"/>
  <c r="AF33" i="87"/>
  <c r="AO33" i="87" s="1"/>
  <c r="AE33" i="87"/>
  <c r="AH31" i="43"/>
  <c r="AQ31" i="43" s="1"/>
  <c r="Z34" i="85"/>
  <c r="AH31" i="102"/>
  <c r="AQ31" i="102" s="1"/>
  <c r="Y31" i="11"/>
  <c r="X31" i="11"/>
  <c r="Z31" i="102"/>
  <c r="AR32" i="82"/>
  <c r="AR31" i="86"/>
  <c r="AR33" i="85"/>
  <c r="Z31" i="10"/>
  <c r="AR31" i="84"/>
  <c r="AH32" i="104"/>
  <c r="AQ32" i="104" s="1"/>
  <c r="Z33" i="96"/>
  <c r="AH35" i="89"/>
  <c r="AQ35" i="89" s="1"/>
  <c r="AH30" i="101"/>
  <c r="AQ30" i="101" s="1"/>
  <c r="AH34" i="94"/>
  <c r="AQ34" i="94" s="1"/>
  <c r="AR31" i="45"/>
  <c r="AE34" i="18"/>
  <c r="AN32" i="51"/>
  <c r="AI32" i="51"/>
  <c r="AE31" i="20"/>
  <c r="AF31" i="20"/>
  <c r="AO31" i="20" s="1"/>
  <c r="W32" i="20"/>
  <c r="AG31" i="20"/>
  <c r="AP31" i="20" s="1"/>
  <c r="AH32" i="45"/>
  <c r="AQ32" i="45" s="1"/>
  <c r="AE34" i="53"/>
  <c r="AF34" i="53"/>
  <c r="AO34" i="53" s="1"/>
  <c r="AG34" i="53"/>
  <c r="AP34" i="53" s="1"/>
  <c r="W35" i="53"/>
  <c r="AH35" i="46"/>
  <c r="AQ35" i="46" s="1"/>
  <c r="AI31" i="54"/>
  <c r="AN31" i="54"/>
  <c r="AR34" i="89"/>
  <c r="AH32" i="83"/>
  <c r="AQ32" i="83" s="1"/>
  <c r="AH33" i="13"/>
  <c r="AQ33" i="13" s="1"/>
  <c r="AE32" i="88"/>
  <c r="W33" i="88"/>
  <c r="AG32" i="88"/>
  <c r="AP32" i="88" s="1"/>
  <c r="AF32" i="88"/>
  <c r="AO32" i="88" s="1"/>
  <c r="AR30" i="92"/>
  <c r="W34" i="105"/>
  <c r="AG33" i="105"/>
  <c r="AP33" i="105" s="1"/>
  <c r="AF33" i="105"/>
  <c r="AO33" i="105" s="1"/>
  <c r="AE33" i="105"/>
  <c r="AH35" i="47"/>
  <c r="AQ35" i="47" s="1"/>
  <c r="Y32" i="42"/>
  <c r="X32" i="42"/>
  <c r="AR32" i="96"/>
  <c r="AH34" i="15"/>
  <c r="AQ34" i="15" s="1"/>
  <c r="AH31" i="92"/>
  <c r="AQ31" i="92" s="1"/>
  <c r="AR31" i="104"/>
  <c r="AE33" i="44"/>
  <c r="AF33" i="44"/>
  <c r="AO33" i="44" s="1"/>
  <c r="W34" i="44"/>
  <c r="AG33" i="44"/>
  <c r="AP33" i="44" s="1"/>
  <c r="AR32" i="49"/>
  <c r="AR32" i="55"/>
  <c r="AI31" i="52"/>
  <c r="AN31" i="52"/>
  <c r="AN35" i="41"/>
  <c r="AH33" i="90"/>
  <c r="AQ33" i="90" s="1"/>
  <c r="AE33" i="16"/>
  <c r="AF33" i="16"/>
  <c r="AO33" i="16" s="1"/>
  <c r="W34" i="16"/>
  <c r="AG33" i="16"/>
  <c r="AP33" i="16" s="1"/>
  <c r="AE35" i="46"/>
  <c r="AG35" i="46"/>
  <c r="AP35" i="46" s="1"/>
  <c r="W33" i="83"/>
  <c r="W34" i="13"/>
  <c r="AG33" i="13"/>
  <c r="AP33" i="13" s="1"/>
  <c r="AF33" i="13"/>
  <c r="AO33" i="13" s="1"/>
  <c r="AE33" i="13"/>
  <c r="W33" i="103"/>
  <c r="AE32" i="103"/>
  <c r="AG32" i="103"/>
  <c r="AP32" i="103" s="1"/>
  <c r="AF32" i="103"/>
  <c r="AO32" i="103" s="1"/>
  <c r="AH35" i="100"/>
  <c r="AQ35" i="100" s="1"/>
  <c r="Y32" i="50"/>
  <c r="X32" i="50"/>
  <c r="Y33" i="51"/>
  <c r="X33" i="51"/>
  <c r="AE33" i="48"/>
  <c r="AF33" i="48"/>
  <c r="AO33" i="48" s="1"/>
  <c r="AG33" i="48"/>
  <c r="AP33" i="48" s="1"/>
  <c r="W34" i="48"/>
  <c r="AG34" i="15"/>
  <c r="AP34" i="15" s="1"/>
  <c r="AG31" i="92"/>
  <c r="AP31" i="92" s="1"/>
  <c r="W32" i="92"/>
  <c r="AR32" i="90"/>
  <c r="AR32" i="13"/>
  <c r="AR33" i="18"/>
  <c r="AH32" i="86"/>
  <c r="AQ32" i="86" s="1"/>
  <c r="AR34" i="46"/>
  <c r="Y32" i="54"/>
  <c r="X32" i="54"/>
  <c r="AR30" i="10"/>
  <c r="AI30" i="11"/>
  <c r="AN30" i="11"/>
  <c r="AH31" i="32"/>
  <c r="AQ31" i="32" s="1"/>
  <c r="W34" i="97"/>
  <c r="AE33" i="97"/>
  <c r="AG33" i="97"/>
  <c r="AP33" i="97" s="1"/>
  <c r="AF33" i="97"/>
  <c r="AO33" i="97" s="1"/>
  <c r="AN33" i="98"/>
  <c r="AR30" i="32"/>
  <c r="Z32" i="84"/>
  <c r="AF32" i="45"/>
  <c r="AO32" i="45" s="1"/>
  <c r="AG32" i="45"/>
  <c r="AP32" i="45" s="1"/>
  <c r="AH33" i="82"/>
  <c r="AQ33" i="82" s="1"/>
  <c r="Z33" i="90"/>
  <c r="W32" i="99"/>
  <c r="AG31" i="99"/>
  <c r="AP31" i="99" s="1"/>
  <c r="AF31" i="99"/>
  <c r="AO31" i="99" s="1"/>
  <c r="AE31" i="99"/>
  <c r="Z33" i="82"/>
  <c r="Y32" i="52"/>
  <c r="X32" i="52"/>
  <c r="AR33" i="15"/>
  <c r="Z35" i="100"/>
  <c r="AR33" i="94"/>
  <c r="AI31" i="42"/>
  <c r="AN31" i="42"/>
  <c r="AH34" i="18"/>
  <c r="AQ34" i="18" s="1"/>
  <c r="AH32" i="35" l="1"/>
  <c r="AQ32" i="35" s="1"/>
  <c r="Z32" i="35"/>
  <c r="AI31" i="50"/>
  <c r="AF35" i="47"/>
  <c r="AO35" i="47" s="1"/>
  <c r="AG35" i="89"/>
  <c r="AP35" i="89" s="1"/>
  <c r="AG32" i="86"/>
  <c r="AP32" i="86" s="1"/>
  <c r="AG32" i="83"/>
  <c r="AP32" i="83" s="1"/>
  <c r="W33" i="45"/>
  <c r="AE34" i="15"/>
  <c r="AF32" i="83"/>
  <c r="AO32" i="83" s="1"/>
  <c r="AH33" i="55"/>
  <c r="AQ33" i="55" s="1"/>
  <c r="AE32" i="86"/>
  <c r="AI32" i="86" s="1"/>
  <c r="W33" i="86"/>
  <c r="AF34" i="15"/>
  <c r="AO34" i="15" s="1"/>
  <c r="W36" i="46"/>
  <c r="AG34" i="94"/>
  <c r="AP34" i="94" s="1"/>
  <c r="W31" i="101"/>
  <c r="X31" i="101" s="1"/>
  <c r="AE30" i="101"/>
  <c r="AN30" i="101" s="1"/>
  <c r="AF34" i="94"/>
  <c r="AO34" i="94" s="1"/>
  <c r="AF30" i="101"/>
  <c r="AO30" i="101" s="1"/>
  <c r="AG35" i="47"/>
  <c r="AP35" i="47" s="1"/>
  <c r="AE31" i="92"/>
  <c r="AE35" i="47"/>
  <c r="AI35" i="41"/>
  <c r="AE34" i="94"/>
  <c r="W36" i="89"/>
  <c r="Y36" i="89" s="1"/>
  <c r="W32" i="43"/>
  <c r="X32" i="43" s="1"/>
  <c r="Z32" i="52"/>
  <c r="AE32" i="52" s="1"/>
  <c r="AE35" i="89"/>
  <c r="AN35" i="89" s="1"/>
  <c r="Y34" i="98"/>
  <c r="Z34" i="98" s="1"/>
  <c r="AG31" i="43"/>
  <c r="AP31" i="43" s="1"/>
  <c r="AI33" i="98"/>
  <c r="AF31" i="43"/>
  <c r="AO31" i="43" s="1"/>
  <c r="AG34" i="18"/>
  <c r="AP34" i="18" s="1"/>
  <c r="W32" i="32"/>
  <c r="X32" i="32" s="1"/>
  <c r="AG31" i="32"/>
  <c r="AP31" i="32" s="1"/>
  <c r="Z32" i="42"/>
  <c r="AE32" i="42" s="1"/>
  <c r="AE31" i="32"/>
  <c r="AN31" i="32" s="1"/>
  <c r="W35" i="18"/>
  <c r="X35" i="18" s="1"/>
  <c r="W34" i="90"/>
  <c r="AG33" i="90"/>
  <c r="AP33" i="90" s="1"/>
  <c r="AF33" i="90"/>
  <c r="AO33" i="90" s="1"/>
  <c r="AE33" i="90"/>
  <c r="AN32" i="45"/>
  <c r="AI32" i="45"/>
  <c r="Y34" i="97"/>
  <c r="X34" i="97"/>
  <c r="Y32" i="92"/>
  <c r="X32" i="92"/>
  <c r="Y35" i="15"/>
  <c r="X35" i="15"/>
  <c r="AH33" i="51"/>
  <c r="AQ33" i="51" s="1"/>
  <c r="AI33" i="13"/>
  <c r="AN33" i="13"/>
  <c r="AI33" i="44"/>
  <c r="AN33" i="44"/>
  <c r="AE33" i="55"/>
  <c r="AF33" i="55"/>
  <c r="AO33" i="55" s="1"/>
  <c r="AG33" i="55"/>
  <c r="AP33" i="55" s="1"/>
  <c r="W34" i="55"/>
  <c r="Y36" i="47"/>
  <c r="X36" i="47"/>
  <c r="AH32" i="52"/>
  <c r="AQ32" i="52" s="1"/>
  <c r="AR33" i="98"/>
  <c r="AR30" i="11"/>
  <c r="Y34" i="16"/>
  <c r="X34" i="16"/>
  <c r="AR35" i="41"/>
  <c r="AH32" i="42"/>
  <c r="AQ32" i="42" s="1"/>
  <c r="AN33" i="105"/>
  <c r="AI33" i="105"/>
  <c r="AR31" i="54"/>
  <c r="Y32" i="91"/>
  <c r="X32" i="91"/>
  <c r="AN31" i="43"/>
  <c r="AR31" i="42"/>
  <c r="AI32" i="83"/>
  <c r="AN32" i="83"/>
  <c r="AH34" i="98"/>
  <c r="AQ34" i="98" s="1"/>
  <c r="Y32" i="99"/>
  <c r="X32" i="99"/>
  <c r="Y33" i="45"/>
  <c r="X33" i="45"/>
  <c r="AI31" i="92"/>
  <c r="AN31" i="92"/>
  <c r="Y34" i="48"/>
  <c r="X34" i="48"/>
  <c r="Z33" i="51"/>
  <c r="Y36" i="46"/>
  <c r="X36" i="46"/>
  <c r="Y35" i="53"/>
  <c r="X35" i="53"/>
  <c r="Z35" i="53" s="1"/>
  <c r="AR32" i="51"/>
  <c r="W32" i="102"/>
  <c r="AG31" i="102"/>
  <c r="AP31" i="102" s="1"/>
  <c r="AF31" i="102"/>
  <c r="AO31" i="102" s="1"/>
  <c r="AE31" i="102"/>
  <c r="W35" i="85"/>
  <c r="AE34" i="85"/>
  <c r="AG34" i="85"/>
  <c r="AP34" i="85" s="1"/>
  <c r="AF34" i="85"/>
  <c r="AO34" i="85" s="1"/>
  <c r="Y34" i="87"/>
  <c r="X34" i="87"/>
  <c r="Y32" i="93"/>
  <c r="X32" i="93"/>
  <c r="AR31" i="50"/>
  <c r="AH31" i="11"/>
  <c r="AQ31" i="11" s="1"/>
  <c r="AH36" i="41"/>
  <c r="AQ36" i="41" s="1"/>
  <c r="Y32" i="95"/>
  <c r="X32" i="95"/>
  <c r="AN34" i="94"/>
  <c r="AI35" i="47"/>
  <c r="AN35" i="47"/>
  <c r="Y33" i="86"/>
  <c r="X33" i="86"/>
  <c r="AH32" i="50"/>
  <c r="AQ32" i="50" s="1"/>
  <c r="Y34" i="13"/>
  <c r="X34" i="13"/>
  <c r="AN33" i="16"/>
  <c r="AI33" i="16"/>
  <c r="AR31" i="52"/>
  <c r="Y33" i="88"/>
  <c r="X33" i="88"/>
  <c r="W36" i="100"/>
  <c r="AG35" i="100"/>
  <c r="AP35" i="100" s="1"/>
  <c r="AF35" i="100"/>
  <c r="AO35" i="100" s="1"/>
  <c r="AE35" i="100"/>
  <c r="AE33" i="82"/>
  <c r="W34" i="82"/>
  <c r="AG33" i="82"/>
  <c r="AP33" i="82" s="1"/>
  <c r="AF33" i="82"/>
  <c r="AO33" i="82" s="1"/>
  <c r="AH32" i="54"/>
  <c r="AQ32" i="54" s="1"/>
  <c r="AN34" i="15"/>
  <c r="AI34" i="15"/>
  <c r="Z32" i="50"/>
  <c r="AN32" i="103"/>
  <c r="AI32" i="103"/>
  <c r="AF32" i="104"/>
  <c r="AO32" i="104" s="1"/>
  <c r="AE32" i="104"/>
  <c r="AG32" i="104"/>
  <c r="AP32" i="104" s="1"/>
  <c r="W33" i="104"/>
  <c r="Y34" i="44"/>
  <c r="X34" i="44"/>
  <c r="Y34" i="105"/>
  <c r="X34" i="105"/>
  <c r="AN32" i="88"/>
  <c r="AI32" i="88"/>
  <c r="Y35" i="18"/>
  <c r="AE33" i="49"/>
  <c r="W34" i="49"/>
  <c r="AF33" i="49"/>
  <c r="AO33" i="49" s="1"/>
  <c r="AG33" i="49"/>
  <c r="AP33" i="49" s="1"/>
  <c r="Z31" i="11"/>
  <c r="AN31" i="95"/>
  <c r="AI31" i="95"/>
  <c r="AN31" i="91"/>
  <c r="AI31" i="91"/>
  <c r="AG32" i="52"/>
  <c r="AP32" i="52" s="1"/>
  <c r="Y32" i="20"/>
  <c r="X32" i="20"/>
  <c r="W33" i="84"/>
  <c r="AG32" i="84"/>
  <c r="AP32" i="84" s="1"/>
  <c r="AF32" i="84"/>
  <c r="AO32" i="84" s="1"/>
  <c r="AE32" i="84"/>
  <c r="AN31" i="99"/>
  <c r="AI31" i="99"/>
  <c r="AN33" i="97"/>
  <c r="AI33" i="97"/>
  <c r="Z32" i="54"/>
  <c r="AI33" i="48"/>
  <c r="AN33" i="48"/>
  <c r="Y33" i="103"/>
  <c r="X33" i="103"/>
  <c r="Y33" i="83"/>
  <c r="X33" i="83"/>
  <c r="AI35" i="46"/>
  <c r="AN35" i="46"/>
  <c r="AI34" i="53"/>
  <c r="AN34" i="53"/>
  <c r="AI31" i="20"/>
  <c r="AN31" i="20"/>
  <c r="AN34" i="18"/>
  <c r="W34" i="96"/>
  <c r="AG33" i="96"/>
  <c r="AP33" i="96" s="1"/>
  <c r="AF33" i="96"/>
  <c r="AO33" i="96" s="1"/>
  <c r="AE33" i="96"/>
  <c r="AE31" i="10"/>
  <c r="AG31" i="10"/>
  <c r="AP31" i="10" s="1"/>
  <c r="W32" i="10"/>
  <c r="AF31" i="10"/>
  <c r="AO31" i="10" s="1"/>
  <c r="AN33" i="87"/>
  <c r="AI33" i="87"/>
  <c r="AN31" i="93"/>
  <c r="AI31" i="93"/>
  <c r="Z36" i="41"/>
  <c r="Y35" i="94"/>
  <c r="X35" i="94"/>
  <c r="AI35" i="89" l="1"/>
  <c r="W33" i="35"/>
  <c r="AE32" i="35"/>
  <c r="AF32" i="35"/>
  <c r="AO32" i="35" s="1"/>
  <c r="AG32" i="35"/>
  <c r="AP32" i="35" s="1"/>
  <c r="AI30" i="101"/>
  <c r="AR30" i="101" s="1"/>
  <c r="AN32" i="86"/>
  <c r="Y32" i="43"/>
  <c r="AI34" i="94"/>
  <c r="Y31" i="101"/>
  <c r="Z31" i="101" s="1"/>
  <c r="X36" i="89"/>
  <c r="Z36" i="89" s="1"/>
  <c r="AF36" i="89" s="1"/>
  <c r="AO36" i="89" s="1"/>
  <c r="AF32" i="52"/>
  <c r="AO32" i="52" s="1"/>
  <c r="Z32" i="95"/>
  <c r="AF32" i="95" s="1"/>
  <c r="AO32" i="95" s="1"/>
  <c r="Y32" i="32"/>
  <c r="Z32" i="32" s="1"/>
  <c r="W33" i="52"/>
  <c r="AI31" i="43"/>
  <c r="AR31" i="43" s="1"/>
  <c r="AG32" i="42"/>
  <c r="AP32" i="42" s="1"/>
  <c r="W33" i="42"/>
  <c r="X33" i="42" s="1"/>
  <c r="Z35" i="94"/>
  <c r="AE35" i="94" s="1"/>
  <c r="Z34" i="87"/>
  <c r="AF34" i="98"/>
  <c r="AO34" i="98" s="1"/>
  <c r="W35" i="98"/>
  <c r="Y35" i="98" s="1"/>
  <c r="AG34" i="98"/>
  <c r="AP34" i="98" s="1"/>
  <c r="AE34" i="98"/>
  <c r="AN34" i="98" s="1"/>
  <c r="AI31" i="32"/>
  <c r="AR31" i="32" s="1"/>
  <c r="Z34" i="105"/>
  <c r="AE34" i="105" s="1"/>
  <c r="AF32" i="42"/>
  <c r="AO32" i="42" s="1"/>
  <c r="AI34" i="18"/>
  <c r="AR34" i="18" s="1"/>
  <c r="Z34" i="48"/>
  <c r="AG34" i="48" s="1"/>
  <c r="AP34" i="48" s="1"/>
  <c r="Z32" i="91"/>
  <c r="AG32" i="91" s="1"/>
  <c r="AP32" i="91" s="1"/>
  <c r="Z33" i="86"/>
  <c r="W34" i="86" s="1"/>
  <c r="Z36" i="47"/>
  <c r="AG36" i="47" s="1"/>
  <c r="AP36" i="47" s="1"/>
  <c r="Z36" i="46"/>
  <c r="W37" i="46" s="1"/>
  <c r="Z32" i="20"/>
  <c r="W33" i="20" s="1"/>
  <c r="Z35" i="18"/>
  <c r="AF35" i="18" s="1"/>
  <c r="AO35" i="18" s="1"/>
  <c r="Z32" i="93"/>
  <c r="AE32" i="93" s="1"/>
  <c r="Z33" i="103"/>
  <c r="W34" i="103" s="1"/>
  <c r="Z32" i="99"/>
  <c r="AG32" i="99" s="1"/>
  <c r="AP32" i="99" s="1"/>
  <c r="Z33" i="88"/>
  <c r="W34" i="88" s="1"/>
  <c r="Z32" i="43"/>
  <c r="AE32" i="43" s="1"/>
  <c r="Y32" i="102"/>
  <c r="X32" i="102"/>
  <c r="AR35" i="46"/>
  <c r="AG31" i="11"/>
  <c r="AP31" i="11" s="1"/>
  <c r="W32" i="11"/>
  <c r="AE31" i="11"/>
  <c r="AF31" i="11"/>
  <c r="AO31" i="11" s="1"/>
  <c r="AI32" i="104"/>
  <c r="AN32" i="104"/>
  <c r="AN33" i="82"/>
  <c r="AI33" i="82"/>
  <c r="AH34" i="13"/>
  <c r="AQ34" i="13" s="1"/>
  <c r="AN34" i="85"/>
  <c r="AI34" i="85"/>
  <c r="AH35" i="15"/>
  <c r="AQ35" i="15" s="1"/>
  <c r="AH34" i="97"/>
  <c r="AQ34" i="97" s="1"/>
  <c r="AG34" i="105"/>
  <c r="AP34" i="105" s="1"/>
  <c r="AF34" i="105"/>
  <c r="AO34" i="105" s="1"/>
  <c r="AH33" i="88"/>
  <c r="AQ33" i="88" s="1"/>
  <c r="AR35" i="89"/>
  <c r="AH36" i="89"/>
  <c r="AQ36" i="89" s="1"/>
  <c r="AN33" i="90"/>
  <c r="AI33" i="90"/>
  <c r="AN31" i="10"/>
  <c r="AI31" i="10"/>
  <c r="AR31" i="99"/>
  <c r="AH35" i="94"/>
  <c r="AQ35" i="94" s="1"/>
  <c r="AR33" i="87"/>
  <c r="AN33" i="96"/>
  <c r="AI33" i="96"/>
  <c r="AH33" i="83"/>
  <c r="AQ33" i="83" s="1"/>
  <c r="Y33" i="84"/>
  <c r="X33" i="84"/>
  <c r="Z33" i="84" s="1"/>
  <c r="Y33" i="52"/>
  <c r="X33" i="52"/>
  <c r="AH34" i="44"/>
  <c r="AQ34" i="44" s="1"/>
  <c r="AN35" i="100"/>
  <c r="AI35" i="100"/>
  <c r="Z34" i="13"/>
  <c r="AR35" i="47"/>
  <c r="AH34" i="87"/>
  <c r="AQ34" i="87" s="1"/>
  <c r="Y35" i="85"/>
  <c r="X35" i="85"/>
  <c r="AR31" i="92"/>
  <c r="AR33" i="105"/>
  <c r="AH34" i="16"/>
  <c r="AQ34" i="16" s="1"/>
  <c r="AR33" i="44"/>
  <c r="Z35" i="15"/>
  <c r="Z34" i="97"/>
  <c r="AH33" i="86"/>
  <c r="AQ33" i="86" s="1"/>
  <c r="AR31" i="20"/>
  <c r="Z33" i="83"/>
  <c r="AR33" i="48"/>
  <c r="AH32" i="20"/>
  <c r="AQ32" i="20" s="1"/>
  <c r="AN32" i="52"/>
  <c r="AR31" i="91"/>
  <c r="AR32" i="88"/>
  <c r="Z34" i="44"/>
  <c r="AR32" i="103"/>
  <c r="AR34" i="94"/>
  <c r="W35" i="87"/>
  <c r="AG34" i="87"/>
  <c r="AP34" i="87" s="1"/>
  <c r="AF34" i="87"/>
  <c r="AO34" i="87" s="1"/>
  <c r="AE34" i="87"/>
  <c r="AN31" i="102"/>
  <c r="AI31" i="102"/>
  <c r="AH35" i="53"/>
  <c r="AQ35" i="53" s="1"/>
  <c r="AE33" i="51"/>
  <c r="AF33" i="51"/>
  <c r="AO33" i="51" s="1"/>
  <c r="AG33" i="51"/>
  <c r="AP33" i="51" s="1"/>
  <c r="W34" i="51"/>
  <c r="AH33" i="45"/>
  <c r="AQ33" i="45" s="1"/>
  <c r="AH32" i="91"/>
  <c r="AQ32" i="91" s="1"/>
  <c r="Z34" i="16"/>
  <c r="AH32" i="43"/>
  <c r="AQ32" i="43" s="1"/>
  <c r="Y34" i="55"/>
  <c r="X34" i="55"/>
  <c r="Y34" i="90"/>
  <c r="X34" i="90"/>
  <c r="AH31" i="101"/>
  <c r="AQ31" i="101" s="1"/>
  <c r="AH35" i="18"/>
  <c r="AQ35" i="18" s="1"/>
  <c r="Y34" i="82"/>
  <c r="X34" i="82"/>
  <c r="AE32" i="95"/>
  <c r="W33" i="95"/>
  <c r="AH32" i="99"/>
  <c r="AQ32" i="99" s="1"/>
  <c r="AE32" i="54"/>
  <c r="AF32" i="54"/>
  <c r="AO32" i="54" s="1"/>
  <c r="AG32" i="54"/>
  <c r="AP32" i="54" s="1"/>
  <c r="W33" i="54"/>
  <c r="Y34" i="49"/>
  <c r="X34" i="49"/>
  <c r="AH34" i="48"/>
  <c r="AQ34" i="48" s="1"/>
  <c r="Z33" i="45"/>
  <c r="AR33" i="13"/>
  <c r="AH32" i="92"/>
  <c r="AQ32" i="92" s="1"/>
  <c r="AR32" i="45"/>
  <c r="AR31" i="93"/>
  <c r="AR34" i="15"/>
  <c r="AG32" i="93"/>
  <c r="AP32" i="93" s="1"/>
  <c r="AH36" i="46"/>
  <c r="AQ36" i="46" s="1"/>
  <c r="AR32" i="83"/>
  <c r="AH32" i="32"/>
  <c r="AQ32" i="32" s="1"/>
  <c r="AH36" i="47"/>
  <c r="AQ36" i="47" s="1"/>
  <c r="AI33" i="55"/>
  <c r="AN33" i="55"/>
  <c r="AE36" i="41"/>
  <c r="AF36" i="41"/>
  <c r="AO36" i="41" s="1"/>
  <c r="AG36" i="41"/>
  <c r="AP36" i="41" s="1"/>
  <c r="W37" i="41"/>
  <c r="Y32" i="10"/>
  <c r="X32" i="10"/>
  <c r="Y34" i="96"/>
  <c r="X34" i="96"/>
  <c r="AR34" i="53"/>
  <c r="AH33" i="103"/>
  <c r="AQ33" i="103" s="1"/>
  <c r="AR33" i="97"/>
  <c r="AN32" i="84"/>
  <c r="AI32" i="84"/>
  <c r="AR32" i="86"/>
  <c r="AR31" i="95"/>
  <c r="AN33" i="49"/>
  <c r="AI33" i="49"/>
  <c r="AH34" i="105"/>
  <c r="AQ34" i="105" s="1"/>
  <c r="Y33" i="104"/>
  <c r="X33" i="104"/>
  <c r="AE32" i="50"/>
  <c r="AF32" i="50"/>
  <c r="AO32" i="50" s="1"/>
  <c r="AG32" i="50"/>
  <c r="AP32" i="50" s="1"/>
  <c r="W33" i="50"/>
  <c r="Y36" i="100"/>
  <c r="X36" i="100"/>
  <c r="AR33" i="16"/>
  <c r="AH32" i="95"/>
  <c r="AQ32" i="95" s="1"/>
  <c r="AH32" i="93"/>
  <c r="AQ32" i="93" s="1"/>
  <c r="W36" i="53"/>
  <c r="AE35" i="53"/>
  <c r="AF35" i="53"/>
  <c r="AO35" i="53" s="1"/>
  <c r="AG35" i="53"/>
  <c r="AP35" i="53" s="1"/>
  <c r="Z32" i="92"/>
  <c r="AN32" i="42"/>
  <c r="AI32" i="42" l="1"/>
  <c r="AF36" i="47"/>
  <c r="AO36" i="47" s="1"/>
  <c r="W35" i="105"/>
  <c r="AF36" i="46"/>
  <c r="AO36" i="46" s="1"/>
  <c r="AN32" i="35"/>
  <c r="AI32" i="35"/>
  <c r="AR32" i="35" s="1"/>
  <c r="Y33" i="35"/>
  <c r="X33" i="35"/>
  <c r="AH33" i="35" s="1"/>
  <c r="AQ33" i="35" s="1"/>
  <c r="Z33" i="35"/>
  <c r="AI32" i="52"/>
  <c r="AG35" i="18"/>
  <c r="AP35" i="18" s="1"/>
  <c r="AF35" i="94"/>
  <c r="AO35" i="94" s="1"/>
  <c r="X35" i="98"/>
  <c r="AE35" i="18"/>
  <c r="W33" i="32"/>
  <c r="AF32" i="32"/>
  <c r="AO32" i="32" s="1"/>
  <c r="AE32" i="32"/>
  <c r="AG32" i="32"/>
  <c r="AP32" i="32" s="1"/>
  <c r="AG31" i="101"/>
  <c r="AP31" i="101" s="1"/>
  <c r="AE31" i="101"/>
  <c r="W32" i="101"/>
  <c r="AF31" i="101"/>
  <c r="AO31" i="101" s="1"/>
  <c r="AE32" i="91"/>
  <c r="AG32" i="95"/>
  <c r="AP32" i="95" s="1"/>
  <c r="W36" i="18"/>
  <c r="Y36" i="18" s="1"/>
  <c r="W36" i="94"/>
  <c r="W33" i="91"/>
  <c r="AG35" i="94"/>
  <c r="AP35" i="94" s="1"/>
  <c r="AE33" i="86"/>
  <c r="AN33" i="86" s="1"/>
  <c r="AF32" i="93"/>
  <c r="AO32" i="93" s="1"/>
  <c r="AE34" i="48"/>
  <c r="AG33" i="86"/>
  <c r="AP33" i="86" s="1"/>
  <c r="W33" i="93"/>
  <c r="AG33" i="103"/>
  <c r="AP33" i="103" s="1"/>
  <c r="AF33" i="86"/>
  <c r="AO33" i="86" s="1"/>
  <c r="Y33" i="42"/>
  <c r="AF33" i="88"/>
  <c r="AO33" i="88" s="1"/>
  <c r="AF32" i="91"/>
  <c r="AO32" i="91" s="1"/>
  <c r="AE36" i="46"/>
  <c r="W37" i="89"/>
  <c r="X37" i="89" s="1"/>
  <c r="AF34" i="48"/>
  <c r="AO34" i="48" s="1"/>
  <c r="AE33" i="88"/>
  <c r="AG36" i="89"/>
  <c r="AP36" i="89" s="1"/>
  <c r="W35" i="48"/>
  <c r="Y35" i="48" s="1"/>
  <c r="AG33" i="88"/>
  <c r="AP33" i="88" s="1"/>
  <c r="AE36" i="89"/>
  <c r="AN36" i="89" s="1"/>
  <c r="AE32" i="20"/>
  <c r="AG32" i="20"/>
  <c r="AP32" i="20" s="1"/>
  <c r="AF32" i="20"/>
  <c r="AO32" i="20" s="1"/>
  <c r="AE33" i="103"/>
  <c r="AI34" i="98"/>
  <c r="AR34" i="98" s="1"/>
  <c r="W37" i="47"/>
  <c r="Y37" i="47" s="1"/>
  <c r="AG36" i="46"/>
  <c r="AP36" i="46" s="1"/>
  <c r="W33" i="99"/>
  <c r="Z34" i="49"/>
  <c r="AE34" i="49" s="1"/>
  <c r="AF33" i="103"/>
  <c r="AO33" i="103" s="1"/>
  <c r="AE36" i="47"/>
  <c r="AI36" i="47" s="1"/>
  <c r="AE32" i="99"/>
  <c r="AN32" i="99" s="1"/>
  <c r="AF32" i="99"/>
  <c r="AO32" i="99" s="1"/>
  <c r="W33" i="43"/>
  <c r="Y33" i="43" s="1"/>
  <c r="AG32" i="43"/>
  <c r="AP32" i="43" s="1"/>
  <c r="Z34" i="96"/>
  <c r="W35" i="96" s="1"/>
  <c r="Z34" i="82"/>
  <c r="AF34" i="82" s="1"/>
  <c r="AO34" i="82" s="1"/>
  <c r="AF32" i="43"/>
  <c r="AO32" i="43" s="1"/>
  <c r="Z33" i="104"/>
  <c r="W34" i="104" s="1"/>
  <c r="Y36" i="94"/>
  <c r="X36" i="94"/>
  <c r="AN32" i="91"/>
  <c r="Y37" i="46"/>
  <c r="X37" i="46"/>
  <c r="AE33" i="45"/>
  <c r="AF33" i="45"/>
  <c r="AO33" i="45" s="1"/>
  <c r="AG33" i="45"/>
  <c r="AP33" i="45" s="1"/>
  <c r="W34" i="45"/>
  <c r="AR31" i="10"/>
  <c r="AI35" i="53"/>
  <c r="AN35" i="53"/>
  <c r="AN32" i="50"/>
  <c r="AI32" i="50"/>
  <c r="AH33" i="42"/>
  <c r="AQ33" i="42" s="1"/>
  <c r="AH34" i="55"/>
  <c r="AQ34" i="55" s="1"/>
  <c r="AN34" i="87"/>
  <c r="AI34" i="87"/>
  <c r="AR34" i="85"/>
  <c r="AN35" i="94"/>
  <c r="AI35" i="94"/>
  <c r="AN34" i="48"/>
  <c r="AI34" i="48"/>
  <c r="Y33" i="99"/>
  <c r="X33" i="99"/>
  <c r="AF34" i="49"/>
  <c r="AO34" i="49" s="1"/>
  <c r="W34" i="84"/>
  <c r="AG33" i="84"/>
  <c r="AP33" i="84" s="1"/>
  <c r="AF33" i="84"/>
  <c r="AO33" i="84" s="1"/>
  <c r="AE33" i="84"/>
  <c r="Y33" i="20"/>
  <c r="X33" i="20"/>
  <c r="Y36" i="53"/>
  <c r="X36" i="53"/>
  <c r="Y33" i="93"/>
  <c r="X33" i="93"/>
  <c r="Z33" i="42"/>
  <c r="Z34" i="55"/>
  <c r="Y34" i="51"/>
  <c r="X34" i="51"/>
  <c r="AF33" i="83"/>
  <c r="AO33" i="83" s="1"/>
  <c r="AE33" i="83"/>
  <c r="W34" i="83"/>
  <c r="AG33" i="83"/>
  <c r="AP33" i="83" s="1"/>
  <c r="Y34" i="103"/>
  <c r="X34" i="103"/>
  <c r="AH35" i="85"/>
  <c r="AQ35" i="85" s="1"/>
  <c r="AH33" i="52"/>
  <c r="AQ33" i="52" s="1"/>
  <c r="AR33" i="90"/>
  <c r="AN34" i="105"/>
  <c r="AI34" i="105"/>
  <c r="AR32" i="104"/>
  <c r="AI35" i="18"/>
  <c r="AN35" i="18"/>
  <c r="Y32" i="101"/>
  <c r="X32" i="101"/>
  <c r="AH36" i="100"/>
  <c r="AQ36" i="100" s="1"/>
  <c r="AF32" i="92"/>
  <c r="AO32" i="92" s="1"/>
  <c r="AE32" i="92"/>
  <c r="W33" i="92"/>
  <c r="AG32" i="92"/>
  <c r="AP32" i="92" s="1"/>
  <c r="Z36" i="100"/>
  <c r="Y33" i="95"/>
  <c r="X33" i="95"/>
  <c r="AH35" i="98"/>
  <c r="AQ35" i="98" s="1"/>
  <c r="AE34" i="44"/>
  <c r="AF34" i="44"/>
  <c r="AO34" i="44" s="1"/>
  <c r="W35" i="44"/>
  <c r="AG34" i="44"/>
  <c r="AP34" i="44" s="1"/>
  <c r="AR32" i="52"/>
  <c r="Z35" i="85"/>
  <c r="AG34" i="13"/>
  <c r="AP34" i="13" s="1"/>
  <c r="AF34" i="13"/>
  <c r="AO34" i="13" s="1"/>
  <c r="AE34" i="13"/>
  <c r="W35" i="13"/>
  <c r="Z33" i="52"/>
  <c r="AH32" i="102"/>
  <c r="AQ32" i="102" s="1"/>
  <c r="Y33" i="91"/>
  <c r="X33" i="91"/>
  <c r="AN33" i="88"/>
  <c r="AN36" i="46"/>
  <c r="AN32" i="43"/>
  <c r="AH34" i="82"/>
  <c r="AQ34" i="82" s="1"/>
  <c r="AE34" i="16"/>
  <c r="W35" i="16"/>
  <c r="AF34" i="16"/>
  <c r="AO34" i="16" s="1"/>
  <c r="AG34" i="16"/>
  <c r="AP34" i="16" s="1"/>
  <c r="AI36" i="41"/>
  <c r="AN36" i="41"/>
  <c r="X33" i="43"/>
  <c r="AI32" i="95"/>
  <c r="AN32" i="95"/>
  <c r="AH34" i="90"/>
  <c r="AQ34" i="90" s="1"/>
  <c r="Z35" i="98"/>
  <c r="Y35" i="87"/>
  <c r="X35" i="87"/>
  <c r="W35" i="97"/>
  <c r="AE34" i="97"/>
  <c r="AG34" i="97"/>
  <c r="AP34" i="97" s="1"/>
  <c r="AF34" i="97"/>
  <c r="AO34" i="97" s="1"/>
  <c r="AR35" i="100"/>
  <c r="AR33" i="96"/>
  <c r="AI31" i="11"/>
  <c r="AN31" i="11"/>
  <c r="Z32" i="102"/>
  <c r="Y33" i="32"/>
  <c r="X33" i="32"/>
  <c r="AI32" i="99"/>
  <c r="Y34" i="86"/>
  <c r="X34" i="86"/>
  <c r="AI31" i="101"/>
  <c r="AN31" i="101"/>
  <c r="AH33" i="104"/>
  <c r="AQ33" i="104" s="1"/>
  <c r="AN32" i="20"/>
  <c r="AH32" i="10"/>
  <c r="AQ32" i="10" s="1"/>
  <c r="Y33" i="54"/>
  <c r="X33" i="54"/>
  <c r="AR32" i="84"/>
  <c r="Z32" i="10"/>
  <c r="AR32" i="42"/>
  <c r="Y33" i="50"/>
  <c r="X33" i="50"/>
  <c r="AR33" i="55"/>
  <c r="AR33" i="49"/>
  <c r="AH34" i="96"/>
  <c r="AQ34" i="96" s="1"/>
  <c r="Y37" i="41"/>
  <c r="X37" i="41"/>
  <c r="AN32" i="93"/>
  <c r="AH34" i="49"/>
  <c r="AQ34" i="49" s="1"/>
  <c r="AI32" i="54"/>
  <c r="AN32" i="54"/>
  <c r="Z34" i="90"/>
  <c r="AN33" i="51"/>
  <c r="AI33" i="51"/>
  <c r="AR31" i="102"/>
  <c r="W36" i="15"/>
  <c r="AF35" i="15"/>
  <c r="AO35" i="15" s="1"/>
  <c r="AG35" i="15"/>
  <c r="AP35" i="15" s="1"/>
  <c r="AE35" i="15"/>
  <c r="AH33" i="84"/>
  <c r="AQ33" i="84" s="1"/>
  <c r="Y35" i="105"/>
  <c r="X35" i="105"/>
  <c r="AR33" i="82"/>
  <c r="Y32" i="11"/>
  <c r="X32" i="11"/>
  <c r="AN32" i="32"/>
  <c r="Y34" i="88"/>
  <c r="X34" i="88"/>
  <c r="Z36" i="94" l="1"/>
  <c r="AI32" i="32"/>
  <c r="W34" i="35"/>
  <c r="AG33" i="35"/>
  <c r="AP33" i="35" s="1"/>
  <c r="AF33" i="35"/>
  <c r="AO33" i="35" s="1"/>
  <c r="AE33" i="35"/>
  <c r="Y37" i="89"/>
  <c r="Z37" i="89" s="1"/>
  <c r="AI33" i="86"/>
  <c r="Z34" i="51"/>
  <c r="AG34" i="49"/>
  <c r="AP34" i="49" s="1"/>
  <c r="W35" i="49"/>
  <c r="AI32" i="20"/>
  <c r="X36" i="18"/>
  <c r="AH36" i="18" s="1"/>
  <c r="AQ36" i="18" s="1"/>
  <c r="AI36" i="89"/>
  <c r="AI32" i="93"/>
  <c r="AI36" i="46"/>
  <c r="X35" i="48"/>
  <c r="X37" i="47"/>
  <c r="AG34" i="96"/>
  <c r="AP34" i="96" s="1"/>
  <c r="AI32" i="91"/>
  <c r="AF33" i="104"/>
  <c r="AO33" i="104" s="1"/>
  <c r="Z37" i="41"/>
  <c r="AG37" i="41" s="1"/>
  <c r="AP37" i="41" s="1"/>
  <c r="Z34" i="88"/>
  <c r="AF34" i="88" s="1"/>
  <c r="AO34" i="88" s="1"/>
  <c r="AG33" i="104"/>
  <c r="AP33" i="104" s="1"/>
  <c r="Z33" i="50"/>
  <c r="W34" i="50" s="1"/>
  <c r="AE33" i="104"/>
  <c r="AI33" i="88"/>
  <c r="AI33" i="103"/>
  <c r="AR33" i="103" s="1"/>
  <c r="Z33" i="91"/>
  <c r="AN36" i="47"/>
  <c r="AE34" i="96"/>
  <c r="AF34" i="96"/>
  <c r="AO34" i="96" s="1"/>
  <c r="AN33" i="103"/>
  <c r="AI32" i="43"/>
  <c r="AR32" i="43" s="1"/>
  <c r="Z37" i="47"/>
  <c r="AE34" i="82"/>
  <c r="AG34" i="82"/>
  <c r="AP34" i="82" s="1"/>
  <c r="Z32" i="11"/>
  <c r="AF32" i="11" s="1"/>
  <c r="AO32" i="11" s="1"/>
  <c r="W35" i="82"/>
  <c r="Y35" i="82" s="1"/>
  <c r="Z33" i="32"/>
  <c r="AE33" i="32" s="1"/>
  <c r="Z35" i="105"/>
  <c r="W36" i="105" s="1"/>
  <c r="Z36" i="53"/>
  <c r="AE36" i="53" s="1"/>
  <c r="AE33" i="50"/>
  <c r="AF33" i="50"/>
  <c r="AO33" i="50" s="1"/>
  <c r="AR33" i="51"/>
  <c r="AR32" i="32"/>
  <c r="AH34" i="86"/>
  <c r="AQ34" i="86" s="1"/>
  <c r="AR36" i="47"/>
  <c r="AR35" i="53"/>
  <c r="AN33" i="45"/>
  <c r="AI33" i="45"/>
  <c r="W33" i="102"/>
  <c r="AG32" i="102"/>
  <c r="AP32" i="102" s="1"/>
  <c r="AF32" i="102"/>
  <c r="AO32" i="102" s="1"/>
  <c r="AE32" i="102"/>
  <c r="AH35" i="87"/>
  <c r="AQ35" i="87" s="1"/>
  <c r="AH33" i="95"/>
  <c r="AQ33" i="95" s="1"/>
  <c r="AI32" i="92"/>
  <c r="AN32" i="92"/>
  <c r="AR35" i="18"/>
  <c r="AR34" i="105"/>
  <c r="AH34" i="103"/>
  <c r="AQ34" i="103" s="1"/>
  <c r="AH33" i="93"/>
  <c r="AQ33" i="93" s="1"/>
  <c r="AH33" i="20"/>
  <c r="AQ33" i="20" s="1"/>
  <c r="Y34" i="84"/>
  <c r="X34" i="84"/>
  <c r="AR33" i="86"/>
  <c r="Y33" i="92"/>
  <c r="X33" i="92"/>
  <c r="AR32" i="91"/>
  <c r="AH33" i="54"/>
  <c r="AQ33" i="54" s="1"/>
  <c r="Z34" i="86"/>
  <c r="AH35" i="48"/>
  <c r="AQ35" i="48" s="1"/>
  <c r="AR36" i="41"/>
  <c r="AH34" i="88"/>
  <c r="AQ34" i="88" s="1"/>
  <c r="Y36" i="15"/>
  <c r="X36" i="15"/>
  <c r="AR32" i="93"/>
  <c r="AE32" i="10"/>
  <c r="W33" i="10"/>
  <c r="AG32" i="10"/>
  <c r="AP32" i="10" s="1"/>
  <c r="AF32" i="10"/>
  <c r="AO32" i="10" s="1"/>
  <c r="Z33" i="54"/>
  <c r="Z35" i="48"/>
  <c r="Z35" i="87"/>
  <c r="AR32" i="95"/>
  <c r="AH33" i="91"/>
  <c r="AQ33" i="91" s="1"/>
  <c r="W36" i="85"/>
  <c r="AE35" i="85"/>
  <c r="AG35" i="85"/>
  <c r="AP35" i="85" s="1"/>
  <c r="AF35" i="85"/>
  <c r="AO35" i="85" s="1"/>
  <c r="Y35" i="44"/>
  <c r="X35" i="44"/>
  <c r="Z33" i="95"/>
  <c r="AH37" i="89"/>
  <c r="AQ37" i="89" s="1"/>
  <c r="Z34" i="103"/>
  <c r="AH34" i="51"/>
  <c r="AQ34" i="51" s="1"/>
  <c r="Z33" i="93"/>
  <c r="Z33" i="20"/>
  <c r="Z36" i="18"/>
  <c r="AR35" i="94"/>
  <c r="AH36" i="94"/>
  <c r="AQ36" i="94" s="1"/>
  <c r="Y35" i="96"/>
  <c r="X35" i="96"/>
  <c r="Y34" i="104"/>
  <c r="X34" i="104"/>
  <c r="AI35" i="15"/>
  <c r="AN35" i="15"/>
  <c r="AH35" i="105"/>
  <c r="AQ35" i="105" s="1"/>
  <c r="Y35" i="97"/>
  <c r="X35" i="97"/>
  <c r="AI33" i="83"/>
  <c r="AN33" i="83"/>
  <c r="AR34" i="48"/>
  <c r="AH32" i="11"/>
  <c r="AQ32" i="11" s="1"/>
  <c r="W35" i="90"/>
  <c r="AG34" i="90"/>
  <c r="AP34" i="90" s="1"/>
  <c r="AF34" i="90"/>
  <c r="AO34" i="90" s="1"/>
  <c r="AE34" i="90"/>
  <c r="AR32" i="54"/>
  <c r="AH33" i="50"/>
  <c r="AQ33" i="50" s="1"/>
  <c r="AR36" i="89"/>
  <c r="AR31" i="11"/>
  <c r="AH33" i="43"/>
  <c r="AQ33" i="43" s="1"/>
  <c r="W34" i="91"/>
  <c r="AG33" i="91"/>
  <c r="AP33" i="91" s="1"/>
  <c r="AF33" i="91"/>
  <c r="AO33" i="91" s="1"/>
  <c r="AE33" i="91"/>
  <c r="AE33" i="52"/>
  <c r="W34" i="52"/>
  <c r="AF33" i="52"/>
  <c r="AO33" i="52" s="1"/>
  <c r="AG33" i="52"/>
  <c r="AP33" i="52" s="1"/>
  <c r="AH32" i="101"/>
  <c r="AQ32" i="101" s="1"/>
  <c r="AE34" i="51"/>
  <c r="AF34" i="51"/>
  <c r="AO34" i="51" s="1"/>
  <c r="AG34" i="51"/>
  <c r="AP34" i="51" s="1"/>
  <c r="W35" i="51"/>
  <c r="AH33" i="99"/>
  <c r="AQ33" i="99" s="1"/>
  <c r="AR34" i="87"/>
  <c r="AR32" i="50"/>
  <c r="Y34" i="45"/>
  <c r="X34" i="45"/>
  <c r="AH37" i="46"/>
  <c r="AQ37" i="46" s="1"/>
  <c r="W37" i="94"/>
  <c r="AG36" i="94"/>
  <c r="AP36" i="94" s="1"/>
  <c r="AF36" i="94"/>
  <c r="AO36" i="94" s="1"/>
  <c r="AE36" i="94"/>
  <c r="AR32" i="20"/>
  <c r="AR33" i="88"/>
  <c r="AE33" i="42"/>
  <c r="AF33" i="42"/>
  <c r="AO33" i="42" s="1"/>
  <c r="AG33" i="42"/>
  <c r="AP33" i="42" s="1"/>
  <c r="W34" i="42"/>
  <c r="AE37" i="47"/>
  <c r="AG37" i="47"/>
  <c r="AP37" i="47" s="1"/>
  <c r="W38" i="47"/>
  <c r="AF37" i="47"/>
  <c r="AO37" i="47" s="1"/>
  <c r="AH37" i="41"/>
  <c r="AQ37" i="41" s="1"/>
  <c r="AH33" i="32"/>
  <c r="AQ33" i="32" s="1"/>
  <c r="AF35" i="98"/>
  <c r="AO35" i="98" s="1"/>
  <c r="AE35" i="98"/>
  <c r="AG35" i="98"/>
  <c r="AP35" i="98" s="1"/>
  <c r="W36" i="98"/>
  <c r="Z33" i="43"/>
  <c r="Y35" i="16"/>
  <c r="X35" i="16"/>
  <c r="Y35" i="13"/>
  <c r="X35" i="13"/>
  <c r="AI34" i="44"/>
  <c r="AN34" i="44"/>
  <c r="W37" i="100"/>
  <c r="AG36" i="100"/>
  <c r="AP36" i="100" s="1"/>
  <c r="AF36" i="100"/>
  <c r="AO36" i="100" s="1"/>
  <c r="AE36" i="100"/>
  <c r="Z32" i="101"/>
  <c r="AH36" i="53"/>
  <c r="AQ36" i="53" s="1"/>
  <c r="AN33" i="84"/>
  <c r="AI33" i="84"/>
  <c r="Y35" i="49"/>
  <c r="X35" i="49"/>
  <c r="Z33" i="99"/>
  <c r="AH37" i="47"/>
  <c r="AQ37" i="47" s="1"/>
  <c r="Z37" i="46"/>
  <c r="AI33" i="104"/>
  <c r="AN33" i="104"/>
  <c r="AR31" i="101"/>
  <c r="AR32" i="99"/>
  <c r="AN34" i="97"/>
  <c r="AI34" i="97"/>
  <c r="AN34" i="16"/>
  <c r="AI34" i="16"/>
  <c r="AR36" i="46"/>
  <c r="AN34" i="13"/>
  <c r="AI34" i="13"/>
  <c r="Y34" i="83"/>
  <c r="X34" i="83"/>
  <c r="AE34" i="55"/>
  <c r="AF34" i="55"/>
  <c r="AO34" i="55" s="1"/>
  <c r="AG34" i="55"/>
  <c r="AP34" i="55" s="1"/>
  <c r="W35" i="55"/>
  <c r="AI34" i="49"/>
  <c r="AN34" i="49"/>
  <c r="AN34" i="96"/>
  <c r="AI34" i="96"/>
  <c r="W38" i="89" l="1"/>
  <c r="AF37" i="89"/>
  <c r="AO37" i="89" s="1"/>
  <c r="AG37" i="89"/>
  <c r="AP37" i="89" s="1"/>
  <c r="AE37" i="89"/>
  <c r="AN33" i="35"/>
  <c r="AI33" i="35"/>
  <c r="AR33" i="35" s="1"/>
  <c r="W38" i="41"/>
  <c r="Y34" i="35"/>
  <c r="X34" i="35"/>
  <c r="AH34" i="35" s="1"/>
  <c r="AQ34" i="35" s="1"/>
  <c r="Z34" i="35"/>
  <c r="X35" i="82"/>
  <c r="AG32" i="11"/>
  <c r="AP32" i="11" s="1"/>
  <c r="AE35" i="105"/>
  <c r="W35" i="88"/>
  <c r="AF37" i="41"/>
  <c r="AO37" i="41" s="1"/>
  <c r="AF35" i="105"/>
  <c r="AO35" i="105" s="1"/>
  <c r="AE37" i="41"/>
  <c r="AN37" i="41" s="1"/>
  <c r="Z36" i="15"/>
  <c r="AG34" i="88"/>
  <c r="AP34" i="88" s="1"/>
  <c r="AG33" i="32"/>
  <c r="AP33" i="32" s="1"/>
  <c r="AG33" i="50"/>
  <c r="AP33" i="50" s="1"/>
  <c r="AE34" i="88"/>
  <c r="AN34" i="88" s="1"/>
  <c r="AI34" i="82"/>
  <c r="AR34" i="82" s="1"/>
  <c r="Z35" i="44"/>
  <c r="AE35" i="44" s="1"/>
  <c r="AN34" i="82"/>
  <c r="W37" i="53"/>
  <c r="W34" i="32"/>
  <c r="Y34" i="32" s="1"/>
  <c r="AG36" i="53"/>
  <c r="AP36" i="53" s="1"/>
  <c r="AF36" i="53"/>
  <c r="AO36" i="53" s="1"/>
  <c r="AG35" i="105"/>
  <c r="AP35" i="105" s="1"/>
  <c r="AF33" i="32"/>
  <c r="AO33" i="32" s="1"/>
  <c r="Z35" i="96"/>
  <c r="W36" i="96" s="1"/>
  <c r="W33" i="11"/>
  <c r="X33" i="11" s="1"/>
  <c r="Z35" i="49"/>
  <c r="W36" i="49" s="1"/>
  <c r="Z34" i="83"/>
  <c r="W35" i="83" s="1"/>
  <c r="Z35" i="16"/>
  <c r="W36" i="16" s="1"/>
  <c r="AE32" i="11"/>
  <c r="AR34" i="49"/>
  <c r="W35" i="103"/>
  <c r="AE34" i="103"/>
  <c r="AG34" i="103"/>
  <c r="AP34" i="103" s="1"/>
  <c r="AF34" i="103"/>
  <c r="AO34" i="103" s="1"/>
  <c r="AH34" i="84"/>
  <c r="AQ34" i="84" s="1"/>
  <c r="AR32" i="92"/>
  <c r="AN36" i="53"/>
  <c r="AH35" i="13"/>
  <c r="AQ35" i="13" s="1"/>
  <c r="Y38" i="47"/>
  <c r="X38" i="47"/>
  <c r="AI33" i="42"/>
  <c r="AN33" i="42"/>
  <c r="Y35" i="51"/>
  <c r="X35" i="51"/>
  <c r="AN37" i="89"/>
  <c r="AI37" i="89"/>
  <c r="Y34" i="91"/>
  <c r="X34" i="91"/>
  <c r="AE36" i="18"/>
  <c r="W37" i="18"/>
  <c r="AF36" i="18"/>
  <c r="AO36" i="18" s="1"/>
  <c r="AG36" i="18"/>
  <c r="AP36" i="18" s="1"/>
  <c r="AE33" i="54"/>
  <c r="AF33" i="54"/>
  <c r="AO33" i="54" s="1"/>
  <c r="W34" i="54"/>
  <c r="AG33" i="54"/>
  <c r="AP33" i="54" s="1"/>
  <c r="AH35" i="82"/>
  <c r="AQ35" i="82" s="1"/>
  <c r="Z34" i="84"/>
  <c r="Y34" i="50"/>
  <c r="X34" i="50"/>
  <c r="Y36" i="105"/>
  <c r="X36" i="105"/>
  <c r="AI33" i="32"/>
  <c r="AN33" i="32"/>
  <c r="AN34" i="90"/>
  <c r="AI34" i="90"/>
  <c r="Y34" i="52"/>
  <c r="X34" i="52"/>
  <c r="AR35" i="15"/>
  <c r="AG33" i="20"/>
  <c r="AP33" i="20" s="1"/>
  <c r="AF33" i="20"/>
  <c r="AO33" i="20" s="1"/>
  <c r="AE33" i="20"/>
  <c r="W34" i="20"/>
  <c r="AH36" i="15"/>
  <c r="AQ36" i="15" s="1"/>
  <c r="Z35" i="82"/>
  <c r="Y33" i="102"/>
  <c r="X33" i="102"/>
  <c r="AI34" i="88"/>
  <c r="Y38" i="41"/>
  <c r="X38" i="41"/>
  <c r="AH35" i="96"/>
  <c r="AQ35" i="96" s="1"/>
  <c r="Z35" i="13"/>
  <c r="AR33" i="84"/>
  <c r="Y37" i="100"/>
  <c r="X37" i="100"/>
  <c r="AH35" i="16"/>
  <c r="AQ35" i="16" s="1"/>
  <c r="AN35" i="98"/>
  <c r="AI35" i="98"/>
  <c r="AI37" i="47"/>
  <c r="AN37" i="47"/>
  <c r="Y37" i="94"/>
  <c r="X37" i="94"/>
  <c r="AI33" i="52"/>
  <c r="AN33" i="52"/>
  <c r="Y35" i="90"/>
  <c r="X35" i="90"/>
  <c r="AR33" i="83"/>
  <c r="AH34" i="104"/>
  <c r="AQ34" i="104" s="1"/>
  <c r="W34" i="93"/>
  <c r="AG33" i="93"/>
  <c r="AP33" i="93" s="1"/>
  <c r="AF33" i="93"/>
  <c r="AO33" i="93" s="1"/>
  <c r="AE33" i="93"/>
  <c r="AF33" i="95"/>
  <c r="AO33" i="95" s="1"/>
  <c r="AE33" i="95"/>
  <c r="W34" i="95"/>
  <c r="AG33" i="95"/>
  <c r="AP33" i="95" s="1"/>
  <c r="AI35" i="85"/>
  <c r="AN35" i="85"/>
  <c r="W37" i="15"/>
  <c r="AG36" i="15"/>
  <c r="AP36" i="15" s="1"/>
  <c r="AE36" i="15"/>
  <c r="AF36" i="15"/>
  <c r="AO36" i="15" s="1"/>
  <c r="AR33" i="45"/>
  <c r="X37" i="53"/>
  <c r="AN33" i="50"/>
  <c r="AN32" i="11"/>
  <c r="AR34" i="16"/>
  <c r="AH35" i="49"/>
  <c r="AQ35" i="49" s="1"/>
  <c r="AN36" i="100"/>
  <c r="AI36" i="100"/>
  <c r="Y38" i="89"/>
  <c r="X38" i="89"/>
  <c r="AG35" i="48"/>
  <c r="AP35" i="48" s="1"/>
  <c r="AE35" i="48"/>
  <c r="W36" i="48"/>
  <c r="AF35" i="48"/>
  <c r="AO35" i="48" s="1"/>
  <c r="AE37" i="46"/>
  <c r="AF37" i="46"/>
  <c r="AO37" i="46" s="1"/>
  <c r="AG37" i="46"/>
  <c r="AP37" i="46" s="1"/>
  <c r="W38" i="46"/>
  <c r="AF35" i="16"/>
  <c r="AO35" i="16" s="1"/>
  <c r="Y34" i="42"/>
  <c r="X34" i="42"/>
  <c r="AH34" i="45"/>
  <c r="AQ34" i="45" s="1"/>
  <c r="AN34" i="51"/>
  <c r="AI34" i="51"/>
  <c r="AN33" i="91"/>
  <c r="AI33" i="91"/>
  <c r="AH35" i="97"/>
  <c r="AQ35" i="97" s="1"/>
  <c r="Z34" i="104"/>
  <c r="AH35" i="44"/>
  <c r="AQ35" i="44" s="1"/>
  <c r="Y36" i="85"/>
  <c r="X36" i="85"/>
  <c r="Y33" i="10"/>
  <c r="X33" i="10"/>
  <c r="AH33" i="92"/>
  <c r="AQ33" i="92" s="1"/>
  <c r="AN35" i="105"/>
  <c r="AI35" i="105"/>
  <c r="AE33" i="43"/>
  <c r="W34" i="43"/>
  <c r="AF33" i="43"/>
  <c r="AO33" i="43" s="1"/>
  <c r="AG33" i="43"/>
  <c r="AP33" i="43" s="1"/>
  <c r="AN36" i="94"/>
  <c r="AI36" i="94"/>
  <c r="Y35" i="55"/>
  <c r="X35" i="55"/>
  <c r="Y36" i="98"/>
  <c r="X36" i="98"/>
  <c r="AR34" i="13"/>
  <c r="AR34" i="97"/>
  <c r="AR34" i="96"/>
  <c r="AR33" i="104"/>
  <c r="AN34" i="55"/>
  <c r="AI34" i="55"/>
  <c r="AH34" i="83"/>
  <c r="AQ34" i="83" s="1"/>
  <c r="W34" i="99"/>
  <c r="AG33" i="99"/>
  <c r="AP33" i="99" s="1"/>
  <c r="AF33" i="99"/>
  <c r="AO33" i="99" s="1"/>
  <c r="AE33" i="99"/>
  <c r="AF32" i="101"/>
  <c r="AO32" i="101" s="1"/>
  <c r="AE32" i="101"/>
  <c r="AG32" i="101"/>
  <c r="AP32" i="101" s="1"/>
  <c r="W33" i="101"/>
  <c r="AR34" i="44"/>
  <c r="Z34" i="45"/>
  <c r="Z35" i="97"/>
  <c r="W36" i="87"/>
  <c r="AG35" i="87"/>
  <c r="AP35" i="87" s="1"/>
  <c r="AF35" i="87"/>
  <c r="AO35" i="87" s="1"/>
  <c r="AE35" i="87"/>
  <c r="AN32" i="10"/>
  <c r="AI32" i="10"/>
  <c r="AF34" i="86"/>
  <c r="AO34" i="86" s="1"/>
  <c r="AE34" i="86"/>
  <c r="AG34" i="86"/>
  <c r="AP34" i="86" s="1"/>
  <c r="W35" i="86"/>
  <c r="Z33" i="92"/>
  <c r="AN32" i="102"/>
  <c r="AI32" i="102"/>
  <c r="Y35" i="88"/>
  <c r="X35" i="88"/>
  <c r="AG35" i="44" l="1"/>
  <c r="AP35" i="44" s="1"/>
  <c r="AF35" i="44"/>
  <c r="AO35" i="44" s="1"/>
  <c r="AI37" i="41"/>
  <c r="AE34" i="35"/>
  <c r="W35" i="35"/>
  <c r="AF34" i="35"/>
  <c r="AO34" i="35" s="1"/>
  <c r="AG34" i="35"/>
  <c r="AP34" i="35" s="1"/>
  <c r="AI32" i="11"/>
  <c r="AG35" i="96"/>
  <c r="AP35" i="96" s="1"/>
  <c r="AG35" i="16"/>
  <c r="AP35" i="16" s="1"/>
  <c r="AE35" i="16"/>
  <c r="AI33" i="50"/>
  <c r="Z37" i="100"/>
  <c r="AF37" i="100" s="1"/>
  <c r="AO37" i="100" s="1"/>
  <c r="W36" i="44"/>
  <c r="X36" i="44" s="1"/>
  <c r="AE35" i="96"/>
  <c r="AN35" i="96" s="1"/>
  <c r="AI36" i="53"/>
  <c r="AR36" i="53" s="1"/>
  <c r="AF35" i="96"/>
  <c r="AO35" i="96" s="1"/>
  <c r="Y33" i="11"/>
  <c r="Z33" i="11" s="1"/>
  <c r="X34" i="32"/>
  <c r="Z34" i="32" s="1"/>
  <c r="AE35" i="49"/>
  <c r="AN35" i="49" s="1"/>
  <c r="Y37" i="53"/>
  <c r="Z37" i="53" s="1"/>
  <c r="Z34" i="91"/>
  <c r="AF34" i="91" s="1"/>
  <c r="AO34" i="91" s="1"/>
  <c r="AG34" i="83"/>
  <c r="AP34" i="83" s="1"/>
  <c r="AE34" i="83"/>
  <c r="Z36" i="105"/>
  <c r="W37" i="105" s="1"/>
  <c r="Z36" i="85"/>
  <c r="AG36" i="85" s="1"/>
  <c r="AP36" i="85" s="1"/>
  <c r="AF34" i="83"/>
  <c r="AO34" i="83" s="1"/>
  <c r="Z33" i="102"/>
  <c r="AF33" i="102" s="1"/>
  <c r="AO33" i="102" s="1"/>
  <c r="Z34" i="42"/>
  <c r="W35" i="42" s="1"/>
  <c r="AG35" i="49"/>
  <c r="AP35" i="49" s="1"/>
  <c r="AF35" i="49"/>
  <c r="AO35" i="49" s="1"/>
  <c r="AI32" i="101"/>
  <c r="AN32" i="101"/>
  <c r="AR36" i="94"/>
  <c r="AR33" i="91"/>
  <c r="Y38" i="46"/>
  <c r="X38" i="46"/>
  <c r="AI35" i="48"/>
  <c r="AN35" i="48"/>
  <c r="AR37" i="41"/>
  <c r="AN33" i="93"/>
  <c r="AI33" i="93"/>
  <c r="AR33" i="52"/>
  <c r="AR35" i="98"/>
  <c r="AH38" i="41"/>
  <c r="AQ38" i="41" s="1"/>
  <c r="AE35" i="97"/>
  <c r="W36" i="97"/>
  <c r="AG35" i="97"/>
  <c r="AP35" i="97" s="1"/>
  <c r="AF35" i="97"/>
  <c r="AO35" i="97" s="1"/>
  <c r="AH36" i="98"/>
  <c r="AQ36" i="98" s="1"/>
  <c r="AH36" i="85"/>
  <c r="AQ36" i="85" s="1"/>
  <c r="AH34" i="42"/>
  <c r="AQ34" i="42" s="1"/>
  <c r="Y36" i="48"/>
  <c r="X36" i="48"/>
  <c r="Y35" i="83"/>
  <c r="X35" i="83"/>
  <c r="AG37" i="100"/>
  <c r="AP37" i="100" s="1"/>
  <c r="AH33" i="102"/>
  <c r="AQ33" i="102" s="1"/>
  <c r="W35" i="84"/>
  <c r="AG34" i="84"/>
  <c r="AP34" i="84" s="1"/>
  <c r="AF34" i="84"/>
  <c r="AO34" i="84" s="1"/>
  <c r="AE34" i="84"/>
  <c r="Y36" i="96"/>
  <c r="X36" i="96"/>
  <c r="AE34" i="45"/>
  <c r="AF34" i="45"/>
  <c r="AO34" i="45" s="1"/>
  <c r="AG34" i="45"/>
  <c r="AP34" i="45" s="1"/>
  <c r="W35" i="45"/>
  <c r="AR34" i="55"/>
  <c r="AR34" i="51"/>
  <c r="AR33" i="50"/>
  <c r="AR35" i="85"/>
  <c r="AH37" i="94"/>
  <c r="AQ37" i="94" s="1"/>
  <c r="AR34" i="90"/>
  <c r="AR37" i="89"/>
  <c r="AR33" i="42"/>
  <c r="AI33" i="54"/>
  <c r="AN33" i="54"/>
  <c r="Y35" i="86"/>
  <c r="X35" i="86"/>
  <c r="AH35" i="55"/>
  <c r="AQ35" i="55" s="1"/>
  <c r="AH33" i="10"/>
  <c r="AQ33" i="10" s="1"/>
  <c r="Y36" i="16"/>
  <c r="X36" i="16"/>
  <c r="AH38" i="89"/>
  <c r="AQ38" i="89" s="1"/>
  <c r="AH35" i="90"/>
  <c r="AQ35" i="90" s="1"/>
  <c r="Z37" i="94"/>
  <c r="Z38" i="41"/>
  <c r="AE35" i="82"/>
  <c r="W36" i="82"/>
  <c r="AG35" i="82"/>
  <c r="AP35" i="82" s="1"/>
  <c r="AF35" i="82"/>
  <c r="AO35" i="82" s="1"/>
  <c r="Y34" i="20"/>
  <c r="X34" i="20"/>
  <c r="AH34" i="52"/>
  <c r="AQ34" i="52" s="1"/>
  <c r="AH34" i="50"/>
  <c r="AQ34" i="50" s="1"/>
  <c r="Y37" i="18"/>
  <c r="X37" i="18"/>
  <c r="AH38" i="47"/>
  <c r="AQ38" i="47" s="1"/>
  <c r="AI35" i="96"/>
  <c r="AR32" i="10"/>
  <c r="AN35" i="16"/>
  <c r="AI35" i="16"/>
  <c r="AR36" i="100"/>
  <c r="Y37" i="15"/>
  <c r="X37" i="15"/>
  <c r="AR37" i="47"/>
  <c r="AH36" i="105"/>
  <c r="AQ36" i="105" s="1"/>
  <c r="AI35" i="44"/>
  <c r="AN35" i="44"/>
  <c r="Z36" i="98"/>
  <c r="AH35" i="88"/>
  <c r="AQ35" i="88" s="1"/>
  <c r="AN35" i="87"/>
  <c r="AI35" i="87"/>
  <c r="AN33" i="99"/>
  <c r="AI33" i="99"/>
  <c r="Z35" i="88"/>
  <c r="AN34" i="86"/>
  <c r="AI34" i="86"/>
  <c r="Z35" i="55"/>
  <c r="Z33" i="10"/>
  <c r="AI37" i="46"/>
  <c r="AN37" i="46"/>
  <c r="Z38" i="89"/>
  <c r="AH37" i="53"/>
  <c r="AQ37" i="53" s="1"/>
  <c r="AN36" i="15"/>
  <c r="AI36" i="15"/>
  <c r="Y34" i="95"/>
  <c r="X34" i="95"/>
  <c r="Y34" i="93"/>
  <c r="X34" i="93"/>
  <c r="Z35" i="90"/>
  <c r="W36" i="13"/>
  <c r="AG35" i="13"/>
  <c r="AP35" i="13" s="1"/>
  <c r="AE35" i="13"/>
  <c r="AF35" i="13"/>
  <c r="AO35" i="13" s="1"/>
  <c r="AR34" i="88"/>
  <c r="AI33" i="20"/>
  <c r="AN33" i="20"/>
  <c r="Z34" i="50"/>
  <c r="Y34" i="54"/>
  <c r="X34" i="54"/>
  <c r="AN36" i="18"/>
  <c r="AI36" i="18"/>
  <c r="AH35" i="51"/>
  <c r="AQ35" i="51" s="1"/>
  <c r="AN34" i="103"/>
  <c r="AI34" i="103"/>
  <c r="AF33" i="92"/>
  <c r="AO33" i="92" s="1"/>
  <c r="AE33" i="92"/>
  <c r="AG33" i="92"/>
  <c r="AP33" i="92" s="1"/>
  <c r="W34" i="92"/>
  <c r="AR35" i="105"/>
  <c r="Y33" i="101"/>
  <c r="X33" i="101"/>
  <c r="Y34" i="43"/>
  <c r="X34" i="43"/>
  <c r="AH33" i="11"/>
  <c r="AQ33" i="11" s="1"/>
  <c r="AR32" i="102"/>
  <c r="Y36" i="87"/>
  <c r="X36" i="87"/>
  <c r="Y34" i="99"/>
  <c r="X34" i="99"/>
  <c r="AI33" i="43"/>
  <c r="AN33" i="43"/>
  <c r="AF34" i="104"/>
  <c r="AO34" i="104" s="1"/>
  <c r="AE34" i="104"/>
  <c r="AG34" i="104"/>
  <c r="AP34" i="104" s="1"/>
  <c r="W35" i="104"/>
  <c r="AR32" i="11"/>
  <c r="AN33" i="95"/>
  <c r="AI33" i="95"/>
  <c r="AH37" i="100"/>
  <c r="AQ37" i="100" s="1"/>
  <c r="Z34" i="52"/>
  <c r="AR33" i="32"/>
  <c r="AH34" i="91"/>
  <c r="AQ34" i="91" s="1"/>
  <c r="Z35" i="51"/>
  <c r="Z38" i="47"/>
  <c r="Y35" i="103"/>
  <c r="X35" i="103"/>
  <c r="Y36" i="49"/>
  <c r="X36" i="49"/>
  <c r="W38" i="100" l="1"/>
  <c r="X35" i="35"/>
  <c r="AH35" i="35" s="1"/>
  <c r="AQ35" i="35" s="1"/>
  <c r="Y35" i="35"/>
  <c r="Z35" i="35"/>
  <c r="AH34" i="32"/>
  <c r="AQ34" i="32" s="1"/>
  <c r="Y36" i="44"/>
  <c r="Z36" i="44" s="1"/>
  <c r="AN34" i="35"/>
  <c r="AI34" i="35"/>
  <c r="AR34" i="35" s="1"/>
  <c r="AE34" i="42"/>
  <c r="AE36" i="105"/>
  <c r="AE37" i="100"/>
  <c r="AI37" i="100" s="1"/>
  <c r="W37" i="85"/>
  <c r="Y37" i="85" s="1"/>
  <c r="AF34" i="42"/>
  <c r="AO34" i="42" s="1"/>
  <c r="AG34" i="42"/>
  <c r="AP34" i="42" s="1"/>
  <c r="AF36" i="105"/>
  <c r="AO36" i="105" s="1"/>
  <c r="AG36" i="105"/>
  <c r="AP36" i="105" s="1"/>
  <c r="AF33" i="11"/>
  <c r="AO33" i="11" s="1"/>
  <c r="AE33" i="11"/>
  <c r="AN33" i="11" s="1"/>
  <c r="AG33" i="11"/>
  <c r="AP33" i="11" s="1"/>
  <c r="W34" i="11"/>
  <c r="X34" i="11" s="1"/>
  <c r="AG34" i="91"/>
  <c r="AP34" i="91" s="1"/>
  <c r="W35" i="91"/>
  <c r="X35" i="91" s="1"/>
  <c r="AE36" i="85"/>
  <c r="AE34" i="91"/>
  <c r="AN34" i="91" s="1"/>
  <c r="AF36" i="85"/>
  <c r="AO36" i="85" s="1"/>
  <c r="AE33" i="102"/>
  <c r="AI34" i="83"/>
  <c r="AR34" i="83" s="1"/>
  <c r="W34" i="102"/>
  <c r="Y34" i="102" s="1"/>
  <c r="AF37" i="53"/>
  <c r="AO37" i="53" s="1"/>
  <c r="AG37" i="53"/>
  <c r="AP37" i="53" s="1"/>
  <c r="W38" i="53"/>
  <c r="Y38" i="53" s="1"/>
  <c r="AE37" i="53"/>
  <c r="AN37" i="53" s="1"/>
  <c r="AN34" i="83"/>
  <c r="AG33" i="102"/>
  <c r="AP33" i="102" s="1"/>
  <c r="AI35" i="49"/>
  <c r="Z35" i="86"/>
  <c r="AF35" i="86" s="1"/>
  <c r="AO35" i="86" s="1"/>
  <c r="Z34" i="43"/>
  <c r="W35" i="43" s="1"/>
  <c r="Z34" i="20"/>
  <c r="AE34" i="20" s="1"/>
  <c r="Z34" i="93"/>
  <c r="AF34" i="93" s="1"/>
  <c r="AO34" i="93" s="1"/>
  <c r="AE34" i="52"/>
  <c r="AF34" i="52"/>
  <c r="AO34" i="52" s="1"/>
  <c r="AG34" i="52"/>
  <c r="AP34" i="52" s="1"/>
  <c r="W35" i="52"/>
  <c r="AH36" i="96"/>
  <c r="AQ36" i="96" s="1"/>
  <c r="Y35" i="84"/>
  <c r="X35" i="84"/>
  <c r="AR35" i="48"/>
  <c r="Y35" i="42"/>
  <c r="X35" i="42"/>
  <c r="AH37" i="18"/>
  <c r="AQ37" i="18" s="1"/>
  <c r="AE38" i="41"/>
  <c r="AG38" i="41"/>
  <c r="AP38" i="41" s="1"/>
  <c r="AF38" i="41"/>
  <c r="AO38" i="41" s="1"/>
  <c r="W39" i="41"/>
  <c r="Z36" i="96"/>
  <c r="AH35" i="83"/>
  <c r="AQ35" i="83" s="1"/>
  <c r="AR33" i="93"/>
  <c r="AH38" i="46"/>
  <c r="AQ38" i="46" s="1"/>
  <c r="AE34" i="32"/>
  <c r="AF34" i="32"/>
  <c r="AO34" i="32" s="1"/>
  <c r="AG34" i="32"/>
  <c r="AP34" i="32" s="1"/>
  <c r="W35" i="32"/>
  <c r="AF38" i="89"/>
  <c r="AO38" i="89" s="1"/>
  <c r="AE38" i="89"/>
  <c r="W39" i="89"/>
  <c r="AG38" i="89"/>
  <c r="AP38" i="89" s="1"/>
  <c r="Z37" i="18"/>
  <c r="AE37" i="94"/>
  <c r="W38" i="94"/>
  <c r="AF37" i="94"/>
  <c r="AO37" i="94" s="1"/>
  <c r="AG37" i="94"/>
  <c r="AP37" i="94" s="1"/>
  <c r="Y35" i="45"/>
  <c r="X35" i="45"/>
  <c r="Z35" i="83"/>
  <c r="Y36" i="97"/>
  <c r="X36" i="97"/>
  <c r="Z38" i="46"/>
  <c r="AN36" i="85"/>
  <c r="AN36" i="105"/>
  <c r="W39" i="47"/>
  <c r="AE38" i="47"/>
  <c r="AF38" i="47"/>
  <c r="AO38" i="47" s="1"/>
  <c r="AG38" i="47"/>
  <c r="AP38" i="47" s="1"/>
  <c r="AR33" i="43"/>
  <c r="AH34" i="54"/>
  <c r="AQ34" i="54" s="1"/>
  <c r="W36" i="90"/>
  <c r="AG35" i="90"/>
  <c r="AP35" i="90" s="1"/>
  <c r="AF35" i="90"/>
  <c r="AO35" i="90" s="1"/>
  <c r="AE35" i="90"/>
  <c r="AI35" i="82"/>
  <c r="AN35" i="82"/>
  <c r="Z34" i="54"/>
  <c r="AR36" i="15"/>
  <c r="AR35" i="87"/>
  <c r="AR35" i="16"/>
  <c r="Y35" i="91"/>
  <c r="AN35" i="13"/>
  <c r="AI35" i="13"/>
  <c r="AR33" i="54"/>
  <c r="AN34" i="84"/>
  <c r="AI34" i="84"/>
  <c r="AN35" i="97"/>
  <c r="AI35" i="97"/>
  <c r="AR32" i="101"/>
  <c r="AN34" i="42"/>
  <c r="AR34" i="103"/>
  <c r="AE33" i="10"/>
  <c r="W34" i="10"/>
  <c r="AG33" i="10"/>
  <c r="AP33" i="10" s="1"/>
  <c r="AF33" i="10"/>
  <c r="AO33" i="10" s="1"/>
  <c r="AH34" i="20"/>
  <c r="AQ34" i="20" s="1"/>
  <c r="AH35" i="103"/>
  <c r="AQ35" i="103" s="1"/>
  <c r="AH34" i="99"/>
  <c r="AQ34" i="99" s="1"/>
  <c r="AE35" i="55"/>
  <c r="W36" i="55"/>
  <c r="AF35" i="55"/>
  <c r="AO35" i="55" s="1"/>
  <c r="AG35" i="55"/>
  <c r="AP35" i="55" s="1"/>
  <c r="AR35" i="44"/>
  <c r="Z35" i="103"/>
  <c r="Z34" i="99"/>
  <c r="AH33" i="101"/>
  <c r="AQ33" i="101" s="1"/>
  <c r="Y34" i="92"/>
  <c r="X34" i="92"/>
  <c r="AR34" i="86"/>
  <c r="AR33" i="95"/>
  <c r="AN34" i="104"/>
  <c r="AI34" i="104"/>
  <c r="AE34" i="50"/>
  <c r="AF34" i="50"/>
  <c r="AO34" i="50" s="1"/>
  <c r="W35" i="50"/>
  <c r="AG34" i="50"/>
  <c r="AP34" i="50" s="1"/>
  <c r="AH34" i="95"/>
  <c r="AQ34" i="95" s="1"/>
  <c r="AR37" i="46"/>
  <c r="AH37" i="15"/>
  <c r="AQ37" i="15" s="1"/>
  <c r="AH36" i="16"/>
  <c r="AQ36" i="16" s="1"/>
  <c r="AN37" i="100"/>
  <c r="AH36" i="48"/>
  <c r="AQ36" i="48" s="1"/>
  <c r="AH36" i="44"/>
  <c r="AQ36" i="44" s="1"/>
  <c r="AG35" i="51"/>
  <c r="AP35" i="51" s="1"/>
  <c r="AE35" i="51"/>
  <c r="W36" i="51"/>
  <c r="AF35" i="51"/>
  <c r="AO35" i="51" s="1"/>
  <c r="Y35" i="104"/>
  <c r="X35" i="104"/>
  <c r="Z35" i="104" s="1"/>
  <c r="AH34" i="93"/>
  <c r="AQ34" i="93" s="1"/>
  <c r="Z33" i="101"/>
  <c r="AH36" i="49"/>
  <c r="AQ36" i="49" s="1"/>
  <c r="AH36" i="87"/>
  <c r="AQ36" i="87" s="1"/>
  <c r="AN33" i="92"/>
  <c r="AI33" i="92"/>
  <c r="AR36" i="18"/>
  <c r="AE35" i="88"/>
  <c r="W36" i="88"/>
  <c r="AG35" i="88"/>
  <c r="AP35" i="88" s="1"/>
  <c r="AF35" i="88"/>
  <c r="AO35" i="88" s="1"/>
  <c r="Z36" i="49"/>
  <c r="Z36" i="87"/>
  <c r="AH34" i="43"/>
  <c r="AQ34" i="43" s="1"/>
  <c r="AR35" i="49"/>
  <c r="AR33" i="20"/>
  <c r="Y36" i="13"/>
  <c r="X36" i="13"/>
  <c r="Z34" i="95"/>
  <c r="AR33" i="99"/>
  <c r="AF36" i="98"/>
  <c r="AO36" i="98" s="1"/>
  <c r="AE36" i="98"/>
  <c r="AG36" i="98"/>
  <c r="AP36" i="98" s="1"/>
  <c r="W37" i="98"/>
  <c r="Z37" i="15"/>
  <c r="AR35" i="96"/>
  <c r="Y36" i="82"/>
  <c r="X36" i="82"/>
  <c r="Z36" i="16"/>
  <c r="AH35" i="86"/>
  <c r="AQ35" i="86" s="1"/>
  <c r="AN34" i="45"/>
  <c r="AI34" i="45"/>
  <c r="Y38" i="100"/>
  <c r="X38" i="100"/>
  <c r="Z36" i="48"/>
  <c r="Y37" i="105"/>
  <c r="X37" i="105"/>
  <c r="AE35" i="35" l="1"/>
  <c r="AG35" i="35"/>
  <c r="AP35" i="35" s="1"/>
  <c r="W36" i="35"/>
  <c r="AF35" i="35"/>
  <c r="AO35" i="35" s="1"/>
  <c r="AI33" i="102"/>
  <c r="AN33" i="102"/>
  <c r="X38" i="53"/>
  <c r="AI36" i="85"/>
  <c r="AE34" i="43"/>
  <c r="Y34" i="11"/>
  <c r="Z34" i="11" s="1"/>
  <c r="AE34" i="11" s="1"/>
  <c r="AI36" i="105"/>
  <c r="X34" i="102"/>
  <c r="Z34" i="102" s="1"/>
  <c r="X37" i="85"/>
  <c r="AH37" i="85" s="1"/>
  <c r="AQ37" i="85" s="1"/>
  <c r="AI34" i="42"/>
  <c r="AI33" i="11"/>
  <c r="AG35" i="86"/>
  <c r="AP35" i="86" s="1"/>
  <c r="AE35" i="86"/>
  <c r="W35" i="93"/>
  <c r="Y35" i="93" s="1"/>
  <c r="AI34" i="91"/>
  <c r="AR34" i="91" s="1"/>
  <c r="W36" i="86"/>
  <c r="Y36" i="86" s="1"/>
  <c r="AG34" i="93"/>
  <c r="AP34" i="93" s="1"/>
  <c r="W35" i="20"/>
  <c r="Y35" i="20" s="1"/>
  <c r="AG34" i="43"/>
  <c r="AP34" i="43" s="1"/>
  <c r="AG34" i="20"/>
  <c r="AP34" i="20" s="1"/>
  <c r="AF34" i="43"/>
  <c r="AO34" i="43" s="1"/>
  <c r="AI37" i="53"/>
  <c r="AR37" i="53" s="1"/>
  <c r="AE34" i="93"/>
  <c r="AN34" i="93" s="1"/>
  <c r="AF34" i="20"/>
  <c r="AO34" i="20" s="1"/>
  <c r="Z38" i="100"/>
  <c r="AG38" i="100" s="1"/>
  <c r="AP38" i="100" s="1"/>
  <c r="Z35" i="42"/>
  <c r="AE35" i="42" s="1"/>
  <c r="Z35" i="91"/>
  <c r="W36" i="91" s="1"/>
  <c r="Z36" i="13"/>
  <c r="AF36" i="13" s="1"/>
  <c r="AO36" i="13" s="1"/>
  <c r="Z35" i="45"/>
  <c r="AG35" i="45" s="1"/>
  <c r="AP35" i="45" s="1"/>
  <c r="W35" i="11"/>
  <c r="AF34" i="11"/>
  <c r="AO34" i="11" s="1"/>
  <c r="AG34" i="11"/>
  <c r="AP34" i="11" s="1"/>
  <c r="AH36" i="82"/>
  <c r="AQ36" i="82" s="1"/>
  <c r="AN34" i="50"/>
  <c r="AI34" i="50"/>
  <c r="AN37" i="94"/>
  <c r="AI37" i="94"/>
  <c r="Y35" i="32"/>
  <c r="X35" i="32"/>
  <c r="AH35" i="84"/>
  <c r="AQ35" i="84" s="1"/>
  <c r="Z36" i="82"/>
  <c r="Y37" i="98"/>
  <c r="X37" i="98"/>
  <c r="AF34" i="95"/>
  <c r="AO34" i="95" s="1"/>
  <c r="AE34" i="95"/>
  <c r="AG34" i="95"/>
  <c r="AP34" i="95" s="1"/>
  <c r="W35" i="95"/>
  <c r="AR33" i="92"/>
  <c r="AF33" i="101"/>
  <c r="AO33" i="101" s="1"/>
  <c r="AE33" i="101"/>
  <c r="AG33" i="101"/>
  <c r="AP33" i="101" s="1"/>
  <c r="W34" i="101"/>
  <c r="Y36" i="51"/>
  <c r="X36" i="51"/>
  <c r="AR34" i="104"/>
  <c r="AH34" i="92"/>
  <c r="AQ34" i="92" s="1"/>
  <c r="Y34" i="10"/>
  <c r="X34" i="10"/>
  <c r="Y35" i="43"/>
  <c r="X35" i="43"/>
  <c r="AR35" i="97"/>
  <c r="AF37" i="18"/>
  <c r="AO37" i="18" s="1"/>
  <c r="AG37" i="18"/>
  <c r="AP37" i="18" s="1"/>
  <c r="AE37" i="18"/>
  <c r="W38" i="18"/>
  <c r="AH34" i="11"/>
  <c r="AQ34" i="11" s="1"/>
  <c r="Z35" i="84"/>
  <c r="AE37" i="15"/>
  <c r="W38" i="15"/>
  <c r="AG37" i="15"/>
  <c r="AP37" i="15" s="1"/>
  <c r="AF37" i="15"/>
  <c r="AO37" i="15" s="1"/>
  <c r="AE36" i="49"/>
  <c r="AF36" i="49"/>
  <c r="AO36" i="49" s="1"/>
  <c r="W37" i="49"/>
  <c r="AG36" i="49"/>
  <c r="AP36" i="49" s="1"/>
  <c r="AG35" i="91"/>
  <c r="AP35" i="91" s="1"/>
  <c r="AF35" i="91"/>
  <c r="AO35" i="91" s="1"/>
  <c r="Y35" i="52"/>
  <c r="X35" i="52"/>
  <c r="AH36" i="13"/>
  <c r="AQ36" i="13" s="1"/>
  <c r="AN35" i="51"/>
  <c r="AI35" i="51"/>
  <c r="Z34" i="92"/>
  <c r="AN33" i="10"/>
  <c r="AI33" i="10"/>
  <c r="AN34" i="43"/>
  <c r="AE34" i="54"/>
  <c r="AF34" i="54"/>
  <c r="AO34" i="54" s="1"/>
  <c r="AG34" i="54"/>
  <c r="AP34" i="54" s="1"/>
  <c r="W35" i="54"/>
  <c r="Y36" i="90"/>
  <c r="X36" i="90"/>
  <c r="AR36" i="85"/>
  <c r="AF35" i="83"/>
  <c r="AO35" i="83" s="1"/>
  <c r="AG35" i="83"/>
  <c r="AP35" i="83" s="1"/>
  <c r="AE35" i="83"/>
  <c r="W36" i="83"/>
  <c r="W37" i="96"/>
  <c r="AG36" i="96"/>
  <c r="AP36" i="96" s="1"/>
  <c r="AF36" i="96"/>
  <c r="AO36" i="96" s="1"/>
  <c r="AE36" i="96"/>
  <c r="AI38" i="41"/>
  <c r="AN38" i="41"/>
  <c r="X35" i="20"/>
  <c r="AH37" i="105"/>
  <c r="AQ37" i="105" s="1"/>
  <c r="AH38" i="100"/>
  <c r="AQ38" i="100" s="1"/>
  <c r="AR34" i="45"/>
  <c r="AI36" i="98"/>
  <c r="AN36" i="98"/>
  <c r="Y36" i="88"/>
  <c r="X36" i="88"/>
  <c r="AH35" i="104"/>
  <c r="AQ35" i="104" s="1"/>
  <c r="AH38" i="53"/>
  <c r="AQ38" i="53" s="1"/>
  <c r="W35" i="99"/>
  <c r="AG34" i="99"/>
  <c r="AP34" i="99" s="1"/>
  <c r="AF34" i="99"/>
  <c r="AO34" i="99" s="1"/>
  <c r="AE34" i="99"/>
  <c r="Y36" i="55"/>
  <c r="X36" i="55"/>
  <c r="AR34" i="84"/>
  <c r="AR35" i="13"/>
  <c r="AI38" i="47"/>
  <c r="AN38" i="47"/>
  <c r="AE38" i="46"/>
  <c r="AF38" i="46"/>
  <c r="AO38" i="46" s="1"/>
  <c r="AG38" i="46"/>
  <c r="AP38" i="46" s="1"/>
  <c r="W39" i="46"/>
  <c r="AH35" i="45"/>
  <c r="AQ35" i="45" s="1"/>
  <c r="Y39" i="89"/>
  <c r="X39" i="89"/>
  <c r="AI34" i="32"/>
  <c r="AN34" i="32"/>
  <c r="AR33" i="11"/>
  <c r="AI34" i="52"/>
  <c r="AN34" i="52"/>
  <c r="AR35" i="82"/>
  <c r="AN35" i="86"/>
  <c r="AI35" i="86"/>
  <c r="AI34" i="93"/>
  <c r="AE36" i="44"/>
  <c r="AF36" i="44"/>
  <c r="AO36" i="44" s="1"/>
  <c r="AG36" i="44"/>
  <c r="AP36" i="44" s="1"/>
  <c r="W37" i="44"/>
  <c r="AI35" i="88"/>
  <c r="AN35" i="88"/>
  <c r="AF35" i="104"/>
  <c r="AO35" i="104" s="1"/>
  <c r="AE35" i="104"/>
  <c r="AG35" i="104"/>
  <c r="AP35" i="104" s="1"/>
  <c r="W36" i="104"/>
  <c r="AR33" i="102"/>
  <c r="AR37" i="100"/>
  <c r="Y35" i="50"/>
  <c r="X35" i="50"/>
  <c r="AE35" i="103"/>
  <c r="W36" i="103"/>
  <c r="AG35" i="103"/>
  <c r="AP35" i="103" s="1"/>
  <c r="AF35" i="103"/>
  <c r="AO35" i="103" s="1"/>
  <c r="AN35" i="55"/>
  <c r="AI35" i="55"/>
  <c r="AR34" i="42"/>
  <c r="Y39" i="47"/>
  <c r="X39" i="47"/>
  <c r="AH36" i="97"/>
  <c r="AQ36" i="97" s="1"/>
  <c r="AF35" i="45"/>
  <c r="AO35" i="45" s="1"/>
  <c r="AI38" i="89"/>
  <c r="AN38" i="89"/>
  <c r="Z37" i="105"/>
  <c r="AE36" i="48"/>
  <c r="AF36" i="48"/>
  <c r="AO36" i="48" s="1"/>
  <c r="AG36" i="48"/>
  <c r="AP36" i="48" s="1"/>
  <c r="W37" i="48"/>
  <c r="AE36" i="16"/>
  <c r="AF36" i="16"/>
  <c r="AO36" i="16" s="1"/>
  <c r="W37" i="16"/>
  <c r="AG36" i="16"/>
  <c r="AP36" i="16" s="1"/>
  <c r="W37" i="87"/>
  <c r="AG36" i="87"/>
  <c r="AP36" i="87" s="1"/>
  <c r="AF36" i="87"/>
  <c r="AO36" i="87" s="1"/>
  <c r="AE36" i="87"/>
  <c r="Z38" i="53"/>
  <c r="AH35" i="91"/>
  <c r="AQ35" i="91" s="1"/>
  <c r="AN35" i="90"/>
  <c r="AI35" i="90"/>
  <c r="AR36" i="105"/>
  <c r="Z36" i="97"/>
  <c r="Y38" i="94"/>
  <c r="X38" i="94"/>
  <c r="Y39" i="41"/>
  <c r="X39" i="41"/>
  <c r="AH35" i="42"/>
  <c r="AQ35" i="42" s="1"/>
  <c r="AN34" i="20"/>
  <c r="Z35" i="32" l="1"/>
  <c r="AH34" i="102"/>
  <c r="AQ34" i="102" s="1"/>
  <c r="Y36" i="35"/>
  <c r="X36" i="35"/>
  <c r="AH36" i="35" s="1"/>
  <c r="AQ36" i="35" s="1"/>
  <c r="Z36" i="35"/>
  <c r="AF36" i="35" s="1"/>
  <c r="AO36" i="35" s="1"/>
  <c r="AI35" i="35"/>
  <c r="AR35" i="35" s="1"/>
  <c r="AN35" i="35"/>
  <c r="X35" i="93"/>
  <c r="AH35" i="93" s="1"/>
  <c r="AQ35" i="93" s="1"/>
  <c r="W36" i="42"/>
  <c r="W39" i="100"/>
  <c r="X39" i="100" s="1"/>
  <c r="Z37" i="85"/>
  <c r="AG37" i="85" s="1"/>
  <c r="AP37" i="85" s="1"/>
  <c r="X36" i="86"/>
  <c r="AE38" i="100"/>
  <c r="AN38" i="100" s="1"/>
  <c r="AF38" i="100"/>
  <c r="AO38" i="100" s="1"/>
  <c r="AI34" i="20"/>
  <c r="AI34" i="43"/>
  <c r="AF35" i="42"/>
  <c r="AO35" i="42" s="1"/>
  <c r="AG35" i="42"/>
  <c r="AP35" i="42" s="1"/>
  <c r="Z35" i="20"/>
  <c r="AE35" i="20" s="1"/>
  <c r="W37" i="13"/>
  <c r="X37" i="13" s="1"/>
  <c r="AG36" i="13"/>
  <c r="AP36" i="13" s="1"/>
  <c r="Z35" i="50"/>
  <c r="AE35" i="50" s="1"/>
  <c r="AE36" i="13"/>
  <c r="AI36" i="13" s="1"/>
  <c r="W36" i="45"/>
  <c r="AE35" i="91"/>
  <c r="AI35" i="91" s="1"/>
  <c r="AE35" i="45"/>
  <c r="AN35" i="45" s="1"/>
  <c r="Z39" i="47"/>
  <c r="W40" i="47" s="1"/>
  <c r="Z36" i="90"/>
  <c r="AG36" i="90" s="1"/>
  <c r="AP36" i="90" s="1"/>
  <c r="Z36" i="86"/>
  <c r="AF36" i="86" s="1"/>
  <c r="AO36" i="86" s="1"/>
  <c r="Z39" i="89"/>
  <c r="AE39" i="89" s="1"/>
  <c r="Z36" i="55"/>
  <c r="W37" i="55" s="1"/>
  <c r="Z36" i="51"/>
  <c r="W37" i="51" s="1"/>
  <c r="Z34" i="10"/>
  <c r="AE34" i="10" s="1"/>
  <c r="AE36" i="51"/>
  <c r="AH39" i="41"/>
  <c r="AQ39" i="41" s="1"/>
  <c r="Y37" i="87"/>
  <c r="X37" i="87"/>
  <c r="AR34" i="52"/>
  <c r="AI35" i="104"/>
  <c r="AN35" i="104"/>
  <c r="AI34" i="54"/>
  <c r="AN34" i="54"/>
  <c r="AH35" i="52"/>
  <c r="AQ35" i="52" s="1"/>
  <c r="Y37" i="49"/>
  <c r="X37" i="49"/>
  <c r="AN37" i="15"/>
  <c r="AI37" i="15"/>
  <c r="AR37" i="94"/>
  <c r="Z39" i="41"/>
  <c r="AI36" i="48"/>
  <c r="AN36" i="48"/>
  <c r="Y36" i="103"/>
  <c r="X36" i="103"/>
  <c r="AN36" i="44"/>
  <c r="AI36" i="44"/>
  <c r="AH39" i="89"/>
  <c r="AQ39" i="89" s="1"/>
  <c r="AN34" i="99"/>
  <c r="AI34" i="99"/>
  <c r="AH36" i="88"/>
  <c r="AQ36" i="88" s="1"/>
  <c r="AR38" i="41"/>
  <c r="AN35" i="83"/>
  <c r="AI35" i="83"/>
  <c r="AF34" i="92"/>
  <c r="AO34" i="92" s="1"/>
  <c r="AE34" i="92"/>
  <c r="AG34" i="92"/>
  <c r="AP34" i="92" s="1"/>
  <c r="W35" i="92"/>
  <c r="Z35" i="52"/>
  <c r="Y38" i="18"/>
  <c r="X38" i="18"/>
  <c r="AH35" i="43"/>
  <c r="AQ35" i="43" s="1"/>
  <c r="AI33" i="101"/>
  <c r="AN33" i="101"/>
  <c r="AN34" i="95"/>
  <c r="AI34" i="95"/>
  <c r="AN35" i="42"/>
  <c r="AR36" i="98"/>
  <c r="AN36" i="87"/>
  <c r="AI36" i="87"/>
  <c r="Z36" i="88"/>
  <c r="AN36" i="96"/>
  <c r="AI36" i="96"/>
  <c r="AR35" i="51"/>
  <c r="AN36" i="49"/>
  <c r="AI36" i="49"/>
  <c r="AN37" i="18"/>
  <c r="AI37" i="18"/>
  <c r="Z35" i="43"/>
  <c r="AR34" i="50"/>
  <c r="Y39" i="100"/>
  <c r="AN34" i="11"/>
  <c r="AI34" i="11"/>
  <c r="AF35" i="50"/>
  <c r="AO35" i="50" s="1"/>
  <c r="AR38" i="47"/>
  <c r="Y35" i="95"/>
  <c r="X35" i="95"/>
  <c r="Y36" i="42"/>
  <c r="X36" i="42"/>
  <c r="AR34" i="20"/>
  <c r="AH36" i="86"/>
  <c r="AQ36" i="86" s="1"/>
  <c r="Y36" i="83"/>
  <c r="X36" i="83"/>
  <c r="AH36" i="51"/>
  <c r="AQ36" i="51" s="1"/>
  <c r="W37" i="82"/>
  <c r="AG36" i="82"/>
  <c r="AP36" i="82" s="1"/>
  <c r="AF36" i="82"/>
  <c r="AO36" i="82" s="1"/>
  <c r="AE36" i="82"/>
  <c r="W38" i="105"/>
  <c r="AG37" i="105"/>
  <c r="AP37" i="105" s="1"/>
  <c r="AF37" i="105"/>
  <c r="AO37" i="105" s="1"/>
  <c r="AE37" i="105"/>
  <c r="Y36" i="45"/>
  <c r="X36" i="45"/>
  <c r="AH38" i="94"/>
  <c r="AQ38" i="94" s="1"/>
  <c r="AR35" i="90"/>
  <c r="AN36" i="16"/>
  <c r="AI36" i="16"/>
  <c r="AR35" i="55"/>
  <c r="AH35" i="50"/>
  <c r="AQ35" i="50" s="1"/>
  <c r="AR35" i="88"/>
  <c r="AI38" i="46"/>
  <c r="AN38" i="46"/>
  <c r="AH35" i="20"/>
  <c r="AQ35" i="20" s="1"/>
  <c r="Y35" i="54"/>
  <c r="X35" i="54"/>
  <c r="AH37" i="98"/>
  <c r="AQ37" i="98" s="1"/>
  <c r="AH35" i="32"/>
  <c r="AQ35" i="32" s="1"/>
  <c r="Y37" i="96"/>
  <c r="X37" i="96"/>
  <c r="AR33" i="10"/>
  <c r="Y38" i="15"/>
  <c r="X38" i="15"/>
  <c r="Y34" i="101"/>
  <c r="X34" i="101"/>
  <c r="AG35" i="32"/>
  <c r="AP35" i="32" s="1"/>
  <c r="AE35" i="32"/>
  <c r="W36" i="32"/>
  <c r="AF35" i="32"/>
  <c r="AO35" i="32" s="1"/>
  <c r="W37" i="97"/>
  <c r="AG36" i="97"/>
  <c r="AP36" i="97" s="1"/>
  <c r="AF36" i="97"/>
  <c r="AO36" i="97" s="1"/>
  <c r="AE36" i="97"/>
  <c r="AR38" i="89"/>
  <c r="AR34" i="32"/>
  <c r="Y39" i="46"/>
  <c r="X39" i="46"/>
  <c r="AH36" i="90"/>
  <c r="AQ36" i="90" s="1"/>
  <c r="AE38" i="53"/>
  <c r="AF38" i="53"/>
  <c r="AO38" i="53" s="1"/>
  <c r="AG38" i="53"/>
  <c r="AP38" i="53" s="1"/>
  <c r="W39" i="53"/>
  <c r="Y37" i="16"/>
  <c r="X37" i="16"/>
  <c r="W35" i="102"/>
  <c r="AG34" i="102"/>
  <c r="AP34" i="102" s="1"/>
  <c r="AF34" i="102"/>
  <c r="AO34" i="102" s="1"/>
  <c r="AE34" i="102"/>
  <c r="AN35" i="103"/>
  <c r="AI35" i="103"/>
  <c r="AR34" i="93"/>
  <c r="Z38" i="94"/>
  <c r="Y37" i="48"/>
  <c r="X37" i="48"/>
  <c r="AH39" i="47"/>
  <c r="AQ39" i="47" s="1"/>
  <c r="Y36" i="104"/>
  <c r="X36" i="104"/>
  <c r="Y37" i="44"/>
  <c r="X37" i="44"/>
  <c r="AR35" i="86"/>
  <c r="AH36" i="55"/>
  <c r="AQ36" i="55" s="1"/>
  <c r="Y35" i="99"/>
  <c r="X35" i="99"/>
  <c r="AR34" i="43"/>
  <c r="Y36" i="91"/>
  <c r="X36" i="91"/>
  <c r="W36" i="84"/>
  <c r="AG35" i="84"/>
  <c r="AP35" i="84" s="1"/>
  <c r="AF35" i="84"/>
  <c r="AO35" i="84" s="1"/>
  <c r="AE35" i="84"/>
  <c r="AH34" i="10"/>
  <c r="AQ34" i="10" s="1"/>
  <c r="Z37" i="98"/>
  <c r="Y35" i="11"/>
  <c r="X35" i="11"/>
  <c r="AG35" i="20" l="1"/>
  <c r="AP35" i="20" s="1"/>
  <c r="W36" i="20"/>
  <c r="AE36" i="35"/>
  <c r="AN36" i="35" s="1"/>
  <c r="Z35" i="93"/>
  <c r="AE37" i="85"/>
  <c r="AN37" i="85" s="1"/>
  <c r="W38" i="85"/>
  <c r="Y37" i="13"/>
  <c r="AG36" i="35"/>
  <c r="AP36" i="35" s="1"/>
  <c r="AF37" i="85"/>
  <c r="AO37" i="85" s="1"/>
  <c r="W37" i="35"/>
  <c r="AF36" i="55"/>
  <c r="AO36" i="55" s="1"/>
  <c r="AE36" i="55"/>
  <c r="W35" i="10"/>
  <c r="W36" i="50"/>
  <c r="AF34" i="10"/>
  <c r="AO34" i="10" s="1"/>
  <c r="AG35" i="50"/>
  <c r="AP35" i="50" s="1"/>
  <c r="AG34" i="10"/>
  <c r="AP34" i="10" s="1"/>
  <c r="AF36" i="51"/>
  <c r="AO36" i="51" s="1"/>
  <c r="AF35" i="20"/>
  <c r="AO35" i="20" s="1"/>
  <c r="AF39" i="89"/>
  <c r="AO39" i="89" s="1"/>
  <c r="AG39" i="47"/>
  <c r="AP39" i="47" s="1"/>
  <c r="AI38" i="100"/>
  <c r="AR38" i="100" s="1"/>
  <c r="AG36" i="51"/>
  <c r="AP36" i="51" s="1"/>
  <c r="AI35" i="42"/>
  <c r="AG36" i="55"/>
  <c r="AP36" i="55" s="1"/>
  <c r="AF36" i="90"/>
  <c r="AO36" i="90" s="1"/>
  <c r="W37" i="90"/>
  <c r="AN36" i="13"/>
  <c r="AF39" i="47"/>
  <c r="AO39" i="47" s="1"/>
  <c r="W37" i="86"/>
  <c r="X37" i="86" s="1"/>
  <c r="AE39" i="47"/>
  <c r="AG36" i="86"/>
  <c r="AP36" i="86" s="1"/>
  <c r="AE36" i="86"/>
  <c r="AN36" i="86" s="1"/>
  <c r="AI35" i="45"/>
  <c r="AR35" i="45" s="1"/>
  <c r="Z36" i="104"/>
  <c r="W37" i="104" s="1"/>
  <c r="AN35" i="91"/>
  <c r="AG39" i="89"/>
  <c r="AP39" i="89" s="1"/>
  <c r="W40" i="89"/>
  <c r="Y40" i="89" s="1"/>
  <c r="AE36" i="90"/>
  <c r="AN36" i="90" s="1"/>
  <c r="Z36" i="103"/>
  <c r="AE36" i="103" s="1"/>
  <c r="Z36" i="45"/>
  <c r="AF36" i="45" s="1"/>
  <c r="AO36" i="45" s="1"/>
  <c r="Z36" i="91"/>
  <c r="AE36" i="91" s="1"/>
  <c r="Z39" i="46"/>
  <c r="W40" i="46" s="1"/>
  <c r="Z37" i="49"/>
  <c r="AE37" i="49" s="1"/>
  <c r="Z35" i="95"/>
  <c r="AG35" i="95" s="1"/>
  <c r="AP35" i="95" s="1"/>
  <c r="Z34" i="101"/>
  <c r="AF34" i="101" s="1"/>
  <c r="AO34" i="101" s="1"/>
  <c r="Z37" i="13"/>
  <c r="AG37" i="13" s="1"/>
  <c r="AP37" i="13" s="1"/>
  <c r="AH35" i="99"/>
  <c r="AQ35" i="99" s="1"/>
  <c r="W36" i="93"/>
  <c r="AG35" i="93"/>
  <c r="AP35" i="93" s="1"/>
  <c r="AF35" i="93"/>
  <c r="AO35" i="93" s="1"/>
  <c r="AE35" i="93"/>
  <c r="Y40" i="47"/>
  <c r="X40" i="47"/>
  <c r="AH37" i="48"/>
  <c r="AQ37" i="48" s="1"/>
  <c r="Y35" i="102"/>
  <c r="X35" i="102"/>
  <c r="AH37" i="96"/>
  <c r="AQ37" i="96" s="1"/>
  <c r="AN34" i="10"/>
  <c r="AH37" i="87"/>
  <c r="AQ37" i="87" s="1"/>
  <c r="AI38" i="53"/>
  <c r="AN38" i="53"/>
  <c r="Y36" i="32"/>
  <c r="X36" i="32"/>
  <c r="AH38" i="15"/>
  <c r="AQ38" i="15" s="1"/>
  <c r="Z37" i="96"/>
  <c r="AH35" i="54"/>
  <c r="AQ35" i="54" s="1"/>
  <c r="AR38" i="46"/>
  <c r="AN37" i="105"/>
  <c r="AI37" i="105"/>
  <c r="AN36" i="82"/>
  <c r="AI36" i="82"/>
  <c r="AH36" i="83"/>
  <c r="AQ36" i="83" s="1"/>
  <c r="AR34" i="11"/>
  <c r="AR36" i="87"/>
  <c r="AE39" i="41"/>
  <c r="AF39" i="41"/>
  <c r="AO39" i="41" s="1"/>
  <c r="W40" i="41"/>
  <c r="AG39" i="41"/>
  <c r="AP39" i="41" s="1"/>
  <c r="Y37" i="55"/>
  <c r="X37" i="55"/>
  <c r="Z37" i="87"/>
  <c r="AN36" i="51"/>
  <c r="AI36" i="51"/>
  <c r="AH35" i="11"/>
  <c r="AQ35" i="11" s="1"/>
  <c r="Z35" i="11"/>
  <c r="AH37" i="44"/>
  <c r="AQ37" i="44" s="1"/>
  <c r="AH37" i="13"/>
  <c r="AQ37" i="13" s="1"/>
  <c r="AN35" i="50"/>
  <c r="AR36" i="96"/>
  <c r="AR36" i="13"/>
  <c r="AR33" i="101"/>
  <c r="Y35" i="92"/>
  <c r="X35" i="92"/>
  <c r="AR36" i="44"/>
  <c r="AR36" i="48"/>
  <c r="AH37" i="49"/>
  <c r="AQ37" i="49" s="1"/>
  <c r="Z37" i="44"/>
  <c r="Z37" i="48"/>
  <c r="AH37" i="16"/>
  <c r="AQ37" i="16" s="1"/>
  <c r="AF37" i="98"/>
  <c r="AO37" i="98" s="1"/>
  <c r="AE37" i="98"/>
  <c r="W38" i="98"/>
  <c r="AG37" i="98"/>
  <c r="AP37" i="98" s="1"/>
  <c r="Y36" i="84"/>
  <c r="X36" i="84"/>
  <c r="Y37" i="97"/>
  <c r="X37" i="97"/>
  <c r="AI35" i="32"/>
  <c r="AN35" i="32"/>
  <c r="Z38" i="15"/>
  <c r="Z35" i="54"/>
  <c r="Z36" i="83"/>
  <c r="AE35" i="43"/>
  <c r="AG35" i="43"/>
  <c r="AP35" i="43" s="1"/>
  <c r="W36" i="43"/>
  <c r="AF35" i="43"/>
  <c r="AO35" i="43" s="1"/>
  <c r="AR35" i="91"/>
  <c r="W37" i="88"/>
  <c r="AG36" i="88"/>
  <c r="AP36" i="88" s="1"/>
  <c r="AF36" i="88"/>
  <c r="AO36" i="88" s="1"/>
  <c r="AE36" i="88"/>
  <c r="AR35" i="42"/>
  <c r="AI34" i="92"/>
  <c r="AN34" i="92"/>
  <c r="AH36" i="103"/>
  <c r="AQ36" i="103" s="1"/>
  <c r="AN39" i="47"/>
  <c r="AN35" i="84"/>
  <c r="AI35" i="84"/>
  <c r="AN36" i="97"/>
  <c r="AI36" i="97"/>
  <c r="AR35" i="104"/>
  <c r="Z35" i="99"/>
  <c r="AR35" i="103"/>
  <c r="AN35" i="20"/>
  <c r="AI35" i="20"/>
  <c r="AH35" i="95"/>
  <c r="AQ35" i="95" s="1"/>
  <c r="AR36" i="49"/>
  <c r="AH36" i="91"/>
  <c r="AQ36" i="91" s="1"/>
  <c r="AH36" i="104"/>
  <c r="AQ36" i="104" s="1"/>
  <c r="AF38" i="94"/>
  <c r="AO38" i="94" s="1"/>
  <c r="W39" i="94"/>
  <c r="AE38" i="94"/>
  <c r="AG38" i="94"/>
  <c r="AP38" i="94" s="1"/>
  <c r="AN34" i="102"/>
  <c r="AI34" i="102"/>
  <c r="Z37" i="16"/>
  <c r="AH36" i="42"/>
  <c r="AQ36" i="42" s="1"/>
  <c r="Y35" i="10"/>
  <c r="X35" i="10"/>
  <c r="Y36" i="50"/>
  <c r="X36" i="50"/>
  <c r="AH39" i="100"/>
  <c r="AQ39" i="100" s="1"/>
  <c r="AR37" i="18"/>
  <c r="AN39" i="89"/>
  <c r="AR34" i="95"/>
  <c r="AH38" i="18"/>
  <c r="AQ38" i="18" s="1"/>
  <c r="AG36" i="103"/>
  <c r="AP36" i="103" s="1"/>
  <c r="AF36" i="103"/>
  <c r="AO36" i="103" s="1"/>
  <c r="AR34" i="54"/>
  <c r="AN36" i="55"/>
  <c r="AI36" i="55"/>
  <c r="AG34" i="101"/>
  <c r="AP34" i="101" s="1"/>
  <c r="W35" i="101"/>
  <c r="Y36" i="20"/>
  <c r="X36" i="20"/>
  <c r="AE35" i="52"/>
  <c r="AF35" i="52"/>
  <c r="AO35" i="52" s="1"/>
  <c r="AG35" i="52"/>
  <c r="AP35" i="52" s="1"/>
  <c r="W36" i="52"/>
  <c r="Y39" i="53"/>
  <c r="X39" i="53"/>
  <c r="AH39" i="46"/>
  <c r="AQ39" i="46" s="1"/>
  <c r="AH34" i="101"/>
  <c r="AQ34" i="101" s="1"/>
  <c r="AR36" i="16"/>
  <c r="AH36" i="45"/>
  <c r="AQ36" i="45" s="1"/>
  <c r="Y38" i="105"/>
  <c r="X38" i="105"/>
  <c r="Y37" i="82"/>
  <c r="X37" i="82"/>
  <c r="Z36" i="42"/>
  <c r="Z39" i="100"/>
  <c r="Z38" i="18"/>
  <c r="AR35" i="83"/>
  <c r="AR34" i="99"/>
  <c r="AR37" i="15"/>
  <c r="Y37" i="51"/>
  <c r="X37" i="51"/>
  <c r="Y37" i="90"/>
  <c r="X37" i="90"/>
  <c r="AI35" i="50" l="1"/>
  <c r="AE34" i="101"/>
  <c r="AI37" i="85"/>
  <c r="AR37" i="85" s="1"/>
  <c r="AI36" i="86"/>
  <c r="AI34" i="10"/>
  <c r="Z36" i="84"/>
  <c r="AI39" i="89"/>
  <c r="Y37" i="35"/>
  <c r="X37" i="35"/>
  <c r="AH37" i="35" s="1"/>
  <c r="AQ37" i="35" s="1"/>
  <c r="AI36" i="35"/>
  <c r="AR36" i="35" s="1"/>
  <c r="X38" i="85"/>
  <c r="Y38" i="85"/>
  <c r="AE39" i="46"/>
  <c r="Z35" i="102"/>
  <c r="AE35" i="102" s="1"/>
  <c r="AG36" i="104"/>
  <c r="AP36" i="104" s="1"/>
  <c r="AI39" i="47"/>
  <c r="AE36" i="104"/>
  <c r="Z38" i="105"/>
  <c r="W37" i="103"/>
  <c r="AI36" i="90"/>
  <c r="AR36" i="90" s="1"/>
  <c r="W38" i="49"/>
  <c r="Y38" i="49" s="1"/>
  <c r="AG37" i="49"/>
  <c r="AP37" i="49" s="1"/>
  <c r="W36" i="95"/>
  <c r="X40" i="89"/>
  <c r="Z40" i="89" s="1"/>
  <c r="W41" i="89" s="1"/>
  <c r="AF37" i="49"/>
  <c r="AO37" i="49" s="1"/>
  <c r="AG36" i="45"/>
  <c r="AP36" i="45" s="1"/>
  <c r="AF36" i="104"/>
  <c r="AO36" i="104" s="1"/>
  <c r="W37" i="45"/>
  <c r="X37" i="45" s="1"/>
  <c r="AE37" i="13"/>
  <c r="AE36" i="45"/>
  <c r="AF37" i="13"/>
  <c r="AO37" i="13" s="1"/>
  <c r="Y37" i="86"/>
  <c r="Z37" i="86" s="1"/>
  <c r="W37" i="91"/>
  <c r="Z35" i="10"/>
  <c r="W36" i="10" s="1"/>
  <c r="AG39" i="46"/>
  <c r="AP39" i="46" s="1"/>
  <c r="AF39" i="46"/>
  <c r="AO39" i="46" s="1"/>
  <c r="AG36" i="91"/>
  <c r="AP36" i="91" s="1"/>
  <c r="AF36" i="91"/>
  <c r="AO36" i="91" s="1"/>
  <c r="AE35" i="95"/>
  <c r="AF35" i="95"/>
  <c r="AO35" i="95" s="1"/>
  <c r="Z40" i="47"/>
  <c r="AG40" i="47" s="1"/>
  <c r="AP40" i="47" s="1"/>
  <c r="Z39" i="53"/>
  <c r="W40" i="53" s="1"/>
  <c r="Z37" i="97"/>
  <c r="AE37" i="97" s="1"/>
  <c r="Z36" i="20"/>
  <c r="AF36" i="20" s="1"/>
  <c r="AO36" i="20" s="1"/>
  <c r="Z36" i="32"/>
  <c r="AE36" i="32" s="1"/>
  <c r="W38" i="13"/>
  <c r="Y38" i="13" s="1"/>
  <c r="Z35" i="92"/>
  <c r="W36" i="92" s="1"/>
  <c r="AF35" i="102"/>
  <c r="AO35" i="102" s="1"/>
  <c r="Y37" i="45"/>
  <c r="AE39" i="100"/>
  <c r="W40" i="100"/>
  <c r="AF39" i="100"/>
  <c r="AO39" i="100" s="1"/>
  <c r="AG39" i="100"/>
  <c r="AP39" i="100" s="1"/>
  <c r="AR36" i="55"/>
  <c r="AR34" i="10"/>
  <c r="AH37" i="86"/>
  <c r="AQ37" i="86" s="1"/>
  <c r="Y36" i="43"/>
  <c r="X36" i="43"/>
  <c r="AN37" i="98"/>
  <c r="AI37" i="98"/>
  <c r="AN39" i="46"/>
  <c r="AH37" i="82"/>
  <c r="AQ37" i="82" s="1"/>
  <c r="AI35" i="52"/>
  <c r="AN35" i="52"/>
  <c r="Y35" i="101"/>
  <c r="X35" i="101"/>
  <c r="AR39" i="89"/>
  <c r="W39" i="15"/>
  <c r="AF38" i="15"/>
  <c r="AO38" i="15" s="1"/>
  <c r="AG38" i="15"/>
  <c r="AP38" i="15" s="1"/>
  <c r="AE38" i="15"/>
  <c r="AH36" i="84"/>
  <c r="AQ36" i="84" s="1"/>
  <c r="AN35" i="93"/>
  <c r="AI35" i="93"/>
  <c r="AN36" i="91"/>
  <c r="Y36" i="95"/>
  <c r="X36" i="95"/>
  <c r="AR36" i="86"/>
  <c r="W38" i="44"/>
  <c r="AE37" i="44"/>
  <c r="AF37" i="44"/>
  <c r="AO37" i="44" s="1"/>
  <c r="AG37" i="44"/>
  <c r="AP37" i="44" s="1"/>
  <c r="AH37" i="55"/>
  <c r="AQ37" i="55" s="1"/>
  <c r="AI39" i="41"/>
  <c r="AN39" i="41"/>
  <c r="AG36" i="32"/>
  <c r="AP36" i="32" s="1"/>
  <c r="AN36" i="104"/>
  <c r="AN36" i="103"/>
  <c r="AI36" i="103"/>
  <c r="AH36" i="50"/>
  <c r="AQ36" i="50" s="1"/>
  <c r="AE35" i="54"/>
  <c r="AF35" i="54"/>
  <c r="AO35" i="54" s="1"/>
  <c r="W36" i="54"/>
  <c r="AG35" i="54"/>
  <c r="AP35" i="54" s="1"/>
  <c r="AH35" i="92"/>
  <c r="AQ35" i="92" s="1"/>
  <c r="Z37" i="55"/>
  <c r="AR36" i="82"/>
  <c r="AH37" i="51"/>
  <c r="AQ37" i="51" s="1"/>
  <c r="Z36" i="50"/>
  <c r="AN38" i="94"/>
  <c r="AI38" i="94"/>
  <c r="W36" i="99"/>
  <c r="AG35" i="99"/>
  <c r="AP35" i="99" s="1"/>
  <c r="AF35" i="99"/>
  <c r="AO35" i="99" s="1"/>
  <c r="AE35" i="99"/>
  <c r="AR36" i="97"/>
  <c r="AR34" i="92"/>
  <c r="Y37" i="88"/>
  <c r="X37" i="88"/>
  <c r="AI35" i="43"/>
  <c r="AN35" i="43"/>
  <c r="W37" i="84"/>
  <c r="AG36" i="84"/>
  <c r="AP36" i="84" s="1"/>
  <c r="AF36" i="84"/>
  <c r="AO36" i="84" s="1"/>
  <c r="AE36" i="84"/>
  <c r="AR36" i="51"/>
  <c r="AR37" i="105"/>
  <c r="AR38" i="53"/>
  <c r="AN36" i="45"/>
  <c r="W39" i="105"/>
  <c r="AG38" i="105"/>
  <c r="AP38" i="105" s="1"/>
  <c r="AF38" i="105"/>
  <c r="AO38" i="105" s="1"/>
  <c r="AE38" i="105"/>
  <c r="Y37" i="103"/>
  <c r="X37" i="103"/>
  <c r="AR34" i="102"/>
  <c r="AN37" i="13"/>
  <c r="AH37" i="90"/>
  <c r="AQ37" i="90" s="1"/>
  <c r="Z37" i="82"/>
  <c r="Z37" i="90"/>
  <c r="Z37" i="51"/>
  <c r="AI34" i="101"/>
  <c r="AN34" i="101"/>
  <c r="AH35" i="10"/>
  <c r="AQ35" i="10" s="1"/>
  <c r="Y39" i="94"/>
  <c r="X39" i="94"/>
  <c r="AF36" i="83"/>
  <c r="AO36" i="83" s="1"/>
  <c r="AE36" i="83"/>
  <c r="AG36" i="83"/>
  <c r="AP36" i="83" s="1"/>
  <c r="W37" i="83"/>
  <c r="AR35" i="32"/>
  <c r="AG35" i="11"/>
  <c r="AP35" i="11" s="1"/>
  <c r="W36" i="11"/>
  <c r="AF35" i="11"/>
  <c r="AO35" i="11" s="1"/>
  <c r="AE35" i="11"/>
  <c r="Y40" i="41"/>
  <c r="X40" i="41"/>
  <c r="AH35" i="102"/>
  <c r="AQ35" i="102" s="1"/>
  <c r="Y37" i="104"/>
  <c r="X37" i="104"/>
  <c r="AI35" i="95"/>
  <c r="AN35" i="95"/>
  <c r="AN36" i="88"/>
  <c r="AI36" i="88"/>
  <c r="Y38" i="98"/>
  <c r="X38" i="98"/>
  <c r="Y40" i="46"/>
  <c r="X40" i="46"/>
  <c r="AE36" i="42"/>
  <c r="AF36" i="42"/>
  <c r="AO36" i="42" s="1"/>
  <c r="W37" i="42"/>
  <c r="AG36" i="42"/>
  <c r="AP36" i="42" s="1"/>
  <c r="AH39" i="53"/>
  <c r="AQ39" i="53" s="1"/>
  <c r="AG38" i="18"/>
  <c r="AP38" i="18" s="1"/>
  <c r="AF38" i="18"/>
  <c r="AO38" i="18" s="1"/>
  <c r="AE38" i="18"/>
  <c r="W39" i="18"/>
  <c r="AH38" i="105"/>
  <c r="AQ38" i="105" s="1"/>
  <c r="Y36" i="52"/>
  <c r="X36" i="52"/>
  <c r="AH36" i="20"/>
  <c r="AQ36" i="20" s="1"/>
  <c r="W38" i="16"/>
  <c r="AE37" i="16"/>
  <c r="AF37" i="16"/>
  <c r="AO37" i="16" s="1"/>
  <c r="AG37" i="16"/>
  <c r="AP37" i="16" s="1"/>
  <c r="AR35" i="20"/>
  <c r="AR35" i="84"/>
  <c r="AR39" i="47"/>
  <c r="AH37" i="97"/>
  <c r="AQ37" i="97" s="1"/>
  <c r="W38" i="48"/>
  <c r="AE37" i="48"/>
  <c r="AF37" i="48"/>
  <c r="AO37" i="48" s="1"/>
  <c r="AG37" i="48"/>
  <c r="AP37" i="48" s="1"/>
  <c r="AR35" i="50"/>
  <c r="W38" i="87"/>
  <c r="AG37" i="87"/>
  <c r="AP37" i="87" s="1"/>
  <c r="AF37" i="87"/>
  <c r="AO37" i="87" s="1"/>
  <c r="AE37" i="87"/>
  <c r="W38" i="96"/>
  <c r="AG37" i="96"/>
  <c r="AP37" i="96" s="1"/>
  <c r="AF37" i="96"/>
  <c r="AO37" i="96" s="1"/>
  <c r="AE37" i="96"/>
  <c r="AH36" i="32"/>
  <c r="AQ36" i="32" s="1"/>
  <c r="AH40" i="47"/>
  <c r="AQ40" i="47" s="1"/>
  <c r="Y36" i="93"/>
  <c r="X36" i="93"/>
  <c r="AI37" i="49"/>
  <c r="AN37" i="49"/>
  <c r="Y37" i="91"/>
  <c r="X37" i="91"/>
  <c r="AH40" i="89" l="1"/>
  <c r="AQ40" i="89" s="1"/>
  <c r="AG35" i="102"/>
  <c r="AP35" i="102" s="1"/>
  <c r="W36" i="102"/>
  <c r="AI36" i="45"/>
  <c r="AH38" i="85"/>
  <c r="AQ38" i="85" s="1"/>
  <c r="Z38" i="85"/>
  <c r="AG37" i="97"/>
  <c r="AP37" i="97" s="1"/>
  <c r="AI36" i="91"/>
  <c r="Z37" i="35"/>
  <c r="AI37" i="13"/>
  <c r="AI36" i="104"/>
  <c r="W37" i="32"/>
  <c r="AE35" i="10"/>
  <c r="X38" i="13"/>
  <c r="X38" i="49"/>
  <c r="W38" i="97"/>
  <c r="Z37" i="45"/>
  <c r="AE40" i="89"/>
  <c r="AF40" i="89"/>
  <c r="AO40" i="89" s="1"/>
  <c r="AF40" i="47"/>
  <c r="AO40" i="47" s="1"/>
  <c r="AF39" i="53"/>
  <c r="AO39" i="53" s="1"/>
  <c r="AG40" i="89"/>
  <c r="AP40" i="89" s="1"/>
  <c r="AF35" i="10"/>
  <c r="AO35" i="10" s="1"/>
  <c r="AG35" i="10"/>
  <c r="AP35" i="10" s="1"/>
  <c r="AG39" i="53"/>
  <c r="AP39" i="53" s="1"/>
  <c r="AG35" i="92"/>
  <c r="AP35" i="92" s="1"/>
  <c r="AE35" i="92"/>
  <c r="AE39" i="53"/>
  <c r="AF35" i="92"/>
  <c r="AO35" i="92" s="1"/>
  <c r="AE40" i="47"/>
  <c r="AI40" i="47" s="1"/>
  <c r="AI39" i="46"/>
  <c r="AR39" i="46" s="1"/>
  <c r="AE36" i="20"/>
  <c r="W37" i="20"/>
  <c r="AF36" i="32"/>
  <c r="AO36" i="32" s="1"/>
  <c r="AF37" i="97"/>
  <c r="AO37" i="97" s="1"/>
  <c r="AG36" i="20"/>
  <c r="AP36" i="20" s="1"/>
  <c r="W41" i="47"/>
  <c r="Y41" i="47" s="1"/>
  <c r="Z40" i="41"/>
  <c r="W41" i="41" s="1"/>
  <c r="Z38" i="98"/>
  <c r="AE38" i="98" s="1"/>
  <c r="Z36" i="52"/>
  <c r="AE36" i="52" s="1"/>
  <c r="Z36" i="93"/>
  <c r="W37" i="93" s="1"/>
  <c r="AF38" i="98"/>
  <c r="AO38" i="98" s="1"/>
  <c r="AH38" i="49"/>
  <c r="AQ38" i="49" s="1"/>
  <c r="AH36" i="93"/>
  <c r="AQ36" i="93" s="1"/>
  <c r="Y38" i="96"/>
  <c r="X38" i="96"/>
  <c r="AH37" i="104"/>
  <c r="AQ37" i="104" s="1"/>
  <c r="Z37" i="104"/>
  <c r="AF37" i="82"/>
  <c r="AO37" i="82" s="1"/>
  <c r="W38" i="82"/>
  <c r="AG37" i="82"/>
  <c r="AP37" i="82" s="1"/>
  <c r="AE37" i="82"/>
  <c r="AN35" i="99"/>
  <c r="AI35" i="99"/>
  <c r="Y38" i="16"/>
  <c r="X38" i="16"/>
  <c r="Y39" i="18"/>
  <c r="X39" i="18"/>
  <c r="AI35" i="11"/>
  <c r="AN35" i="11"/>
  <c r="Y37" i="83"/>
  <c r="X37" i="83"/>
  <c r="AH37" i="103"/>
  <c r="AQ37" i="103" s="1"/>
  <c r="Y39" i="105"/>
  <c r="X39" i="105"/>
  <c r="AR36" i="103"/>
  <c r="AH36" i="95"/>
  <c r="AQ36" i="95" s="1"/>
  <c r="Z38" i="49"/>
  <c r="AN38" i="15"/>
  <c r="AI38" i="15"/>
  <c r="AH36" i="43"/>
  <c r="AQ36" i="43" s="1"/>
  <c r="Y38" i="97"/>
  <c r="X38" i="97"/>
  <c r="AN35" i="102"/>
  <c r="AI35" i="102"/>
  <c r="AN40" i="89"/>
  <c r="Y37" i="20"/>
  <c r="X37" i="20"/>
  <c r="AH37" i="88"/>
  <c r="AQ37" i="88" s="1"/>
  <c r="AF37" i="86"/>
  <c r="AO37" i="86" s="1"/>
  <c r="W38" i="86"/>
  <c r="AE37" i="86"/>
  <c r="AG37" i="86"/>
  <c r="AP37" i="86" s="1"/>
  <c r="AR37" i="98"/>
  <c r="AE37" i="45"/>
  <c r="AG37" i="45"/>
  <c r="AP37" i="45" s="1"/>
  <c r="W38" i="45"/>
  <c r="AF37" i="45"/>
  <c r="AO37" i="45" s="1"/>
  <c r="AN35" i="92"/>
  <c r="AH37" i="91"/>
  <c r="AQ37" i="91" s="1"/>
  <c r="AN37" i="87"/>
  <c r="AI37" i="87"/>
  <c r="Z37" i="88"/>
  <c r="Y41" i="89"/>
  <c r="X41" i="89"/>
  <c r="AI38" i="18"/>
  <c r="AN38" i="18"/>
  <c r="AI36" i="42"/>
  <c r="AN36" i="42"/>
  <c r="Z37" i="103"/>
  <c r="AR36" i="45"/>
  <c r="Y37" i="84"/>
  <c r="X37" i="84"/>
  <c r="AE37" i="55"/>
  <c r="W38" i="55"/>
  <c r="AF37" i="55"/>
  <c r="AO37" i="55" s="1"/>
  <c r="AG37" i="55"/>
  <c r="AP37" i="55" s="1"/>
  <c r="Y36" i="54"/>
  <c r="X36" i="54"/>
  <c r="AN36" i="32"/>
  <c r="Z36" i="95"/>
  <c r="AH35" i="101"/>
  <c r="AQ35" i="101" s="1"/>
  <c r="Z36" i="43"/>
  <c r="AN37" i="97"/>
  <c r="Y40" i="100"/>
  <c r="X40" i="100"/>
  <c r="AN36" i="20"/>
  <c r="AI36" i="20"/>
  <c r="AN40" i="47"/>
  <c r="AF36" i="52"/>
  <c r="AO36" i="52" s="1"/>
  <c r="W37" i="52"/>
  <c r="AG36" i="52"/>
  <c r="AP36" i="52" s="1"/>
  <c r="W38" i="90"/>
  <c r="AG37" i="90"/>
  <c r="AP37" i="90" s="1"/>
  <c r="AF37" i="90"/>
  <c r="AO37" i="90" s="1"/>
  <c r="AE37" i="90"/>
  <c r="Y37" i="32"/>
  <c r="X37" i="32"/>
  <c r="AH38" i="98"/>
  <c r="AQ38" i="98" s="1"/>
  <c r="AR35" i="52"/>
  <c r="AH40" i="46"/>
  <c r="AQ40" i="46" s="1"/>
  <c r="AN36" i="83"/>
  <c r="AI36" i="83"/>
  <c r="AH39" i="94"/>
  <c r="AQ39" i="94" s="1"/>
  <c r="AR34" i="101"/>
  <c r="AR37" i="13"/>
  <c r="Y36" i="99"/>
  <c r="X36" i="99"/>
  <c r="AH38" i="13"/>
  <c r="AQ38" i="13" s="1"/>
  <c r="AI37" i="44"/>
  <c r="AN37" i="44"/>
  <c r="AR35" i="93"/>
  <c r="Z35" i="101"/>
  <c r="AN39" i="100"/>
  <c r="AI39" i="100"/>
  <c r="Y40" i="53"/>
  <c r="X40" i="53"/>
  <c r="Y36" i="92"/>
  <c r="X36" i="92"/>
  <c r="Y36" i="10"/>
  <c r="X36" i="10"/>
  <c r="AN36" i="84"/>
  <c r="AI36" i="84"/>
  <c r="AN37" i="16"/>
  <c r="AI37" i="16"/>
  <c r="Y37" i="42"/>
  <c r="X37" i="42"/>
  <c r="AE36" i="50"/>
  <c r="AF36" i="50"/>
  <c r="AO36" i="50" s="1"/>
  <c r="AG36" i="50"/>
  <c r="AP36" i="50" s="1"/>
  <c r="W37" i="50"/>
  <c r="Z37" i="91"/>
  <c r="AN37" i="96"/>
  <c r="AI37" i="96"/>
  <c r="AI37" i="48"/>
  <c r="AN37" i="48"/>
  <c r="Y38" i="87"/>
  <c r="X38" i="87"/>
  <c r="Y38" i="48"/>
  <c r="X38" i="48"/>
  <c r="AR36" i="88"/>
  <c r="Y36" i="11"/>
  <c r="X36" i="11"/>
  <c r="AR37" i="49"/>
  <c r="AH36" i="52"/>
  <c r="AQ36" i="52" s="1"/>
  <c r="Z40" i="46"/>
  <c r="AR35" i="95"/>
  <c r="AH40" i="41"/>
  <c r="AQ40" i="41" s="1"/>
  <c r="Z39" i="94"/>
  <c r="AE37" i="51"/>
  <c r="W38" i="51"/>
  <c r="AF37" i="51"/>
  <c r="AO37" i="51" s="1"/>
  <c r="AG37" i="51"/>
  <c r="AP37" i="51" s="1"/>
  <c r="AN38" i="105"/>
  <c r="AI38" i="105"/>
  <c r="AR35" i="43"/>
  <c r="AR38" i="94"/>
  <c r="Z38" i="13"/>
  <c r="AI35" i="54"/>
  <c r="AN35" i="54"/>
  <c r="AR36" i="104"/>
  <c r="AR39" i="41"/>
  <c r="Y38" i="44"/>
  <c r="X38" i="44"/>
  <c r="AR36" i="91"/>
  <c r="Y39" i="15"/>
  <c r="X39" i="15"/>
  <c r="AH37" i="45"/>
  <c r="AQ37" i="45" s="1"/>
  <c r="Y36" i="102"/>
  <c r="X36" i="102"/>
  <c r="AG38" i="98" l="1"/>
  <c r="AP38" i="98" s="1"/>
  <c r="AI35" i="10"/>
  <c r="AF38" i="85"/>
  <c r="AO38" i="85" s="1"/>
  <c r="W39" i="85"/>
  <c r="AG38" i="85"/>
  <c r="AP38" i="85" s="1"/>
  <c r="AE38" i="85"/>
  <c r="AI40" i="89"/>
  <c r="AN35" i="10"/>
  <c r="X41" i="47"/>
  <c r="AG37" i="35"/>
  <c r="AP37" i="35" s="1"/>
  <c r="AF37" i="35"/>
  <c r="AO37" i="35" s="1"/>
  <c r="W38" i="35"/>
  <c r="AE37" i="35"/>
  <c r="Z37" i="42"/>
  <c r="W38" i="42" s="1"/>
  <c r="AI39" i="53"/>
  <c r="AI36" i="32"/>
  <c r="AN39" i="53"/>
  <c r="W39" i="98"/>
  <c r="Z38" i="87"/>
  <c r="AF38" i="87" s="1"/>
  <c r="AO38" i="87" s="1"/>
  <c r="AG40" i="41"/>
  <c r="AP40" i="41" s="1"/>
  <c r="AE40" i="41"/>
  <c r="AE36" i="93"/>
  <c r="Z40" i="100"/>
  <c r="AI37" i="97"/>
  <c r="AR37" i="97" s="1"/>
  <c r="AI35" i="92"/>
  <c r="Z38" i="96"/>
  <c r="W39" i="96" s="1"/>
  <c r="AF36" i="93"/>
  <c r="AO36" i="93" s="1"/>
  <c r="AG36" i="93"/>
  <c r="AP36" i="93" s="1"/>
  <c r="AF40" i="41"/>
  <c r="AO40" i="41" s="1"/>
  <c r="Z36" i="102"/>
  <c r="AG36" i="102" s="1"/>
  <c r="AP36" i="102" s="1"/>
  <c r="Z36" i="11"/>
  <c r="W37" i="11" s="1"/>
  <c r="Z37" i="32"/>
  <c r="AG37" i="32" s="1"/>
  <c r="AP37" i="32" s="1"/>
  <c r="Z38" i="97"/>
  <c r="Z38" i="48"/>
  <c r="AE38" i="48" s="1"/>
  <c r="Z36" i="54"/>
  <c r="AE36" i="54" s="1"/>
  <c r="Z38" i="16"/>
  <c r="AG38" i="16" s="1"/>
  <c r="AP38" i="16" s="1"/>
  <c r="AR37" i="48"/>
  <c r="AH36" i="10"/>
  <c r="AQ36" i="10" s="1"/>
  <c r="AH40" i="53"/>
  <c r="AQ40" i="53" s="1"/>
  <c r="AH36" i="99"/>
  <c r="AQ36" i="99" s="1"/>
  <c r="AN36" i="50"/>
  <c r="AI36" i="50"/>
  <c r="Z36" i="10"/>
  <c r="Z36" i="99"/>
  <c r="AR36" i="32"/>
  <c r="Y38" i="55"/>
  <c r="X38" i="55"/>
  <c r="AR37" i="87"/>
  <c r="AH37" i="20"/>
  <c r="AQ37" i="20" s="1"/>
  <c r="AR38" i="15"/>
  <c r="AH37" i="83"/>
  <c r="AQ37" i="83" s="1"/>
  <c r="AN37" i="82"/>
  <c r="AI37" i="82"/>
  <c r="Y37" i="93"/>
  <c r="X37" i="93"/>
  <c r="AH36" i="11"/>
  <c r="AQ36" i="11" s="1"/>
  <c r="AI36" i="52"/>
  <c r="AN36" i="52"/>
  <c r="AF37" i="88"/>
  <c r="AO37" i="88" s="1"/>
  <c r="W38" i="88"/>
  <c r="AG37" i="88"/>
  <c r="AP37" i="88" s="1"/>
  <c r="AE37" i="88"/>
  <c r="AH41" i="47"/>
  <c r="AQ41" i="47" s="1"/>
  <c r="AH36" i="102"/>
  <c r="AQ36" i="102" s="1"/>
  <c r="AH38" i="44"/>
  <c r="AQ38" i="44" s="1"/>
  <c r="Y38" i="51"/>
  <c r="X38" i="51"/>
  <c r="AH38" i="87"/>
  <c r="AQ38" i="87" s="1"/>
  <c r="AH37" i="42"/>
  <c r="AQ37" i="42" s="1"/>
  <c r="Z40" i="53"/>
  <c r="AH37" i="32"/>
  <c r="AQ37" i="32" s="1"/>
  <c r="Y38" i="90"/>
  <c r="X38" i="90"/>
  <c r="AR40" i="47"/>
  <c r="AH36" i="54"/>
  <c r="AQ36" i="54" s="1"/>
  <c r="AN37" i="55"/>
  <c r="AI37" i="55"/>
  <c r="AF37" i="103"/>
  <c r="AO37" i="103" s="1"/>
  <c r="AE37" i="103"/>
  <c r="W38" i="103"/>
  <c r="AG37" i="103"/>
  <c r="AP37" i="103" s="1"/>
  <c r="AR38" i="18"/>
  <c r="Y38" i="45"/>
  <c r="X38" i="45"/>
  <c r="AN37" i="86"/>
  <c r="AI37" i="86"/>
  <c r="Z37" i="20"/>
  <c r="AH38" i="97"/>
  <c r="AQ38" i="97" s="1"/>
  <c r="AH39" i="105"/>
  <c r="AQ39" i="105" s="1"/>
  <c r="Z37" i="83"/>
  <c r="AH38" i="96"/>
  <c r="AQ38" i="96" s="1"/>
  <c r="Y41" i="41"/>
  <c r="X41" i="41"/>
  <c r="W39" i="48"/>
  <c r="AR37" i="96"/>
  <c r="AH39" i="15"/>
  <c r="AQ39" i="15" s="1"/>
  <c r="AN37" i="51"/>
  <c r="AI37" i="51"/>
  <c r="AE40" i="46"/>
  <c r="AF40" i="46"/>
  <c r="AO40" i="46" s="1"/>
  <c r="AG40" i="46"/>
  <c r="AP40" i="46" s="1"/>
  <c r="W41" i="46"/>
  <c r="W39" i="87"/>
  <c r="AE38" i="87"/>
  <c r="AG38" i="87"/>
  <c r="AP38" i="87" s="1"/>
  <c r="AF37" i="91"/>
  <c r="AO37" i="91" s="1"/>
  <c r="AE37" i="91"/>
  <c r="W38" i="91"/>
  <c r="AG37" i="91"/>
  <c r="AP37" i="91" s="1"/>
  <c r="AG37" i="42"/>
  <c r="AP37" i="42" s="1"/>
  <c r="Z41" i="47"/>
  <c r="AH36" i="92"/>
  <c r="AQ36" i="92" s="1"/>
  <c r="AR39" i="100"/>
  <c r="AR37" i="44"/>
  <c r="AR36" i="83"/>
  <c r="AE37" i="32"/>
  <c r="W38" i="32"/>
  <c r="AF37" i="32"/>
  <c r="AO37" i="32" s="1"/>
  <c r="AR36" i="20"/>
  <c r="AH37" i="84"/>
  <c r="AQ37" i="84" s="1"/>
  <c r="AH41" i="89"/>
  <c r="AQ41" i="89" s="1"/>
  <c r="Y38" i="86"/>
  <c r="X38" i="86"/>
  <c r="AE38" i="97"/>
  <c r="W39" i="97"/>
  <c r="AF38" i="97"/>
  <c r="AO38" i="97" s="1"/>
  <c r="AG38" i="97"/>
  <c r="AP38" i="97" s="1"/>
  <c r="AE38" i="49"/>
  <c r="AF38" i="49"/>
  <c r="AO38" i="49" s="1"/>
  <c r="AG38" i="49"/>
  <c r="AP38" i="49" s="1"/>
  <c r="W39" i="49"/>
  <c r="Z39" i="105"/>
  <c r="AH39" i="18"/>
  <c r="AQ39" i="18" s="1"/>
  <c r="Y38" i="82"/>
  <c r="X38" i="82"/>
  <c r="AN40" i="41"/>
  <c r="Y39" i="98"/>
  <c r="X39" i="98"/>
  <c r="AF38" i="13"/>
  <c r="AO38" i="13" s="1"/>
  <c r="AG38" i="13"/>
  <c r="AP38" i="13" s="1"/>
  <c r="AE38" i="13"/>
  <c r="W39" i="13"/>
  <c r="AR35" i="10"/>
  <c r="W41" i="100"/>
  <c r="AE40" i="100"/>
  <c r="AG40" i="100"/>
  <c r="AP40" i="100" s="1"/>
  <c r="AF40" i="100"/>
  <c r="AO40" i="100" s="1"/>
  <c r="AR36" i="42"/>
  <c r="AR35" i="92"/>
  <c r="AR35" i="102"/>
  <c r="AH38" i="16"/>
  <c r="AQ38" i="16" s="1"/>
  <c r="Z39" i="15"/>
  <c r="Z38" i="44"/>
  <c r="AR35" i="54"/>
  <c r="AR38" i="105"/>
  <c r="AF39" i="94"/>
  <c r="AO39" i="94" s="1"/>
  <c r="W40" i="94"/>
  <c r="AG39" i="94"/>
  <c r="AP39" i="94" s="1"/>
  <c r="AE39" i="94"/>
  <c r="Y37" i="50"/>
  <c r="X37" i="50"/>
  <c r="AR36" i="84"/>
  <c r="Z36" i="92"/>
  <c r="Y37" i="52"/>
  <c r="X37" i="52"/>
  <c r="Z37" i="84"/>
  <c r="Z41" i="89"/>
  <c r="AN37" i="45"/>
  <c r="AI37" i="45"/>
  <c r="AR39" i="53"/>
  <c r="AN36" i="93"/>
  <c r="AI38" i="98"/>
  <c r="AN38" i="98"/>
  <c r="AH38" i="48"/>
  <c r="AQ38" i="48" s="1"/>
  <c r="AR37" i="16"/>
  <c r="AF35" i="101"/>
  <c r="AO35" i="101" s="1"/>
  <c r="AG35" i="101"/>
  <c r="AP35" i="101" s="1"/>
  <c r="AE35" i="101"/>
  <c r="W36" i="101"/>
  <c r="AN37" i="90"/>
  <c r="AI37" i="90"/>
  <c r="AH40" i="100"/>
  <c r="AQ40" i="100" s="1"/>
  <c r="AE36" i="43"/>
  <c r="AF36" i="43"/>
  <c r="AO36" i="43" s="1"/>
  <c r="AG36" i="43"/>
  <c r="AP36" i="43" s="1"/>
  <c r="W37" i="43"/>
  <c r="AF36" i="95"/>
  <c r="AO36" i="95" s="1"/>
  <c r="AE36" i="95"/>
  <c r="AG36" i="95"/>
  <c r="AP36" i="95" s="1"/>
  <c r="W37" i="95"/>
  <c r="AR40" i="89"/>
  <c r="AR35" i="11"/>
  <c r="Z39" i="18"/>
  <c r="AR35" i="99"/>
  <c r="AF37" i="104"/>
  <c r="AO37" i="104" s="1"/>
  <c r="AE37" i="104"/>
  <c r="W38" i="104"/>
  <c r="AG37" i="104"/>
  <c r="AP37" i="104" s="1"/>
  <c r="AN37" i="35" l="1"/>
  <c r="AI37" i="35"/>
  <c r="AR37" i="35" s="1"/>
  <c r="AF37" i="42"/>
  <c r="AO37" i="42" s="1"/>
  <c r="Y38" i="35"/>
  <c r="X38" i="35"/>
  <c r="AN38" i="85"/>
  <c r="AI38" i="85"/>
  <c r="AR38" i="85" s="1"/>
  <c r="AI40" i="41"/>
  <c r="AE37" i="42"/>
  <c r="Y39" i="85"/>
  <c r="X39" i="85"/>
  <c r="W37" i="54"/>
  <c r="X37" i="54" s="1"/>
  <c r="AG36" i="54"/>
  <c r="AP36" i="54" s="1"/>
  <c r="AF36" i="54"/>
  <c r="AO36" i="54" s="1"/>
  <c r="AF36" i="11"/>
  <c r="AO36" i="11" s="1"/>
  <c r="AE38" i="16"/>
  <c r="AE38" i="96"/>
  <c r="AN38" i="96" s="1"/>
  <c r="AF38" i="96"/>
  <c r="AO38" i="96" s="1"/>
  <c r="AG38" i="96"/>
  <c r="AP38" i="96" s="1"/>
  <c r="W37" i="102"/>
  <c r="X37" i="102" s="1"/>
  <c r="Z38" i="86"/>
  <c r="AE38" i="86" s="1"/>
  <c r="Z41" i="41"/>
  <c r="W39" i="16"/>
  <c r="Z37" i="52"/>
  <c r="W38" i="52" s="1"/>
  <c r="AG38" i="48"/>
  <c r="AP38" i="48" s="1"/>
  <c r="AG36" i="11"/>
  <c r="AP36" i="11" s="1"/>
  <c r="AE36" i="102"/>
  <c r="AN36" i="102" s="1"/>
  <c r="AF38" i="48"/>
  <c r="AO38" i="48" s="1"/>
  <c r="AF38" i="16"/>
  <c r="AO38" i="16" s="1"/>
  <c r="AE36" i="11"/>
  <c r="AN36" i="11" s="1"/>
  <c r="AI36" i="93"/>
  <c r="AR36" i="93" s="1"/>
  <c r="AF36" i="102"/>
  <c r="AO36" i="102" s="1"/>
  <c r="Z39" i="98"/>
  <c r="AE39" i="98" s="1"/>
  <c r="Z38" i="45"/>
  <c r="AE38" i="45" s="1"/>
  <c r="Z38" i="90"/>
  <c r="AF38" i="90" s="1"/>
  <c r="AO38" i="90" s="1"/>
  <c r="Z38" i="51"/>
  <c r="AE38" i="51" s="1"/>
  <c r="AE39" i="18"/>
  <c r="W40" i="18"/>
  <c r="AF39" i="18"/>
  <c r="AO39" i="18" s="1"/>
  <c r="AG39" i="18"/>
  <c r="AP39" i="18" s="1"/>
  <c r="AN40" i="100"/>
  <c r="AI40" i="100"/>
  <c r="AR40" i="41"/>
  <c r="Y39" i="97"/>
  <c r="X39" i="97"/>
  <c r="AR37" i="51"/>
  <c r="AR36" i="52"/>
  <c r="AH38" i="55"/>
  <c r="AQ38" i="55" s="1"/>
  <c r="AE36" i="10"/>
  <c r="W37" i="10"/>
  <c r="AG36" i="10"/>
  <c r="AP36" i="10" s="1"/>
  <c r="AF36" i="10"/>
  <c r="AO36" i="10" s="1"/>
  <c r="W40" i="105"/>
  <c r="AG39" i="105"/>
  <c r="AP39" i="105" s="1"/>
  <c r="AF39" i="105"/>
  <c r="AO39" i="105" s="1"/>
  <c r="AE39" i="105"/>
  <c r="AI37" i="42"/>
  <c r="AN37" i="42"/>
  <c r="AI40" i="46"/>
  <c r="AN40" i="46"/>
  <c r="AN36" i="43"/>
  <c r="AI36" i="43"/>
  <c r="AN39" i="94"/>
  <c r="AI39" i="94"/>
  <c r="AH38" i="82"/>
  <c r="AQ38" i="82" s="1"/>
  <c r="Y39" i="49"/>
  <c r="X39" i="49"/>
  <c r="AN38" i="87"/>
  <c r="AI38" i="87"/>
  <c r="AN38" i="48"/>
  <c r="AF37" i="83"/>
  <c r="AO37" i="83" s="1"/>
  <c r="AG37" i="83"/>
  <c r="AP37" i="83" s="1"/>
  <c r="AE37" i="83"/>
  <c r="W38" i="83"/>
  <c r="AF37" i="20"/>
  <c r="AO37" i="20" s="1"/>
  <c r="W38" i="20"/>
  <c r="AG37" i="20"/>
  <c r="AP37" i="20" s="1"/>
  <c r="AE37" i="20"/>
  <c r="AR37" i="55"/>
  <c r="Y38" i="104"/>
  <c r="X38" i="104"/>
  <c r="AN36" i="95"/>
  <c r="AI36" i="95"/>
  <c r="Y41" i="100"/>
  <c r="X41" i="100"/>
  <c r="Z38" i="82"/>
  <c r="AN38" i="97"/>
  <c r="AI38" i="97"/>
  <c r="Y37" i="54"/>
  <c r="AE41" i="47"/>
  <c r="W42" i="47"/>
  <c r="AF41" i="47"/>
  <c r="AO41" i="47" s="1"/>
  <c r="AG41" i="47"/>
  <c r="AP41" i="47" s="1"/>
  <c r="Y38" i="91"/>
  <c r="X38" i="91"/>
  <c r="Y39" i="87"/>
  <c r="X39" i="87"/>
  <c r="AH41" i="41"/>
  <c r="AQ41" i="41" s="1"/>
  <c r="AR37" i="86"/>
  <c r="AN37" i="88"/>
  <c r="AI37" i="88"/>
  <c r="Z38" i="55"/>
  <c r="AR36" i="50"/>
  <c r="Y37" i="95"/>
  <c r="X37" i="95"/>
  <c r="Y39" i="96"/>
  <c r="X39" i="96"/>
  <c r="AE40" i="53"/>
  <c r="AF40" i="53"/>
  <c r="AO40" i="53" s="1"/>
  <c r="AG40" i="53"/>
  <c r="AP40" i="53" s="1"/>
  <c r="W41" i="53"/>
  <c r="W37" i="99"/>
  <c r="AG36" i="99"/>
  <c r="AP36" i="99" s="1"/>
  <c r="AF36" i="99"/>
  <c r="AO36" i="99" s="1"/>
  <c r="AE36" i="99"/>
  <c r="AI35" i="101"/>
  <c r="AN35" i="101"/>
  <c r="AF36" i="92"/>
  <c r="AO36" i="92" s="1"/>
  <c r="AE36" i="92"/>
  <c r="AG36" i="92"/>
  <c r="AP36" i="92" s="1"/>
  <c r="W37" i="92"/>
  <c r="AI37" i="104"/>
  <c r="AN37" i="104"/>
  <c r="AR38" i="98"/>
  <c r="W38" i="84"/>
  <c r="AG37" i="84"/>
  <c r="AP37" i="84" s="1"/>
  <c r="AF37" i="84"/>
  <c r="AO37" i="84" s="1"/>
  <c r="AE37" i="84"/>
  <c r="Y40" i="94"/>
  <c r="X40" i="94"/>
  <c r="AE38" i="44"/>
  <c r="AG38" i="44"/>
  <c r="AP38" i="44" s="1"/>
  <c r="AF38" i="44"/>
  <c r="AO38" i="44" s="1"/>
  <c r="W39" i="44"/>
  <c r="AH39" i="98"/>
  <c r="AQ39" i="98" s="1"/>
  <c r="AH38" i="86"/>
  <c r="AQ38" i="86" s="1"/>
  <c r="Y38" i="32"/>
  <c r="X38" i="32"/>
  <c r="AN37" i="91"/>
  <c r="AI37" i="91"/>
  <c r="Y41" i="46"/>
  <c r="X41" i="46"/>
  <c r="AH38" i="90"/>
  <c r="AQ38" i="90" s="1"/>
  <c r="AR37" i="82"/>
  <c r="Y37" i="11"/>
  <c r="X37" i="11"/>
  <c r="AF41" i="89"/>
  <c r="AO41" i="89" s="1"/>
  <c r="AE41" i="89"/>
  <c r="AG41" i="89"/>
  <c r="AP41" i="89" s="1"/>
  <c r="W42" i="89"/>
  <c r="Y37" i="43"/>
  <c r="X37" i="43"/>
  <c r="AR37" i="90"/>
  <c r="AR37" i="45"/>
  <c r="AH37" i="52"/>
  <c r="AQ37" i="52" s="1"/>
  <c r="AH37" i="50"/>
  <c r="AQ37" i="50" s="1"/>
  <c r="W40" i="15"/>
  <c r="AG39" i="15"/>
  <c r="AP39" i="15" s="1"/>
  <c r="AE39" i="15"/>
  <c r="AF39" i="15"/>
  <c r="AO39" i="15" s="1"/>
  <c r="AI38" i="49"/>
  <c r="AN38" i="49"/>
  <c r="AI37" i="32"/>
  <c r="AN37" i="32"/>
  <c r="Y38" i="42"/>
  <c r="X38" i="42"/>
  <c r="Y39" i="48"/>
  <c r="X39" i="48"/>
  <c r="AE41" i="41"/>
  <c r="W42" i="41"/>
  <c r="AF41" i="41"/>
  <c r="AO41" i="41" s="1"/>
  <c r="AG41" i="41"/>
  <c r="AP41" i="41" s="1"/>
  <c r="AH38" i="45"/>
  <c r="AQ38" i="45" s="1"/>
  <c r="Y38" i="103"/>
  <c r="X38" i="103"/>
  <c r="Y38" i="88"/>
  <c r="X38" i="88"/>
  <c r="AH37" i="93"/>
  <c r="AQ37" i="93" s="1"/>
  <c r="AN38" i="16"/>
  <c r="Y36" i="101"/>
  <c r="X36" i="101"/>
  <c r="AI38" i="13"/>
  <c r="AN38" i="13"/>
  <c r="Z37" i="50"/>
  <c r="Y39" i="13"/>
  <c r="X39" i="13"/>
  <c r="AI36" i="54"/>
  <c r="AN36" i="54"/>
  <c r="AN37" i="103"/>
  <c r="AI37" i="103"/>
  <c r="AH38" i="51"/>
  <c r="AQ38" i="51" s="1"/>
  <c r="Z37" i="93"/>
  <c r="Y39" i="16"/>
  <c r="X39" i="16"/>
  <c r="AH39" i="85" l="1"/>
  <c r="AQ39" i="85" s="1"/>
  <c r="Z39" i="85"/>
  <c r="Z38" i="35"/>
  <c r="AH38" i="35"/>
  <c r="AQ38" i="35" s="1"/>
  <c r="W40" i="98"/>
  <c r="AF39" i="98"/>
  <c r="AO39" i="98" s="1"/>
  <c r="AG38" i="90"/>
  <c r="AP38" i="90" s="1"/>
  <c r="AE37" i="52"/>
  <c r="W39" i="90"/>
  <c r="W39" i="86"/>
  <c r="AG38" i="86"/>
  <c r="AP38" i="86" s="1"/>
  <c r="AI36" i="102"/>
  <c r="AF38" i="86"/>
  <c r="AO38" i="86" s="1"/>
  <c r="Y37" i="102"/>
  <c r="AG39" i="98"/>
  <c r="AP39" i="98" s="1"/>
  <c r="AI38" i="96"/>
  <c r="Z38" i="88"/>
  <c r="AI38" i="48"/>
  <c r="AR38" i="48" s="1"/>
  <c r="Z38" i="42"/>
  <c r="AF37" i="52"/>
  <c r="AO37" i="52" s="1"/>
  <c r="W39" i="51"/>
  <c r="X39" i="51" s="1"/>
  <c r="AI36" i="11"/>
  <c r="AG37" i="52"/>
  <c r="AP37" i="52" s="1"/>
  <c r="AI38" i="16"/>
  <c r="Z39" i="96"/>
  <c r="AF39" i="96" s="1"/>
  <c r="AO39" i="96" s="1"/>
  <c r="AG38" i="51"/>
  <c r="AP38" i="51" s="1"/>
  <c r="AG38" i="45"/>
  <c r="AP38" i="45" s="1"/>
  <c r="AF38" i="45"/>
  <c r="AO38" i="45" s="1"/>
  <c r="Z39" i="48"/>
  <c r="W40" i="48" s="1"/>
  <c r="Z39" i="97"/>
  <c r="Z39" i="16"/>
  <c r="AE39" i="16" s="1"/>
  <c r="Z38" i="32"/>
  <c r="AE38" i="32" s="1"/>
  <c r="Z37" i="102"/>
  <c r="AG37" i="102" s="1"/>
  <c r="AP37" i="102" s="1"/>
  <c r="Z38" i="103"/>
  <c r="AF38" i="103" s="1"/>
  <c r="AO38" i="103" s="1"/>
  <c r="W39" i="45"/>
  <c r="Y39" i="45" s="1"/>
  <c r="Z37" i="11"/>
  <c r="AG37" i="11" s="1"/>
  <c r="AP37" i="11" s="1"/>
  <c r="AF38" i="51"/>
  <c r="AO38" i="51" s="1"/>
  <c r="AE38" i="90"/>
  <c r="AN38" i="90" s="1"/>
  <c r="Y42" i="47"/>
  <c r="X42" i="47"/>
  <c r="AH41" i="100"/>
  <c r="AQ41" i="100" s="1"/>
  <c r="AR36" i="95"/>
  <c r="AN37" i="83"/>
  <c r="AI37" i="83"/>
  <c r="Y37" i="10"/>
  <c r="X37" i="10"/>
  <c r="Y39" i="90"/>
  <c r="X39" i="90"/>
  <c r="W38" i="93"/>
  <c r="AG37" i="93"/>
  <c r="AP37" i="93" s="1"/>
  <c r="AF37" i="93"/>
  <c r="AO37" i="93" s="1"/>
  <c r="AE37" i="93"/>
  <c r="AR36" i="54"/>
  <c r="AE37" i="50"/>
  <c r="AG37" i="50"/>
  <c r="AP37" i="50" s="1"/>
  <c r="AF37" i="50"/>
  <c r="AO37" i="50" s="1"/>
  <c r="W38" i="50"/>
  <c r="AR38" i="16"/>
  <c r="AH38" i="88"/>
  <c r="AQ38" i="88" s="1"/>
  <c r="AI41" i="41"/>
  <c r="AN41" i="41"/>
  <c r="Y42" i="89"/>
  <c r="X42" i="89"/>
  <c r="AN37" i="84"/>
  <c r="AI37" i="84"/>
  <c r="Y41" i="53"/>
  <c r="X41" i="53"/>
  <c r="AH38" i="91"/>
  <c r="AQ38" i="91" s="1"/>
  <c r="AI41" i="47"/>
  <c r="AN41" i="47"/>
  <c r="AE38" i="82"/>
  <c r="W39" i="82"/>
  <c r="AG38" i="82"/>
  <c r="AP38" i="82" s="1"/>
  <c r="AF38" i="82"/>
  <c r="AO38" i="82" s="1"/>
  <c r="Z41" i="100"/>
  <c r="AI37" i="20"/>
  <c r="AN37" i="20"/>
  <c r="AH39" i="49"/>
  <c r="AQ39" i="49" s="1"/>
  <c r="AR37" i="42"/>
  <c r="Y38" i="52"/>
  <c r="X38" i="52"/>
  <c r="AN36" i="10"/>
  <c r="AI36" i="10"/>
  <c r="AR40" i="100"/>
  <c r="AN38" i="45"/>
  <c r="AE38" i="42"/>
  <c r="W39" i="42"/>
  <c r="AF38" i="42"/>
  <c r="AO38" i="42" s="1"/>
  <c r="AG38" i="42"/>
  <c r="AP38" i="42" s="1"/>
  <c r="AH41" i="46"/>
  <c r="AQ41" i="46" s="1"/>
  <c r="Y37" i="99"/>
  <c r="X37" i="99"/>
  <c r="AH39" i="13"/>
  <c r="AQ39" i="13" s="1"/>
  <c r="AF38" i="88"/>
  <c r="AO38" i="88" s="1"/>
  <c r="AE38" i="88"/>
  <c r="AG38" i="88"/>
  <c r="AP38" i="88" s="1"/>
  <c r="W39" i="88"/>
  <c r="AH39" i="48"/>
  <c r="AQ39" i="48" s="1"/>
  <c r="AN39" i="98"/>
  <c r="Y40" i="15"/>
  <c r="X40" i="15"/>
  <c r="Z41" i="46"/>
  <c r="AR38" i="96"/>
  <c r="AR37" i="104"/>
  <c r="AR35" i="101"/>
  <c r="AH37" i="95"/>
  <c r="AQ37" i="95" s="1"/>
  <c r="Z38" i="91"/>
  <c r="AH37" i="54"/>
  <c r="AQ37" i="54" s="1"/>
  <c r="AH38" i="104"/>
  <c r="AQ38" i="104" s="1"/>
  <c r="Z39" i="49"/>
  <c r="AR36" i="43"/>
  <c r="AN39" i="105"/>
  <c r="AI39" i="105"/>
  <c r="AH39" i="97"/>
  <c r="AQ39" i="97" s="1"/>
  <c r="Y39" i="86"/>
  <c r="X39" i="86"/>
  <c r="Y42" i="41"/>
  <c r="X42" i="41"/>
  <c r="AN39" i="15"/>
  <c r="AI39" i="15"/>
  <c r="Y39" i="44"/>
  <c r="X39" i="44"/>
  <c r="Z39" i="13"/>
  <c r="AR38" i="13"/>
  <c r="AG39" i="48"/>
  <c r="AP39" i="48" s="1"/>
  <c r="AR37" i="32"/>
  <c r="Y40" i="98"/>
  <c r="X40" i="98"/>
  <c r="AN41" i="89"/>
  <c r="AI41" i="89"/>
  <c r="AR37" i="91"/>
  <c r="AI38" i="44"/>
  <c r="AN38" i="44"/>
  <c r="Y37" i="92"/>
  <c r="X37" i="92"/>
  <c r="AN36" i="99"/>
  <c r="AI36" i="99"/>
  <c r="Z37" i="95"/>
  <c r="AE38" i="55"/>
  <c r="AF38" i="55"/>
  <c r="AO38" i="55" s="1"/>
  <c r="AG38" i="55"/>
  <c r="AP38" i="55" s="1"/>
  <c r="W39" i="55"/>
  <c r="Z37" i="54"/>
  <c r="AH37" i="102"/>
  <c r="AQ37" i="102" s="1"/>
  <c r="Z38" i="104"/>
  <c r="Y38" i="20"/>
  <c r="X38" i="20"/>
  <c r="AN37" i="52"/>
  <c r="AE39" i="97"/>
  <c r="W40" i="97"/>
  <c r="AF39" i="97"/>
  <c r="AO39" i="97" s="1"/>
  <c r="AG39" i="97"/>
  <c r="AP39" i="97" s="1"/>
  <c r="AR38" i="49"/>
  <c r="AF37" i="11"/>
  <c r="AO37" i="11" s="1"/>
  <c r="AN39" i="18"/>
  <c r="AI39" i="18"/>
  <c r="AH39" i="16"/>
  <c r="AQ39" i="16" s="1"/>
  <c r="AH40" i="94"/>
  <c r="AQ40" i="94" s="1"/>
  <c r="Y38" i="84"/>
  <c r="X38" i="84"/>
  <c r="AI40" i="53"/>
  <c r="AN40" i="53"/>
  <c r="AR37" i="88"/>
  <c r="AH39" i="87"/>
  <c r="AQ39" i="87" s="1"/>
  <c r="W38" i="102"/>
  <c r="AN38" i="51"/>
  <c r="AN38" i="86"/>
  <c r="AI38" i="86"/>
  <c r="AG38" i="32"/>
  <c r="AP38" i="32" s="1"/>
  <c r="AR39" i="94"/>
  <c r="AR37" i="103"/>
  <c r="AH36" i="101"/>
  <c r="AQ36" i="101" s="1"/>
  <c r="AH37" i="43"/>
  <c r="AQ37" i="43" s="1"/>
  <c r="AR36" i="102"/>
  <c r="Z36" i="101"/>
  <c r="AH38" i="103"/>
  <c r="AQ38" i="103" s="1"/>
  <c r="AH38" i="42"/>
  <c r="AQ38" i="42" s="1"/>
  <c r="Z37" i="43"/>
  <c r="AH37" i="11"/>
  <c r="AQ37" i="11" s="1"/>
  <c r="AH38" i="32"/>
  <c r="AQ38" i="32" s="1"/>
  <c r="Z40" i="94"/>
  <c r="AN36" i="92"/>
  <c r="AI36" i="92"/>
  <c r="AH39" i="96"/>
  <c r="AQ39" i="96" s="1"/>
  <c r="AR36" i="11"/>
  <c r="Z39" i="87"/>
  <c r="AR38" i="97"/>
  <c r="Y38" i="83"/>
  <c r="X38" i="83"/>
  <c r="AR38" i="87"/>
  <c r="AR40" i="46"/>
  <c r="Y40" i="105"/>
  <c r="X40" i="105"/>
  <c r="Y40" i="18"/>
  <c r="X40" i="18"/>
  <c r="AF39" i="48" l="1"/>
  <c r="AO39" i="48" s="1"/>
  <c r="AE39" i="48"/>
  <c r="AI39" i="98"/>
  <c r="X39" i="45"/>
  <c r="AF38" i="35"/>
  <c r="AO38" i="35" s="1"/>
  <c r="AG38" i="35"/>
  <c r="AP38" i="35" s="1"/>
  <c r="W39" i="35"/>
  <c r="AE38" i="35"/>
  <c r="AE39" i="85"/>
  <c r="W40" i="85"/>
  <c r="AF39" i="85"/>
  <c r="AO39" i="85" s="1"/>
  <c r="AG39" i="85"/>
  <c r="AP39" i="85" s="1"/>
  <c r="AG39" i="16"/>
  <c r="AP39" i="16" s="1"/>
  <c r="AF38" i="32"/>
  <c r="AO38" i="32" s="1"/>
  <c r="AE37" i="102"/>
  <c r="Y39" i="51"/>
  <c r="Z39" i="51" s="1"/>
  <c r="AE39" i="96"/>
  <c r="W39" i="32"/>
  <c r="Y39" i="32" s="1"/>
  <c r="AF37" i="102"/>
  <c r="AO37" i="102" s="1"/>
  <c r="AI38" i="90"/>
  <c r="AG39" i="96"/>
  <c r="AP39" i="96" s="1"/>
  <c r="AI37" i="52"/>
  <c r="W40" i="96"/>
  <c r="Y40" i="96" s="1"/>
  <c r="AG38" i="103"/>
  <c r="AP38" i="103" s="1"/>
  <c r="AE38" i="103"/>
  <c r="AN38" i="103" s="1"/>
  <c r="W38" i="11"/>
  <c r="X38" i="11" s="1"/>
  <c r="AI38" i="51"/>
  <c r="AR38" i="51" s="1"/>
  <c r="Z37" i="10"/>
  <c r="AG37" i="10" s="1"/>
  <c r="AP37" i="10" s="1"/>
  <c r="W40" i="16"/>
  <c r="Y40" i="16" s="1"/>
  <c r="AI38" i="45"/>
  <c r="AR38" i="45" s="1"/>
  <c r="AF39" i="16"/>
  <c r="AO39" i="16" s="1"/>
  <c r="W39" i="103"/>
  <c r="Y39" i="103" s="1"/>
  <c r="AE37" i="11"/>
  <c r="AN37" i="11" s="1"/>
  <c r="Z39" i="86"/>
  <c r="AE39" i="86" s="1"/>
  <c r="Z40" i="18"/>
  <c r="W41" i="18" s="1"/>
  <c r="Z37" i="92"/>
  <c r="AE37" i="92" s="1"/>
  <c r="Z40" i="15"/>
  <c r="AE40" i="15" s="1"/>
  <c r="Z42" i="41"/>
  <c r="AF42" i="41" s="1"/>
  <c r="AO42" i="41" s="1"/>
  <c r="Z42" i="47"/>
  <c r="AG42" i="47" s="1"/>
  <c r="AP42" i="47" s="1"/>
  <c r="AF37" i="10"/>
  <c r="AO37" i="10" s="1"/>
  <c r="W40" i="86"/>
  <c r="AG37" i="92"/>
  <c r="AP37" i="92" s="1"/>
  <c r="AF36" i="101"/>
  <c r="AO36" i="101" s="1"/>
  <c r="AG36" i="101"/>
  <c r="AP36" i="101" s="1"/>
  <c r="AE36" i="101"/>
  <c r="W37" i="101"/>
  <c r="AF37" i="95"/>
  <c r="AO37" i="95" s="1"/>
  <c r="AE37" i="95"/>
  <c r="W38" i="95"/>
  <c r="AG37" i="95"/>
  <c r="AP37" i="95" s="1"/>
  <c r="Y38" i="93"/>
  <c r="X38" i="93"/>
  <c r="AI38" i="32"/>
  <c r="AN38" i="32"/>
  <c r="AR38" i="44"/>
  <c r="AI37" i="50"/>
  <c r="AN37" i="50"/>
  <c r="AR36" i="99"/>
  <c r="AG39" i="13"/>
  <c r="AP39" i="13" s="1"/>
  <c r="AF39" i="13"/>
  <c r="AO39" i="13" s="1"/>
  <c r="AE39" i="13"/>
  <c r="W40" i="13"/>
  <c r="AH39" i="45"/>
  <c r="AQ39" i="45" s="1"/>
  <c r="AH39" i="90"/>
  <c r="AQ39" i="90" s="1"/>
  <c r="AR38" i="86"/>
  <c r="AN37" i="102"/>
  <c r="AR40" i="53"/>
  <c r="Y39" i="55"/>
  <c r="X39" i="55"/>
  <c r="Y40" i="48"/>
  <c r="X40" i="48"/>
  <c r="AH39" i="44"/>
  <c r="AQ39" i="44" s="1"/>
  <c r="Z39" i="45"/>
  <c r="Y39" i="88"/>
  <c r="X39" i="88"/>
  <c r="AH37" i="99"/>
  <c r="AQ37" i="99" s="1"/>
  <c r="AN38" i="82"/>
  <c r="AI38" i="82"/>
  <c r="Z39" i="90"/>
  <c r="AR37" i="52"/>
  <c r="AH40" i="105"/>
  <c r="AQ40" i="105" s="1"/>
  <c r="AH38" i="20"/>
  <c r="AQ38" i="20" s="1"/>
  <c r="AH38" i="52"/>
  <c r="AQ38" i="52" s="1"/>
  <c r="AH41" i="53"/>
  <c r="AQ41" i="53" s="1"/>
  <c r="AR37" i="83"/>
  <c r="W40" i="87"/>
  <c r="AG39" i="87"/>
  <c r="AP39" i="87" s="1"/>
  <c r="AF39" i="87"/>
  <c r="AO39" i="87" s="1"/>
  <c r="AE39" i="87"/>
  <c r="AH38" i="84"/>
  <c r="AQ38" i="84" s="1"/>
  <c r="Y40" i="97"/>
  <c r="X40" i="97"/>
  <c r="Z38" i="20"/>
  <c r="AH37" i="92"/>
  <c r="AQ37" i="92" s="1"/>
  <c r="Z39" i="44"/>
  <c r="AG38" i="91"/>
  <c r="AP38" i="91" s="1"/>
  <c r="AE38" i="91"/>
  <c r="W39" i="91"/>
  <c r="AF38" i="91"/>
  <c r="AO38" i="91" s="1"/>
  <c r="Z37" i="99"/>
  <c r="Z38" i="52"/>
  <c r="AR37" i="20"/>
  <c r="Z41" i="53"/>
  <c r="Y38" i="50"/>
  <c r="X38" i="50"/>
  <c r="AN37" i="93"/>
  <c r="AI37" i="93"/>
  <c r="AE37" i="43"/>
  <c r="AG37" i="43"/>
  <c r="AP37" i="43" s="1"/>
  <c r="AF37" i="43"/>
  <c r="AO37" i="43" s="1"/>
  <c r="W38" i="43"/>
  <c r="AH40" i="98"/>
  <c r="AQ40" i="98" s="1"/>
  <c r="AE37" i="54"/>
  <c r="AF37" i="54"/>
  <c r="AO37" i="54" s="1"/>
  <c r="AG37" i="54"/>
  <c r="AP37" i="54" s="1"/>
  <c r="W38" i="54"/>
  <c r="AH40" i="15"/>
  <c r="AQ40" i="15" s="1"/>
  <c r="Y39" i="82"/>
  <c r="X39" i="82"/>
  <c r="AH38" i="83"/>
  <c r="AQ38" i="83" s="1"/>
  <c r="AR36" i="92"/>
  <c r="Z38" i="83"/>
  <c r="AH40" i="18"/>
  <c r="AQ40" i="18" s="1"/>
  <c r="W41" i="94"/>
  <c r="AG40" i="94"/>
  <c r="AP40" i="94" s="1"/>
  <c r="AE40" i="94"/>
  <c r="AF40" i="94"/>
  <c r="AO40" i="94" s="1"/>
  <c r="Z38" i="84"/>
  <c r="AN39" i="97"/>
  <c r="AI39" i="97"/>
  <c r="AF38" i="104"/>
  <c r="AO38" i="104" s="1"/>
  <c r="AE38" i="104"/>
  <c r="W39" i="104"/>
  <c r="AG38" i="104"/>
  <c r="AP38" i="104" s="1"/>
  <c r="AR41" i="89"/>
  <c r="AH39" i="86"/>
  <c r="AQ39" i="86" s="1"/>
  <c r="AH39" i="51"/>
  <c r="AQ39" i="51" s="1"/>
  <c r="AE39" i="49"/>
  <c r="W40" i="49"/>
  <c r="AF39" i="49"/>
  <c r="AO39" i="49" s="1"/>
  <c r="AG39" i="49"/>
  <c r="AP39" i="49" s="1"/>
  <c r="AN38" i="88"/>
  <c r="AI38" i="88"/>
  <c r="AE41" i="100"/>
  <c r="W42" i="100"/>
  <c r="AG41" i="100"/>
  <c r="AP41" i="100" s="1"/>
  <c r="AF41" i="100"/>
  <c r="AO41" i="100" s="1"/>
  <c r="AR41" i="47"/>
  <c r="AR37" i="84"/>
  <c r="AR41" i="41"/>
  <c r="AH37" i="10"/>
  <c r="AQ37" i="10" s="1"/>
  <c r="AN39" i="96"/>
  <c r="AI39" i="96"/>
  <c r="AR39" i="105"/>
  <c r="AE41" i="46"/>
  <c r="W42" i="46"/>
  <c r="AF41" i="46"/>
  <c r="AO41" i="46" s="1"/>
  <c r="AG41" i="46"/>
  <c r="AP41" i="46" s="1"/>
  <c r="AN38" i="42"/>
  <c r="AI38" i="42"/>
  <c r="AH42" i="89"/>
  <c r="AQ42" i="89" s="1"/>
  <c r="Z40" i="98"/>
  <c r="AI39" i="48"/>
  <c r="AN39" i="48"/>
  <c r="AH42" i="41"/>
  <c r="AQ42" i="41" s="1"/>
  <c r="Z42" i="89"/>
  <c r="AH42" i="47"/>
  <c r="AQ42" i="47" s="1"/>
  <c r="Z40" i="105"/>
  <c r="Y38" i="102"/>
  <c r="X38" i="102"/>
  <c r="AR39" i="18"/>
  <c r="AR38" i="90"/>
  <c r="AI38" i="55"/>
  <c r="AN38" i="55"/>
  <c r="AR39" i="15"/>
  <c r="AR39" i="98"/>
  <c r="Y39" i="42"/>
  <c r="X39" i="42"/>
  <c r="AR36" i="10"/>
  <c r="AN39" i="16"/>
  <c r="AI39" i="16"/>
  <c r="Y40" i="85" l="1"/>
  <c r="X40" i="85"/>
  <c r="AH40" i="85" s="1"/>
  <c r="AQ40" i="85" s="1"/>
  <c r="Z40" i="85"/>
  <c r="X39" i="32"/>
  <c r="AN39" i="85"/>
  <c r="AI39" i="85"/>
  <c r="AR39" i="85" s="1"/>
  <c r="AI38" i="35"/>
  <c r="AR38" i="35" s="1"/>
  <c r="AN38" i="35"/>
  <c r="Y39" i="35"/>
  <c r="X39" i="35"/>
  <c r="AG40" i="18"/>
  <c r="AP40" i="18" s="1"/>
  <c r="AG39" i="51"/>
  <c r="AP39" i="51" s="1"/>
  <c r="AE39" i="51"/>
  <c r="W40" i="51"/>
  <c r="AF39" i="51"/>
  <c r="AO39" i="51" s="1"/>
  <c r="AI37" i="102"/>
  <c r="AE40" i="18"/>
  <c r="AG40" i="15"/>
  <c r="AP40" i="15" s="1"/>
  <c r="AF40" i="18"/>
  <c r="AO40" i="18" s="1"/>
  <c r="X40" i="96"/>
  <c r="W38" i="92"/>
  <c r="AI38" i="103"/>
  <c r="AG39" i="86"/>
  <c r="AP39" i="86" s="1"/>
  <c r="AF39" i="86"/>
  <c r="AO39" i="86" s="1"/>
  <c r="AI37" i="11"/>
  <c r="AR37" i="11" s="1"/>
  <c r="W43" i="41"/>
  <c r="X43" i="41" s="1"/>
  <c r="W38" i="10"/>
  <c r="AE37" i="10"/>
  <c r="AN37" i="10" s="1"/>
  <c r="X39" i="103"/>
  <c r="AH39" i="103" s="1"/>
  <c r="AQ39" i="103" s="1"/>
  <c r="W43" i="47"/>
  <c r="X43" i="47" s="1"/>
  <c r="AG42" i="41"/>
  <c r="AP42" i="41" s="1"/>
  <c r="Y38" i="11"/>
  <c r="AF40" i="15"/>
  <c r="AO40" i="15" s="1"/>
  <c r="AF37" i="92"/>
  <c r="AO37" i="92" s="1"/>
  <c r="AF42" i="47"/>
  <c r="AO42" i="47" s="1"/>
  <c r="AE42" i="41"/>
  <c r="AN42" i="41" s="1"/>
  <c r="W41" i="15"/>
  <c r="X41" i="15" s="1"/>
  <c r="AE42" i="47"/>
  <c r="X40" i="16"/>
  <c r="AH40" i="16" s="1"/>
  <c r="AQ40" i="16" s="1"/>
  <c r="Z38" i="102"/>
  <c r="W39" i="102" s="1"/>
  <c r="Z38" i="93"/>
  <c r="AE38" i="93" s="1"/>
  <c r="Z40" i="97"/>
  <c r="W41" i="97" s="1"/>
  <c r="AH40" i="96"/>
  <c r="AQ40" i="96" s="1"/>
  <c r="Y41" i="18"/>
  <c r="X41" i="18"/>
  <c r="AR38" i="42"/>
  <c r="AR39" i="96"/>
  <c r="Y42" i="100"/>
  <c r="X42" i="100"/>
  <c r="Y40" i="49"/>
  <c r="X40" i="49"/>
  <c r="AR38" i="103"/>
  <c r="AF38" i="83"/>
  <c r="AO38" i="83" s="1"/>
  <c r="W39" i="83"/>
  <c r="AG38" i="83"/>
  <c r="AP38" i="83" s="1"/>
  <c r="AE38" i="83"/>
  <c r="Z40" i="96"/>
  <c r="AI37" i="43"/>
  <c r="AN37" i="43"/>
  <c r="AH38" i="50"/>
  <c r="AQ38" i="50" s="1"/>
  <c r="W39" i="52"/>
  <c r="AE38" i="52"/>
  <c r="AF38" i="52"/>
  <c r="AO38" i="52" s="1"/>
  <c r="AG38" i="52"/>
  <c r="AP38" i="52" s="1"/>
  <c r="AE39" i="44"/>
  <c r="AF39" i="44"/>
  <c r="AO39" i="44" s="1"/>
  <c r="AG39" i="44"/>
  <c r="AP39" i="44" s="1"/>
  <c r="W40" i="44"/>
  <c r="AN39" i="87"/>
  <c r="AI39" i="87"/>
  <c r="AE39" i="45"/>
  <c r="AF39" i="45"/>
  <c r="AO39" i="45" s="1"/>
  <c r="W40" i="45"/>
  <c r="AG39" i="45"/>
  <c r="AP39" i="45" s="1"/>
  <c r="AH39" i="55"/>
  <c r="AQ39" i="55" s="1"/>
  <c r="AR37" i="102"/>
  <c r="AN36" i="101"/>
  <c r="AI36" i="101"/>
  <c r="AI40" i="18"/>
  <c r="AN40" i="18"/>
  <c r="AH39" i="42"/>
  <c r="AQ39" i="42" s="1"/>
  <c r="AN41" i="100"/>
  <c r="AI41" i="100"/>
  <c r="AI39" i="49"/>
  <c r="AN39" i="49"/>
  <c r="Y39" i="104"/>
  <c r="X39" i="104"/>
  <c r="Z39" i="104" s="1"/>
  <c r="AN40" i="94"/>
  <c r="AI40" i="94"/>
  <c r="Y38" i="54"/>
  <c r="X38" i="54"/>
  <c r="Z38" i="50"/>
  <c r="W38" i="99"/>
  <c r="AG37" i="99"/>
  <c r="AP37" i="99" s="1"/>
  <c r="AF37" i="99"/>
  <c r="AO37" i="99" s="1"/>
  <c r="AE37" i="99"/>
  <c r="AH38" i="11"/>
  <c r="AQ38" i="11" s="1"/>
  <c r="AH39" i="32"/>
  <c r="AQ39" i="32" s="1"/>
  <c r="Z39" i="55"/>
  <c r="Y40" i="86"/>
  <c r="X40" i="86"/>
  <c r="Y38" i="10"/>
  <c r="X38" i="10"/>
  <c r="AI41" i="46"/>
  <c r="AN41" i="46"/>
  <c r="Y37" i="101"/>
  <c r="X37" i="101"/>
  <c r="AR39" i="16"/>
  <c r="AR38" i="88"/>
  <c r="AI38" i="104"/>
  <c r="AN38" i="104"/>
  <c r="W39" i="84"/>
  <c r="AG38" i="84"/>
  <c r="AP38" i="84" s="1"/>
  <c r="AE38" i="84"/>
  <c r="AF38" i="84"/>
  <c r="AO38" i="84" s="1"/>
  <c r="AH39" i="82"/>
  <c r="AQ39" i="82" s="1"/>
  <c r="Z38" i="11"/>
  <c r="Z39" i="32"/>
  <c r="Y40" i="13"/>
  <c r="X40" i="13"/>
  <c r="Y38" i="95"/>
  <c r="X38" i="95"/>
  <c r="Y38" i="92"/>
  <c r="X38" i="92"/>
  <c r="Y43" i="41"/>
  <c r="Y40" i="51"/>
  <c r="X40" i="51"/>
  <c r="AR38" i="82"/>
  <c r="AR39" i="48"/>
  <c r="Y41" i="94"/>
  <c r="X41" i="94"/>
  <c r="Z39" i="82"/>
  <c r="Y38" i="43"/>
  <c r="X38" i="43"/>
  <c r="AE41" i="53"/>
  <c r="AF41" i="53"/>
  <c r="AO41" i="53" s="1"/>
  <c r="AG41" i="53"/>
  <c r="AP41" i="53" s="1"/>
  <c r="W42" i="53"/>
  <c r="Y39" i="91"/>
  <c r="X39" i="91"/>
  <c r="AE38" i="20"/>
  <c r="W39" i="20"/>
  <c r="AF38" i="20"/>
  <c r="AO38" i="20" s="1"/>
  <c r="AG38" i="20"/>
  <c r="AP38" i="20" s="1"/>
  <c r="Y40" i="87"/>
  <c r="X40" i="87"/>
  <c r="AH39" i="88"/>
  <c r="AQ39" i="88" s="1"/>
  <c r="AH40" i="48"/>
  <c r="AQ40" i="48" s="1"/>
  <c r="AN39" i="13"/>
  <c r="AI39" i="13"/>
  <c r="AR37" i="50"/>
  <c r="AR38" i="32"/>
  <c r="AI37" i="95"/>
  <c r="AN37" i="95"/>
  <c r="AN40" i="15"/>
  <c r="AN37" i="92"/>
  <c r="AN39" i="86"/>
  <c r="Z39" i="42"/>
  <c r="AH38" i="102"/>
  <c r="AQ38" i="102" s="1"/>
  <c r="AR38" i="55"/>
  <c r="W41" i="105"/>
  <c r="AG40" i="105"/>
  <c r="AP40" i="105" s="1"/>
  <c r="AF40" i="105"/>
  <c r="AO40" i="105" s="1"/>
  <c r="AE40" i="105"/>
  <c r="AF42" i="89"/>
  <c r="AO42" i="89" s="1"/>
  <c r="AE42" i="89"/>
  <c r="W43" i="89"/>
  <c r="AG42" i="89"/>
  <c r="AP42" i="89" s="1"/>
  <c r="AF40" i="98"/>
  <c r="AO40" i="98" s="1"/>
  <c r="AE40" i="98"/>
  <c r="W41" i="98"/>
  <c r="AG40" i="98"/>
  <c r="AP40" i="98" s="1"/>
  <c r="Y42" i="46"/>
  <c r="X42" i="46"/>
  <c r="AN39" i="51"/>
  <c r="AR39" i="97"/>
  <c r="AI37" i="54"/>
  <c r="AN37" i="54"/>
  <c r="AR37" i="93"/>
  <c r="AN38" i="91"/>
  <c r="AI38" i="91"/>
  <c r="AH40" i="97"/>
  <c r="AQ40" i="97" s="1"/>
  <c r="W40" i="90"/>
  <c r="AG39" i="90"/>
  <c r="AP39" i="90" s="1"/>
  <c r="AF39" i="90"/>
  <c r="AO39" i="90" s="1"/>
  <c r="AE39" i="90"/>
  <c r="Z39" i="88"/>
  <c r="Z40" i="48"/>
  <c r="AH38" i="93"/>
  <c r="AQ38" i="93" s="1"/>
  <c r="AI42" i="41"/>
  <c r="Z40" i="16" l="1"/>
  <c r="Z39" i="35"/>
  <c r="AH39" i="35"/>
  <c r="AQ39" i="35" s="1"/>
  <c r="Z39" i="103"/>
  <c r="AE40" i="85"/>
  <c r="AF40" i="85"/>
  <c r="AO40" i="85" s="1"/>
  <c r="AG40" i="85"/>
  <c r="AP40" i="85" s="1"/>
  <c r="W41" i="85"/>
  <c r="AI39" i="51"/>
  <c r="AI39" i="86"/>
  <c r="Y43" i="47"/>
  <c r="AF38" i="93"/>
  <c r="AO38" i="93" s="1"/>
  <c r="AI40" i="15"/>
  <c r="AG38" i="93"/>
  <c r="AP38" i="93" s="1"/>
  <c r="AI42" i="47"/>
  <c r="AI37" i="10"/>
  <c r="Z38" i="10"/>
  <c r="AG38" i="10" s="1"/>
  <c r="AP38" i="10" s="1"/>
  <c r="AI37" i="92"/>
  <c r="AR37" i="92" s="1"/>
  <c r="AN42" i="47"/>
  <c r="Z42" i="46"/>
  <c r="W43" i="46" s="1"/>
  <c r="Y41" i="15"/>
  <c r="Z41" i="15" s="1"/>
  <c r="AF41" i="15" s="1"/>
  <c r="AO41" i="15" s="1"/>
  <c r="W39" i="93"/>
  <c r="AF38" i="102"/>
  <c r="AO38" i="102" s="1"/>
  <c r="AE38" i="102"/>
  <c r="AN38" i="102" s="1"/>
  <c r="AG38" i="102"/>
  <c r="AP38" i="102" s="1"/>
  <c r="Z41" i="18"/>
  <c r="AG41" i="18" s="1"/>
  <c r="AP41" i="18" s="1"/>
  <c r="AF40" i="97"/>
  <c r="AO40" i="97" s="1"/>
  <c r="Z40" i="87"/>
  <c r="W41" i="87" s="1"/>
  <c r="Z38" i="43"/>
  <c r="AF38" i="43" s="1"/>
  <c r="AO38" i="43" s="1"/>
  <c r="Z40" i="86"/>
  <c r="AE40" i="86" s="1"/>
  <c r="AE40" i="97"/>
  <c r="AN40" i="97" s="1"/>
  <c r="Z41" i="94"/>
  <c r="AG41" i="94" s="1"/>
  <c r="AP41" i="94" s="1"/>
  <c r="Z43" i="47"/>
  <c r="W44" i="47" s="1"/>
  <c r="Z40" i="13"/>
  <c r="W41" i="13" s="1"/>
  <c r="AG40" i="97"/>
  <c r="AP40" i="97" s="1"/>
  <c r="AI41" i="53"/>
  <c r="AN41" i="53"/>
  <c r="Y40" i="45"/>
  <c r="X40" i="45"/>
  <c r="Y39" i="52"/>
  <c r="X39" i="52"/>
  <c r="AI38" i="83"/>
  <c r="AN38" i="83"/>
  <c r="AH40" i="49"/>
  <c r="AQ40" i="49" s="1"/>
  <c r="AR40" i="15"/>
  <c r="AH39" i="91"/>
  <c r="AQ39" i="91" s="1"/>
  <c r="AH38" i="92"/>
  <c r="AQ38" i="92" s="1"/>
  <c r="AH38" i="54"/>
  <c r="AQ38" i="54" s="1"/>
  <c r="Z39" i="91"/>
  <c r="AH43" i="41"/>
  <c r="AQ43" i="41" s="1"/>
  <c r="AR41" i="46"/>
  <c r="Z38" i="54"/>
  <c r="Z40" i="49"/>
  <c r="AH41" i="15"/>
  <c r="AQ41" i="15" s="1"/>
  <c r="AR42" i="41"/>
  <c r="Y41" i="98"/>
  <c r="X41" i="98"/>
  <c r="AH42" i="46"/>
  <c r="AQ42" i="46" s="1"/>
  <c r="AI40" i="98"/>
  <c r="AN40" i="98"/>
  <c r="AN40" i="105"/>
  <c r="AI40" i="105"/>
  <c r="AR39" i="13"/>
  <c r="AH38" i="43"/>
  <c r="AQ38" i="43" s="1"/>
  <c r="W39" i="11"/>
  <c r="AE38" i="11"/>
  <c r="AG38" i="11"/>
  <c r="AP38" i="11" s="1"/>
  <c r="AF38" i="11"/>
  <c r="AO38" i="11" s="1"/>
  <c r="Y39" i="84"/>
  <c r="X39" i="84"/>
  <c r="AH38" i="10"/>
  <c r="AQ38" i="10" s="1"/>
  <c r="AE39" i="55"/>
  <c r="W40" i="55"/>
  <c r="AF39" i="55"/>
  <c r="AO39" i="55" s="1"/>
  <c r="AG39" i="55"/>
  <c r="AP39" i="55" s="1"/>
  <c r="Y38" i="99"/>
  <c r="X38" i="99"/>
  <c r="AN38" i="93"/>
  <c r="AI38" i="93"/>
  <c r="AN39" i="45"/>
  <c r="AI39" i="45"/>
  <c r="AN39" i="44"/>
  <c r="AI39" i="44"/>
  <c r="Y39" i="83"/>
  <c r="X39" i="83"/>
  <c r="W40" i="32"/>
  <c r="AE39" i="32"/>
  <c r="AG39" i="32"/>
  <c r="AP39" i="32" s="1"/>
  <c r="AF39" i="32"/>
  <c r="AO39" i="32" s="1"/>
  <c r="AE38" i="43"/>
  <c r="Z43" i="41"/>
  <c r="AH38" i="95"/>
  <c r="AQ38" i="95" s="1"/>
  <c r="AH37" i="101"/>
  <c r="AQ37" i="101" s="1"/>
  <c r="AE38" i="10"/>
  <c r="W39" i="10"/>
  <c r="AF38" i="10"/>
  <c r="AO38" i="10" s="1"/>
  <c r="AE38" i="50"/>
  <c r="W39" i="50"/>
  <c r="AF38" i="50"/>
  <c r="AO38" i="50" s="1"/>
  <c r="AG38" i="50"/>
  <c r="AP38" i="50" s="1"/>
  <c r="AR40" i="94"/>
  <c r="AR39" i="49"/>
  <c r="AR42" i="47"/>
  <c r="AR36" i="101"/>
  <c r="AR39" i="87"/>
  <c r="AH42" i="100"/>
  <c r="AQ42" i="100" s="1"/>
  <c r="AN39" i="90"/>
  <c r="AI39" i="90"/>
  <c r="AR37" i="54"/>
  <c r="Y42" i="53"/>
  <c r="X42" i="53"/>
  <c r="AF39" i="103"/>
  <c r="AO39" i="103" s="1"/>
  <c r="AE39" i="103"/>
  <c r="W40" i="103"/>
  <c r="AG39" i="103"/>
  <c r="AP39" i="103" s="1"/>
  <c r="Y40" i="90"/>
  <c r="X40" i="90"/>
  <c r="AR38" i="91"/>
  <c r="AE39" i="42"/>
  <c r="W40" i="42"/>
  <c r="AF39" i="42"/>
  <c r="AO39" i="42" s="1"/>
  <c r="AG39" i="42"/>
  <c r="AP39" i="42" s="1"/>
  <c r="Y39" i="20"/>
  <c r="X39" i="20"/>
  <c r="AH40" i="51"/>
  <c r="AQ40" i="51" s="1"/>
  <c r="Z38" i="95"/>
  <c r="AR38" i="104"/>
  <c r="Z37" i="101"/>
  <c r="AR41" i="100"/>
  <c r="AR37" i="43"/>
  <c r="Z42" i="100"/>
  <c r="AH41" i="18"/>
  <c r="AQ41" i="18" s="1"/>
  <c r="Y41" i="97"/>
  <c r="X41" i="97"/>
  <c r="AG39" i="88"/>
  <c r="AP39" i="88" s="1"/>
  <c r="AF39" i="88"/>
  <c r="AO39" i="88" s="1"/>
  <c r="W40" i="88"/>
  <c r="AE39" i="88"/>
  <c r="AR39" i="51"/>
  <c r="AN42" i="89"/>
  <c r="AI42" i="89"/>
  <c r="AH41" i="94"/>
  <c r="AQ41" i="94" s="1"/>
  <c r="AH40" i="13"/>
  <c r="AQ40" i="13" s="1"/>
  <c r="AN38" i="84"/>
  <c r="AI38" i="84"/>
  <c r="AF39" i="104"/>
  <c r="AO39" i="104" s="1"/>
  <c r="AG39" i="104"/>
  <c r="AP39" i="104" s="1"/>
  <c r="AE39" i="104"/>
  <c r="W40" i="104"/>
  <c r="AE40" i="16"/>
  <c r="AF40" i="16"/>
  <c r="AO40" i="16" s="1"/>
  <c r="AG40" i="16"/>
  <c r="AP40" i="16" s="1"/>
  <c r="W41" i="16"/>
  <c r="Z38" i="92"/>
  <c r="AE42" i="46"/>
  <c r="AR37" i="95"/>
  <c r="AE40" i="48"/>
  <c r="AF40" i="48"/>
  <c r="AO40" i="48" s="1"/>
  <c r="AG40" i="48"/>
  <c r="AP40" i="48" s="1"/>
  <c r="W41" i="48"/>
  <c r="Y43" i="89"/>
  <c r="X43" i="89"/>
  <c r="Y41" i="105"/>
  <c r="X41" i="105"/>
  <c r="AR39" i="86"/>
  <c r="AH40" i="87"/>
  <c r="AQ40" i="87" s="1"/>
  <c r="AN38" i="20"/>
  <c r="AI38" i="20"/>
  <c r="AG39" i="82"/>
  <c r="AP39" i="82" s="1"/>
  <c r="W40" i="82"/>
  <c r="AF39" i="82"/>
  <c r="AO39" i="82" s="1"/>
  <c r="AE39" i="82"/>
  <c r="AH43" i="47"/>
  <c r="AQ43" i="47" s="1"/>
  <c r="Z40" i="51"/>
  <c r="AR37" i="10"/>
  <c r="AH40" i="86"/>
  <c r="AQ40" i="86" s="1"/>
  <c r="AN37" i="99"/>
  <c r="AI37" i="99"/>
  <c r="AH39" i="104"/>
  <c r="AQ39" i="104" s="1"/>
  <c r="Y39" i="93"/>
  <c r="X39" i="93"/>
  <c r="AR40" i="18"/>
  <c r="Y40" i="44"/>
  <c r="X40" i="44"/>
  <c r="AI38" i="52"/>
  <c r="AN38" i="52"/>
  <c r="W41" i="96"/>
  <c r="AG40" i="96"/>
  <c r="AP40" i="96" s="1"/>
  <c r="AF40" i="96"/>
  <c r="AO40" i="96" s="1"/>
  <c r="AE40" i="96"/>
  <c r="Y39" i="102"/>
  <c r="X39" i="102"/>
  <c r="AN40" i="85" l="1"/>
  <c r="AI40" i="85"/>
  <c r="AR40" i="85" s="1"/>
  <c r="Y41" i="85"/>
  <c r="X41" i="85"/>
  <c r="W40" i="35"/>
  <c r="AF39" i="35"/>
  <c r="AO39" i="35" s="1"/>
  <c r="AG39" i="35"/>
  <c r="AP39" i="35" s="1"/>
  <c r="AE39" i="35"/>
  <c r="AE41" i="94"/>
  <c r="AF40" i="87"/>
  <c r="AO40" i="87" s="1"/>
  <c r="AF40" i="13"/>
  <c r="AO40" i="13" s="1"/>
  <c r="AG38" i="43"/>
  <c r="AP38" i="43" s="1"/>
  <c r="W39" i="43"/>
  <c r="AE41" i="15"/>
  <c r="AE40" i="13"/>
  <c r="Z38" i="99"/>
  <c r="W39" i="99" s="1"/>
  <c r="AF41" i="18"/>
  <c r="AO41" i="18" s="1"/>
  <c r="W42" i="18"/>
  <c r="Y42" i="18" s="1"/>
  <c r="AG42" i="46"/>
  <c r="AP42" i="46" s="1"/>
  <c r="AF42" i="46"/>
  <c r="AO42" i="46" s="1"/>
  <c r="AF40" i="86"/>
  <c r="AO40" i="86" s="1"/>
  <c r="W42" i="15"/>
  <c r="Z41" i="105"/>
  <c r="AF41" i="105" s="1"/>
  <c r="AO41" i="105" s="1"/>
  <c r="AG40" i="86"/>
  <c r="AP40" i="86" s="1"/>
  <c r="W41" i="86"/>
  <c r="AG41" i="15"/>
  <c r="AP41" i="15" s="1"/>
  <c r="AI38" i="102"/>
  <c r="AE41" i="18"/>
  <c r="AN41" i="18" s="1"/>
  <c r="AE40" i="87"/>
  <c r="AI40" i="97"/>
  <c r="AR40" i="97" s="1"/>
  <c r="W42" i="94"/>
  <c r="AG40" i="87"/>
  <c r="AP40" i="87" s="1"/>
  <c r="AF43" i="47"/>
  <c r="AO43" i="47" s="1"/>
  <c r="AG43" i="47"/>
  <c r="AP43" i="47" s="1"/>
  <c r="AG40" i="13"/>
  <c r="AP40" i="13" s="1"/>
  <c r="AE43" i="47"/>
  <c r="AF41" i="94"/>
  <c r="AO41" i="94" s="1"/>
  <c r="Z39" i="93"/>
  <c r="AF39" i="93" s="1"/>
  <c r="AO39" i="93" s="1"/>
  <c r="Z40" i="44"/>
  <c r="AF40" i="44" s="1"/>
  <c r="AO40" i="44" s="1"/>
  <c r="Z39" i="84"/>
  <c r="AG39" i="84" s="1"/>
  <c r="AP39" i="84" s="1"/>
  <c r="Z43" i="89"/>
  <c r="W44" i="89" s="1"/>
  <c r="Z39" i="83"/>
  <c r="AF39" i="83" s="1"/>
  <c r="AO39" i="83" s="1"/>
  <c r="Z41" i="97"/>
  <c r="AE41" i="97" s="1"/>
  <c r="Z40" i="90"/>
  <c r="W41" i="90" s="1"/>
  <c r="Z41" i="98"/>
  <c r="AF41" i="98" s="1"/>
  <c r="AO41" i="98" s="1"/>
  <c r="W42" i="105"/>
  <c r="Y41" i="96"/>
  <c r="X41" i="96"/>
  <c r="AR37" i="99"/>
  <c r="AH40" i="45"/>
  <c r="AQ40" i="45" s="1"/>
  <c r="Y41" i="13"/>
  <c r="X41" i="13"/>
  <c r="AE42" i="100"/>
  <c r="W43" i="100"/>
  <c r="AG42" i="100"/>
  <c r="AP42" i="100" s="1"/>
  <c r="AF42" i="100"/>
  <c r="AO42" i="100" s="1"/>
  <c r="AH39" i="20"/>
  <c r="AQ39" i="20" s="1"/>
  <c r="AH42" i="53"/>
  <c r="AQ42" i="53" s="1"/>
  <c r="AI38" i="50"/>
  <c r="AN38" i="50"/>
  <c r="AR39" i="45"/>
  <c r="AI38" i="11"/>
  <c r="AN38" i="11"/>
  <c r="AR40" i="105"/>
  <c r="AN40" i="13"/>
  <c r="AH39" i="102"/>
  <c r="AQ39" i="102" s="1"/>
  <c r="AF37" i="101"/>
  <c r="AO37" i="101" s="1"/>
  <c r="AG37" i="101"/>
  <c r="AP37" i="101" s="1"/>
  <c r="AE37" i="101"/>
  <c r="W38" i="101"/>
  <c r="Y39" i="50"/>
  <c r="X39" i="50"/>
  <c r="Y39" i="43"/>
  <c r="X39" i="43"/>
  <c r="AF38" i="99"/>
  <c r="AO38" i="99" s="1"/>
  <c r="AE38" i="99"/>
  <c r="AR38" i="52"/>
  <c r="Y40" i="82"/>
  <c r="X40" i="82"/>
  <c r="AF38" i="92"/>
  <c r="AO38" i="92" s="1"/>
  <c r="W39" i="92"/>
  <c r="AE38" i="92"/>
  <c r="AG38" i="92"/>
  <c r="AP38" i="92" s="1"/>
  <c r="AN40" i="96"/>
  <c r="AI40" i="96"/>
  <c r="AH40" i="44"/>
  <c r="AQ40" i="44" s="1"/>
  <c r="Y41" i="16"/>
  <c r="X41" i="16"/>
  <c r="Y40" i="104"/>
  <c r="X40" i="104"/>
  <c r="AH41" i="97"/>
  <c r="AQ41" i="97" s="1"/>
  <c r="Y40" i="42"/>
  <c r="X40" i="42"/>
  <c r="AR39" i="90"/>
  <c r="AH39" i="83"/>
  <c r="AQ39" i="83" s="1"/>
  <c r="AH39" i="84"/>
  <c r="AQ39" i="84" s="1"/>
  <c r="Y39" i="11"/>
  <c r="X39" i="11"/>
  <c r="AE40" i="49"/>
  <c r="AF40" i="49"/>
  <c r="AO40" i="49" s="1"/>
  <c r="AG40" i="49"/>
  <c r="AP40" i="49" s="1"/>
  <c r="W41" i="49"/>
  <c r="Y41" i="86"/>
  <c r="X41" i="86"/>
  <c r="AR38" i="83"/>
  <c r="Z40" i="45"/>
  <c r="Y42" i="94"/>
  <c r="X42" i="94"/>
  <c r="AI40" i="48"/>
  <c r="AN40" i="48"/>
  <c r="AR38" i="84"/>
  <c r="AH40" i="90"/>
  <c r="AQ40" i="90" s="1"/>
  <c r="Y44" i="47"/>
  <c r="X44" i="47"/>
  <c r="AR38" i="20"/>
  <c r="AH41" i="105"/>
  <c r="AQ41" i="105" s="1"/>
  <c r="Y41" i="48"/>
  <c r="X41" i="48"/>
  <c r="AI39" i="104"/>
  <c r="AN39" i="104"/>
  <c r="W42" i="97"/>
  <c r="Z39" i="20"/>
  <c r="AN39" i="42"/>
  <c r="AI39" i="42"/>
  <c r="Z42" i="53"/>
  <c r="AE43" i="41"/>
  <c r="AF43" i="41"/>
  <c r="AO43" i="41" s="1"/>
  <c r="W44" i="41"/>
  <c r="AG43" i="41"/>
  <c r="AP43" i="41" s="1"/>
  <c r="Y41" i="87"/>
  <c r="X41" i="87"/>
  <c r="AR38" i="93"/>
  <c r="AN40" i="86"/>
  <c r="AI40" i="86"/>
  <c r="AH39" i="52"/>
  <c r="AQ39" i="52" s="1"/>
  <c r="AN41" i="94"/>
  <c r="Z39" i="102"/>
  <c r="AH43" i="89"/>
  <c r="AQ43" i="89" s="1"/>
  <c r="AI42" i="46"/>
  <c r="AN42" i="46"/>
  <c r="AR42" i="89"/>
  <c r="AH39" i="93"/>
  <c r="AQ39" i="93" s="1"/>
  <c r="AE40" i="51"/>
  <c r="AF40" i="51"/>
  <c r="AO40" i="51" s="1"/>
  <c r="AG40" i="51"/>
  <c r="AP40" i="51" s="1"/>
  <c r="W41" i="51"/>
  <c r="Y43" i="46"/>
  <c r="X43" i="46"/>
  <c r="AN39" i="88"/>
  <c r="AI39" i="88"/>
  <c r="AF38" i="95"/>
  <c r="AO38" i="95" s="1"/>
  <c r="W39" i="95"/>
  <c r="AE38" i="95"/>
  <c r="AG38" i="95"/>
  <c r="AP38" i="95" s="1"/>
  <c r="Y40" i="103"/>
  <c r="X40" i="103"/>
  <c r="Y39" i="10"/>
  <c r="X39" i="10"/>
  <c r="AI39" i="32"/>
  <c r="AN39" i="32"/>
  <c r="AR38" i="102"/>
  <c r="Y40" i="55"/>
  <c r="X40" i="55"/>
  <c r="AR40" i="98"/>
  <c r="AH41" i="98"/>
  <c r="AQ41" i="98" s="1"/>
  <c r="AG39" i="91"/>
  <c r="AP39" i="91" s="1"/>
  <c r="AF39" i="91"/>
  <c r="AO39" i="91" s="1"/>
  <c r="AE39" i="91"/>
  <c r="W40" i="91"/>
  <c r="Z39" i="52"/>
  <c r="AR41" i="53"/>
  <c r="Y42" i="15"/>
  <c r="X42" i="15"/>
  <c r="AN39" i="82"/>
  <c r="AI39" i="82"/>
  <c r="AN40" i="16"/>
  <c r="AI40" i="16"/>
  <c r="Y40" i="88"/>
  <c r="X40" i="88"/>
  <c r="AN39" i="103"/>
  <c r="AI39" i="103"/>
  <c r="AN38" i="10"/>
  <c r="AI38" i="10"/>
  <c r="AN38" i="43"/>
  <c r="Y40" i="32"/>
  <c r="X40" i="32"/>
  <c r="AR39" i="44"/>
  <c r="AH38" i="99"/>
  <c r="AQ38" i="99" s="1"/>
  <c r="AI39" i="55"/>
  <c r="AN39" i="55"/>
  <c r="AE38" i="54"/>
  <c r="AF38" i="54"/>
  <c r="AO38" i="54" s="1"/>
  <c r="AG38" i="54"/>
  <c r="AP38" i="54" s="1"/>
  <c r="W39" i="54"/>
  <c r="AN43" i="47"/>
  <c r="AN41" i="15"/>
  <c r="Y40" i="35" l="1"/>
  <c r="X40" i="35"/>
  <c r="AH40" i="35" s="1"/>
  <c r="AQ40" i="35" s="1"/>
  <c r="Z40" i="35"/>
  <c r="AH41" i="85"/>
  <c r="AQ41" i="85" s="1"/>
  <c r="Z41" i="85"/>
  <c r="AI43" i="47"/>
  <c r="AR43" i="47" s="1"/>
  <c r="AI38" i="43"/>
  <c r="W40" i="84"/>
  <c r="AI39" i="35"/>
  <c r="AR39" i="35" s="1"/>
  <c r="AN39" i="35"/>
  <c r="AG41" i="105"/>
  <c r="AP41" i="105" s="1"/>
  <c r="AF41" i="97"/>
  <c r="AO41" i="97" s="1"/>
  <c r="AG41" i="97"/>
  <c r="AP41" i="97" s="1"/>
  <c r="Z41" i="86"/>
  <c r="Z40" i="42"/>
  <c r="AG38" i="99"/>
  <c r="AP38" i="99" s="1"/>
  <c r="AI40" i="87"/>
  <c r="AN40" i="87"/>
  <c r="AE39" i="84"/>
  <c r="W40" i="83"/>
  <c r="AG39" i="83"/>
  <c r="AP39" i="83" s="1"/>
  <c r="X42" i="18"/>
  <c r="AF39" i="84"/>
  <c r="AO39" i="84" s="1"/>
  <c r="AE39" i="83"/>
  <c r="AI41" i="15"/>
  <c r="AR41" i="15" s="1"/>
  <c r="AG39" i="93"/>
  <c r="AP39" i="93" s="1"/>
  <c r="AE43" i="89"/>
  <c r="AN43" i="89" s="1"/>
  <c r="AI41" i="18"/>
  <c r="AR41" i="18" s="1"/>
  <c r="AE40" i="90"/>
  <c r="AN40" i="90" s="1"/>
  <c r="AE41" i="105"/>
  <c r="AF40" i="90"/>
  <c r="AO40" i="90" s="1"/>
  <c r="AE41" i="98"/>
  <c r="AN41" i="98" s="1"/>
  <c r="AE40" i="44"/>
  <c r="AN40" i="44" s="1"/>
  <c r="AG41" i="98"/>
  <c r="AP41" i="98" s="1"/>
  <c r="W40" i="93"/>
  <c r="Y40" i="93" s="1"/>
  <c r="W42" i="98"/>
  <c r="AF43" i="89"/>
  <c r="AO43" i="89" s="1"/>
  <c r="AG40" i="44"/>
  <c r="AP40" i="44" s="1"/>
  <c r="AE39" i="93"/>
  <c r="AN39" i="93" s="1"/>
  <c r="AG40" i="90"/>
  <c r="AP40" i="90" s="1"/>
  <c r="AG43" i="89"/>
  <c r="AP43" i="89" s="1"/>
  <c r="W41" i="44"/>
  <c r="Y41" i="44" s="1"/>
  <c r="AI41" i="94"/>
  <c r="AR41" i="94" s="1"/>
  <c r="AI40" i="13"/>
  <c r="AR40" i="13" s="1"/>
  <c r="Z44" i="47"/>
  <c r="AG44" i="47" s="1"/>
  <c r="AP44" i="47" s="1"/>
  <c r="Z39" i="11"/>
  <c r="W40" i="11" s="1"/>
  <c r="Z39" i="50"/>
  <c r="AE39" i="50" s="1"/>
  <c r="Z40" i="104"/>
  <c r="AF40" i="104" s="1"/>
  <c r="AO40" i="104" s="1"/>
  <c r="Z40" i="88"/>
  <c r="AE40" i="88" s="1"/>
  <c r="Z40" i="55"/>
  <c r="AE40" i="55" s="1"/>
  <c r="AH41" i="13"/>
  <c r="AQ41" i="13" s="1"/>
  <c r="AR39" i="32"/>
  <c r="Y39" i="92"/>
  <c r="X39" i="92"/>
  <c r="Y39" i="99"/>
  <c r="X39" i="99"/>
  <c r="AH39" i="10"/>
  <c r="AQ39" i="10" s="1"/>
  <c r="Y40" i="83"/>
  <c r="X40" i="83"/>
  <c r="AR39" i="42"/>
  <c r="AR39" i="104"/>
  <c r="Z41" i="13"/>
  <c r="AH41" i="96"/>
  <c r="AQ41" i="96" s="1"/>
  <c r="Y42" i="105"/>
  <c r="X42" i="105"/>
  <c r="AE42" i="53"/>
  <c r="AF42" i="53"/>
  <c r="AO42" i="53" s="1"/>
  <c r="AG42" i="53"/>
  <c r="AP42" i="53" s="1"/>
  <c r="W43" i="53"/>
  <c r="AR39" i="82"/>
  <c r="AI38" i="95"/>
  <c r="AN38" i="95"/>
  <c r="AN39" i="83"/>
  <c r="Y44" i="41"/>
  <c r="X44" i="41"/>
  <c r="AH41" i="48"/>
  <c r="AQ41" i="48" s="1"/>
  <c r="AR40" i="48"/>
  <c r="AE40" i="45"/>
  <c r="AF40" i="45"/>
  <c r="AO40" i="45" s="1"/>
  <c r="AG40" i="45"/>
  <c r="AP40" i="45" s="1"/>
  <c r="W41" i="45"/>
  <c r="Y41" i="49"/>
  <c r="X41" i="49"/>
  <c r="AR40" i="96"/>
  <c r="AH40" i="82"/>
  <c r="AQ40" i="82" s="1"/>
  <c r="AR38" i="11"/>
  <c r="Z41" i="96"/>
  <c r="AR40" i="16"/>
  <c r="AR38" i="50"/>
  <c r="AR39" i="103"/>
  <c r="AN40" i="51"/>
  <c r="AI40" i="51"/>
  <c r="Z39" i="10"/>
  <c r="Y40" i="84"/>
  <c r="X40" i="84"/>
  <c r="AG39" i="20"/>
  <c r="AP39" i="20" s="1"/>
  <c r="AF39" i="20"/>
  <c r="AO39" i="20" s="1"/>
  <c r="AE39" i="20"/>
  <c r="W40" i="20"/>
  <c r="Z41" i="48"/>
  <c r="AH42" i="94"/>
  <c r="AQ42" i="94" s="1"/>
  <c r="AH40" i="42"/>
  <c r="AQ40" i="42" s="1"/>
  <c r="AH41" i="16"/>
  <c r="AQ41" i="16" s="1"/>
  <c r="Z40" i="82"/>
  <c r="AN38" i="99"/>
  <c r="AI38" i="99"/>
  <c r="AH39" i="43"/>
  <c r="AQ39" i="43" s="1"/>
  <c r="Y38" i="101"/>
  <c r="X38" i="101"/>
  <c r="Y41" i="90"/>
  <c r="X41" i="90"/>
  <c r="Y44" i="89"/>
  <c r="X44" i="89"/>
  <c r="AH40" i="32"/>
  <c r="AQ40" i="32" s="1"/>
  <c r="AF41" i="86"/>
  <c r="AO41" i="86" s="1"/>
  <c r="AE41" i="86"/>
  <c r="AG41" i="86"/>
  <c r="AP41" i="86" s="1"/>
  <c r="W42" i="86"/>
  <c r="AH39" i="11"/>
  <c r="AQ39" i="11" s="1"/>
  <c r="AH40" i="104"/>
  <c r="AQ40" i="104" s="1"/>
  <c r="Z40" i="32"/>
  <c r="AH43" i="46"/>
  <c r="AQ43" i="46" s="1"/>
  <c r="AH42" i="18"/>
  <c r="AQ42" i="18" s="1"/>
  <c r="AE39" i="52"/>
  <c r="AF39" i="52"/>
  <c r="AO39" i="52" s="1"/>
  <c r="W40" i="52"/>
  <c r="AG39" i="52"/>
  <c r="AP39" i="52" s="1"/>
  <c r="Y39" i="95"/>
  <c r="X39" i="95"/>
  <c r="Z43" i="46"/>
  <c r="AH40" i="103"/>
  <c r="AQ40" i="103" s="1"/>
  <c r="Y41" i="51"/>
  <c r="X41" i="51"/>
  <c r="AR42" i="46"/>
  <c r="AR40" i="86"/>
  <c r="AH41" i="87"/>
  <c r="AQ41" i="87" s="1"/>
  <c r="AI43" i="41"/>
  <c r="AN43" i="41"/>
  <c r="AN41" i="97"/>
  <c r="Z42" i="94"/>
  <c r="AE40" i="42"/>
  <c r="AF40" i="42"/>
  <c r="AO40" i="42" s="1"/>
  <c r="AG40" i="42"/>
  <c r="AP40" i="42" s="1"/>
  <c r="W41" i="42"/>
  <c r="Z41" i="16"/>
  <c r="Z39" i="43"/>
  <c r="AN37" i="101"/>
  <c r="AI37" i="101"/>
  <c r="Y43" i="100"/>
  <c r="X43" i="100"/>
  <c r="AN41" i="105"/>
  <c r="AI41" i="105"/>
  <c r="AH40" i="55"/>
  <c r="AQ40" i="55" s="1"/>
  <c r="AN39" i="84"/>
  <c r="AH44" i="47"/>
  <c r="AQ44" i="47" s="1"/>
  <c r="AH39" i="50"/>
  <c r="AQ39" i="50" s="1"/>
  <c r="AR39" i="55"/>
  <c r="Y39" i="54"/>
  <c r="X39" i="54"/>
  <c r="AH40" i="88"/>
  <c r="AQ40" i="88" s="1"/>
  <c r="AR38" i="43"/>
  <c r="AH42" i="15"/>
  <c r="AQ42" i="15" s="1"/>
  <c r="Y40" i="91"/>
  <c r="X40" i="91"/>
  <c r="Z40" i="91" s="1"/>
  <c r="Z42" i="18"/>
  <c r="AI38" i="54"/>
  <c r="AN38" i="54"/>
  <c r="AR38" i="10"/>
  <c r="Z42" i="15"/>
  <c r="AN39" i="91"/>
  <c r="AI39" i="91"/>
  <c r="Z40" i="103"/>
  <c r="AR39" i="88"/>
  <c r="AR40" i="87"/>
  <c r="W40" i="102"/>
  <c r="AG39" i="102"/>
  <c r="AP39" i="102" s="1"/>
  <c r="AF39" i="102"/>
  <c r="AO39" i="102" s="1"/>
  <c r="AE39" i="102"/>
  <c r="Z41" i="87"/>
  <c r="Y42" i="97"/>
  <c r="X42" i="97"/>
  <c r="AH41" i="86"/>
  <c r="AQ41" i="86" s="1"/>
  <c r="AI40" i="49"/>
  <c r="AN40" i="49"/>
  <c r="AN38" i="92"/>
  <c r="AI38" i="92"/>
  <c r="AN42" i="100"/>
  <c r="AI42" i="100"/>
  <c r="Y42" i="98"/>
  <c r="X42" i="98"/>
  <c r="AG41" i="85" l="1"/>
  <c r="AP41" i="85" s="1"/>
  <c r="AE41" i="85"/>
  <c r="AF41" i="85"/>
  <c r="AO41" i="85" s="1"/>
  <c r="W42" i="85"/>
  <c r="AI41" i="97"/>
  <c r="X40" i="93"/>
  <c r="Z40" i="93" s="1"/>
  <c r="AF40" i="35"/>
  <c r="AO40" i="35" s="1"/>
  <c r="AE40" i="35"/>
  <c r="W41" i="35"/>
  <c r="AG40" i="35"/>
  <c r="AP40" i="35" s="1"/>
  <c r="AI39" i="84"/>
  <c r="X41" i="44"/>
  <c r="AH41" i="44" s="1"/>
  <c r="AQ41" i="44" s="1"/>
  <c r="AG40" i="104"/>
  <c r="AP40" i="104" s="1"/>
  <c r="Z39" i="54"/>
  <c r="W40" i="50"/>
  <c r="AF39" i="50"/>
  <c r="AO39" i="50" s="1"/>
  <c r="AF39" i="11"/>
  <c r="AO39" i="11" s="1"/>
  <c r="AI39" i="93"/>
  <c r="AI39" i="83"/>
  <c r="AF40" i="55"/>
  <c r="AO40" i="55" s="1"/>
  <c r="AI40" i="90"/>
  <c r="AG39" i="50"/>
  <c r="AP39" i="50" s="1"/>
  <c r="AG40" i="88"/>
  <c r="AP40" i="88" s="1"/>
  <c r="AI41" i="98"/>
  <c r="AR41" i="98" s="1"/>
  <c r="AF40" i="88"/>
  <c r="AO40" i="88" s="1"/>
  <c r="AG40" i="55"/>
  <c r="AP40" i="55" s="1"/>
  <c r="W41" i="88"/>
  <c r="Y41" i="88" s="1"/>
  <c r="AE44" i="47"/>
  <c r="AN44" i="47" s="1"/>
  <c r="W41" i="55"/>
  <c r="AF44" i="47"/>
  <c r="AO44" i="47" s="1"/>
  <c r="W41" i="104"/>
  <c r="AI40" i="44"/>
  <c r="AE39" i="11"/>
  <c r="AE40" i="104"/>
  <c r="AI40" i="104" s="1"/>
  <c r="AG39" i="11"/>
  <c r="AP39" i="11" s="1"/>
  <c r="W45" i="47"/>
  <c r="Y45" i="47" s="1"/>
  <c r="AI43" i="89"/>
  <c r="AR43" i="89" s="1"/>
  <c r="Z42" i="105"/>
  <c r="AF42" i="105" s="1"/>
  <c r="AO42" i="105" s="1"/>
  <c r="Z43" i="100"/>
  <c r="Z42" i="98"/>
  <c r="AF42" i="98" s="1"/>
  <c r="AO42" i="98" s="1"/>
  <c r="Z41" i="44"/>
  <c r="AE41" i="44" s="1"/>
  <c r="Z40" i="84"/>
  <c r="AE40" i="84" s="1"/>
  <c r="Z40" i="83"/>
  <c r="Z39" i="92"/>
  <c r="AG39" i="92" s="1"/>
  <c r="AP39" i="92" s="1"/>
  <c r="AR38" i="99"/>
  <c r="W40" i="92"/>
  <c r="Y40" i="102"/>
  <c r="X40" i="102"/>
  <c r="AH44" i="89"/>
  <c r="AQ44" i="89" s="1"/>
  <c r="AH38" i="101"/>
  <c r="AQ38" i="101" s="1"/>
  <c r="W42" i="96"/>
  <c r="AG41" i="96"/>
  <c r="AP41" i="96" s="1"/>
  <c r="AF41" i="96"/>
  <c r="AO41" i="96" s="1"/>
  <c r="AE41" i="96"/>
  <c r="Y41" i="45"/>
  <c r="X41" i="45"/>
  <c r="AR39" i="83"/>
  <c r="AN40" i="88"/>
  <c r="AN39" i="11"/>
  <c r="AE40" i="103"/>
  <c r="W41" i="103"/>
  <c r="AG40" i="103"/>
  <c r="AP40" i="103" s="1"/>
  <c r="AF40" i="103"/>
  <c r="AO40" i="103" s="1"/>
  <c r="AH43" i="100"/>
  <c r="AQ43" i="100" s="1"/>
  <c r="AR37" i="101"/>
  <c r="AR43" i="41"/>
  <c r="Y40" i="52"/>
  <c r="X40" i="52"/>
  <c r="AF40" i="32"/>
  <c r="AO40" i="32" s="1"/>
  <c r="AE40" i="32"/>
  <c r="AG40" i="32"/>
  <c r="AP40" i="32" s="1"/>
  <c r="W41" i="32"/>
  <c r="Z44" i="89"/>
  <c r="Z38" i="101"/>
  <c r="W41" i="82"/>
  <c r="AG40" i="82"/>
  <c r="AP40" i="82" s="1"/>
  <c r="AF40" i="82"/>
  <c r="AO40" i="82" s="1"/>
  <c r="AE40" i="82"/>
  <c r="AH40" i="84"/>
  <c r="AQ40" i="84" s="1"/>
  <c r="AE39" i="10"/>
  <c r="W40" i="10"/>
  <c r="AG39" i="10"/>
  <c r="AP39" i="10" s="1"/>
  <c r="AF39" i="10"/>
  <c r="AO39" i="10" s="1"/>
  <c r="Y43" i="53"/>
  <c r="X43" i="53"/>
  <c r="AH39" i="99"/>
  <c r="AQ39" i="99" s="1"/>
  <c r="AR40" i="90"/>
  <c r="Y40" i="50"/>
  <c r="X40" i="50"/>
  <c r="W40" i="54"/>
  <c r="AE39" i="54"/>
  <c r="AF39" i="54"/>
  <c r="AO39" i="54" s="1"/>
  <c r="AG39" i="54"/>
  <c r="AP39" i="54" s="1"/>
  <c r="AR41" i="105"/>
  <c r="Y41" i="42"/>
  <c r="X41" i="42"/>
  <c r="AH42" i="105"/>
  <c r="AQ42" i="105" s="1"/>
  <c r="W42" i="87"/>
  <c r="AG41" i="87"/>
  <c r="AP41" i="87" s="1"/>
  <c r="AF41" i="87"/>
  <c r="AO41" i="87" s="1"/>
  <c r="AE41" i="87"/>
  <c r="AR38" i="54"/>
  <c r="W44" i="100"/>
  <c r="AG43" i="100"/>
  <c r="AP43" i="100" s="1"/>
  <c r="AE43" i="100"/>
  <c r="AF43" i="100"/>
  <c r="AO43" i="100" s="1"/>
  <c r="AI40" i="42"/>
  <c r="AN40" i="42"/>
  <c r="AE43" i="46"/>
  <c r="AF43" i="46"/>
  <c r="AO43" i="46" s="1"/>
  <c r="W44" i="46"/>
  <c r="AG43" i="46"/>
  <c r="AP43" i="46" s="1"/>
  <c r="Y42" i="86"/>
  <c r="X42" i="86"/>
  <c r="AE41" i="48"/>
  <c r="AF41" i="48"/>
  <c r="AO41" i="48" s="1"/>
  <c r="AG41" i="48"/>
  <c r="AP41" i="48" s="1"/>
  <c r="W42" i="48"/>
  <c r="AG40" i="84"/>
  <c r="AP40" i="84" s="1"/>
  <c r="AR40" i="51"/>
  <c r="AH44" i="41"/>
  <c r="AQ44" i="41" s="1"/>
  <c r="AR38" i="95"/>
  <c r="AH40" i="83"/>
  <c r="AQ40" i="83" s="1"/>
  <c r="Z39" i="99"/>
  <c r="Y40" i="11"/>
  <c r="X40" i="11"/>
  <c r="AI40" i="55"/>
  <c r="AN40" i="55"/>
  <c r="Y41" i="55"/>
  <c r="X41" i="55"/>
  <c r="AR38" i="92"/>
  <c r="AR39" i="91"/>
  <c r="AR40" i="49"/>
  <c r="AH42" i="97"/>
  <c r="AQ42" i="97" s="1"/>
  <c r="AN39" i="102"/>
  <c r="AI39" i="102"/>
  <c r="AR40" i="44"/>
  <c r="AE42" i="18"/>
  <c r="W43" i="18"/>
  <c r="AF42" i="18"/>
  <c r="AO42" i="18" s="1"/>
  <c r="AG42" i="18"/>
  <c r="AP42" i="18" s="1"/>
  <c r="W40" i="43"/>
  <c r="AE39" i="43"/>
  <c r="AG39" i="43"/>
  <c r="AP39" i="43" s="1"/>
  <c r="AF39" i="43"/>
  <c r="AO39" i="43" s="1"/>
  <c r="W43" i="94"/>
  <c r="AG42" i="94"/>
  <c r="AP42" i="94" s="1"/>
  <c r="AF42" i="94"/>
  <c r="AO42" i="94" s="1"/>
  <c r="AE42" i="94"/>
  <c r="AH41" i="51"/>
  <c r="AQ41" i="51" s="1"/>
  <c r="AH39" i="95"/>
  <c r="AQ39" i="95" s="1"/>
  <c r="AI39" i="52"/>
  <c r="AN39" i="52"/>
  <c r="AH41" i="90"/>
  <c r="AQ41" i="90" s="1"/>
  <c r="Y40" i="20"/>
  <c r="X40" i="20"/>
  <c r="AH41" i="49"/>
  <c r="AQ41" i="49" s="1"/>
  <c r="AN40" i="45"/>
  <c r="AI40" i="45"/>
  <c r="AF40" i="83"/>
  <c r="AO40" i="83" s="1"/>
  <c r="AE40" i="83"/>
  <c r="AG40" i="83"/>
  <c r="AP40" i="83" s="1"/>
  <c r="W41" i="83"/>
  <c r="Y41" i="104"/>
  <c r="X41" i="104"/>
  <c r="W41" i="91"/>
  <c r="AG40" i="91"/>
  <c r="AP40" i="91" s="1"/>
  <c r="AF40" i="91"/>
  <c r="AO40" i="91" s="1"/>
  <c r="AE40" i="91"/>
  <c r="AR39" i="84"/>
  <c r="AH42" i="98"/>
  <c r="AQ42" i="98" s="1"/>
  <c r="AR42" i="100"/>
  <c r="Z42" i="97"/>
  <c r="W43" i="15"/>
  <c r="AE42" i="15"/>
  <c r="AG42" i="15"/>
  <c r="AP42" i="15" s="1"/>
  <c r="AF42" i="15"/>
  <c r="AO42" i="15" s="1"/>
  <c r="AH40" i="91"/>
  <c r="AQ40" i="91" s="1"/>
  <c r="AH39" i="54"/>
  <c r="AQ39" i="54" s="1"/>
  <c r="AE41" i="16"/>
  <c r="W42" i="16"/>
  <c r="AF41" i="16"/>
  <c r="AO41" i="16" s="1"/>
  <c r="AG41" i="16"/>
  <c r="AP41" i="16" s="1"/>
  <c r="AR41" i="97"/>
  <c r="Z41" i="51"/>
  <c r="Z39" i="95"/>
  <c r="AN41" i="86"/>
  <c r="AI41" i="86"/>
  <c r="Z41" i="90"/>
  <c r="AI39" i="20"/>
  <c r="AN39" i="20"/>
  <c r="AR39" i="93"/>
  <c r="Z41" i="49"/>
  <c r="Z44" i="41"/>
  <c r="AI42" i="53"/>
  <c r="AN42" i="53"/>
  <c r="AG41" i="13"/>
  <c r="AP41" i="13" s="1"/>
  <c r="AF41" i="13"/>
  <c r="AO41" i="13" s="1"/>
  <c r="AE41" i="13"/>
  <c r="W42" i="13"/>
  <c r="AH39" i="92"/>
  <c r="AQ39" i="92" s="1"/>
  <c r="AI39" i="50"/>
  <c r="AN39" i="50"/>
  <c r="W41" i="93" l="1"/>
  <c r="AE40" i="93"/>
  <c r="AF40" i="93"/>
  <c r="AO40" i="93" s="1"/>
  <c r="AH40" i="93"/>
  <c r="AQ40" i="93" s="1"/>
  <c r="AI44" i="47"/>
  <c r="Y42" i="85"/>
  <c r="X42" i="85"/>
  <c r="Y41" i="35"/>
  <c r="X41" i="35"/>
  <c r="AH41" i="35" s="1"/>
  <c r="AQ41" i="35" s="1"/>
  <c r="Z41" i="35"/>
  <c r="AN40" i="35"/>
  <c r="AI40" i="35"/>
  <c r="AR40" i="35" s="1"/>
  <c r="AI41" i="85"/>
  <c r="AR41" i="85" s="1"/>
  <c r="AN41" i="85"/>
  <c r="AE39" i="92"/>
  <c r="AF40" i="84"/>
  <c r="AO40" i="84" s="1"/>
  <c r="W41" i="84"/>
  <c r="W42" i="44"/>
  <c r="Y42" i="44" s="1"/>
  <c r="W43" i="105"/>
  <c r="AG41" i="44"/>
  <c r="AP41" i="44" s="1"/>
  <c r="AG40" i="93"/>
  <c r="AP40" i="93" s="1"/>
  <c r="Z40" i="11"/>
  <c r="AF41" i="44"/>
  <c r="AO41" i="44" s="1"/>
  <c r="X45" i="47"/>
  <c r="Z45" i="47" s="1"/>
  <c r="AI39" i="11"/>
  <c r="AI40" i="88"/>
  <c r="AG42" i="98"/>
  <c r="AP42" i="98" s="1"/>
  <c r="AF39" i="92"/>
  <c r="AO39" i="92" s="1"/>
  <c r="X41" i="88"/>
  <c r="Z41" i="88" s="1"/>
  <c r="W42" i="88" s="1"/>
  <c r="AE42" i="105"/>
  <c r="AN42" i="105" s="1"/>
  <c r="AG42" i="105"/>
  <c r="AP42" i="105" s="1"/>
  <c r="AN40" i="104"/>
  <c r="W43" i="98"/>
  <c r="X43" i="98" s="1"/>
  <c r="AE42" i="98"/>
  <c r="AN42" i="98" s="1"/>
  <c r="Z42" i="86"/>
  <c r="AF42" i="86" s="1"/>
  <c r="AO42" i="86" s="1"/>
  <c r="Z40" i="52"/>
  <c r="AG40" i="52" s="1"/>
  <c r="AP40" i="52" s="1"/>
  <c r="Z41" i="104"/>
  <c r="AF41" i="104" s="1"/>
  <c r="AO41" i="104" s="1"/>
  <c r="Z41" i="55"/>
  <c r="W42" i="55" s="1"/>
  <c r="AN40" i="83"/>
  <c r="AI40" i="83"/>
  <c r="AN42" i="18"/>
  <c r="AI42" i="18"/>
  <c r="AH42" i="86"/>
  <c r="AQ42" i="86" s="1"/>
  <c r="AI43" i="46"/>
  <c r="AN43" i="46"/>
  <c r="Y44" i="100"/>
  <c r="X44" i="100"/>
  <c r="Y42" i="87"/>
  <c r="X42" i="87"/>
  <c r="Y40" i="10"/>
  <c r="X40" i="10"/>
  <c r="AI40" i="32"/>
  <c r="AN40" i="32"/>
  <c r="Y43" i="18"/>
  <c r="X43" i="18"/>
  <c r="AI41" i="48"/>
  <c r="AN41" i="48"/>
  <c r="W40" i="99"/>
  <c r="AG39" i="99"/>
  <c r="AP39" i="99" s="1"/>
  <c r="AF39" i="99"/>
  <c r="AO39" i="99" s="1"/>
  <c r="AE39" i="99"/>
  <c r="Y41" i="84"/>
  <c r="X41" i="84"/>
  <c r="AN41" i="44"/>
  <c r="AI41" i="44"/>
  <c r="AH43" i="53"/>
  <c r="AQ43" i="53" s="1"/>
  <c r="AI39" i="10"/>
  <c r="AN39" i="10"/>
  <c r="Y41" i="82"/>
  <c r="X41" i="82"/>
  <c r="Y41" i="103"/>
  <c r="X41" i="103"/>
  <c r="AH41" i="45"/>
  <c r="AQ41" i="45" s="1"/>
  <c r="Y42" i="96"/>
  <c r="X42" i="96"/>
  <c r="AH40" i="102"/>
  <c r="AQ40" i="102" s="1"/>
  <c r="AR42" i="53"/>
  <c r="Y41" i="91"/>
  <c r="X41" i="91"/>
  <c r="Y42" i="13"/>
  <c r="X42" i="13"/>
  <c r="AF39" i="95"/>
  <c r="AO39" i="95" s="1"/>
  <c r="AG39" i="95"/>
  <c r="AP39" i="95" s="1"/>
  <c r="AE39" i="95"/>
  <c r="W40" i="95"/>
  <c r="Y43" i="15"/>
  <c r="X43" i="15"/>
  <c r="AN42" i="94"/>
  <c r="AI42" i="94"/>
  <c r="AE41" i="49"/>
  <c r="W42" i="49"/>
  <c r="AF41" i="49"/>
  <c r="AO41" i="49" s="1"/>
  <c r="AG41" i="49"/>
  <c r="AP41" i="49" s="1"/>
  <c r="AR39" i="20"/>
  <c r="W43" i="97"/>
  <c r="AG42" i="97"/>
  <c r="AP42" i="97" s="1"/>
  <c r="AF42" i="97"/>
  <c r="AO42" i="97" s="1"/>
  <c r="AE42" i="97"/>
  <c r="AH40" i="20"/>
  <c r="AQ40" i="20" s="1"/>
  <c r="AR39" i="52"/>
  <c r="Y40" i="43"/>
  <c r="X40" i="43"/>
  <c r="Y42" i="48"/>
  <c r="X42" i="48"/>
  <c r="AR40" i="42"/>
  <c r="AH41" i="42"/>
  <c r="AQ41" i="42" s="1"/>
  <c r="AF38" i="101"/>
  <c r="AO38" i="101" s="1"/>
  <c r="W39" i="101"/>
  <c r="AE38" i="101"/>
  <c r="AG38" i="101"/>
  <c r="AP38" i="101" s="1"/>
  <c r="AH40" i="52"/>
  <c r="AQ40" i="52" s="1"/>
  <c r="AN40" i="103"/>
  <c r="AI40" i="103"/>
  <c r="AR39" i="11"/>
  <c r="Z41" i="45"/>
  <c r="Z40" i="102"/>
  <c r="Y40" i="92"/>
  <c r="X40" i="92"/>
  <c r="W41" i="11"/>
  <c r="AG40" i="11"/>
  <c r="AP40" i="11" s="1"/>
  <c r="AF40" i="11"/>
  <c r="AO40" i="11" s="1"/>
  <c r="AE40" i="11"/>
  <c r="AR39" i="50"/>
  <c r="AN40" i="93"/>
  <c r="AI40" i="93"/>
  <c r="AI39" i="43"/>
  <c r="AN39" i="43"/>
  <c r="AN41" i="13"/>
  <c r="AI41" i="13"/>
  <c r="AE41" i="51"/>
  <c r="AF41" i="51"/>
  <c r="AO41" i="51" s="1"/>
  <c r="AG41" i="51"/>
  <c r="AP41" i="51" s="1"/>
  <c r="W42" i="51"/>
  <c r="AN41" i="16"/>
  <c r="AI41" i="16"/>
  <c r="AR44" i="47"/>
  <c r="AN40" i="91"/>
  <c r="AI40" i="91"/>
  <c r="Z40" i="20"/>
  <c r="AR39" i="102"/>
  <c r="AR40" i="55"/>
  <c r="AN41" i="87"/>
  <c r="AI41" i="87"/>
  <c r="AR40" i="104"/>
  <c r="Z41" i="42"/>
  <c r="AI39" i="54"/>
  <c r="AN39" i="54"/>
  <c r="AH40" i="50"/>
  <c r="AQ40" i="50" s="1"/>
  <c r="Z43" i="53"/>
  <c r="AF44" i="89"/>
  <c r="AO44" i="89" s="1"/>
  <c r="AE44" i="89"/>
  <c r="AG44" i="89"/>
  <c r="AP44" i="89" s="1"/>
  <c r="W45" i="89"/>
  <c r="W41" i="52"/>
  <c r="AR40" i="88"/>
  <c r="AN39" i="92"/>
  <c r="AR41" i="86"/>
  <c r="AH41" i="55"/>
  <c r="AQ41" i="55" s="1"/>
  <c r="AN42" i="15"/>
  <c r="AI42" i="15"/>
  <c r="AE44" i="41"/>
  <c r="W45" i="41"/>
  <c r="AF44" i="41"/>
  <c r="AO44" i="41" s="1"/>
  <c r="AG44" i="41"/>
  <c r="AP44" i="41" s="1"/>
  <c r="Y42" i="16"/>
  <c r="X42" i="16"/>
  <c r="AH41" i="104"/>
  <c r="AQ41" i="104" s="1"/>
  <c r="W42" i="90"/>
  <c r="AG41" i="90"/>
  <c r="AP41" i="90" s="1"/>
  <c r="AF41" i="90"/>
  <c r="AO41" i="90" s="1"/>
  <c r="AE41" i="90"/>
  <c r="Y41" i="93"/>
  <c r="X41" i="93"/>
  <c r="Y41" i="83"/>
  <c r="X41" i="83"/>
  <c r="AR40" i="45"/>
  <c r="Y43" i="94"/>
  <c r="X43" i="94"/>
  <c r="AH40" i="11"/>
  <c r="AQ40" i="11" s="1"/>
  <c r="AN40" i="84"/>
  <c r="AI40" i="84"/>
  <c r="Y44" i="46"/>
  <c r="X44" i="46"/>
  <c r="AN43" i="100"/>
  <c r="AI43" i="100"/>
  <c r="Y40" i="54"/>
  <c r="X40" i="54"/>
  <c r="Z40" i="50"/>
  <c r="AN40" i="82"/>
  <c r="AI40" i="82"/>
  <c r="Y41" i="32"/>
  <c r="X41" i="32"/>
  <c r="AN41" i="96"/>
  <c r="AI41" i="96"/>
  <c r="AH41" i="88"/>
  <c r="AQ41" i="88" s="1"/>
  <c r="Y43" i="105"/>
  <c r="X43" i="105"/>
  <c r="AH45" i="47" l="1"/>
  <c r="AQ45" i="47" s="1"/>
  <c r="AF40" i="52"/>
  <c r="AO40" i="52" s="1"/>
  <c r="AE41" i="35"/>
  <c r="W42" i="35"/>
  <c r="AF41" i="35"/>
  <c r="AO41" i="35" s="1"/>
  <c r="AG41" i="35"/>
  <c r="AP41" i="35" s="1"/>
  <c r="X42" i="44"/>
  <c r="AE40" i="52"/>
  <c r="AE41" i="88"/>
  <c r="Z42" i="85"/>
  <c r="AH42" i="85"/>
  <c r="AQ42" i="85" s="1"/>
  <c r="AF41" i="88"/>
  <c r="AO41" i="88" s="1"/>
  <c r="AG41" i="88"/>
  <c r="AP41" i="88" s="1"/>
  <c r="AG42" i="86"/>
  <c r="AP42" i="86" s="1"/>
  <c r="AE42" i="86"/>
  <c r="AI42" i="98"/>
  <c r="AI39" i="92"/>
  <c r="AI42" i="105"/>
  <c r="AR42" i="105" s="1"/>
  <c r="W43" i="86"/>
  <c r="W42" i="104"/>
  <c r="Y42" i="104" s="1"/>
  <c r="AE41" i="55"/>
  <c r="AE41" i="104"/>
  <c r="AF41" i="55"/>
  <c r="AO41" i="55" s="1"/>
  <c r="Y43" i="98"/>
  <c r="Z43" i="98" s="1"/>
  <c r="AF43" i="98" s="1"/>
  <c r="AO43" i="98" s="1"/>
  <c r="AG41" i="104"/>
  <c r="AP41" i="104" s="1"/>
  <c r="Z41" i="83"/>
  <c r="Z42" i="16"/>
  <c r="Z43" i="15"/>
  <c r="AE43" i="15" s="1"/>
  <c r="AG41" i="55"/>
  <c r="AP41" i="55" s="1"/>
  <c r="Z41" i="103"/>
  <c r="W42" i="103" s="1"/>
  <c r="Z41" i="32"/>
  <c r="AE41" i="32" s="1"/>
  <c r="Z44" i="100"/>
  <c r="W45" i="100" s="1"/>
  <c r="Z41" i="91"/>
  <c r="AF41" i="91" s="1"/>
  <c r="AO41" i="91" s="1"/>
  <c r="Z41" i="82"/>
  <c r="W42" i="82" s="1"/>
  <c r="Z41" i="84"/>
  <c r="AF41" i="84" s="1"/>
  <c r="AO41" i="84" s="1"/>
  <c r="Z43" i="105"/>
  <c r="AF43" i="105" s="1"/>
  <c r="AO43" i="105" s="1"/>
  <c r="Z40" i="54"/>
  <c r="AG40" i="54" s="1"/>
  <c r="AP40" i="54" s="1"/>
  <c r="W42" i="91"/>
  <c r="AE40" i="50"/>
  <c r="AF40" i="50"/>
  <c r="AO40" i="50" s="1"/>
  <c r="AG40" i="50"/>
  <c r="AP40" i="50" s="1"/>
  <c r="W41" i="50"/>
  <c r="AR42" i="94"/>
  <c r="AG41" i="82"/>
  <c r="AP41" i="82" s="1"/>
  <c r="AR41" i="44"/>
  <c r="Y40" i="99"/>
  <c r="X40" i="99"/>
  <c r="W41" i="102"/>
  <c r="AG40" i="102"/>
  <c r="AP40" i="102" s="1"/>
  <c r="AF40" i="102"/>
  <c r="AO40" i="102" s="1"/>
  <c r="AE40" i="102"/>
  <c r="AH40" i="43"/>
  <c r="AQ40" i="43" s="1"/>
  <c r="AR40" i="83"/>
  <c r="AR41" i="13"/>
  <c r="AH44" i="100"/>
  <c r="AQ44" i="100" s="1"/>
  <c r="Y45" i="41"/>
  <c r="X45" i="41"/>
  <c r="Y41" i="52"/>
  <c r="X41" i="52"/>
  <c r="AN44" i="89"/>
  <c r="AI44" i="89"/>
  <c r="AR39" i="54"/>
  <c r="AR40" i="91"/>
  <c r="Y42" i="51"/>
  <c r="X42" i="51"/>
  <c r="AE41" i="45"/>
  <c r="W42" i="45"/>
  <c r="AF41" i="45"/>
  <c r="AO41" i="45" s="1"/>
  <c r="AG41" i="45"/>
  <c r="AP41" i="45" s="1"/>
  <c r="AI38" i="101"/>
  <c r="AN38" i="101"/>
  <c r="Z40" i="43"/>
  <c r="AN42" i="97"/>
  <c r="AI42" i="97"/>
  <c r="AH43" i="15"/>
  <c r="AQ43" i="15" s="1"/>
  <c r="AH41" i="103"/>
  <c r="AQ41" i="103" s="1"/>
  <c r="AR41" i="48"/>
  <c r="Y42" i="55"/>
  <c r="X42" i="55"/>
  <c r="AH41" i="91"/>
  <c r="AQ41" i="91" s="1"/>
  <c r="AN41" i="88"/>
  <c r="AH40" i="54"/>
  <c r="AQ40" i="54" s="1"/>
  <c r="AE40" i="20"/>
  <c r="AF40" i="20"/>
  <c r="AO40" i="20" s="1"/>
  <c r="AG40" i="20"/>
  <c r="AP40" i="20" s="1"/>
  <c r="W41" i="20"/>
  <c r="AH44" i="46"/>
  <c r="AQ44" i="46" s="1"/>
  <c r="AH41" i="83"/>
  <c r="AQ41" i="83" s="1"/>
  <c r="AN41" i="90"/>
  <c r="AI41" i="90"/>
  <c r="AH42" i="16"/>
  <c r="AQ42" i="16" s="1"/>
  <c r="AI44" i="41"/>
  <c r="AN44" i="41"/>
  <c r="AE41" i="42"/>
  <c r="W42" i="42"/>
  <c r="AF41" i="42"/>
  <c r="AO41" i="42" s="1"/>
  <c r="AG41" i="42"/>
  <c r="AP41" i="42" s="1"/>
  <c r="AR39" i="43"/>
  <c r="Y41" i="11"/>
  <c r="X41" i="11"/>
  <c r="Y39" i="101"/>
  <c r="X39" i="101"/>
  <c r="W44" i="15"/>
  <c r="AG43" i="15"/>
  <c r="AP43" i="15" s="1"/>
  <c r="AF43" i="15"/>
  <c r="AO43" i="15" s="1"/>
  <c r="AH42" i="13"/>
  <c r="AQ42" i="13" s="1"/>
  <c r="AH42" i="96"/>
  <c r="AQ42" i="96" s="1"/>
  <c r="AR39" i="10"/>
  <c r="Y43" i="86"/>
  <c r="X43" i="86"/>
  <c r="AN39" i="99"/>
  <c r="AI39" i="99"/>
  <c r="AH43" i="18"/>
  <c r="AQ43" i="18" s="1"/>
  <c r="AR40" i="32"/>
  <c r="AH42" i="87"/>
  <c r="AQ42" i="87" s="1"/>
  <c r="Y42" i="88"/>
  <c r="X42" i="88"/>
  <c r="AH41" i="93"/>
  <c r="AQ41" i="93" s="1"/>
  <c r="Y45" i="89"/>
  <c r="X45" i="89"/>
  <c r="AR41" i="87"/>
  <c r="AN40" i="11"/>
  <c r="AI40" i="11"/>
  <c r="AI39" i="95"/>
  <c r="AN39" i="95"/>
  <c r="AN41" i="104"/>
  <c r="AI41" i="104"/>
  <c r="AR43" i="100"/>
  <c r="AR40" i="82"/>
  <c r="AH43" i="94"/>
  <c r="AQ43" i="94" s="1"/>
  <c r="AE43" i="53"/>
  <c r="AF43" i="53"/>
  <c r="AO43" i="53" s="1"/>
  <c r="AG43" i="53"/>
  <c r="AP43" i="53" s="1"/>
  <c r="W44" i="53"/>
  <c r="AR40" i="93"/>
  <c r="AH40" i="92"/>
  <c r="AQ40" i="92" s="1"/>
  <c r="AH42" i="48"/>
  <c r="AQ42" i="48" s="1"/>
  <c r="Y42" i="49"/>
  <c r="X42" i="49"/>
  <c r="Z42" i="13"/>
  <c r="Z42" i="96"/>
  <c r="AR42" i="98"/>
  <c r="AN42" i="86"/>
  <c r="AI42" i="86"/>
  <c r="Z43" i="18"/>
  <c r="AH40" i="10"/>
  <c r="AQ40" i="10" s="1"/>
  <c r="Z42" i="87"/>
  <c r="AR43" i="46"/>
  <c r="AH43" i="105"/>
  <c r="AQ43" i="105" s="1"/>
  <c r="AR40" i="84"/>
  <c r="Y42" i="90"/>
  <c r="X42" i="90"/>
  <c r="AR41" i="16"/>
  <c r="AH41" i="84"/>
  <c r="AQ41" i="84" s="1"/>
  <c r="AH43" i="98"/>
  <c r="AQ43" i="98" s="1"/>
  <c r="AH41" i="32"/>
  <c r="AQ41" i="32" s="1"/>
  <c r="Z41" i="93"/>
  <c r="AH42" i="44"/>
  <c r="AQ42" i="44" s="1"/>
  <c r="AF41" i="83"/>
  <c r="AO41" i="83" s="1"/>
  <c r="AG41" i="83"/>
  <c r="AP41" i="83" s="1"/>
  <c r="AE41" i="83"/>
  <c r="W42" i="83"/>
  <c r="AE42" i="16"/>
  <c r="W43" i="16"/>
  <c r="AF42" i="16"/>
  <c r="AO42" i="16" s="1"/>
  <c r="AG42" i="16"/>
  <c r="AP42" i="16" s="1"/>
  <c r="AR42" i="15"/>
  <c r="AR41" i="96"/>
  <c r="Z42" i="44"/>
  <c r="Z44" i="46"/>
  <c r="Z43" i="94"/>
  <c r="AR39" i="92"/>
  <c r="AI40" i="52"/>
  <c r="AN40" i="52"/>
  <c r="AN41" i="51"/>
  <c r="AI41" i="51"/>
  <c r="Z40" i="92"/>
  <c r="AR40" i="103"/>
  <c r="AE45" i="47"/>
  <c r="AF45" i="47"/>
  <c r="AO45" i="47" s="1"/>
  <c r="AG45" i="47"/>
  <c r="AP45" i="47" s="1"/>
  <c r="W46" i="47"/>
  <c r="Z42" i="48"/>
  <c r="Y43" i="97"/>
  <c r="X43" i="97"/>
  <c r="AI41" i="49"/>
  <c r="AN41" i="49"/>
  <c r="Y40" i="95"/>
  <c r="X40" i="95"/>
  <c r="AH41" i="82"/>
  <c r="AQ41" i="82" s="1"/>
  <c r="Z40" i="10"/>
  <c r="AR42" i="18"/>
  <c r="AI41" i="55"/>
  <c r="AN41" i="55"/>
  <c r="AG41" i="84" l="1"/>
  <c r="AP41" i="84" s="1"/>
  <c r="AE41" i="91"/>
  <c r="W42" i="84"/>
  <c r="AF42" i="85"/>
  <c r="AO42" i="85" s="1"/>
  <c r="AG42" i="85"/>
  <c r="AP42" i="85" s="1"/>
  <c r="AE42" i="85"/>
  <c r="W43" i="85"/>
  <c r="Y42" i="35"/>
  <c r="X42" i="35"/>
  <c r="AI41" i="35"/>
  <c r="AR41" i="35" s="1"/>
  <c r="AN41" i="35"/>
  <c r="AE41" i="103"/>
  <c r="AI41" i="88"/>
  <c r="Z45" i="89"/>
  <c r="AF45" i="89" s="1"/>
  <c r="AO45" i="89" s="1"/>
  <c r="AG41" i="91"/>
  <c r="AP41" i="91" s="1"/>
  <c r="AF41" i="82"/>
  <c r="AO41" i="82" s="1"/>
  <c r="AG41" i="32"/>
  <c r="AP41" i="32" s="1"/>
  <c r="AF41" i="103"/>
  <c r="AO41" i="103" s="1"/>
  <c r="AF41" i="32"/>
  <c r="AO41" i="32" s="1"/>
  <c r="X42" i="104"/>
  <c r="AH42" i="104" s="1"/>
  <c r="AQ42" i="104" s="1"/>
  <c r="AE41" i="84"/>
  <c r="AN41" i="84" s="1"/>
  <c r="AG41" i="103"/>
  <c r="AP41" i="103" s="1"/>
  <c r="Z43" i="86"/>
  <c r="AE43" i="105"/>
  <c r="AG43" i="105"/>
  <c r="AP43" i="105" s="1"/>
  <c r="Z41" i="11"/>
  <c r="AF41" i="11" s="1"/>
  <c r="AO41" i="11" s="1"/>
  <c r="W42" i="32"/>
  <c r="AE43" i="98"/>
  <c r="W44" i="105"/>
  <c r="AE44" i="100"/>
  <c r="Z42" i="51"/>
  <c r="AG42" i="51" s="1"/>
  <c r="AP42" i="51" s="1"/>
  <c r="W44" i="98"/>
  <c r="X44" i="98" s="1"/>
  <c r="AG43" i="98"/>
  <c r="AP43" i="98" s="1"/>
  <c r="AF44" i="100"/>
  <c r="AO44" i="100" s="1"/>
  <c r="AF40" i="54"/>
  <c r="AO40" i="54" s="1"/>
  <c r="AG44" i="100"/>
  <c r="AP44" i="100" s="1"/>
  <c r="AE40" i="54"/>
  <c r="Z42" i="49"/>
  <c r="AE42" i="49" s="1"/>
  <c r="AE41" i="82"/>
  <c r="W41" i="54"/>
  <c r="Y41" i="54" s="1"/>
  <c r="Z43" i="97"/>
  <c r="AG43" i="97" s="1"/>
  <c r="AP43" i="97" s="1"/>
  <c r="Z45" i="41"/>
  <c r="AF45" i="41" s="1"/>
  <c r="AO45" i="41" s="1"/>
  <c r="Y44" i="15"/>
  <c r="X44" i="15"/>
  <c r="AN43" i="105"/>
  <c r="AN44" i="100"/>
  <c r="AE42" i="48"/>
  <c r="AF42" i="48"/>
  <c r="AO42" i="48" s="1"/>
  <c r="AG42" i="48"/>
  <c r="AP42" i="48" s="1"/>
  <c r="W43" i="48"/>
  <c r="AE42" i="44"/>
  <c r="AF42" i="44"/>
  <c r="AO42" i="44" s="1"/>
  <c r="AG42" i="44"/>
  <c r="AP42" i="44" s="1"/>
  <c r="W43" i="44"/>
  <c r="AH42" i="55"/>
  <c r="AQ42" i="55" s="1"/>
  <c r="Y46" i="47"/>
  <c r="X46" i="47"/>
  <c r="AF40" i="92"/>
  <c r="AO40" i="92" s="1"/>
  <c r="AG40" i="92"/>
  <c r="AP40" i="92" s="1"/>
  <c r="AE40" i="92"/>
  <c r="W41" i="92"/>
  <c r="AR40" i="52"/>
  <c r="Y43" i="16"/>
  <c r="X43" i="16"/>
  <c r="W43" i="87"/>
  <c r="AG42" i="87"/>
  <c r="AP42" i="87" s="1"/>
  <c r="AF42" i="87"/>
  <c r="AO42" i="87" s="1"/>
  <c r="AE42" i="87"/>
  <c r="AR40" i="11"/>
  <c r="AH42" i="88"/>
  <c r="AQ42" i="88" s="1"/>
  <c r="AH39" i="101"/>
  <c r="AQ39" i="101" s="1"/>
  <c r="Z42" i="55"/>
  <c r="AR42" i="97"/>
  <c r="AH41" i="52"/>
  <c r="AQ41" i="52" s="1"/>
  <c r="Y42" i="84"/>
  <c r="X42" i="84"/>
  <c r="Y45" i="100"/>
  <c r="X45" i="100"/>
  <c r="AR39" i="99"/>
  <c r="AI41" i="42"/>
  <c r="AN41" i="42"/>
  <c r="AR41" i="55"/>
  <c r="AR41" i="49"/>
  <c r="AN42" i="16"/>
  <c r="AI42" i="16"/>
  <c r="AI43" i="53"/>
  <c r="AN43" i="53"/>
  <c r="Z42" i="88"/>
  <c r="AH43" i="86"/>
  <c r="AQ43" i="86" s="1"/>
  <c r="Z39" i="101"/>
  <c r="AR44" i="41"/>
  <c r="Y41" i="20"/>
  <c r="X41" i="20"/>
  <c r="AR41" i="88"/>
  <c r="Y42" i="45"/>
  <c r="X42" i="45"/>
  <c r="Y41" i="102"/>
  <c r="X41" i="102"/>
  <c r="Y41" i="50"/>
  <c r="X41" i="50"/>
  <c r="Y42" i="32"/>
  <c r="X42" i="32"/>
  <c r="AR39" i="95"/>
  <c r="AH43" i="97"/>
  <c r="AQ43" i="97" s="1"/>
  <c r="Y42" i="83"/>
  <c r="X42" i="83"/>
  <c r="Z42" i="83" s="1"/>
  <c r="W42" i="93"/>
  <c r="AG41" i="93"/>
  <c r="AP41" i="93" s="1"/>
  <c r="AF41" i="93"/>
  <c r="AO41" i="93" s="1"/>
  <c r="AE41" i="93"/>
  <c r="W43" i="96"/>
  <c r="AG42" i="96"/>
  <c r="AP42" i="96" s="1"/>
  <c r="AF42" i="96"/>
  <c r="AO42" i="96" s="1"/>
  <c r="AE42" i="96"/>
  <c r="AR41" i="104"/>
  <c r="AF43" i="86"/>
  <c r="AO43" i="86" s="1"/>
  <c r="AE43" i="86"/>
  <c r="W44" i="86"/>
  <c r="AG43" i="86"/>
  <c r="AP43" i="86" s="1"/>
  <c r="Y42" i="103"/>
  <c r="X42" i="103"/>
  <c r="W41" i="43"/>
  <c r="AE40" i="43"/>
  <c r="AF40" i="43"/>
  <c r="AO40" i="43" s="1"/>
  <c r="AG40" i="43"/>
  <c r="AP40" i="43" s="1"/>
  <c r="AN41" i="45"/>
  <c r="AI41" i="45"/>
  <c r="Z41" i="52"/>
  <c r="AH40" i="99"/>
  <c r="AQ40" i="99" s="1"/>
  <c r="AI41" i="32"/>
  <c r="AN41" i="32"/>
  <c r="Y44" i="105"/>
  <c r="X44" i="105"/>
  <c r="AH40" i="95"/>
  <c r="AQ40" i="95" s="1"/>
  <c r="AI45" i="47"/>
  <c r="AN45" i="47"/>
  <c r="AR41" i="51"/>
  <c r="AE43" i="94"/>
  <c r="W44" i="94"/>
  <c r="AG43" i="94"/>
  <c r="AP43" i="94" s="1"/>
  <c r="AF43" i="94"/>
  <c r="AO43" i="94" s="1"/>
  <c r="AI41" i="83"/>
  <c r="AN41" i="83"/>
  <c r="AH42" i="90"/>
  <c r="AQ42" i="90" s="1"/>
  <c r="AF43" i="18"/>
  <c r="AO43" i="18" s="1"/>
  <c r="AG43" i="18"/>
  <c r="AP43" i="18" s="1"/>
  <c r="AE43" i="18"/>
  <c r="W44" i="18"/>
  <c r="AF42" i="13"/>
  <c r="AO42" i="13" s="1"/>
  <c r="W43" i="13"/>
  <c r="AE42" i="13"/>
  <c r="AG42" i="13"/>
  <c r="AP42" i="13" s="1"/>
  <c r="AN41" i="103"/>
  <c r="AH41" i="11"/>
  <c r="AQ41" i="11" s="1"/>
  <c r="AH42" i="51"/>
  <c r="AQ42" i="51" s="1"/>
  <c r="AH45" i="41"/>
  <c r="AQ45" i="41" s="1"/>
  <c r="Z40" i="99"/>
  <c r="AN41" i="82"/>
  <c r="AI41" i="82"/>
  <c r="Y42" i="91"/>
  <c r="X42" i="91"/>
  <c r="AE40" i="10"/>
  <c r="W41" i="10"/>
  <c r="AF40" i="10"/>
  <c r="AO40" i="10" s="1"/>
  <c r="AG40" i="10"/>
  <c r="AP40" i="10" s="1"/>
  <c r="Z40" i="95"/>
  <c r="W45" i="46"/>
  <c r="AE44" i="46"/>
  <c r="AF44" i="46"/>
  <c r="AO44" i="46" s="1"/>
  <c r="AG44" i="46"/>
  <c r="AP44" i="46" s="1"/>
  <c r="Z42" i="90"/>
  <c r="AR42" i="86"/>
  <c r="AH42" i="49"/>
  <c r="AQ42" i="49" s="1"/>
  <c r="Y44" i="53"/>
  <c r="X44" i="53"/>
  <c r="AH45" i="89"/>
  <c r="AQ45" i="89" s="1"/>
  <c r="AN43" i="15"/>
  <c r="AI43" i="15"/>
  <c r="Y42" i="42"/>
  <c r="X42" i="42"/>
  <c r="AR41" i="90"/>
  <c r="AI40" i="20"/>
  <c r="AN40" i="20"/>
  <c r="AR38" i="101"/>
  <c r="AR44" i="89"/>
  <c r="AN40" i="102"/>
  <c r="AI40" i="102"/>
  <c r="Y42" i="82"/>
  <c r="X42" i="82"/>
  <c r="AN40" i="50"/>
  <c r="AI40" i="50"/>
  <c r="AI43" i="98"/>
  <c r="AN43" i="98"/>
  <c r="AN41" i="91"/>
  <c r="AI41" i="91"/>
  <c r="AI40" i="54"/>
  <c r="AN40" i="54"/>
  <c r="Z42" i="104" l="1"/>
  <c r="AF42" i="104" s="1"/>
  <c r="AO42" i="104" s="1"/>
  <c r="X43" i="85"/>
  <c r="Y43" i="85"/>
  <c r="AE45" i="89"/>
  <c r="AN42" i="85"/>
  <c r="AI42" i="85"/>
  <c r="AR42" i="85" s="1"/>
  <c r="AG45" i="89"/>
  <c r="AP45" i="89" s="1"/>
  <c r="W46" i="89"/>
  <c r="AH42" i="35"/>
  <c r="AQ42" i="35" s="1"/>
  <c r="Z42" i="35"/>
  <c r="AE42" i="51"/>
  <c r="W43" i="104"/>
  <c r="Y43" i="104" s="1"/>
  <c r="AE43" i="97"/>
  <c r="AF42" i="51"/>
  <c r="AO42" i="51" s="1"/>
  <c r="AG41" i="11"/>
  <c r="AP41" i="11" s="1"/>
  <c r="W42" i="11"/>
  <c r="AI41" i="84"/>
  <c r="Y44" i="98"/>
  <c r="X41" i="54"/>
  <c r="AI44" i="100"/>
  <c r="AG42" i="49"/>
  <c r="AP42" i="49" s="1"/>
  <c r="AG42" i="104"/>
  <c r="AP42" i="104" s="1"/>
  <c r="W43" i="49"/>
  <c r="AF42" i="49"/>
  <c r="AO42" i="49" s="1"/>
  <c r="AI41" i="103"/>
  <c r="AE41" i="11"/>
  <c r="AI43" i="105"/>
  <c r="AR43" i="105" s="1"/>
  <c r="W43" i="51"/>
  <c r="Y43" i="51" s="1"/>
  <c r="AE45" i="41"/>
  <c r="AN45" i="41" s="1"/>
  <c r="W44" i="97"/>
  <c r="X44" i="97" s="1"/>
  <c r="W46" i="41"/>
  <c r="AE42" i="104"/>
  <c r="AG45" i="41"/>
  <c r="AP45" i="41" s="1"/>
  <c r="AF43" i="97"/>
  <c r="AO43" i="97" s="1"/>
  <c r="Z42" i="82"/>
  <c r="AF42" i="82" s="1"/>
  <c r="AO42" i="82" s="1"/>
  <c r="Z44" i="98"/>
  <c r="AF44" i="98" s="1"/>
  <c r="AO44" i="98" s="1"/>
  <c r="Z41" i="102"/>
  <c r="W42" i="102" s="1"/>
  <c r="Z44" i="105"/>
  <c r="AF44" i="105" s="1"/>
  <c r="AO44" i="105" s="1"/>
  <c r="Z45" i="100"/>
  <c r="AF45" i="100" s="1"/>
  <c r="AO45" i="100" s="1"/>
  <c r="Z46" i="47"/>
  <c r="AG46" i="47" s="1"/>
  <c r="AP46" i="47" s="1"/>
  <c r="AE41" i="102"/>
  <c r="AF42" i="83"/>
  <c r="AO42" i="83" s="1"/>
  <c r="AE42" i="83"/>
  <c r="AG42" i="83"/>
  <c r="AP42" i="83" s="1"/>
  <c r="W43" i="83"/>
  <c r="AH42" i="91"/>
  <c r="AQ42" i="91" s="1"/>
  <c r="AN42" i="87"/>
  <c r="AI42" i="87"/>
  <c r="AH43" i="16"/>
  <c r="AQ43" i="16" s="1"/>
  <c r="AN40" i="92"/>
  <c r="AI40" i="92"/>
  <c r="Y43" i="48"/>
  <c r="X43" i="48"/>
  <c r="AH44" i="15"/>
  <c r="AQ44" i="15" s="1"/>
  <c r="AN42" i="49"/>
  <c r="AN43" i="97"/>
  <c r="AR43" i="15"/>
  <c r="AN40" i="10"/>
  <c r="AI40" i="10"/>
  <c r="AN43" i="94"/>
  <c r="AI43" i="94"/>
  <c r="AH42" i="103"/>
  <c r="AQ42" i="103" s="1"/>
  <c r="Y43" i="96"/>
  <c r="X43" i="96"/>
  <c r="AH45" i="100"/>
  <c r="AQ45" i="100" s="1"/>
  <c r="Y41" i="92"/>
  <c r="X41" i="92"/>
  <c r="AI42" i="44"/>
  <c r="AN42" i="44"/>
  <c r="Y45" i="46"/>
  <c r="X45" i="46"/>
  <c r="Y43" i="13"/>
  <c r="X43" i="13"/>
  <c r="Z42" i="103"/>
  <c r="AN41" i="93"/>
  <c r="AI41" i="93"/>
  <c r="AH42" i="32"/>
  <c r="AQ42" i="32" s="1"/>
  <c r="AR41" i="91"/>
  <c r="AH42" i="82"/>
  <c r="AQ42" i="82" s="1"/>
  <c r="AH44" i="53"/>
  <c r="AQ44" i="53" s="1"/>
  <c r="AF40" i="95"/>
  <c r="AO40" i="95" s="1"/>
  <c r="AG40" i="95"/>
  <c r="AP40" i="95" s="1"/>
  <c r="AE40" i="95"/>
  <c r="W41" i="95"/>
  <c r="Z42" i="91"/>
  <c r="W41" i="99"/>
  <c r="AG40" i="99"/>
  <c r="AP40" i="99" s="1"/>
  <c r="AF40" i="99"/>
  <c r="AO40" i="99" s="1"/>
  <c r="AE40" i="99"/>
  <c r="AR41" i="83"/>
  <c r="AR41" i="32"/>
  <c r="Z42" i="32"/>
  <c r="AF39" i="101"/>
  <c r="AO39" i="101" s="1"/>
  <c r="AE39" i="101"/>
  <c r="W40" i="101"/>
  <c r="AG39" i="101"/>
  <c r="AP39" i="101" s="1"/>
  <c r="AE42" i="55"/>
  <c r="AF42" i="55"/>
  <c r="AO42" i="55" s="1"/>
  <c r="AG42" i="55"/>
  <c r="AP42" i="55" s="1"/>
  <c r="W43" i="55"/>
  <c r="Z44" i="15"/>
  <c r="X43" i="51"/>
  <c r="AR40" i="50"/>
  <c r="AI42" i="13"/>
  <c r="AN42" i="13"/>
  <c r="AR41" i="45"/>
  <c r="AR40" i="54"/>
  <c r="AH44" i="105"/>
  <c r="AQ44" i="105" s="1"/>
  <c r="AH41" i="102"/>
  <c r="AQ41" i="102" s="1"/>
  <c r="W43" i="82"/>
  <c r="AE42" i="82"/>
  <c r="AG42" i="82"/>
  <c r="AP42" i="82" s="1"/>
  <c r="AH42" i="42"/>
  <c r="AQ42" i="42" s="1"/>
  <c r="AR41" i="103"/>
  <c r="Y44" i="18"/>
  <c r="X44" i="18"/>
  <c r="AN42" i="96"/>
  <c r="AI42" i="96"/>
  <c r="AH41" i="20"/>
  <c r="AQ41" i="20" s="1"/>
  <c r="W43" i="88"/>
  <c r="AE42" i="88"/>
  <c r="AG42" i="88"/>
  <c r="AP42" i="88" s="1"/>
  <c r="AF42" i="88"/>
  <c r="AO42" i="88" s="1"/>
  <c r="AR41" i="42"/>
  <c r="AH42" i="84"/>
  <c r="AQ42" i="84" s="1"/>
  <c r="Z43" i="16"/>
  <c r="AI45" i="89"/>
  <c r="AN45" i="89"/>
  <c r="Y43" i="44"/>
  <c r="X43" i="44"/>
  <c r="AI41" i="11"/>
  <c r="AN41" i="11"/>
  <c r="AR40" i="20"/>
  <c r="AI44" i="46"/>
  <c r="AN44" i="46"/>
  <c r="AR41" i="82"/>
  <c r="W43" i="90"/>
  <c r="AG42" i="90"/>
  <c r="AP42" i="90" s="1"/>
  <c r="AF42" i="90"/>
  <c r="AO42" i="90" s="1"/>
  <c r="AE42" i="90"/>
  <c r="Z42" i="42"/>
  <c r="Z44" i="53"/>
  <c r="AR41" i="84"/>
  <c r="AI43" i="18"/>
  <c r="AN43" i="18"/>
  <c r="AR45" i="47"/>
  <c r="AH44" i="98"/>
  <c r="AQ44" i="98" s="1"/>
  <c r="AI40" i="43"/>
  <c r="AN40" i="43"/>
  <c r="Y44" i="86"/>
  <c r="X44" i="86"/>
  <c r="Y42" i="93"/>
  <c r="X42" i="93"/>
  <c r="AH41" i="54"/>
  <c r="AQ41" i="54" s="1"/>
  <c r="AH41" i="50"/>
  <c r="AQ41" i="50" s="1"/>
  <c r="AH42" i="45"/>
  <c r="AQ42" i="45" s="1"/>
  <c r="Z42" i="84"/>
  <c r="Y43" i="87"/>
  <c r="X43" i="87"/>
  <c r="AH46" i="47"/>
  <c r="AQ46" i="47" s="1"/>
  <c r="AI42" i="48"/>
  <c r="AN42" i="48"/>
  <c r="Y43" i="49"/>
  <c r="X43" i="49"/>
  <c r="AR42" i="16"/>
  <c r="AR43" i="98"/>
  <c r="AR40" i="102"/>
  <c r="Y41" i="10"/>
  <c r="X41" i="10"/>
  <c r="Y44" i="94"/>
  <c r="X44" i="94"/>
  <c r="AE41" i="52"/>
  <c r="W42" i="52"/>
  <c r="AF41" i="52"/>
  <c r="AO41" i="52" s="1"/>
  <c r="AG41" i="52"/>
  <c r="AP41" i="52" s="1"/>
  <c r="Y41" i="43"/>
  <c r="X41" i="43"/>
  <c r="AI43" i="86"/>
  <c r="AN43" i="86"/>
  <c r="AH42" i="83"/>
  <c r="AQ42" i="83" s="1"/>
  <c r="Z41" i="54"/>
  <c r="Z41" i="50"/>
  <c r="Z42" i="45"/>
  <c r="Z41" i="20"/>
  <c r="AR43" i="53"/>
  <c r="Y46" i="89"/>
  <c r="X46" i="89"/>
  <c r="AR44" i="100"/>
  <c r="Y46" i="41"/>
  <c r="X46" i="41"/>
  <c r="AN42" i="51"/>
  <c r="AI42" i="51"/>
  <c r="Y42" i="11"/>
  <c r="X42" i="11"/>
  <c r="AG42" i="35" l="1"/>
  <c r="AP42" i="35" s="1"/>
  <c r="AF42" i="35"/>
  <c r="AO42" i="35" s="1"/>
  <c r="W43" i="35"/>
  <c r="AE42" i="35"/>
  <c r="X43" i="104"/>
  <c r="AI42" i="49"/>
  <c r="AR42" i="49" s="1"/>
  <c r="AI42" i="104"/>
  <c r="Z43" i="85"/>
  <c r="AH43" i="85"/>
  <c r="AQ43" i="85" s="1"/>
  <c r="W47" i="47"/>
  <c r="Y47" i="47" s="1"/>
  <c r="AI43" i="97"/>
  <c r="AF46" i="47"/>
  <c r="AO46" i="47" s="1"/>
  <c r="AE46" i="47"/>
  <c r="AF41" i="102"/>
  <c r="AO41" i="102" s="1"/>
  <c r="Y44" i="97"/>
  <c r="AN42" i="104"/>
  <c r="Z45" i="46"/>
  <c r="W45" i="98"/>
  <c r="Y45" i="98" s="1"/>
  <c r="AE44" i="98"/>
  <c r="Z46" i="89"/>
  <c r="AF46" i="89" s="1"/>
  <c r="AO46" i="89" s="1"/>
  <c r="Z44" i="86"/>
  <c r="AG44" i="86" s="1"/>
  <c r="AP44" i="86" s="1"/>
  <c r="AI45" i="41"/>
  <c r="AR45" i="41" s="1"/>
  <c r="AE45" i="100"/>
  <c r="AN45" i="100" s="1"/>
  <c r="AG44" i="105"/>
  <c r="AP44" i="105" s="1"/>
  <c r="AG45" i="100"/>
  <c r="AP45" i="100" s="1"/>
  <c r="W45" i="105"/>
  <c r="Y45" i="105" s="1"/>
  <c r="W46" i="100"/>
  <c r="X46" i="100" s="1"/>
  <c r="Z42" i="11"/>
  <c r="AG42" i="11" s="1"/>
  <c r="AP42" i="11" s="1"/>
  <c r="AG44" i="98"/>
  <c r="AP44" i="98" s="1"/>
  <c r="AG41" i="102"/>
  <c r="AP41" i="102" s="1"/>
  <c r="Z46" i="41"/>
  <c r="W47" i="41" s="1"/>
  <c r="AE44" i="105"/>
  <c r="AN44" i="105" s="1"/>
  <c r="Z44" i="94"/>
  <c r="AF44" i="94" s="1"/>
  <c r="AO44" i="94" s="1"/>
  <c r="Z43" i="13"/>
  <c r="W44" i="13" s="1"/>
  <c r="Z43" i="49"/>
  <c r="AG43" i="49" s="1"/>
  <c r="AP43" i="49" s="1"/>
  <c r="W43" i="84"/>
  <c r="AG42" i="84"/>
  <c r="AP42" i="84" s="1"/>
  <c r="AF42" i="84"/>
  <c r="AO42" i="84" s="1"/>
  <c r="AE42" i="84"/>
  <c r="AI39" i="101"/>
  <c r="AN39" i="101"/>
  <c r="AH44" i="97"/>
  <c r="AQ44" i="97" s="1"/>
  <c r="AN41" i="102"/>
  <c r="AH43" i="104"/>
  <c r="AQ43" i="104" s="1"/>
  <c r="W43" i="103"/>
  <c r="AE42" i="103"/>
  <c r="AG42" i="103"/>
  <c r="AP42" i="103" s="1"/>
  <c r="AF42" i="103"/>
  <c r="AO42" i="103" s="1"/>
  <c r="AH41" i="92"/>
  <c r="AQ41" i="92" s="1"/>
  <c r="AE42" i="42"/>
  <c r="W43" i="42"/>
  <c r="AF42" i="42"/>
  <c r="AO42" i="42" s="1"/>
  <c r="AG42" i="42"/>
  <c r="AP42" i="42" s="1"/>
  <c r="AR41" i="11"/>
  <c r="AH41" i="10"/>
  <c r="AQ41" i="10" s="1"/>
  <c r="AH42" i="93"/>
  <c r="AQ42" i="93" s="1"/>
  <c r="AN42" i="90"/>
  <c r="AI42" i="90"/>
  <c r="AH43" i="44"/>
  <c r="AQ43" i="44" s="1"/>
  <c r="AN42" i="88"/>
  <c r="AI42" i="88"/>
  <c r="AR42" i="104"/>
  <c r="Y41" i="99"/>
  <c r="X41" i="99"/>
  <c r="Z44" i="97"/>
  <c r="AR43" i="94"/>
  <c r="AR43" i="97"/>
  <c r="AH43" i="48"/>
  <c r="AQ43" i="48" s="1"/>
  <c r="X45" i="105"/>
  <c r="AI45" i="100"/>
  <c r="W44" i="49"/>
  <c r="AE44" i="53"/>
  <c r="AF44" i="53"/>
  <c r="AO44" i="53" s="1"/>
  <c r="AG44" i="53"/>
  <c r="AP44" i="53" s="1"/>
  <c r="W45" i="53"/>
  <c r="AR45" i="89"/>
  <c r="AR42" i="96"/>
  <c r="W45" i="15"/>
  <c r="AE44" i="15"/>
  <c r="AG44" i="15"/>
  <c r="AP44" i="15" s="1"/>
  <c r="AF44" i="15"/>
  <c r="AO44" i="15" s="1"/>
  <c r="Y40" i="101"/>
  <c r="X40" i="101"/>
  <c r="AE45" i="46"/>
  <c r="AF45" i="46"/>
  <c r="AO45" i="46" s="1"/>
  <c r="AG45" i="46"/>
  <c r="AP45" i="46" s="1"/>
  <c r="W46" i="46"/>
  <c r="AE43" i="16"/>
  <c r="AF43" i="16"/>
  <c r="AO43" i="16" s="1"/>
  <c r="W44" i="16"/>
  <c r="AG43" i="16"/>
  <c r="AP43" i="16" s="1"/>
  <c r="Y43" i="55"/>
  <c r="X43" i="55"/>
  <c r="AH43" i="13"/>
  <c r="AQ43" i="13" s="1"/>
  <c r="AR42" i="51"/>
  <c r="AE41" i="20"/>
  <c r="W42" i="20"/>
  <c r="AF41" i="20"/>
  <c r="AO41" i="20" s="1"/>
  <c r="AG41" i="20"/>
  <c r="AP41" i="20" s="1"/>
  <c r="AH44" i="18"/>
  <c r="AQ44" i="18" s="1"/>
  <c r="AH46" i="89"/>
  <c r="AQ46" i="89" s="1"/>
  <c r="W43" i="45"/>
  <c r="AE42" i="45"/>
  <c r="AF42" i="45"/>
  <c r="AO42" i="45" s="1"/>
  <c r="AG42" i="45"/>
  <c r="AP42" i="45" s="1"/>
  <c r="AR43" i="86"/>
  <c r="Y42" i="52"/>
  <c r="X42" i="52"/>
  <c r="Z41" i="10"/>
  <c r="AR42" i="48"/>
  <c r="Z42" i="93"/>
  <c r="AR40" i="43"/>
  <c r="AR43" i="18"/>
  <c r="AR44" i="46"/>
  <c r="Z43" i="44"/>
  <c r="Y43" i="88"/>
  <c r="X43" i="88"/>
  <c r="Z44" i="18"/>
  <c r="X47" i="47"/>
  <c r="AH43" i="51"/>
  <c r="AQ43" i="51" s="1"/>
  <c r="AE42" i="32"/>
  <c r="AF42" i="32"/>
  <c r="AO42" i="32" s="1"/>
  <c r="W43" i="32"/>
  <c r="AG42" i="32"/>
  <c r="AP42" i="32" s="1"/>
  <c r="AE42" i="91"/>
  <c r="W43" i="91"/>
  <c r="AG42" i="91"/>
  <c r="AP42" i="91" s="1"/>
  <c r="AF42" i="91"/>
  <c r="AO42" i="91" s="1"/>
  <c r="AH43" i="96"/>
  <c r="AQ43" i="96" s="1"/>
  <c r="Z43" i="48"/>
  <c r="AR42" i="87"/>
  <c r="Y43" i="83"/>
  <c r="X43" i="83"/>
  <c r="W43" i="11"/>
  <c r="W45" i="94"/>
  <c r="Z43" i="104"/>
  <c r="Z41" i="92"/>
  <c r="AH46" i="41"/>
  <c r="AQ46" i="41" s="1"/>
  <c r="W42" i="50"/>
  <c r="AE41" i="50"/>
  <c r="AF41" i="50"/>
  <c r="AO41" i="50" s="1"/>
  <c r="AG41" i="50"/>
  <c r="AP41" i="50" s="1"/>
  <c r="AI41" i="52"/>
  <c r="AN41" i="52"/>
  <c r="AR42" i="13"/>
  <c r="Z43" i="51"/>
  <c r="AI42" i="55"/>
  <c r="AN42" i="55"/>
  <c r="Y41" i="95"/>
  <c r="X41" i="95"/>
  <c r="AR41" i="93"/>
  <c r="AH45" i="46"/>
  <c r="AQ45" i="46" s="1"/>
  <c r="Z43" i="96"/>
  <c r="AR40" i="10"/>
  <c r="Y42" i="102"/>
  <c r="X42" i="102"/>
  <c r="Y43" i="82"/>
  <c r="X43" i="82"/>
  <c r="AG46" i="89"/>
  <c r="AP46" i="89" s="1"/>
  <c r="AH41" i="43"/>
  <c r="AQ41" i="43" s="1"/>
  <c r="AH43" i="87"/>
  <c r="AQ43" i="87" s="1"/>
  <c r="AH42" i="11"/>
  <c r="AQ42" i="11" s="1"/>
  <c r="W42" i="54"/>
  <c r="AE41" i="54"/>
  <c r="AF41" i="54"/>
  <c r="AO41" i="54" s="1"/>
  <c r="AG41" i="54"/>
  <c r="AP41" i="54" s="1"/>
  <c r="Z41" i="43"/>
  <c r="AH44" i="94"/>
  <c r="AQ44" i="94" s="1"/>
  <c r="AH43" i="49"/>
  <c r="AQ43" i="49" s="1"/>
  <c r="Z43" i="87"/>
  <c r="AH44" i="86"/>
  <c r="AQ44" i="86" s="1"/>
  <c r="Y43" i="90"/>
  <c r="X43" i="90"/>
  <c r="AN42" i="82"/>
  <c r="AI42" i="82"/>
  <c r="AN40" i="99"/>
  <c r="AI40" i="99"/>
  <c r="AI40" i="95"/>
  <c r="AN40" i="95"/>
  <c r="AR42" i="44"/>
  <c r="AR40" i="92"/>
  <c r="AN42" i="83"/>
  <c r="AI42" i="83"/>
  <c r="AN44" i="98"/>
  <c r="AI42" i="35" l="1"/>
  <c r="AR42" i="35" s="1"/>
  <c r="AN42" i="35"/>
  <c r="X43" i="35"/>
  <c r="Y43" i="35"/>
  <c r="AE43" i="85"/>
  <c r="W44" i="85"/>
  <c r="AG43" i="85"/>
  <c r="AP43" i="85" s="1"/>
  <c r="AF43" i="85"/>
  <c r="AO43" i="85" s="1"/>
  <c r="AI46" i="47"/>
  <c r="AG44" i="94"/>
  <c r="AP44" i="94" s="1"/>
  <c r="AF44" i="86"/>
  <c r="AO44" i="86" s="1"/>
  <c r="W47" i="89"/>
  <c r="X47" i="89" s="1"/>
  <c r="Y46" i="100"/>
  <c r="AE42" i="11"/>
  <c r="AN46" i="47"/>
  <c r="X45" i="98"/>
  <c r="AE44" i="94"/>
  <c r="AE46" i="89"/>
  <c r="AI46" i="89" s="1"/>
  <c r="AF42" i="11"/>
  <c r="AO42" i="11" s="1"/>
  <c r="Z41" i="99"/>
  <c r="W42" i="99" s="1"/>
  <c r="AI44" i="98"/>
  <c r="AE43" i="49"/>
  <c r="AN43" i="49" s="1"/>
  <c r="W45" i="86"/>
  <c r="X45" i="86" s="1"/>
  <c r="AG43" i="13"/>
  <c r="AP43" i="13" s="1"/>
  <c r="AF43" i="49"/>
  <c r="AO43" i="49" s="1"/>
  <c r="AE44" i="86"/>
  <c r="AF43" i="13"/>
  <c r="AO43" i="13" s="1"/>
  <c r="AI41" i="102"/>
  <c r="AR41" i="102" s="1"/>
  <c r="AG46" i="41"/>
  <c r="AP46" i="41" s="1"/>
  <c r="AI44" i="105"/>
  <c r="AR44" i="105" s="1"/>
  <c r="AF46" i="41"/>
  <c r="AO46" i="41" s="1"/>
  <c r="AE46" i="41"/>
  <c r="AN46" i="41" s="1"/>
  <c r="AE43" i="13"/>
  <c r="AN43" i="13" s="1"/>
  <c r="Z46" i="100"/>
  <c r="AG46" i="100" s="1"/>
  <c r="AP46" i="100" s="1"/>
  <c r="Z43" i="88"/>
  <c r="W44" i="88" s="1"/>
  <c r="Z42" i="102"/>
  <c r="W43" i="102" s="1"/>
  <c r="Z40" i="101"/>
  <c r="AF40" i="101" s="1"/>
  <c r="AO40" i="101" s="1"/>
  <c r="Z45" i="105"/>
  <c r="AG45" i="105" s="1"/>
  <c r="AP45" i="105" s="1"/>
  <c r="Z47" i="47"/>
  <c r="AE47" i="47" s="1"/>
  <c r="Z43" i="82"/>
  <c r="AG43" i="82" s="1"/>
  <c r="AP43" i="82" s="1"/>
  <c r="Z41" i="95"/>
  <c r="AE41" i="95" s="1"/>
  <c r="Y42" i="50"/>
  <c r="X42" i="50"/>
  <c r="AH42" i="52"/>
  <c r="AQ42" i="52" s="1"/>
  <c r="Y42" i="20"/>
  <c r="X42" i="20"/>
  <c r="AH43" i="55"/>
  <c r="AQ43" i="55" s="1"/>
  <c r="AN43" i="16"/>
  <c r="AI43" i="16"/>
  <c r="AR45" i="100"/>
  <c r="AR39" i="101"/>
  <c r="AR46" i="47"/>
  <c r="AH40" i="101"/>
  <c r="AQ40" i="101" s="1"/>
  <c r="Y45" i="15"/>
  <c r="X45" i="15"/>
  <c r="AH43" i="90"/>
  <c r="AQ43" i="90" s="1"/>
  <c r="Y43" i="91"/>
  <c r="X43" i="91"/>
  <c r="AI42" i="32"/>
  <c r="AN42" i="32"/>
  <c r="AE43" i="44"/>
  <c r="AF43" i="44"/>
  <c r="AO43" i="44" s="1"/>
  <c r="AG43" i="44"/>
  <c r="AP43" i="44" s="1"/>
  <c r="W44" i="44"/>
  <c r="AN42" i="45"/>
  <c r="AI42" i="45"/>
  <c r="AN41" i="20"/>
  <c r="AI41" i="20"/>
  <c r="Z43" i="55"/>
  <c r="Y46" i="46"/>
  <c r="X46" i="46"/>
  <c r="AI44" i="53"/>
  <c r="AN44" i="53"/>
  <c r="AF44" i="97"/>
  <c r="AO44" i="97" s="1"/>
  <c r="AE44" i="97"/>
  <c r="W45" i="97"/>
  <c r="AG44" i="97"/>
  <c r="AP44" i="97" s="1"/>
  <c r="AR42" i="90"/>
  <c r="AN42" i="84"/>
  <c r="AI42" i="84"/>
  <c r="Y44" i="13"/>
  <c r="X44" i="13"/>
  <c r="AH41" i="95"/>
  <c r="AQ41" i="95" s="1"/>
  <c r="AN42" i="11"/>
  <c r="AH45" i="98"/>
  <c r="AQ45" i="98" s="1"/>
  <c r="Y42" i="54"/>
  <c r="X42" i="54"/>
  <c r="AR41" i="52"/>
  <c r="Y43" i="11"/>
  <c r="X43" i="11"/>
  <c r="AE43" i="48"/>
  <c r="AF43" i="48"/>
  <c r="AO43" i="48" s="1"/>
  <c r="AG43" i="48"/>
  <c r="AP43" i="48" s="1"/>
  <c r="W44" i="48"/>
  <c r="AN42" i="91"/>
  <c r="AI42" i="91"/>
  <c r="W43" i="93"/>
  <c r="AG42" i="93"/>
  <c r="AP42" i="93" s="1"/>
  <c r="AF42" i="93"/>
  <c r="AO42" i="93" s="1"/>
  <c r="AE42" i="93"/>
  <c r="Z42" i="52"/>
  <c r="Y43" i="45"/>
  <c r="X43" i="45"/>
  <c r="Y44" i="49"/>
  <c r="X44" i="49"/>
  <c r="AH45" i="105"/>
  <c r="AQ45" i="105" s="1"/>
  <c r="AH41" i="99"/>
  <c r="AQ41" i="99" s="1"/>
  <c r="Y47" i="41"/>
  <c r="X47" i="41"/>
  <c r="AN41" i="50"/>
  <c r="AI41" i="50"/>
  <c r="AR42" i="83"/>
  <c r="AR40" i="95"/>
  <c r="Z43" i="90"/>
  <c r="AR44" i="98"/>
  <c r="AR40" i="99"/>
  <c r="AE41" i="43"/>
  <c r="AF41" i="43"/>
  <c r="AO41" i="43" s="1"/>
  <c r="W42" i="43"/>
  <c r="AG41" i="43"/>
  <c r="AP41" i="43" s="1"/>
  <c r="AH46" i="100"/>
  <c r="AQ46" i="100" s="1"/>
  <c r="AH42" i="102"/>
  <c r="AQ42" i="102" s="1"/>
  <c r="W44" i="96"/>
  <c r="AG43" i="96"/>
  <c r="AP43" i="96" s="1"/>
  <c r="AF43" i="96"/>
  <c r="AO43" i="96" s="1"/>
  <c r="AE43" i="96"/>
  <c r="AR42" i="55"/>
  <c r="AF41" i="92"/>
  <c r="AO41" i="92" s="1"/>
  <c r="AE41" i="92"/>
  <c r="AG41" i="92"/>
  <c r="AP41" i="92" s="1"/>
  <c r="W42" i="92"/>
  <c r="Y45" i="94"/>
  <c r="X45" i="94"/>
  <c r="AH43" i="83"/>
  <c r="AQ43" i="83" s="1"/>
  <c r="AG44" i="18"/>
  <c r="AP44" i="18" s="1"/>
  <c r="AE44" i="18"/>
  <c r="W45" i="18"/>
  <c r="AF44" i="18"/>
  <c r="AO44" i="18" s="1"/>
  <c r="AR42" i="88"/>
  <c r="Y43" i="42"/>
  <c r="X43" i="42"/>
  <c r="AN42" i="103"/>
  <c r="AI42" i="103"/>
  <c r="AR42" i="82"/>
  <c r="Y43" i="32"/>
  <c r="X43" i="32"/>
  <c r="AE41" i="10"/>
  <c r="AF41" i="10"/>
  <c r="AO41" i="10" s="1"/>
  <c r="W42" i="10"/>
  <c r="AG41" i="10"/>
  <c r="AP41" i="10" s="1"/>
  <c r="AI41" i="54"/>
  <c r="AN41" i="54"/>
  <c r="AH43" i="82"/>
  <c r="AQ43" i="82" s="1"/>
  <c r="Z45" i="98"/>
  <c r="W44" i="87"/>
  <c r="AG43" i="87"/>
  <c r="AP43" i="87" s="1"/>
  <c r="AF43" i="87"/>
  <c r="AO43" i="87" s="1"/>
  <c r="AE43" i="87"/>
  <c r="AE43" i="51"/>
  <c r="AF43" i="51"/>
  <c r="AO43" i="51" s="1"/>
  <c r="AG43" i="51"/>
  <c r="AP43" i="51" s="1"/>
  <c r="W44" i="51"/>
  <c r="AF43" i="104"/>
  <c r="AO43" i="104" s="1"/>
  <c r="AE43" i="104"/>
  <c r="AG43" i="104"/>
  <c r="AP43" i="104" s="1"/>
  <c r="W44" i="104"/>
  <c r="AN44" i="94"/>
  <c r="AI44" i="94"/>
  <c r="Z43" i="83"/>
  <c r="AH47" i="47"/>
  <c r="AQ47" i="47" s="1"/>
  <c r="AH43" i="88"/>
  <c r="AQ43" i="88" s="1"/>
  <c r="Y44" i="16"/>
  <c r="X44" i="16"/>
  <c r="AI45" i="46"/>
  <c r="AN45" i="46"/>
  <c r="AN44" i="15"/>
  <c r="AI44" i="15"/>
  <c r="Y45" i="53"/>
  <c r="X45" i="53"/>
  <c r="AI42" i="42"/>
  <c r="AN42" i="42"/>
  <c r="Y43" i="103"/>
  <c r="X43" i="103"/>
  <c r="Y43" i="84"/>
  <c r="X43" i="84"/>
  <c r="AN43" i="85" l="1"/>
  <c r="AI43" i="85"/>
  <c r="AR43" i="85" s="1"/>
  <c r="Y47" i="89"/>
  <c r="Z43" i="35"/>
  <c r="AH43" i="35"/>
  <c r="AQ43" i="35" s="1"/>
  <c r="X44" i="85"/>
  <c r="AH44" i="85" s="1"/>
  <c r="AQ44" i="85" s="1"/>
  <c r="Y44" i="85"/>
  <c r="AN46" i="89"/>
  <c r="AI43" i="13"/>
  <c r="AI44" i="86"/>
  <c r="AE41" i="99"/>
  <c r="AI41" i="99" s="1"/>
  <c r="Y45" i="86"/>
  <c r="Z45" i="86" s="1"/>
  <c r="AI43" i="49"/>
  <c r="AF41" i="99"/>
  <c r="AO41" i="99" s="1"/>
  <c r="W48" i="47"/>
  <c r="AG41" i="99"/>
  <c r="AP41" i="99" s="1"/>
  <c r="AN44" i="86"/>
  <c r="W41" i="101"/>
  <c r="AI42" i="11"/>
  <c r="AR42" i="11" s="1"/>
  <c r="W42" i="95"/>
  <c r="Y42" i="95" s="1"/>
  <c r="AF41" i="95"/>
  <c r="AO41" i="95" s="1"/>
  <c r="Z47" i="41"/>
  <c r="Z42" i="54"/>
  <c r="AE42" i="54" s="1"/>
  <c r="Z44" i="13"/>
  <c r="AG44" i="13" s="1"/>
  <c r="AP44" i="13" s="1"/>
  <c r="AE43" i="82"/>
  <c r="AF43" i="88"/>
  <c r="AO43" i="88" s="1"/>
  <c r="AG41" i="95"/>
  <c r="AP41" i="95" s="1"/>
  <c r="AG40" i="101"/>
  <c r="AP40" i="101" s="1"/>
  <c r="W47" i="100"/>
  <c r="Y47" i="100" s="1"/>
  <c r="AI46" i="41"/>
  <c r="Z43" i="32"/>
  <c r="AE43" i="32" s="1"/>
  <c r="AF45" i="105"/>
  <c r="AO45" i="105" s="1"/>
  <c r="AG47" i="47"/>
  <c r="AP47" i="47" s="1"/>
  <c r="AE40" i="101"/>
  <c r="AN40" i="101" s="1"/>
  <c r="W46" i="105"/>
  <c r="X46" i="105" s="1"/>
  <c r="Z47" i="89"/>
  <c r="W48" i="89" s="1"/>
  <c r="AF47" i="47"/>
  <c r="AO47" i="47" s="1"/>
  <c r="AF42" i="102"/>
  <c r="AO42" i="102" s="1"/>
  <c r="AE45" i="105"/>
  <c r="AE43" i="88"/>
  <c r="AN43" i="88" s="1"/>
  <c r="W44" i="82"/>
  <c r="X44" i="82" s="1"/>
  <c r="AE42" i="102"/>
  <c r="AE46" i="100"/>
  <c r="AN46" i="100" s="1"/>
  <c r="AG42" i="102"/>
  <c r="AP42" i="102" s="1"/>
  <c r="AG43" i="88"/>
  <c r="AP43" i="88" s="1"/>
  <c r="AF43" i="82"/>
  <c r="AO43" i="82" s="1"/>
  <c r="AF46" i="100"/>
  <c r="AO46" i="100" s="1"/>
  <c r="Z43" i="42"/>
  <c r="AE43" i="42" s="1"/>
  <c r="Z42" i="50"/>
  <c r="Z45" i="94"/>
  <c r="W46" i="94" s="1"/>
  <c r="Z43" i="84"/>
  <c r="W44" i="84" s="1"/>
  <c r="Z46" i="46"/>
  <c r="AF46" i="46" s="1"/>
  <c r="AO46" i="46" s="1"/>
  <c r="Z45" i="15"/>
  <c r="AG45" i="15" s="1"/>
  <c r="AP45" i="15" s="1"/>
  <c r="Y44" i="87"/>
  <c r="X44" i="87"/>
  <c r="AF45" i="94"/>
  <c r="AO45" i="94" s="1"/>
  <c r="AE45" i="94"/>
  <c r="Y44" i="88"/>
  <c r="X44" i="88"/>
  <c r="AH42" i="20"/>
  <c r="AQ42" i="20" s="1"/>
  <c r="X42" i="95"/>
  <c r="AI43" i="104"/>
  <c r="AN43" i="104"/>
  <c r="AR43" i="13"/>
  <c r="AH43" i="45"/>
  <c r="AQ43" i="45" s="1"/>
  <c r="AN44" i="97"/>
  <c r="AI44" i="97"/>
  <c r="Y44" i="44"/>
  <c r="X44" i="44"/>
  <c r="AH43" i="91"/>
  <c r="AQ43" i="91" s="1"/>
  <c r="AR43" i="49"/>
  <c r="Z42" i="20"/>
  <c r="AN41" i="95"/>
  <c r="Y48" i="47"/>
  <c r="X48" i="47"/>
  <c r="W44" i="32"/>
  <c r="AF43" i="32"/>
  <c r="AO43" i="32" s="1"/>
  <c r="AG43" i="32"/>
  <c r="AP43" i="32" s="1"/>
  <c r="Y45" i="97"/>
  <c r="X45" i="97"/>
  <c r="AR42" i="32"/>
  <c r="Y42" i="10"/>
  <c r="X42" i="10"/>
  <c r="AF43" i="83"/>
  <c r="AO43" i="83" s="1"/>
  <c r="AE43" i="83"/>
  <c r="W44" i="83"/>
  <c r="AG43" i="83"/>
  <c r="AP43" i="83" s="1"/>
  <c r="AR46" i="89"/>
  <c r="Y42" i="99"/>
  <c r="X42" i="99"/>
  <c r="Y45" i="18"/>
  <c r="X45" i="18"/>
  <c r="Y42" i="92"/>
  <c r="X42" i="92"/>
  <c r="AN43" i="96"/>
  <c r="AI43" i="96"/>
  <c r="Y42" i="43"/>
  <c r="X42" i="43"/>
  <c r="Z43" i="45"/>
  <c r="Y43" i="93"/>
  <c r="X43" i="93"/>
  <c r="AI43" i="48"/>
  <c r="AN43" i="48"/>
  <c r="AH42" i="54"/>
  <c r="AQ42" i="54" s="1"/>
  <c r="AR42" i="84"/>
  <c r="AE43" i="55"/>
  <c r="AF43" i="55"/>
  <c r="AO43" i="55" s="1"/>
  <c r="AG43" i="55"/>
  <c r="AP43" i="55" s="1"/>
  <c r="W44" i="55"/>
  <c r="Z43" i="91"/>
  <c r="AH45" i="15"/>
  <c r="AQ45" i="15" s="1"/>
  <c r="AR43" i="16"/>
  <c r="AH42" i="50"/>
  <c r="AQ42" i="50" s="1"/>
  <c r="Y43" i="102"/>
  <c r="X43" i="102"/>
  <c r="Y41" i="101"/>
  <c r="X41" i="101"/>
  <c r="AR44" i="86"/>
  <c r="AH45" i="86"/>
  <c r="AQ45" i="86" s="1"/>
  <c r="AF45" i="98"/>
  <c r="AO45" i="98" s="1"/>
  <c r="W46" i="98"/>
  <c r="AG45" i="98"/>
  <c r="AP45" i="98" s="1"/>
  <c r="AE45" i="98"/>
  <c r="Y44" i="51"/>
  <c r="X44" i="51"/>
  <c r="AN43" i="87"/>
  <c r="AI43" i="87"/>
  <c r="AI41" i="10"/>
  <c r="AN41" i="10"/>
  <c r="AN45" i="105"/>
  <c r="AI45" i="105"/>
  <c r="AI44" i="18"/>
  <c r="AN44" i="18"/>
  <c r="W44" i="90"/>
  <c r="AG43" i="90"/>
  <c r="AP43" i="90" s="1"/>
  <c r="AF43" i="90"/>
  <c r="AO43" i="90" s="1"/>
  <c r="AE43" i="90"/>
  <c r="AH47" i="41"/>
  <c r="AQ47" i="41" s="1"/>
  <c r="AR42" i="91"/>
  <c r="AH43" i="11"/>
  <c r="AQ43" i="11" s="1"/>
  <c r="AG42" i="54"/>
  <c r="AP42" i="54" s="1"/>
  <c r="AR41" i="20"/>
  <c r="AE42" i="50"/>
  <c r="AF42" i="50"/>
  <c r="AO42" i="50" s="1"/>
  <c r="AG42" i="50"/>
  <c r="AP42" i="50" s="1"/>
  <c r="W43" i="50"/>
  <c r="AH43" i="84"/>
  <c r="AQ43" i="84" s="1"/>
  <c r="AN43" i="82"/>
  <c r="AR42" i="42"/>
  <c r="AH45" i="53"/>
  <c r="AQ45" i="53" s="1"/>
  <c r="AR45" i="46"/>
  <c r="AH43" i="103"/>
  <c r="AQ43" i="103" s="1"/>
  <c r="AH44" i="16"/>
  <c r="AQ44" i="16" s="1"/>
  <c r="AR44" i="94"/>
  <c r="Z43" i="103"/>
  <c r="Z45" i="53"/>
  <c r="Z44" i="16"/>
  <c r="AH43" i="32"/>
  <c r="AQ43" i="32" s="1"/>
  <c r="AR42" i="103"/>
  <c r="AN41" i="92"/>
  <c r="AI41" i="92"/>
  <c r="AH47" i="89"/>
  <c r="AQ47" i="89" s="1"/>
  <c r="AN41" i="43"/>
  <c r="AI41" i="43"/>
  <c r="AH44" i="49"/>
  <c r="AQ44" i="49" s="1"/>
  <c r="AE42" i="52"/>
  <c r="AF42" i="52"/>
  <c r="AO42" i="52" s="1"/>
  <c r="AG42" i="52"/>
  <c r="AP42" i="52" s="1"/>
  <c r="W43" i="52"/>
  <c r="Z43" i="11"/>
  <c r="AR44" i="53"/>
  <c r="AI43" i="44"/>
  <c r="AN43" i="44"/>
  <c r="AN47" i="47"/>
  <c r="AN43" i="51"/>
  <c r="AI43" i="51"/>
  <c r="AH43" i="42"/>
  <c r="AQ43" i="42" s="1"/>
  <c r="AR44" i="15"/>
  <c r="Y44" i="104"/>
  <c r="X44" i="104"/>
  <c r="AR41" i="54"/>
  <c r="AN41" i="99"/>
  <c r="AH45" i="94"/>
  <c r="AQ45" i="94" s="1"/>
  <c r="Y44" i="96"/>
  <c r="X44" i="96"/>
  <c r="AR41" i="50"/>
  <c r="AE47" i="41"/>
  <c r="W48" i="41"/>
  <c r="AF47" i="41"/>
  <c r="AO47" i="41" s="1"/>
  <c r="AG47" i="41"/>
  <c r="AP47" i="41" s="1"/>
  <c r="Z44" i="49"/>
  <c r="AN42" i="93"/>
  <c r="AI42" i="93"/>
  <c r="Y44" i="48"/>
  <c r="X44" i="48"/>
  <c r="AH44" i="13"/>
  <c r="AQ44" i="13" s="1"/>
  <c r="AR46" i="41"/>
  <c r="AH46" i="46"/>
  <c r="AQ46" i="46" s="1"/>
  <c r="AR42" i="45"/>
  <c r="AN42" i="102"/>
  <c r="AI42" i="102"/>
  <c r="Z44" i="85" l="1"/>
  <c r="W44" i="35"/>
  <c r="AG43" i="35"/>
  <c r="AP43" i="35" s="1"/>
  <c r="AE43" i="35"/>
  <c r="AF43" i="35"/>
  <c r="AO43" i="35" s="1"/>
  <c r="W43" i="54"/>
  <c r="Y43" i="54" s="1"/>
  <c r="AE45" i="86"/>
  <c r="AF45" i="86"/>
  <c r="AO45" i="86" s="1"/>
  <c r="AI43" i="82"/>
  <c r="AR43" i="82" s="1"/>
  <c r="AG47" i="89"/>
  <c r="AP47" i="89" s="1"/>
  <c r="X47" i="100"/>
  <c r="Z47" i="100" s="1"/>
  <c r="W48" i="100" s="1"/>
  <c r="AE47" i="89"/>
  <c r="AN47" i="89" s="1"/>
  <c r="AF47" i="89"/>
  <c r="AO47" i="89" s="1"/>
  <c r="AE44" i="13"/>
  <c r="AN44" i="13" s="1"/>
  <c r="AF44" i="13"/>
  <c r="AO44" i="13" s="1"/>
  <c r="AI41" i="95"/>
  <c r="AI40" i="101"/>
  <c r="W45" i="13"/>
  <c r="X45" i="13" s="1"/>
  <c r="AF42" i="54"/>
  <c r="AO42" i="54" s="1"/>
  <c r="AE43" i="84"/>
  <c r="AN43" i="84" s="1"/>
  <c r="AF43" i="84"/>
  <c r="AO43" i="84" s="1"/>
  <c r="AI47" i="47"/>
  <c r="AR47" i="47" s="1"/>
  <c r="AI43" i="88"/>
  <c r="AR43" i="88" s="1"/>
  <c r="Z42" i="92"/>
  <c r="AF42" i="92" s="1"/>
  <c r="AO42" i="92" s="1"/>
  <c r="Z43" i="93"/>
  <c r="W44" i="93" s="1"/>
  <c r="AG45" i="94"/>
  <c r="AP45" i="94" s="1"/>
  <c r="Y46" i="105"/>
  <c r="AE46" i="46"/>
  <c r="AI46" i="100"/>
  <c r="Y44" i="82"/>
  <c r="Z44" i="82" s="1"/>
  <c r="W47" i="46"/>
  <c r="Y47" i="46" s="1"/>
  <c r="AG43" i="84"/>
  <c r="AP43" i="84" s="1"/>
  <c r="AG43" i="42"/>
  <c r="AP43" i="42" s="1"/>
  <c r="AG46" i="46"/>
  <c r="AP46" i="46" s="1"/>
  <c r="Z42" i="99"/>
  <c r="AG42" i="99" s="1"/>
  <c r="AP42" i="99" s="1"/>
  <c r="W46" i="15"/>
  <c r="Y46" i="15" s="1"/>
  <c r="AF43" i="42"/>
  <c r="AO43" i="42" s="1"/>
  <c r="AG45" i="86"/>
  <c r="AP45" i="86" s="1"/>
  <c r="W44" i="42"/>
  <c r="AE45" i="15"/>
  <c r="AN45" i="15" s="1"/>
  <c r="W46" i="86"/>
  <c r="Y46" i="86" s="1"/>
  <c r="AF45" i="15"/>
  <c r="AO45" i="15" s="1"/>
  <c r="Z44" i="48"/>
  <c r="AE44" i="48" s="1"/>
  <c r="Z44" i="51"/>
  <c r="W45" i="51" s="1"/>
  <c r="Z45" i="97"/>
  <c r="AG45" i="97" s="1"/>
  <c r="AP45" i="97" s="1"/>
  <c r="Z42" i="10"/>
  <c r="AF42" i="10" s="1"/>
  <c r="AO42" i="10" s="1"/>
  <c r="Z45" i="18"/>
  <c r="W46" i="18" s="1"/>
  <c r="Z43" i="102"/>
  <c r="AE43" i="102" s="1"/>
  <c r="AF44" i="51"/>
  <c r="AO44" i="51" s="1"/>
  <c r="AG44" i="51"/>
  <c r="AP44" i="51" s="1"/>
  <c r="AR41" i="99"/>
  <c r="AR41" i="92"/>
  <c r="AH42" i="43"/>
  <c r="AQ42" i="43" s="1"/>
  <c r="AE43" i="91"/>
  <c r="W44" i="91"/>
  <c r="AG43" i="91"/>
  <c r="AP43" i="91" s="1"/>
  <c r="AF43" i="91"/>
  <c r="AO43" i="91" s="1"/>
  <c r="AR43" i="48"/>
  <c r="Z42" i="43"/>
  <c r="AG42" i="20"/>
  <c r="AP42" i="20" s="1"/>
  <c r="AF42" i="20"/>
  <c r="AO42" i="20" s="1"/>
  <c r="AE42" i="20"/>
  <c r="W43" i="20"/>
  <c r="AN45" i="94"/>
  <c r="Y44" i="84"/>
  <c r="X44" i="84"/>
  <c r="AE44" i="49"/>
  <c r="AF44" i="49"/>
  <c r="AO44" i="49" s="1"/>
  <c r="AG44" i="49"/>
  <c r="AP44" i="49" s="1"/>
  <c r="W45" i="49"/>
  <c r="AR43" i="44"/>
  <c r="AN43" i="90"/>
  <c r="AI43" i="90"/>
  <c r="AR45" i="105"/>
  <c r="AH43" i="102"/>
  <c r="AQ43" i="102" s="1"/>
  <c r="AR41" i="95"/>
  <c r="Y46" i="94"/>
  <c r="X46" i="94"/>
  <c r="AH44" i="96"/>
  <c r="AQ44" i="96" s="1"/>
  <c r="AR40" i="101"/>
  <c r="AI42" i="52"/>
  <c r="AN42" i="52"/>
  <c r="AR42" i="102"/>
  <c r="Z44" i="96"/>
  <c r="Y43" i="50"/>
  <c r="X43" i="50"/>
  <c r="X43" i="54"/>
  <c r="Y44" i="55"/>
  <c r="X44" i="55"/>
  <c r="AH43" i="93"/>
  <c r="AQ43" i="93" s="1"/>
  <c r="AH42" i="99"/>
  <c r="AQ42" i="99" s="1"/>
  <c r="Y44" i="83"/>
  <c r="X44" i="83"/>
  <c r="AR46" i="100"/>
  <c r="AH48" i="47"/>
  <c r="AQ48" i="47" s="1"/>
  <c r="AH44" i="44"/>
  <c r="AQ44" i="44" s="1"/>
  <c r="AR43" i="104"/>
  <c r="AH44" i="88"/>
  <c r="AQ44" i="88" s="1"/>
  <c r="Y44" i="42"/>
  <c r="X44" i="42"/>
  <c r="Y48" i="41"/>
  <c r="X48" i="41"/>
  <c r="AG43" i="11"/>
  <c r="AP43" i="11" s="1"/>
  <c r="W44" i="11"/>
  <c r="AE43" i="11"/>
  <c r="AF43" i="11"/>
  <c r="AO43" i="11" s="1"/>
  <c r="AE44" i="16"/>
  <c r="AF44" i="16"/>
  <c r="AO44" i="16" s="1"/>
  <c r="AG44" i="16"/>
  <c r="AP44" i="16" s="1"/>
  <c r="W45" i="16"/>
  <c r="AH46" i="105"/>
  <c r="AQ46" i="105" s="1"/>
  <c r="Y44" i="90"/>
  <c r="X44" i="90"/>
  <c r="AR41" i="10"/>
  <c r="AI45" i="98"/>
  <c r="AN45" i="98"/>
  <c r="AH41" i="101"/>
  <c r="AQ41" i="101" s="1"/>
  <c r="AR43" i="96"/>
  <c r="W43" i="99"/>
  <c r="AF42" i="99"/>
  <c r="AO42" i="99" s="1"/>
  <c r="AE42" i="99"/>
  <c r="AI43" i="83"/>
  <c r="AN43" i="83"/>
  <c r="Y44" i="32"/>
  <c r="X44" i="32"/>
  <c r="Z44" i="44"/>
  <c r="AH42" i="95"/>
  <c r="AQ42" i="95" s="1"/>
  <c r="Z44" i="88"/>
  <c r="AH44" i="87"/>
  <c r="AQ44" i="87" s="1"/>
  <c r="AN43" i="42"/>
  <c r="AN46" i="46"/>
  <c r="X46" i="86"/>
  <c r="AH44" i="51"/>
  <c r="AQ44" i="51" s="1"/>
  <c r="AH45" i="97"/>
  <c r="AQ45" i="97" s="1"/>
  <c r="AH44" i="82"/>
  <c r="AQ44" i="82" s="1"/>
  <c r="AR42" i="93"/>
  <c r="AI47" i="41"/>
  <c r="AN47" i="41"/>
  <c r="AH44" i="104"/>
  <c r="AQ44" i="104" s="1"/>
  <c r="AE45" i="53"/>
  <c r="AF45" i="53"/>
  <c r="AO45" i="53" s="1"/>
  <c r="AG45" i="53"/>
  <c r="AP45" i="53" s="1"/>
  <c r="W46" i="53"/>
  <c r="Z46" i="105"/>
  <c r="AR43" i="87"/>
  <c r="Z41" i="101"/>
  <c r="AI43" i="32"/>
  <c r="AN43" i="32"/>
  <c r="Z48" i="47"/>
  <c r="Z42" i="95"/>
  <c r="Z44" i="87"/>
  <c r="Y48" i="89"/>
  <c r="X48" i="89"/>
  <c r="AN45" i="86"/>
  <c r="AH44" i="48"/>
  <c r="AQ44" i="48" s="1"/>
  <c r="Y43" i="52"/>
  <c r="X43" i="52"/>
  <c r="AR41" i="43"/>
  <c r="Z44" i="104"/>
  <c r="AR43" i="51"/>
  <c r="AE43" i="103"/>
  <c r="W44" i="103"/>
  <c r="AG43" i="103"/>
  <c r="AP43" i="103" s="1"/>
  <c r="AF43" i="103"/>
  <c r="AO43" i="103" s="1"/>
  <c r="AN42" i="50"/>
  <c r="AI42" i="50"/>
  <c r="AI42" i="54"/>
  <c r="AN42" i="54"/>
  <c r="AR44" i="18"/>
  <c r="Y46" i="98"/>
  <c r="X46" i="98"/>
  <c r="AI43" i="55"/>
  <c r="AN43" i="55"/>
  <c r="AE43" i="45"/>
  <c r="W44" i="45"/>
  <c r="AF43" i="45"/>
  <c r="AO43" i="45" s="1"/>
  <c r="AG43" i="45"/>
  <c r="AP43" i="45" s="1"/>
  <c r="AH42" i="92"/>
  <c r="AQ42" i="92" s="1"/>
  <c r="AH45" i="18"/>
  <c r="AQ45" i="18" s="1"/>
  <c r="AH42" i="10"/>
  <c r="AQ42" i="10" s="1"/>
  <c r="AH47" i="100"/>
  <c r="AQ47" i="100" s="1"/>
  <c r="AR44" i="97"/>
  <c r="W43" i="92" l="1"/>
  <c r="AN43" i="35"/>
  <c r="AI43" i="35"/>
  <c r="AR43" i="35" s="1"/>
  <c r="AG42" i="92"/>
  <c r="AP42" i="92" s="1"/>
  <c r="Y45" i="13"/>
  <c r="AE44" i="51"/>
  <c r="AI44" i="51" s="1"/>
  <c r="Y44" i="35"/>
  <c r="X44" i="35"/>
  <c r="AE44" i="85"/>
  <c r="AF44" i="85"/>
  <c r="AO44" i="85" s="1"/>
  <c r="W45" i="85"/>
  <c r="AG44" i="85"/>
  <c r="AP44" i="85" s="1"/>
  <c r="AI47" i="89"/>
  <c r="AI44" i="13"/>
  <c r="AF43" i="93"/>
  <c r="AO43" i="93" s="1"/>
  <c r="AE42" i="92"/>
  <c r="AE43" i="93"/>
  <c r="X46" i="15"/>
  <c r="Z46" i="15" s="1"/>
  <c r="W47" i="15" s="1"/>
  <c r="AG43" i="93"/>
  <c r="AP43" i="93" s="1"/>
  <c r="AI46" i="46"/>
  <c r="W43" i="10"/>
  <c r="AE42" i="10"/>
  <c r="Z48" i="89"/>
  <c r="AI45" i="15"/>
  <c r="AR45" i="15" s="1"/>
  <c r="W45" i="48"/>
  <c r="AI45" i="86"/>
  <c r="AR45" i="86" s="1"/>
  <c r="AI43" i="84"/>
  <c r="AI45" i="94"/>
  <c r="W46" i="97"/>
  <c r="AE45" i="97"/>
  <c r="AN45" i="97" s="1"/>
  <c r="Z43" i="52"/>
  <c r="AE43" i="52" s="1"/>
  <c r="AF47" i="100"/>
  <c r="AO47" i="100" s="1"/>
  <c r="AG43" i="102"/>
  <c r="AP43" i="102" s="1"/>
  <c r="AE47" i="100"/>
  <c r="AG47" i="100"/>
  <c r="AP47" i="100" s="1"/>
  <c r="AG44" i="48"/>
  <c r="AP44" i="48" s="1"/>
  <c r="X47" i="46"/>
  <c r="AH47" i="46" s="1"/>
  <c r="AQ47" i="46" s="1"/>
  <c r="AI43" i="42"/>
  <c r="AR43" i="42" s="1"/>
  <c r="AF44" i="48"/>
  <c r="AO44" i="48" s="1"/>
  <c r="AG42" i="10"/>
  <c r="AP42" i="10" s="1"/>
  <c r="AF45" i="97"/>
  <c r="AO45" i="97" s="1"/>
  <c r="AF43" i="102"/>
  <c r="AO43" i="102" s="1"/>
  <c r="AE45" i="18"/>
  <c r="AN45" i="18" s="1"/>
  <c r="AG45" i="18"/>
  <c r="AP45" i="18" s="1"/>
  <c r="W44" i="102"/>
  <c r="Y44" i="102" s="1"/>
  <c r="Z46" i="94"/>
  <c r="AF46" i="94" s="1"/>
  <c r="AO46" i="94" s="1"/>
  <c r="Z44" i="83"/>
  <c r="AE44" i="83" s="1"/>
  <c r="AF45" i="18"/>
  <c r="AO45" i="18" s="1"/>
  <c r="Z44" i="32"/>
  <c r="AF44" i="32" s="1"/>
  <c r="AO44" i="32" s="1"/>
  <c r="Z45" i="13"/>
  <c r="AE45" i="13" s="1"/>
  <c r="Z48" i="41"/>
  <c r="W49" i="41" s="1"/>
  <c r="Z43" i="54"/>
  <c r="AE43" i="54" s="1"/>
  <c r="Z44" i="42"/>
  <c r="W45" i="42" s="1"/>
  <c r="Z43" i="50"/>
  <c r="W44" i="50" s="1"/>
  <c r="Z46" i="98"/>
  <c r="AF46" i="98" s="1"/>
  <c r="AO46" i="98" s="1"/>
  <c r="Z46" i="86"/>
  <c r="Z44" i="55"/>
  <c r="Z44" i="84"/>
  <c r="AF44" i="84" s="1"/>
  <c r="AO44" i="84" s="1"/>
  <c r="W45" i="83"/>
  <c r="AG48" i="41"/>
  <c r="AP48" i="41" s="1"/>
  <c r="AR42" i="50"/>
  <c r="AN44" i="16"/>
  <c r="AI44" i="16"/>
  <c r="W45" i="96"/>
  <c r="AG44" i="96"/>
  <c r="AP44" i="96" s="1"/>
  <c r="AF44" i="96"/>
  <c r="AO44" i="96" s="1"/>
  <c r="AE44" i="96"/>
  <c r="AR45" i="98"/>
  <c r="AN47" i="100"/>
  <c r="AF44" i="104"/>
  <c r="AO44" i="104" s="1"/>
  <c r="AG44" i="104"/>
  <c r="AP44" i="104" s="1"/>
  <c r="AE44" i="104"/>
  <c r="W45" i="104"/>
  <c r="AI45" i="53"/>
  <c r="AN45" i="53"/>
  <c r="AI42" i="20"/>
  <c r="AN42" i="20"/>
  <c r="AE44" i="44"/>
  <c r="W45" i="44"/>
  <c r="AF44" i="44"/>
  <c r="AO44" i="44" s="1"/>
  <c r="AG44" i="44"/>
  <c r="AP44" i="44" s="1"/>
  <c r="AN43" i="45"/>
  <c r="AI43" i="45"/>
  <c r="AH45" i="13"/>
  <c r="AQ45" i="13" s="1"/>
  <c r="Y44" i="103"/>
  <c r="X44" i="103"/>
  <c r="AH48" i="89"/>
  <c r="AQ48" i="89" s="1"/>
  <c r="W47" i="105"/>
  <c r="AG46" i="105"/>
  <c r="AP46" i="105" s="1"/>
  <c r="AF46" i="105"/>
  <c r="AO46" i="105" s="1"/>
  <c r="AE46" i="105"/>
  <c r="AH44" i="32"/>
  <c r="AQ44" i="32" s="1"/>
  <c r="AR43" i="83"/>
  <c r="AN43" i="11"/>
  <c r="AI43" i="11"/>
  <c r="AH44" i="42"/>
  <c r="AQ44" i="42" s="1"/>
  <c r="AH44" i="83"/>
  <c r="AQ44" i="83" s="1"/>
  <c r="Y45" i="49"/>
  <c r="X45" i="49"/>
  <c r="Y44" i="91"/>
  <c r="X44" i="91"/>
  <c r="Y45" i="51"/>
  <c r="X45" i="51"/>
  <c r="Y44" i="93"/>
  <c r="X44" i="93"/>
  <c r="AH43" i="54"/>
  <c r="AQ43" i="54" s="1"/>
  <c r="AH44" i="84"/>
  <c r="AQ44" i="84" s="1"/>
  <c r="AE48" i="47"/>
  <c r="AF48" i="47"/>
  <c r="AO48" i="47" s="1"/>
  <c r="AG48" i="47"/>
  <c r="AP48" i="47" s="1"/>
  <c r="W49" i="47"/>
  <c r="AF48" i="89"/>
  <c r="AO48" i="89" s="1"/>
  <c r="AE48" i="89"/>
  <c r="W49" i="89"/>
  <c r="AG48" i="89"/>
  <c r="AP48" i="89" s="1"/>
  <c r="AR43" i="32"/>
  <c r="Y46" i="53"/>
  <c r="X46" i="53"/>
  <c r="AR46" i="46"/>
  <c r="AN42" i="99"/>
  <c r="AI42" i="99"/>
  <c r="AN43" i="93"/>
  <c r="Y45" i="16"/>
  <c r="X45" i="16"/>
  <c r="Y44" i="11"/>
  <c r="X44" i="11"/>
  <c r="AR47" i="89"/>
  <c r="AH44" i="55"/>
  <c r="AQ44" i="55" s="1"/>
  <c r="AH43" i="50"/>
  <c r="AQ43" i="50" s="1"/>
  <c r="AH46" i="94"/>
  <c r="AQ46" i="94" s="1"/>
  <c r="AR45" i="94"/>
  <c r="AE42" i="43"/>
  <c r="AF42" i="43"/>
  <c r="AO42" i="43" s="1"/>
  <c r="AG42" i="43"/>
  <c r="AP42" i="43" s="1"/>
  <c r="W43" i="43"/>
  <c r="AN43" i="91"/>
  <c r="AI43" i="91"/>
  <c r="Y48" i="100"/>
  <c r="X48" i="100"/>
  <c r="AN44" i="48"/>
  <c r="AR43" i="84"/>
  <c r="Y45" i="48"/>
  <c r="X45" i="48"/>
  <c r="Y44" i="45"/>
  <c r="X44" i="45"/>
  <c r="Z44" i="45" s="1"/>
  <c r="AE44" i="82"/>
  <c r="W45" i="82"/>
  <c r="AF44" i="82"/>
  <c r="AO44" i="82" s="1"/>
  <c r="AG44" i="82"/>
  <c r="AP44" i="82" s="1"/>
  <c r="AG45" i="13"/>
  <c r="AP45" i="13" s="1"/>
  <c r="AF45" i="13"/>
  <c r="AO45" i="13" s="1"/>
  <c r="W46" i="13"/>
  <c r="AR43" i="55"/>
  <c r="AH43" i="52"/>
  <c r="AQ43" i="52" s="1"/>
  <c r="AR47" i="41"/>
  <c r="AF44" i="88"/>
  <c r="AO44" i="88" s="1"/>
  <c r="W45" i="88"/>
  <c r="AG44" i="88"/>
  <c r="AP44" i="88" s="1"/>
  <c r="AE44" i="88"/>
  <c r="AH44" i="90"/>
  <c r="AQ44" i="90" s="1"/>
  <c r="Y43" i="92"/>
  <c r="X43" i="92"/>
  <c r="AE44" i="55"/>
  <c r="AF44" i="55"/>
  <c r="AO44" i="55" s="1"/>
  <c r="AG44" i="55"/>
  <c r="AP44" i="55" s="1"/>
  <c r="W45" i="55"/>
  <c r="AR42" i="52"/>
  <c r="AE46" i="94"/>
  <c r="W47" i="94"/>
  <c r="AG46" i="94"/>
  <c r="AP46" i="94" s="1"/>
  <c r="Y43" i="10"/>
  <c r="X43" i="10"/>
  <c r="AR43" i="90"/>
  <c r="AN43" i="102"/>
  <c r="Y46" i="18"/>
  <c r="X46" i="18"/>
  <c r="AG46" i="98"/>
  <c r="AP46" i="98" s="1"/>
  <c r="W47" i="98"/>
  <c r="AF42" i="95"/>
  <c r="AO42" i="95" s="1"/>
  <c r="AE42" i="95"/>
  <c r="W43" i="95"/>
  <c r="AG42" i="95"/>
  <c r="AP42" i="95" s="1"/>
  <c r="AF46" i="86"/>
  <c r="AO46" i="86" s="1"/>
  <c r="AE46" i="86"/>
  <c r="W47" i="86"/>
  <c r="AG46" i="86"/>
  <c r="AP46" i="86" s="1"/>
  <c r="Y43" i="99"/>
  <c r="X43" i="99"/>
  <c r="AN42" i="92"/>
  <c r="AI42" i="92"/>
  <c r="Y46" i="97"/>
  <c r="X46" i="97"/>
  <c r="AN43" i="103"/>
  <c r="AI43" i="103"/>
  <c r="AH46" i="98"/>
  <c r="AQ46" i="98" s="1"/>
  <c r="AR42" i="54"/>
  <c r="W45" i="87"/>
  <c r="AG44" i="87"/>
  <c r="AP44" i="87" s="1"/>
  <c r="AF44" i="87"/>
  <c r="AO44" i="87" s="1"/>
  <c r="AE44" i="87"/>
  <c r="AF41" i="101"/>
  <c r="AO41" i="101" s="1"/>
  <c r="AE41" i="101"/>
  <c r="AG41" i="101"/>
  <c r="AP41" i="101" s="1"/>
  <c r="W42" i="101"/>
  <c r="AH46" i="86"/>
  <c r="AQ46" i="86" s="1"/>
  <c r="Z44" i="90"/>
  <c r="AH48" i="41"/>
  <c r="AQ48" i="41" s="1"/>
  <c r="AN42" i="10"/>
  <c r="AI42" i="10"/>
  <c r="AI44" i="49"/>
  <c r="AN44" i="49"/>
  <c r="Y43" i="20"/>
  <c r="X43" i="20"/>
  <c r="AR44" i="13"/>
  <c r="W44" i="54" l="1"/>
  <c r="AG43" i="54"/>
  <c r="AP43" i="54" s="1"/>
  <c r="AI45" i="97"/>
  <c r="Y45" i="85"/>
  <c r="X45" i="85"/>
  <c r="AH45" i="85" s="1"/>
  <c r="AQ45" i="85" s="1"/>
  <c r="AF43" i="54"/>
  <c r="AO43" i="54" s="1"/>
  <c r="AN44" i="51"/>
  <c r="AH46" i="15"/>
  <c r="AQ46" i="15" s="1"/>
  <c r="AN44" i="85"/>
  <c r="AI44" i="85"/>
  <c r="AR44" i="85" s="1"/>
  <c r="W44" i="52"/>
  <c r="AF48" i="41"/>
  <c r="AO48" i="41" s="1"/>
  <c r="AH44" i="35"/>
  <c r="AQ44" i="35" s="1"/>
  <c r="Z44" i="35"/>
  <c r="AI43" i="93"/>
  <c r="Z44" i="103"/>
  <c r="AF44" i="42"/>
  <c r="AO44" i="42" s="1"/>
  <c r="AE44" i="42"/>
  <c r="AG43" i="52"/>
  <c r="AP43" i="52" s="1"/>
  <c r="AI43" i="102"/>
  <c r="AG44" i="42"/>
  <c r="AP44" i="42" s="1"/>
  <c r="AI47" i="100"/>
  <c r="AR47" i="100" s="1"/>
  <c r="AF43" i="52"/>
  <c r="AO43" i="52" s="1"/>
  <c r="AI44" i="48"/>
  <c r="AR44" i="48" s="1"/>
  <c r="AE48" i="41"/>
  <c r="Z43" i="20"/>
  <c r="W44" i="20" s="1"/>
  <c r="Z43" i="92"/>
  <c r="AF43" i="92" s="1"/>
  <c r="AO43" i="92" s="1"/>
  <c r="W45" i="84"/>
  <c r="AE44" i="32"/>
  <c r="AG43" i="50"/>
  <c r="AP43" i="50" s="1"/>
  <c r="AF43" i="50"/>
  <c r="AO43" i="50" s="1"/>
  <c r="AG44" i="32"/>
  <c r="AP44" i="32" s="1"/>
  <c r="AE43" i="50"/>
  <c r="AN43" i="50" s="1"/>
  <c r="W45" i="32"/>
  <c r="Z47" i="46"/>
  <c r="Z45" i="48"/>
  <c r="AG45" i="48" s="1"/>
  <c r="AP45" i="48" s="1"/>
  <c r="AF46" i="15"/>
  <c r="AO46" i="15" s="1"/>
  <c r="AG44" i="84"/>
  <c r="AP44" i="84" s="1"/>
  <c r="AE46" i="15"/>
  <c r="AN46" i="15" s="1"/>
  <c r="AG44" i="83"/>
  <c r="AP44" i="83" s="1"/>
  <c r="AG46" i="15"/>
  <c r="AP46" i="15" s="1"/>
  <c r="AE46" i="98"/>
  <c r="X44" i="102"/>
  <c r="AH44" i="102" s="1"/>
  <c r="AQ44" i="102" s="1"/>
  <c r="AF44" i="83"/>
  <c r="AO44" i="83" s="1"/>
  <c r="AI45" i="18"/>
  <c r="AE44" i="84"/>
  <c r="AN44" i="84" s="1"/>
  <c r="Z48" i="100"/>
  <c r="Z44" i="102"/>
  <c r="W45" i="102" s="1"/>
  <c r="Z44" i="91"/>
  <c r="W45" i="91" s="1"/>
  <c r="Z45" i="16"/>
  <c r="AE45" i="16" s="1"/>
  <c r="Z46" i="97"/>
  <c r="AG46" i="97" s="1"/>
  <c r="AP46" i="97" s="1"/>
  <c r="Z43" i="10"/>
  <c r="AF43" i="10" s="1"/>
  <c r="AO43" i="10" s="1"/>
  <c r="Z46" i="53"/>
  <c r="AF46" i="53" s="1"/>
  <c r="AO46" i="53" s="1"/>
  <c r="Z44" i="93"/>
  <c r="AE44" i="93" s="1"/>
  <c r="Z46" i="18"/>
  <c r="W47" i="18" s="1"/>
  <c r="Z44" i="11"/>
  <c r="AE44" i="11" s="1"/>
  <c r="AF45" i="48"/>
  <c r="AO45" i="48" s="1"/>
  <c r="AN44" i="83"/>
  <c r="AR42" i="10"/>
  <c r="AN44" i="87"/>
  <c r="AI44" i="87"/>
  <c r="AN42" i="95"/>
  <c r="AI42" i="95"/>
  <c r="AH46" i="18"/>
  <c r="AQ46" i="18" s="1"/>
  <c r="AN46" i="94"/>
  <c r="AI46" i="94"/>
  <c r="AN44" i="88"/>
  <c r="AI44" i="88"/>
  <c r="AH45" i="48"/>
  <c r="AQ45" i="48" s="1"/>
  <c r="Y43" i="43"/>
  <c r="X43" i="43"/>
  <c r="AH44" i="11"/>
  <c r="AQ44" i="11" s="1"/>
  <c r="AR43" i="93"/>
  <c r="AH46" i="53"/>
  <c r="AQ46" i="53" s="1"/>
  <c r="Y49" i="89"/>
  <c r="X49" i="89"/>
  <c r="AI48" i="47"/>
  <c r="AN48" i="47"/>
  <c r="AN46" i="105"/>
  <c r="AI46" i="105"/>
  <c r="AR42" i="20"/>
  <c r="AN44" i="96"/>
  <c r="AI44" i="96"/>
  <c r="Y44" i="52"/>
  <c r="X44" i="52"/>
  <c r="Y47" i="15"/>
  <c r="X47" i="15"/>
  <c r="Y49" i="41"/>
  <c r="X49" i="41"/>
  <c r="Y43" i="95"/>
  <c r="X43" i="95"/>
  <c r="AI44" i="55"/>
  <c r="AN44" i="55"/>
  <c r="AF44" i="103"/>
  <c r="AO44" i="103" s="1"/>
  <c r="AE44" i="103"/>
  <c r="W45" i="103"/>
  <c r="AG44" i="103"/>
  <c r="AP44" i="103" s="1"/>
  <c r="AR45" i="18"/>
  <c r="AH43" i="20"/>
  <c r="AQ43" i="20" s="1"/>
  <c r="AR42" i="92"/>
  <c r="Y47" i="86"/>
  <c r="X47" i="86"/>
  <c r="AH43" i="10"/>
  <c r="AQ43" i="10" s="1"/>
  <c r="AH43" i="92"/>
  <c r="AQ43" i="92" s="1"/>
  <c r="AH48" i="100"/>
  <c r="AQ48" i="100" s="1"/>
  <c r="Y45" i="42"/>
  <c r="X45" i="42"/>
  <c r="AF44" i="11"/>
  <c r="AO44" i="11" s="1"/>
  <c r="AI48" i="89"/>
  <c r="AN48" i="89"/>
  <c r="Y44" i="54"/>
  <c r="X44" i="54"/>
  <c r="W45" i="90"/>
  <c r="AG44" i="90"/>
  <c r="AP44" i="90" s="1"/>
  <c r="AF44" i="90"/>
  <c r="AO44" i="90" s="1"/>
  <c r="AE44" i="90"/>
  <c r="W47" i="97"/>
  <c r="Y47" i="94"/>
  <c r="X47" i="94"/>
  <c r="AI46" i="86"/>
  <c r="AN46" i="86"/>
  <c r="Y47" i="98"/>
  <c r="X47" i="98"/>
  <c r="AG46" i="18"/>
  <c r="AP46" i="18" s="1"/>
  <c r="AG43" i="10"/>
  <c r="AP43" i="10" s="1"/>
  <c r="Y45" i="55"/>
  <c r="X45" i="55"/>
  <c r="W44" i="92"/>
  <c r="Y45" i="88"/>
  <c r="X45" i="88"/>
  <c r="AI45" i="13"/>
  <c r="AN45" i="13"/>
  <c r="Y45" i="82"/>
  <c r="X45" i="82"/>
  <c r="W49" i="100"/>
  <c r="AG48" i="100"/>
  <c r="AP48" i="100" s="1"/>
  <c r="AF48" i="100"/>
  <c r="AO48" i="100" s="1"/>
  <c r="AE48" i="100"/>
  <c r="AR42" i="99"/>
  <c r="AH45" i="51"/>
  <c r="AQ45" i="51" s="1"/>
  <c r="AH45" i="49"/>
  <c r="AQ45" i="49" s="1"/>
  <c r="AR45" i="53"/>
  <c r="AI48" i="41"/>
  <c r="AN48" i="41"/>
  <c r="Y45" i="32"/>
  <c r="X45" i="32"/>
  <c r="AR44" i="49"/>
  <c r="AG45" i="16"/>
  <c r="AP45" i="16" s="1"/>
  <c r="AH44" i="91"/>
  <c r="AQ44" i="91" s="1"/>
  <c r="Y42" i="101"/>
  <c r="X42" i="101"/>
  <c r="Y45" i="87"/>
  <c r="X45" i="87"/>
  <c r="AH43" i="99"/>
  <c r="AQ43" i="99" s="1"/>
  <c r="AR43" i="102"/>
  <c r="Y46" i="13"/>
  <c r="X46" i="13"/>
  <c r="AN44" i="82"/>
  <c r="AI44" i="82"/>
  <c r="AN42" i="43"/>
  <c r="AI42" i="43"/>
  <c r="AN44" i="42"/>
  <c r="AH45" i="16"/>
  <c r="AQ45" i="16" s="1"/>
  <c r="Y49" i="47"/>
  <c r="X49" i="47"/>
  <c r="Z45" i="51"/>
  <c r="Z45" i="49"/>
  <c r="AR43" i="11"/>
  <c r="Y47" i="105"/>
  <c r="X47" i="105"/>
  <c r="AR43" i="45"/>
  <c r="Y45" i="44"/>
  <c r="X45" i="44"/>
  <c r="Y45" i="104"/>
  <c r="X45" i="104"/>
  <c r="Y45" i="96"/>
  <c r="X45" i="96"/>
  <c r="AI43" i="52"/>
  <c r="AN43" i="52"/>
  <c r="Y45" i="84"/>
  <c r="X45" i="84"/>
  <c r="AE44" i="45"/>
  <c r="AF44" i="45"/>
  <c r="AO44" i="45" s="1"/>
  <c r="AG44" i="45"/>
  <c r="AP44" i="45" s="1"/>
  <c r="W45" i="45"/>
  <c r="AH44" i="93"/>
  <c r="AQ44" i="93" s="1"/>
  <c r="AR44" i="51"/>
  <c r="AN41" i="101"/>
  <c r="AI41" i="101"/>
  <c r="AR43" i="103"/>
  <c r="AH46" i="97"/>
  <c r="AQ46" i="97" s="1"/>
  <c r="Z43" i="99"/>
  <c r="AN46" i="98"/>
  <c r="AI46" i="98"/>
  <c r="Y44" i="50"/>
  <c r="X44" i="50"/>
  <c r="AH44" i="45"/>
  <c r="AQ44" i="45" s="1"/>
  <c r="AR43" i="91"/>
  <c r="AH44" i="103"/>
  <c r="AQ44" i="103" s="1"/>
  <c r="AI44" i="44"/>
  <c r="AN44" i="44"/>
  <c r="AI44" i="104"/>
  <c r="AN44" i="104"/>
  <c r="AR45" i="97"/>
  <c r="AR44" i="16"/>
  <c r="AI43" i="54"/>
  <c r="AN43" i="54"/>
  <c r="Y45" i="83"/>
  <c r="X45" i="83"/>
  <c r="AN44" i="32"/>
  <c r="Z45" i="85" l="1"/>
  <c r="W44" i="10"/>
  <c r="AE45" i="48"/>
  <c r="AE43" i="10"/>
  <c r="AE44" i="35"/>
  <c r="W45" i="35"/>
  <c r="AF44" i="35"/>
  <c r="AO44" i="35" s="1"/>
  <c r="AG44" i="35"/>
  <c r="AP44" i="35" s="1"/>
  <c r="AF43" i="20"/>
  <c r="AO43" i="20" s="1"/>
  <c r="AG43" i="20"/>
  <c r="AP43" i="20" s="1"/>
  <c r="AE43" i="20"/>
  <c r="AI44" i="42"/>
  <c r="AR44" i="42" s="1"/>
  <c r="AE46" i="18"/>
  <c r="AI46" i="15"/>
  <c r="AG43" i="92"/>
  <c r="AP43" i="92" s="1"/>
  <c r="AF45" i="16"/>
  <c r="AO45" i="16" s="1"/>
  <c r="AE43" i="92"/>
  <c r="AG44" i="11"/>
  <c r="AP44" i="11" s="1"/>
  <c r="AI43" i="50"/>
  <c r="AR43" i="50" s="1"/>
  <c r="AF46" i="18"/>
  <c r="AO46" i="18" s="1"/>
  <c r="W46" i="16"/>
  <c r="W45" i="11"/>
  <c r="Y45" i="11" s="1"/>
  <c r="AI44" i="83"/>
  <c r="AR44" i="83" s="1"/>
  <c r="W46" i="48"/>
  <c r="Y46" i="48" s="1"/>
  <c r="AI44" i="84"/>
  <c r="AF44" i="93"/>
  <c r="AO44" i="93" s="1"/>
  <c r="AF44" i="102"/>
  <c r="AO44" i="102" s="1"/>
  <c r="W45" i="93"/>
  <c r="Y45" i="93" s="1"/>
  <c r="AG44" i="93"/>
  <c r="AP44" i="93" s="1"/>
  <c r="AG44" i="102"/>
  <c r="AP44" i="102" s="1"/>
  <c r="W47" i="53"/>
  <c r="Y47" i="53" s="1"/>
  <c r="AE44" i="102"/>
  <c r="AG46" i="53"/>
  <c r="AP46" i="53" s="1"/>
  <c r="AF44" i="91"/>
  <c r="AO44" i="91" s="1"/>
  <c r="W48" i="46"/>
  <c r="AE47" i="46"/>
  <c r="AF47" i="46"/>
  <c r="AO47" i="46" s="1"/>
  <c r="AG47" i="46"/>
  <c r="AP47" i="46" s="1"/>
  <c r="AI44" i="32"/>
  <c r="AE46" i="53"/>
  <c r="AE46" i="97"/>
  <c r="AN46" i="97" s="1"/>
  <c r="AE44" i="91"/>
  <c r="AN44" i="91" s="1"/>
  <c r="AF46" i="97"/>
  <c r="AO46" i="97" s="1"/>
  <c r="AG44" i="91"/>
  <c r="AP44" i="91" s="1"/>
  <c r="Z46" i="13"/>
  <c r="Z42" i="101"/>
  <c r="AG42" i="101" s="1"/>
  <c r="AP42" i="101" s="1"/>
  <c r="Z49" i="41"/>
  <c r="AG49" i="41" s="1"/>
  <c r="AP49" i="41" s="1"/>
  <c r="Z45" i="83"/>
  <c r="AF45" i="83" s="1"/>
  <c r="AO45" i="83" s="1"/>
  <c r="Z47" i="105"/>
  <c r="Z45" i="32"/>
  <c r="AE45" i="32" s="1"/>
  <c r="Y44" i="20"/>
  <c r="X44" i="20"/>
  <c r="AR44" i="96"/>
  <c r="AR46" i="105"/>
  <c r="AR46" i="94"/>
  <c r="AR44" i="87"/>
  <c r="W44" i="99"/>
  <c r="AG43" i="99"/>
  <c r="AP43" i="99" s="1"/>
  <c r="AF43" i="99"/>
  <c r="AO43" i="99" s="1"/>
  <c r="AE43" i="99"/>
  <c r="AN44" i="11"/>
  <c r="Y46" i="16"/>
  <c r="X46" i="16"/>
  <c r="Y45" i="102"/>
  <c r="X45" i="102"/>
  <c r="Y49" i="100"/>
  <c r="X49" i="100"/>
  <c r="AH45" i="88"/>
  <c r="AQ45" i="88" s="1"/>
  <c r="Y44" i="10"/>
  <c r="X44" i="10"/>
  <c r="AH47" i="98"/>
  <c r="AQ47" i="98" s="1"/>
  <c r="Y47" i="97"/>
  <c r="X47" i="97"/>
  <c r="AH44" i="54"/>
  <c r="AQ44" i="54" s="1"/>
  <c r="AR44" i="55"/>
  <c r="AR44" i="84"/>
  <c r="AI45" i="48"/>
  <c r="AN45" i="48"/>
  <c r="AH45" i="104"/>
  <c r="AQ45" i="104" s="1"/>
  <c r="AH42" i="101"/>
  <c r="AQ42" i="101" s="1"/>
  <c r="AR44" i="104"/>
  <c r="AH44" i="50"/>
  <c r="AQ44" i="50" s="1"/>
  <c r="AN44" i="45"/>
  <c r="AI44" i="45"/>
  <c r="Z45" i="104"/>
  <c r="Z44" i="50"/>
  <c r="AR46" i="15"/>
  <c r="AR43" i="52"/>
  <c r="AH47" i="105"/>
  <c r="AQ47" i="105" s="1"/>
  <c r="AE45" i="51"/>
  <c r="AF45" i="51"/>
  <c r="AO45" i="51" s="1"/>
  <c r="AG45" i="51"/>
  <c r="AP45" i="51" s="1"/>
  <c r="W46" i="51"/>
  <c r="AH46" i="13"/>
  <c r="AQ46" i="13" s="1"/>
  <c r="AN45" i="16"/>
  <c r="AI45" i="16"/>
  <c r="AH45" i="82"/>
  <c r="AQ45" i="82" s="1"/>
  <c r="Z45" i="88"/>
  <c r="AH45" i="55"/>
  <c r="AQ45" i="55" s="1"/>
  <c r="AN43" i="10"/>
  <c r="AI43" i="10"/>
  <c r="Z47" i="98"/>
  <c r="AH47" i="94"/>
  <c r="AQ47" i="94" s="1"/>
  <c r="Z44" i="54"/>
  <c r="AH47" i="86"/>
  <c r="AQ47" i="86" s="1"/>
  <c r="AH43" i="95"/>
  <c r="AQ43" i="95" s="1"/>
  <c r="AH47" i="15"/>
  <c r="AQ47" i="15" s="1"/>
  <c r="AN44" i="93"/>
  <c r="AR44" i="32"/>
  <c r="AH45" i="96"/>
  <c r="AQ45" i="96" s="1"/>
  <c r="W48" i="105"/>
  <c r="AG47" i="105"/>
  <c r="AP47" i="105" s="1"/>
  <c r="AF47" i="105"/>
  <c r="AO47" i="105" s="1"/>
  <c r="AE47" i="105"/>
  <c r="AF46" i="13"/>
  <c r="AO46" i="13" s="1"/>
  <c r="AG46" i="13"/>
  <c r="AP46" i="13" s="1"/>
  <c r="AE46" i="13"/>
  <c r="W47" i="13"/>
  <c r="AH45" i="87"/>
  <c r="AQ45" i="87" s="1"/>
  <c r="AR48" i="41"/>
  <c r="Z45" i="82"/>
  <c r="Z45" i="55"/>
  <c r="Y47" i="18"/>
  <c r="X47" i="18"/>
  <c r="Z47" i="94"/>
  <c r="AN44" i="90"/>
  <c r="AI44" i="90"/>
  <c r="AH45" i="42"/>
  <c r="AQ45" i="42" s="1"/>
  <c r="Z47" i="86"/>
  <c r="Y45" i="103"/>
  <c r="X45" i="103"/>
  <c r="Z43" i="95"/>
  <c r="Z47" i="15"/>
  <c r="AH44" i="52"/>
  <c r="AQ44" i="52" s="1"/>
  <c r="AR48" i="47"/>
  <c r="AH43" i="43"/>
  <c r="AQ43" i="43" s="1"/>
  <c r="Y45" i="91"/>
  <c r="X45" i="91"/>
  <c r="AR44" i="82"/>
  <c r="AI43" i="92"/>
  <c r="AN43" i="92"/>
  <c r="AR41" i="101"/>
  <c r="AH45" i="44"/>
  <c r="AQ45" i="44" s="1"/>
  <c r="AH49" i="47"/>
  <c r="AQ49" i="47" s="1"/>
  <c r="AR46" i="98"/>
  <c r="Y45" i="45"/>
  <c r="X45" i="45"/>
  <c r="AH45" i="84"/>
  <c r="AQ45" i="84" s="1"/>
  <c r="Z45" i="96"/>
  <c r="Z45" i="44"/>
  <c r="AR42" i="43"/>
  <c r="Z45" i="87"/>
  <c r="AN44" i="102"/>
  <c r="AN48" i="100"/>
  <c r="AI48" i="100"/>
  <c r="Y44" i="92"/>
  <c r="X44" i="92"/>
  <c r="AI46" i="18"/>
  <c r="AN46" i="18"/>
  <c r="AR48" i="89"/>
  <c r="Z45" i="42"/>
  <c r="AN44" i="103"/>
  <c r="AI44" i="103"/>
  <c r="AH49" i="89"/>
  <c r="AQ49" i="89" s="1"/>
  <c r="Z43" i="43"/>
  <c r="AR44" i="88"/>
  <c r="AR42" i="95"/>
  <c r="AR45" i="13"/>
  <c r="Y45" i="90"/>
  <c r="X45" i="90"/>
  <c r="AR43" i="54"/>
  <c r="AE45" i="49"/>
  <c r="AF45" i="49"/>
  <c r="AO45" i="49" s="1"/>
  <c r="AG45" i="49"/>
  <c r="AP45" i="49" s="1"/>
  <c r="W46" i="49"/>
  <c r="AH45" i="83"/>
  <c r="AQ45" i="83" s="1"/>
  <c r="AR44" i="44"/>
  <c r="Z45" i="84"/>
  <c r="Z49" i="47"/>
  <c r="AH45" i="32"/>
  <c r="AQ45" i="32" s="1"/>
  <c r="AR46" i="86"/>
  <c r="AH49" i="41"/>
  <c r="AQ49" i="41" s="1"/>
  <c r="Z44" i="52"/>
  <c r="Z49" i="89"/>
  <c r="W46" i="85" l="1"/>
  <c r="AG45" i="85"/>
  <c r="AP45" i="85" s="1"/>
  <c r="AF45" i="85"/>
  <c r="AO45" i="85" s="1"/>
  <c r="AE45" i="85"/>
  <c r="AI44" i="35"/>
  <c r="AR44" i="35" s="1"/>
  <c r="AN44" i="35"/>
  <c r="Y45" i="35"/>
  <c r="X45" i="35"/>
  <c r="AH45" i="35" s="1"/>
  <c r="AQ45" i="35" s="1"/>
  <c r="AI44" i="102"/>
  <c r="AI44" i="91"/>
  <c r="AR44" i="91" s="1"/>
  <c r="X46" i="48"/>
  <c r="AI44" i="11"/>
  <c r="AI43" i="20"/>
  <c r="AR43" i="20" s="1"/>
  <c r="AE42" i="101"/>
  <c r="X47" i="53"/>
  <c r="Z47" i="53" s="1"/>
  <c r="AI46" i="53"/>
  <c r="X45" i="93"/>
  <c r="Z45" i="93" s="1"/>
  <c r="W46" i="83"/>
  <c r="AF42" i="101"/>
  <c r="AO42" i="101" s="1"/>
  <c r="AN46" i="53"/>
  <c r="X45" i="11"/>
  <c r="Z45" i="11" s="1"/>
  <c r="AN43" i="20"/>
  <c r="Z47" i="18"/>
  <c r="AG47" i="18" s="1"/>
  <c r="AP47" i="18" s="1"/>
  <c r="Z45" i="45"/>
  <c r="W46" i="45" s="1"/>
  <c r="AI47" i="46"/>
  <c r="AR47" i="46" s="1"/>
  <c r="AN47" i="46"/>
  <c r="Y48" i="46"/>
  <c r="X48" i="46"/>
  <c r="AF49" i="41"/>
  <c r="AO49" i="41" s="1"/>
  <c r="AI44" i="93"/>
  <c r="AR44" i="93" s="1"/>
  <c r="AG45" i="83"/>
  <c r="AP45" i="83" s="1"/>
  <c r="W43" i="101"/>
  <c r="AE49" i="41"/>
  <c r="AN49" i="41" s="1"/>
  <c r="W46" i="32"/>
  <c r="X46" i="32" s="1"/>
  <c r="AI46" i="97"/>
  <c r="AF45" i="32"/>
  <c r="AO45" i="32" s="1"/>
  <c r="W50" i="41"/>
  <c r="Y50" i="41" s="1"/>
  <c r="AE45" i="83"/>
  <c r="AG45" i="32"/>
  <c r="AP45" i="32" s="1"/>
  <c r="Z44" i="92"/>
  <c r="AF44" i="92" s="1"/>
  <c r="AO44" i="92" s="1"/>
  <c r="Z45" i="103"/>
  <c r="W46" i="103" s="1"/>
  <c r="Z47" i="97"/>
  <c r="W48" i="97" s="1"/>
  <c r="W48" i="15"/>
  <c r="AG47" i="15"/>
  <c r="AP47" i="15" s="1"/>
  <c r="AE47" i="15"/>
  <c r="AF47" i="15"/>
  <c r="AO47" i="15" s="1"/>
  <c r="AF45" i="104"/>
  <c r="AO45" i="104" s="1"/>
  <c r="AG45" i="104"/>
  <c r="AP45" i="104" s="1"/>
  <c r="AE45" i="104"/>
  <c r="W46" i="104"/>
  <c r="AR45" i="48"/>
  <c r="AH45" i="102"/>
  <c r="AQ45" i="102" s="1"/>
  <c r="AR44" i="11"/>
  <c r="AN43" i="99"/>
  <c r="AI43" i="99"/>
  <c r="AF43" i="95"/>
  <c r="AO43" i="95" s="1"/>
  <c r="AE43" i="95"/>
  <c r="AG43" i="95"/>
  <c r="AP43" i="95" s="1"/>
  <c r="W44" i="95"/>
  <c r="AR44" i="45"/>
  <c r="Z45" i="102"/>
  <c r="AH44" i="20"/>
  <c r="AQ44" i="20" s="1"/>
  <c r="AN45" i="51"/>
  <c r="AI45" i="51"/>
  <c r="AN42" i="101"/>
  <c r="AH46" i="48"/>
  <c r="AQ46" i="48" s="1"/>
  <c r="W46" i="87"/>
  <c r="AG45" i="87"/>
  <c r="AP45" i="87" s="1"/>
  <c r="AE45" i="87"/>
  <c r="AF45" i="87"/>
  <c r="AO45" i="87" s="1"/>
  <c r="AN45" i="32"/>
  <c r="AE44" i="52"/>
  <c r="AF44" i="52"/>
  <c r="AO44" i="52" s="1"/>
  <c r="AG44" i="52"/>
  <c r="AP44" i="52" s="1"/>
  <c r="W45" i="52"/>
  <c r="W46" i="84"/>
  <c r="AE45" i="84"/>
  <c r="AG45" i="84"/>
  <c r="AP45" i="84" s="1"/>
  <c r="AF45" i="84"/>
  <c r="AO45" i="84" s="1"/>
  <c r="Y46" i="49"/>
  <c r="X46" i="49"/>
  <c r="Z46" i="48"/>
  <c r="AE43" i="43"/>
  <c r="AF43" i="43"/>
  <c r="AO43" i="43" s="1"/>
  <c r="AG43" i="43"/>
  <c r="AP43" i="43" s="1"/>
  <c r="W44" i="43"/>
  <c r="AH45" i="45"/>
  <c r="AQ45" i="45" s="1"/>
  <c r="AR46" i="53"/>
  <c r="AH45" i="103"/>
  <c r="AQ45" i="103" s="1"/>
  <c r="AR44" i="90"/>
  <c r="AE45" i="55"/>
  <c r="AF45" i="55"/>
  <c r="AO45" i="55" s="1"/>
  <c r="AG45" i="55"/>
  <c r="AP45" i="55" s="1"/>
  <c r="W46" i="55"/>
  <c r="Y47" i="13"/>
  <c r="X47" i="13"/>
  <c r="AN47" i="105"/>
  <c r="AI47" i="105"/>
  <c r="W46" i="88"/>
  <c r="AG45" i="88"/>
  <c r="AP45" i="88" s="1"/>
  <c r="AF45" i="88"/>
  <c r="AO45" i="88" s="1"/>
  <c r="AE45" i="88"/>
  <c r="Y46" i="83"/>
  <c r="X46" i="83"/>
  <c r="AF49" i="89"/>
  <c r="AO49" i="89" s="1"/>
  <c r="AE49" i="89"/>
  <c r="W50" i="89"/>
  <c r="AG49" i="89"/>
  <c r="AP49" i="89" s="1"/>
  <c r="AR44" i="103"/>
  <c r="AR48" i="100"/>
  <c r="AR43" i="92"/>
  <c r="AG45" i="82"/>
  <c r="AP45" i="82" s="1"/>
  <c r="AF45" i="82"/>
  <c r="AO45" i="82" s="1"/>
  <c r="W46" i="82"/>
  <c r="AE45" i="82"/>
  <c r="AI46" i="13"/>
  <c r="AN46" i="13"/>
  <c r="AH45" i="11"/>
  <c r="AQ45" i="11" s="1"/>
  <c r="AF47" i="98"/>
  <c r="AO47" i="98" s="1"/>
  <c r="AE47" i="98"/>
  <c r="AG47" i="98"/>
  <c r="AP47" i="98" s="1"/>
  <c r="W48" i="98"/>
  <c r="Y46" i="51"/>
  <c r="X46" i="51"/>
  <c r="AH49" i="100"/>
  <c r="AQ49" i="100" s="1"/>
  <c r="AH46" i="16"/>
  <c r="AQ46" i="16" s="1"/>
  <c r="Y44" i="99"/>
  <c r="X44" i="99"/>
  <c r="Z44" i="20"/>
  <c r="AH44" i="92"/>
  <c r="AQ44" i="92" s="1"/>
  <c r="AE44" i="54"/>
  <c r="AF44" i="54"/>
  <c r="AO44" i="54" s="1"/>
  <c r="AG44" i="54"/>
  <c r="AP44" i="54" s="1"/>
  <c r="W45" i="54"/>
  <c r="AG49" i="47"/>
  <c r="AP49" i="47" s="1"/>
  <c r="AE49" i="47"/>
  <c r="AF49" i="47"/>
  <c r="AO49" i="47" s="1"/>
  <c r="W50" i="47"/>
  <c r="AE45" i="44"/>
  <c r="AF45" i="44"/>
  <c r="AO45" i="44" s="1"/>
  <c r="W46" i="44"/>
  <c r="AG45" i="44"/>
  <c r="AP45" i="44" s="1"/>
  <c r="AH45" i="91"/>
  <c r="AQ45" i="91" s="1"/>
  <c r="W48" i="94"/>
  <c r="AG47" i="94"/>
  <c r="AP47" i="94" s="1"/>
  <c r="AE47" i="94"/>
  <c r="AF47" i="94"/>
  <c r="AO47" i="94" s="1"/>
  <c r="AR43" i="10"/>
  <c r="AH44" i="10"/>
  <c r="AQ44" i="10" s="1"/>
  <c r="Z49" i="100"/>
  <c r="Z46" i="16"/>
  <c r="Y43" i="101"/>
  <c r="X43" i="101"/>
  <c r="AI45" i="83"/>
  <c r="AN45" i="83"/>
  <c r="AR46" i="97"/>
  <c r="AE45" i="42"/>
  <c r="AF45" i="42"/>
  <c r="AO45" i="42" s="1"/>
  <c r="AG45" i="42"/>
  <c r="AP45" i="42" s="1"/>
  <c r="W46" i="42"/>
  <c r="AH45" i="90"/>
  <c r="AQ45" i="90" s="1"/>
  <c r="AI45" i="49"/>
  <c r="AN45" i="49"/>
  <c r="Z45" i="90"/>
  <c r="AR46" i="18"/>
  <c r="AR44" i="102"/>
  <c r="W46" i="96"/>
  <c r="AG45" i="96"/>
  <c r="AP45" i="96" s="1"/>
  <c r="AF45" i="96"/>
  <c r="AO45" i="96" s="1"/>
  <c r="AE45" i="96"/>
  <c r="Z45" i="91"/>
  <c r="AF47" i="86"/>
  <c r="AO47" i="86" s="1"/>
  <c r="AE47" i="86"/>
  <c r="AG47" i="86"/>
  <c r="AP47" i="86" s="1"/>
  <c r="W48" i="86"/>
  <c r="AH47" i="18"/>
  <c r="AQ47" i="18" s="1"/>
  <c r="Y48" i="105"/>
  <c r="X48" i="105"/>
  <c r="AR45" i="16"/>
  <c r="AE44" i="50"/>
  <c r="AF44" i="50"/>
  <c r="AO44" i="50" s="1"/>
  <c r="AG44" i="50"/>
  <c r="AP44" i="50" s="1"/>
  <c r="W45" i="50"/>
  <c r="AH47" i="97"/>
  <c r="AQ47" i="97" s="1"/>
  <c r="Z44" i="10"/>
  <c r="AN45" i="85" l="1"/>
  <c r="AI45" i="85"/>
  <c r="AR45" i="85" s="1"/>
  <c r="Y46" i="85"/>
  <c r="X46" i="85"/>
  <c r="AH46" i="85" s="1"/>
  <c r="AQ46" i="85" s="1"/>
  <c r="Z46" i="85"/>
  <c r="W48" i="53"/>
  <c r="AG47" i="53"/>
  <c r="AP47" i="53" s="1"/>
  <c r="AE47" i="53"/>
  <c r="AF47" i="53"/>
  <c r="AO47" i="53" s="1"/>
  <c r="AH47" i="53"/>
  <c r="AQ47" i="53" s="1"/>
  <c r="Z45" i="35"/>
  <c r="AG45" i="45"/>
  <c r="AP45" i="45" s="1"/>
  <c r="AF47" i="97"/>
  <c r="AO47" i="97" s="1"/>
  <c r="AF45" i="45"/>
  <c r="AO45" i="45" s="1"/>
  <c r="AE45" i="45"/>
  <c r="AG45" i="93"/>
  <c r="AP45" i="93" s="1"/>
  <c r="W46" i="93"/>
  <c r="X46" i="93" s="1"/>
  <c r="AF45" i="93"/>
  <c r="AO45" i="93" s="1"/>
  <c r="AE45" i="93"/>
  <c r="AI49" i="41"/>
  <c r="AR49" i="41" s="1"/>
  <c r="AF45" i="103"/>
  <c r="AO45" i="103" s="1"/>
  <c r="AF47" i="18"/>
  <c r="AO47" i="18" s="1"/>
  <c r="AH45" i="93"/>
  <c r="AQ45" i="93" s="1"/>
  <c r="W48" i="18"/>
  <c r="AG44" i="92"/>
  <c r="AP44" i="92" s="1"/>
  <c r="AI42" i="101"/>
  <c r="AE47" i="18"/>
  <c r="AN47" i="18" s="1"/>
  <c r="Z46" i="49"/>
  <c r="AE46" i="49" s="1"/>
  <c r="Z43" i="101"/>
  <c r="AG43" i="101" s="1"/>
  <c r="AP43" i="101" s="1"/>
  <c r="Y46" i="32"/>
  <c r="Z46" i="32" s="1"/>
  <c r="Z46" i="83"/>
  <c r="AE46" i="83" s="1"/>
  <c r="W45" i="92"/>
  <c r="Y45" i="92" s="1"/>
  <c r="Z48" i="46"/>
  <c r="AH48" i="46"/>
  <c r="AQ48" i="46" s="1"/>
  <c r="AE45" i="103"/>
  <c r="AN45" i="103" s="1"/>
  <c r="AI45" i="32"/>
  <c r="AR45" i="32" s="1"/>
  <c r="AG47" i="97"/>
  <c r="AP47" i="97" s="1"/>
  <c r="AE47" i="97"/>
  <c r="AN47" i="97" s="1"/>
  <c r="X50" i="41"/>
  <c r="AH50" i="41" s="1"/>
  <c r="AQ50" i="41" s="1"/>
  <c r="AG45" i="103"/>
  <c r="AP45" i="103" s="1"/>
  <c r="AE44" i="92"/>
  <c r="AN44" i="92" s="1"/>
  <c r="Z44" i="99"/>
  <c r="W45" i="99" s="1"/>
  <c r="Z47" i="13"/>
  <c r="AE47" i="13" s="1"/>
  <c r="AE45" i="91"/>
  <c r="W46" i="91"/>
  <c r="AF45" i="91"/>
  <c r="AO45" i="91" s="1"/>
  <c r="AG45" i="91"/>
  <c r="AP45" i="91" s="1"/>
  <c r="Y48" i="94"/>
  <c r="X48" i="94"/>
  <c r="AH46" i="51"/>
  <c r="AQ46" i="51" s="1"/>
  <c r="Y46" i="82"/>
  <c r="X46" i="82"/>
  <c r="AN45" i="45"/>
  <c r="AI45" i="45"/>
  <c r="AE46" i="48"/>
  <c r="AF46" i="48"/>
  <c r="AO46" i="48" s="1"/>
  <c r="AG46" i="48"/>
  <c r="AP46" i="48" s="1"/>
  <c r="W47" i="48"/>
  <c r="AN45" i="84"/>
  <c r="AI45" i="84"/>
  <c r="AR42" i="101"/>
  <c r="AI45" i="104"/>
  <c r="AN45" i="104"/>
  <c r="Y48" i="15"/>
  <c r="X48" i="15"/>
  <c r="W46" i="90"/>
  <c r="AG45" i="90"/>
  <c r="AP45" i="90" s="1"/>
  <c r="AF45" i="90"/>
  <c r="AO45" i="90" s="1"/>
  <c r="AE45" i="90"/>
  <c r="AE45" i="11"/>
  <c r="W46" i="11"/>
  <c r="AF45" i="11"/>
  <c r="AO45" i="11" s="1"/>
  <c r="AG45" i="11"/>
  <c r="AP45" i="11" s="1"/>
  <c r="AH47" i="13"/>
  <c r="AQ47" i="13" s="1"/>
  <c r="AN43" i="43"/>
  <c r="AI43" i="43"/>
  <c r="AI44" i="50"/>
  <c r="AN44" i="50"/>
  <c r="AN45" i="96"/>
  <c r="AI45" i="96"/>
  <c r="AR45" i="49"/>
  <c r="AI45" i="42"/>
  <c r="AN45" i="42"/>
  <c r="AI47" i="53"/>
  <c r="AN47" i="53"/>
  <c r="Y50" i="47"/>
  <c r="X50" i="47"/>
  <c r="Y45" i="54"/>
  <c r="X45" i="54"/>
  <c r="AE44" i="20"/>
  <c r="W45" i="20"/>
  <c r="AF44" i="20"/>
  <c r="AO44" i="20" s="1"/>
  <c r="AG44" i="20"/>
  <c r="AP44" i="20" s="1"/>
  <c r="Z46" i="51"/>
  <c r="Y50" i="89"/>
  <c r="X50" i="89"/>
  <c r="AN45" i="88"/>
  <c r="AI45" i="88"/>
  <c r="AH46" i="49"/>
  <c r="AQ46" i="49" s="1"/>
  <c r="Y46" i="84"/>
  <c r="X46" i="84"/>
  <c r="AN45" i="87"/>
  <c r="AI45" i="87"/>
  <c r="Y44" i="95"/>
  <c r="X44" i="95"/>
  <c r="AH44" i="99"/>
  <c r="AQ44" i="99" s="1"/>
  <c r="AN47" i="98"/>
  <c r="AI47" i="98"/>
  <c r="AF46" i="83"/>
  <c r="AO46" i="83" s="1"/>
  <c r="AI45" i="55"/>
  <c r="AN45" i="55"/>
  <c r="AI44" i="52"/>
  <c r="AN44" i="52"/>
  <c r="Y48" i="18"/>
  <c r="X48" i="18"/>
  <c r="Y46" i="104"/>
  <c r="X46" i="104"/>
  <c r="AE44" i="10"/>
  <c r="W45" i="10"/>
  <c r="AG44" i="10"/>
  <c r="AP44" i="10" s="1"/>
  <c r="AF44" i="10"/>
  <c r="AO44" i="10" s="1"/>
  <c r="Y46" i="44"/>
  <c r="X46" i="44"/>
  <c r="AI49" i="89"/>
  <c r="AN49" i="89"/>
  <c r="Y46" i="55"/>
  <c r="X46" i="55"/>
  <c r="Y44" i="43"/>
  <c r="X44" i="43"/>
  <c r="AF46" i="49"/>
  <c r="AO46" i="49" s="1"/>
  <c r="AG46" i="49"/>
  <c r="AP46" i="49" s="1"/>
  <c r="W47" i="49"/>
  <c r="Y45" i="52"/>
  <c r="X45" i="52"/>
  <c r="AR45" i="51"/>
  <c r="Y48" i="97"/>
  <c r="X48" i="97"/>
  <c r="AN45" i="82"/>
  <c r="AI45" i="82"/>
  <c r="AR43" i="99"/>
  <c r="Y45" i="50"/>
  <c r="X45" i="50"/>
  <c r="AR45" i="83"/>
  <c r="AE46" i="16"/>
  <c r="AF46" i="16"/>
  <c r="AO46" i="16" s="1"/>
  <c r="AG46" i="16"/>
  <c r="AP46" i="16" s="1"/>
  <c r="W47" i="16"/>
  <c r="AI49" i="47"/>
  <c r="AN49" i="47"/>
  <c r="Y48" i="98"/>
  <c r="X48" i="98"/>
  <c r="Y46" i="45"/>
  <c r="X46" i="45"/>
  <c r="AR47" i="105"/>
  <c r="Y46" i="87"/>
  <c r="X46" i="87"/>
  <c r="AN43" i="95"/>
  <c r="AI43" i="95"/>
  <c r="Y48" i="86"/>
  <c r="X48" i="86"/>
  <c r="AH48" i="105"/>
  <c r="AQ48" i="105" s="1"/>
  <c r="Z48" i="105"/>
  <c r="AI47" i="86"/>
  <c r="AN47" i="86"/>
  <c r="Y46" i="96"/>
  <c r="X46" i="96"/>
  <c r="Y46" i="42"/>
  <c r="X46" i="42"/>
  <c r="Y48" i="53"/>
  <c r="X48" i="53"/>
  <c r="AH43" i="101"/>
  <c r="AQ43" i="101" s="1"/>
  <c r="AF49" i="100"/>
  <c r="AO49" i="100" s="1"/>
  <c r="AE49" i="100"/>
  <c r="W50" i="100"/>
  <c r="AG49" i="100"/>
  <c r="AP49" i="100" s="1"/>
  <c r="AN47" i="94"/>
  <c r="AI47" i="94"/>
  <c r="AH46" i="32"/>
  <c r="AQ46" i="32" s="1"/>
  <c r="AN45" i="44"/>
  <c r="AI45" i="44"/>
  <c r="AI44" i="54"/>
  <c r="AN44" i="54"/>
  <c r="AR46" i="13"/>
  <c r="Y46" i="103"/>
  <c r="X46" i="103"/>
  <c r="AH46" i="83"/>
  <c r="AQ46" i="83" s="1"/>
  <c r="Y46" i="88"/>
  <c r="X46" i="88"/>
  <c r="W46" i="102"/>
  <c r="AG45" i="102"/>
  <c r="AP45" i="102" s="1"/>
  <c r="AF45" i="102"/>
  <c r="AO45" i="102" s="1"/>
  <c r="AE45" i="102"/>
  <c r="AN47" i="15"/>
  <c r="AI47" i="15"/>
  <c r="Z48" i="18" l="1"/>
  <c r="Y46" i="93"/>
  <c r="AF46" i="85"/>
  <c r="AO46" i="85" s="1"/>
  <c r="W47" i="85"/>
  <c r="AE46" i="85"/>
  <c r="AG46" i="85"/>
  <c r="AP46" i="85" s="1"/>
  <c r="AE45" i="35"/>
  <c r="W46" i="35"/>
  <c r="AG45" i="35"/>
  <c r="AP45" i="35" s="1"/>
  <c r="AF45" i="35"/>
  <c r="AO45" i="35" s="1"/>
  <c r="W48" i="13"/>
  <c r="AI45" i="93"/>
  <c r="AR45" i="93" s="1"/>
  <c r="AI44" i="92"/>
  <c r="AE43" i="101"/>
  <c r="AI45" i="103"/>
  <c r="Z50" i="41"/>
  <c r="AN45" i="93"/>
  <c r="AG46" i="83"/>
  <c r="AP46" i="83" s="1"/>
  <c r="AI47" i="18"/>
  <c r="AR47" i="18" s="1"/>
  <c r="W47" i="83"/>
  <c r="X47" i="83" s="1"/>
  <c r="Z46" i="55"/>
  <c r="AF47" i="13"/>
  <c r="AO47" i="13" s="1"/>
  <c r="Z46" i="45"/>
  <c r="AF46" i="45" s="1"/>
  <c r="AO46" i="45" s="1"/>
  <c r="AF43" i="101"/>
  <c r="AO43" i="101" s="1"/>
  <c r="X45" i="92"/>
  <c r="Z45" i="92" s="1"/>
  <c r="W44" i="101"/>
  <c r="Y44" i="101" s="1"/>
  <c r="AG44" i="99"/>
  <c r="AP44" i="99" s="1"/>
  <c r="W47" i="32"/>
  <c r="AG46" i="32"/>
  <c r="AP46" i="32" s="1"/>
  <c r="AE46" i="32"/>
  <c r="AF46" i="32"/>
  <c r="AO46" i="32" s="1"/>
  <c r="Z46" i="96"/>
  <c r="AE46" i="96" s="1"/>
  <c r="Z48" i="86"/>
  <c r="AF48" i="86" s="1"/>
  <c r="AO48" i="86" s="1"/>
  <c r="AI47" i="97"/>
  <c r="AG47" i="13"/>
  <c r="AP47" i="13" s="1"/>
  <c r="AE48" i="46"/>
  <c r="W49" i="46"/>
  <c r="AF48" i="46"/>
  <c r="AO48" i="46" s="1"/>
  <c r="AG48" i="46"/>
  <c r="AP48" i="46" s="1"/>
  <c r="AE44" i="99"/>
  <c r="AI44" i="99" s="1"/>
  <c r="Z48" i="98"/>
  <c r="AF48" i="98" s="1"/>
  <c r="AO48" i="98" s="1"/>
  <c r="AF44" i="99"/>
  <c r="AO44" i="99" s="1"/>
  <c r="Z44" i="43"/>
  <c r="AF44" i="43" s="1"/>
  <c r="AO44" i="43" s="1"/>
  <c r="Z46" i="88"/>
  <c r="W47" i="88" s="1"/>
  <c r="Z45" i="50"/>
  <c r="AE45" i="50" s="1"/>
  <c r="Z48" i="53"/>
  <c r="AF48" i="53" s="1"/>
  <c r="AO48" i="53" s="1"/>
  <c r="Z48" i="97"/>
  <c r="AE48" i="97" s="1"/>
  <c r="Z46" i="44"/>
  <c r="AE46" i="44" s="1"/>
  <c r="Z48" i="15"/>
  <c r="AE48" i="15" s="1"/>
  <c r="Z46" i="84"/>
  <c r="AF46" i="84" s="1"/>
  <c r="AO46" i="84" s="1"/>
  <c r="Z46" i="42"/>
  <c r="AF46" i="42" s="1"/>
  <c r="AO46" i="42" s="1"/>
  <c r="AG46" i="44"/>
  <c r="AP46" i="44" s="1"/>
  <c r="AE46" i="45"/>
  <c r="AE48" i="18"/>
  <c r="W49" i="18"/>
  <c r="AF48" i="18"/>
  <c r="AO48" i="18" s="1"/>
  <c r="AG48" i="18"/>
  <c r="AP48" i="18" s="1"/>
  <c r="AR45" i="55"/>
  <c r="AH45" i="54"/>
  <c r="AQ45" i="54" s="1"/>
  <c r="AN45" i="11"/>
  <c r="AI45" i="11"/>
  <c r="AG48" i="15"/>
  <c r="AP48" i="15" s="1"/>
  <c r="Y47" i="48"/>
  <c r="X47" i="48"/>
  <c r="AR45" i="45"/>
  <c r="AN45" i="102"/>
  <c r="AI45" i="102"/>
  <c r="W49" i="105"/>
  <c r="AG48" i="105"/>
  <c r="AP48" i="105" s="1"/>
  <c r="AF48" i="105"/>
  <c r="AO48" i="105" s="1"/>
  <c r="AE48" i="105"/>
  <c r="AR43" i="95"/>
  <c r="AH45" i="52"/>
  <c r="AQ45" i="52" s="1"/>
  <c r="AI46" i="49"/>
  <c r="AN46" i="49"/>
  <c r="AH46" i="104"/>
  <c r="AQ46" i="104" s="1"/>
  <c r="AR47" i="98"/>
  <c r="AH44" i="95"/>
  <c r="AQ44" i="95" s="1"/>
  <c r="AE46" i="51"/>
  <c r="AF46" i="51"/>
  <c r="AO46" i="51" s="1"/>
  <c r="AG46" i="51"/>
  <c r="AP46" i="51" s="1"/>
  <c r="W47" i="51"/>
  <c r="Z45" i="54"/>
  <c r="AR45" i="96"/>
  <c r="AN45" i="90"/>
  <c r="AI45" i="90"/>
  <c r="AH45" i="50"/>
  <c r="AQ45" i="50" s="1"/>
  <c r="AH46" i="44"/>
  <c r="AQ46" i="44" s="1"/>
  <c r="AR47" i="94"/>
  <c r="AH48" i="53"/>
  <c r="AQ48" i="53" s="1"/>
  <c r="AH46" i="96"/>
  <c r="AQ46" i="96" s="1"/>
  <c r="AH48" i="86"/>
  <c r="AQ48" i="86" s="1"/>
  <c r="AH46" i="45"/>
  <c r="AQ46" i="45" s="1"/>
  <c r="AH48" i="97"/>
  <c r="AQ48" i="97" s="1"/>
  <c r="AH44" i="43"/>
  <c r="AQ44" i="43" s="1"/>
  <c r="Z46" i="104"/>
  <c r="Z44" i="95"/>
  <c r="AR45" i="88"/>
  <c r="AR47" i="53"/>
  <c r="AH46" i="82"/>
  <c r="AQ46" i="82" s="1"/>
  <c r="Y46" i="91"/>
  <c r="X46" i="91"/>
  <c r="AI44" i="10"/>
  <c r="AN44" i="10"/>
  <c r="AH46" i="84"/>
  <c r="AQ46" i="84" s="1"/>
  <c r="AG46" i="96"/>
  <c r="AP46" i="96" s="1"/>
  <c r="W49" i="86"/>
  <c r="AH46" i="87"/>
  <c r="AQ46" i="87" s="1"/>
  <c r="AR49" i="47"/>
  <c r="AN46" i="16"/>
  <c r="AI46" i="16"/>
  <c r="AN43" i="101"/>
  <c r="Z45" i="52"/>
  <c r="W45" i="43"/>
  <c r="AR49" i="89"/>
  <c r="AN46" i="83"/>
  <c r="AH50" i="47"/>
  <c r="AQ50" i="47" s="1"/>
  <c r="AR45" i="104"/>
  <c r="AI46" i="48"/>
  <c r="AN46" i="48"/>
  <c r="Z46" i="82"/>
  <c r="AH46" i="93"/>
  <c r="AQ46" i="93" s="1"/>
  <c r="AH48" i="94"/>
  <c r="AQ48" i="94" s="1"/>
  <c r="AN45" i="91"/>
  <c r="AI45" i="91"/>
  <c r="Y45" i="99"/>
  <c r="X45" i="99"/>
  <c r="Y47" i="32"/>
  <c r="X47" i="32"/>
  <c r="AR45" i="44"/>
  <c r="AN49" i="100"/>
  <c r="AI49" i="100"/>
  <c r="AR47" i="86"/>
  <c r="Y47" i="16"/>
  <c r="X47" i="16"/>
  <c r="AE46" i="55"/>
  <c r="AF46" i="55"/>
  <c r="AO46" i="55" s="1"/>
  <c r="AG46" i="55"/>
  <c r="AP46" i="55" s="1"/>
  <c r="W47" i="55"/>
  <c r="AG50" i="41"/>
  <c r="AP50" i="41" s="1"/>
  <c r="AE50" i="41"/>
  <c r="AF50" i="41"/>
  <c r="AO50" i="41" s="1"/>
  <c r="W51" i="41"/>
  <c r="Y46" i="102"/>
  <c r="X46" i="102"/>
  <c r="Z46" i="87"/>
  <c r="Y47" i="49"/>
  <c r="X47" i="49"/>
  <c r="AH48" i="18"/>
  <c r="AQ48" i="18" s="1"/>
  <c r="AR44" i="52"/>
  <c r="AR45" i="87"/>
  <c r="AH50" i="89"/>
  <c r="AQ50" i="89" s="1"/>
  <c r="Y45" i="20"/>
  <c r="X45" i="20"/>
  <c r="AR45" i="42"/>
  <c r="AR44" i="50"/>
  <c r="Y46" i="90"/>
  <c r="X46" i="90"/>
  <c r="AR47" i="97"/>
  <c r="AR45" i="84"/>
  <c r="Z46" i="93"/>
  <c r="Z48" i="94"/>
  <c r="AN47" i="13"/>
  <c r="AH46" i="103"/>
  <c r="AQ46" i="103" s="1"/>
  <c r="AR47" i="15"/>
  <c r="AH46" i="88"/>
  <c r="AQ46" i="88" s="1"/>
  <c r="Z46" i="103"/>
  <c r="AR44" i="54"/>
  <c r="Y50" i="100"/>
  <c r="X50" i="100"/>
  <c r="AH46" i="42"/>
  <c r="AQ46" i="42" s="1"/>
  <c r="AR44" i="92"/>
  <c r="AH48" i="98"/>
  <c r="AQ48" i="98" s="1"/>
  <c r="AR45" i="82"/>
  <c r="AH45" i="92"/>
  <c r="AQ45" i="92" s="1"/>
  <c r="AH46" i="55"/>
  <c r="AQ46" i="55" s="1"/>
  <c r="Y45" i="10"/>
  <c r="X45" i="10"/>
  <c r="AR45" i="103"/>
  <c r="Z50" i="89"/>
  <c r="AN44" i="20"/>
  <c r="AI44" i="20"/>
  <c r="Z50" i="47"/>
  <c r="AR43" i="43"/>
  <c r="Y46" i="11"/>
  <c r="X46" i="11"/>
  <c r="AH48" i="15"/>
  <c r="AQ48" i="15" s="1"/>
  <c r="Y48" i="13"/>
  <c r="X48" i="13"/>
  <c r="AN46" i="32"/>
  <c r="AN46" i="85" l="1"/>
  <c r="AI46" i="85"/>
  <c r="AR46" i="85" s="1"/>
  <c r="X47" i="85"/>
  <c r="Y47" i="85"/>
  <c r="AI43" i="101"/>
  <c r="AG48" i="98"/>
  <c r="AP48" i="98" s="1"/>
  <c r="AI46" i="83"/>
  <c r="Y46" i="35"/>
  <c r="X46" i="35"/>
  <c r="AG48" i="97"/>
  <c r="AP48" i="97" s="1"/>
  <c r="AI45" i="35"/>
  <c r="AR45" i="35" s="1"/>
  <c r="AN45" i="35"/>
  <c r="AF48" i="97"/>
  <c r="AO48" i="97" s="1"/>
  <c r="Y47" i="83"/>
  <c r="W47" i="45"/>
  <c r="W49" i="97"/>
  <c r="Y49" i="97" s="1"/>
  <c r="W49" i="98"/>
  <c r="AE48" i="98"/>
  <c r="AG46" i="45"/>
  <c r="AP46" i="45" s="1"/>
  <c r="AI47" i="13"/>
  <c r="AN44" i="99"/>
  <c r="W46" i="92"/>
  <c r="X46" i="92" s="1"/>
  <c r="AG45" i="92"/>
  <c r="AP45" i="92" s="1"/>
  <c r="AE45" i="92"/>
  <c r="AF45" i="92"/>
  <c r="AO45" i="92" s="1"/>
  <c r="AE44" i="43"/>
  <c r="AG48" i="86"/>
  <c r="AP48" i="86" s="1"/>
  <c r="W47" i="42"/>
  <c r="AE46" i="42"/>
  <c r="Z45" i="20"/>
  <c r="AE48" i="86"/>
  <c r="X44" i="101"/>
  <c r="W46" i="50"/>
  <c r="AG44" i="43"/>
  <c r="AP44" i="43" s="1"/>
  <c r="AG46" i="42"/>
  <c r="AP46" i="42" s="1"/>
  <c r="AF48" i="15"/>
  <c r="AO48" i="15" s="1"/>
  <c r="AI46" i="32"/>
  <c r="AR46" i="32" s="1"/>
  <c r="W47" i="44"/>
  <c r="AF46" i="44"/>
  <c r="AO46" i="44" s="1"/>
  <c r="W49" i="15"/>
  <c r="AE48" i="53"/>
  <c r="Z48" i="13"/>
  <c r="W49" i="13" s="1"/>
  <c r="Z45" i="10"/>
  <c r="AG45" i="10" s="1"/>
  <c r="AP45" i="10" s="1"/>
  <c r="Z46" i="102"/>
  <c r="AF46" i="102" s="1"/>
  <c r="AO46" i="102" s="1"/>
  <c r="AF46" i="96"/>
  <c r="AO46" i="96" s="1"/>
  <c r="AG46" i="84"/>
  <c r="AP46" i="84" s="1"/>
  <c r="W47" i="84"/>
  <c r="AF46" i="88"/>
  <c r="AO46" i="88" s="1"/>
  <c r="W47" i="96"/>
  <c r="Y47" i="96" s="1"/>
  <c r="Y49" i="46"/>
  <c r="X49" i="46"/>
  <c r="AH49" i="46" s="1"/>
  <c r="AQ49" i="46" s="1"/>
  <c r="AG46" i="88"/>
  <c r="AP46" i="88" s="1"/>
  <c r="AG45" i="50"/>
  <c r="AP45" i="50" s="1"/>
  <c r="AN48" i="46"/>
  <c r="AI48" i="46"/>
  <c r="AR48" i="46" s="1"/>
  <c r="AE46" i="88"/>
  <c r="AN46" i="88" s="1"/>
  <c r="AE46" i="84"/>
  <c r="W49" i="53"/>
  <c r="AF45" i="50"/>
  <c r="AO45" i="50" s="1"/>
  <c r="AG48" i="53"/>
  <c r="AP48" i="53" s="1"/>
  <c r="Z47" i="49"/>
  <c r="AG47" i="49" s="1"/>
  <c r="AP47" i="49" s="1"/>
  <c r="Z47" i="83"/>
  <c r="AF47" i="83" s="1"/>
  <c r="AO47" i="83" s="1"/>
  <c r="Z47" i="48"/>
  <c r="AG47" i="48" s="1"/>
  <c r="AP47" i="48" s="1"/>
  <c r="Z50" i="100"/>
  <c r="AE50" i="100" s="1"/>
  <c r="Z47" i="32"/>
  <c r="AE47" i="32" s="1"/>
  <c r="AE50" i="47"/>
  <c r="W51" i="47"/>
  <c r="AF50" i="47"/>
  <c r="AO50" i="47" s="1"/>
  <c r="AG50" i="47"/>
  <c r="AP50" i="47" s="1"/>
  <c r="Y46" i="92"/>
  <c r="AH44" i="101"/>
  <c r="AQ44" i="101" s="1"/>
  <c r="Y46" i="50"/>
  <c r="X46" i="50"/>
  <c r="AH46" i="11"/>
  <c r="AQ46" i="11" s="1"/>
  <c r="W47" i="87"/>
  <c r="AG46" i="87"/>
  <c r="AP46" i="87" s="1"/>
  <c r="AF46" i="87"/>
  <c r="AO46" i="87" s="1"/>
  <c r="AE46" i="87"/>
  <c r="AI50" i="41"/>
  <c r="AN50" i="41"/>
  <c r="AH45" i="99"/>
  <c r="AQ45" i="99" s="1"/>
  <c r="W47" i="82"/>
  <c r="AF46" i="82"/>
  <c r="AO46" i="82" s="1"/>
  <c r="AE46" i="82"/>
  <c r="AG46" i="82"/>
  <c r="AP46" i="82" s="1"/>
  <c r="AR46" i="83"/>
  <c r="AN44" i="43"/>
  <c r="AN46" i="96"/>
  <c r="AI46" i="96"/>
  <c r="AI45" i="92"/>
  <c r="AN45" i="92"/>
  <c r="AF46" i="104"/>
  <c r="AO46" i="104" s="1"/>
  <c r="AG46" i="104"/>
  <c r="AP46" i="104" s="1"/>
  <c r="AE46" i="104"/>
  <c r="W47" i="104"/>
  <c r="Y49" i="98"/>
  <c r="X49" i="98"/>
  <c r="AI46" i="42"/>
  <c r="AN46" i="42"/>
  <c r="AN46" i="51"/>
  <c r="AI46" i="51"/>
  <c r="Z44" i="101"/>
  <c r="AN46" i="45"/>
  <c r="AI46" i="45"/>
  <c r="Y47" i="84"/>
  <c r="X47" i="84"/>
  <c r="AH47" i="83"/>
  <c r="AQ47" i="83" s="1"/>
  <c r="Z46" i="11"/>
  <c r="AH45" i="10"/>
  <c r="AQ45" i="10" s="1"/>
  <c r="W49" i="94"/>
  <c r="AG48" i="94"/>
  <c r="AP48" i="94" s="1"/>
  <c r="AF48" i="94"/>
  <c r="AO48" i="94" s="1"/>
  <c r="AE48" i="94"/>
  <c r="AH47" i="49"/>
  <c r="AQ47" i="49" s="1"/>
  <c r="AH46" i="102"/>
  <c r="AQ46" i="102" s="1"/>
  <c r="AI46" i="55"/>
  <c r="AN46" i="55"/>
  <c r="AR49" i="100"/>
  <c r="Z45" i="99"/>
  <c r="AE45" i="52"/>
  <c r="AF45" i="52"/>
  <c r="AO45" i="52" s="1"/>
  <c r="AG45" i="52"/>
  <c r="AP45" i="52" s="1"/>
  <c r="W46" i="52"/>
  <c r="AR43" i="101"/>
  <c r="AN48" i="98"/>
  <c r="AI48" i="98"/>
  <c r="Y49" i="105"/>
  <c r="X49" i="105"/>
  <c r="Y49" i="15"/>
  <c r="X49" i="15"/>
  <c r="Y49" i="18"/>
  <c r="X49" i="18"/>
  <c r="Z49" i="18" s="1"/>
  <c r="Y49" i="53"/>
  <c r="X49" i="53"/>
  <c r="W48" i="32"/>
  <c r="W47" i="93"/>
  <c r="AG46" i="93"/>
  <c r="AP46" i="93" s="1"/>
  <c r="AF46" i="93"/>
  <c r="AO46" i="93" s="1"/>
  <c r="AE46" i="93"/>
  <c r="W48" i="49"/>
  <c r="W47" i="102"/>
  <c r="AG46" i="102"/>
  <c r="AP46" i="102" s="1"/>
  <c r="AE46" i="102"/>
  <c r="AH47" i="16"/>
  <c r="AQ47" i="16" s="1"/>
  <c r="Y47" i="88"/>
  <c r="X47" i="88"/>
  <c r="AR46" i="48"/>
  <c r="AN48" i="97"/>
  <c r="AI48" i="97"/>
  <c r="AR46" i="16"/>
  <c r="AH46" i="91"/>
  <c r="AQ46" i="91" s="1"/>
  <c r="AE45" i="54"/>
  <c r="AF45" i="54"/>
  <c r="AO45" i="54" s="1"/>
  <c r="AG45" i="54"/>
  <c r="AP45" i="54" s="1"/>
  <c r="W46" i="54"/>
  <c r="AR45" i="102"/>
  <c r="AH47" i="48"/>
  <c r="AQ47" i="48" s="1"/>
  <c r="AN48" i="15"/>
  <c r="AI48" i="15"/>
  <c r="AN48" i="18"/>
  <c r="AI48" i="18"/>
  <c r="AN45" i="50"/>
  <c r="Y47" i="44"/>
  <c r="X47" i="44"/>
  <c r="AF44" i="95"/>
  <c r="AO44" i="95" s="1"/>
  <c r="W45" i="95"/>
  <c r="AG44" i="95"/>
  <c r="AP44" i="95" s="1"/>
  <c r="AE44" i="95"/>
  <c r="AR46" i="49"/>
  <c r="Y47" i="45"/>
  <c r="X47" i="45"/>
  <c r="AF50" i="89"/>
  <c r="AO50" i="89" s="1"/>
  <c r="AE50" i="89"/>
  <c r="AG50" i="89"/>
  <c r="AP50" i="89" s="1"/>
  <c r="W51" i="89"/>
  <c r="AE45" i="10"/>
  <c r="W46" i="10"/>
  <c r="AF45" i="10"/>
  <c r="AO45" i="10" s="1"/>
  <c r="AH46" i="90"/>
  <c r="AQ46" i="90" s="1"/>
  <c r="Z47" i="16"/>
  <c r="AH47" i="32"/>
  <c r="AQ47" i="32" s="1"/>
  <c r="AR45" i="91"/>
  <c r="Y45" i="43"/>
  <c r="X45" i="43"/>
  <c r="Y49" i="86"/>
  <c r="X49" i="86"/>
  <c r="AR44" i="10"/>
  <c r="Z46" i="91"/>
  <c r="Y47" i="51"/>
  <c r="X47" i="51"/>
  <c r="AF47" i="48"/>
  <c r="AO47" i="48" s="1"/>
  <c r="AR45" i="11"/>
  <c r="AN46" i="84"/>
  <c r="AI46" i="84"/>
  <c r="W51" i="100"/>
  <c r="AG50" i="100"/>
  <c r="AP50" i="100" s="1"/>
  <c r="AF50" i="100"/>
  <c r="AO50" i="100" s="1"/>
  <c r="AG45" i="20"/>
  <c r="AP45" i="20" s="1"/>
  <c r="AF45" i="20"/>
  <c r="AO45" i="20" s="1"/>
  <c r="AE45" i="20"/>
  <c r="W46" i="20"/>
  <c r="Y47" i="42"/>
  <c r="X47" i="42"/>
  <c r="AR44" i="20"/>
  <c r="W47" i="103"/>
  <c r="AG46" i="103"/>
  <c r="AP46" i="103" s="1"/>
  <c r="AF46" i="103"/>
  <c r="AO46" i="103" s="1"/>
  <c r="AE46" i="103"/>
  <c r="AH48" i="13"/>
  <c r="AQ48" i="13" s="1"/>
  <c r="AH50" i="100"/>
  <c r="AQ50" i="100" s="1"/>
  <c r="AR47" i="13"/>
  <c r="Z46" i="90"/>
  <c r="AH45" i="20"/>
  <c r="AQ45" i="20" s="1"/>
  <c r="Y51" i="41"/>
  <c r="X51" i="41"/>
  <c r="Y47" i="55"/>
  <c r="X47" i="55"/>
  <c r="AN48" i="86"/>
  <c r="AI48" i="86"/>
  <c r="AR44" i="99"/>
  <c r="AR45" i="90"/>
  <c r="AN48" i="105"/>
  <c r="AI48" i="105"/>
  <c r="AN48" i="53"/>
  <c r="AN46" i="44"/>
  <c r="AI46" i="44"/>
  <c r="AH47" i="85" l="1"/>
  <c r="AQ47" i="85" s="1"/>
  <c r="Z47" i="85"/>
  <c r="Z46" i="35"/>
  <c r="AH46" i="35"/>
  <c r="AQ46" i="35" s="1"/>
  <c r="AI44" i="43"/>
  <c r="AF48" i="13"/>
  <c r="AO48" i="13" s="1"/>
  <c r="X49" i="97"/>
  <c r="AG48" i="13"/>
  <c r="AP48" i="13" s="1"/>
  <c r="AE48" i="13"/>
  <c r="W48" i="83"/>
  <c r="Z51" i="41"/>
  <c r="W52" i="41" s="1"/>
  <c r="Z49" i="46"/>
  <c r="AG49" i="46" s="1"/>
  <c r="AP49" i="46" s="1"/>
  <c r="AG47" i="83"/>
  <c r="AP47" i="83" s="1"/>
  <c r="Z45" i="43"/>
  <c r="W46" i="43" s="1"/>
  <c r="AG47" i="32"/>
  <c r="AP47" i="32" s="1"/>
  <c r="X47" i="96"/>
  <c r="Z47" i="96" s="1"/>
  <c r="AG47" i="96" s="1"/>
  <c r="AP47" i="96" s="1"/>
  <c r="AF47" i="32"/>
  <c r="AO47" i="32" s="1"/>
  <c r="AI46" i="88"/>
  <c r="AF47" i="49"/>
  <c r="AO47" i="49" s="1"/>
  <c r="AE47" i="49"/>
  <c r="AN47" i="49" s="1"/>
  <c r="AI48" i="53"/>
  <c r="AI45" i="50"/>
  <c r="AR45" i="50" s="1"/>
  <c r="AE47" i="48"/>
  <c r="AN47" i="48" s="1"/>
  <c r="AE47" i="83"/>
  <c r="Z49" i="86"/>
  <c r="AF49" i="86" s="1"/>
  <c r="AO49" i="86" s="1"/>
  <c r="Z47" i="88"/>
  <c r="AE47" i="88" s="1"/>
  <c r="W48" i="48"/>
  <c r="Z47" i="55"/>
  <c r="AG47" i="55" s="1"/>
  <c r="AP47" i="55" s="1"/>
  <c r="Z49" i="15"/>
  <c r="Z47" i="42"/>
  <c r="AG47" i="42" s="1"/>
  <c r="AP47" i="42" s="1"/>
  <c r="Z47" i="51"/>
  <c r="AE47" i="51" s="1"/>
  <c r="Z47" i="45"/>
  <c r="AE47" i="45" s="1"/>
  <c r="Z47" i="44"/>
  <c r="W48" i="44" s="1"/>
  <c r="Y47" i="103"/>
  <c r="X47" i="103"/>
  <c r="AH47" i="51"/>
  <c r="AQ47" i="51" s="1"/>
  <c r="AH45" i="43"/>
  <c r="AQ45" i="43" s="1"/>
  <c r="AE47" i="16"/>
  <c r="W48" i="16"/>
  <c r="AF47" i="16"/>
  <c r="AO47" i="16" s="1"/>
  <c r="AG47" i="16"/>
  <c r="AP47" i="16" s="1"/>
  <c r="AI45" i="10"/>
  <c r="AN45" i="10"/>
  <c r="Y45" i="95"/>
  <c r="X45" i="95"/>
  <c r="AH47" i="44"/>
  <c r="AQ47" i="44" s="1"/>
  <c r="AR48" i="97"/>
  <c r="Y47" i="102"/>
  <c r="X47" i="102"/>
  <c r="AN47" i="32"/>
  <c r="Y46" i="52"/>
  <c r="X46" i="52"/>
  <c r="Y49" i="94"/>
  <c r="X49" i="94"/>
  <c r="AH47" i="84"/>
  <c r="AQ47" i="84" s="1"/>
  <c r="AI46" i="104"/>
  <c r="AN46" i="104"/>
  <c r="AN46" i="82"/>
  <c r="AI46" i="82"/>
  <c r="AR50" i="41"/>
  <c r="AH49" i="97"/>
  <c r="AQ49" i="97" s="1"/>
  <c r="AI50" i="47"/>
  <c r="AN50" i="47"/>
  <c r="AE47" i="42"/>
  <c r="AF47" i="42"/>
  <c r="AO47" i="42" s="1"/>
  <c r="AR48" i="18"/>
  <c r="Y51" i="100"/>
  <c r="X51" i="100"/>
  <c r="Y48" i="48"/>
  <c r="X48" i="48"/>
  <c r="Y51" i="89"/>
  <c r="X51" i="89"/>
  <c r="AG47" i="44"/>
  <c r="AP47" i="44" s="1"/>
  <c r="AI45" i="54"/>
  <c r="AN45" i="54"/>
  <c r="Y48" i="49"/>
  <c r="X48" i="49"/>
  <c r="AH49" i="53"/>
  <c r="AQ49" i="53" s="1"/>
  <c r="AH49" i="105"/>
  <c r="AQ49" i="105" s="1"/>
  <c r="Z47" i="84"/>
  <c r="AR46" i="42"/>
  <c r="AR44" i="43"/>
  <c r="AN46" i="87"/>
  <c r="AI46" i="87"/>
  <c r="AH46" i="50"/>
  <c r="AQ46" i="50" s="1"/>
  <c r="Z49" i="97"/>
  <c r="Y48" i="83"/>
  <c r="X48" i="83"/>
  <c r="AH47" i="55"/>
  <c r="AQ47" i="55" s="1"/>
  <c r="W50" i="15"/>
  <c r="AE49" i="15"/>
  <c r="AG49" i="15"/>
  <c r="AP49" i="15" s="1"/>
  <c r="AF49" i="15"/>
  <c r="AO49" i="15" s="1"/>
  <c r="Y47" i="104"/>
  <c r="X47" i="104"/>
  <c r="Y51" i="47"/>
  <c r="X51" i="47"/>
  <c r="AR48" i="53"/>
  <c r="W47" i="90"/>
  <c r="AG46" i="90"/>
  <c r="AP46" i="90" s="1"/>
  <c r="AF46" i="90"/>
  <c r="AO46" i="90" s="1"/>
  <c r="AE46" i="90"/>
  <c r="Y46" i="20"/>
  <c r="X46" i="20"/>
  <c r="AF47" i="96"/>
  <c r="AO47" i="96" s="1"/>
  <c r="AR48" i="86"/>
  <c r="AN46" i="103"/>
  <c r="AI46" i="103"/>
  <c r="AI45" i="20"/>
  <c r="AN45" i="20"/>
  <c r="AN50" i="100"/>
  <c r="AI50" i="100"/>
  <c r="Y47" i="93"/>
  <c r="X47" i="93"/>
  <c r="Z49" i="105"/>
  <c r="AR48" i="98"/>
  <c r="AH49" i="98"/>
  <c r="AQ49" i="98" s="1"/>
  <c r="Y47" i="82"/>
  <c r="X47" i="82"/>
  <c r="Z46" i="50"/>
  <c r="AH47" i="45"/>
  <c r="AQ47" i="45" s="1"/>
  <c r="AN48" i="13"/>
  <c r="AN46" i="93"/>
  <c r="AI46" i="93"/>
  <c r="AF49" i="18"/>
  <c r="AO49" i="18" s="1"/>
  <c r="AG49" i="18"/>
  <c r="AP49" i="18" s="1"/>
  <c r="AE49" i="18"/>
  <c r="W50" i="18"/>
  <c r="AR46" i="88"/>
  <c r="AF45" i="43"/>
  <c r="AO45" i="43" s="1"/>
  <c r="AR48" i="105"/>
  <c r="AH51" i="41"/>
  <c r="AQ51" i="41" s="1"/>
  <c r="AR46" i="84"/>
  <c r="W47" i="91"/>
  <c r="AF46" i="91"/>
  <c r="AO46" i="91" s="1"/>
  <c r="AG46" i="91"/>
  <c r="AP46" i="91" s="1"/>
  <c r="AE46" i="91"/>
  <c r="AH49" i="86"/>
  <c r="AQ49" i="86" s="1"/>
  <c r="AI50" i="89"/>
  <c r="AN50" i="89"/>
  <c r="AN46" i="102"/>
  <c r="AI46" i="102"/>
  <c r="Y48" i="32"/>
  <c r="X48" i="32"/>
  <c r="Z49" i="53"/>
  <c r="AI45" i="52"/>
  <c r="AN45" i="52"/>
  <c r="AN48" i="94"/>
  <c r="AI48" i="94"/>
  <c r="W47" i="11"/>
  <c r="AG46" i="11"/>
  <c r="AP46" i="11" s="1"/>
  <c r="AF46" i="11"/>
  <c r="AO46" i="11" s="1"/>
  <c r="AE46" i="11"/>
  <c r="AR46" i="45"/>
  <c r="AF44" i="101"/>
  <c r="AO44" i="101" s="1"/>
  <c r="W45" i="101"/>
  <c r="AE44" i="101"/>
  <c r="AG44" i="101"/>
  <c r="AP44" i="101" s="1"/>
  <c r="Z49" i="98"/>
  <c r="AH46" i="92"/>
  <c r="AQ46" i="92" s="1"/>
  <c r="AI47" i="83"/>
  <c r="AN47" i="83"/>
  <c r="Y46" i="10"/>
  <c r="X46" i="10"/>
  <c r="AR46" i="96"/>
  <c r="AR46" i="44"/>
  <c r="AF51" i="41"/>
  <c r="AO51" i="41" s="1"/>
  <c r="AH47" i="42"/>
  <c r="AQ47" i="42" s="1"/>
  <c r="AI47" i="48"/>
  <c r="AI44" i="95"/>
  <c r="AN44" i="95"/>
  <c r="Y49" i="13"/>
  <c r="X49" i="13"/>
  <c r="AR48" i="15"/>
  <c r="Y46" i="54"/>
  <c r="X46" i="54"/>
  <c r="Z46" i="54" s="1"/>
  <c r="AH47" i="88"/>
  <c r="AQ47" i="88" s="1"/>
  <c r="AH49" i="18"/>
  <c r="AQ49" i="18" s="1"/>
  <c r="AH49" i="15"/>
  <c r="AQ49" i="15" s="1"/>
  <c r="W46" i="99"/>
  <c r="AG45" i="99"/>
  <c r="AP45" i="99" s="1"/>
  <c r="AF45" i="99"/>
  <c r="AO45" i="99" s="1"/>
  <c r="AE45" i="99"/>
  <c r="AR46" i="55"/>
  <c r="AR46" i="51"/>
  <c r="AR45" i="92"/>
  <c r="Y47" i="87"/>
  <c r="X47" i="87"/>
  <c r="Z46" i="92"/>
  <c r="AF49" i="46" l="1"/>
  <c r="AO49" i="46" s="1"/>
  <c r="W48" i="85"/>
  <c r="AE47" i="85"/>
  <c r="AF47" i="85"/>
  <c r="AO47" i="85" s="1"/>
  <c r="AG47" i="85"/>
  <c r="AP47" i="85" s="1"/>
  <c r="AE49" i="46"/>
  <c r="W50" i="46"/>
  <c r="AE46" i="35"/>
  <c r="AF46" i="35"/>
  <c r="AO46" i="35" s="1"/>
  <c r="AG46" i="35"/>
  <c r="AP46" i="35" s="1"/>
  <c r="W47" i="35"/>
  <c r="AG51" i="41"/>
  <c r="AP51" i="41" s="1"/>
  <c r="AE47" i="96"/>
  <c r="W48" i="96"/>
  <c r="AE51" i="41"/>
  <c r="AH47" i="96"/>
  <c r="AQ47" i="96" s="1"/>
  <c r="AE47" i="55"/>
  <c r="AI48" i="13"/>
  <c r="AE47" i="44"/>
  <c r="AI47" i="32"/>
  <c r="W48" i="55"/>
  <c r="AF47" i="55"/>
  <c r="AO47" i="55" s="1"/>
  <c r="AN49" i="46"/>
  <c r="AI49" i="46"/>
  <c r="AR49" i="46" s="1"/>
  <c r="AI47" i="49"/>
  <c r="AR47" i="49" s="1"/>
  <c r="AG45" i="43"/>
  <c r="AP45" i="43" s="1"/>
  <c r="W50" i="86"/>
  <c r="Y50" i="86" s="1"/>
  <c r="Y50" i="46"/>
  <c r="X50" i="46"/>
  <c r="AE45" i="43"/>
  <c r="AG47" i="88"/>
  <c r="AP47" i="88" s="1"/>
  <c r="AE49" i="86"/>
  <c r="W48" i="45"/>
  <c r="Y48" i="45" s="1"/>
  <c r="AG49" i="86"/>
  <c r="AP49" i="86" s="1"/>
  <c r="W48" i="88"/>
  <c r="X48" i="88" s="1"/>
  <c r="AG47" i="45"/>
  <c r="AP47" i="45" s="1"/>
  <c r="Z46" i="10"/>
  <c r="AE46" i="10" s="1"/>
  <c r="W48" i="42"/>
  <c r="Y48" i="42" s="1"/>
  <c r="AF47" i="88"/>
  <c r="AO47" i="88" s="1"/>
  <c r="AF47" i="44"/>
  <c r="AO47" i="44" s="1"/>
  <c r="AG47" i="51"/>
  <c r="AP47" i="51" s="1"/>
  <c r="AF47" i="45"/>
  <c r="AO47" i="45" s="1"/>
  <c r="W48" i="51"/>
  <c r="X48" i="51" s="1"/>
  <c r="AF47" i="51"/>
  <c r="AO47" i="51" s="1"/>
  <c r="Z47" i="82"/>
  <c r="AF47" i="82" s="1"/>
  <c r="AO47" i="82" s="1"/>
  <c r="Z51" i="100"/>
  <c r="AE51" i="100" s="1"/>
  <c r="Z46" i="52"/>
  <c r="AE46" i="52" s="1"/>
  <c r="Z47" i="93"/>
  <c r="W48" i="93" s="1"/>
  <c r="Z45" i="95"/>
  <c r="AG45" i="95" s="1"/>
  <c r="AP45" i="95" s="1"/>
  <c r="Z48" i="83"/>
  <c r="AE48" i="83" s="1"/>
  <c r="Z49" i="13"/>
  <c r="W50" i="13" s="1"/>
  <c r="Z51" i="47"/>
  <c r="AF51" i="47" s="1"/>
  <c r="AO51" i="47" s="1"/>
  <c r="AI46" i="11"/>
  <c r="AN46" i="11"/>
  <c r="AR46" i="102"/>
  <c r="AR46" i="93"/>
  <c r="AR48" i="13"/>
  <c r="AR46" i="103"/>
  <c r="Y48" i="44"/>
  <c r="X48" i="44"/>
  <c r="AH51" i="100"/>
  <c r="AQ51" i="100" s="1"/>
  <c r="AN47" i="16"/>
  <c r="AI47" i="16"/>
  <c r="AI47" i="55"/>
  <c r="AN47" i="55"/>
  <c r="AR47" i="48"/>
  <c r="AH47" i="87"/>
  <c r="AQ47" i="87" s="1"/>
  <c r="Y46" i="99"/>
  <c r="X46" i="99"/>
  <c r="Z47" i="87"/>
  <c r="AI44" i="101"/>
  <c r="AN44" i="101"/>
  <c r="AR45" i="52"/>
  <c r="Y47" i="91"/>
  <c r="X47" i="91"/>
  <c r="Y48" i="96"/>
  <c r="X48" i="96"/>
  <c r="AH48" i="83"/>
  <c r="AQ48" i="83" s="1"/>
  <c r="AR46" i="87"/>
  <c r="W48" i="84"/>
  <c r="AG47" i="84"/>
  <c r="AP47" i="84" s="1"/>
  <c r="AF47" i="84"/>
  <c r="AO47" i="84" s="1"/>
  <c r="AE47" i="84"/>
  <c r="AR45" i="54"/>
  <c r="AR46" i="82"/>
  <c r="AH49" i="94"/>
  <c r="AQ49" i="94" s="1"/>
  <c r="AH47" i="103"/>
  <c r="AQ47" i="103" s="1"/>
  <c r="AN49" i="86"/>
  <c r="AH49" i="13"/>
  <c r="AQ49" i="13" s="1"/>
  <c r="AF49" i="98"/>
  <c r="AO49" i="98" s="1"/>
  <c r="AG49" i="98"/>
  <c r="AP49" i="98" s="1"/>
  <c r="AE49" i="98"/>
  <c r="W50" i="98"/>
  <c r="Y52" i="41"/>
  <c r="X52" i="41"/>
  <c r="Y46" i="43"/>
  <c r="X46" i="43"/>
  <c r="Y50" i="18"/>
  <c r="X50" i="18"/>
  <c r="W50" i="105"/>
  <c r="AG49" i="105"/>
  <c r="AP49" i="105" s="1"/>
  <c r="AF49" i="105"/>
  <c r="AO49" i="105" s="1"/>
  <c r="AE49" i="105"/>
  <c r="AR50" i="100"/>
  <c r="AH46" i="20"/>
  <c r="AQ46" i="20" s="1"/>
  <c r="Y47" i="90"/>
  <c r="X47" i="90"/>
  <c r="AH47" i="104"/>
  <c r="AQ47" i="104" s="1"/>
  <c r="AG48" i="83"/>
  <c r="AP48" i="83" s="1"/>
  <c r="AH51" i="89"/>
  <c r="AQ51" i="89" s="1"/>
  <c r="AN47" i="51"/>
  <c r="AI47" i="51"/>
  <c r="AI47" i="42"/>
  <c r="AN47" i="42"/>
  <c r="Z49" i="94"/>
  <c r="AR47" i="32"/>
  <c r="AR45" i="10"/>
  <c r="Z47" i="103"/>
  <c r="AF46" i="92"/>
  <c r="AO46" i="92" s="1"/>
  <c r="AE46" i="92"/>
  <c r="AG46" i="92"/>
  <c r="AP46" i="92" s="1"/>
  <c r="W47" i="92"/>
  <c r="AE46" i="54"/>
  <c r="AF46" i="54"/>
  <c r="AO46" i="54" s="1"/>
  <c r="AG46" i="54"/>
  <c r="AP46" i="54" s="1"/>
  <c r="W47" i="54"/>
  <c r="AF46" i="10"/>
  <c r="AO46" i="10" s="1"/>
  <c r="AH47" i="82"/>
  <c r="AQ47" i="82" s="1"/>
  <c r="AG47" i="93"/>
  <c r="AP47" i="93" s="1"/>
  <c r="AF47" i="93"/>
  <c r="AO47" i="93" s="1"/>
  <c r="AR45" i="20"/>
  <c r="AN46" i="90"/>
  <c r="AI46" i="90"/>
  <c r="AH51" i="47"/>
  <c r="AQ51" i="47" s="1"/>
  <c r="AE49" i="53"/>
  <c r="W50" i="53"/>
  <c r="AF49" i="53"/>
  <c r="AO49" i="53" s="1"/>
  <c r="AG49" i="53"/>
  <c r="AP49" i="53" s="1"/>
  <c r="AR44" i="95"/>
  <c r="Y47" i="11"/>
  <c r="X47" i="11"/>
  <c r="AH48" i="32"/>
  <c r="AQ48" i="32" s="1"/>
  <c r="AR50" i="89"/>
  <c r="AI49" i="18"/>
  <c r="AN49" i="18"/>
  <c r="AN47" i="88"/>
  <c r="Z46" i="20"/>
  <c r="Z47" i="104"/>
  <c r="AN49" i="15"/>
  <c r="AI49" i="15"/>
  <c r="AH48" i="49"/>
  <c r="AQ48" i="49" s="1"/>
  <c r="Z51" i="89"/>
  <c r="AH48" i="48"/>
  <c r="AQ48" i="48" s="1"/>
  <c r="AH47" i="102"/>
  <c r="AQ47" i="102" s="1"/>
  <c r="Y48" i="55"/>
  <c r="X48" i="55"/>
  <c r="Y48" i="16"/>
  <c r="X48" i="16"/>
  <c r="AR47" i="83"/>
  <c r="Y45" i="101"/>
  <c r="X45" i="101"/>
  <c r="AN45" i="99"/>
  <c r="AI45" i="99"/>
  <c r="AH46" i="54"/>
  <c r="AQ46" i="54" s="1"/>
  <c r="AH46" i="10"/>
  <c r="AQ46" i="10" s="1"/>
  <c r="AR48" i="94"/>
  <c r="Z48" i="32"/>
  <c r="AN46" i="91"/>
  <c r="AI46" i="91"/>
  <c r="AE46" i="50"/>
  <c r="AF46" i="50"/>
  <c r="AO46" i="50" s="1"/>
  <c r="AG46" i="50"/>
  <c r="AP46" i="50" s="1"/>
  <c r="W47" i="50"/>
  <c r="AH47" i="93"/>
  <c r="AQ47" i="93" s="1"/>
  <c r="AN47" i="96"/>
  <c r="AI47" i="96"/>
  <c r="Y50" i="15"/>
  <c r="X50" i="15"/>
  <c r="W50" i="97"/>
  <c r="AF49" i="97"/>
  <c r="AO49" i="97" s="1"/>
  <c r="AE49" i="97"/>
  <c r="AG49" i="97"/>
  <c r="AP49" i="97" s="1"/>
  <c r="Z48" i="49"/>
  <c r="Z48" i="48"/>
  <c r="AR50" i="47"/>
  <c r="AR46" i="104"/>
  <c r="AH46" i="52"/>
  <c r="AQ46" i="52" s="1"/>
  <c r="Z47" i="102"/>
  <c r="AH45" i="95"/>
  <c r="AQ45" i="95" s="1"/>
  <c r="AN47" i="45"/>
  <c r="AI51" i="41" l="1"/>
  <c r="AN47" i="85"/>
  <c r="AI47" i="85"/>
  <c r="AR47" i="85" s="1"/>
  <c r="X48" i="85"/>
  <c r="AH48" i="85" s="1"/>
  <c r="AQ48" i="85" s="1"/>
  <c r="Y48" i="85"/>
  <c r="Z48" i="85" s="1"/>
  <c r="Y48" i="88"/>
  <c r="Y47" i="35"/>
  <c r="X47" i="35"/>
  <c r="AI49" i="86"/>
  <c r="AI46" i="35"/>
  <c r="AR46" i="35" s="1"/>
  <c r="AN46" i="35"/>
  <c r="AI47" i="44"/>
  <c r="AR47" i="44" s="1"/>
  <c r="X48" i="45"/>
  <c r="AN47" i="44"/>
  <c r="X50" i="86"/>
  <c r="AI47" i="88"/>
  <c r="AN51" i="41"/>
  <c r="AE47" i="82"/>
  <c r="AN47" i="82" s="1"/>
  <c r="AF48" i="83"/>
  <c r="AO48" i="83" s="1"/>
  <c r="AG47" i="82"/>
  <c r="AP47" i="82" s="1"/>
  <c r="AI45" i="43"/>
  <c r="W49" i="83"/>
  <c r="X48" i="42"/>
  <c r="AE47" i="93"/>
  <c r="AN47" i="93" s="1"/>
  <c r="AN45" i="43"/>
  <c r="Y48" i="51"/>
  <c r="Z48" i="51" s="1"/>
  <c r="AE48" i="51" s="1"/>
  <c r="AG46" i="10"/>
  <c r="AP46" i="10" s="1"/>
  <c r="W47" i="10"/>
  <c r="X47" i="10" s="1"/>
  <c r="W46" i="95"/>
  <c r="AF45" i="95"/>
  <c r="AO45" i="95" s="1"/>
  <c r="AG49" i="13"/>
  <c r="AP49" i="13" s="1"/>
  <c r="AE49" i="13"/>
  <c r="AG51" i="100"/>
  <c r="AP51" i="100" s="1"/>
  <c r="W52" i="100"/>
  <c r="AF49" i="13"/>
  <c r="AO49" i="13" s="1"/>
  <c r="W48" i="82"/>
  <c r="X48" i="82" s="1"/>
  <c r="AE51" i="47"/>
  <c r="Z50" i="46"/>
  <c r="AH50" i="46"/>
  <c r="AQ50" i="46" s="1"/>
  <c r="Z50" i="18"/>
  <c r="AG50" i="18" s="1"/>
  <c r="AP50" i="18" s="1"/>
  <c r="AE45" i="95"/>
  <c r="AI45" i="95" s="1"/>
  <c r="AF51" i="100"/>
  <c r="AO51" i="100" s="1"/>
  <c r="W52" i="47"/>
  <c r="W47" i="52"/>
  <c r="Y47" i="52" s="1"/>
  <c r="AG46" i="52"/>
  <c r="AP46" i="52" s="1"/>
  <c r="AI47" i="45"/>
  <c r="AR47" i="45" s="1"/>
  <c r="AF46" i="52"/>
  <c r="AO46" i="52" s="1"/>
  <c r="AG51" i="47"/>
  <c r="AP51" i="47" s="1"/>
  <c r="Z48" i="44"/>
  <c r="AE48" i="44" s="1"/>
  <c r="Z46" i="43"/>
  <c r="AE46" i="43" s="1"/>
  <c r="Z45" i="101"/>
  <c r="AF45" i="101" s="1"/>
  <c r="AO45" i="101" s="1"/>
  <c r="Z48" i="88"/>
  <c r="W49" i="88" s="1"/>
  <c r="Z48" i="55"/>
  <c r="AF48" i="55" s="1"/>
  <c r="AO48" i="55" s="1"/>
  <c r="AE48" i="48"/>
  <c r="AF48" i="48"/>
  <c r="AO48" i="48" s="1"/>
  <c r="AG48" i="48"/>
  <c r="AP48" i="48" s="1"/>
  <c r="W49" i="48"/>
  <c r="Y47" i="10"/>
  <c r="Y47" i="92"/>
  <c r="X47" i="92"/>
  <c r="AR46" i="11"/>
  <c r="AF47" i="104"/>
  <c r="AO47" i="104" s="1"/>
  <c r="AE47" i="104"/>
  <c r="AG47" i="104"/>
  <c r="AP47" i="104" s="1"/>
  <c r="W48" i="104"/>
  <c r="AR47" i="88"/>
  <c r="AH47" i="11"/>
  <c r="AQ47" i="11" s="1"/>
  <c r="AN46" i="10"/>
  <c r="AI46" i="10"/>
  <c r="Y50" i="105"/>
  <c r="X50" i="105"/>
  <c r="AH48" i="96"/>
  <c r="AQ48" i="96" s="1"/>
  <c r="W48" i="87"/>
  <c r="AG47" i="87"/>
  <c r="AP47" i="87" s="1"/>
  <c r="AF47" i="87"/>
  <c r="AO47" i="87" s="1"/>
  <c r="AE47" i="87"/>
  <c r="AR47" i="55"/>
  <c r="AH48" i="42"/>
  <c r="AQ48" i="42" s="1"/>
  <c r="AN49" i="13"/>
  <c r="AN46" i="52"/>
  <c r="AF51" i="89"/>
  <c r="AO51" i="89" s="1"/>
  <c r="AG51" i="89"/>
  <c r="AP51" i="89" s="1"/>
  <c r="AE51" i="89"/>
  <c r="W52" i="89"/>
  <c r="AN46" i="50"/>
  <c r="AI46" i="50"/>
  <c r="AH48" i="16"/>
  <c r="AQ48" i="16" s="1"/>
  <c r="AE46" i="20"/>
  <c r="AF46" i="20"/>
  <c r="AO46" i="20" s="1"/>
  <c r="W47" i="20"/>
  <c r="AG46" i="20"/>
  <c r="AP46" i="20" s="1"/>
  <c r="Z47" i="11"/>
  <c r="Y50" i="53"/>
  <c r="X50" i="53"/>
  <c r="AR45" i="43"/>
  <c r="Y47" i="54"/>
  <c r="X47" i="54"/>
  <c r="AI46" i="92"/>
  <c r="AN46" i="92"/>
  <c r="AH50" i="18"/>
  <c r="AQ50" i="18" s="1"/>
  <c r="AH52" i="41"/>
  <c r="AQ52" i="41" s="1"/>
  <c r="Y50" i="98"/>
  <c r="X50" i="98"/>
  <c r="AH48" i="45"/>
  <c r="AQ48" i="45" s="1"/>
  <c r="Y48" i="84"/>
  <c r="X48" i="84"/>
  <c r="Z48" i="96"/>
  <c r="AH47" i="91"/>
  <c r="AQ47" i="91" s="1"/>
  <c r="AR44" i="101"/>
  <c r="AH46" i="99"/>
  <c r="AQ46" i="99" s="1"/>
  <c r="Y46" i="95"/>
  <c r="X46" i="95"/>
  <c r="AH50" i="86"/>
  <c r="AQ50" i="86" s="1"/>
  <c r="Z48" i="42"/>
  <c r="Y50" i="13"/>
  <c r="X50" i="13"/>
  <c r="AH50" i="15"/>
  <c r="AQ50" i="15" s="1"/>
  <c r="W48" i="102"/>
  <c r="AF47" i="102"/>
  <c r="AO47" i="102" s="1"/>
  <c r="AG47" i="102"/>
  <c r="AP47" i="102" s="1"/>
  <c r="AE47" i="102"/>
  <c r="AN49" i="97"/>
  <c r="AI49" i="97"/>
  <c r="AR47" i="96"/>
  <c r="AR46" i="91"/>
  <c r="AH45" i="101"/>
  <c r="AQ45" i="101" s="1"/>
  <c r="AI49" i="53"/>
  <c r="AN49" i="53"/>
  <c r="AF49" i="94"/>
  <c r="AO49" i="94" s="1"/>
  <c r="W50" i="94"/>
  <c r="AE49" i="94"/>
  <c r="AG49" i="94"/>
  <c r="AP49" i="94" s="1"/>
  <c r="AH47" i="90"/>
  <c r="AQ47" i="90" s="1"/>
  <c r="AF50" i="18"/>
  <c r="AO50" i="18" s="1"/>
  <c r="AI49" i="98"/>
  <c r="AN49" i="98"/>
  <c r="Z47" i="91"/>
  <c r="Z46" i="99"/>
  <c r="AR51" i="41"/>
  <c r="Z50" i="86"/>
  <c r="Y52" i="47"/>
  <c r="X52" i="47"/>
  <c r="AE48" i="49"/>
  <c r="AF48" i="49"/>
  <c r="AO48" i="49" s="1"/>
  <c r="AG48" i="49"/>
  <c r="AP48" i="49" s="1"/>
  <c r="W49" i="49"/>
  <c r="Z50" i="15"/>
  <c r="AR45" i="99"/>
  <c r="Z48" i="16"/>
  <c r="AR49" i="18"/>
  <c r="AR46" i="90"/>
  <c r="W48" i="103"/>
  <c r="AG47" i="103"/>
  <c r="AP47" i="103" s="1"/>
  <c r="AE47" i="103"/>
  <c r="AF47" i="103"/>
  <c r="AO47" i="103" s="1"/>
  <c r="Y49" i="83"/>
  <c r="X49" i="83"/>
  <c r="Z47" i="90"/>
  <c r="AN49" i="105"/>
  <c r="AI49" i="105"/>
  <c r="Z52" i="41"/>
  <c r="Z48" i="45"/>
  <c r="Y52" i="100"/>
  <c r="X52" i="100"/>
  <c r="AN51" i="47"/>
  <c r="AR47" i="51"/>
  <c r="AH48" i="44"/>
  <c r="AQ48" i="44" s="1"/>
  <c r="Y50" i="97"/>
  <c r="X50" i="97"/>
  <c r="Y47" i="50"/>
  <c r="X47" i="50"/>
  <c r="AE48" i="32"/>
  <c r="W49" i="32"/>
  <c r="AF48" i="32"/>
  <c r="AO48" i="32" s="1"/>
  <c r="AG48" i="32"/>
  <c r="AP48" i="32" s="1"/>
  <c r="AH48" i="55"/>
  <c r="AQ48" i="55" s="1"/>
  <c r="AR49" i="15"/>
  <c r="Y48" i="93"/>
  <c r="X48" i="93"/>
  <c r="AI46" i="54"/>
  <c r="AN46" i="54"/>
  <c r="AR47" i="42"/>
  <c r="AN48" i="83"/>
  <c r="AI48" i="83"/>
  <c r="AH46" i="43"/>
  <c r="AQ46" i="43" s="1"/>
  <c r="AH48" i="51"/>
  <c r="AQ48" i="51" s="1"/>
  <c r="AR49" i="86"/>
  <c r="AN47" i="84"/>
  <c r="AI47" i="84"/>
  <c r="AH48" i="88"/>
  <c r="AQ48" i="88" s="1"/>
  <c r="AR47" i="16"/>
  <c r="Y48" i="82"/>
  <c r="AN51" i="100"/>
  <c r="AF48" i="85" l="1"/>
  <c r="AO48" i="85" s="1"/>
  <c r="AE48" i="85"/>
  <c r="W49" i="85"/>
  <c r="AG48" i="85"/>
  <c r="AP48" i="85" s="1"/>
  <c r="AG48" i="44"/>
  <c r="AP48" i="44" s="1"/>
  <c r="AI47" i="93"/>
  <c r="AH47" i="35"/>
  <c r="AQ47" i="35" s="1"/>
  <c r="Z47" i="35"/>
  <c r="AN45" i="95"/>
  <c r="AF48" i="44"/>
  <c r="AO48" i="44" s="1"/>
  <c r="X47" i="52"/>
  <c r="AH47" i="52" s="1"/>
  <c r="AQ47" i="52" s="1"/>
  <c r="AI47" i="82"/>
  <c r="AR47" i="82" s="1"/>
  <c r="W49" i="51"/>
  <c r="X49" i="51" s="1"/>
  <c r="AG48" i="51"/>
  <c r="AP48" i="51" s="1"/>
  <c r="AF48" i="51"/>
  <c r="AO48" i="51" s="1"/>
  <c r="W49" i="55"/>
  <c r="AG48" i="55"/>
  <c r="AP48" i="55" s="1"/>
  <c r="AI46" i="52"/>
  <c r="AR46" i="52" s="1"/>
  <c r="AF48" i="88"/>
  <c r="AO48" i="88" s="1"/>
  <c r="Z52" i="47"/>
  <c r="W51" i="18"/>
  <c r="X51" i="18" s="1"/>
  <c r="AI49" i="13"/>
  <c r="W49" i="44"/>
  <c r="X49" i="44" s="1"/>
  <c r="AE50" i="18"/>
  <c r="AE48" i="88"/>
  <c r="AG48" i="88"/>
  <c r="AP48" i="88" s="1"/>
  <c r="AE48" i="55"/>
  <c r="W47" i="43"/>
  <c r="X47" i="43" s="1"/>
  <c r="AE50" i="46"/>
  <c r="AF50" i="46"/>
  <c r="AO50" i="46" s="1"/>
  <c r="W51" i="46"/>
  <c r="AG50" i="46"/>
  <c r="AP50" i="46" s="1"/>
  <c r="Z47" i="92"/>
  <c r="AF47" i="92" s="1"/>
  <c r="AO47" i="92" s="1"/>
  <c r="W46" i="101"/>
  <c r="Y46" i="101" s="1"/>
  <c r="AI51" i="47"/>
  <c r="AR51" i="47" s="1"/>
  <c r="AG46" i="43"/>
  <c r="AP46" i="43" s="1"/>
  <c r="AG45" i="101"/>
  <c r="AP45" i="101" s="1"/>
  <c r="AF46" i="43"/>
  <c r="AO46" i="43" s="1"/>
  <c r="AE45" i="101"/>
  <c r="AN45" i="101" s="1"/>
  <c r="AI51" i="100"/>
  <c r="Z47" i="54"/>
  <c r="AG47" i="54" s="1"/>
  <c r="AP47" i="54" s="1"/>
  <c r="Z47" i="10"/>
  <c r="AE47" i="10" s="1"/>
  <c r="Z48" i="93"/>
  <c r="W49" i="93" s="1"/>
  <c r="Z50" i="97"/>
  <c r="W51" i="97" s="1"/>
  <c r="Z50" i="13"/>
  <c r="AE50" i="13" s="1"/>
  <c r="AE52" i="47"/>
  <c r="W53" i="47"/>
  <c r="AF52" i="47"/>
  <c r="AO52" i="47" s="1"/>
  <c r="AG52" i="47"/>
  <c r="AP52" i="47" s="1"/>
  <c r="Y49" i="32"/>
  <c r="X49" i="32"/>
  <c r="AR49" i="53"/>
  <c r="Y48" i="102"/>
  <c r="X48" i="102"/>
  <c r="AH50" i="53"/>
  <c r="AQ50" i="53" s="1"/>
  <c r="Y52" i="89"/>
  <c r="X52" i="89"/>
  <c r="AN47" i="87"/>
  <c r="AI47" i="87"/>
  <c r="AR46" i="10"/>
  <c r="Y48" i="104"/>
  <c r="X48" i="104"/>
  <c r="AN48" i="88"/>
  <c r="Y49" i="48"/>
  <c r="X49" i="48"/>
  <c r="AR48" i="83"/>
  <c r="W51" i="15"/>
  <c r="AG50" i="15"/>
  <c r="AP50" i="15" s="1"/>
  <c r="AF50" i="15"/>
  <c r="AO50" i="15" s="1"/>
  <c r="AE50" i="15"/>
  <c r="AR49" i="97"/>
  <c r="AH48" i="84"/>
  <c r="AQ48" i="84" s="1"/>
  <c r="AI46" i="20"/>
  <c r="AN46" i="20"/>
  <c r="AN51" i="89"/>
  <c r="AI51" i="89"/>
  <c r="AR49" i="13"/>
  <c r="AN48" i="51"/>
  <c r="AI48" i="51"/>
  <c r="AR51" i="100"/>
  <c r="AH47" i="50"/>
  <c r="AQ47" i="50" s="1"/>
  <c r="AH52" i="100"/>
  <c r="AQ52" i="100" s="1"/>
  <c r="W48" i="90"/>
  <c r="AG47" i="90"/>
  <c r="AP47" i="90" s="1"/>
  <c r="AF47" i="90"/>
  <c r="AO47" i="90" s="1"/>
  <c r="AE47" i="90"/>
  <c r="AE48" i="16"/>
  <c r="AF48" i="16"/>
  <c r="AO48" i="16" s="1"/>
  <c r="W49" i="16"/>
  <c r="AG48" i="16"/>
  <c r="AP48" i="16" s="1"/>
  <c r="Y49" i="49"/>
  <c r="X49" i="49"/>
  <c r="AR45" i="95"/>
  <c r="Y51" i="18"/>
  <c r="AN49" i="94"/>
  <c r="AI49" i="94"/>
  <c r="W49" i="42"/>
  <c r="AE48" i="42"/>
  <c r="AF48" i="42"/>
  <c r="AO48" i="42" s="1"/>
  <c r="AG48" i="42"/>
  <c r="AP48" i="42" s="1"/>
  <c r="Z48" i="84"/>
  <c r="AH50" i="98"/>
  <c r="AQ50" i="98" s="1"/>
  <c r="Z50" i="53"/>
  <c r="AI47" i="104"/>
  <c r="AN47" i="104"/>
  <c r="AH47" i="92"/>
  <c r="AQ47" i="92" s="1"/>
  <c r="Y49" i="55"/>
  <c r="X49" i="55"/>
  <c r="Y49" i="44"/>
  <c r="AH48" i="93"/>
  <c r="AQ48" i="93" s="1"/>
  <c r="AN48" i="32"/>
  <c r="AI48" i="32"/>
  <c r="Z47" i="50"/>
  <c r="Z52" i="100"/>
  <c r="AH49" i="83"/>
  <c r="AQ49" i="83" s="1"/>
  <c r="Y48" i="103"/>
  <c r="X48" i="103"/>
  <c r="AN46" i="43"/>
  <c r="W47" i="99"/>
  <c r="AG46" i="99"/>
  <c r="AP46" i="99" s="1"/>
  <c r="AF46" i="99"/>
  <c r="AO46" i="99" s="1"/>
  <c r="AE46" i="99"/>
  <c r="AI50" i="18"/>
  <c r="AN50" i="18"/>
  <c r="Y50" i="94"/>
  <c r="X50" i="94"/>
  <c r="AN47" i="102"/>
  <c r="AI47" i="102"/>
  <c r="AH46" i="95"/>
  <c r="AQ46" i="95" s="1"/>
  <c r="Z50" i="98"/>
  <c r="AF47" i="11"/>
  <c r="AO47" i="11" s="1"/>
  <c r="AG47" i="11"/>
  <c r="AP47" i="11" s="1"/>
  <c r="AE47" i="11"/>
  <c r="W48" i="11"/>
  <c r="Y48" i="87"/>
  <c r="X48" i="87"/>
  <c r="AH50" i="105"/>
  <c r="AQ50" i="105" s="1"/>
  <c r="Y49" i="88"/>
  <c r="X49" i="88"/>
  <c r="AI48" i="48"/>
  <c r="AN48" i="48"/>
  <c r="W49" i="96"/>
  <c r="AG48" i="96"/>
  <c r="AP48" i="96" s="1"/>
  <c r="AF48" i="96"/>
  <c r="AO48" i="96" s="1"/>
  <c r="AE48" i="96"/>
  <c r="AN47" i="103"/>
  <c r="AI47" i="103"/>
  <c r="AH48" i="82"/>
  <c r="AQ48" i="82" s="1"/>
  <c r="AE48" i="45"/>
  <c r="AF48" i="45"/>
  <c r="AO48" i="45" s="1"/>
  <c r="W49" i="45"/>
  <c r="AG48" i="45"/>
  <c r="AP48" i="45" s="1"/>
  <c r="Z49" i="83"/>
  <c r="AF50" i="86"/>
  <c r="AO50" i="86" s="1"/>
  <c r="AE50" i="86"/>
  <c r="AG50" i="86"/>
  <c r="AP50" i="86" s="1"/>
  <c r="W51" i="86"/>
  <c r="W48" i="91"/>
  <c r="AG47" i="91"/>
  <c r="AP47" i="91" s="1"/>
  <c r="AE47" i="91"/>
  <c r="AF47" i="91"/>
  <c r="AO47" i="91" s="1"/>
  <c r="Z46" i="95"/>
  <c r="AR46" i="92"/>
  <c r="AR47" i="93"/>
  <c r="AR46" i="50"/>
  <c r="Z50" i="105"/>
  <c r="Y49" i="51"/>
  <c r="AR49" i="105"/>
  <c r="AR49" i="98"/>
  <c r="Z48" i="82"/>
  <c r="AR47" i="84"/>
  <c r="AR46" i="54"/>
  <c r="AH50" i="97"/>
  <c r="AQ50" i="97" s="1"/>
  <c r="AG52" i="41"/>
  <c r="AP52" i="41" s="1"/>
  <c r="AE52" i="41"/>
  <c r="AF52" i="41"/>
  <c r="AO52" i="41" s="1"/>
  <c r="W53" i="41"/>
  <c r="AI48" i="49"/>
  <c r="AN48" i="49"/>
  <c r="AH52" i="47"/>
  <c r="AQ52" i="47" s="1"/>
  <c r="AH50" i="13"/>
  <c r="AQ50" i="13" s="1"/>
  <c r="AH47" i="54"/>
  <c r="AQ47" i="54" s="1"/>
  <c r="Y47" i="20"/>
  <c r="X47" i="20"/>
  <c r="AH47" i="10"/>
  <c r="AQ47" i="10" s="1"/>
  <c r="AI48" i="44"/>
  <c r="AN48" i="44"/>
  <c r="AF47" i="10" l="1"/>
  <c r="AO47" i="10" s="1"/>
  <c r="Y49" i="85"/>
  <c r="X49" i="85"/>
  <c r="AN48" i="85"/>
  <c r="AI48" i="85"/>
  <c r="AR48" i="85" s="1"/>
  <c r="AI48" i="55"/>
  <c r="Z47" i="52"/>
  <c r="W48" i="35"/>
  <c r="AF47" i="35"/>
  <c r="AO47" i="35" s="1"/>
  <c r="AE47" i="35"/>
  <c r="AG47" i="35"/>
  <c r="AP47" i="35" s="1"/>
  <c r="X46" i="101"/>
  <c r="AI48" i="88"/>
  <c r="AN48" i="55"/>
  <c r="W48" i="92"/>
  <c r="X48" i="92" s="1"/>
  <c r="AG47" i="92"/>
  <c r="AP47" i="92" s="1"/>
  <c r="AE47" i="92"/>
  <c r="Y47" i="43"/>
  <c r="Z47" i="43" s="1"/>
  <c r="AF47" i="54"/>
  <c r="AO47" i="54" s="1"/>
  <c r="AE47" i="54"/>
  <c r="AE47" i="52"/>
  <c r="AE48" i="93"/>
  <c r="W48" i="54"/>
  <c r="W48" i="52"/>
  <c r="AI45" i="101"/>
  <c r="AR45" i="101" s="1"/>
  <c r="AE50" i="97"/>
  <c r="AN50" i="97" s="1"/>
  <c r="Y51" i="46"/>
  <c r="X51" i="46"/>
  <c r="AH51" i="46" s="1"/>
  <c r="AQ51" i="46" s="1"/>
  <c r="AF48" i="93"/>
  <c r="AO48" i="93" s="1"/>
  <c r="AF50" i="97"/>
  <c r="AO50" i="97" s="1"/>
  <c r="AG50" i="97"/>
  <c r="AP50" i="97" s="1"/>
  <c r="AG48" i="93"/>
  <c r="AP48" i="93" s="1"/>
  <c r="AI50" i="46"/>
  <c r="AR50" i="46" s="1"/>
  <c r="AN50" i="46"/>
  <c r="AF50" i="13"/>
  <c r="AO50" i="13" s="1"/>
  <c r="AI46" i="43"/>
  <c r="AR46" i="43" s="1"/>
  <c r="AG47" i="10"/>
  <c r="AP47" i="10" s="1"/>
  <c r="W48" i="10"/>
  <c r="AG50" i="13"/>
  <c r="AP50" i="13" s="1"/>
  <c r="Z47" i="20"/>
  <c r="AG47" i="20" s="1"/>
  <c r="AP47" i="20" s="1"/>
  <c r="W51" i="13"/>
  <c r="X51" i="13" s="1"/>
  <c r="Z48" i="103"/>
  <c r="AG48" i="103" s="1"/>
  <c r="AP48" i="103" s="1"/>
  <c r="Z49" i="48"/>
  <c r="AF49" i="48" s="1"/>
  <c r="AO49" i="48" s="1"/>
  <c r="Z51" i="18"/>
  <c r="AE51" i="18" s="1"/>
  <c r="AN48" i="96"/>
  <c r="AI48" i="96"/>
  <c r="AH48" i="87"/>
  <c r="AQ48" i="87" s="1"/>
  <c r="Y47" i="99"/>
  <c r="X47" i="99"/>
  <c r="AR46" i="20"/>
  <c r="AR48" i="49"/>
  <c r="W51" i="105"/>
  <c r="AG50" i="105"/>
  <c r="AP50" i="105" s="1"/>
  <c r="AF50" i="105"/>
  <c r="AO50" i="105" s="1"/>
  <c r="AE50" i="105"/>
  <c r="AI48" i="45"/>
  <c r="AN48" i="45"/>
  <c r="AF50" i="98"/>
  <c r="AO50" i="98" s="1"/>
  <c r="AE50" i="98"/>
  <c r="W51" i="98"/>
  <c r="AG50" i="98"/>
  <c r="AP50" i="98" s="1"/>
  <c r="AH49" i="55"/>
  <c r="AQ49" i="55" s="1"/>
  <c r="AH49" i="49"/>
  <c r="AQ49" i="49" s="1"/>
  <c r="AN47" i="91"/>
  <c r="AI47" i="91"/>
  <c r="AN47" i="92"/>
  <c r="AR47" i="102"/>
  <c r="AR50" i="18"/>
  <c r="AE52" i="100"/>
  <c r="W53" i="100"/>
  <c r="AG52" i="100"/>
  <c r="AP52" i="100" s="1"/>
  <c r="AF52" i="100"/>
  <c r="AO52" i="100" s="1"/>
  <c r="Z49" i="55"/>
  <c r="AE50" i="53"/>
  <c r="AG50" i="53"/>
  <c r="AP50" i="53" s="1"/>
  <c r="AF50" i="53"/>
  <c r="AO50" i="53" s="1"/>
  <c r="W51" i="53"/>
  <c r="AI48" i="42"/>
  <c r="AN48" i="42"/>
  <c r="Z49" i="49"/>
  <c r="AN47" i="90"/>
  <c r="AI47" i="90"/>
  <c r="AH47" i="43"/>
  <c r="AQ47" i="43" s="1"/>
  <c r="Y51" i="15"/>
  <c r="X51" i="15"/>
  <c r="AH48" i="104"/>
  <c r="AQ48" i="104" s="1"/>
  <c r="AN50" i="13"/>
  <c r="Y53" i="47"/>
  <c r="X53" i="47"/>
  <c r="AN48" i="93"/>
  <c r="AH51" i="18"/>
  <c r="AQ51" i="18" s="1"/>
  <c r="Y53" i="41"/>
  <c r="X53" i="41"/>
  <c r="AR47" i="104"/>
  <c r="AR47" i="87"/>
  <c r="Y51" i="97"/>
  <c r="X51" i="97"/>
  <c r="AF49" i="83"/>
  <c r="AO49" i="83" s="1"/>
  <c r="W50" i="83"/>
  <c r="AG49" i="83"/>
  <c r="AP49" i="83" s="1"/>
  <c r="AE49" i="83"/>
  <c r="Y49" i="96"/>
  <c r="X49" i="96"/>
  <c r="Y48" i="11"/>
  <c r="X48" i="11"/>
  <c r="AN46" i="99"/>
  <c r="AI46" i="99"/>
  <c r="AH48" i="103"/>
  <c r="AQ48" i="103" s="1"/>
  <c r="AE47" i="50"/>
  <c r="AF47" i="50"/>
  <c r="AO47" i="50" s="1"/>
  <c r="AG47" i="50"/>
  <c r="AP47" i="50" s="1"/>
  <c r="W48" i="50"/>
  <c r="AN47" i="54"/>
  <c r="Y49" i="42"/>
  <c r="X49" i="42"/>
  <c r="AR51" i="89"/>
  <c r="Y48" i="52"/>
  <c r="X48" i="52"/>
  <c r="Z48" i="104"/>
  <c r="AH52" i="89"/>
  <c r="AQ52" i="89" s="1"/>
  <c r="AH49" i="32"/>
  <c r="AQ49" i="32" s="1"/>
  <c r="AI52" i="47"/>
  <c r="AN52" i="47"/>
  <c r="AR48" i="44"/>
  <c r="Y48" i="92"/>
  <c r="Y48" i="54"/>
  <c r="X48" i="54"/>
  <c r="AR48" i="88"/>
  <c r="AI50" i="86"/>
  <c r="AN50" i="86"/>
  <c r="AI52" i="41"/>
  <c r="AN52" i="41"/>
  <c r="Y48" i="91"/>
  <c r="X48" i="91"/>
  <c r="AR47" i="103"/>
  <c r="AH49" i="88"/>
  <c r="AQ49" i="88" s="1"/>
  <c r="AI47" i="11"/>
  <c r="AN47" i="11"/>
  <c r="AH50" i="94"/>
  <c r="AQ50" i="94" s="1"/>
  <c r="AE48" i="103"/>
  <c r="AH49" i="44"/>
  <c r="AQ49" i="44" s="1"/>
  <c r="AR49" i="94"/>
  <c r="Y48" i="10"/>
  <c r="X48" i="10"/>
  <c r="Z52" i="89"/>
  <c r="AH48" i="102"/>
  <c r="AQ48" i="102" s="1"/>
  <c r="Z49" i="32"/>
  <c r="AH46" i="101"/>
  <c r="AQ46" i="101" s="1"/>
  <c r="Z48" i="87"/>
  <c r="AN48" i="16"/>
  <c r="AI48" i="16"/>
  <c r="Z46" i="101"/>
  <c r="AH49" i="51"/>
  <c r="AQ49" i="51" s="1"/>
  <c r="AF46" i="95"/>
  <c r="AO46" i="95" s="1"/>
  <c r="AE46" i="95"/>
  <c r="W47" i="95"/>
  <c r="AG46" i="95"/>
  <c r="AP46" i="95" s="1"/>
  <c r="AR48" i="32"/>
  <c r="AR48" i="55"/>
  <c r="AH47" i="20"/>
  <c r="AQ47" i="20" s="1"/>
  <c r="W49" i="82"/>
  <c r="AG48" i="82"/>
  <c r="AP48" i="82" s="1"/>
  <c r="AF48" i="82"/>
  <c r="AO48" i="82" s="1"/>
  <c r="AE48" i="82"/>
  <c r="Z49" i="51"/>
  <c r="Y51" i="86"/>
  <c r="X51" i="86"/>
  <c r="Y49" i="45"/>
  <c r="X49" i="45"/>
  <c r="AR48" i="48"/>
  <c r="Z49" i="88"/>
  <c r="Z50" i="94"/>
  <c r="Z49" i="44"/>
  <c r="W49" i="84"/>
  <c r="AG48" i="84"/>
  <c r="AP48" i="84" s="1"/>
  <c r="AF48" i="84"/>
  <c r="AO48" i="84" s="1"/>
  <c r="AE48" i="84"/>
  <c r="Y49" i="16"/>
  <c r="X49" i="16"/>
  <c r="Y48" i="90"/>
  <c r="X48" i="90"/>
  <c r="AR48" i="51"/>
  <c r="AI50" i="15"/>
  <c r="AN50" i="15"/>
  <c r="AH49" i="48"/>
  <c r="AQ49" i="48" s="1"/>
  <c r="AN47" i="10"/>
  <c r="Z48" i="102"/>
  <c r="Y49" i="93"/>
  <c r="X49" i="93"/>
  <c r="Z49" i="85" l="1"/>
  <c r="AH49" i="85"/>
  <c r="AQ49" i="85" s="1"/>
  <c r="AE49" i="48"/>
  <c r="Z51" i="46"/>
  <c r="AE51" i="46" s="1"/>
  <c r="AI47" i="35"/>
  <c r="AR47" i="35" s="1"/>
  <c r="AN47" i="35"/>
  <c r="AN47" i="52"/>
  <c r="Y48" i="35"/>
  <c r="X48" i="35"/>
  <c r="AI47" i="92"/>
  <c r="AG47" i="52"/>
  <c r="AP47" i="52" s="1"/>
  <c r="AF47" i="52"/>
  <c r="AO47" i="52" s="1"/>
  <c r="W49" i="103"/>
  <c r="AI47" i="54"/>
  <c r="AF48" i="103"/>
  <c r="AO48" i="103" s="1"/>
  <c r="AI48" i="93"/>
  <c r="AI47" i="10"/>
  <c r="W48" i="20"/>
  <c r="Z49" i="42"/>
  <c r="Z47" i="99"/>
  <c r="AF51" i="18"/>
  <c r="AO51" i="18" s="1"/>
  <c r="AG51" i="18"/>
  <c r="AP51" i="18" s="1"/>
  <c r="Z48" i="10"/>
  <c r="AF48" i="10" s="1"/>
  <c r="AO48" i="10" s="1"/>
  <c r="W52" i="18"/>
  <c r="Y52" i="18" s="1"/>
  <c r="Z51" i="15"/>
  <c r="AF51" i="15" s="1"/>
  <c r="AO51" i="15" s="1"/>
  <c r="AF47" i="20"/>
  <c r="AO47" i="20" s="1"/>
  <c r="Z49" i="93"/>
  <c r="W50" i="93" s="1"/>
  <c r="Z48" i="52"/>
  <c r="AE48" i="52" s="1"/>
  <c r="AE47" i="20"/>
  <c r="AN47" i="20" s="1"/>
  <c r="AG51" i="46"/>
  <c r="AP51" i="46" s="1"/>
  <c r="AF51" i="46"/>
  <c r="AO51" i="46" s="1"/>
  <c r="Y51" i="13"/>
  <c r="AI50" i="13"/>
  <c r="AR50" i="13" s="1"/>
  <c r="Z48" i="90"/>
  <c r="AF48" i="90" s="1"/>
  <c r="AO48" i="90" s="1"/>
  <c r="AI50" i="97"/>
  <c r="W52" i="46"/>
  <c r="AG49" i="48"/>
  <c r="AP49" i="48" s="1"/>
  <c r="Z49" i="16"/>
  <c r="W50" i="16" s="1"/>
  <c r="Z53" i="47"/>
  <c r="AG53" i="47" s="1"/>
  <c r="AP53" i="47" s="1"/>
  <c r="W50" i="48"/>
  <c r="Y50" i="48" s="1"/>
  <c r="Z48" i="91"/>
  <c r="AF48" i="91" s="1"/>
  <c r="AO48" i="91" s="1"/>
  <c r="Z49" i="96"/>
  <c r="AE49" i="42"/>
  <c r="AF49" i="42"/>
  <c r="AO49" i="42" s="1"/>
  <c r="AG49" i="42"/>
  <c r="AP49" i="42" s="1"/>
  <c r="W50" i="42"/>
  <c r="AG48" i="52"/>
  <c r="AP48" i="52" s="1"/>
  <c r="W49" i="52"/>
  <c r="AG49" i="93"/>
  <c r="AP49" i="93" s="1"/>
  <c r="AF49" i="93"/>
  <c r="AO49" i="93" s="1"/>
  <c r="AF49" i="49"/>
  <c r="AO49" i="49" s="1"/>
  <c r="W50" i="49"/>
  <c r="AE49" i="49"/>
  <c r="AG49" i="49"/>
  <c r="AP49" i="49" s="1"/>
  <c r="AR50" i="86"/>
  <c r="AI47" i="50"/>
  <c r="AN47" i="50"/>
  <c r="AE49" i="55"/>
  <c r="W50" i="55"/>
  <c r="AF49" i="55"/>
  <c r="AO49" i="55" s="1"/>
  <c r="AG49" i="55"/>
  <c r="AP49" i="55" s="1"/>
  <c r="AR48" i="45"/>
  <c r="AN48" i="103"/>
  <c r="AI48" i="103"/>
  <c r="AN49" i="83"/>
  <c r="AI49" i="83"/>
  <c r="AG51" i="15"/>
  <c r="AP51" i="15" s="1"/>
  <c r="AR47" i="11"/>
  <c r="AH48" i="92"/>
  <c r="AQ48" i="92" s="1"/>
  <c r="W49" i="102"/>
  <c r="AG48" i="102"/>
  <c r="AP48" i="102" s="1"/>
  <c r="AF48" i="102"/>
  <c r="AO48" i="102" s="1"/>
  <c r="AE48" i="102"/>
  <c r="AF52" i="89"/>
  <c r="AO52" i="89" s="1"/>
  <c r="AE52" i="89"/>
  <c r="AG52" i="89"/>
  <c r="AP52" i="89" s="1"/>
  <c r="W53" i="89"/>
  <c r="Z48" i="92"/>
  <c r="Y50" i="83"/>
  <c r="X50" i="83"/>
  <c r="AR48" i="93"/>
  <c r="AR48" i="42"/>
  <c r="AR47" i="91"/>
  <c r="AN50" i="105"/>
  <c r="AI50" i="105"/>
  <c r="Y48" i="20"/>
  <c r="X48" i="20"/>
  <c r="X50" i="48"/>
  <c r="AH48" i="11"/>
  <c r="AQ48" i="11" s="1"/>
  <c r="AI50" i="53"/>
  <c r="AN50" i="53"/>
  <c r="AR47" i="92"/>
  <c r="W48" i="99"/>
  <c r="AG47" i="99"/>
  <c r="AP47" i="99" s="1"/>
  <c r="AF47" i="99"/>
  <c r="AO47" i="99" s="1"/>
  <c r="AE47" i="99"/>
  <c r="AH51" i="86"/>
  <c r="AQ51" i="86" s="1"/>
  <c r="AR50" i="15"/>
  <c r="AH49" i="16"/>
  <c r="AQ49" i="16" s="1"/>
  <c r="Y49" i="84"/>
  <c r="X49" i="84"/>
  <c r="Z51" i="86"/>
  <c r="Y49" i="82"/>
  <c r="X49" i="82"/>
  <c r="AE49" i="44"/>
  <c r="AF49" i="44"/>
  <c r="AO49" i="44" s="1"/>
  <c r="AG49" i="44"/>
  <c r="AP49" i="44" s="1"/>
  <c r="W50" i="44"/>
  <c r="AF46" i="101"/>
  <c r="AO46" i="101" s="1"/>
  <c r="AE46" i="101"/>
  <c r="W47" i="101"/>
  <c r="AG46" i="101"/>
  <c r="AP46" i="101" s="1"/>
  <c r="AH48" i="10"/>
  <c r="AQ48" i="10" s="1"/>
  <c r="Y49" i="103"/>
  <c r="X49" i="103"/>
  <c r="AR52" i="47"/>
  <c r="AR47" i="54"/>
  <c r="AH49" i="96"/>
  <c r="AQ49" i="96" s="1"/>
  <c r="AH53" i="41"/>
  <c r="AQ53" i="41" s="1"/>
  <c r="Y51" i="53"/>
  <c r="X51" i="53"/>
  <c r="Y51" i="98"/>
  <c r="X51" i="98"/>
  <c r="W49" i="87"/>
  <c r="AG48" i="87"/>
  <c r="AP48" i="87" s="1"/>
  <c r="AF48" i="87"/>
  <c r="AO48" i="87" s="1"/>
  <c r="AE48" i="87"/>
  <c r="AH48" i="91"/>
  <c r="AQ48" i="91" s="1"/>
  <c r="Z48" i="11"/>
  <c r="AH49" i="45"/>
  <c r="AQ49" i="45" s="1"/>
  <c r="Y47" i="95"/>
  <c r="X47" i="95"/>
  <c r="AE49" i="32"/>
  <c r="AF49" i="32"/>
  <c r="AO49" i="32" s="1"/>
  <c r="AG49" i="32"/>
  <c r="AP49" i="32" s="1"/>
  <c r="W50" i="32"/>
  <c r="AE48" i="10"/>
  <c r="AH48" i="54"/>
  <c r="AQ48" i="54" s="1"/>
  <c r="AR50" i="97"/>
  <c r="AF48" i="104"/>
  <c r="AO48" i="104" s="1"/>
  <c r="AE48" i="104"/>
  <c r="W49" i="104"/>
  <c r="AG48" i="104"/>
  <c r="AP48" i="104" s="1"/>
  <c r="AE47" i="43"/>
  <c r="AF47" i="43"/>
  <c r="AO47" i="43" s="1"/>
  <c r="AG47" i="43"/>
  <c r="AP47" i="43" s="1"/>
  <c r="W48" i="43"/>
  <c r="Y48" i="50"/>
  <c r="X48" i="50"/>
  <c r="AR46" i="99"/>
  <c r="W50" i="96"/>
  <c r="AG49" i="96"/>
  <c r="AP49" i="96" s="1"/>
  <c r="AF49" i="96"/>
  <c r="AO49" i="96" s="1"/>
  <c r="AE49" i="96"/>
  <c r="AH51" i="97"/>
  <c r="AQ51" i="97" s="1"/>
  <c r="AH53" i="47"/>
  <c r="AQ53" i="47" s="1"/>
  <c r="AR47" i="90"/>
  <c r="Y53" i="100"/>
  <c r="X53" i="100"/>
  <c r="AN50" i="98"/>
  <c r="AI50" i="98"/>
  <c r="AH51" i="13"/>
  <c r="AQ51" i="13" s="1"/>
  <c r="AR48" i="96"/>
  <c r="AF49" i="88"/>
  <c r="AO49" i="88" s="1"/>
  <c r="AE49" i="88"/>
  <c r="W50" i="88"/>
  <c r="AG49" i="88"/>
  <c r="AP49" i="88" s="1"/>
  <c r="AR47" i="10"/>
  <c r="W51" i="94"/>
  <c r="AG50" i="94"/>
  <c r="AP50" i="94" s="1"/>
  <c r="AF50" i="94"/>
  <c r="AO50" i="94" s="1"/>
  <c r="AE50" i="94"/>
  <c r="AE49" i="51"/>
  <c r="AF49" i="51"/>
  <c r="AO49" i="51" s="1"/>
  <c r="AG49" i="51"/>
  <c r="AP49" i="51" s="1"/>
  <c r="W50" i="51"/>
  <c r="AR48" i="16"/>
  <c r="AH49" i="93"/>
  <c r="AQ49" i="93" s="1"/>
  <c r="AH48" i="90"/>
  <c r="AQ48" i="90" s="1"/>
  <c r="AN48" i="84"/>
  <c r="AI48" i="84"/>
  <c r="Z49" i="45"/>
  <c r="AN48" i="82"/>
  <c r="AI48" i="82"/>
  <c r="AI46" i="95"/>
  <c r="AN46" i="95"/>
  <c r="AR52" i="41"/>
  <c r="Z48" i="54"/>
  <c r="AH48" i="52"/>
  <c r="AQ48" i="52" s="1"/>
  <c r="AH49" i="42"/>
  <c r="AQ49" i="42" s="1"/>
  <c r="Z51" i="97"/>
  <c r="Z53" i="41"/>
  <c r="AH51" i="15"/>
  <c r="AQ51" i="15" s="1"/>
  <c r="AN52" i="100"/>
  <c r="AI52" i="100"/>
  <c r="Y51" i="105"/>
  <c r="X51" i="105"/>
  <c r="Z51" i="13"/>
  <c r="AH47" i="99"/>
  <c r="AQ47" i="99" s="1"/>
  <c r="AN51" i="18"/>
  <c r="AI51" i="18"/>
  <c r="AI49" i="48"/>
  <c r="AN49" i="48"/>
  <c r="AE49" i="85" l="1"/>
  <c r="W50" i="85"/>
  <c r="AG49" i="85"/>
  <c r="AP49" i="85" s="1"/>
  <c r="AF49" i="85"/>
  <c r="AO49" i="85" s="1"/>
  <c r="Z48" i="35"/>
  <c r="AH48" i="35"/>
  <c r="AQ48" i="35" s="1"/>
  <c r="AI47" i="52"/>
  <c r="AR47" i="52" s="1"/>
  <c r="W54" i="47"/>
  <c r="W52" i="15"/>
  <c r="X52" i="18"/>
  <c r="Z52" i="18" s="1"/>
  <c r="AF53" i="47"/>
  <c r="AO53" i="47" s="1"/>
  <c r="AE53" i="47"/>
  <c r="AG48" i="90"/>
  <c r="AP48" i="90" s="1"/>
  <c r="AF48" i="52"/>
  <c r="AO48" i="52" s="1"/>
  <c r="W49" i="90"/>
  <c r="Y49" i="90" s="1"/>
  <c r="W49" i="10"/>
  <c r="AE49" i="16"/>
  <c r="AE48" i="90"/>
  <c r="AN48" i="90" s="1"/>
  <c r="AE51" i="15"/>
  <c r="AG48" i="10"/>
  <c r="AP48" i="10" s="1"/>
  <c r="Z49" i="84"/>
  <c r="W50" i="84" s="1"/>
  <c r="AG48" i="91"/>
  <c r="AP48" i="91" s="1"/>
  <c r="Z53" i="100"/>
  <c r="W54" i="100" s="1"/>
  <c r="AE49" i="93"/>
  <c r="W49" i="91"/>
  <c r="AF49" i="16"/>
  <c r="AO49" i="16" s="1"/>
  <c r="AG49" i="16"/>
  <c r="AP49" i="16" s="1"/>
  <c r="AI47" i="20"/>
  <c r="AR47" i="20" s="1"/>
  <c r="Y52" i="46"/>
  <c r="X52" i="46"/>
  <c r="AH52" i="46" s="1"/>
  <c r="AQ52" i="46" s="1"/>
  <c r="AE48" i="91"/>
  <c r="AN51" i="46"/>
  <c r="AI51" i="46"/>
  <c r="AR51" i="46" s="1"/>
  <c r="Z51" i="98"/>
  <c r="AF51" i="98" s="1"/>
  <c r="AO51" i="98" s="1"/>
  <c r="Z51" i="53"/>
  <c r="AE51" i="53" s="1"/>
  <c r="Z49" i="82"/>
  <c r="AG49" i="82" s="1"/>
  <c r="AP49" i="82" s="1"/>
  <c r="Z51" i="105"/>
  <c r="AG51" i="105" s="1"/>
  <c r="AP51" i="105" s="1"/>
  <c r="Z48" i="50"/>
  <c r="AG48" i="50" s="1"/>
  <c r="AP48" i="50" s="1"/>
  <c r="Z50" i="83"/>
  <c r="W51" i="83" s="1"/>
  <c r="W52" i="105"/>
  <c r="AE51" i="105"/>
  <c r="AF51" i="13"/>
  <c r="AO51" i="13" s="1"/>
  <c r="AE51" i="13"/>
  <c r="AG51" i="13"/>
  <c r="AP51" i="13" s="1"/>
  <c r="W52" i="13"/>
  <c r="W52" i="97"/>
  <c r="AG51" i="97"/>
  <c r="AP51" i="97" s="1"/>
  <c r="AE51" i="97"/>
  <c r="AF51" i="97"/>
  <c r="AO51" i="97" s="1"/>
  <c r="W49" i="11"/>
  <c r="AG48" i="11"/>
  <c r="AP48" i="11" s="1"/>
  <c r="AE48" i="11"/>
  <c r="AF48" i="11"/>
  <c r="AO48" i="11" s="1"/>
  <c r="Y48" i="43"/>
  <c r="X48" i="43"/>
  <c r="AF51" i="86"/>
  <c r="AO51" i="86" s="1"/>
  <c r="AE51" i="86"/>
  <c r="AG51" i="86"/>
  <c r="AP51" i="86" s="1"/>
  <c r="W52" i="86"/>
  <c r="AI53" i="47"/>
  <c r="AN53" i="47"/>
  <c r="Y50" i="49"/>
  <c r="X50" i="49"/>
  <c r="AI49" i="42"/>
  <c r="AN49" i="42"/>
  <c r="AG53" i="100"/>
  <c r="AP53" i="100" s="1"/>
  <c r="AF53" i="100"/>
  <c r="AO53" i="100" s="1"/>
  <c r="AE53" i="100"/>
  <c r="Y49" i="104"/>
  <c r="X49" i="104"/>
  <c r="AH48" i="20"/>
  <c r="AQ48" i="20" s="1"/>
  <c r="AH50" i="83"/>
  <c r="AQ50" i="83" s="1"/>
  <c r="Y49" i="102"/>
  <c r="X49" i="102"/>
  <c r="AI49" i="49"/>
  <c r="AN49" i="49"/>
  <c r="AE48" i="54"/>
  <c r="AF48" i="54"/>
  <c r="AO48" i="54" s="1"/>
  <c r="AG48" i="54"/>
  <c r="AP48" i="54" s="1"/>
  <c r="W49" i="54"/>
  <c r="AI52" i="89"/>
  <c r="AN52" i="89"/>
  <c r="AF49" i="45"/>
  <c r="AO49" i="45" s="1"/>
  <c r="AG49" i="45"/>
  <c r="AP49" i="45" s="1"/>
  <c r="AE49" i="45"/>
  <c r="W50" i="45"/>
  <c r="Y50" i="88"/>
  <c r="X50" i="88"/>
  <c r="AH52" i="18"/>
  <c r="AQ52" i="18" s="1"/>
  <c r="AI49" i="32"/>
  <c r="AN49" i="32"/>
  <c r="Y50" i="16"/>
  <c r="X50" i="16"/>
  <c r="AH51" i="53"/>
  <c r="AQ51" i="53" s="1"/>
  <c r="AH49" i="84"/>
  <c r="AQ49" i="84" s="1"/>
  <c r="Y54" i="47"/>
  <c r="X54" i="47"/>
  <c r="Z48" i="20"/>
  <c r="Y52" i="15"/>
  <c r="X52" i="15"/>
  <c r="AR47" i="50"/>
  <c r="Y49" i="52"/>
  <c r="X49" i="52"/>
  <c r="AN48" i="91"/>
  <c r="AH51" i="105"/>
  <c r="AQ51" i="105" s="1"/>
  <c r="Y49" i="87"/>
  <c r="X49" i="87"/>
  <c r="Y50" i="44"/>
  <c r="X50" i="44"/>
  <c r="Y48" i="99"/>
  <c r="X48" i="99"/>
  <c r="AR51" i="18"/>
  <c r="AN50" i="94"/>
  <c r="AI50" i="94"/>
  <c r="AI48" i="104"/>
  <c r="AN48" i="104"/>
  <c r="AR48" i="84"/>
  <c r="AN49" i="88"/>
  <c r="AI49" i="88"/>
  <c r="Y49" i="10"/>
  <c r="X49" i="10"/>
  <c r="AH47" i="95"/>
  <c r="AQ47" i="95" s="1"/>
  <c r="AN48" i="87"/>
  <c r="AI48" i="87"/>
  <c r="AH49" i="103"/>
  <c r="AQ49" i="103" s="1"/>
  <c r="Y47" i="101"/>
  <c r="X47" i="101"/>
  <c r="AN49" i="44"/>
  <c r="AI49" i="44"/>
  <c r="AE49" i="84"/>
  <c r="AN47" i="99"/>
  <c r="AI47" i="99"/>
  <c r="AH50" i="48"/>
  <c r="AQ50" i="48" s="1"/>
  <c r="AN48" i="102"/>
  <c r="AI48" i="102"/>
  <c r="AR49" i="83"/>
  <c r="AN49" i="93"/>
  <c r="AI49" i="93"/>
  <c r="AR46" i="95"/>
  <c r="AR48" i="82"/>
  <c r="AN49" i="51"/>
  <c r="AI49" i="51"/>
  <c r="AI49" i="55"/>
  <c r="AN49" i="55"/>
  <c r="Y50" i="93"/>
  <c r="X50" i="93"/>
  <c r="Y50" i="96"/>
  <c r="X50" i="96"/>
  <c r="AR52" i="100"/>
  <c r="Y50" i="51"/>
  <c r="X50" i="51"/>
  <c r="AR50" i="98"/>
  <c r="AR49" i="48"/>
  <c r="W54" i="41"/>
  <c r="AE53" i="41"/>
  <c r="AF53" i="41"/>
  <c r="AO53" i="41" s="1"/>
  <c r="AG53" i="41"/>
  <c r="AP53" i="41" s="1"/>
  <c r="Y51" i="94"/>
  <c r="X51" i="94"/>
  <c r="AN49" i="96"/>
  <c r="AI49" i="96"/>
  <c r="AH48" i="50"/>
  <c r="AQ48" i="50" s="1"/>
  <c r="AN47" i="43"/>
  <c r="AI47" i="43"/>
  <c r="AN48" i="10"/>
  <c r="AI48" i="10"/>
  <c r="Z47" i="95"/>
  <c r="AN49" i="16"/>
  <c r="Z49" i="103"/>
  <c r="AI46" i="101"/>
  <c r="AN46" i="101"/>
  <c r="AH49" i="82"/>
  <c r="AQ49" i="82" s="1"/>
  <c r="AR50" i="53"/>
  <c r="Z50" i="48"/>
  <c r="AF48" i="92"/>
  <c r="AO48" i="92" s="1"/>
  <c r="AE48" i="92"/>
  <c r="W49" i="92"/>
  <c r="AG48" i="92"/>
  <c r="AP48" i="92" s="1"/>
  <c r="Y50" i="42"/>
  <c r="X50" i="42"/>
  <c r="AH53" i="100"/>
  <c r="AQ53" i="100" s="1"/>
  <c r="Y50" i="32"/>
  <c r="X50" i="32"/>
  <c r="AH51" i="98"/>
  <c r="AQ51" i="98" s="1"/>
  <c r="AR50" i="105"/>
  <c r="Y53" i="89"/>
  <c r="X53" i="89"/>
  <c r="AN51" i="15"/>
  <c r="AI51" i="15"/>
  <c r="AR48" i="103"/>
  <c r="Y50" i="55"/>
  <c r="X50" i="55"/>
  <c r="AI48" i="52"/>
  <c r="AN48" i="52"/>
  <c r="Y49" i="91"/>
  <c r="X49" i="91"/>
  <c r="W53" i="18" l="1"/>
  <c r="AF52" i="18"/>
  <c r="AO52" i="18" s="1"/>
  <c r="AE52" i="18"/>
  <c r="AG52" i="18"/>
  <c r="AP52" i="18" s="1"/>
  <c r="AF49" i="82"/>
  <c r="AO49" i="82" s="1"/>
  <c r="Z48" i="43"/>
  <c r="Y50" i="85"/>
  <c r="X50" i="85"/>
  <c r="AN49" i="85"/>
  <c r="AI49" i="85"/>
  <c r="AR49" i="85" s="1"/>
  <c r="AF48" i="35"/>
  <c r="AO48" i="35" s="1"/>
  <c r="W49" i="35"/>
  <c r="AG48" i="35"/>
  <c r="AP48" i="35" s="1"/>
  <c r="AE48" i="35"/>
  <c r="X49" i="90"/>
  <c r="AI49" i="16"/>
  <c r="AF49" i="84"/>
  <c r="AO49" i="84" s="1"/>
  <c r="AG49" i="84"/>
  <c r="AP49" i="84" s="1"/>
  <c r="AI48" i="90"/>
  <c r="Z47" i="101"/>
  <c r="AG47" i="101" s="1"/>
  <c r="AP47" i="101" s="1"/>
  <c r="W52" i="98"/>
  <c r="AG51" i="98"/>
  <c r="AP51" i="98" s="1"/>
  <c r="AE51" i="98"/>
  <c r="AF48" i="50"/>
  <c r="AO48" i="50" s="1"/>
  <c r="AI48" i="91"/>
  <c r="AE48" i="50"/>
  <c r="Z53" i="89"/>
  <c r="AF53" i="89" s="1"/>
  <c r="AO53" i="89" s="1"/>
  <c r="AF51" i="105"/>
  <c r="AO51" i="105" s="1"/>
  <c r="Z49" i="102"/>
  <c r="AF49" i="102" s="1"/>
  <c r="AO49" i="102" s="1"/>
  <c r="W52" i="53"/>
  <c r="AG51" i="53"/>
  <c r="AP51" i="53" s="1"/>
  <c r="W50" i="82"/>
  <c r="Y50" i="82" s="1"/>
  <c r="AF51" i="53"/>
  <c r="AO51" i="53" s="1"/>
  <c r="W49" i="50"/>
  <c r="X49" i="50" s="1"/>
  <c r="AE49" i="82"/>
  <c r="Z52" i="46"/>
  <c r="AF50" i="83"/>
  <c r="AO50" i="83" s="1"/>
  <c r="AG50" i="83"/>
  <c r="AP50" i="83" s="1"/>
  <c r="Z54" i="47"/>
  <c r="AF54" i="47" s="1"/>
  <c r="AO54" i="47" s="1"/>
  <c r="Z50" i="96"/>
  <c r="AG50" i="96" s="1"/>
  <c r="AP50" i="96" s="1"/>
  <c r="Z52" i="15"/>
  <c r="W53" i="15" s="1"/>
  <c r="Z50" i="88"/>
  <c r="W51" i="88" s="1"/>
  <c r="Z50" i="32"/>
  <c r="AF50" i="32" s="1"/>
  <c r="AO50" i="32" s="1"/>
  <c r="Z50" i="55"/>
  <c r="AE50" i="55" s="1"/>
  <c r="Z51" i="94"/>
  <c r="W52" i="94" s="1"/>
  <c r="Z50" i="93"/>
  <c r="W51" i="93" s="1"/>
  <c r="Z49" i="52"/>
  <c r="W50" i="52" s="1"/>
  <c r="Z50" i="49"/>
  <c r="AG50" i="49" s="1"/>
  <c r="AP50" i="49" s="1"/>
  <c r="Z49" i="91"/>
  <c r="W50" i="91" s="1"/>
  <c r="Z50" i="16"/>
  <c r="AF50" i="16" s="1"/>
  <c r="AO50" i="16" s="1"/>
  <c r="AE50" i="83"/>
  <c r="W51" i="96"/>
  <c r="AE50" i="96"/>
  <c r="AG50" i="88"/>
  <c r="AP50" i="88" s="1"/>
  <c r="AH48" i="99"/>
  <c r="AQ48" i="99" s="1"/>
  <c r="AH49" i="87"/>
  <c r="AQ49" i="87" s="1"/>
  <c r="Z48" i="99"/>
  <c r="Z49" i="87"/>
  <c r="AG48" i="20"/>
  <c r="AP48" i="20" s="1"/>
  <c r="AF48" i="20"/>
  <c r="AO48" i="20" s="1"/>
  <c r="AE48" i="20"/>
  <c r="W49" i="20"/>
  <c r="AN53" i="100"/>
  <c r="AI53" i="100"/>
  <c r="AN51" i="86"/>
  <c r="AI51" i="86"/>
  <c r="AN51" i="53"/>
  <c r="AR47" i="43"/>
  <c r="AI52" i="18"/>
  <c r="AN52" i="18"/>
  <c r="AH50" i="88"/>
  <c r="AQ50" i="88" s="1"/>
  <c r="Y52" i="98"/>
  <c r="X52" i="98"/>
  <c r="AE48" i="43"/>
  <c r="AF48" i="43"/>
  <c r="AO48" i="43" s="1"/>
  <c r="AG48" i="43"/>
  <c r="AP48" i="43" s="1"/>
  <c r="W49" i="43"/>
  <c r="Y52" i="13"/>
  <c r="X52" i="13"/>
  <c r="AR51" i="15"/>
  <c r="AH50" i="42"/>
  <c r="AQ50" i="42" s="1"/>
  <c r="AF47" i="95"/>
  <c r="AO47" i="95" s="1"/>
  <c r="AE47" i="95"/>
  <c r="AG47" i="95"/>
  <c r="AP47" i="95" s="1"/>
  <c r="W48" i="95"/>
  <c r="AH50" i="51"/>
  <c r="AQ50" i="51" s="1"/>
  <c r="AR49" i="55"/>
  <c r="Y50" i="84"/>
  <c r="X50" i="84"/>
  <c r="AH49" i="10"/>
  <c r="AQ49" i="10" s="1"/>
  <c r="AH49" i="90"/>
  <c r="AQ49" i="90" s="1"/>
  <c r="AR49" i="32"/>
  <c r="AR52" i="89"/>
  <c r="AI48" i="54"/>
  <c r="AN48" i="54"/>
  <c r="AN51" i="13"/>
  <c r="AI51" i="13"/>
  <c r="AN51" i="105"/>
  <c r="AI51" i="105"/>
  <c r="AH50" i="96"/>
  <c r="AQ50" i="96" s="1"/>
  <c r="AR48" i="52"/>
  <c r="AH50" i="55"/>
  <c r="AQ50" i="55" s="1"/>
  <c r="AR48" i="90"/>
  <c r="Z50" i="42"/>
  <c r="AR48" i="10"/>
  <c r="AR49" i="96"/>
  <c r="Z50" i="51"/>
  <c r="AR49" i="51"/>
  <c r="AR48" i="102"/>
  <c r="AR47" i="99"/>
  <c r="AR49" i="44"/>
  <c r="Z49" i="10"/>
  <c r="AH50" i="44"/>
  <c r="AQ50" i="44" s="1"/>
  <c r="AR48" i="91"/>
  <c r="Z49" i="90"/>
  <c r="Y50" i="45"/>
  <c r="X50" i="45"/>
  <c r="AR53" i="47"/>
  <c r="AN48" i="11"/>
  <c r="AI48" i="11"/>
  <c r="AN51" i="97"/>
  <c r="AI51" i="97"/>
  <c r="Y51" i="83"/>
  <c r="X51" i="83"/>
  <c r="AF49" i="103"/>
  <c r="AO49" i="103" s="1"/>
  <c r="AE49" i="103"/>
  <c r="W50" i="103"/>
  <c r="AG49" i="103"/>
  <c r="AP49" i="103" s="1"/>
  <c r="Y49" i="92"/>
  <c r="X49" i="92"/>
  <c r="AR49" i="16"/>
  <c r="AE47" i="101"/>
  <c r="AI49" i="82"/>
  <c r="AN49" i="82"/>
  <c r="AH50" i="32"/>
  <c r="AQ50" i="32" s="1"/>
  <c r="AN48" i="92"/>
  <c r="AI48" i="92"/>
  <c r="AH49" i="91"/>
  <c r="AQ49" i="91" s="1"/>
  <c r="AH53" i="89"/>
  <c r="AQ53" i="89" s="1"/>
  <c r="AE50" i="48"/>
  <c r="AG50" i="48"/>
  <c r="AP50" i="48" s="1"/>
  <c r="AF50" i="48"/>
  <c r="AO50" i="48" s="1"/>
  <c r="W51" i="48"/>
  <c r="AR46" i="101"/>
  <c r="AI53" i="41"/>
  <c r="AN53" i="41"/>
  <c r="Y53" i="18"/>
  <c r="X53" i="18"/>
  <c r="AH50" i="93"/>
  <c r="AQ50" i="93" s="1"/>
  <c r="AR48" i="87"/>
  <c r="AR48" i="104"/>
  <c r="Z50" i="44"/>
  <c r="AH52" i="15"/>
  <c r="AQ52" i="15" s="1"/>
  <c r="AH50" i="16"/>
  <c r="AQ50" i="16" s="1"/>
  <c r="AN49" i="45"/>
  <c r="AI49" i="45"/>
  <c r="AR49" i="49"/>
  <c r="AH49" i="104"/>
  <c r="AQ49" i="104" s="1"/>
  <c r="Y54" i="100"/>
  <c r="X54" i="100"/>
  <c r="AR49" i="42"/>
  <c r="Y52" i="53"/>
  <c r="X52" i="53"/>
  <c r="AN50" i="83"/>
  <c r="AH51" i="94"/>
  <c r="AQ51" i="94" s="1"/>
  <c r="Y54" i="41"/>
  <c r="X54" i="41"/>
  <c r="AG50" i="93"/>
  <c r="AP50" i="93" s="1"/>
  <c r="AE50" i="93"/>
  <c r="AR49" i="93"/>
  <c r="AN49" i="84"/>
  <c r="AI49" i="84"/>
  <c r="AH47" i="101"/>
  <c r="AQ47" i="101" s="1"/>
  <c r="AR49" i="88"/>
  <c r="AR50" i="94"/>
  <c r="AH49" i="52"/>
  <c r="AQ49" i="52" s="1"/>
  <c r="AH54" i="47"/>
  <c r="AQ54" i="47" s="1"/>
  <c r="Y49" i="54"/>
  <c r="X49" i="54"/>
  <c r="AH49" i="102"/>
  <c r="AQ49" i="102" s="1"/>
  <c r="Z49" i="104"/>
  <c r="AH50" i="49"/>
  <c r="AQ50" i="49" s="1"/>
  <c r="Y52" i="86"/>
  <c r="X52" i="86"/>
  <c r="AH48" i="43"/>
  <c r="AQ48" i="43" s="1"/>
  <c r="Y49" i="11"/>
  <c r="X49" i="11"/>
  <c r="Y52" i="97"/>
  <c r="X52" i="97"/>
  <c r="Y52" i="105"/>
  <c r="X52" i="105"/>
  <c r="X50" i="82"/>
  <c r="AI48" i="50" l="1"/>
  <c r="Z50" i="85"/>
  <c r="AH50" i="85"/>
  <c r="AQ50" i="85" s="1"/>
  <c r="AE54" i="47"/>
  <c r="AI48" i="35"/>
  <c r="AR48" i="35" s="1"/>
  <c r="AN48" i="35"/>
  <c r="Y49" i="35"/>
  <c r="X49" i="35"/>
  <c r="AH49" i="35" s="1"/>
  <c r="AQ49" i="35" s="1"/>
  <c r="Z49" i="35"/>
  <c r="AE50" i="49"/>
  <c r="AN50" i="49" s="1"/>
  <c r="W48" i="101"/>
  <c r="AI51" i="98"/>
  <c r="AF47" i="101"/>
  <c r="AO47" i="101" s="1"/>
  <c r="Z54" i="100"/>
  <c r="AG53" i="89"/>
  <c r="AP53" i="89" s="1"/>
  <c r="AE49" i="102"/>
  <c r="W54" i="89"/>
  <c r="W50" i="102"/>
  <c r="AE53" i="89"/>
  <c r="AN51" i="98"/>
  <c r="Y49" i="50"/>
  <c r="AG49" i="102"/>
  <c r="AP49" i="102" s="1"/>
  <c r="AG50" i="55"/>
  <c r="AP50" i="55" s="1"/>
  <c r="AG52" i="15"/>
  <c r="AP52" i="15" s="1"/>
  <c r="AE49" i="52"/>
  <c r="AF50" i="93"/>
  <c r="AO50" i="93" s="1"/>
  <c r="AN48" i="50"/>
  <c r="AE50" i="88"/>
  <c r="AG49" i="52"/>
  <c r="AP49" i="52" s="1"/>
  <c r="AF50" i="49"/>
  <c r="AO50" i="49" s="1"/>
  <c r="AF52" i="15"/>
  <c r="AO52" i="15" s="1"/>
  <c r="Z54" i="41"/>
  <c r="AE54" i="41" s="1"/>
  <c r="AF50" i="96"/>
  <c r="AO50" i="96" s="1"/>
  <c r="AF49" i="91"/>
  <c r="AO49" i="91" s="1"/>
  <c r="AG50" i="32"/>
  <c r="AP50" i="32" s="1"/>
  <c r="AF50" i="88"/>
  <c r="AO50" i="88" s="1"/>
  <c r="AI51" i="53"/>
  <c r="AR51" i="53" s="1"/>
  <c r="W51" i="49"/>
  <c r="Y51" i="49" s="1"/>
  <c r="AF52" i="46"/>
  <c r="AO52" i="46" s="1"/>
  <c r="AE52" i="46"/>
  <c r="AG52" i="46"/>
  <c r="AP52" i="46" s="1"/>
  <c r="W53" i="46"/>
  <c r="W51" i="32"/>
  <c r="X51" i="32" s="1"/>
  <c r="AI50" i="83"/>
  <c r="AR50" i="83" s="1"/>
  <c r="AG49" i="91"/>
  <c r="AP49" i="91" s="1"/>
  <c r="AE50" i="16"/>
  <c r="AF49" i="52"/>
  <c r="AO49" i="52" s="1"/>
  <c r="AE52" i="15"/>
  <c r="AN52" i="15" s="1"/>
  <c r="AE50" i="32"/>
  <c r="AE49" i="91"/>
  <c r="AN49" i="91" s="1"/>
  <c r="W51" i="55"/>
  <c r="AF51" i="94"/>
  <c r="AO51" i="94" s="1"/>
  <c r="AF50" i="55"/>
  <c r="AO50" i="55" s="1"/>
  <c r="AG54" i="47"/>
  <c r="AP54" i="47" s="1"/>
  <c r="AE51" i="94"/>
  <c r="W55" i="47"/>
  <c r="Y55" i="47" s="1"/>
  <c r="AG51" i="94"/>
  <c r="AP51" i="94" s="1"/>
  <c r="Z52" i="53"/>
  <c r="AF52" i="53" s="1"/>
  <c r="AO52" i="53" s="1"/>
  <c r="Z50" i="45"/>
  <c r="W51" i="45" s="1"/>
  <c r="Z52" i="98"/>
  <c r="AE52" i="98" s="1"/>
  <c r="AG50" i="16"/>
  <c r="AP50" i="16" s="1"/>
  <c r="Z49" i="92"/>
  <c r="AG49" i="92" s="1"/>
  <c r="AP49" i="92" s="1"/>
  <c r="W51" i="16"/>
  <c r="AF54" i="41"/>
  <c r="AO54" i="41" s="1"/>
  <c r="AE49" i="10"/>
  <c r="W50" i="10"/>
  <c r="AG49" i="10"/>
  <c r="AP49" i="10" s="1"/>
  <c r="AF49" i="10"/>
  <c r="AO49" i="10" s="1"/>
  <c r="AH50" i="82"/>
  <c r="AQ50" i="82" s="1"/>
  <c r="AN50" i="93"/>
  <c r="AR49" i="82"/>
  <c r="AH51" i="83"/>
  <c r="AQ51" i="83" s="1"/>
  <c r="AR51" i="98"/>
  <c r="AH50" i="84"/>
  <c r="AQ50" i="84" s="1"/>
  <c r="AH52" i="13"/>
  <c r="AQ52" i="13" s="1"/>
  <c r="AI48" i="43"/>
  <c r="AN48" i="43"/>
  <c r="AN53" i="89"/>
  <c r="W49" i="99"/>
  <c r="AG48" i="99"/>
  <c r="AP48" i="99" s="1"/>
  <c r="AF48" i="99"/>
  <c r="AO48" i="99" s="1"/>
  <c r="AE48" i="99"/>
  <c r="X55" i="47"/>
  <c r="AN50" i="16"/>
  <c r="AN50" i="88"/>
  <c r="AI50" i="88"/>
  <c r="Y54" i="89"/>
  <c r="X54" i="89"/>
  <c r="W50" i="87"/>
  <c r="AG49" i="87"/>
  <c r="AP49" i="87" s="1"/>
  <c r="AF49" i="87"/>
  <c r="AO49" i="87" s="1"/>
  <c r="AE49" i="87"/>
  <c r="AH52" i="97"/>
  <c r="AQ52" i="97" s="1"/>
  <c r="AH49" i="54"/>
  <c r="AQ49" i="54" s="1"/>
  <c r="AR53" i="41"/>
  <c r="AN50" i="48"/>
  <c r="AI50" i="48"/>
  <c r="AI47" i="101"/>
  <c r="AN47" i="101"/>
  <c r="Z51" i="83"/>
  <c r="AR48" i="11"/>
  <c r="Z50" i="84"/>
  <c r="Y48" i="95"/>
  <c r="X48" i="95"/>
  <c r="Z48" i="95" s="1"/>
  <c r="Z52" i="13"/>
  <c r="AN49" i="102"/>
  <c r="Y49" i="20"/>
  <c r="X49" i="20"/>
  <c r="AN50" i="96"/>
  <c r="AI50" i="96"/>
  <c r="AR51" i="97"/>
  <c r="AE50" i="42"/>
  <c r="AG50" i="42"/>
  <c r="AP50" i="42" s="1"/>
  <c r="W51" i="42"/>
  <c r="AF50" i="42"/>
  <c r="AO50" i="42" s="1"/>
  <c r="Y50" i="91"/>
  <c r="X50" i="91"/>
  <c r="AR53" i="100"/>
  <c r="W50" i="90"/>
  <c r="AG49" i="90"/>
  <c r="AP49" i="90" s="1"/>
  <c r="AF49" i="90"/>
  <c r="AO49" i="90" s="1"/>
  <c r="AE49" i="90"/>
  <c r="AE50" i="51"/>
  <c r="AF50" i="51"/>
  <c r="AO50" i="51" s="1"/>
  <c r="AG50" i="51"/>
  <c r="AP50" i="51" s="1"/>
  <c r="W51" i="51"/>
  <c r="AR51" i="105"/>
  <c r="AR52" i="18"/>
  <c r="AI48" i="20"/>
  <c r="AN48" i="20"/>
  <c r="AN54" i="47"/>
  <c r="AN50" i="55"/>
  <c r="Y51" i="88"/>
  <c r="X51" i="88"/>
  <c r="AH52" i="53"/>
  <c r="AQ52" i="53" s="1"/>
  <c r="AR49" i="45"/>
  <c r="Y48" i="101"/>
  <c r="X48" i="101"/>
  <c r="Z52" i="97"/>
  <c r="Z49" i="54"/>
  <c r="AH52" i="86"/>
  <c r="AQ52" i="86" s="1"/>
  <c r="AR49" i="84"/>
  <c r="AH52" i="105"/>
  <c r="AQ52" i="105" s="1"/>
  <c r="AG50" i="44"/>
  <c r="AP50" i="44" s="1"/>
  <c r="AE50" i="44"/>
  <c r="W51" i="44"/>
  <c r="AF50" i="44"/>
  <c r="AO50" i="44" s="1"/>
  <c r="AH53" i="18"/>
  <c r="AQ53" i="18" s="1"/>
  <c r="AR48" i="92"/>
  <c r="Y50" i="103"/>
  <c r="X50" i="103"/>
  <c r="AR48" i="50"/>
  <c r="AR48" i="54"/>
  <c r="AN47" i="95"/>
  <c r="AI47" i="95"/>
  <c r="AH49" i="50"/>
  <c r="AQ49" i="50" s="1"/>
  <c r="Y49" i="43"/>
  <c r="X49" i="43"/>
  <c r="AR51" i="86"/>
  <c r="AI49" i="52"/>
  <c r="AN49" i="52"/>
  <c r="AE54" i="100"/>
  <c r="W55" i="100"/>
  <c r="AG54" i="100"/>
  <c r="AP54" i="100" s="1"/>
  <c r="AF54" i="100"/>
  <c r="AO54" i="100" s="1"/>
  <c r="AH49" i="92"/>
  <c r="AQ49" i="92" s="1"/>
  <c r="AH50" i="45"/>
  <c r="AQ50" i="45" s="1"/>
  <c r="Y51" i="55"/>
  <c r="X51" i="55"/>
  <c r="Z50" i="82"/>
  <c r="AH49" i="11"/>
  <c r="AQ49" i="11" s="1"/>
  <c r="Z52" i="86"/>
  <c r="AF49" i="104"/>
  <c r="AO49" i="104" s="1"/>
  <c r="AG49" i="104"/>
  <c r="AP49" i="104" s="1"/>
  <c r="AE49" i="104"/>
  <c r="W50" i="104"/>
  <c r="Y51" i="93"/>
  <c r="X51" i="93"/>
  <c r="Z52" i="105"/>
  <c r="Z49" i="11"/>
  <c r="AH54" i="41"/>
  <c r="AQ54" i="41" s="1"/>
  <c r="AH54" i="100"/>
  <c r="AQ54" i="100" s="1"/>
  <c r="Z53" i="18"/>
  <c r="Y51" i="48"/>
  <c r="X51" i="48"/>
  <c r="AN49" i="103"/>
  <c r="AI49" i="103"/>
  <c r="AR51" i="13"/>
  <c r="Z49" i="50"/>
  <c r="AH52" i="98"/>
  <c r="AQ52" i="98" s="1"/>
  <c r="Y50" i="102"/>
  <c r="X50" i="102"/>
  <c r="Y51" i="16"/>
  <c r="X51" i="16"/>
  <c r="Y52" i="94"/>
  <c r="X52" i="94"/>
  <c r="Y50" i="52"/>
  <c r="X50" i="52"/>
  <c r="Y53" i="15"/>
  <c r="X53" i="15"/>
  <c r="Y51" i="96"/>
  <c r="X51" i="96"/>
  <c r="AF50" i="85" l="1"/>
  <c r="AO50" i="85" s="1"/>
  <c r="AE50" i="85"/>
  <c r="W51" i="85"/>
  <c r="AG50" i="85"/>
  <c r="AP50" i="85" s="1"/>
  <c r="AF49" i="35"/>
  <c r="AO49" i="35" s="1"/>
  <c r="AG49" i="35"/>
  <c r="AP49" i="35" s="1"/>
  <c r="W50" i="35"/>
  <c r="AE49" i="35"/>
  <c r="AG54" i="41"/>
  <c r="AP54" i="41" s="1"/>
  <c r="Y51" i="32"/>
  <c r="AI50" i="93"/>
  <c r="AI53" i="89"/>
  <c r="AI50" i="32"/>
  <c r="AG52" i="53"/>
  <c r="AP52" i="53" s="1"/>
  <c r="W55" i="41"/>
  <c r="AI52" i="15"/>
  <c r="AI50" i="55"/>
  <c r="AR50" i="55" s="1"/>
  <c r="AI49" i="102"/>
  <c r="AR49" i="102" s="1"/>
  <c r="AN50" i="32"/>
  <c r="AI50" i="49"/>
  <c r="AI54" i="47"/>
  <c r="Z51" i="48"/>
  <c r="AG50" i="45"/>
  <c r="AP50" i="45" s="1"/>
  <c r="AE50" i="45"/>
  <c r="Z51" i="88"/>
  <c r="AE51" i="88" s="1"/>
  <c r="AE49" i="92"/>
  <c r="AN49" i="92" s="1"/>
  <c r="AI51" i="94"/>
  <c r="AR51" i="94" s="1"/>
  <c r="W50" i="92"/>
  <c r="AI49" i="91"/>
  <c r="AR49" i="91" s="1"/>
  <c r="Y53" i="46"/>
  <c r="X53" i="46"/>
  <c r="AH53" i="46" s="1"/>
  <c r="AQ53" i="46" s="1"/>
  <c r="X51" i="49"/>
  <c r="Z51" i="49" s="1"/>
  <c r="Z50" i="102"/>
  <c r="W51" i="102" s="1"/>
  <c r="AF50" i="45"/>
  <c r="AO50" i="45" s="1"/>
  <c r="AI52" i="46"/>
  <c r="AR52" i="46" s="1"/>
  <c r="AN52" i="46"/>
  <c r="AN51" i="94"/>
  <c r="AF52" i="98"/>
  <c r="AO52" i="98" s="1"/>
  <c r="AE52" i="53"/>
  <c r="AI52" i="53" s="1"/>
  <c r="AG52" i="98"/>
  <c r="AP52" i="98" s="1"/>
  <c r="W53" i="98"/>
  <c r="W53" i="53"/>
  <c r="Y53" i="53" s="1"/>
  <c r="AI50" i="16"/>
  <c r="AR50" i="16" s="1"/>
  <c r="Z52" i="94"/>
  <c r="AG52" i="94" s="1"/>
  <c r="AP52" i="94" s="1"/>
  <c r="Z51" i="55"/>
  <c r="AG51" i="55" s="1"/>
  <c r="AP51" i="55" s="1"/>
  <c r="Z50" i="91"/>
  <c r="AE50" i="91" s="1"/>
  <c r="Z49" i="43"/>
  <c r="AF49" i="43" s="1"/>
  <c r="AO49" i="43" s="1"/>
  <c r="Z54" i="89"/>
  <c r="AF54" i="89" s="1"/>
  <c r="AO54" i="89" s="1"/>
  <c r="AF49" i="92"/>
  <c r="AO49" i="92" s="1"/>
  <c r="AF48" i="95"/>
  <c r="AO48" i="95" s="1"/>
  <c r="AE48" i="95"/>
  <c r="W49" i="95"/>
  <c r="AG48" i="95"/>
  <c r="AP48" i="95" s="1"/>
  <c r="AR50" i="88"/>
  <c r="Y49" i="99"/>
  <c r="X49" i="99"/>
  <c r="AH51" i="93"/>
  <c r="AQ51" i="93" s="1"/>
  <c r="Y51" i="44"/>
  <c r="X51" i="44"/>
  <c r="AH48" i="101"/>
  <c r="AQ48" i="101" s="1"/>
  <c r="AR54" i="47"/>
  <c r="AN50" i="51"/>
  <c r="AI50" i="51"/>
  <c r="AR50" i="49"/>
  <c r="AR50" i="96"/>
  <c r="AR47" i="101"/>
  <c r="AN49" i="87"/>
  <c r="AI49" i="87"/>
  <c r="AH51" i="32"/>
  <c r="AQ51" i="32" s="1"/>
  <c r="AI49" i="10"/>
  <c r="AN49" i="10"/>
  <c r="Y51" i="45"/>
  <c r="X51" i="45"/>
  <c r="AH51" i="96"/>
  <c r="AQ51" i="96" s="1"/>
  <c r="W52" i="88"/>
  <c r="AG51" i="88"/>
  <c r="AP51" i="88" s="1"/>
  <c r="AF51" i="88"/>
  <c r="AO51" i="88" s="1"/>
  <c r="AH55" i="47"/>
  <c r="AQ55" i="47" s="1"/>
  <c r="Y50" i="10"/>
  <c r="X50" i="10"/>
  <c r="AR49" i="52"/>
  <c r="AH50" i="103"/>
  <c r="AQ50" i="103" s="1"/>
  <c r="AI50" i="44"/>
  <c r="AN50" i="44"/>
  <c r="Z48" i="101"/>
  <c r="AN49" i="90"/>
  <c r="AI49" i="90"/>
  <c r="Y51" i="42"/>
  <c r="X51" i="42"/>
  <c r="W51" i="84"/>
  <c r="AG50" i="84"/>
  <c r="AP50" i="84" s="1"/>
  <c r="AF50" i="84"/>
  <c r="AO50" i="84" s="1"/>
  <c r="AE50" i="84"/>
  <c r="AR50" i="48"/>
  <c r="Z55" i="47"/>
  <c r="AR53" i="89"/>
  <c r="Y50" i="92"/>
  <c r="X50" i="92"/>
  <c r="AH50" i="52"/>
  <c r="AQ50" i="52" s="1"/>
  <c r="W53" i="105"/>
  <c r="AG52" i="105"/>
  <c r="AP52" i="105" s="1"/>
  <c r="AF52" i="105"/>
  <c r="AO52" i="105" s="1"/>
  <c r="AE52" i="105"/>
  <c r="AF52" i="86"/>
  <c r="AO52" i="86" s="1"/>
  <c r="AE52" i="86"/>
  <c r="AG52" i="86"/>
  <c r="AP52" i="86" s="1"/>
  <c r="W53" i="86"/>
  <c r="AR49" i="103"/>
  <c r="Y55" i="100"/>
  <c r="X55" i="100"/>
  <c r="Z50" i="103"/>
  <c r="AR48" i="20"/>
  <c r="AH49" i="20"/>
  <c r="AQ49" i="20" s="1"/>
  <c r="Y53" i="98"/>
  <c r="X53" i="98"/>
  <c r="AR50" i="32"/>
  <c r="AN48" i="99"/>
  <c r="AI48" i="99"/>
  <c r="AR50" i="93"/>
  <c r="Z51" i="32"/>
  <c r="Z50" i="52"/>
  <c r="AG53" i="18"/>
  <c r="AP53" i="18" s="1"/>
  <c r="AE53" i="18"/>
  <c r="W54" i="18"/>
  <c r="AF53" i="18"/>
  <c r="AO53" i="18" s="1"/>
  <c r="Z51" i="93"/>
  <c r="AH53" i="15"/>
  <c r="AQ53" i="15" s="1"/>
  <c r="Z53" i="15"/>
  <c r="AE49" i="50"/>
  <c r="W50" i="50"/>
  <c r="AF49" i="50"/>
  <c r="AO49" i="50" s="1"/>
  <c r="AG49" i="50"/>
  <c r="AP49" i="50" s="1"/>
  <c r="Y50" i="104"/>
  <c r="X50" i="104"/>
  <c r="AN54" i="100"/>
  <c r="AI54" i="100"/>
  <c r="Y51" i="51"/>
  <c r="X51" i="51"/>
  <c r="AH50" i="91"/>
  <c r="AQ50" i="91" s="1"/>
  <c r="AI50" i="42"/>
  <c r="AN50" i="42"/>
  <c r="Z49" i="20"/>
  <c r="AE52" i="13"/>
  <c r="W53" i="13"/>
  <c r="AG52" i="13"/>
  <c r="AP52" i="13" s="1"/>
  <c r="AF52" i="13"/>
  <c r="AO52" i="13" s="1"/>
  <c r="Y50" i="87"/>
  <c r="X50" i="87"/>
  <c r="AN52" i="98"/>
  <c r="AR48" i="43"/>
  <c r="Y55" i="41"/>
  <c r="X55" i="41"/>
  <c r="AH51" i="16"/>
  <c r="AQ51" i="16" s="1"/>
  <c r="AE51" i="48"/>
  <c r="AF51" i="48"/>
  <c r="AO51" i="48" s="1"/>
  <c r="AG51" i="48"/>
  <c r="AP51" i="48" s="1"/>
  <c r="W52" i="48"/>
  <c r="AH51" i="55"/>
  <c r="AQ51" i="55" s="1"/>
  <c r="AH49" i="43"/>
  <c r="AQ49" i="43" s="1"/>
  <c r="W53" i="97"/>
  <c r="AG52" i="97"/>
  <c r="AP52" i="97" s="1"/>
  <c r="AF52" i="97"/>
  <c r="AO52" i="97" s="1"/>
  <c r="AE52" i="97"/>
  <c r="AN50" i="45"/>
  <c r="Z51" i="96"/>
  <c r="Z51" i="16"/>
  <c r="AH52" i="94"/>
  <c r="AQ52" i="94" s="1"/>
  <c r="AH50" i="102"/>
  <c r="AQ50" i="102" s="1"/>
  <c r="AH51" i="48"/>
  <c r="AQ51" i="48" s="1"/>
  <c r="W50" i="11"/>
  <c r="AF49" i="11"/>
  <c r="AO49" i="11" s="1"/>
  <c r="AG49" i="11"/>
  <c r="AP49" i="11" s="1"/>
  <c r="AE49" i="11"/>
  <c r="AI49" i="104"/>
  <c r="AN49" i="104"/>
  <c r="AE50" i="82"/>
  <c r="W51" i="82"/>
  <c r="AG50" i="82"/>
  <c r="AP50" i="82" s="1"/>
  <c r="AF50" i="82"/>
  <c r="AO50" i="82" s="1"/>
  <c r="AR52" i="15"/>
  <c r="AR47" i="95"/>
  <c r="AH51" i="49"/>
  <c r="AQ51" i="49" s="1"/>
  <c r="AE49" i="54"/>
  <c r="AF49" i="54"/>
  <c r="AO49" i="54" s="1"/>
  <c r="AG49" i="54"/>
  <c r="AP49" i="54" s="1"/>
  <c r="W50" i="54"/>
  <c r="AH51" i="88"/>
  <c r="AQ51" i="88" s="1"/>
  <c r="Y50" i="90"/>
  <c r="X50" i="90"/>
  <c r="AH48" i="95"/>
  <c r="AQ48" i="95" s="1"/>
  <c r="AF51" i="83"/>
  <c r="AO51" i="83" s="1"/>
  <c r="AE51" i="83"/>
  <c r="AG51" i="83"/>
  <c r="AP51" i="83" s="1"/>
  <c r="W52" i="83"/>
  <c r="AH54" i="89"/>
  <c r="AQ54" i="89" s="1"/>
  <c r="AI54" i="41"/>
  <c r="AN54" i="41"/>
  <c r="AE49" i="43" l="1"/>
  <c r="AG49" i="43"/>
  <c r="AP49" i="43" s="1"/>
  <c r="Y51" i="85"/>
  <c r="X51" i="85"/>
  <c r="AI50" i="85"/>
  <c r="AR50" i="85" s="1"/>
  <c r="AN50" i="85"/>
  <c r="AE51" i="55"/>
  <c r="AN49" i="35"/>
  <c r="AI49" i="35"/>
  <c r="AR49" i="35" s="1"/>
  <c r="X50" i="35"/>
  <c r="AH50" i="35" s="1"/>
  <c r="AQ50" i="35" s="1"/>
  <c r="Y50" i="35"/>
  <c r="AE50" i="102"/>
  <c r="W50" i="43"/>
  <c r="X53" i="53"/>
  <c r="AF51" i="49"/>
  <c r="AO51" i="49" s="1"/>
  <c r="AG51" i="49"/>
  <c r="AP51" i="49" s="1"/>
  <c r="AE51" i="49"/>
  <c r="AN51" i="49" s="1"/>
  <c r="AI49" i="92"/>
  <c r="AE52" i="94"/>
  <c r="AN52" i="94" s="1"/>
  <c r="AF50" i="102"/>
  <c r="AO50" i="102" s="1"/>
  <c r="AG50" i="102"/>
  <c r="AP50" i="102" s="1"/>
  <c r="W55" i="89"/>
  <c r="Z53" i="46"/>
  <c r="AF53" i="46" s="1"/>
  <c r="AO53" i="46" s="1"/>
  <c r="AN52" i="53"/>
  <c r="AI50" i="45"/>
  <c r="W53" i="94"/>
  <c r="Y53" i="94" s="1"/>
  <c r="AF51" i="55"/>
  <c r="AO51" i="55" s="1"/>
  <c r="W52" i="49"/>
  <c r="Y52" i="49" s="1"/>
  <c r="AF52" i="94"/>
  <c r="AO52" i="94" s="1"/>
  <c r="AG50" i="91"/>
  <c r="AP50" i="91" s="1"/>
  <c r="W52" i="55"/>
  <c r="AI52" i="98"/>
  <c r="AR52" i="98" s="1"/>
  <c r="AG54" i="89"/>
  <c r="AP54" i="89" s="1"/>
  <c r="W51" i="91"/>
  <c r="X51" i="91" s="1"/>
  <c r="AE54" i="89"/>
  <c r="AN54" i="89" s="1"/>
  <c r="Z50" i="92"/>
  <c r="AF50" i="92" s="1"/>
  <c r="AO50" i="92" s="1"/>
  <c r="Z55" i="41"/>
  <c r="W56" i="41" s="1"/>
  <c r="Z51" i="42"/>
  <c r="W52" i="42" s="1"/>
  <c r="AF50" i="91"/>
  <c r="AO50" i="91" s="1"/>
  <c r="Y52" i="88"/>
  <c r="X52" i="88"/>
  <c r="AI49" i="43"/>
  <c r="AN49" i="43"/>
  <c r="AI51" i="83"/>
  <c r="AN51" i="83"/>
  <c r="AE51" i="32"/>
  <c r="AF51" i="32"/>
  <c r="AO51" i="32" s="1"/>
  <c r="AG51" i="32"/>
  <c r="AP51" i="32" s="1"/>
  <c r="W52" i="32"/>
  <c r="AH53" i="53"/>
  <c r="AQ53" i="53" s="1"/>
  <c r="Y53" i="13"/>
  <c r="X53" i="13"/>
  <c r="W54" i="15"/>
  <c r="AG53" i="15"/>
  <c r="AP53" i="15" s="1"/>
  <c r="AF53" i="15"/>
  <c r="AO53" i="15" s="1"/>
  <c r="AE53" i="15"/>
  <c r="AE50" i="52"/>
  <c r="AF50" i="52"/>
  <c r="AO50" i="52" s="1"/>
  <c r="AG50" i="52"/>
  <c r="AP50" i="52" s="1"/>
  <c r="W51" i="52"/>
  <c r="AH53" i="98"/>
  <c r="AQ53" i="98" s="1"/>
  <c r="AH55" i="100"/>
  <c r="AQ55" i="100" s="1"/>
  <c r="AR49" i="10"/>
  <c r="AH51" i="44"/>
  <c r="AQ51" i="44" s="1"/>
  <c r="Y50" i="43"/>
  <c r="X50" i="43"/>
  <c r="AI49" i="54"/>
  <c r="AN49" i="54"/>
  <c r="Y51" i="82"/>
  <c r="X51" i="82"/>
  <c r="AR54" i="41"/>
  <c r="AN50" i="82"/>
  <c r="AI50" i="82"/>
  <c r="AH50" i="87"/>
  <c r="AQ50" i="87" s="1"/>
  <c r="AN52" i="13"/>
  <c r="AI52" i="13"/>
  <c r="AH51" i="51"/>
  <c r="AQ51" i="51" s="1"/>
  <c r="AR54" i="100"/>
  <c r="W52" i="93"/>
  <c r="AG51" i="93"/>
  <c r="AP51" i="93" s="1"/>
  <c r="AF51" i="93"/>
  <c r="AO51" i="93" s="1"/>
  <c r="AE51" i="93"/>
  <c r="Z53" i="98"/>
  <c r="Z55" i="100"/>
  <c r="Y53" i="86"/>
  <c r="X53" i="86"/>
  <c r="Z53" i="53"/>
  <c r="AR52" i="53"/>
  <c r="AF55" i="47"/>
  <c r="AO55" i="47" s="1"/>
  <c r="AE55" i="47"/>
  <c r="AG55" i="47"/>
  <c r="AP55" i="47" s="1"/>
  <c r="W56" i="47"/>
  <c r="Y51" i="84"/>
  <c r="X51" i="84"/>
  <c r="AF48" i="101"/>
  <c r="AO48" i="101" s="1"/>
  <c r="AE48" i="101"/>
  <c r="W49" i="101"/>
  <c r="AG48" i="101"/>
  <c r="AP48" i="101" s="1"/>
  <c r="AH50" i="10"/>
  <c r="AQ50" i="10" s="1"/>
  <c r="AR49" i="87"/>
  <c r="Z51" i="44"/>
  <c r="Y52" i="55"/>
  <c r="X52" i="55"/>
  <c r="W52" i="96"/>
  <c r="AG51" i="96"/>
  <c r="AP51" i="96" s="1"/>
  <c r="AF51" i="96"/>
  <c r="AO51" i="96" s="1"/>
  <c r="AE51" i="96"/>
  <c r="AN49" i="50"/>
  <c r="AI49" i="50"/>
  <c r="AN50" i="102"/>
  <c r="Y53" i="105"/>
  <c r="X53" i="105"/>
  <c r="AR50" i="45"/>
  <c r="Y50" i="54"/>
  <c r="X50" i="54"/>
  <c r="Z50" i="87"/>
  <c r="AE49" i="20"/>
  <c r="AF49" i="20"/>
  <c r="AO49" i="20" s="1"/>
  <c r="W50" i="20"/>
  <c r="AG49" i="20"/>
  <c r="AP49" i="20" s="1"/>
  <c r="X52" i="49"/>
  <c r="Y51" i="102"/>
  <c r="X51" i="102"/>
  <c r="AR48" i="99"/>
  <c r="AN52" i="105"/>
  <c r="AI52" i="105"/>
  <c r="AH50" i="92"/>
  <c r="AQ50" i="92" s="1"/>
  <c r="AH51" i="42"/>
  <c r="AQ51" i="42" s="1"/>
  <c r="AR50" i="44"/>
  <c r="Z50" i="10"/>
  <c r="AN51" i="88"/>
  <c r="AI51" i="88"/>
  <c r="AH51" i="45"/>
  <c r="AQ51" i="45" s="1"/>
  <c r="AR49" i="90"/>
  <c r="Y50" i="11"/>
  <c r="X50" i="11"/>
  <c r="AI51" i="48"/>
  <c r="AN51" i="48"/>
  <c r="Z51" i="51"/>
  <c r="AH50" i="104"/>
  <c r="AQ50" i="104" s="1"/>
  <c r="Y54" i="18"/>
  <c r="X54" i="18"/>
  <c r="W51" i="103"/>
  <c r="AG50" i="103"/>
  <c r="AP50" i="103" s="1"/>
  <c r="AE50" i="103"/>
  <c r="AF50" i="103"/>
  <c r="AO50" i="103" s="1"/>
  <c r="AI52" i="86"/>
  <c r="AN52" i="86"/>
  <c r="Z51" i="45"/>
  <c r="AR50" i="51"/>
  <c r="AH49" i="99"/>
  <c r="AQ49" i="99" s="1"/>
  <c r="Y49" i="95"/>
  <c r="X49" i="95"/>
  <c r="AN50" i="91"/>
  <c r="Y53" i="97"/>
  <c r="X53" i="97"/>
  <c r="AN52" i="97"/>
  <c r="AI52" i="97"/>
  <c r="Y52" i="83"/>
  <c r="X52" i="83"/>
  <c r="AH50" i="90"/>
  <c r="AQ50" i="90" s="1"/>
  <c r="AR49" i="104"/>
  <c r="Z50" i="90"/>
  <c r="AN49" i="11"/>
  <c r="AI49" i="11"/>
  <c r="AE51" i="16"/>
  <c r="AF51" i="16"/>
  <c r="AO51" i="16" s="1"/>
  <c r="AG51" i="16"/>
  <c r="AP51" i="16" s="1"/>
  <c r="W52" i="16"/>
  <c r="Y52" i="48"/>
  <c r="X52" i="48"/>
  <c r="AH55" i="41"/>
  <c r="AQ55" i="41" s="1"/>
  <c r="AR50" i="42"/>
  <c r="Z50" i="104"/>
  <c r="Y50" i="50"/>
  <c r="X50" i="50"/>
  <c r="AI53" i="18"/>
  <c r="AN53" i="18"/>
  <c r="AR49" i="92"/>
  <c r="AN50" i="84"/>
  <c r="AI50" i="84"/>
  <c r="Y55" i="89"/>
  <c r="X55" i="89"/>
  <c r="Z49" i="99"/>
  <c r="AN48" i="95"/>
  <c r="AI48" i="95"/>
  <c r="AN51" i="55"/>
  <c r="Z51" i="85" l="1"/>
  <c r="AH51" i="85"/>
  <c r="AQ51" i="85" s="1"/>
  <c r="Z50" i="35"/>
  <c r="AI51" i="49"/>
  <c r="X53" i="94"/>
  <c r="AI50" i="102"/>
  <c r="AE53" i="46"/>
  <c r="Z50" i="50"/>
  <c r="W54" i="46"/>
  <c r="AI52" i="94"/>
  <c r="AG53" i="46"/>
  <c r="AP53" i="46" s="1"/>
  <c r="Z51" i="84"/>
  <c r="AF51" i="84" s="1"/>
  <c r="AO51" i="84" s="1"/>
  <c r="Z54" i="18"/>
  <c r="AF54" i="18" s="1"/>
  <c r="AO54" i="18" s="1"/>
  <c r="Z52" i="88"/>
  <c r="AE52" i="88" s="1"/>
  <c r="W51" i="92"/>
  <c r="X51" i="92" s="1"/>
  <c r="AG55" i="41"/>
  <c r="AP55" i="41" s="1"/>
  <c r="AN53" i="46"/>
  <c r="AE50" i="92"/>
  <c r="Y54" i="46"/>
  <c r="X54" i="46"/>
  <c r="AH54" i="46" s="1"/>
  <c r="AQ54" i="46" s="1"/>
  <c r="AG50" i="92"/>
  <c r="AP50" i="92" s="1"/>
  <c r="AI50" i="91"/>
  <c r="AR50" i="91" s="1"/>
  <c r="AI51" i="55"/>
  <c r="AR51" i="55" s="1"/>
  <c r="Y51" i="91"/>
  <c r="Z51" i="91" s="1"/>
  <c r="Z52" i="49"/>
  <c r="AF52" i="49" s="1"/>
  <c r="AO52" i="49" s="1"/>
  <c r="AI54" i="89"/>
  <c r="AG51" i="42"/>
  <c r="AP51" i="42" s="1"/>
  <c r="Z55" i="89"/>
  <c r="AG55" i="89" s="1"/>
  <c r="AP55" i="89" s="1"/>
  <c r="AF51" i="42"/>
  <c r="AO51" i="42" s="1"/>
  <c r="AE51" i="42"/>
  <c r="AE55" i="41"/>
  <c r="AN55" i="41" s="1"/>
  <c r="Z52" i="83"/>
  <c r="AF52" i="83" s="1"/>
  <c r="AO52" i="83" s="1"/>
  <c r="Z53" i="13"/>
  <c r="AG53" i="13" s="1"/>
  <c r="AP53" i="13" s="1"/>
  <c r="AF55" i="41"/>
  <c r="AO55" i="41" s="1"/>
  <c r="W55" i="18"/>
  <c r="Y49" i="101"/>
  <c r="X49" i="101"/>
  <c r="AI51" i="32"/>
  <c r="AN51" i="32"/>
  <c r="AH52" i="48"/>
  <c r="AQ52" i="48" s="1"/>
  <c r="AH50" i="54"/>
  <c r="AQ50" i="54" s="1"/>
  <c r="Y52" i="96"/>
  <c r="X52" i="96"/>
  <c r="AH53" i="86"/>
  <c r="AQ53" i="86" s="1"/>
  <c r="AH50" i="43"/>
  <c r="AQ50" i="43" s="1"/>
  <c r="AR51" i="48"/>
  <c r="W53" i="49"/>
  <c r="AR50" i="102"/>
  <c r="AN51" i="93"/>
  <c r="AI51" i="93"/>
  <c r="Y54" i="15"/>
  <c r="X54" i="15"/>
  <c r="AH49" i="95"/>
  <c r="AQ49" i="95" s="1"/>
  <c r="Y51" i="92"/>
  <c r="AH50" i="11"/>
  <c r="AQ50" i="11" s="1"/>
  <c r="AN48" i="101"/>
  <c r="AI48" i="101"/>
  <c r="Z49" i="95"/>
  <c r="AE51" i="45"/>
  <c r="W52" i="45"/>
  <c r="AF51" i="45"/>
  <c r="AO51" i="45" s="1"/>
  <c r="AG51" i="45"/>
  <c r="AP51" i="45" s="1"/>
  <c r="AN50" i="103"/>
  <c r="AI50" i="103"/>
  <c r="Z50" i="11"/>
  <c r="AH51" i="102"/>
  <c r="AQ51" i="102" s="1"/>
  <c r="Z50" i="54"/>
  <c r="AR49" i="50"/>
  <c r="AH52" i="55"/>
  <c r="AQ52" i="55" s="1"/>
  <c r="AI55" i="47"/>
  <c r="AN55" i="47"/>
  <c r="Z53" i="86"/>
  <c r="AR52" i="13"/>
  <c r="Z50" i="43"/>
  <c r="AI50" i="52"/>
  <c r="AN50" i="52"/>
  <c r="AR51" i="83"/>
  <c r="Y56" i="41"/>
  <c r="X56" i="41"/>
  <c r="AR51" i="88"/>
  <c r="AN51" i="16"/>
  <c r="AI51" i="16"/>
  <c r="AF50" i="104"/>
  <c r="AO50" i="104" s="1"/>
  <c r="AE50" i="104"/>
  <c r="AG50" i="104"/>
  <c r="AP50" i="104" s="1"/>
  <c r="W51" i="104"/>
  <c r="AH53" i="97"/>
  <c r="AQ53" i="97" s="1"/>
  <c r="W50" i="99"/>
  <c r="AG49" i="99"/>
  <c r="AP49" i="99" s="1"/>
  <c r="AF49" i="99"/>
  <c r="AO49" i="99" s="1"/>
  <c r="AE49" i="99"/>
  <c r="AH52" i="83"/>
  <c r="AQ52" i="83" s="1"/>
  <c r="Z53" i="97"/>
  <c r="Y52" i="42"/>
  <c r="X52" i="42"/>
  <c r="AE50" i="10"/>
  <c r="W51" i="10"/>
  <c r="AG50" i="10"/>
  <c r="AP50" i="10" s="1"/>
  <c r="AF50" i="10"/>
  <c r="AO50" i="10" s="1"/>
  <c r="Z51" i="102"/>
  <c r="Y50" i="20"/>
  <c r="X50" i="20"/>
  <c r="AH53" i="105"/>
  <c r="AQ53" i="105" s="1"/>
  <c r="Z52" i="55"/>
  <c r="AH51" i="84"/>
  <c r="AQ51" i="84" s="1"/>
  <c r="Y52" i="93"/>
  <c r="X52" i="93"/>
  <c r="AR49" i="54"/>
  <c r="AN53" i="15"/>
  <c r="AI53" i="15"/>
  <c r="Y52" i="32"/>
  <c r="X52" i="32"/>
  <c r="AE50" i="50"/>
  <c r="AF50" i="50"/>
  <c r="AO50" i="50" s="1"/>
  <c r="AG50" i="50"/>
  <c r="AP50" i="50" s="1"/>
  <c r="W51" i="50"/>
  <c r="AN51" i="42"/>
  <c r="W51" i="87"/>
  <c r="AG50" i="87"/>
  <c r="AP50" i="87" s="1"/>
  <c r="AF50" i="87"/>
  <c r="AO50" i="87" s="1"/>
  <c r="AE50" i="87"/>
  <c r="AE51" i="44"/>
  <c r="W52" i="44"/>
  <c r="AF51" i="44"/>
  <c r="AO51" i="44" s="1"/>
  <c r="AG51" i="44"/>
  <c r="AP51" i="44" s="1"/>
  <c r="Y56" i="47"/>
  <c r="X56" i="47"/>
  <c r="AR48" i="95"/>
  <c r="AR51" i="49"/>
  <c r="AR49" i="11"/>
  <c r="AR53" i="18"/>
  <c r="Y52" i="16"/>
  <c r="X52" i="16"/>
  <c r="W51" i="90"/>
  <c r="AG50" i="90"/>
  <c r="AP50" i="90" s="1"/>
  <c r="AF50" i="90"/>
  <c r="AO50" i="90" s="1"/>
  <c r="AE50" i="90"/>
  <c r="Y51" i="103"/>
  <c r="X51" i="103"/>
  <c r="AE51" i="51"/>
  <c r="AF51" i="51"/>
  <c r="AO51" i="51" s="1"/>
  <c r="AG51" i="51"/>
  <c r="AP51" i="51" s="1"/>
  <c r="W52" i="51"/>
  <c r="AR52" i="105"/>
  <c r="Z53" i="105"/>
  <c r="AN51" i="96"/>
  <c r="AI51" i="96"/>
  <c r="W52" i="84"/>
  <c r="AG51" i="84"/>
  <c r="AP51" i="84" s="1"/>
  <c r="W56" i="100"/>
  <c r="AG55" i="100"/>
  <c r="AP55" i="100" s="1"/>
  <c r="AF55" i="100"/>
  <c r="AO55" i="100" s="1"/>
  <c r="AE55" i="100"/>
  <c r="AH51" i="82"/>
  <c r="AQ51" i="82" s="1"/>
  <c r="AH51" i="91"/>
  <c r="AQ51" i="91" s="1"/>
  <c r="AH53" i="94"/>
  <c r="AQ53" i="94" s="1"/>
  <c r="AR49" i="43"/>
  <c r="AF55" i="89"/>
  <c r="AO55" i="89" s="1"/>
  <c r="AR52" i="97"/>
  <c r="AR52" i="86"/>
  <c r="W54" i="53"/>
  <c r="AE53" i="53"/>
  <c r="AF53" i="53"/>
  <c r="AO53" i="53" s="1"/>
  <c r="AG53" i="53"/>
  <c r="AP53" i="53" s="1"/>
  <c r="AR50" i="82"/>
  <c r="AF52" i="88"/>
  <c r="AO52" i="88" s="1"/>
  <c r="AR50" i="84"/>
  <c r="Z52" i="48"/>
  <c r="AR52" i="94"/>
  <c r="AH55" i="89"/>
  <c r="AQ55" i="89" s="1"/>
  <c r="AH50" i="50"/>
  <c r="AQ50" i="50" s="1"/>
  <c r="AH54" i="18"/>
  <c r="AQ54" i="18" s="1"/>
  <c r="AH52" i="49"/>
  <c r="AQ52" i="49" s="1"/>
  <c r="AI49" i="20"/>
  <c r="AN49" i="20"/>
  <c r="AF53" i="98"/>
  <c r="AO53" i="98" s="1"/>
  <c r="AE53" i="98"/>
  <c r="AG53" i="98"/>
  <c r="AP53" i="98" s="1"/>
  <c r="W54" i="98"/>
  <c r="Z51" i="82"/>
  <c r="Z53" i="94"/>
  <c r="AR54" i="89"/>
  <c r="Y51" i="52"/>
  <c r="X51" i="52"/>
  <c r="AH53" i="13"/>
  <c r="AQ53" i="13" s="1"/>
  <c r="AH52" i="88"/>
  <c r="AQ52" i="88" s="1"/>
  <c r="AG51" i="85" l="1"/>
  <c r="AP51" i="85" s="1"/>
  <c r="AE51" i="85"/>
  <c r="W52" i="85"/>
  <c r="AF51" i="85"/>
  <c r="AO51" i="85" s="1"/>
  <c r="AE52" i="49"/>
  <c r="AN52" i="49" s="1"/>
  <c r="AG50" i="35"/>
  <c r="AP50" i="35" s="1"/>
  <c r="AE50" i="35"/>
  <c r="W51" i="35"/>
  <c r="AF50" i="35"/>
  <c r="AO50" i="35" s="1"/>
  <c r="AG52" i="88"/>
  <c r="AP52" i="88" s="1"/>
  <c r="W53" i="83"/>
  <c r="AE52" i="83"/>
  <c r="AE54" i="18"/>
  <c r="W53" i="88"/>
  <c r="AG52" i="83"/>
  <c r="AP52" i="83" s="1"/>
  <c r="AG52" i="49"/>
  <c r="AP52" i="49" s="1"/>
  <c r="W54" i="13"/>
  <c r="AF53" i="13"/>
  <c r="AO53" i="13" s="1"/>
  <c r="AI51" i="42"/>
  <c r="W56" i="89"/>
  <c r="AI53" i="46"/>
  <c r="AR53" i="46" s="1"/>
  <c r="AE55" i="89"/>
  <c r="AI55" i="89" s="1"/>
  <c r="AE51" i="84"/>
  <c r="AG54" i="18"/>
  <c r="AP54" i="18" s="1"/>
  <c r="Z54" i="46"/>
  <c r="W55" i="46" s="1"/>
  <c r="AI50" i="92"/>
  <c r="AN50" i="92"/>
  <c r="AI55" i="41"/>
  <c r="Z51" i="103"/>
  <c r="AF51" i="103" s="1"/>
  <c r="AO51" i="103" s="1"/>
  <c r="AE53" i="13"/>
  <c r="AN53" i="13" s="1"/>
  <c r="Z52" i="16"/>
  <c r="AG52" i="16" s="1"/>
  <c r="AP52" i="16" s="1"/>
  <c r="Z52" i="96"/>
  <c r="Y52" i="84"/>
  <c r="X52" i="84"/>
  <c r="AE53" i="97"/>
  <c r="W54" i="97"/>
  <c r="AG53" i="97"/>
  <c r="AP53" i="97" s="1"/>
  <c r="AF53" i="97"/>
  <c r="AO53" i="97" s="1"/>
  <c r="Y50" i="99"/>
  <c r="X50" i="99"/>
  <c r="AR50" i="52"/>
  <c r="AR55" i="47"/>
  <c r="AI52" i="49"/>
  <c r="AR51" i="96"/>
  <c r="Y53" i="83"/>
  <c r="X53" i="83"/>
  <c r="Y52" i="44"/>
  <c r="X52" i="44"/>
  <c r="AR51" i="42"/>
  <c r="AH52" i="32"/>
  <c r="AQ52" i="32" s="1"/>
  <c r="AG52" i="55"/>
  <c r="AP52" i="55" s="1"/>
  <c r="AE52" i="55"/>
  <c r="W53" i="55"/>
  <c r="AF52" i="55"/>
  <c r="AO52" i="55" s="1"/>
  <c r="AH50" i="20"/>
  <c r="AQ50" i="20" s="1"/>
  <c r="Y51" i="10"/>
  <c r="X51" i="10"/>
  <c r="Y51" i="104"/>
  <c r="X51" i="104"/>
  <c r="AE50" i="43"/>
  <c r="AF50" i="43"/>
  <c r="AO50" i="43" s="1"/>
  <c r="AG50" i="43"/>
  <c r="AP50" i="43" s="1"/>
  <c r="W51" i="43"/>
  <c r="AF49" i="95"/>
  <c r="AO49" i="95" s="1"/>
  <c r="W50" i="95"/>
  <c r="AE49" i="95"/>
  <c r="AG49" i="95"/>
  <c r="AP49" i="95" s="1"/>
  <c r="AR51" i="32"/>
  <c r="Y52" i="51"/>
  <c r="X52" i="51"/>
  <c r="Y51" i="87"/>
  <c r="X51" i="87"/>
  <c r="AI50" i="50"/>
  <c r="AN50" i="50"/>
  <c r="AN51" i="45"/>
  <c r="AI51" i="45"/>
  <c r="Y56" i="100"/>
  <c r="X56" i="100"/>
  <c r="AN52" i="83"/>
  <c r="Y51" i="90"/>
  <c r="X51" i="90"/>
  <c r="AH56" i="47"/>
  <c r="AQ56" i="47" s="1"/>
  <c r="AI51" i="44"/>
  <c r="AN51" i="44"/>
  <c r="Z52" i="32"/>
  <c r="AH52" i="93"/>
  <c r="AQ52" i="93" s="1"/>
  <c r="AN50" i="10"/>
  <c r="AI50" i="10"/>
  <c r="AR50" i="92"/>
  <c r="AH54" i="15"/>
  <c r="AQ54" i="15" s="1"/>
  <c r="AH49" i="101"/>
  <c r="AQ49" i="101" s="1"/>
  <c r="AI53" i="53"/>
  <c r="AN53" i="53"/>
  <c r="Y56" i="89"/>
  <c r="X56" i="89"/>
  <c r="W52" i="82"/>
  <c r="AG51" i="82"/>
  <c r="AP51" i="82" s="1"/>
  <c r="AE51" i="82"/>
  <c r="AF51" i="82"/>
  <c r="AO51" i="82" s="1"/>
  <c r="AG52" i="48"/>
  <c r="AP52" i="48" s="1"/>
  <c r="W53" i="48"/>
  <c r="AE52" i="48"/>
  <c r="AF52" i="48"/>
  <c r="AO52" i="48" s="1"/>
  <c r="AN51" i="84"/>
  <c r="AI51" i="84"/>
  <c r="W54" i="105"/>
  <c r="AG53" i="105"/>
  <c r="AP53" i="105" s="1"/>
  <c r="AF53" i="105"/>
  <c r="AO53" i="105" s="1"/>
  <c r="AE53" i="105"/>
  <c r="AN51" i="51"/>
  <c r="AI51" i="51"/>
  <c r="AH52" i="16"/>
  <c r="AQ52" i="16" s="1"/>
  <c r="AN50" i="87"/>
  <c r="AI50" i="87"/>
  <c r="Y51" i="50"/>
  <c r="X51" i="50"/>
  <c r="Z52" i="93"/>
  <c r="Z50" i="20"/>
  <c r="AH52" i="42"/>
  <c r="AQ52" i="42" s="1"/>
  <c r="AN49" i="99"/>
  <c r="AI49" i="99"/>
  <c r="AI50" i="104"/>
  <c r="AN50" i="104"/>
  <c r="AH56" i="41"/>
  <c r="AQ56" i="41" s="1"/>
  <c r="AH51" i="92"/>
  <c r="AQ51" i="92" s="1"/>
  <c r="Z54" i="15"/>
  <c r="Z49" i="101"/>
  <c r="W54" i="94"/>
  <c r="AE53" i="94"/>
  <c r="AG53" i="94"/>
  <c r="AP53" i="94" s="1"/>
  <c r="AF53" i="94"/>
  <c r="AO53" i="94" s="1"/>
  <c r="W52" i="91"/>
  <c r="AG51" i="91"/>
  <c r="AP51" i="91" s="1"/>
  <c r="AE51" i="91"/>
  <c r="AF51" i="91"/>
  <c r="AO51" i="91" s="1"/>
  <c r="Y53" i="88"/>
  <c r="X53" i="88"/>
  <c r="Y54" i="98"/>
  <c r="X54" i="98"/>
  <c r="AH51" i="103"/>
  <c r="AQ51" i="103" s="1"/>
  <c r="Z56" i="47"/>
  <c r="AR53" i="15"/>
  <c r="W52" i="102"/>
  <c r="AG51" i="102"/>
  <c r="AP51" i="102" s="1"/>
  <c r="AF51" i="102"/>
  <c r="AO51" i="102" s="1"/>
  <c r="AE51" i="102"/>
  <c r="Z52" i="42"/>
  <c r="Y54" i="13"/>
  <c r="X54" i="13"/>
  <c r="AF53" i="86"/>
  <c r="AO53" i="86" s="1"/>
  <c r="AE53" i="86"/>
  <c r="AG53" i="86"/>
  <c r="AP53" i="86" s="1"/>
  <c r="W54" i="86"/>
  <c r="W51" i="11"/>
  <c r="AG50" i="11"/>
  <c r="AP50" i="11" s="1"/>
  <c r="AF50" i="11"/>
  <c r="AO50" i="11" s="1"/>
  <c r="AE50" i="11"/>
  <c r="AR48" i="101"/>
  <c r="Z51" i="92"/>
  <c r="Y55" i="18"/>
  <c r="X55" i="18"/>
  <c r="AR55" i="41"/>
  <c r="W53" i="96"/>
  <c r="AG52" i="96"/>
  <c r="AP52" i="96" s="1"/>
  <c r="AF52" i="96"/>
  <c r="AO52" i="96" s="1"/>
  <c r="AE52" i="96"/>
  <c r="AH51" i="52"/>
  <c r="AQ51" i="52" s="1"/>
  <c r="Z51" i="52"/>
  <c r="AR49" i="20"/>
  <c r="Y54" i="53"/>
  <c r="X54" i="53"/>
  <c r="AI53" i="98"/>
  <c r="AN53" i="98"/>
  <c r="AN52" i="88"/>
  <c r="AI52" i="88"/>
  <c r="AN55" i="100"/>
  <c r="AI55" i="100"/>
  <c r="AN50" i="90"/>
  <c r="AI50" i="90"/>
  <c r="AE52" i="16"/>
  <c r="AR51" i="16"/>
  <c r="AI53" i="13"/>
  <c r="Z56" i="41"/>
  <c r="AG50" i="54"/>
  <c r="AP50" i="54" s="1"/>
  <c r="AE50" i="54"/>
  <c r="AF50" i="54"/>
  <c r="AO50" i="54" s="1"/>
  <c r="W51" i="54"/>
  <c r="AR50" i="103"/>
  <c r="Y52" i="45"/>
  <c r="X52" i="45"/>
  <c r="AR51" i="93"/>
  <c r="Y53" i="49"/>
  <c r="X53" i="49"/>
  <c r="AH52" i="96"/>
  <c r="AQ52" i="96" s="1"/>
  <c r="AN54" i="18"/>
  <c r="Y52" i="85" l="1"/>
  <c r="X52" i="85"/>
  <c r="AH52" i="85" s="1"/>
  <c r="AQ52" i="85" s="1"/>
  <c r="Z52" i="85"/>
  <c r="AN51" i="85"/>
  <c r="AI51" i="85"/>
  <c r="AR51" i="85" s="1"/>
  <c r="Y51" i="35"/>
  <c r="X51" i="35"/>
  <c r="AH51" i="35" s="1"/>
  <c r="AQ51" i="35" s="1"/>
  <c r="AI50" i="35"/>
  <c r="AR50" i="35" s="1"/>
  <c r="AN50" i="35"/>
  <c r="AI52" i="83"/>
  <c r="Z51" i="87"/>
  <c r="AI54" i="18"/>
  <c r="AE54" i="46"/>
  <c r="Z54" i="53"/>
  <c r="AG54" i="46"/>
  <c r="AP54" i="46" s="1"/>
  <c r="AF52" i="16"/>
  <c r="AO52" i="16" s="1"/>
  <c r="AF54" i="46"/>
  <c r="AO54" i="46" s="1"/>
  <c r="AN55" i="89"/>
  <c r="Z54" i="13"/>
  <c r="W53" i="16"/>
  <c r="Y53" i="16" s="1"/>
  <c r="Z52" i="84"/>
  <c r="W53" i="84" s="1"/>
  <c r="Z55" i="18"/>
  <c r="AE55" i="18" s="1"/>
  <c r="W52" i="103"/>
  <c r="Y52" i="103" s="1"/>
  <c r="X55" i="46"/>
  <c r="Y55" i="46"/>
  <c r="AG51" i="103"/>
  <c r="AP51" i="103" s="1"/>
  <c r="Z52" i="45"/>
  <c r="AG52" i="45" s="1"/>
  <c r="AP52" i="45" s="1"/>
  <c r="AE51" i="103"/>
  <c r="AN51" i="103" s="1"/>
  <c r="Z51" i="90"/>
  <c r="W52" i="90" s="1"/>
  <c r="Z52" i="44"/>
  <c r="AF52" i="44" s="1"/>
  <c r="AO52" i="44" s="1"/>
  <c r="Z54" i="98"/>
  <c r="AE54" i="98" s="1"/>
  <c r="W53" i="93"/>
  <c r="AG52" i="93"/>
  <c r="AP52" i="93" s="1"/>
  <c r="AF52" i="93"/>
  <c r="AO52" i="93" s="1"/>
  <c r="AE52" i="93"/>
  <c r="Y53" i="48"/>
  <c r="X53" i="48"/>
  <c r="AH56" i="89"/>
  <c r="AQ56" i="89" s="1"/>
  <c r="AR50" i="10"/>
  <c r="AH52" i="51"/>
  <c r="AQ52" i="51" s="1"/>
  <c r="AN49" i="95"/>
  <c r="AI49" i="95"/>
  <c r="AI50" i="43"/>
  <c r="AN50" i="43"/>
  <c r="Y54" i="97"/>
  <c r="X54" i="97"/>
  <c r="AH53" i="49"/>
  <c r="AQ53" i="49" s="1"/>
  <c r="AI50" i="54"/>
  <c r="AN50" i="54"/>
  <c r="AF51" i="92"/>
  <c r="AO51" i="92" s="1"/>
  <c r="AE51" i="92"/>
  <c r="AG51" i="92"/>
  <c r="AP51" i="92" s="1"/>
  <c r="W52" i="92"/>
  <c r="Y52" i="102"/>
  <c r="X52" i="102"/>
  <c r="AF49" i="101"/>
  <c r="AO49" i="101" s="1"/>
  <c r="W50" i="101"/>
  <c r="AE49" i="101"/>
  <c r="AG49" i="101"/>
  <c r="AP49" i="101" s="1"/>
  <c r="AR50" i="87"/>
  <c r="AH56" i="100"/>
  <c r="AQ56" i="100" s="1"/>
  <c r="Z53" i="49"/>
  <c r="AR50" i="90"/>
  <c r="AH53" i="88"/>
  <c r="AQ53" i="88" s="1"/>
  <c r="AE50" i="20"/>
  <c r="W51" i="20"/>
  <c r="AF50" i="20"/>
  <c r="AO50" i="20" s="1"/>
  <c r="AG50" i="20"/>
  <c r="AP50" i="20" s="1"/>
  <c r="AI52" i="48"/>
  <c r="AN52" i="48"/>
  <c r="Y52" i="82"/>
  <c r="X52" i="82"/>
  <c r="Z56" i="100"/>
  <c r="AR54" i="18"/>
  <c r="AE56" i="41"/>
  <c r="W57" i="41"/>
  <c r="AF56" i="41"/>
  <c r="AO56" i="41" s="1"/>
  <c r="AG56" i="41"/>
  <c r="AP56" i="41" s="1"/>
  <c r="AR53" i="98"/>
  <c r="W53" i="42"/>
  <c r="AE52" i="42"/>
  <c r="AG52" i="42"/>
  <c r="AP52" i="42" s="1"/>
  <c r="AF52" i="42"/>
  <c r="AO52" i="42" s="1"/>
  <c r="Z53" i="88"/>
  <c r="AR50" i="104"/>
  <c r="AR53" i="13"/>
  <c r="AR55" i="100"/>
  <c r="AH54" i="53"/>
  <c r="AQ54" i="53" s="1"/>
  <c r="AN52" i="96"/>
  <c r="AI52" i="96"/>
  <c r="AH55" i="18"/>
  <c r="AQ55" i="18" s="1"/>
  <c r="AN50" i="11"/>
  <c r="AI50" i="11"/>
  <c r="AI53" i="86"/>
  <c r="AN53" i="86"/>
  <c r="AN51" i="102"/>
  <c r="AI51" i="102"/>
  <c r="AE56" i="47"/>
  <c r="AG56" i="47"/>
  <c r="AP56" i="47" s="1"/>
  <c r="W57" i="47"/>
  <c r="AF56" i="47"/>
  <c r="AO56" i="47" s="1"/>
  <c r="AR49" i="99"/>
  <c r="AH51" i="50"/>
  <c r="AQ51" i="50" s="1"/>
  <c r="Y54" i="105"/>
  <c r="X54" i="105"/>
  <c r="Z56" i="89"/>
  <c r="Z52" i="51"/>
  <c r="Y50" i="95"/>
  <c r="X50" i="95"/>
  <c r="AH51" i="104"/>
  <c r="AQ51" i="104" s="1"/>
  <c r="AH50" i="99"/>
  <c r="AQ50" i="99" s="1"/>
  <c r="AN53" i="97"/>
  <c r="AI53" i="97"/>
  <c r="Y53" i="96"/>
  <c r="X53" i="96"/>
  <c r="Y51" i="11"/>
  <c r="X51" i="11"/>
  <c r="AN53" i="105"/>
  <c r="AI53" i="105"/>
  <c r="AR53" i="53"/>
  <c r="AR51" i="44"/>
  <c r="W52" i="87"/>
  <c r="AG51" i="87"/>
  <c r="AP51" i="87" s="1"/>
  <c r="AF51" i="87"/>
  <c r="AO51" i="87" s="1"/>
  <c r="AE51" i="87"/>
  <c r="Y52" i="91"/>
  <c r="X52" i="91"/>
  <c r="Y51" i="54"/>
  <c r="X51" i="54"/>
  <c r="AN53" i="94"/>
  <c r="AI53" i="94"/>
  <c r="AR51" i="51"/>
  <c r="AR51" i="84"/>
  <c r="AE52" i="32"/>
  <c r="AG52" i="32"/>
  <c r="AP52" i="32" s="1"/>
  <c r="W53" i="32"/>
  <c r="AF52" i="32"/>
  <c r="AO52" i="32" s="1"/>
  <c r="AR50" i="50"/>
  <c r="Z51" i="104"/>
  <c r="AH51" i="10"/>
  <c r="AQ51" i="10" s="1"/>
  <c r="Y53" i="55"/>
  <c r="X53" i="55"/>
  <c r="AH53" i="83"/>
  <c r="AQ53" i="83" s="1"/>
  <c r="AR52" i="49"/>
  <c r="Z50" i="99"/>
  <c r="AH52" i="84"/>
  <c r="AQ52" i="84" s="1"/>
  <c r="W55" i="13"/>
  <c r="AG54" i="13"/>
  <c r="AP54" i="13" s="1"/>
  <c r="AE54" i="13"/>
  <c r="AF54" i="13"/>
  <c r="AO54" i="13" s="1"/>
  <c r="AR55" i="89"/>
  <c r="Y54" i="86"/>
  <c r="X54" i="86"/>
  <c r="AF54" i="15"/>
  <c r="AO54" i="15" s="1"/>
  <c r="AE54" i="15"/>
  <c r="AG54" i="15"/>
  <c r="AP54" i="15" s="1"/>
  <c r="W55" i="15"/>
  <c r="AH51" i="90"/>
  <c r="AQ51" i="90" s="1"/>
  <c r="AR51" i="45"/>
  <c r="AH52" i="44"/>
  <c r="AQ52" i="44" s="1"/>
  <c r="AE51" i="52"/>
  <c r="AF51" i="52"/>
  <c r="AO51" i="52" s="1"/>
  <c r="AG51" i="52"/>
  <c r="AP51" i="52" s="1"/>
  <c r="W52" i="52"/>
  <c r="AH54" i="98"/>
  <c r="AQ54" i="98" s="1"/>
  <c r="AH52" i="45"/>
  <c r="AQ52" i="45" s="1"/>
  <c r="AN52" i="16"/>
  <c r="AI52" i="16"/>
  <c r="AR52" i="88"/>
  <c r="AE54" i="53"/>
  <c r="AF54" i="53"/>
  <c r="AO54" i="53" s="1"/>
  <c r="AG54" i="53"/>
  <c r="AP54" i="53" s="1"/>
  <c r="W55" i="53"/>
  <c r="AH54" i="13"/>
  <c r="AQ54" i="13" s="1"/>
  <c r="AN51" i="91"/>
  <c r="AI51" i="91"/>
  <c r="Y54" i="94"/>
  <c r="X54" i="94"/>
  <c r="Z51" i="50"/>
  <c r="AN51" i="82"/>
  <c r="AI51" i="82"/>
  <c r="AR52" i="83"/>
  <c r="AH51" i="87"/>
  <c r="AQ51" i="87" s="1"/>
  <c r="Y51" i="43"/>
  <c r="X51" i="43"/>
  <c r="Z51" i="10"/>
  <c r="AI52" i="55"/>
  <c r="AN52" i="55"/>
  <c r="Z53" i="83"/>
  <c r="AE52" i="85" l="1"/>
  <c r="AF52" i="85"/>
  <c r="AO52" i="85" s="1"/>
  <c r="W53" i="85"/>
  <c r="AG52" i="85"/>
  <c r="AP52" i="85" s="1"/>
  <c r="AF51" i="90"/>
  <c r="AO51" i="90" s="1"/>
  <c r="W53" i="45"/>
  <c r="AI54" i="46"/>
  <c r="AR54" i="46" s="1"/>
  <c r="Z51" i="35"/>
  <c r="AF52" i="45"/>
  <c r="AO52" i="45" s="1"/>
  <c r="AE52" i="45"/>
  <c r="AI52" i="45" s="1"/>
  <c r="X52" i="103"/>
  <c r="AN54" i="46"/>
  <c r="AF55" i="18"/>
  <c r="AO55" i="18" s="1"/>
  <c r="AE52" i="84"/>
  <c r="AF52" i="84"/>
  <c r="AO52" i="84" s="1"/>
  <c r="AG52" i="84"/>
  <c r="AP52" i="84" s="1"/>
  <c r="Z54" i="86"/>
  <c r="AF54" i="86" s="1"/>
  <c r="AO54" i="86" s="1"/>
  <c r="AE51" i="90"/>
  <c r="AG55" i="18"/>
  <c r="AP55" i="18" s="1"/>
  <c r="X53" i="16"/>
  <c r="W56" i="18"/>
  <c r="AG51" i="90"/>
  <c r="AP51" i="90" s="1"/>
  <c r="AE52" i="44"/>
  <c r="AN52" i="44" s="1"/>
  <c r="AG52" i="44"/>
  <c r="AP52" i="44" s="1"/>
  <c r="AH55" i="46"/>
  <c r="AQ55" i="46" s="1"/>
  <c r="Z55" i="46"/>
  <c r="AI51" i="103"/>
  <c r="AR51" i="103" s="1"/>
  <c r="W53" i="44"/>
  <c r="Y53" i="44" s="1"/>
  <c r="AF54" i="98"/>
  <c r="AO54" i="98" s="1"/>
  <c r="AG54" i="98"/>
  <c r="AP54" i="98" s="1"/>
  <c r="W55" i="98"/>
  <c r="Z51" i="43"/>
  <c r="W52" i="43" s="1"/>
  <c r="Z52" i="103"/>
  <c r="W53" i="103" s="1"/>
  <c r="Z51" i="11"/>
  <c r="W52" i="11" s="1"/>
  <c r="Z54" i="94"/>
  <c r="AG54" i="94" s="1"/>
  <c r="AP54" i="94" s="1"/>
  <c r="Z52" i="102"/>
  <c r="AF52" i="102" s="1"/>
  <c r="AO52" i="102" s="1"/>
  <c r="AE54" i="86"/>
  <c r="AG54" i="86"/>
  <c r="AP54" i="86" s="1"/>
  <c r="W55" i="86"/>
  <c r="AR53" i="94"/>
  <c r="AG52" i="51"/>
  <c r="AP52" i="51" s="1"/>
  <c r="W53" i="51"/>
  <c r="AE52" i="51"/>
  <c r="AF52" i="51"/>
  <c r="AO52" i="51" s="1"/>
  <c r="AN52" i="45"/>
  <c r="AH53" i="55"/>
  <c r="AQ53" i="55" s="1"/>
  <c r="Y53" i="32"/>
  <c r="X53" i="32"/>
  <c r="AR50" i="11"/>
  <c r="W57" i="100"/>
  <c r="AG56" i="100"/>
  <c r="AP56" i="100" s="1"/>
  <c r="AF56" i="100"/>
  <c r="AO56" i="100" s="1"/>
  <c r="AE56" i="100"/>
  <c r="AH53" i="16"/>
  <c r="AQ53" i="16" s="1"/>
  <c r="AR49" i="95"/>
  <c r="AH53" i="48"/>
  <c r="AQ53" i="48" s="1"/>
  <c r="Y53" i="93"/>
  <c r="X53" i="93"/>
  <c r="AR52" i="55"/>
  <c r="AI54" i="53"/>
  <c r="AN54" i="53"/>
  <c r="AI51" i="52"/>
  <c r="AN51" i="52"/>
  <c r="AH52" i="91"/>
  <c r="AQ52" i="91" s="1"/>
  <c r="AN54" i="15"/>
  <c r="AI54" i="15"/>
  <c r="AR53" i="86"/>
  <c r="AH52" i="102"/>
  <c r="AQ52" i="102" s="1"/>
  <c r="AR50" i="43"/>
  <c r="Y55" i="53"/>
  <c r="X55" i="53"/>
  <c r="AR52" i="16"/>
  <c r="Y52" i="52"/>
  <c r="X52" i="52"/>
  <c r="AH54" i="86"/>
  <c r="AQ54" i="86" s="1"/>
  <c r="AN54" i="13"/>
  <c r="AI54" i="13"/>
  <c r="Y53" i="45"/>
  <c r="X53" i="45"/>
  <c r="W51" i="99"/>
  <c r="AG50" i="99"/>
  <c r="AP50" i="99" s="1"/>
  <c r="AF50" i="99"/>
  <c r="AO50" i="99" s="1"/>
  <c r="AE50" i="99"/>
  <c r="Z53" i="55"/>
  <c r="AH51" i="54"/>
  <c r="AQ51" i="54" s="1"/>
  <c r="AN51" i="87"/>
  <c r="AI51" i="87"/>
  <c r="AI56" i="47"/>
  <c r="AN56" i="47"/>
  <c r="AH52" i="82"/>
  <c r="AQ52" i="82" s="1"/>
  <c r="AH54" i="97"/>
  <c r="AQ54" i="97" s="1"/>
  <c r="Z53" i="48"/>
  <c r="AN51" i="90"/>
  <c r="AF51" i="104"/>
  <c r="AO51" i="104" s="1"/>
  <c r="AE51" i="104"/>
  <c r="AG51" i="104"/>
  <c r="AP51" i="104" s="1"/>
  <c r="W52" i="104"/>
  <c r="Z52" i="91"/>
  <c r="AH51" i="43"/>
  <c r="AQ51" i="43" s="1"/>
  <c r="AF53" i="83"/>
  <c r="AO53" i="83" s="1"/>
  <c r="AE53" i="83"/>
  <c r="W54" i="83"/>
  <c r="AG53" i="83"/>
  <c r="AP53" i="83" s="1"/>
  <c r="AH52" i="103"/>
  <c r="AQ52" i="103" s="1"/>
  <c r="AI52" i="32"/>
  <c r="AN52" i="32"/>
  <c r="Z51" i="54"/>
  <c r="AH53" i="96"/>
  <c r="AQ53" i="96" s="1"/>
  <c r="AH50" i="95"/>
  <c r="AQ50" i="95" s="1"/>
  <c r="AF56" i="89"/>
  <c r="AO56" i="89" s="1"/>
  <c r="AE56" i="89"/>
  <c r="AG56" i="89"/>
  <c r="AP56" i="89" s="1"/>
  <c r="W57" i="89"/>
  <c r="AR51" i="102"/>
  <c r="AI52" i="42"/>
  <c r="AN52" i="42"/>
  <c r="Y57" i="41"/>
  <c r="X57" i="41"/>
  <c r="Z52" i="82"/>
  <c r="Y51" i="20"/>
  <c r="X51" i="20"/>
  <c r="AE53" i="49"/>
  <c r="AG53" i="49"/>
  <c r="AP53" i="49" s="1"/>
  <c r="AF53" i="49"/>
  <c r="AO53" i="49" s="1"/>
  <c r="W54" i="49"/>
  <c r="AI49" i="101"/>
  <c r="AN49" i="101"/>
  <c r="Y52" i="92"/>
  <c r="X52" i="92"/>
  <c r="Z53" i="16"/>
  <c r="Z54" i="97"/>
  <c r="Y53" i="84"/>
  <c r="X53" i="84"/>
  <c r="Y55" i="98"/>
  <c r="X55" i="98"/>
  <c r="Y52" i="87"/>
  <c r="X52" i="87"/>
  <c r="AE51" i="10"/>
  <c r="W52" i="10"/>
  <c r="AG51" i="10"/>
  <c r="AP51" i="10" s="1"/>
  <c r="AF51" i="10"/>
  <c r="AO51" i="10" s="1"/>
  <c r="AE51" i="50"/>
  <c r="AF51" i="50"/>
  <c r="AO51" i="50" s="1"/>
  <c r="AG51" i="50"/>
  <c r="AP51" i="50" s="1"/>
  <c r="W52" i="50"/>
  <c r="AH51" i="11"/>
  <c r="AQ51" i="11" s="1"/>
  <c r="AR53" i="97"/>
  <c r="Y57" i="47"/>
  <c r="X57" i="47"/>
  <c r="W54" i="88"/>
  <c r="AG53" i="88"/>
  <c r="AP53" i="88" s="1"/>
  <c r="AE53" i="88"/>
  <c r="AF53" i="88"/>
  <c r="AO53" i="88" s="1"/>
  <c r="AR52" i="48"/>
  <c r="AN52" i="84"/>
  <c r="AH54" i="94"/>
  <c r="AQ54" i="94" s="1"/>
  <c r="AR51" i="82"/>
  <c r="AR51" i="91"/>
  <c r="Y55" i="15"/>
  <c r="X55" i="15"/>
  <c r="Y55" i="13"/>
  <c r="X55" i="13"/>
  <c r="AR53" i="105"/>
  <c r="Z53" i="96"/>
  <c r="Z50" i="95"/>
  <c r="AH54" i="105"/>
  <c r="AQ54" i="105" s="1"/>
  <c r="Y53" i="42"/>
  <c r="X53" i="42"/>
  <c r="AI56" i="41"/>
  <c r="AN56" i="41"/>
  <c r="AN50" i="20"/>
  <c r="AI50" i="20"/>
  <c r="Y50" i="101"/>
  <c r="X50" i="101"/>
  <c r="AN52" i="93"/>
  <c r="AI52" i="93"/>
  <c r="Y56" i="18"/>
  <c r="X56" i="18"/>
  <c r="AN54" i="98"/>
  <c r="Z54" i="105"/>
  <c r="AR52" i="96"/>
  <c r="AI51" i="92"/>
  <c r="AN51" i="92"/>
  <c r="AR50" i="54"/>
  <c r="Y52" i="90"/>
  <c r="X52" i="90"/>
  <c r="AN55" i="18"/>
  <c r="Y53" i="85" l="1"/>
  <c r="X53" i="85"/>
  <c r="AH53" i="85" s="1"/>
  <c r="AQ53" i="85" s="1"/>
  <c r="Z53" i="85"/>
  <c r="AN52" i="85"/>
  <c r="AI52" i="85"/>
  <c r="AR52" i="85" s="1"/>
  <c r="AF51" i="35"/>
  <c r="AO51" i="35" s="1"/>
  <c r="W52" i="35"/>
  <c r="AE51" i="35"/>
  <c r="AG51" i="35"/>
  <c r="AP51" i="35" s="1"/>
  <c r="Z55" i="98"/>
  <c r="AF55" i="98" s="1"/>
  <c r="AO55" i="98" s="1"/>
  <c r="AI52" i="84"/>
  <c r="AR52" i="84" s="1"/>
  <c r="X53" i="44"/>
  <c r="AI51" i="90"/>
  <c r="AI55" i="18"/>
  <c r="AF52" i="103"/>
  <c r="AO52" i="103" s="1"/>
  <c r="AG52" i="103"/>
  <c r="AP52" i="103" s="1"/>
  <c r="AI52" i="44"/>
  <c r="AR52" i="44" s="1"/>
  <c r="Z53" i="84"/>
  <c r="AE52" i="102"/>
  <c r="AG51" i="43"/>
  <c r="AP51" i="43" s="1"/>
  <c r="AE51" i="43"/>
  <c r="AN51" i="43" s="1"/>
  <c r="Z56" i="18"/>
  <c r="W57" i="18" s="1"/>
  <c r="AG52" i="102"/>
  <c r="AP52" i="102" s="1"/>
  <c r="W53" i="102"/>
  <c r="AE51" i="11"/>
  <c r="AN51" i="11" s="1"/>
  <c r="AF55" i="46"/>
  <c r="AO55" i="46" s="1"/>
  <c r="AG55" i="46"/>
  <c r="AP55" i="46" s="1"/>
  <c r="W56" i="46"/>
  <c r="AE55" i="46"/>
  <c r="Z52" i="87"/>
  <c r="AE52" i="103"/>
  <c r="AF51" i="11"/>
  <c r="AO51" i="11" s="1"/>
  <c r="AF51" i="43"/>
  <c r="AO51" i="43" s="1"/>
  <c r="AF54" i="94"/>
  <c r="AO54" i="94" s="1"/>
  <c r="AE54" i="94"/>
  <c r="AN54" i="94" s="1"/>
  <c r="W55" i="94"/>
  <c r="AI54" i="98"/>
  <c r="AR54" i="98" s="1"/>
  <c r="AG51" i="11"/>
  <c r="AP51" i="11" s="1"/>
  <c r="Z57" i="47"/>
  <c r="AE57" i="47" s="1"/>
  <c r="Z57" i="41"/>
  <c r="AE57" i="41" s="1"/>
  <c r="Z52" i="90"/>
  <c r="AG52" i="90" s="1"/>
  <c r="AP52" i="90" s="1"/>
  <c r="Z55" i="53"/>
  <c r="W56" i="53" s="1"/>
  <c r="Z53" i="32"/>
  <c r="W54" i="32" s="1"/>
  <c r="Z53" i="42"/>
  <c r="AG53" i="42" s="1"/>
  <c r="AP53" i="42" s="1"/>
  <c r="Z50" i="101"/>
  <c r="AE50" i="101" s="1"/>
  <c r="Z53" i="44"/>
  <c r="AF53" i="44" s="1"/>
  <c r="AO53" i="44" s="1"/>
  <c r="AE55" i="53"/>
  <c r="AE53" i="32"/>
  <c r="W54" i="84"/>
  <c r="AG53" i="84"/>
  <c r="AP53" i="84" s="1"/>
  <c r="AF53" i="84"/>
  <c r="AO53" i="84" s="1"/>
  <c r="AE53" i="84"/>
  <c r="AI51" i="104"/>
  <c r="AN51" i="104"/>
  <c r="AH52" i="52"/>
  <c r="AQ52" i="52" s="1"/>
  <c r="Y55" i="86"/>
  <c r="X55" i="86"/>
  <c r="AH51" i="20"/>
  <c r="AQ51" i="20" s="1"/>
  <c r="AR51" i="87"/>
  <c r="AH53" i="45"/>
  <c r="AQ53" i="45" s="1"/>
  <c r="AN52" i="51"/>
  <c r="AI52" i="51"/>
  <c r="Y53" i="102"/>
  <c r="X53" i="102"/>
  <c r="AR56" i="41"/>
  <c r="AH55" i="15"/>
  <c r="AQ55" i="15" s="1"/>
  <c r="Y54" i="88"/>
  <c r="X54" i="88"/>
  <c r="Z55" i="15"/>
  <c r="AH57" i="47"/>
  <c r="AQ57" i="47" s="1"/>
  <c r="AH55" i="98"/>
  <c r="AQ55" i="98" s="1"/>
  <c r="W55" i="97"/>
  <c r="AG54" i="97"/>
  <c r="AP54" i="97" s="1"/>
  <c r="AF54" i="97"/>
  <c r="AO54" i="97" s="1"/>
  <c r="AE54" i="97"/>
  <c r="AR49" i="101"/>
  <c r="Z51" i="20"/>
  <c r="AI56" i="89"/>
  <c r="AN56" i="89"/>
  <c r="AE51" i="54"/>
  <c r="AF51" i="54"/>
  <c r="AO51" i="54" s="1"/>
  <c r="AG51" i="54"/>
  <c r="AP51" i="54" s="1"/>
  <c r="W52" i="54"/>
  <c r="AE53" i="55"/>
  <c r="AF53" i="55"/>
  <c r="AO53" i="55" s="1"/>
  <c r="W54" i="55"/>
  <c r="AG53" i="55"/>
  <c r="AP53" i="55" s="1"/>
  <c r="Z52" i="52"/>
  <c r="AR54" i="15"/>
  <c r="AH53" i="93"/>
  <c r="AQ53" i="93" s="1"/>
  <c r="Y57" i="100"/>
  <c r="X57" i="100"/>
  <c r="Y53" i="51"/>
  <c r="X53" i="51"/>
  <c r="AI54" i="86"/>
  <c r="AN54" i="86"/>
  <c r="W54" i="96"/>
  <c r="AG53" i="96"/>
  <c r="AP53" i="96" s="1"/>
  <c r="AF53" i="96"/>
  <c r="AO53" i="96" s="1"/>
  <c r="AE53" i="96"/>
  <c r="AN51" i="50"/>
  <c r="AI51" i="50"/>
  <c r="Y57" i="89"/>
  <c r="X57" i="89"/>
  <c r="AG53" i="48"/>
  <c r="AP53" i="48" s="1"/>
  <c r="AE53" i="48"/>
  <c r="W54" i="48"/>
  <c r="AF53" i="48"/>
  <c r="AO53" i="48" s="1"/>
  <c r="Y51" i="99"/>
  <c r="X51" i="99"/>
  <c r="AR55" i="18"/>
  <c r="AH53" i="42"/>
  <c r="AQ53" i="42" s="1"/>
  <c r="AH52" i="90"/>
  <c r="AQ52" i="90" s="1"/>
  <c r="W55" i="105"/>
  <c r="AG54" i="105"/>
  <c r="AP54" i="105" s="1"/>
  <c r="AF54" i="105"/>
  <c r="AO54" i="105" s="1"/>
  <c r="AE54" i="105"/>
  <c r="AR50" i="20"/>
  <c r="AF50" i="95"/>
  <c r="AO50" i="95" s="1"/>
  <c r="AE50" i="95"/>
  <c r="W51" i="95"/>
  <c r="AG50" i="95"/>
  <c r="AP50" i="95" s="1"/>
  <c r="Y52" i="50"/>
  <c r="X52" i="50"/>
  <c r="Y52" i="10"/>
  <c r="X52" i="10"/>
  <c r="AG53" i="16"/>
  <c r="AP53" i="16" s="1"/>
  <c r="AE53" i="16"/>
  <c r="AF53" i="16"/>
  <c r="AO53" i="16" s="1"/>
  <c r="W54" i="16"/>
  <c r="Y54" i="49"/>
  <c r="X54" i="49"/>
  <c r="AR52" i="42"/>
  <c r="AE52" i="91"/>
  <c r="W53" i="91"/>
  <c r="AG52" i="91"/>
  <c r="AP52" i="91" s="1"/>
  <c r="AF52" i="91"/>
  <c r="AO52" i="91" s="1"/>
  <c r="AN50" i="99"/>
  <c r="AI50" i="99"/>
  <c r="Z53" i="45"/>
  <c r="AR51" i="52"/>
  <c r="Z53" i="93"/>
  <c r="Y55" i="94"/>
  <c r="X55" i="94"/>
  <c r="AR51" i="92"/>
  <c r="AH50" i="101"/>
  <c r="AQ50" i="101" s="1"/>
  <c r="W53" i="87"/>
  <c r="AG52" i="87"/>
  <c r="AP52" i="87" s="1"/>
  <c r="AF52" i="87"/>
  <c r="AO52" i="87" s="1"/>
  <c r="AE52" i="87"/>
  <c r="AN53" i="49"/>
  <c r="AI53" i="49"/>
  <c r="AH53" i="44"/>
  <c r="AQ53" i="44" s="1"/>
  <c r="AH56" i="18"/>
  <c r="AQ56" i="18" s="1"/>
  <c r="AR52" i="93"/>
  <c r="AH55" i="13"/>
  <c r="AQ55" i="13" s="1"/>
  <c r="AI51" i="10"/>
  <c r="AN51" i="10"/>
  <c r="AH52" i="92"/>
  <c r="AQ52" i="92" s="1"/>
  <c r="W53" i="82"/>
  <c r="AG52" i="82"/>
  <c r="AP52" i="82" s="1"/>
  <c r="AF52" i="82"/>
  <c r="AO52" i="82" s="1"/>
  <c r="AE52" i="82"/>
  <c r="AR52" i="32"/>
  <c r="Y54" i="83"/>
  <c r="X54" i="83"/>
  <c r="Y52" i="104"/>
  <c r="X52" i="104"/>
  <c r="AR51" i="90"/>
  <c r="AR56" i="47"/>
  <c r="AR54" i="13"/>
  <c r="AR52" i="45"/>
  <c r="Z55" i="13"/>
  <c r="AN53" i="88"/>
  <c r="AI53" i="88"/>
  <c r="AH52" i="87"/>
  <c r="AQ52" i="87" s="1"/>
  <c r="AH53" i="84"/>
  <c r="AQ53" i="84" s="1"/>
  <c r="Z52" i="92"/>
  <c r="AH57" i="41"/>
  <c r="AQ57" i="41" s="1"/>
  <c r="AN53" i="83"/>
  <c r="AI53" i="83"/>
  <c r="AH55" i="53"/>
  <c r="AQ55" i="53" s="1"/>
  <c r="AR54" i="53"/>
  <c r="AN56" i="100"/>
  <c r="AI56" i="100"/>
  <c r="AH53" i="32"/>
  <c r="AQ53" i="32" s="1"/>
  <c r="Y52" i="43"/>
  <c r="X52" i="43"/>
  <c r="Y53" i="103"/>
  <c r="X53" i="103"/>
  <c r="Y52" i="11"/>
  <c r="X52" i="11"/>
  <c r="W53" i="90" l="1"/>
  <c r="AE55" i="98"/>
  <c r="AF53" i="85"/>
  <c r="AO53" i="85" s="1"/>
  <c r="AE53" i="85"/>
  <c r="W54" i="85"/>
  <c r="AG53" i="85"/>
  <c r="AP53" i="85" s="1"/>
  <c r="W56" i="98"/>
  <c r="AG55" i="98"/>
  <c r="AP55" i="98" s="1"/>
  <c r="AF53" i="32"/>
  <c r="AO53" i="32" s="1"/>
  <c r="AI51" i="35"/>
  <c r="AR51" i="35" s="1"/>
  <c r="AN51" i="35"/>
  <c r="AI52" i="103"/>
  <c r="Y52" i="35"/>
  <c r="X52" i="35"/>
  <c r="AH52" i="35" s="1"/>
  <c r="AQ52" i="35" s="1"/>
  <c r="AF56" i="18"/>
  <c r="AO56" i="18" s="1"/>
  <c r="Z52" i="50"/>
  <c r="AF53" i="42"/>
  <c r="AO53" i="42" s="1"/>
  <c r="AI51" i="43"/>
  <c r="AI51" i="11"/>
  <c r="AE52" i="90"/>
  <c r="AI52" i="102"/>
  <c r="AR52" i="102" s="1"/>
  <c r="Z52" i="104"/>
  <c r="AF52" i="90"/>
  <c r="AO52" i="90" s="1"/>
  <c r="Z52" i="10"/>
  <c r="AN52" i="102"/>
  <c r="AE56" i="18"/>
  <c r="AN52" i="103"/>
  <c r="AG53" i="32"/>
  <c r="AP53" i="32" s="1"/>
  <c r="AF57" i="41"/>
  <c r="AO57" i="41" s="1"/>
  <c r="AF50" i="101"/>
  <c r="AO50" i="101" s="1"/>
  <c r="AG56" i="18"/>
  <c r="AP56" i="18" s="1"/>
  <c r="AI54" i="94"/>
  <c r="AG53" i="44"/>
  <c r="AP53" i="44" s="1"/>
  <c r="AE53" i="44"/>
  <c r="AN53" i="44" s="1"/>
  <c r="AF55" i="53"/>
  <c r="AO55" i="53" s="1"/>
  <c r="W54" i="44"/>
  <c r="X54" i="44" s="1"/>
  <c r="W51" i="101"/>
  <c r="Y51" i="101" s="1"/>
  <c r="AG50" i="101"/>
  <c r="AP50" i="101" s="1"/>
  <c r="AI55" i="46"/>
  <c r="AR55" i="46" s="1"/>
  <c r="AN55" i="46"/>
  <c r="AG55" i="53"/>
  <c r="AP55" i="53" s="1"/>
  <c r="Y56" i="46"/>
  <c r="X56" i="46"/>
  <c r="Z54" i="83"/>
  <c r="W54" i="42"/>
  <c r="Y54" i="42" s="1"/>
  <c r="W58" i="41"/>
  <c r="X58" i="41" s="1"/>
  <c r="AG57" i="47"/>
  <c r="AP57" i="47" s="1"/>
  <c r="AE53" i="42"/>
  <c r="AG57" i="41"/>
  <c r="AP57" i="41" s="1"/>
  <c r="AF57" i="47"/>
  <c r="AO57" i="47" s="1"/>
  <c r="W58" i="47"/>
  <c r="Z55" i="94"/>
  <c r="W56" i="94" s="1"/>
  <c r="Z57" i="89"/>
  <c r="W58" i="89" s="1"/>
  <c r="Z57" i="100"/>
  <c r="W58" i="100" s="1"/>
  <c r="Z52" i="43"/>
  <c r="AE52" i="43" s="1"/>
  <c r="Z54" i="88"/>
  <c r="W55" i="88" s="1"/>
  <c r="Z54" i="49"/>
  <c r="AE54" i="49" s="1"/>
  <c r="Z53" i="51"/>
  <c r="AE53" i="51" s="1"/>
  <c r="Z53" i="102"/>
  <c r="AF53" i="102" s="1"/>
  <c r="AO53" i="102" s="1"/>
  <c r="W53" i="43"/>
  <c r="AH52" i="11"/>
  <c r="AQ52" i="11" s="1"/>
  <c r="Y55" i="105"/>
  <c r="X55" i="105"/>
  <c r="AI53" i="48"/>
  <c r="AN53" i="48"/>
  <c r="Y55" i="97"/>
  <c r="X55" i="97"/>
  <c r="AN53" i="84"/>
  <c r="AI53" i="84"/>
  <c r="AN52" i="82"/>
  <c r="AI52" i="82"/>
  <c r="Y57" i="18"/>
  <c r="X57" i="18"/>
  <c r="AE53" i="45"/>
  <c r="AG53" i="45"/>
  <c r="AP53" i="45" s="1"/>
  <c r="AF53" i="45"/>
  <c r="AO53" i="45" s="1"/>
  <c r="W54" i="45"/>
  <c r="Y56" i="98"/>
  <c r="X56" i="98"/>
  <c r="AN53" i="96"/>
  <c r="AI53" i="96"/>
  <c r="AR54" i="94"/>
  <c r="AE52" i="52"/>
  <c r="W53" i="52"/>
  <c r="AF52" i="52"/>
  <c r="AO52" i="52" s="1"/>
  <c r="AG52" i="52"/>
  <c r="AP52" i="52" s="1"/>
  <c r="AH55" i="86"/>
  <c r="AQ55" i="86" s="1"/>
  <c r="AN57" i="47"/>
  <c r="AI53" i="32"/>
  <c r="AN53" i="32"/>
  <c r="W56" i="13"/>
  <c r="AG55" i="13"/>
  <c r="AP55" i="13" s="1"/>
  <c r="AF55" i="13"/>
  <c r="AO55" i="13" s="1"/>
  <c r="AE55" i="13"/>
  <c r="AE52" i="10"/>
  <c r="AG52" i="10"/>
  <c r="AP52" i="10" s="1"/>
  <c r="AF52" i="10"/>
  <c r="AO52" i="10" s="1"/>
  <c r="W53" i="10"/>
  <c r="AR53" i="83"/>
  <c r="AN52" i="87"/>
  <c r="AI52" i="87"/>
  <c r="AR56" i="100"/>
  <c r="AH54" i="83"/>
  <c r="AQ54" i="83" s="1"/>
  <c r="AR51" i="10"/>
  <c r="AR52" i="103"/>
  <c r="AR50" i="99"/>
  <c r="Y53" i="91"/>
  <c r="X53" i="91"/>
  <c r="AI55" i="98"/>
  <c r="AN55" i="98"/>
  <c r="AH52" i="50"/>
  <c r="AQ52" i="50" s="1"/>
  <c r="AH57" i="89"/>
  <c r="AQ57" i="89" s="1"/>
  <c r="AH57" i="100"/>
  <c r="AQ57" i="100" s="1"/>
  <c r="Z55" i="86"/>
  <c r="AN50" i="101"/>
  <c r="Y56" i="53"/>
  <c r="X56" i="53"/>
  <c r="Y52" i="54"/>
  <c r="X52" i="54"/>
  <c r="AG51" i="20"/>
  <c r="AP51" i="20" s="1"/>
  <c r="AF51" i="20"/>
  <c r="AO51" i="20" s="1"/>
  <c r="AE51" i="20"/>
  <c r="W52" i="20"/>
  <c r="AH54" i="88"/>
  <c r="AQ54" i="88" s="1"/>
  <c r="AH53" i="102"/>
  <c r="AQ53" i="102" s="1"/>
  <c r="AH53" i="103"/>
  <c r="AQ53" i="103" s="1"/>
  <c r="AF54" i="83"/>
  <c r="AO54" i="83" s="1"/>
  <c r="AE54" i="83"/>
  <c r="AG54" i="83"/>
  <c r="AP54" i="83" s="1"/>
  <c r="W55" i="83"/>
  <c r="AN52" i="91"/>
  <c r="AI52" i="91"/>
  <c r="Y54" i="16"/>
  <c r="X54" i="16"/>
  <c r="AE52" i="50"/>
  <c r="AG52" i="50"/>
  <c r="AP52" i="50" s="1"/>
  <c r="AF52" i="50"/>
  <c r="AO52" i="50" s="1"/>
  <c r="W53" i="50"/>
  <c r="AN54" i="105"/>
  <c r="AI54" i="105"/>
  <c r="AH51" i="99"/>
  <c r="AQ51" i="99" s="1"/>
  <c r="Y54" i="55"/>
  <c r="X54" i="55"/>
  <c r="AI51" i="54"/>
  <c r="AN51" i="54"/>
  <c r="AN54" i="97"/>
  <c r="AI54" i="97"/>
  <c r="W56" i="15"/>
  <c r="AG55" i="15"/>
  <c r="AP55" i="15" s="1"/>
  <c r="AF55" i="15"/>
  <c r="AO55" i="15" s="1"/>
  <c r="AE55" i="15"/>
  <c r="AR51" i="43"/>
  <c r="Y54" i="84"/>
  <c r="X54" i="84"/>
  <c r="Y53" i="90"/>
  <c r="X53" i="90"/>
  <c r="AH52" i="43"/>
  <c r="AQ52" i="43" s="1"/>
  <c r="AF52" i="104"/>
  <c r="AO52" i="104" s="1"/>
  <c r="AE52" i="104"/>
  <c r="AG52" i="104"/>
  <c r="AP52" i="104" s="1"/>
  <c r="W53" i="104"/>
  <c r="AH54" i="49"/>
  <c r="AQ54" i="49" s="1"/>
  <c r="AF53" i="51"/>
  <c r="AO53" i="51" s="1"/>
  <c r="AG53" i="51"/>
  <c r="AP53" i="51" s="1"/>
  <c r="Z52" i="11"/>
  <c r="Z53" i="103"/>
  <c r="AR53" i="88"/>
  <c r="Y53" i="82"/>
  <c r="X53" i="82"/>
  <c r="Y53" i="87"/>
  <c r="X53" i="87"/>
  <c r="W54" i="93"/>
  <c r="AG53" i="93"/>
  <c r="AP53" i="93" s="1"/>
  <c r="AF53" i="93"/>
  <c r="AO53" i="93" s="1"/>
  <c r="AE53" i="93"/>
  <c r="Y51" i="95"/>
  <c r="X51" i="95"/>
  <c r="Z51" i="99"/>
  <c r="Y54" i="96"/>
  <c r="X54" i="96"/>
  <c r="AR54" i="86"/>
  <c r="AF52" i="92"/>
  <c r="AO52" i="92" s="1"/>
  <c r="AE52" i="92"/>
  <c r="W53" i="92"/>
  <c r="AG52" i="92"/>
  <c r="AP52" i="92" s="1"/>
  <c r="AH52" i="104"/>
  <c r="AQ52" i="104" s="1"/>
  <c r="AR53" i="49"/>
  <c r="AH55" i="94"/>
  <c r="AQ55" i="94" s="1"/>
  <c r="AN53" i="16"/>
  <c r="AI53" i="16"/>
  <c r="AH52" i="10"/>
  <c r="AQ52" i="10" s="1"/>
  <c r="AI50" i="95"/>
  <c r="AN50" i="95"/>
  <c r="Y54" i="48"/>
  <c r="X54" i="48"/>
  <c r="AR51" i="50"/>
  <c r="AR51" i="11"/>
  <c r="AH53" i="51"/>
  <c r="AQ53" i="51" s="1"/>
  <c r="AN53" i="55"/>
  <c r="AI53" i="55"/>
  <c r="AR56" i="89"/>
  <c r="AR52" i="51"/>
  <c r="AR51" i="104"/>
  <c r="Y54" i="32"/>
  <c r="X54" i="32"/>
  <c r="AN55" i="53"/>
  <c r="AI53" i="44"/>
  <c r="AI57" i="41"/>
  <c r="AN57" i="41"/>
  <c r="X54" i="85" l="1"/>
  <c r="Y54" i="85"/>
  <c r="AI53" i="85"/>
  <c r="AR53" i="85" s="1"/>
  <c r="AN53" i="85"/>
  <c r="W55" i="49"/>
  <c r="AI53" i="42"/>
  <c r="AI56" i="18"/>
  <c r="AI52" i="90"/>
  <c r="Z52" i="35"/>
  <c r="AF54" i="88"/>
  <c r="AO54" i="88" s="1"/>
  <c r="Z56" i="53"/>
  <c r="AN52" i="90"/>
  <c r="AN56" i="18"/>
  <c r="X51" i="101"/>
  <c r="AG52" i="43"/>
  <c r="AP52" i="43" s="1"/>
  <c r="W54" i="102"/>
  <c r="AN53" i="42"/>
  <c r="AE57" i="89"/>
  <c r="AI50" i="101"/>
  <c r="AG54" i="88"/>
  <c r="AP54" i="88" s="1"/>
  <c r="AE54" i="88"/>
  <c r="Y54" i="44"/>
  <c r="X54" i="42"/>
  <c r="AF54" i="49"/>
  <c r="AO54" i="49" s="1"/>
  <c r="Z57" i="18"/>
  <c r="AG54" i="49"/>
  <c r="AP54" i="49" s="1"/>
  <c r="Z53" i="91"/>
  <c r="AE55" i="94"/>
  <c r="AG57" i="89"/>
  <c r="AP57" i="89" s="1"/>
  <c r="Y58" i="41"/>
  <c r="Z58" i="41" s="1"/>
  <c r="W59" i="41" s="1"/>
  <c r="AF55" i="94"/>
  <c r="AO55" i="94" s="1"/>
  <c r="AG53" i="102"/>
  <c r="AP53" i="102" s="1"/>
  <c r="AI55" i="53"/>
  <c r="AF57" i="89"/>
  <c r="AO57" i="89" s="1"/>
  <c r="AG55" i="94"/>
  <c r="AP55" i="94" s="1"/>
  <c r="W54" i="51"/>
  <c r="Z51" i="101"/>
  <c r="AF51" i="101" s="1"/>
  <c r="AO51" i="101" s="1"/>
  <c r="AI57" i="47"/>
  <c r="AR57" i="47" s="1"/>
  <c r="Z56" i="46"/>
  <c r="AH56" i="46"/>
  <c r="AQ56" i="46" s="1"/>
  <c r="AF57" i="100"/>
  <c r="AO57" i="100" s="1"/>
  <c r="X58" i="47"/>
  <c r="AH58" i="47" s="1"/>
  <c r="AQ58" i="47" s="1"/>
  <c r="AF52" i="43"/>
  <c r="AO52" i="43" s="1"/>
  <c r="AG57" i="100"/>
  <c r="AP57" i="100" s="1"/>
  <c r="Y58" i="47"/>
  <c r="AE57" i="100"/>
  <c r="AN57" i="100" s="1"/>
  <c r="AE53" i="102"/>
  <c r="AN53" i="102" s="1"/>
  <c r="Z51" i="95"/>
  <c r="AF51" i="95" s="1"/>
  <c r="AO51" i="95" s="1"/>
  <c r="Z53" i="87"/>
  <c r="W54" i="87" s="1"/>
  <c r="Z54" i="96"/>
  <c r="AE54" i="96" s="1"/>
  <c r="Z53" i="82"/>
  <c r="Z56" i="98"/>
  <c r="AF56" i="98" s="1"/>
  <c r="AO56" i="98" s="1"/>
  <c r="Z55" i="105"/>
  <c r="AF55" i="105" s="1"/>
  <c r="AO55" i="105" s="1"/>
  <c r="AR52" i="87"/>
  <c r="Y53" i="10"/>
  <c r="X53" i="10"/>
  <c r="Y54" i="45"/>
  <c r="X54" i="45"/>
  <c r="Y56" i="94"/>
  <c r="X56" i="94"/>
  <c r="AI52" i="92"/>
  <c r="AN52" i="92"/>
  <c r="AH54" i="84"/>
  <c r="AQ54" i="84" s="1"/>
  <c r="AN57" i="89"/>
  <c r="AR54" i="105"/>
  <c r="AH54" i="16"/>
  <c r="AQ54" i="16" s="1"/>
  <c r="AH54" i="42"/>
  <c r="AQ54" i="42" s="1"/>
  <c r="Y56" i="13"/>
  <c r="X56" i="13"/>
  <c r="Y53" i="52"/>
  <c r="X53" i="52"/>
  <c r="AR52" i="82"/>
  <c r="AH55" i="97"/>
  <c r="AQ55" i="97" s="1"/>
  <c r="AI52" i="43"/>
  <c r="AN52" i="43"/>
  <c r="AR55" i="53"/>
  <c r="AR50" i="101"/>
  <c r="AR57" i="41"/>
  <c r="AN53" i="93"/>
  <c r="AI53" i="93"/>
  <c r="W54" i="103"/>
  <c r="AG53" i="103"/>
  <c r="AP53" i="103" s="1"/>
  <c r="AE53" i="103"/>
  <c r="AF53" i="103"/>
  <c r="AO53" i="103" s="1"/>
  <c r="Z54" i="84"/>
  <c r="AN55" i="15"/>
  <c r="AI55" i="15"/>
  <c r="AN54" i="83"/>
  <c r="AI54" i="83"/>
  <c r="AH52" i="54"/>
  <c r="AQ52" i="54" s="1"/>
  <c r="AH56" i="53"/>
  <c r="AQ56" i="53" s="1"/>
  <c r="Z54" i="42"/>
  <c r="AR55" i="98"/>
  <c r="AI52" i="52"/>
  <c r="AN52" i="52"/>
  <c r="Z55" i="97"/>
  <c r="AH54" i="48"/>
  <c r="AQ54" i="48" s="1"/>
  <c r="AI52" i="104"/>
  <c r="AN52" i="104"/>
  <c r="AH54" i="32"/>
  <c r="AQ54" i="32" s="1"/>
  <c r="Z54" i="48"/>
  <c r="AH54" i="96"/>
  <c r="AQ54" i="96" s="1"/>
  <c r="Z54" i="32"/>
  <c r="AR53" i="16"/>
  <c r="AH53" i="82"/>
  <c r="AQ53" i="82" s="1"/>
  <c r="W53" i="11"/>
  <c r="AG52" i="11"/>
  <c r="AP52" i="11" s="1"/>
  <c r="AF52" i="11"/>
  <c r="AO52" i="11" s="1"/>
  <c r="AE52" i="11"/>
  <c r="Y54" i="51"/>
  <c r="X54" i="51"/>
  <c r="AR51" i="54"/>
  <c r="Y53" i="50"/>
  <c r="X53" i="50"/>
  <c r="Z54" i="16"/>
  <c r="Z52" i="54"/>
  <c r="AH53" i="91"/>
  <c r="AQ53" i="91" s="1"/>
  <c r="AI52" i="10"/>
  <c r="AN52" i="10"/>
  <c r="AR53" i="32"/>
  <c r="AH56" i="98"/>
  <c r="AQ56" i="98" s="1"/>
  <c r="AN53" i="45"/>
  <c r="AI53" i="45"/>
  <c r="AN54" i="49"/>
  <c r="Y55" i="83"/>
  <c r="X55" i="83"/>
  <c r="AE57" i="18"/>
  <c r="W58" i="18"/>
  <c r="AF57" i="18"/>
  <c r="AO57" i="18" s="1"/>
  <c r="AG57" i="18"/>
  <c r="AP57" i="18" s="1"/>
  <c r="AH55" i="105"/>
  <c r="AQ55" i="105" s="1"/>
  <c r="AR53" i="42"/>
  <c r="W52" i="99"/>
  <c r="AG51" i="99"/>
  <c r="AP51" i="99" s="1"/>
  <c r="AF51" i="99"/>
  <c r="AO51" i="99" s="1"/>
  <c r="AE51" i="99"/>
  <c r="AE53" i="82"/>
  <c r="W54" i="82"/>
  <c r="AG53" i="82"/>
  <c r="AP53" i="82" s="1"/>
  <c r="AF53" i="82"/>
  <c r="AO53" i="82" s="1"/>
  <c r="AH54" i="44"/>
  <c r="AQ54" i="44" s="1"/>
  <c r="AN53" i="51"/>
  <c r="AI53" i="51"/>
  <c r="Y53" i="104"/>
  <c r="X53" i="104"/>
  <c r="AH53" i="90"/>
  <c r="AQ53" i="90" s="1"/>
  <c r="AH54" i="55"/>
  <c r="AQ54" i="55" s="1"/>
  <c r="Y58" i="100"/>
  <c r="X58" i="100"/>
  <c r="AR52" i="91"/>
  <c r="Y52" i="20"/>
  <c r="X52" i="20"/>
  <c r="AE56" i="53"/>
  <c r="AF56" i="53"/>
  <c r="AO56" i="53" s="1"/>
  <c r="AG56" i="53"/>
  <c r="AP56" i="53" s="1"/>
  <c r="W57" i="53"/>
  <c r="W54" i="91"/>
  <c r="AG53" i="91"/>
  <c r="AP53" i="91" s="1"/>
  <c r="AE53" i="91"/>
  <c r="AF53" i="91"/>
  <c r="AO53" i="91" s="1"/>
  <c r="AR52" i="90"/>
  <c r="AI55" i="13"/>
  <c r="AN55" i="13"/>
  <c r="AH57" i="18"/>
  <c r="AQ57" i="18" s="1"/>
  <c r="AN55" i="94"/>
  <c r="Y53" i="43"/>
  <c r="X53" i="43"/>
  <c r="Y55" i="88"/>
  <c r="X55" i="88"/>
  <c r="AR50" i="95"/>
  <c r="Y53" i="92"/>
  <c r="X53" i="92"/>
  <c r="AH53" i="87"/>
  <c r="AQ53" i="87" s="1"/>
  <c r="AR54" i="97"/>
  <c r="AN52" i="50"/>
  <c r="AI52" i="50"/>
  <c r="Y55" i="49"/>
  <c r="X55" i="49"/>
  <c r="AR53" i="44"/>
  <c r="AR53" i="55"/>
  <c r="AH51" i="95"/>
  <c r="AQ51" i="95" s="1"/>
  <c r="Y54" i="93"/>
  <c r="X54" i="93"/>
  <c r="Z54" i="44"/>
  <c r="Z53" i="90"/>
  <c r="Y56" i="15"/>
  <c r="X56" i="15"/>
  <c r="Z54" i="55"/>
  <c r="Y58" i="89"/>
  <c r="X58" i="89"/>
  <c r="AI51" i="20"/>
  <c r="AN51" i="20"/>
  <c r="AH58" i="41"/>
  <c r="AQ58" i="41" s="1"/>
  <c r="AF55" i="86"/>
  <c r="AO55" i="86" s="1"/>
  <c r="AE55" i="86"/>
  <c r="AG55" i="86"/>
  <c r="AP55" i="86" s="1"/>
  <c r="W56" i="86"/>
  <c r="AR56" i="18"/>
  <c r="AR53" i="96"/>
  <c r="AH51" i="101"/>
  <c r="AQ51" i="101" s="1"/>
  <c r="AR53" i="84"/>
  <c r="AR53" i="48"/>
  <c r="Y54" i="102"/>
  <c r="X54" i="102"/>
  <c r="AN54" i="88"/>
  <c r="AI54" i="88"/>
  <c r="AE51" i="101" l="1"/>
  <c r="Z54" i="85"/>
  <c r="AH54" i="85"/>
  <c r="AQ54" i="85" s="1"/>
  <c r="W53" i="35"/>
  <c r="AE52" i="35"/>
  <c r="AF52" i="35"/>
  <c r="AO52" i="35" s="1"/>
  <c r="AG52" i="35"/>
  <c r="AP52" i="35" s="1"/>
  <c r="AI55" i="94"/>
  <c r="AG58" i="41"/>
  <c r="AP58" i="41" s="1"/>
  <c r="AE58" i="41"/>
  <c r="W52" i="101"/>
  <c r="W55" i="96"/>
  <c r="AI57" i="89"/>
  <c r="AF54" i="96"/>
  <c r="AO54" i="96" s="1"/>
  <c r="AI54" i="49"/>
  <c r="AR54" i="49" s="1"/>
  <c r="AI57" i="100"/>
  <c r="AR57" i="100" s="1"/>
  <c r="AI53" i="102"/>
  <c r="AG54" i="96"/>
  <c r="AP54" i="96" s="1"/>
  <c r="AG55" i="105"/>
  <c r="AP55" i="105" s="1"/>
  <c r="AG51" i="101"/>
  <c r="AP51" i="101" s="1"/>
  <c r="AF58" i="41"/>
  <c r="AO58" i="41" s="1"/>
  <c r="AF53" i="87"/>
  <c r="AO53" i="87" s="1"/>
  <c r="AG56" i="46"/>
  <c r="AP56" i="46" s="1"/>
  <c r="AE56" i="46"/>
  <c r="AF56" i="46"/>
  <c r="AO56" i="46" s="1"/>
  <c r="W57" i="46"/>
  <c r="W56" i="105"/>
  <c r="Y56" i="105" s="1"/>
  <c r="Z58" i="47"/>
  <c r="W59" i="47" s="1"/>
  <c r="Z56" i="15"/>
  <c r="AG56" i="15" s="1"/>
  <c r="AP56" i="15" s="1"/>
  <c r="AG56" i="98"/>
  <c r="AP56" i="98" s="1"/>
  <c r="Z53" i="50"/>
  <c r="W54" i="50" s="1"/>
  <c r="W52" i="95"/>
  <c r="X52" i="95" s="1"/>
  <c r="AE53" i="87"/>
  <c r="AG51" i="95"/>
  <c r="AP51" i="95" s="1"/>
  <c r="W57" i="98"/>
  <c r="X57" i="98" s="1"/>
  <c r="AE56" i="98"/>
  <c r="AN56" i="98" s="1"/>
  <c r="AE51" i="95"/>
  <c r="Z53" i="52"/>
  <c r="AG53" i="52" s="1"/>
  <c r="AP53" i="52" s="1"/>
  <c r="AG53" i="87"/>
  <c r="AP53" i="87" s="1"/>
  <c r="AE55" i="105"/>
  <c r="Z56" i="94"/>
  <c r="AF56" i="94" s="1"/>
  <c r="AO56" i="94" s="1"/>
  <c r="Z54" i="45"/>
  <c r="AG54" i="45" s="1"/>
  <c r="AP54" i="45" s="1"/>
  <c r="Z55" i="88"/>
  <c r="W56" i="88" s="1"/>
  <c r="Z55" i="83"/>
  <c r="AF55" i="83" s="1"/>
  <c r="AO55" i="83" s="1"/>
  <c r="Z54" i="102"/>
  <c r="W55" i="102" s="1"/>
  <c r="Z54" i="93"/>
  <c r="AF54" i="93" s="1"/>
  <c r="AO54" i="93" s="1"/>
  <c r="Z54" i="51"/>
  <c r="AE54" i="51" s="1"/>
  <c r="Z53" i="92"/>
  <c r="AE53" i="92" s="1"/>
  <c r="Z55" i="49"/>
  <c r="AG55" i="49" s="1"/>
  <c r="AP55" i="49" s="1"/>
  <c r="AG53" i="50"/>
  <c r="AP53" i="50" s="1"/>
  <c r="AH53" i="43"/>
  <c r="AQ53" i="43" s="1"/>
  <c r="AI56" i="53"/>
  <c r="AN56" i="53"/>
  <c r="AR53" i="51"/>
  <c r="AH58" i="89"/>
  <c r="AQ58" i="89" s="1"/>
  <c r="AN53" i="82"/>
  <c r="AI53" i="82"/>
  <c r="AE54" i="48"/>
  <c r="W55" i="48"/>
  <c r="AF54" i="48"/>
  <c r="AO54" i="48" s="1"/>
  <c r="AG54" i="48"/>
  <c r="AP54" i="48" s="1"/>
  <c r="AR55" i="15"/>
  <c r="Y54" i="103"/>
  <c r="X54" i="103"/>
  <c r="AH56" i="13"/>
  <c r="AQ56" i="13" s="1"/>
  <c r="Y52" i="101"/>
  <c r="X52" i="101"/>
  <c r="AR51" i="20"/>
  <c r="W56" i="97"/>
  <c r="AG55" i="97"/>
  <c r="AP55" i="97" s="1"/>
  <c r="AE55" i="97"/>
  <c r="AF55" i="97"/>
  <c r="AO55" i="97" s="1"/>
  <c r="Z53" i="43"/>
  <c r="AH52" i="20"/>
  <c r="AQ52" i="20" s="1"/>
  <c r="AR54" i="88"/>
  <c r="Z58" i="89"/>
  <c r="W54" i="90"/>
  <c r="AG53" i="90"/>
  <c r="AP53" i="90" s="1"/>
  <c r="AF53" i="90"/>
  <c r="AO53" i="90" s="1"/>
  <c r="AE53" i="90"/>
  <c r="AH53" i="92"/>
  <c r="AQ53" i="92" s="1"/>
  <c r="AN53" i="91"/>
  <c r="AI53" i="91"/>
  <c r="Z52" i="20"/>
  <c r="AH58" i="100"/>
  <c r="AQ58" i="100" s="1"/>
  <c r="AN51" i="99"/>
  <c r="AI51" i="99"/>
  <c r="W53" i="54"/>
  <c r="AE52" i="54"/>
  <c r="AG52" i="54"/>
  <c r="AP52" i="54" s="1"/>
  <c r="AF52" i="54"/>
  <c r="AO52" i="54" s="1"/>
  <c r="AN52" i="11"/>
  <c r="AI52" i="11"/>
  <c r="AR53" i="93"/>
  <c r="AR52" i="43"/>
  <c r="Z56" i="13"/>
  <c r="AN51" i="101"/>
  <c r="AI51" i="101"/>
  <c r="AH53" i="10"/>
  <c r="AQ53" i="10" s="1"/>
  <c r="Y57" i="98"/>
  <c r="Y54" i="82"/>
  <c r="X54" i="82"/>
  <c r="AN54" i="96"/>
  <c r="AI54" i="96"/>
  <c r="AH55" i="49"/>
  <c r="AQ55" i="49" s="1"/>
  <c r="AH55" i="88"/>
  <c r="AQ55" i="88" s="1"/>
  <c r="AE54" i="44"/>
  <c r="W55" i="44"/>
  <c r="AF54" i="44"/>
  <c r="AO54" i="44" s="1"/>
  <c r="AG54" i="44"/>
  <c r="AP54" i="44" s="1"/>
  <c r="AR55" i="94"/>
  <c r="Y57" i="53"/>
  <c r="X57" i="53"/>
  <c r="Z58" i="100"/>
  <c r="AH53" i="104"/>
  <c r="AQ53" i="104" s="1"/>
  <c r="Y58" i="18"/>
  <c r="X58" i="18"/>
  <c r="AE54" i="16"/>
  <c r="W55" i="16"/>
  <c r="AF54" i="16"/>
  <c r="AO54" i="16" s="1"/>
  <c r="AG54" i="16"/>
  <c r="AP54" i="16" s="1"/>
  <c r="AR52" i="104"/>
  <c r="AE54" i="42"/>
  <c r="AF54" i="42"/>
  <c r="AO54" i="42" s="1"/>
  <c r="AG54" i="42"/>
  <c r="AP54" i="42" s="1"/>
  <c r="W55" i="42"/>
  <c r="W55" i="84"/>
  <c r="AG54" i="84"/>
  <c r="AP54" i="84" s="1"/>
  <c r="AF54" i="84"/>
  <c r="AO54" i="84" s="1"/>
  <c r="AE54" i="84"/>
  <c r="AR52" i="92"/>
  <c r="Z53" i="10"/>
  <c r="Y55" i="96"/>
  <c r="X55" i="96"/>
  <c r="Y59" i="41"/>
  <c r="X59" i="41"/>
  <c r="AN51" i="95"/>
  <c r="AN55" i="86"/>
  <c r="AI55" i="86"/>
  <c r="AH54" i="102"/>
  <c r="AQ54" i="102" s="1"/>
  <c r="AE54" i="55"/>
  <c r="AF54" i="55"/>
  <c r="AO54" i="55" s="1"/>
  <c r="AG54" i="55"/>
  <c r="AP54" i="55" s="1"/>
  <c r="W55" i="55"/>
  <c r="AH54" i="93"/>
  <c r="AQ54" i="93" s="1"/>
  <c r="AR52" i="50"/>
  <c r="AR55" i="13"/>
  <c r="Y54" i="91"/>
  <c r="X54" i="91"/>
  <c r="Z53" i="104"/>
  <c r="AN57" i="18"/>
  <c r="AI57" i="18"/>
  <c r="AR53" i="45"/>
  <c r="AH53" i="50"/>
  <c r="AQ53" i="50" s="1"/>
  <c r="AE54" i="32"/>
  <c r="AF54" i="32"/>
  <c r="AO54" i="32" s="1"/>
  <c r="W55" i="32"/>
  <c r="AG54" i="32"/>
  <c r="AP54" i="32" s="1"/>
  <c r="AR53" i="102"/>
  <c r="AR52" i="52"/>
  <c r="AH53" i="52"/>
  <c r="AQ53" i="52" s="1"/>
  <c r="AR57" i="89"/>
  <c r="AH56" i="94"/>
  <c r="AQ56" i="94" s="1"/>
  <c r="Y54" i="87"/>
  <c r="X54" i="87"/>
  <c r="AN55" i="105"/>
  <c r="Y56" i="86"/>
  <c r="X56" i="86"/>
  <c r="AH56" i="15"/>
  <c r="AQ56" i="15" s="1"/>
  <c r="Y52" i="99"/>
  <c r="X52" i="99"/>
  <c r="AH55" i="83"/>
  <c r="AQ55" i="83" s="1"/>
  <c r="AR52" i="10"/>
  <c r="AH54" i="51"/>
  <c r="AQ54" i="51" s="1"/>
  <c r="Y53" i="11"/>
  <c r="X53" i="11"/>
  <c r="AR54" i="83"/>
  <c r="AN53" i="103"/>
  <c r="AI53" i="103"/>
  <c r="AH54" i="45"/>
  <c r="AQ54" i="45" s="1"/>
  <c r="AI58" i="41"/>
  <c r="AN58" i="41"/>
  <c r="AI51" i="95" l="1"/>
  <c r="AG54" i="85"/>
  <c r="AP54" i="85" s="1"/>
  <c r="W55" i="85"/>
  <c r="AE54" i="85"/>
  <c r="AF54" i="85"/>
  <c r="AO54" i="85" s="1"/>
  <c r="W54" i="92"/>
  <c r="AF53" i="50"/>
  <c r="AO53" i="50" s="1"/>
  <c r="AE53" i="50"/>
  <c r="AI52" i="35"/>
  <c r="AR52" i="35" s="1"/>
  <c r="AN52" i="35"/>
  <c r="Y53" i="35"/>
  <c r="Z53" i="35" s="1"/>
  <c r="X53" i="35"/>
  <c r="AH53" i="35" s="1"/>
  <c r="AQ53" i="35" s="1"/>
  <c r="AG54" i="51"/>
  <c r="AP54" i="51" s="1"/>
  <c r="AE55" i="88"/>
  <c r="W56" i="83"/>
  <c r="AF55" i="88"/>
  <c r="AO55" i="88" s="1"/>
  <c r="AI55" i="105"/>
  <c r="AF53" i="52"/>
  <c r="AO53" i="52" s="1"/>
  <c r="AE56" i="94"/>
  <c r="AN56" i="94" s="1"/>
  <c r="W56" i="49"/>
  <c r="AE58" i="47"/>
  <c r="AN58" i="47" s="1"/>
  <c r="AE54" i="93"/>
  <c r="AF54" i="51"/>
  <c r="AO54" i="51" s="1"/>
  <c r="AF56" i="15"/>
  <c r="AO56" i="15" s="1"/>
  <c r="W55" i="93"/>
  <c r="Y55" i="93" s="1"/>
  <c r="AE56" i="15"/>
  <c r="AE54" i="102"/>
  <c r="AN54" i="102" s="1"/>
  <c r="W57" i="15"/>
  <c r="AF54" i="102"/>
  <c r="AO54" i="102" s="1"/>
  <c r="AI53" i="87"/>
  <c r="AG55" i="88"/>
  <c r="AP55" i="88" s="1"/>
  <c r="Y59" i="47"/>
  <c r="X59" i="47"/>
  <c r="W54" i="52"/>
  <c r="AN53" i="87"/>
  <c r="AE53" i="52"/>
  <c r="AN53" i="52" s="1"/>
  <c r="Z52" i="101"/>
  <c r="AF52" i="101" s="1"/>
  <c r="AO52" i="101" s="1"/>
  <c r="AG55" i="83"/>
  <c r="AP55" i="83" s="1"/>
  <c r="X57" i="46"/>
  <c r="AH57" i="46" s="1"/>
  <c r="AQ57" i="46" s="1"/>
  <c r="Y57" i="46"/>
  <c r="X56" i="105"/>
  <c r="Z56" i="105" s="1"/>
  <c r="W57" i="105" s="1"/>
  <c r="AE55" i="83"/>
  <c r="AG54" i="102"/>
  <c r="AP54" i="102" s="1"/>
  <c r="AF55" i="49"/>
  <c r="AO55" i="49" s="1"/>
  <c r="AF58" i="47"/>
  <c r="AE55" i="49"/>
  <c r="AG58" i="47"/>
  <c r="AP58" i="47" s="1"/>
  <c r="AI56" i="46"/>
  <c r="AR56" i="46" s="1"/>
  <c r="AN56" i="46"/>
  <c r="Z54" i="87"/>
  <c r="AE54" i="87" s="1"/>
  <c r="Z59" i="41"/>
  <c r="W57" i="94"/>
  <c r="Y57" i="94" s="1"/>
  <c r="W55" i="51"/>
  <c r="Y55" i="51" s="1"/>
  <c r="Y52" i="95"/>
  <c r="Z52" i="95" s="1"/>
  <c r="AG53" i="92"/>
  <c r="AP53" i="92" s="1"/>
  <c r="AI56" i="98"/>
  <c r="AF53" i="92"/>
  <c r="AO53" i="92" s="1"/>
  <c r="AG54" i="93"/>
  <c r="AP54" i="93" s="1"/>
  <c r="W55" i="45"/>
  <c r="X55" i="45" s="1"/>
  <c r="AG56" i="94"/>
  <c r="AP56" i="94" s="1"/>
  <c r="Z54" i="82"/>
  <c r="W55" i="82" s="1"/>
  <c r="AF54" i="45"/>
  <c r="AO54" i="45" s="1"/>
  <c r="AE54" i="45"/>
  <c r="Z52" i="99"/>
  <c r="AG52" i="99" s="1"/>
  <c r="AP52" i="99" s="1"/>
  <c r="Z54" i="91"/>
  <c r="AF54" i="91" s="1"/>
  <c r="AO54" i="91" s="1"/>
  <c r="Z55" i="96"/>
  <c r="W56" i="96" s="1"/>
  <c r="Z57" i="53"/>
  <c r="AG57" i="53" s="1"/>
  <c r="AP57" i="53" s="1"/>
  <c r="Z54" i="103"/>
  <c r="AG54" i="103" s="1"/>
  <c r="AP54" i="103" s="1"/>
  <c r="Z58" i="18"/>
  <c r="AF58" i="18" s="1"/>
  <c r="AO58" i="18" s="1"/>
  <c r="Z56" i="86"/>
  <c r="W57" i="86" s="1"/>
  <c r="Z53" i="11"/>
  <c r="AG53" i="11" s="1"/>
  <c r="AP53" i="11" s="1"/>
  <c r="AG54" i="87"/>
  <c r="AP54" i="87" s="1"/>
  <c r="Y55" i="16"/>
  <c r="X55" i="16"/>
  <c r="AN53" i="90"/>
  <c r="AI53" i="90"/>
  <c r="AN54" i="84"/>
  <c r="AI54" i="84"/>
  <c r="AI52" i="54"/>
  <c r="AN52" i="54"/>
  <c r="AN55" i="83"/>
  <c r="AN55" i="88"/>
  <c r="AH54" i="91"/>
  <c r="AQ54" i="91" s="1"/>
  <c r="AI54" i="55"/>
  <c r="AN54" i="55"/>
  <c r="AR51" i="95"/>
  <c r="Y54" i="52"/>
  <c r="X54" i="52"/>
  <c r="AH57" i="98"/>
  <c r="AQ57" i="98" s="1"/>
  <c r="AR52" i="11"/>
  <c r="AR51" i="99"/>
  <c r="Y56" i="97"/>
  <c r="X56" i="97"/>
  <c r="AR53" i="87"/>
  <c r="AR53" i="82"/>
  <c r="AH55" i="96"/>
  <c r="AQ55" i="96" s="1"/>
  <c r="AN55" i="97"/>
  <c r="AI55" i="97"/>
  <c r="AF53" i="104"/>
  <c r="AO53" i="104" s="1"/>
  <c r="AE53" i="104"/>
  <c r="AG53" i="104"/>
  <c r="AP53" i="104" s="1"/>
  <c r="W54" i="104"/>
  <c r="AN54" i="16"/>
  <c r="AI54" i="16"/>
  <c r="W55" i="91"/>
  <c r="AH59" i="41"/>
  <c r="AQ59" i="41" s="1"/>
  <c r="AE53" i="10"/>
  <c r="W54" i="10"/>
  <c r="AG53" i="10"/>
  <c r="AP53" i="10" s="1"/>
  <c r="AF53" i="10"/>
  <c r="AO53" i="10" s="1"/>
  <c r="Y55" i="84"/>
  <c r="X55" i="84"/>
  <c r="AE58" i="100"/>
  <c r="W59" i="100"/>
  <c r="AG58" i="100"/>
  <c r="AP58" i="100" s="1"/>
  <c r="AF58" i="100"/>
  <c r="AO58" i="100" s="1"/>
  <c r="Y54" i="92"/>
  <c r="X54" i="92"/>
  <c r="Y55" i="44"/>
  <c r="X55" i="44"/>
  <c r="Z57" i="98"/>
  <c r="AF56" i="13"/>
  <c r="AO56" i="13" s="1"/>
  <c r="AE56" i="13"/>
  <c r="W57" i="13"/>
  <c r="AG56" i="13"/>
  <c r="AP56" i="13" s="1"/>
  <c r="AR53" i="91"/>
  <c r="Y54" i="90"/>
  <c r="X54" i="90"/>
  <c r="AE53" i="43"/>
  <c r="AG53" i="43"/>
  <c r="AP53" i="43" s="1"/>
  <c r="W54" i="43"/>
  <c r="AF53" i="43"/>
  <c r="AO53" i="43" s="1"/>
  <c r="AH54" i="103"/>
  <c r="AQ54" i="103" s="1"/>
  <c r="AI56" i="15"/>
  <c r="AN56" i="15"/>
  <c r="Y56" i="88"/>
  <c r="X56" i="88"/>
  <c r="AN54" i="45"/>
  <c r="AI54" i="32"/>
  <c r="AN54" i="32"/>
  <c r="AG52" i="20"/>
  <c r="AP52" i="20" s="1"/>
  <c r="AE52" i="20"/>
  <c r="AF52" i="20"/>
  <c r="AO52" i="20" s="1"/>
  <c r="W53" i="20"/>
  <c r="AH52" i="99"/>
  <c r="AQ52" i="99" s="1"/>
  <c r="AN54" i="42"/>
  <c r="AI54" i="42"/>
  <c r="AR51" i="101"/>
  <c r="Y53" i="54"/>
  <c r="X53" i="54"/>
  <c r="AH59" i="47"/>
  <c r="AQ59" i="47" s="1"/>
  <c r="AR58" i="41"/>
  <c r="AR55" i="105"/>
  <c r="AH53" i="11"/>
  <c r="AQ53" i="11" s="1"/>
  <c r="Y55" i="32"/>
  <c r="X55" i="32"/>
  <c r="Y55" i="42"/>
  <c r="X55" i="42"/>
  <c r="AH58" i="18"/>
  <c r="AQ58" i="18" s="1"/>
  <c r="AH57" i="53"/>
  <c r="AQ57" i="53" s="1"/>
  <c r="AN53" i="92"/>
  <c r="AN54" i="44"/>
  <c r="AI54" i="44"/>
  <c r="AF58" i="89"/>
  <c r="AO58" i="89" s="1"/>
  <c r="AE58" i="89"/>
  <c r="AG58" i="89"/>
  <c r="AP58" i="89" s="1"/>
  <c r="W59" i="89"/>
  <c r="AH52" i="101"/>
  <c r="AQ52" i="101" s="1"/>
  <c r="Y55" i="48"/>
  <c r="X55" i="48"/>
  <c r="Y56" i="83"/>
  <c r="X56" i="83"/>
  <c r="AN54" i="93"/>
  <c r="AI54" i="93"/>
  <c r="AI56" i="94"/>
  <c r="AI53" i="50"/>
  <c r="AN53" i="50"/>
  <c r="Y56" i="49"/>
  <c r="X56" i="49"/>
  <c r="AR53" i="103"/>
  <c r="AH56" i="86"/>
  <c r="AQ56" i="86" s="1"/>
  <c r="AH52" i="95"/>
  <c r="AQ52" i="95" s="1"/>
  <c r="AH54" i="87"/>
  <c r="AQ54" i="87" s="1"/>
  <c r="AR57" i="18"/>
  <c r="Y55" i="55"/>
  <c r="X55" i="55"/>
  <c r="AR55" i="86"/>
  <c r="AE59" i="41"/>
  <c r="AF59" i="41"/>
  <c r="AO59" i="41" s="1"/>
  <c r="AG59" i="41"/>
  <c r="AP59" i="41" s="1"/>
  <c r="W60" i="41"/>
  <c r="AR56" i="98"/>
  <c r="AR54" i="96"/>
  <c r="AH54" i="82"/>
  <c r="AQ54" i="82" s="1"/>
  <c r="AN54" i="48"/>
  <c r="AI54" i="48"/>
  <c r="AR56" i="53"/>
  <c r="Y57" i="15"/>
  <c r="X57" i="15"/>
  <c r="Y55" i="102"/>
  <c r="X55" i="102"/>
  <c r="Y54" i="50"/>
  <c r="X54" i="50"/>
  <c r="AN54" i="51"/>
  <c r="AI54" i="51"/>
  <c r="AN54" i="85" l="1"/>
  <c r="AI54" i="85"/>
  <c r="AR54" i="85" s="1"/>
  <c r="W55" i="87"/>
  <c r="Y55" i="85"/>
  <c r="X55" i="85"/>
  <c r="AH55" i="85" s="1"/>
  <c r="AQ55" i="85" s="1"/>
  <c r="W58" i="53"/>
  <c r="AE57" i="53"/>
  <c r="AF53" i="35"/>
  <c r="AO53" i="35" s="1"/>
  <c r="AE53" i="35"/>
  <c r="W54" i="35"/>
  <c r="AG53" i="35"/>
  <c r="AP53" i="35" s="1"/>
  <c r="AF57" i="53"/>
  <c r="AO57" i="53" s="1"/>
  <c r="AF54" i="82"/>
  <c r="AO54" i="82" s="1"/>
  <c r="Z55" i="16"/>
  <c r="W53" i="101"/>
  <c r="X55" i="93"/>
  <c r="AE54" i="82"/>
  <c r="AE54" i="103"/>
  <c r="AG54" i="82"/>
  <c r="AP54" i="82" s="1"/>
  <c r="AI55" i="88"/>
  <c r="AF55" i="96"/>
  <c r="AO55" i="96" s="1"/>
  <c r="Z59" i="47"/>
  <c r="AG59" i="47" s="1"/>
  <c r="AP59" i="47" s="1"/>
  <c r="X57" i="94"/>
  <c r="AF54" i="87"/>
  <c r="AO54" i="87" s="1"/>
  <c r="AE55" i="96"/>
  <c r="Z55" i="42"/>
  <c r="AI53" i="92"/>
  <c r="Z54" i="90"/>
  <c r="AE53" i="11"/>
  <c r="AG52" i="101"/>
  <c r="AP52" i="101" s="1"/>
  <c r="W54" i="11"/>
  <c r="AE52" i="101"/>
  <c r="AI54" i="102"/>
  <c r="AI55" i="83"/>
  <c r="AF53" i="11"/>
  <c r="AO53" i="11" s="1"/>
  <c r="AI55" i="49"/>
  <c r="Z57" i="46"/>
  <c r="AG57" i="46" s="1"/>
  <c r="AP57" i="46" s="1"/>
  <c r="Y55" i="45"/>
  <c r="Z55" i="45" s="1"/>
  <c r="W55" i="103"/>
  <c r="AF59" i="47"/>
  <c r="AO59" i="47" s="1"/>
  <c r="AE56" i="105"/>
  <c r="AN56" i="105" s="1"/>
  <c r="Z56" i="49"/>
  <c r="W57" i="49" s="1"/>
  <c r="AI53" i="52"/>
  <c r="AF56" i="105"/>
  <c r="AO56" i="105" s="1"/>
  <c r="AE58" i="18"/>
  <c r="AO58" i="47"/>
  <c r="AI58" i="47"/>
  <c r="AR58" i="47" s="1"/>
  <c r="AH56" i="105"/>
  <c r="AQ56" i="105" s="1"/>
  <c r="X55" i="51"/>
  <c r="Z55" i="51" s="1"/>
  <c r="AG56" i="105"/>
  <c r="AP56" i="105" s="1"/>
  <c r="AN55" i="49"/>
  <c r="AG58" i="18"/>
  <c r="AP58" i="18" s="1"/>
  <c r="AF54" i="103"/>
  <c r="AO54" i="103" s="1"/>
  <c r="W60" i="47"/>
  <c r="W59" i="18"/>
  <c r="X59" i="18" s="1"/>
  <c r="W53" i="95"/>
  <c r="Y53" i="95" s="1"/>
  <c r="AF52" i="95"/>
  <c r="AO52" i="95" s="1"/>
  <c r="AG52" i="95"/>
  <c r="AP52" i="95" s="1"/>
  <c r="AE52" i="95"/>
  <c r="AG54" i="91"/>
  <c r="AP54" i="91" s="1"/>
  <c r="W53" i="99"/>
  <c r="Y53" i="99" s="1"/>
  <c r="AG56" i="86"/>
  <c r="AP56" i="86" s="1"/>
  <c r="Z55" i="32"/>
  <c r="AG55" i="32" s="1"/>
  <c r="AP55" i="32" s="1"/>
  <c r="AG55" i="96"/>
  <c r="AP55" i="96" s="1"/>
  <c r="AE52" i="99"/>
  <c r="AN52" i="99" s="1"/>
  <c r="AI54" i="45"/>
  <c r="AR54" i="45" s="1"/>
  <c r="Z55" i="84"/>
  <c r="W56" i="84" s="1"/>
  <c r="AE54" i="91"/>
  <c r="AN54" i="91" s="1"/>
  <c r="AF52" i="99"/>
  <c r="AO52" i="99" s="1"/>
  <c r="AE56" i="86"/>
  <c r="AF56" i="86"/>
  <c r="AO56" i="86" s="1"/>
  <c r="Z55" i="44"/>
  <c r="AF55" i="44" s="1"/>
  <c r="AO55" i="44" s="1"/>
  <c r="Z56" i="97"/>
  <c r="W57" i="97" s="1"/>
  <c r="Z56" i="83"/>
  <c r="AE56" i="83" s="1"/>
  <c r="Z54" i="52"/>
  <c r="AE54" i="52" s="1"/>
  <c r="AI52" i="20"/>
  <c r="AN52" i="20"/>
  <c r="AR54" i="84"/>
  <c r="AH57" i="94"/>
  <c r="AQ57" i="94" s="1"/>
  <c r="AR53" i="90"/>
  <c r="AN54" i="103"/>
  <c r="X53" i="95"/>
  <c r="Y57" i="86"/>
  <c r="X57" i="86"/>
  <c r="AH55" i="48"/>
  <c r="AQ55" i="48" s="1"/>
  <c r="AH53" i="54"/>
  <c r="AQ53" i="54" s="1"/>
  <c r="AR56" i="15"/>
  <c r="AN53" i="43"/>
  <c r="AI53" i="43"/>
  <c r="Y54" i="104"/>
  <c r="X54" i="104"/>
  <c r="Z57" i="94"/>
  <c r="AR54" i="93"/>
  <c r="AR54" i="102"/>
  <c r="AH56" i="97"/>
  <c r="AQ56" i="97" s="1"/>
  <c r="AI52" i="101"/>
  <c r="AN52" i="101"/>
  <c r="AH55" i="102"/>
  <c r="AQ55" i="102" s="1"/>
  <c r="AI59" i="41"/>
  <c r="AN59" i="41"/>
  <c r="AH55" i="45"/>
  <c r="AQ55" i="45" s="1"/>
  <c r="Y55" i="82"/>
  <c r="X55" i="82"/>
  <c r="AR54" i="51"/>
  <c r="Z55" i="102"/>
  <c r="AH56" i="83"/>
  <c r="AQ56" i="83" s="1"/>
  <c r="Z55" i="48"/>
  <c r="AR53" i="52"/>
  <c r="AH55" i="42"/>
  <c r="AQ55" i="42" s="1"/>
  <c r="Z53" i="54"/>
  <c r="AH54" i="90"/>
  <c r="AQ54" i="90" s="1"/>
  <c r="Y57" i="13"/>
  <c r="X57" i="13"/>
  <c r="Y59" i="100"/>
  <c r="X59" i="100"/>
  <c r="AR55" i="88"/>
  <c r="AH55" i="16"/>
  <c r="AQ55" i="16" s="1"/>
  <c r="Y55" i="87"/>
  <c r="X55" i="87"/>
  <c r="AI58" i="18"/>
  <c r="AN58" i="18"/>
  <c r="Y54" i="11"/>
  <c r="X54" i="11"/>
  <c r="AN55" i="96"/>
  <c r="AI52" i="95"/>
  <c r="AN52" i="95"/>
  <c r="Y60" i="47"/>
  <c r="X60" i="47"/>
  <c r="AR54" i="42"/>
  <c r="AR53" i="50"/>
  <c r="Y59" i="89"/>
  <c r="X59" i="89"/>
  <c r="AR54" i="44"/>
  <c r="AE55" i="42"/>
  <c r="AF55" i="42"/>
  <c r="AO55" i="42" s="1"/>
  <c r="AG55" i="42"/>
  <c r="AP55" i="42" s="1"/>
  <c r="W56" i="42"/>
  <c r="AR54" i="32"/>
  <c r="AH56" i="88"/>
  <c r="AQ56" i="88" s="1"/>
  <c r="W55" i="90"/>
  <c r="AG54" i="90"/>
  <c r="AP54" i="90" s="1"/>
  <c r="AF54" i="90"/>
  <c r="AO54" i="90" s="1"/>
  <c r="AE54" i="90"/>
  <c r="AI56" i="13"/>
  <c r="AN56" i="13"/>
  <c r="AH54" i="92"/>
  <c r="AQ54" i="92" s="1"/>
  <c r="AN58" i="100"/>
  <c r="AI58" i="100"/>
  <c r="Y54" i="10"/>
  <c r="X54" i="10"/>
  <c r="AN53" i="104"/>
  <c r="AI53" i="104"/>
  <c r="AH55" i="51"/>
  <c r="AQ55" i="51" s="1"/>
  <c r="Y57" i="105"/>
  <c r="X57" i="105"/>
  <c r="AR55" i="49"/>
  <c r="AH55" i="93"/>
  <c r="AQ55" i="93" s="1"/>
  <c r="AE55" i="16"/>
  <c r="AF55" i="16"/>
  <c r="AO55" i="16" s="1"/>
  <c r="W56" i="16"/>
  <c r="AG55" i="16"/>
  <c r="AP55" i="16" s="1"/>
  <c r="AR56" i="94"/>
  <c r="Y53" i="20"/>
  <c r="X53" i="20"/>
  <c r="Z56" i="88"/>
  <c r="Z54" i="92"/>
  <c r="AH55" i="84"/>
  <c r="AQ55" i="84" s="1"/>
  <c r="AI53" i="10"/>
  <c r="AN53" i="10"/>
  <c r="Y55" i="91"/>
  <c r="X55" i="91"/>
  <c r="Z55" i="91" s="1"/>
  <c r="Z55" i="93"/>
  <c r="Y53" i="101"/>
  <c r="X53" i="101"/>
  <c r="AH55" i="44"/>
  <c r="AQ55" i="44" s="1"/>
  <c r="AI57" i="53"/>
  <c r="AN57" i="53"/>
  <c r="W55" i="52"/>
  <c r="AR54" i="48"/>
  <c r="AH54" i="50"/>
  <c r="AQ54" i="50" s="1"/>
  <c r="AH57" i="15"/>
  <c r="AQ57" i="15" s="1"/>
  <c r="Y60" i="41"/>
  <c r="X60" i="41"/>
  <c r="AH55" i="55"/>
  <c r="AQ55" i="55" s="1"/>
  <c r="Z54" i="50"/>
  <c r="Z57" i="15"/>
  <c r="Z55" i="55"/>
  <c r="AN54" i="82"/>
  <c r="AI54" i="82"/>
  <c r="AH56" i="49"/>
  <c r="AQ56" i="49" s="1"/>
  <c r="AN58" i="89"/>
  <c r="AI58" i="89"/>
  <c r="AR53" i="92"/>
  <c r="AH55" i="32"/>
  <c r="AQ55" i="32" s="1"/>
  <c r="Y54" i="43"/>
  <c r="X54" i="43"/>
  <c r="AF57" i="98"/>
  <c r="AO57" i="98" s="1"/>
  <c r="AE57" i="98"/>
  <c r="AG57" i="98"/>
  <c r="AP57" i="98" s="1"/>
  <c r="W58" i="98"/>
  <c r="AR54" i="16"/>
  <c r="AR55" i="97"/>
  <c r="Y58" i="53"/>
  <c r="X58" i="53"/>
  <c r="AH54" i="52"/>
  <c r="AQ54" i="52" s="1"/>
  <c r="AR54" i="55"/>
  <c r="AR55" i="83"/>
  <c r="AR52" i="54"/>
  <c r="AN54" i="87"/>
  <c r="AI54" i="87"/>
  <c r="AN53" i="11"/>
  <c r="AI53" i="11"/>
  <c r="Y55" i="103"/>
  <c r="X55" i="103"/>
  <c r="Y56" i="96"/>
  <c r="X56" i="96"/>
  <c r="Z55" i="85" l="1"/>
  <c r="AE57" i="46"/>
  <c r="AF57" i="46"/>
  <c r="AO57" i="46" s="1"/>
  <c r="Y54" i="35"/>
  <c r="X54" i="35"/>
  <c r="AH54" i="35" s="1"/>
  <c r="AQ54" i="35" s="1"/>
  <c r="AI53" i="35"/>
  <c r="AR53" i="35" s="1"/>
  <c r="AN53" i="35"/>
  <c r="AE59" i="47"/>
  <c r="AI55" i="96"/>
  <c r="AE56" i="49"/>
  <c r="W57" i="83"/>
  <c r="AI54" i="103"/>
  <c r="AF55" i="45"/>
  <c r="AO55" i="45" s="1"/>
  <c r="W56" i="45"/>
  <c r="AG56" i="83"/>
  <c r="AP56" i="83" s="1"/>
  <c r="AF56" i="83"/>
  <c r="AO56" i="83" s="1"/>
  <c r="AE55" i="45"/>
  <c r="Z55" i="82"/>
  <c r="Y59" i="18"/>
  <c r="AG55" i="45"/>
  <c r="AP55" i="45" s="1"/>
  <c r="W58" i="46"/>
  <c r="X58" i="46" s="1"/>
  <c r="AH58" i="46" s="1"/>
  <c r="AQ58" i="46" s="1"/>
  <c r="AE55" i="32"/>
  <c r="AI54" i="91"/>
  <c r="AG55" i="44"/>
  <c r="AP55" i="44" s="1"/>
  <c r="AI56" i="86"/>
  <c r="AR56" i="86" s="1"/>
  <c r="AN56" i="86"/>
  <c r="Y58" i="46"/>
  <c r="AG54" i="52"/>
  <c r="AP54" i="52" s="1"/>
  <c r="AG56" i="49"/>
  <c r="AP56" i="49" s="1"/>
  <c r="AI52" i="99"/>
  <c r="X53" i="99"/>
  <c r="Z53" i="95"/>
  <c r="AF54" i="52"/>
  <c r="AO54" i="52" s="1"/>
  <c r="AF56" i="49"/>
  <c r="AO56" i="49" s="1"/>
  <c r="AI56" i="105"/>
  <c r="AR56" i="105" s="1"/>
  <c r="AI57" i="46"/>
  <c r="AR57" i="46" s="1"/>
  <c r="AN57" i="46"/>
  <c r="Z58" i="53"/>
  <c r="AF55" i="32"/>
  <c r="AO55" i="32" s="1"/>
  <c r="W56" i="44"/>
  <c r="X56" i="44" s="1"/>
  <c r="AE56" i="97"/>
  <c r="AN56" i="97" s="1"/>
  <c r="AF55" i="84"/>
  <c r="AO55" i="84" s="1"/>
  <c r="AF56" i="97"/>
  <c r="AO56" i="97" s="1"/>
  <c r="AE55" i="44"/>
  <c r="AE55" i="84"/>
  <c r="AG55" i="84"/>
  <c r="AP55" i="84" s="1"/>
  <c r="W56" i="32"/>
  <c r="Y56" i="32" s="1"/>
  <c r="AG56" i="97"/>
  <c r="AP56" i="97" s="1"/>
  <c r="Z60" i="47"/>
  <c r="W61" i="47" s="1"/>
  <c r="Z54" i="10"/>
  <c r="AE54" i="10" s="1"/>
  <c r="Z53" i="101"/>
  <c r="AG53" i="101" s="1"/>
  <c r="AP53" i="101" s="1"/>
  <c r="Z57" i="105"/>
  <c r="W58" i="105" s="1"/>
  <c r="Z59" i="89"/>
  <c r="AF59" i="89" s="1"/>
  <c r="AO59" i="89" s="1"/>
  <c r="Z54" i="104"/>
  <c r="AE54" i="104" s="1"/>
  <c r="Z60" i="41"/>
  <c r="AF60" i="41" s="1"/>
  <c r="AO60" i="41" s="1"/>
  <c r="Z55" i="87"/>
  <c r="W56" i="87" s="1"/>
  <c r="Z56" i="96"/>
  <c r="AF56" i="96" s="1"/>
  <c r="AO56" i="96" s="1"/>
  <c r="AF54" i="10"/>
  <c r="AO54" i="10" s="1"/>
  <c r="AR58" i="89"/>
  <c r="AE55" i="51"/>
  <c r="AF55" i="51"/>
  <c r="AO55" i="51" s="1"/>
  <c r="AG55" i="51"/>
  <c r="AP55" i="51" s="1"/>
  <c r="W56" i="51"/>
  <c r="AH53" i="20"/>
  <c r="AQ53" i="20" s="1"/>
  <c r="Y56" i="16"/>
  <c r="X56" i="16"/>
  <c r="AH54" i="11"/>
  <c r="AQ54" i="11" s="1"/>
  <c r="AH59" i="100"/>
  <c r="AQ59" i="100" s="1"/>
  <c r="AH59" i="18"/>
  <c r="AQ59" i="18" s="1"/>
  <c r="Y56" i="84"/>
  <c r="X56" i="84"/>
  <c r="Y57" i="97"/>
  <c r="X57" i="97"/>
  <c r="AE55" i="55"/>
  <c r="AF55" i="55"/>
  <c r="AO55" i="55" s="1"/>
  <c r="AG55" i="55"/>
  <c r="AP55" i="55" s="1"/>
  <c r="W56" i="55"/>
  <c r="AR53" i="10"/>
  <c r="AH54" i="10"/>
  <c r="AQ54" i="10" s="1"/>
  <c r="AE54" i="50"/>
  <c r="AF54" i="50"/>
  <c r="AO54" i="50" s="1"/>
  <c r="AG54" i="50"/>
  <c r="AP54" i="50" s="1"/>
  <c r="W55" i="50"/>
  <c r="AI54" i="52"/>
  <c r="AN54" i="52"/>
  <c r="AR52" i="99"/>
  <c r="AH55" i="91"/>
  <c r="AQ55" i="91" s="1"/>
  <c r="AR56" i="13"/>
  <c r="AI55" i="42"/>
  <c r="AN55" i="42"/>
  <c r="Y57" i="83"/>
  <c r="X57" i="83"/>
  <c r="Y56" i="45"/>
  <c r="X56" i="45"/>
  <c r="Z54" i="11"/>
  <c r="Z59" i="100"/>
  <c r="AE55" i="48"/>
  <c r="AF55" i="48"/>
  <c r="AO55" i="48" s="1"/>
  <c r="AG55" i="48"/>
  <c r="AP55" i="48" s="1"/>
  <c r="W56" i="48"/>
  <c r="AH55" i="82"/>
  <c r="AQ55" i="82" s="1"/>
  <c r="AR59" i="41"/>
  <c r="Z59" i="18"/>
  <c r="AR54" i="91"/>
  <c r="AH57" i="86"/>
  <c r="AQ57" i="86" s="1"/>
  <c r="AR54" i="103"/>
  <c r="Y56" i="44"/>
  <c r="AF57" i="105"/>
  <c r="AO57" i="105" s="1"/>
  <c r="AH60" i="47"/>
  <c r="AQ60" i="47" s="1"/>
  <c r="AF54" i="104"/>
  <c r="AO54" i="104" s="1"/>
  <c r="W55" i="104"/>
  <c r="AF53" i="95"/>
  <c r="AO53" i="95" s="1"/>
  <c r="AE53" i="95"/>
  <c r="AG53" i="95"/>
  <c r="AP53" i="95" s="1"/>
  <c r="W54" i="95"/>
  <c r="AR53" i="11"/>
  <c r="AN57" i="98"/>
  <c r="AI57" i="98"/>
  <c r="AR54" i="87"/>
  <c r="Y57" i="49"/>
  <c r="X57" i="49"/>
  <c r="W56" i="91"/>
  <c r="AG55" i="91"/>
  <c r="AP55" i="91" s="1"/>
  <c r="AE55" i="91"/>
  <c r="AF55" i="91"/>
  <c r="AO55" i="91" s="1"/>
  <c r="AF54" i="92"/>
  <c r="AO54" i="92" s="1"/>
  <c r="AE54" i="92"/>
  <c r="AG54" i="92"/>
  <c r="AP54" i="92" s="1"/>
  <c r="W55" i="92"/>
  <c r="Z53" i="20"/>
  <c r="AN55" i="16"/>
  <c r="AI55" i="16"/>
  <c r="AR58" i="100"/>
  <c r="AN54" i="90"/>
  <c r="AI54" i="90"/>
  <c r="AN56" i="83"/>
  <c r="AI56" i="83"/>
  <c r="AE53" i="54"/>
  <c r="W54" i="54"/>
  <c r="AF53" i="54"/>
  <c r="AO53" i="54" s="1"/>
  <c r="AG53" i="54"/>
  <c r="AP53" i="54" s="1"/>
  <c r="W56" i="82"/>
  <c r="AG55" i="82"/>
  <c r="AP55" i="82" s="1"/>
  <c r="AE55" i="82"/>
  <c r="AF55" i="82"/>
  <c r="AO55" i="82" s="1"/>
  <c r="Z57" i="86"/>
  <c r="AR52" i="20"/>
  <c r="AN55" i="32"/>
  <c r="W59" i="53"/>
  <c r="AE58" i="53"/>
  <c r="AF58" i="53"/>
  <c r="AO58" i="53" s="1"/>
  <c r="AG58" i="53"/>
  <c r="AP58" i="53" s="1"/>
  <c r="Y55" i="90"/>
  <c r="X55" i="90"/>
  <c r="AH55" i="87"/>
  <c r="AQ55" i="87" s="1"/>
  <c r="AR52" i="101"/>
  <c r="AF57" i="15"/>
  <c r="AO57" i="15" s="1"/>
  <c r="AE57" i="15"/>
  <c r="W58" i="15"/>
  <c r="AG57" i="15"/>
  <c r="AP57" i="15" s="1"/>
  <c r="AH54" i="43"/>
  <c r="AQ54" i="43" s="1"/>
  <c r="AR57" i="53"/>
  <c r="AN56" i="49"/>
  <c r="AI56" i="49"/>
  <c r="W56" i="93"/>
  <c r="AG55" i="93"/>
  <c r="AP55" i="93" s="1"/>
  <c r="AF55" i="93"/>
  <c r="AO55" i="93" s="1"/>
  <c r="AE55" i="93"/>
  <c r="W57" i="88"/>
  <c r="AG56" i="88"/>
  <c r="AP56" i="88" s="1"/>
  <c r="AF56" i="88"/>
  <c r="AO56" i="88" s="1"/>
  <c r="AE56" i="88"/>
  <c r="AR53" i="104"/>
  <c r="AR52" i="95"/>
  <c r="AH57" i="13"/>
  <c r="AQ57" i="13" s="1"/>
  <c r="AH53" i="99"/>
  <c r="AQ53" i="99" s="1"/>
  <c r="W58" i="94"/>
  <c r="AG57" i="94"/>
  <c r="AP57" i="94" s="1"/>
  <c r="AF57" i="94"/>
  <c r="AO57" i="94" s="1"/>
  <c r="AE57" i="94"/>
  <c r="AR53" i="43"/>
  <c r="AN55" i="84"/>
  <c r="W60" i="89"/>
  <c r="AH56" i="96"/>
  <c r="AQ56" i="96" s="1"/>
  <c r="AH55" i="103"/>
  <c r="AQ55" i="103" s="1"/>
  <c r="AH58" i="53"/>
  <c r="AQ58" i="53" s="1"/>
  <c r="Z54" i="43"/>
  <c r="AR54" i="82"/>
  <c r="Z55" i="103"/>
  <c r="Y58" i="98"/>
  <c r="X58" i="98"/>
  <c r="AH60" i="41"/>
  <c r="AQ60" i="41" s="1"/>
  <c r="Y55" i="52"/>
  <c r="X55" i="52"/>
  <c r="AH53" i="101"/>
  <c r="AQ53" i="101" s="1"/>
  <c r="AH57" i="105"/>
  <c r="AQ57" i="105" s="1"/>
  <c r="Y56" i="42"/>
  <c r="X56" i="42"/>
  <c r="AH59" i="89"/>
  <c r="AQ59" i="89" s="1"/>
  <c r="AN55" i="45"/>
  <c r="AR55" i="96"/>
  <c r="AR58" i="18"/>
  <c r="Z57" i="13"/>
  <c r="W56" i="102"/>
  <c r="AG55" i="102"/>
  <c r="AP55" i="102" s="1"/>
  <c r="AF55" i="102"/>
  <c r="AO55" i="102" s="1"/>
  <c r="AE55" i="102"/>
  <c r="Z53" i="99"/>
  <c r="AH54" i="104"/>
  <c r="AQ54" i="104" s="1"/>
  <c r="AH53" i="95"/>
  <c r="AQ53" i="95" s="1"/>
  <c r="AI55" i="44"/>
  <c r="AN55" i="44"/>
  <c r="Z54" i="35" l="1"/>
  <c r="AF53" i="101"/>
  <c r="AO53" i="101" s="1"/>
  <c r="AE55" i="85"/>
  <c r="AG55" i="85"/>
  <c r="AP55" i="85" s="1"/>
  <c r="W56" i="85"/>
  <c r="AF55" i="85"/>
  <c r="AO55" i="85" s="1"/>
  <c r="AF54" i="35"/>
  <c r="AO54" i="35" s="1"/>
  <c r="AG54" i="35"/>
  <c r="AP54" i="35" s="1"/>
  <c r="AE54" i="35"/>
  <c r="W55" i="35"/>
  <c r="AI59" i="47"/>
  <c r="AR59" i="47" s="1"/>
  <c r="AN59" i="47"/>
  <c r="AG56" i="96"/>
  <c r="AP56" i="96" s="1"/>
  <c r="AI55" i="45"/>
  <c r="AE57" i="105"/>
  <c r="AI56" i="97"/>
  <c r="AR56" i="97" s="1"/>
  <c r="X56" i="32"/>
  <c r="AG54" i="104"/>
  <c r="AP54" i="104" s="1"/>
  <c r="AG57" i="105"/>
  <c r="AP57" i="105" s="1"/>
  <c r="Z58" i="46"/>
  <c r="AE59" i="89"/>
  <c r="AI55" i="84"/>
  <c r="AG58" i="46"/>
  <c r="AP58" i="46" s="1"/>
  <c r="W59" i="46"/>
  <c r="AF58" i="46"/>
  <c r="AO58" i="46" s="1"/>
  <c r="AE58" i="46"/>
  <c r="AE55" i="87"/>
  <c r="AN55" i="87" s="1"/>
  <c r="Z58" i="98"/>
  <c r="AF58" i="98" s="1"/>
  <c r="AO58" i="98" s="1"/>
  <c r="AG55" i="87"/>
  <c r="AP55" i="87" s="1"/>
  <c r="W55" i="10"/>
  <c r="AG60" i="41"/>
  <c r="AP60" i="41" s="1"/>
  <c r="AF60" i="47"/>
  <c r="AO60" i="47" s="1"/>
  <c r="Z56" i="44"/>
  <c r="AF56" i="44" s="1"/>
  <c r="AO56" i="44" s="1"/>
  <c r="W57" i="96"/>
  <c r="Y57" i="96" s="1"/>
  <c r="W61" i="41"/>
  <c r="Y61" i="41" s="1"/>
  <c r="AE60" i="47"/>
  <c r="AG59" i="89"/>
  <c r="AP59" i="89" s="1"/>
  <c r="AI55" i="32"/>
  <c r="AR55" i="32" s="1"/>
  <c r="W54" i="101"/>
  <c r="Y54" i="101" s="1"/>
  <c r="AF55" i="87"/>
  <c r="AO55" i="87" s="1"/>
  <c r="AE60" i="41"/>
  <c r="AG54" i="10"/>
  <c r="AP54" i="10" s="1"/>
  <c r="AE53" i="101"/>
  <c r="AE56" i="96"/>
  <c r="AN56" i="96" s="1"/>
  <c r="AG60" i="47"/>
  <c r="AP60" i="47" s="1"/>
  <c r="Z56" i="42"/>
  <c r="W57" i="42" s="1"/>
  <c r="Z56" i="84"/>
  <c r="W57" i="84" s="1"/>
  <c r="AF57" i="86"/>
  <c r="AO57" i="86" s="1"/>
  <c r="AG57" i="86"/>
  <c r="AP57" i="86" s="1"/>
  <c r="AE57" i="86"/>
  <c r="W58" i="86"/>
  <c r="Y56" i="48"/>
  <c r="X56" i="48"/>
  <c r="AH56" i="45"/>
  <c r="AQ56" i="45" s="1"/>
  <c r="AN57" i="94"/>
  <c r="AI57" i="94"/>
  <c r="AN55" i="93"/>
  <c r="AI55" i="93"/>
  <c r="AN57" i="15"/>
  <c r="AI57" i="15"/>
  <c r="AH55" i="90"/>
  <c r="AQ55" i="90" s="1"/>
  <c r="Y59" i="53"/>
  <c r="X59" i="53"/>
  <c r="Y54" i="54"/>
  <c r="X54" i="54"/>
  <c r="AR54" i="90"/>
  <c r="AE53" i="20"/>
  <c r="W54" i="20"/>
  <c r="AF53" i="20"/>
  <c r="AO53" i="20" s="1"/>
  <c r="AG53" i="20"/>
  <c r="AP53" i="20" s="1"/>
  <c r="AN55" i="91"/>
  <c r="AI55" i="91"/>
  <c r="AH56" i="32"/>
  <c r="AQ56" i="32" s="1"/>
  <c r="AG59" i="18"/>
  <c r="AP59" i="18" s="1"/>
  <c r="AE59" i="18"/>
  <c r="W60" i="18"/>
  <c r="AF59" i="18"/>
  <c r="AO59" i="18" s="1"/>
  <c r="Z56" i="45"/>
  <c r="AR55" i="42"/>
  <c r="AI54" i="50"/>
  <c r="AN54" i="50"/>
  <c r="AI53" i="101"/>
  <c r="AN53" i="101"/>
  <c r="AI55" i="55"/>
  <c r="AN55" i="55"/>
  <c r="X61" i="41"/>
  <c r="AN60" i="47"/>
  <c r="AH55" i="52"/>
  <c r="AQ55" i="52" s="1"/>
  <c r="AH58" i="98"/>
  <c r="AQ58" i="98" s="1"/>
  <c r="AE54" i="43"/>
  <c r="AF54" i="43"/>
  <c r="AO54" i="43" s="1"/>
  <c r="W55" i="43"/>
  <c r="AG54" i="43"/>
  <c r="AP54" i="43" s="1"/>
  <c r="Z55" i="90"/>
  <c r="AN55" i="82"/>
  <c r="AI55" i="82"/>
  <c r="AI53" i="54"/>
  <c r="AN53" i="54"/>
  <c r="Y55" i="92"/>
  <c r="X55" i="92"/>
  <c r="Y55" i="104"/>
  <c r="X55" i="104"/>
  <c r="Y58" i="105"/>
  <c r="X58" i="105"/>
  <c r="AH57" i="97"/>
  <c r="AQ57" i="97" s="1"/>
  <c r="AH56" i="16"/>
  <c r="AQ56" i="16" s="1"/>
  <c r="Y56" i="51"/>
  <c r="X56" i="51"/>
  <c r="Y55" i="10"/>
  <c r="X55" i="10"/>
  <c r="Y58" i="15"/>
  <c r="X58" i="15"/>
  <c r="Y60" i="89"/>
  <c r="X60" i="89"/>
  <c r="AR55" i="84"/>
  <c r="AN56" i="88"/>
  <c r="AI56" i="88"/>
  <c r="Y56" i="91"/>
  <c r="X56" i="91"/>
  <c r="AR57" i="98"/>
  <c r="Z56" i="32"/>
  <c r="AI55" i="48"/>
  <c r="AN55" i="48"/>
  <c r="AH57" i="83"/>
  <c r="AQ57" i="83" s="1"/>
  <c r="AR54" i="52"/>
  <c r="Z57" i="97"/>
  <c r="AI60" i="41"/>
  <c r="AN60" i="41"/>
  <c r="W54" i="99"/>
  <c r="AG53" i="99"/>
  <c r="AP53" i="99" s="1"/>
  <c r="AF53" i="99"/>
  <c r="AO53" i="99" s="1"/>
  <c r="AE53" i="99"/>
  <c r="AH56" i="42"/>
  <c r="AQ56" i="42" s="1"/>
  <c r="AI53" i="95"/>
  <c r="AN53" i="95"/>
  <c r="AF56" i="84"/>
  <c r="AO56" i="84" s="1"/>
  <c r="Y56" i="102"/>
  <c r="X56" i="102"/>
  <c r="AR55" i="45"/>
  <c r="Z55" i="52"/>
  <c r="Y58" i="94"/>
  <c r="X58" i="94"/>
  <c r="Y56" i="93"/>
  <c r="X56" i="93"/>
  <c r="Y56" i="82"/>
  <c r="X56" i="82"/>
  <c r="AN54" i="92"/>
  <c r="AI54" i="92"/>
  <c r="AH57" i="49"/>
  <c r="AQ57" i="49" s="1"/>
  <c r="Y54" i="95"/>
  <c r="X54" i="95"/>
  <c r="AN54" i="104"/>
  <c r="AI54" i="104"/>
  <c r="W60" i="100"/>
  <c r="AG59" i="100"/>
  <c r="AP59" i="100" s="1"/>
  <c r="AF59" i="100"/>
  <c r="AO59" i="100" s="1"/>
  <c r="AE59" i="100"/>
  <c r="Z57" i="83"/>
  <c r="Y55" i="50"/>
  <c r="X55" i="50"/>
  <c r="Y56" i="55"/>
  <c r="X56" i="55"/>
  <c r="Z56" i="16"/>
  <c r="Y57" i="88"/>
  <c r="X57" i="88"/>
  <c r="AI58" i="53"/>
  <c r="AN58" i="53"/>
  <c r="AN55" i="102"/>
  <c r="AI55" i="102"/>
  <c r="AR55" i="44"/>
  <c r="W58" i="13"/>
  <c r="AG57" i="13"/>
  <c r="AP57" i="13" s="1"/>
  <c r="AF57" i="13"/>
  <c r="AO57" i="13" s="1"/>
  <c r="AE57" i="13"/>
  <c r="W56" i="103"/>
  <c r="AE55" i="103"/>
  <c r="AG55" i="103"/>
  <c r="AP55" i="103" s="1"/>
  <c r="AF55" i="103"/>
  <c r="AO55" i="103" s="1"/>
  <c r="AN59" i="89"/>
  <c r="AI59" i="89"/>
  <c r="AR56" i="49"/>
  <c r="AR56" i="83"/>
  <c r="AR55" i="16"/>
  <c r="Z57" i="49"/>
  <c r="AN57" i="105"/>
  <c r="AI57" i="105"/>
  <c r="AH56" i="44"/>
  <c r="AQ56" i="44" s="1"/>
  <c r="AF54" i="11"/>
  <c r="AO54" i="11" s="1"/>
  <c r="AE54" i="11"/>
  <c r="AG54" i="11"/>
  <c r="AP54" i="11" s="1"/>
  <c r="W55" i="11"/>
  <c r="AH56" i="84"/>
  <c r="AQ56" i="84" s="1"/>
  <c r="AN55" i="51"/>
  <c r="AI55" i="51"/>
  <c r="Y56" i="87"/>
  <c r="X56" i="87"/>
  <c r="Y61" i="47"/>
  <c r="X61" i="47"/>
  <c r="AN54" i="10"/>
  <c r="AI54" i="10"/>
  <c r="Y56" i="85" l="1"/>
  <c r="X56" i="85"/>
  <c r="AH56" i="85" s="1"/>
  <c r="AQ56" i="85" s="1"/>
  <c r="AN55" i="85"/>
  <c r="AI55" i="85"/>
  <c r="AR55" i="85" s="1"/>
  <c r="X55" i="35"/>
  <c r="AH55" i="35" s="1"/>
  <c r="AQ55" i="35" s="1"/>
  <c r="Y55" i="35"/>
  <c r="AI54" i="35"/>
  <c r="AR54" i="35" s="1"/>
  <c r="AN54" i="35"/>
  <c r="AE56" i="84"/>
  <c r="AG56" i="84"/>
  <c r="AP56" i="84" s="1"/>
  <c r="W59" i="98"/>
  <c r="AE58" i="98"/>
  <c r="AG58" i="98"/>
  <c r="AP58" i="98" s="1"/>
  <c r="AF56" i="42"/>
  <c r="AO56" i="42" s="1"/>
  <c r="AG56" i="42"/>
  <c r="AP56" i="42" s="1"/>
  <c r="W57" i="44"/>
  <c r="X57" i="44" s="1"/>
  <c r="AE56" i="44"/>
  <c r="AI56" i="44" s="1"/>
  <c r="AG56" i="44"/>
  <c r="AP56" i="44" s="1"/>
  <c r="AN58" i="46"/>
  <c r="AI58" i="46"/>
  <c r="AR58" i="46" s="1"/>
  <c r="AI60" i="47"/>
  <c r="AR60" i="47" s="1"/>
  <c r="AE56" i="42"/>
  <c r="X54" i="101"/>
  <c r="Z54" i="101" s="1"/>
  <c r="AI55" i="87"/>
  <c r="Y59" i="46"/>
  <c r="X59" i="46"/>
  <c r="AH59" i="46" s="1"/>
  <c r="AQ59" i="46" s="1"/>
  <c r="Z61" i="47"/>
  <c r="AG61" i="47" s="1"/>
  <c r="AP61" i="47" s="1"/>
  <c r="X57" i="96"/>
  <c r="Z57" i="96" s="1"/>
  <c r="AI56" i="96"/>
  <c r="AR56" i="96" s="1"/>
  <c r="Z56" i="91"/>
  <c r="AF56" i="91" s="1"/>
  <c r="AO56" i="91" s="1"/>
  <c r="Z55" i="10"/>
  <c r="AE55" i="10" s="1"/>
  <c r="Z55" i="104"/>
  <c r="Z59" i="53"/>
  <c r="W60" i="53" s="1"/>
  <c r="Z57" i="88"/>
  <c r="AF57" i="88" s="1"/>
  <c r="AO57" i="88" s="1"/>
  <c r="Z56" i="55"/>
  <c r="AG56" i="55" s="1"/>
  <c r="AP56" i="55" s="1"/>
  <c r="Z58" i="105"/>
  <c r="W59" i="105" s="1"/>
  <c r="Z55" i="92"/>
  <c r="AF55" i="92" s="1"/>
  <c r="AO55" i="92" s="1"/>
  <c r="Z56" i="51"/>
  <c r="W57" i="51" s="1"/>
  <c r="AF59" i="53"/>
  <c r="AO59" i="53" s="1"/>
  <c r="AH54" i="95"/>
  <c r="AQ54" i="95" s="1"/>
  <c r="AR60" i="41"/>
  <c r="W56" i="90"/>
  <c r="AG55" i="90"/>
  <c r="AP55" i="90" s="1"/>
  <c r="AF55" i="90"/>
  <c r="AO55" i="90" s="1"/>
  <c r="AE55" i="90"/>
  <c r="AR54" i="50"/>
  <c r="AI59" i="18"/>
  <c r="AN59" i="18"/>
  <c r="AN53" i="20"/>
  <c r="AI53" i="20"/>
  <c r="AH61" i="47"/>
  <c r="AQ61" i="47" s="1"/>
  <c r="AN57" i="13"/>
  <c r="AI57" i="13"/>
  <c r="AR55" i="102"/>
  <c r="Z54" i="95"/>
  <c r="AH56" i="82"/>
  <c r="AQ56" i="82" s="1"/>
  <c r="AH58" i="94"/>
  <c r="AQ58" i="94" s="1"/>
  <c r="AH56" i="102"/>
  <c r="AQ56" i="102" s="1"/>
  <c r="AN58" i="98"/>
  <c r="AN53" i="99"/>
  <c r="AI53" i="99"/>
  <c r="W58" i="97"/>
  <c r="AE57" i="97"/>
  <c r="AG57" i="97"/>
  <c r="AP57" i="97" s="1"/>
  <c r="AF57" i="97"/>
  <c r="AO57" i="97" s="1"/>
  <c r="AR55" i="48"/>
  <c r="AH61" i="41"/>
  <c r="AQ61" i="41" s="1"/>
  <c r="AR55" i="91"/>
  <c r="AR55" i="93"/>
  <c r="Y56" i="103"/>
  <c r="X56" i="103"/>
  <c r="AN59" i="100"/>
  <c r="AI59" i="100"/>
  <c r="AR55" i="51"/>
  <c r="AR59" i="89"/>
  <c r="AH55" i="50"/>
  <c r="AQ55" i="50" s="1"/>
  <c r="Z56" i="82"/>
  <c r="Z58" i="94"/>
  <c r="Z56" i="102"/>
  <c r="Y57" i="84"/>
  <c r="X57" i="84"/>
  <c r="AH55" i="104"/>
  <c r="AQ55" i="104" s="1"/>
  <c r="Y55" i="43"/>
  <c r="X55" i="43"/>
  <c r="AR55" i="55"/>
  <c r="AN56" i="44"/>
  <c r="AG56" i="32"/>
  <c r="AP56" i="32" s="1"/>
  <c r="AE56" i="32"/>
  <c r="AF56" i="32"/>
  <c r="AO56" i="32" s="1"/>
  <c r="W57" i="32"/>
  <c r="AH60" i="89"/>
  <c r="AQ60" i="89" s="1"/>
  <c r="AH58" i="15"/>
  <c r="AQ58" i="15" s="1"/>
  <c r="AR55" i="87"/>
  <c r="AF55" i="104"/>
  <c r="AO55" i="104" s="1"/>
  <c r="AE55" i="104"/>
  <c r="AG55" i="104"/>
  <c r="AP55" i="104" s="1"/>
  <c r="W56" i="104"/>
  <c r="AR53" i="54"/>
  <c r="Z61" i="41"/>
  <c r="W57" i="45"/>
  <c r="AE56" i="45"/>
  <c r="AG56" i="45"/>
  <c r="AP56" i="45" s="1"/>
  <c r="AF56" i="45"/>
  <c r="AO56" i="45" s="1"/>
  <c r="AH54" i="54"/>
  <c r="AQ54" i="54" s="1"/>
  <c r="AR57" i="94"/>
  <c r="AH56" i="48"/>
  <c r="AQ56" i="48" s="1"/>
  <c r="AH56" i="91"/>
  <c r="AQ56" i="91" s="1"/>
  <c r="AH55" i="10"/>
  <c r="AQ55" i="10" s="1"/>
  <c r="AG58" i="105"/>
  <c r="AP58" i="105" s="1"/>
  <c r="Y58" i="13"/>
  <c r="X58" i="13"/>
  <c r="AR58" i="53"/>
  <c r="W57" i="16"/>
  <c r="AE56" i="16"/>
  <c r="AG56" i="16"/>
  <c r="AP56" i="16" s="1"/>
  <c r="AF56" i="16"/>
  <c r="AO56" i="16" s="1"/>
  <c r="Z55" i="50"/>
  <c r="AR54" i="104"/>
  <c r="AH56" i="93"/>
  <c r="AQ56" i="93" s="1"/>
  <c r="AE55" i="52"/>
  <c r="AF55" i="52"/>
  <c r="AO55" i="52" s="1"/>
  <c r="AG55" i="52"/>
  <c r="AP55" i="52" s="1"/>
  <c r="W56" i="52"/>
  <c r="AR53" i="95"/>
  <c r="Y54" i="99"/>
  <c r="X54" i="99"/>
  <c r="Z60" i="89"/>
  <c r="Z58" i="15"/>
  <c r="AR55" i="82"/>
  <c r="AI54" i="43"/>
  <c r="AN54" i="43"/>
  <c r="AR53" i="101"/>
  <c r="Z54" i="54"/>
  <c r="Z56" i="48"/>
  <c r="Y58" i="86"/>
  <c r="X58" i="86"/>
  <c r="AN56" i="42"/>
  <c r="AH59" i="53"/>
  <c r="AQ59" i="53" s="1"/>
  <c r="W62" i="47"/>
  <c r="Y55" i="11"/>
  <c r="X55" i="11"/>
  <c r="AR57" i="105"/>
  <c r="Y60" i="100"/>
  <c r="X60" i="100"/>
  <c r="AH56" i="87"/>
  <c r="AQ56" i="87" s="1"/>
  <c r="AR54" i="10"/>
  <c r="Z56" i="87"/>
  <c r="AI54" i="11"/>
  <c r="AN54" i="11"/>
  <c r="W58" i="49"/>
  <c r="AE57" i="49"/>
  <c r="AF57" i="49"/>
  <c r="AO57" i="49" s="1"/>
  <c r="AG57" i="49"/>
  <c r="AP57" i="49" s="1"/>
  <c r="AN55" i="103"/>
  <c r="AI55" i="103"/>
  <c r="AH57" i="88"/>
  <c r="AQ57" i="88" s="1"/>
  <c r="AH56" i="55"/>
  <c r="AQ56" i="55" s="1"/>
  <c r="AF57" i="83"/>
  <c r="AO57" i="83" s="1"/>
  <c r="AE57" i="83"/>
  <c r="AG57" i="83"/>
  <c r="AP57" i="83" s="1"/>
  <c r="W58" i="83"/>
  <c r="AR54" i="92"/>
  <c r="Z56" i="93"/>
  <c r="Y59" i="98"/>
  <c r="X59" i="98"/>
  <c r="AN56" i="84"/>
  <c r="AI56" i="84"/>
  <c r="AR56" i="88"/>
  <c r="AH56" i="51"/>
  <c r="AQ56" i="51" s="1"/>
  <c r="AH58" i="105"/>
  <c r="AQ58" i="105" s="1"/>
  <c r="AH55" i="92"/>
  <c r="AQ55" i="92" s="1"/>
  <c r="Y60" i="18"/>
  <c r="X60" i="18"/>
  <c r="Y54" i="20"/>
  <c r="X54" i="20"/>
  <c r="AR57" i="15"/>
  <c r="AI57" i="86"/>
  <c r="AN57" i="86"/>
  <c r="Y57" i="42"/>
  <c r="X57" i="42"/>
  <c r="Z56" i="85" l="1"/>
  <c r="Z55" i="35"/>
  <c r="W56" i="35"/>
  <c r="AE55" i="35"/>
  <c r="AF55" i="35"/>
  <c r="AO55" i="35" s="1"/>
  <c r="AG55" i="35"/>
  <c r="AP55" i="35" s="1"/>
  <c r="AI56" i="42"/>
  <c r="AH54" i="101"/>
  <c r="AQ54" i="101" s="1"/>
  <c r="AE56" i="55"/>
  <c r="Y57" i="44"/>
  <c r="AI58" i="98"/>
  <c r="AG59" i="53"/>
  <c r="AP59" i="53" s="1"/>
  <c r="AH57" i="96"/>
  <c r="AQ57" i="96" s="1"/>
  <c r="AF61" i="47"/>
  <c r="AO61" i="47" s="1"/>
  <c r="AE61" i="47"/>
  <c r="AN61" i="47" s="1"/>
  <c r="AE57" i="88"/>
  <c r="AE59" i="53"/>
  <c r="AF56" i="55"/>
  <c r="AO56" i="55" s="1"/>
  <c r="W57" i="55"/>
  <c r="X57" i="55" s="1"/>
  <c r="W57" i="91"/>
  <c r="X57" i="91" s="1"/>
  <c r="W58" i="88"/>
  <c r="Y58" i="88" s="1"/>
  <c r="AF56" i="51"/>
  <c r="AO56" i="51" s="1"/>
  <c r="Z55" i="11"/>
  <c r="AF55" i="11" s="1"/>
  <c r="AO55" i="11" s="1"/>
  <c r="AF55" i="10"/>
  <c r="AO55" i="10" s="1"/>
  <c r="Z59" i="46"/>
  <c r="AG56" i="51"/>
  <c r="AP56" i="51" s="1"/>
  <c r="AE58" i="105"/>
  <c r="AE56" i="51"/>
  <c r="AN56" i="51" s="1"/>
  <c r="AF58" i="105"/>
  <c r="AO58" i="105" s="1"/>
  <c r="AG57" i="88"/>
  <c r="AP57" i="88" s="1"/>
  <c r="AG55" i="10"/>
  <c r="AP55" i="10" s="1"/>
  <c r="AG56" i="91"/>
  <c r="AP56" i="91" s="1"/>
  <c r="W56" i="92"/>
  <c r="X56" i="92" s="1"/>
  <c r="W56" i="10"/>
  <c r="Y56" i="10" s="1"/>
  <c r="AG55" i="92"/>
  <c r="AP55" i="92" s="1"/>
  <c r="AE55" i="92"/>
  <c r="AI55" i="92" s="1"/>
  <c r="AE56" i="91"/>
  <c r="AN56" i="91" s="1"/>
  <c r="Z58" i="13"/>
  <c r="AE58" i="13" s="1"/>
  <c r="Z57" i="42"/>
  <c r="AF57" i="42" s="1"/>
  <c r="AO57" i="42" s="1"/>
  <c r="Z57" i="84"/>
  <c r="W58" i="84" s="1"/>
  <c r="Z60" i="18"/>
  <c r="W61" i="18" s="1"/>
  <c r="Z58" i="86"/>
  <c r="AE58" i="86" s="1"/>
  <c r="Z59" i="98"/>
  <c r="AF59" i="98" s="1"/>
  <c r="AO59" i="98" s="1"/>
  <c r="Z55" i="43"/>
  <c r="W56" i="43" s="1"/>
  <c r="AH54" i="20"/>
  <c r="AQ54" i="20" s="1"/>
  <c r="AI61" i="47"/>
  <c r="Y56" i="52"/>
  <c r="X56" i="52"/>
  <c r="Y57" i="32"/>
  <c r="X57" i="32"/>
  <c r="AH56" i="103"/>
  <c r="AQ56" i="103" s="1"/>
  <c r="AN57" i="97"/>
  <c r="AI57" i="97"/>
  <c r="AF54" i="95"/>
  <c r="AO54" i="95" s="1"/>
  <c r="AE54" i="95"/>
  <c r="W55" i="95"/>
  <c r="AG54" i="95"/>
  <c r="AP54" i="95" s="1"/>
  <c r="Y57" i="91"/>
  <c r="Y58" i="83"/>
  <c r="X58" i="83"/>
  <c r="AN57" i="49"/>
  <c r="AI57" i="49"/>
  <c r="AR53" i="20"/>
  <c r="Y58" i="49"/>
  <c r="X58" i="49"/>
  <c r="Z54" i="20"/>
  <c r="W58" i="96"/>
  <c r="AG57" i="96"/>
  <c r="AP57" i="96" s="1"/>
  <c r="AF57" i="96"/>
  <c r="AO57" i="96" s="1"/>
  <c r="AE57" i="96"/>
  <c r="AI57" i="83"/>
  <c r="AN57" i="83"/>
  <c r="AR55" i="103"/>
  <c r="AH55" i="11"/>
  <c r="AQ55" i="11" s="1"/>
  <c r="AG56" i="48"/>
  <c r="AP56" i="48" s="1"/>
  <c r="W57" i="48"/>
  <c r="AE56" i="48"/>
  <c r="AF56" i="48"/>
  <c r="AO56" i="48" s="1"/>
  <c r="W59" i="15"/>
  <c r="AG58" i="15"/>
  <c r="AP58" i="15" s="1"/>
  <c r="AF58" i="15"/>
  <c r="AO58" i="15" s="1"/>
  <c r="AE58" i="15"/>
  <c r="AN56" i="16"/>
  <c r="AI56" i="16"/>
  <c r="W57" i="102"/>
  <c r="AG56" i="102"/>
  <c r="AP56" i="102" s="1"/>
  <c r="AF56" i="102"/>
  <c r="AO56" i="102" s="1"/>
  <c r="AE56" i="102"/>
  <c r="Z56" i="103"/>
  <c r="AF54" i="101"/>
  <c r="AO54" i="101" s="1"/>
  <c r="AE54" i="101"/>
  <c r="AG54" i="101"/>
  <c r="AP54" i="101" s="1"/>
  <c r="W55" i="101"/>
  <c r="Y58" i="97"/>
  <c r="X58" i="97"/>
  <c r="AN55" i="90"/>
  <c r="AI55" i="90"/>
  <c r="Y60" i="53"/>
  <c r="X60" i="53"/>
  <c r="AH58" i="13"/>
  <c r="AQ58" i="13" s="1"/>
  <c r="AN58" i="105"/>
  <c r="AH55" i="43"/>
  <c r="AQ55" i="43" s="1"/>
  <c r="W57" i="93"/>
  <c r="AG56" i="93"/>
  <c r="AP56" i="93" s="1"/>
  <c r="AF56" i="93"/>
  <c r="AO56" i="93" s="1"/>
  <c r="AE56" i="93"/>
  <c r="AR54" i="11"/>
  <c r="AH60" i="100"/>
  <c r="AQ60" i="100" s="1"/>
  <c r="AE55" i="11"/>
  <c r="AG55" i="11"/>
  <c r="AP55" i="11" s="1"/>
  <c r="AE54" i="54"/>
  <c r="AF54" i="54"/>
  <c r="AO54" i="54" s="1"/>
  <c r="AG54" i="54"/>
  <c r="AP54" i="54" s="1"/>
  <c r="W55" i="54"/>
  <c r="AF60" i="89"/>
  <c r="AO60" i="89" s="1"/>
  <c r="AG60" i="89"/>
  <c r="AP60" i="89" s="1"/>
  <c r="AE60" i="89"/>
  <c r="W61" i="89"/>
  <c r="Y57" i="16"/>
  <c r="X57" i="16"/>
  <c r="Y59" i="105"/>
  <c r="X59" i="105"/>
  <c r="Y57" i="55"/>
  <c r="Y56" i="104"/>
  <c r="X56" i="104"/>
  <c r="AI56" i="32"/>
  <c r="AN56" i="32"/>
  <c r="W59" i="94"/>
  <c r="AE58" i="94"/>
  <c r="AG58" i="94"/>
  <c r="AP58" i="94" s="1"/>
  <c r="AF58" i="94"/>
  <c r="AO58" i="94" s="1"/>
  <c r="AR53" i="99"/>
  <c r="AR59" i="18"/>
  <c r="AN55" i="10"/>
  <c r="AH57" i="42"/>
  <c r="AQ57" i="42" s="1"/>
  <c r="AH59" i="98"/>
  <c r="AQ59" i="98" s="1"/>
  <c r="AF57" i="84"/>
  <c r="AO57" i="84" s="1"/>
  <c r="AH54" i="99"/>
  <c r="AQ54" i="99" s="1"/>
  <c r="AI55" i="52"/>
  <c r="AN55" i="52"/>
  <c r="AI56" i="55"/>
  <c r="AN56" i="55"/>
  <c r="AN56" i="45"/>
  <c r="AI56" i="45"/>
  <c r="W57" i="82"/>
  <c r="AG56" i="82"/>
  <c r="AP56" i="82" s="1"/>
  <c r="AF56" i="82"/>
  <c r="AO56" i="82" s="1"/>
  <c r="AE56" i="82"/>
  <c r="AH57" i="44"/>
  <c r="AQ57" i="44" s="1"/>
  <c r="AR57" i="13"/>
  <c r="AN57" i="88"/>
  <c r="AG61" i="41"/>
  <c r="AP61" i="41" s="1"/>
  <c r="AE61" i="41"/>
  <c r="AF61" i="41"/>
  <c r="AO61" i="41" s="1"/>
  <c r="W62" i="41"/>
  <c r="AR57" i="86"/>
  <c r="AR56" i="84"/>
  <c r="W57" i="87"/>
  <c r="AG56" i="87"/>
  <c r="AP56" i="87" s="1"/>
  <c r="AF56" i="87"/>
  <c r="AO56" i="87" s="1"/>
  <c r="AE56" i="87"/>
  <c r="Z60" i="100"/>
  <c r="AR56" i="42"/>
  <c r="AH60" i="18"/>
  <c r="AQ60" i="18" s="1"/>
  <c r="Y62" i="47"/>
  <c r="X62" i="47"/>
  <c r="AH58" i="86"/>
  <c r="AQ58" i="86" s="1"/>
  <c r="AR54" i="43"/>
  <c r="Z54" i="99"/>
  <c r="AE55" i="50"/>
  <c r="AF55" i="50"/>
  <c r="AO55" i="50" s="1"/>
  <c r="AG55" i="50"/>
  <c r="AP55" i="50" s="1"/>
  <c r="W56" i="50"/>
  <c r="Y57" i="45"/>
  <c r="X57" i="45"/>
  <c r="AI55" i="104"/>
  <c r="AN55" i="104"/>
  <c r="AR56" i="44"/>
  <c r="AH57" i="84"/>
  <c r="AQ57" i="84" s="1"/>
  <c r="AR59" i="100"/>
  <c r="Z57" i="44"/>
  <c r="AR58" i="98"/>
  <c r="Y56" i="90"/>
  <c r="X56" i="90"/>
  <c r="Y57" i="51"/>
  <c r="X57" i="51"/>
  <c r="AE56" i="85" l="1"/>
  <c r="AF56" i="85"/>
  <c r="AO56" i="85" s="1"/>
  <c r="AG56" i="85"/>
  <c r="AP56" i="85" s="1"/>
  <c r="W57" i="85"/>
  <c r="AG58" i="13"/>
  <c r="AP58" i="13" s="1"/>
  <c r="AG55" i="43"/>
  <c r="AP55" i="43" s="1"/>
  <c r="AI55" i="35"/>
  <c r="AR55" i="35" s="1"/>
  <c r="AN55" i="35"/>
  <c r="AE55" i="43"/>
  <c r="Y56" i="35"/>
  <c r="X56" i="35"/>
  <c r="AI57" i="88"/>
  <c r="AG58" i="86"/>
  <c r="AP58" i="86" s="1"/>
  <c r="AN55" i="92"/>
  <c r="AI56" i="91"/>
  <c r="AI58" i="105"/>
  <c r="AI59" i="53"/>
  <c r="W59" i="86"/>
  <c r="W59" i="13"/>
  <c r="AF58" i="13"/>
  <c r="AO58" i="13" s="1"/>
  <c r="Y56" i="92"/>
  <c r="W58" i="42"/>
  <c r="AE57" i="42"/>
  <c r="AI55" i="10"/>
  <c r="W56" i="11"/>
  <c r="X58" i="88"/>
  <c r="AG60" i="18"/>
  <c r="AP60" i="18" s="1"/>
  <c r="AN59" i="53"/>
  <c r="AF60" i="18"/>
  <c r="AO60" i="18" s="1"/>
  <c r="AG57" i="42"/>
  <c r="AP57" i="42" s="1"/>
  <c r="AF58" i="86"/>
  <c r="AO58" i="86" s="1"/>
  <c r="Z57" i="16"/>
  <c r="AE57" i="84"/>
  <c r="AN57" i="84" s="1"/>
  <c r="AG57" i="84"/>
  <c r="AP57" i="84" s="1"/>
  <c r="AE60" i="18"/>
  <c r="AF55" i="43"/>
  <c r="AO55" i="43" s="1"/>
  <c r="X56" i="10"/>
  <c r="Z56" i="10" s="1"/>
  <c r="AI56" i="51"/>
  <c r="W60" i="46"/>
  <c r="AG59" i="46"/>
  <c r="AP59" i="46" s="1"/>
  <c r="AE59" i="46"/>
  <c r="AF59" i="46"/>
  <c r="AO59" i="46" s="1"/>
  <c r="W60" i="98"/>
  <c r="Y60" i="98" s="1"/>
  <c r="AE59" i="98"/>
  <c r="AG59" i="98"/>
  <c r="AP59" i="98" s="1"/>
  <c r="Z59" i="105"/>
  <c r="W60" i="105" s="1"/>
  <c r="Z58" i="49"/>
  <c r="AG58" i="49" s="1"/>
  <c r="AP58" i="49" s="1"/>
  <c r="Z56" i="104"/>
  <c r="AE56" i="104" s="1"/>
  <c r="AN57" i="96"/>
  <c r="AI57" i="96"/>
  <c r="AN54" i="95"/>
  <c r="AI54" i="95"/>
  <c r="AH56" i="92"/>
  <c r="AQ56" i="92" s="1"/>
  <c r="AN56" i="82"/>
  <c r="AI56" i="82"/>
  <c r="Y56" i="11"/>
  <c r="X56" i="11"/>
  <c r="AN54" i="101"/>
  <c r="AI54" i="101"/>
  <c r="Y57" i="102"/>
  <c r="X57" i="102"/>
  <c r="Y59" i="15"/>
  <c r="X59" i="15"/>
  <c r="Z59" i="15" s="1"/>
  <c r="Y59" i="86"/>
  <c r="X59" i="86"/>
  <c r="AH58" i="83"/>
  <c r="AQ58" i="83" s="1"/>
  <c r="AH58" i="88"/>
  <c r="AQ58" i="88" s="1"/>
  <c r="Z56" i="92"/>
  <c r="Y59" i="13"/>
  <c r="X59" i="13"/>
  <c r="AH57" i="45"/>
  <c r="AQ57" i="45" s="1"/>
  <c r="AH62" i="47"/>
  <c r="AQ62" i="47" s="1"/>
  <c r="AH59" i="105"/>
  <c r="AQ59" i="105" s="1"/>
  <c r="AR55" i="90"/>
  <c r="AN55" i="43"/>
  <c r="AN55" i="50"/>
  <c r="AI55" i="50"/>
  <c r="AR59" i="53"/>
  <c r="Z62" i="47"/>
  <c r="AN56" i="87"/>
  <c r="AI56" i="87"/>
  <c r="AR56" i="51"/>
  <c r="AN58" i="94"/>
  <c r="AI58" i="94"/>
  <c r="Y61" i="89"/>
  <c r="X61" i="89"/>
  <c r="Y55" i="54"/>
  <c r="X55" i="54"/>
  <c r="AI55" i="11"/>
  <c r="AN55" i="11"/>
  <c r="AN56" i="93"/>
  <c r="AI56" i="93"/>
  <c r="AR58" i="105"/>
  <c r="AH58" i="97"/>
  <c r="AQ58" i="97" s="1"/>
  <c r="AR56" i="16"/>
  <c r="AI58" i="86"/>
  <c r="AN58" i="86"/>
  <c r="Z58" i="83"/>
  <c r="Z58" i="88"/>
  <c r="AR57" i="97"/>
  <c r="AH56" i="52"/>
  <c r="AQ56" i="52" s="1"/>
  <c r="AN58" i="13"/>
  <c r="AI58" i="13"/>
  <c r="AI61" i="41"/>
  <c r="AN61" i="41"/>
  <c r="AR56" i="45"/>
  <c r="AE57" i="16"/>
  <c r="AG57" i="16"/>
  <c r="AP57" i="16" s="1"/>
  <c r="AF57" i="16"/>
  <c r="AO57" i="16" s="1"/>
  <c r="W58" i="16"/>
  <c r="Z57" i="45"/>
  <c r="AH56" i="90"/>
  <c r="AQ56" i="90" s="1"/>
  <c r="AR56" i="55"/>
  <c r="Y59" i="94"/>
  <c r="X59" i="94"/>
  <c r="AH57" i="55"/>
  <c r="AQ57" i="55" s="1"/>
  <c r="AI60" i="89"/>
  <c r="AN60" i="89"/>
  <c r="AH60" i="53"/>
  <c r="AQ60" i="53" s="1"/>
  <c r="Z58" i="97"/>
  <c r="W57" i="103"/>
  <c r="AG56" i="103"/>
  <c r="AP56" i="103" s="1"/>
  <c r="AE56" i="103"/>
  <c r="AF56" i="103"/>
  <c r="AO56" i="103" s="1"/>
  <c r="AI56" i="48"/>
  <c r="AN56" i="48"/>
  <c r="Y58" i="96"/>
  <c r="X58" i="96"/>
  <c r="AH57" i="32"/>
  <c r="AQ57" i="32" s="1"/>
  <c r="Z56" i="52"/>
  <c r="Y58" i="42"/>
  <c r="X58" i="42"/>
  <c r="AN59" i="98"/>
  <c r="AH56" i="104"/>
  <c r="AQ56" i="104" s="1"/>
  <c r="AN60" i="18"/>
  <c r="AI60" i="18"/>
  <c r="AF60" i="100"/>
  <c r="AO60" i="100" s="1"/>
  <c r="AG60" i="100"/>
  <c r="AP60" i="100" s="1"/>
  <c r="W61" i="100"/>
  <c r="AE60" i="100"/>
  <c r="Z56" i="90"/>
  <c r="W55" i="99"/>
  <c r="AG54" i="99"/>
  <c r="AP54" i="99" s="1"/>
  <c r="AF54" i="99"/>
  <c r="AO54" i="99" s="1"/>
  <c r="AE54" i="99"/>
  <c r="AR55" i="10"/>
  <c r="Z57" i="55"/>
  <c r="AN56" i="102"/>
  <c r="AI56" i="102"/>
  <c r="AI58" i="15"/>
  <c r="AN58" i="15"/>
  <c r="Y57" i="48"/>
  <c r="X57" i="48"/>
  <c r="AG54" i="20"/>
  <c r="AP54" i="20" s="1"/>
  <c r="AF54" i="20"/>
  <c r="AO54" i="20" s="1"/>
  <c r="AE54" i="20"/>
  <c r="W55" i="20"/>
  <c r="AH57" i="91"/>
  <c r="AQ57" i="91" s="1"/>
  <c r="Y56" i="43"/>
  <c r="X56" i="43"/>
  <c r="AR57" i="88"/>
  <c r="AE58" i="49"/>
  <c r="AR61" i="47"/>
  <c r="W58" i="44"/>
  <c r="AE57" i="44"/>
  <c r="AF57" i="44"/>
  <c r="AO57" i="44" s="1"/>
  <c r="AG57" i="44"/>
  <c r="AP57" i="44" s="1"/>
  <c r="AH57" i="51"/>
  <c r="AQ57" i="51" s="1"/>
  <c r="Y56" i="50"/>
  <c r="X56" i="50"/>
  <c r="Y62" i="41"/>
  <c r="X62" i="41"/>
  <c r="AR56" i="91"/>
  <c r="Y57" i="82"/>
  <c r="X57" i="82"/>
  <c r="Z57" i="51"/>
  <c r="AR55" i="104"/>
  <c r="Y57" i="87"/>
  <c r="X57" i="87"/>
  <c r="AR55" i="52"/>
  <c r="Y58" i="84"/>
  <c r="X58" i="84"/>
  <c r="AR55" i="92"/>
  <c r="AR56" i="32"/>
  <c r="AH57" i="16"/>
  <c r="AQ57" i="16" s="1"/>
  <c r="AN54" i="54"/>
  <c r="AI54" i="54"/>
  <c r="Y57" i="93"/>
  <c r="X57" i="93"/>
  <c r="Z60" i="53"/>
  <c r="Y55" i="101"/>
  <c r="X55" i="101"/>
  <c r="AR57" i="83"/>
  <c r="AH58" i="49"/>
  <c r="AQ58" i="49" s="1"/>
  <c r="AR57" i="49"/>
  <c r="Z57" i="91"/>
  <c r="Y55" i="95"/>
  <c r="X55" i="95"/>
  <c r="Z57" i="32"/>
  <c r="Y61" i="18"/>
  <c r="X61" i="18"/>
  <c r="AN57" i="42"/>
  <c r="X57" i="85" l="1"/>
  <c r="AH57" i="85" s="1"/>
  <c r="AQ57" i="85" s="1"/>
  <c r="Y57" i="85"/>
  <c r="Z57" i="85"/>
  <c r="AN56" i="85"/>
  <c r="AI56" i="85"/>
  <c r="AR56" i="85" s="1"/>
  <c r="Z56" i="35"/>
  <c r="AH56" i="35"/>
  <c r="AQ56" i="35" s="1"/>
  <c r="AI55" i="43"/>
  <c r="Z57" i="48"/>
  <c r="AE57" i="48" s="1"/>
  <c r="Z57" i="82"/>
  <c r="W58" i="82" s="1"/>
  <c r="AI57" i="42"/>
  <c r="AI57" i="84"/>
  <c r="AR57" i="84" s="1"/>
  <c r="Z55" i="54"/>
  <c r="AE55" i="54" s="1"/>
  <c r="AG59" i="105"/>
  <c r="AP59" i="105" s="1"/>
  <c r="W57" i="10"/>
  <c r="AG56" i="10"/>
  <c r="AP56" i="10" s="1"/>
  <c r="AE56" i="10"/>
  <c r="AF56" i="10"/>
  <c r="AO56" i="10" s="1"/>
  <c r="AH56" i="10"/>
  <c r="AQ56" i="10" s="1"/>
  <c r="X60" i="98"/>
  <c r="Z60" i="98" s="1"/>
  <c r="AG56" i="104"/>
  <c r="AP56" i="104" s="1"/>
  <c r="AF56" i="104"/>
  <c r="AO56" i="104" s="1"/>
  <c r="AI59" i="46"/>
  <c r="AR59" i="46" s="1"/>
  <c r="AN59" i="46"/>
  <c r="AE59" i="105"/>
  <c r="AN59" i="105" s="1"/>
  <c r="AF59" i="105"/>
  <c r="AO59" i="105" s="1"/>
  <c r="Y60" i="46"/>
  <c r="X60" i="46"/>
  <c r="AH60" i="46" s="1"/>
  <c r="AQ60" i="46" s="1"/>
  <c r="AF58" i="49"/>
  <c r="AO58" i="49" s="1"/>
  <c r="Z62" i="41"/>
  <c r="W63" i="41" s="1"/>
  <c r="W59" i="49"/>
  <c r="Y59" i="49" s="1"/>
  <c r="W57" i="104"/>
  <c r="Y57" i="104" s="1"/>
  <c r="AI59" i="98"/>
  <c r="AR59" i="98" s="1"/>
  <c r="Z57" i="87"/>
  <c r="W58" i="87" s="1"/>
  <c r="Z59" i="13"/>
  <c r="AG59" i="13" s="1"/>
  <c r="AP59" i="13" s="1"/>
  <c r="Z55" i="95"/>
  <c r="W56" i="95" s="1"/>
  <c r="Z55" i="101"/>
  <c r="W56" i="101" s="1"/>
  <c r="Z56" i="50"/>
  <c r="AE56" i="50" s="1"/>
  <c r="Z61" i="18"/>
  <c r="AG61" i="18" s="1"/>
  <c r="AP61" i="18" s="1"/>
  <c r="Z61" i="89"/>
  <c r="AG61" i="89" s="1"/>
  <c r="AP61" i="89" s="1"/>
  <c r="W60" i="13"/>
  <c r="AF56" i="50"/>
  <c r="AO56" i="50" s="1"/>
  <c r="W57" i="50"/>
  <c r="Y55" i="99"/>
  <c r="X55" i="99"/>
  <c r="AG55" i="101"/>
  <c r="AP55" i="101" s="1"/>
  <c r="AE57" i="87"/>
  <c r="AE57" i="55"/>
  <c r="AF57" i="55"/>
  <c r="AO57" i="55" s="1"/>
  <c r="AG57" i="55"/>
  <c r="AP57" i="55" s="1"/>
  <c r="W58" i="55"/>
  <c r="AH58" i="42"/>
  <c r="AQ58" i="42" s="1"/>
  <c r="Y57" i="103"/>
  <c r="X57" i="103"/>
  <c r="AH56" i="11"/>
  <c r="AQ56" i="11" s="1"/>
  <c r="AR55" i="43"/>
  <c r="W57" i="90"/>
  <c r="AG56" i="90"/>
  <c r="AP56" i="90" s="1"/>
  <c r="AF56" i="90"/>
  <c r="AO56" i="90" s="1"/>
  <c r="AE56" i="90"/>
  <c r="AR58" i="13"/>
  <c r="AN58" i="49"/>
  <c r="AR56" i="48"/>
  <c r="Y58" i="16"/>
  <c r="X58" i="16"/>
  <c r="AR55" i="11"/>
  <c r="AH59" i="86"/>
  <c r="AQ59" i="86" s="1"/>
  <c r="AH57" i="102"/>
  <c r="AQ57" i="102" s="1"/>
  <c r="Z56" i="11"/>
  <c r="AR54" i="95"/>
  <c r="Y57" i="10"/>
  <c r="X57" i="10"/>
  <c r="AH56" i="43"/>
  <c r="AQ56" i="43" s="1"/>
  <c r="AH59" i="94"/>
  <c r="AQ59" i="94" s="1"/>
  <c r="Z56" i="43"/>
  <c r="Z59" i="94"/>
  <c r="AH58" i="84"/>
  <c r="AQ58" i="84" s="1"/>
  <c r="AE57" i="91"/>
  <c r="W58" i="91"/>
  <c r="AG57" i="91"/>
  <c r="AP57" i="91" s="1"/>
  <c r="AF57" i="91"/>
  <c r="AO57" i="91" s="1"/>
  <c r="AH57" i="93"/>
  <c r="AQ57" i="93" s="1"/>
  <c r="Z58" i="84"/>
  <c r="Y58" i="44"/>
  <c r="X58" i="44"/>
  <c r="AR58" i="15"/>
  <c r="AN54" i="99"/>
  <c r="AI54" i="99"/>
  <c r="Y61" i="100"/>
  <c r="X61" i="100"/>
  <c r="AG56" i="52"/>
  <c r="AP56" i="52" s="1"/>
  <c r="AE56" i="52"/>
  <c r="W57" i="52"/>
  <c r="AF56" i="52"/>
  <c r="AO56" i="52" s="1"/>
  <c r="AR60" i="89"/>
  <c r="AR61" i="41"/>
  <c r="AH55" i="54"/>
  <c r="AQ55" i="54" s="1"/>
  <c r="AR58" i="94"/>
  <c r="AR56" i="87"/>
  <c r="AF56" i="92"/>
  <c r="AO56" i="92" s="1"/>
  <c r="AE56" i="92"/>
  <c r="W57" i="92"/>
  <c r="AG56" i="92"/>
  <c r="AP56" i="92" s="1"/>
  <c r="Z59" i="86"/>
  <c r="Z57" i="102"/>
  <c r="AN56" i="10"/>
  <c r="AH55" i="95"/>
  <c r="AQ55" i="95" s="1"/>
  <c r="AF57" i="82"/>
  <c r="AO57" i="82" s="1"/>
  <c r="W58" i="48"/>
  <c r="AR60" i="18"/>
  <c r="AH59" i="13"/>
  <c r="AQ59" i="13" s="1"/>
  <c r="AF59" i="15"/>
  <c r="AO59" i="15" s="1"/>
  <c r="AE59" i="15"/>
  <c r="AG59" i="15"/>
  <c r="AP59" i="15" s="1"/>
  <c r="W60" i="15"/>
  <c r="AH56" i="50"/>
  <c r="AQ56" i="50" s="1"/>
  <c r="Y55" i="20"/>
  <c r="X55" i="20"/>
  <c r="W59" i="97"/>
  <c r="AE58" i="97"/>
  <c r="AG58" i="97"/>
  <c r="AP58" i="97" s="1"/>
  <c r="AF58" i="97"/>
  <c r="AO58" i="97" s="1"/>
  <c r="AR58" i="86"/>
  <c r="AE60" i="53"/>
  <c r="AF60" i="53"/>
  <c r="AO60" i="53" s="1"/>
  <c r="AG60" i="53"/>
  <c r="AP60" i="53" s="1"/>
  <c r="W61" i="53"/>
  <c r="AI57" i="44"/>
  <c r="AN57" i="44"/>
  <c r="AI54" i="20"/>
  <c r="AN54" i="20"/>
  <c r="AN60" i="100"/>
  <c r="AI60" i="100"/>
  <c r="AE57" i="51"/>
  <c r="AF57" i="51"/>
  <c r="AO57" i="51" s="1"/>
  <c r="AG57" i="51"/>
  <c r="AP57" i="51" s="1"/>
  <c r="W58" i="51"/>
  <c r="AH62" i="41"/>
  <c r="AQ62" i="41" s="1"/>
  <c r="AR56" i="102"/>
  <c r="AH58" i="96"/>
  <c r="AQ58" i="96" s="1"/>
  <c r="AN56" i="103"/>
  <c r="AI56" i="103"/>
  <c r="W59" i="88"/>
  <c r="AF58" i="88"/>
  <c r="AO58" i="88" s="1"/>
  <c r="AE58" i="88"/>
  <c r="AG58" i="88"/>
  <c r="AP58" i="88" s="1"/>
  <c r="W56" i="54"/>
  <c r="AR55" i="50"/>
  <c r="AR56" i="82"/>
  <c r="AR57" i="96"/>
  <c r="AR54" i="54"/>
  <c r="AH61" i="89"/>
  <c r="AQ61" i="89" s="1"/>
  <c r="AR57" i="42"/>
  <c r="Z58" i="42"/>
  <c r="AH61" i="18"/>
  <c r="AQ61" i="18" s="1"/>
  <c r="Z57" i="93"/>
  <c r="AE57" i="32"/>
  <c r="W58" i="32"/>
  <c r="AF57" i="32"/>
  <c r="AO57" i="32" s="1"/>
  <c r="AG57" i="32"/>
  <c r="AP57" i="32" s="1"/>
  <c r="AH55" i="101"/>
  <c r="AQ55" i="101" s="1"/>
  <c r="AH57" i="87"/>
  <c r="AQ57" i="87" s="1"/>
  <c r="AH57" i="82"/>
  <c r="AQ57" i="82" s="1"/>
  <c r="AH57" i="48"/>
  <c r="AQ57" i="48" s="1"/>
  <c r="Z58" i="96"/>
  <c r="AE57" i="45"/>
  <c r="AF57" i="45"/>
  <c r="AO57" i="45" s="1"/>
  <c r="AG57" i="45"/>
  <c r="AP57" i="45" s="1"/>
  <c r="W58" i="45"/>
  <c r="AN57" i="16"/>
  <c r="AI57" i="16"/>
  <c r="AF58" i="83"/>
  <c r="AO58" i="83" s="1"/>
  <c r="AE58" i="83"/>
  <c r="W59" i="83"/>
  <c r="AG58" i="83"/>
  <c r="AP58" i="83" s="1"/>
  <c r="AR56" i="93"/>
  <c r="AE62" i="47"/>
  <c r="AF62" i="47"/>
  <c r="AO62" i="47" s="1"/>
  <c r="AG62" i="47"/>
  <c r="AP62" i="47" s="1"/>
  <c r="W63" i="47"/>
  <c r="AH59" i="15"/>
  <c r="AQ59" i="15" s="1"/>
  <c r="AR54" i="101"/>
  <c r="AN56" i="104"/>
  <c r="Y60" i="105"/>
  <c r="X60" i="105"/>
  <c r="AG57" i="85" l="1"/>
  <c r="AP57" i="85" s="1"/>
  <c r="AF57" i="85"/>
  <c r="AO57" i="85" s="1"/>
  <c r="W58" i="85"/>
  <c r="AE57" i="85"/>
  <c r="AI58" i="49"/>
  <c r="AE56" i="35"/>
  <c r="W57" i="35"/>
  <c r="AF56" i="35"/>
  <c r="AO56" i="35" s="1"/>
  <c r="AG56" i="35"/>
  <c r="AP56" i="35" s="1"/>
  <c r="AG57" i="48"/>
  <c r="AP57" i="48" s="1"/>
  <c r="AG55" i="54"/>
  <c r="AP55" i="54" s="1"/>
  <c r="AF57" i="48"/>
  <c r="AO57" i="48" s="1"/>
  <c r="Z58" i="16"/>
  <c r="AF55" i="101"/>
  <c r="AO55" i="101" s="1"/>
  <c r="AF55" i="54"/>
  <c r="AO55" i="54" s="1"/>
  <c r="X59" i="49"/>
  <c r="AI59" i="105"/>
  <c r="AF62" i="41"/>
  <c r="AO62" i="41" s="1"/>
  <c r="AE61" i="89"/>
  <c r="W62" i="18"/>
  <c r="Z60" i="105"/>
  <c r="AE57" i="82"/>
  <c r="AE62" i="41"/>
  <c r="AG55" i="95"/>
  <c r="AP55" i="95" s="1"/>
  <c r="AG57" i="82"/>
  <c r="AP57" i="82" s="1"/>
  <c r="AG57" i="87"/>
  <c r="AP57" i="87" s="1"/>
  <c r="AG62" i="41"/>
  <c r="AP62" i="41" s="1"/>
  <c r="AE59" i="13"/>
  <c r="AN59" i="13" s="1"/>
  <c r="AF61" i="18"/>
  <c r="AO61" i="18" s="1"/>
  <c r="AH60" i="98"/>
  <c r="AQ60" i="98" s="1"/>
  <c r="AF55" i="95"/>
  <c r="AO55" i="95" s="1"/>
  <c r="AI56" i="104"/>
  <c r="AR56" i="104" s="1"/>
  <c r="AE55" i="95"/>
  <c r="AI56" i="10"/>
  <c r="Z60" i="46"/>
  <c r="AE55" i="101"/>
  <c r="AE61" i="18"/>
  <c r="W62" i="89"/>
  <c r="Y62" i="89" s="1"/>
  <c r="AF57" i="87"/>
  <c r="AO57" i="87" s="1"/>
  <c r="AF61" i="89"/>
  <c r="AO61" i="89" s="1"/>
  <c r="AG56" i="50"/>
  <c r="AP56" i="50" s="1"/>
  <c r="AF59" i="13"/>
  <c r="AO59" i="13" s="1"/>
  <c r="X57" i="104"/>
  <c r="Z57" i="104" s="1"/>
  <c r="Z59" i="49"/>
  <c r="W60" i="49" s="1"/>
  <c r="Z58" i="44"/>
  <c r="W59" i="44" s="1"/>
  <c r="Z57" i="10"/>
  <c r="AF57" i="10" s="1"/>
  <c r="AO57" i="10" s="1"/>
  <c r="Y59" i="83"/>
  <c r="X59" i="83"/>
  <c r="Y58" i="55"/>
  <c r="X58" i="55"/>
  <c r="AH55" i="99"/>
  <c r="AQ55" i="99" s="1"/>
  <c r="W58" i="93"/>
  <c r="AG57" i="93"/>
  <c r="AP57" i="93" s="1"/>
  <c r="AF57" i="93"/>
  <c r="AO57" i="93" s="1"/>
  <c r="AE57" i="93"/>
  <c r="AH55" i="20"/>
  <c r="AQ55" i="20" s="1"/>
  <c r="AR56" i="10"/>
  <c r="Y57" i="52"/>
  <c r="X57" i="52"/>
  <c r="AR54" i="99"/>
  <c r="AH57" i="103"/>
  <c r="AQ57" i="103" s="1"/>
  <c r="Y58" i="87"/>
  <c r="X58" i="87"/>
  <c r="Z55" i="99"/>
  <c r="AI62" i="47"/>
  <c r="AN62" i="47"/>
  <c r="Y58" i="45"/>
  <c r="X58" i="45"/>
  <c r="AR54" i="20"/>
  <c r="Y59" i="97"/>
  <c r="X59" i="97"/>
  <c r="AI56" i="92"/>
  <c r="AN56" i="92"/>
  <c r="AH60" i="105"/>
  <c r="AQ60" i="105" s="1"/>
  <c r="AI55" i="54"/>
  <c r="AN55" i="54"/>
  <c r="AN57" i="51"/>
  <c r="AI57" i="51"/>
  <c r="AR57" i="44"/>
  <c r="Z55" i="20"/>
  <c r="AN59" i="15"/>
  <c r="AI59" i="15"/>
  <c r="W58" i="102"/>
  <c r="AG57" i="102"/>
  <c r="AP57" i="102" s="1"/>
  <c r="AF57" i="102"/>
  <c r="AO57" i="102" s="1"/>
  <c r="AE57" i="102"/>
  <c r="AI56" i="52"/>
  <c r="AN56" i="52"/>
  <c r="AH58" i="44"/>
  <c r="AQ58" i="44" s="1"/>
  <c r="W59" i="84"/>
  <c r="AG58" i="84"/>
  <c r="AP58" i="84" s="1"/>
  <c r="AF58" i="84"/>
  <c r="AO58" i="84" s="1"/>
  <c r="AE58" i="84"/>
  <c r="AE59" i="94"/>
  <c r="W60" i="94"/>
  <c r="AG59" i="94"/>
  <c r="AP59" i="94" s="1"/>
  <c r="AF59" i="94"/>
  <c r="AO59" i="94" s="1"/>
  <c r="AN56" i="90"/>
  <c r="AI56" i="90"/>
  <c r="Z57" i="103"/>
  <c r="Y56" i="101"/>
  <c r="X56" i="101"/>
  <c r="Y62" i="18"/>
  <c r="X62" i="18"/>
  <c r="Y56" i="95"/>
  <c r="X56" i="95"/>
  <c r="Y59" i="88"/>
  <c r="X59" i="88"/>
  <c r="Y60" i="15"/>
  <c r="X60" i="15"/>
  <c r="AH57" i="10"/>
  <c r="AQ57" i="10" s="1"/>
  <c r="Y57" i="50"/>
  <c r="X57" i="50"/>
  <c r="AI58" i="83"/>
  <c r="AN58" i="83"/>
  <c r="Y63" i="47"/>
  <c r="X63" i="47"/>
  <c r="AF60" i="98"/>
  <c r="AO60" i="98" s="1"/>
  <c r="AG60" i="98"/>
  <c r="AP60" i="98" s="1"/>
  <c r="AE60" i="98"/>
  <c r="W61" i="98"/>
  <c r="Y58" i="32"/>
  <c r="X58" i="32"/>
  <c r="AR56" i="103"/>
  <c r="AR60" i="100"/>
  <c r="Y61" i="53"/>
  <c r="X61" i="53"/>
  <c r="Y58" i="48"/>
  <c r="X58" i="48"/>
  <c r="Y58" i="82"/>
  <c r="X58" i="82"/>
  <c r="AF59" i="86"/>
  <c r="AO59" i="86" s="1"/>
  <c r="AE59" i="86"/>
  <c r="AG59" i="86"/>
  <c r="AP59" i="86" s="1"/>
  <c r="W60" i="86"/>
  <c r="AE56" i="43"/>
  <c r="AF56" i="43"/>
  <c r="AO56" i="43" s="1"/>
  <c r="AG56" i="43"/>
  <c r="AP56" i="43" s="1"/>
  <c r="W57" i="43"/>
  <c r="Y63" i="41"/>
  <c r="X63" i="41"/>
  <c r="AH58" i="16"/>
  <c r="AQ58" i="16" s="1"/>
  <c r="AI57" i="55"/>
  <c r="AN57" i="55"/>
  <c r="AN61" i="18"/>
  <c r="AN56" i="50"/>
  <c r="AI56" i="50"/>
  <c r="AI60" i="53"/>
  <c r="AN60" i="53"/>
  <c r="Y60" i="13"/>
  <c r="X60" i="13"/>
  <c r="W61" i="105"/>
  <c r="AG60" i="105"/>
  <c r="AP60" i="105" s="1"/>
  <c r="AF60" i="105"/>
  <c r="AO60" i="105" s="1"/>
  <c r="AE60" i="105"/>
  <c r="W59" i="96"/>
  <c r="AG58" i="96"/>
  <c r="AP58" i="96" s="1"/>
  <c r="AF58" i="96"/>
  <c r="AO58" i="96" s="1"/>
  <c r="AE58" i="96"/>
  <c r="AI57" i="32"/>
  <c r="AN57" i="32"/>
  <c r="AE58" i="42"/>
  <c r="AF58" i="42"/>
  <c r="AO58" i="42" s="1"/>
  <c r="AG58" i="42"/>
  <c r="AP58" i="42" s="1"/>
  <c r="W59" i="42"/>
  <c r="AH61" i="100"/>
  <c r="AQ61" i="100" s="1"/>
  <c r="Y58" i="91"/>
  <c r="X58" i="91"/>
  <c r="AR59" i="105"/>
  <c r="AE58" i="16"/>
  <c r="AG58" i="16"/>
  <c r="AP58" i="16" s="1"/>
  <c r="AF58" i="16"/>
  <c r="AO58" i="16" s="1"/>
  <c r="W59" i="16"/>
  <c r="AN57" i="87"/>
  <c r="AI55" i="101"/>
  <c r="AN55" i="101"/>
  <c r="AN57" i="82"/>
  <c r="AI57" i="82"/>
  <c r="AN57" i="45"/>
  <c r="AI57" i="45"/>
  <c r="AR57" i="16"/>
  <c r="AN58" i="88"/>
  <c r="AI58" i="88"/>
  <c r="Y56" i="54"/>
  <c r="X56" i="54"/>
  <c r="Y58" i="51"/>
  <c r="X58" i="51"/>
  <c r="AN58" i="97"/>
  <c r="AI58" i="97"/>
  <c r="AI57" i="48"/>
  <c r="AN57" i="48"/>
  <c r="Y57" i="92"/>
  <c r="X57" i="92"/>
  <c r="Z61" i="100"/>
  <c r="AH59" i="49"/>
  <c r="AQ59" i="49" s="1"/>
  <c r="AN57" i="91"/>
  <c r="AI57" i="91"/>
  <c r="AN62" i="41"/>
  <c r="W57" i="11"/>
  <c r="AG56" i="11"/>
  <c r="AP56" i="11" s="1"/>
  <c r="AF56" i="11"/>
  <c r="AO56" i="11" s="1"/>
  <c r="AE56" i="11"/>
  <c r="AR58" i="49"/>
  <c r="Y57" i="90"/>
  <c r="X57" i="90"/>
  <c r="AN61" i="89"/>
  <c r="AI61" i="89"/>
  <c r="AI59" i="13"/>
  <c r="AN57" i="85" l="1"/>
  <c r="AI57" i="85"/>
  <c r="AR57" i="85" s="1"/>
  <c r="Y58" i="85"/>
  <c r="X58" i="85"/>
  <c r="AH58" i="85" s="1"/>
  <c r="AQ58" i="85" s="1"/>
  <c r="Z58" i="85"/>
  <c r="Y57" i="35"/>
  <c r="X57" i="35"/>
  <c r="AI56" i="35"/>
  <c r="AR56" i="35" s="1"/>
  <c r="AN56" i="35"/>
  <c r="AF59" i="49"/>
  <c r="AO59" i="49" s="1"/>
  <c r="AI61" i="18"/>
  <c r="AH57" i="104"/>
  <c r="AQ57" i="104" s="1"/>
  <c r="AI55" i="95"/>
  <c r="AG59" i="49"/>
  <c r="AP59" i="49" s="1"/>
  <c r="AN55" i="95"/>
  <c r="AI57" i="87"/>
  <c r="AE59" i="49"/>
  <c r="W58" i="10"/>
  <c r="Y58" i="10" s="1"/>
  <c r="AI62" i="41"/>
  <c r="X62" i="89"/>
  <c r="Z56" i="54"/>
  <c r="AF58" i="44"/>
  <c r="AO58" i="44" s="1"/>
  <c r="AE57" i="10"/>
  <c r="AI57" i="10" s="1"/>
  <c r="Z57" i="90"/>
  <c r="W58" i="90" s="1"/>
  <c r="AG58" i="44"/>
  <c r="AP58" i="44" s="1"/>
  <c r="AG60" i="46"/>
  <c r="AP60" i="46" s="1"/>
  <c r="AE60" i="46"/>
  <c r="AF60" i="46"/>
  <c r="AO60" i="46" s="1"/>
  <c r="W61" i="46"/>
  <c r="AF57" i="104"/>
  <c r="AO57" i="104" s="1"/>
  <c r="AE57" i="104"/>
  <c r="AN57" i="104" s="1"/>
  <c r="W58" i="104"/>
  <c r="Y58" i="104" s="1"/>
  <c r="AG57" i="104"/>
  <c r="AP57" i="104" s="1"/>
  <c r="AG57" i="10"/>
  <c r="AP57" i="10" s="1"/>
  <c r="AE58" i="44"/>
  <c r="Z60" i="15"/>
  <c r="AF60" i="15" s="1"/>
  <c r="AO60" i="15" s="1"/>
  <c r="Z58" i="82"/>
  <c r="AF58" i="82" s="1"/>
  <c r="AO58" i="82" s="1"/>
  <c r="Z59" i="83"/>
  <c r="AE59" i="83" s="1"/>
  <c r="Z57" i="50"/>
  <c r="AE57" i="50" s="1"/>
  <c r="Z58" i="51"/>
  <c r="AE58" i="51" s="1"/>
  <c r="Y59" i="16"/>
  <c r="X59" i="16"/>
  <c r="AN59" i="94"/>
  <c r="AI59" i="94"/>
  <c r="Y58" i="102"/>
  <c r="X58" i="102"/>
  <c r="AH61" i="53"/>
  <c r="AQ61" i="53" s="1"/>
  <c r="AH56" i="95"/>
  <c r="AQ56" i="95" s="1"/>
  <c r="AN58" i="84"/>
  <c r="AI58" i="84"/>
  <c r="Y59" i="44"/>
  <c r="X59" i="44"/>
  <c r="AR55" i="101"/>
  <c r="AH60" i="13"/>
  <c r="AQ60" i="13" s="1"/>
  <c r="AR58" i="83"/>
  <c r="AH56" i="101"/>
  <c r="AQ56" i="101" s="1"/>
  <c r="AR62" i="47"/>
  <c r="Y58" i="93"/>
  <c r="X58" i="93"/>
  <c r="AR59" i="13"/>
  <c r="Y57" i="11"/>
  <c r="X57" i="11"/>
  <c r="AR57" i="48"/>
  <c r="AH56" i="54"/>
  <c r="AQ56" i="54" s="1"/>
  <c r="AR55" i="95"/>
  <c r="AR57" i="87"/>
  <c r="AI58" i="42"/>
  <c r="AN58" i="42"/>
  <c r="Y59" i="96"/>
  <c r="X59" i="96"/>
  <c r="Z60" i="13"/>
  <c r="AH63" i="41"/>
  <c r="AQ63" i="41" s="1"/>
  <c r="AN56" i="43"/>
  <c r="AI56" i="43"/>
  <c r="AH58" i="32"/>
  <c r="AQ58" i="32" s="1"/>
  <c r="AH57" i="50"/>
  <c r="AQ57" i="50" s="1"/>
  <c r="Z56" i="95"/>
  <c r="Z56" i="101"/>
  <c r="AR56" i="52"/>
  <c r="AH59" i="97"/>
  <c r="AQ59" i="97" s="1"/>
  <c r="W56" i="99"/>
  <c r="AG55" i="99"/>
  <c r="AP55" i="99" s="1"/>
  <c r="AF55" i="99"/>
  <c r="AO55" i="99" s="1"/>
  <c r="AE55" i="99"/>
  <c r="AR56" i="50"/>
  <c r="AH58" i="82"/>
  <c r="AQ58" i="82" s="1"/>
  <c r="AH60" i="15"/>
  <c r="AQ60" i="15" s="1"/>
  <c r="AR58" i="97"/>
  <c r="AN58" i="16"/>
  <c r="AI58" i="16"/>
  <c r="AN60" i="105"/>
  <c r="AI60" i="105"/>
  <c r="Z61" i="53"/>
  <c r="AH63" i="47"/>
  <c r="AQ63" i="47" s="1"/>
  <c r="AN57" i="102"/>
  <c r="AI57" i="102"/>
  <c r="AE55" i="20"/>
  <c r="AF55" i="20"/>
  <c r="AO55" i="20" s="1"/>
  <c r="W56" i="20"/>
  <c r="AG55" i="20"/>
  <c r="AP55" i="20" s="1"/>
  <c r="AR55" i="54"/>
  <c r="Z59" i="97"/>
  <c r="AH58" i="45"/>
  <c r="AQ58" i="45" s="1"/>
  <c r="AH58" i="87"/>
  <c r="AQ58" i="87" s="1"/>
  <c r="AH57" i="52"/>
  <c r="AQ57" i="52" s="1"/>
  <c r="AF58" i="51"/>
  <c r="AO58" i="51" s="1"/>
  <c r="AG58" i="51"/>
  <c r="AP58" i="51" s="1"/>
  <c r="AH58" i="91"/>
  <c r="AQ58" i="91" s="1"/>
  <c r="Y61" i="105"/>
  <c r="X61" i="105"/>
  <c r="Z58" i="91"/>
  <c r="AI59" i="49"/>
  <c r="AN59" i="49"/>
  <c r="AR59" i="15"/>
  <c r="W62" i="100"/>
  <c r="AG61" i="100"/>
  <c r="AP61" i="100" s="1"/>
  <c r="AF61" i="100"/>
  <c r="AO61" i="100" s="1"/>
  <c r="AE61" i="100"/>
  <c r="AR57" i="45"/>
  <c r="AH62" i="89"/>
  <c r="AQ62" i="89" s="1"/>
  <c r="AR61" i="18"/>
  <c r="Y60" i="86"/>
  <c r="X60" i="86"/>
  <c r="AR62" i="41"/>
  <c r="AH57" i="92"/>
  <c r="AQ57" i="92" s="1"/>
  <c r="AR57" i="32"/>
  <c r="Y60" i="49"/>
  <c r="X60" i="49"/>
  <c r="Z63" i="41"/>
  <c r="AH58" i="48"/>
  <c r="AQ58" i="48" s="1"/>
  <c r="Z58" i="32"/>
  <c r="AH59" i="88"/>
  <c r="AQ59" i="88" s="1"/>
  <c r="AH62" i="18"/>
  <c r="AQ62" i="18" s="1"/>
  <c r="W58" i="103"/>
  <c r="AG57" i="103"/>
  <c r="AP57" i="103" s="1"/>
  <c r="AE57" i="103"/>
  <c r="AF57" i="103"/>
  <c r="AO57" i="103" s="1"/>
  <c r="Y59" i="84"/>
  <c r="X59" i="84"/>
  <c r="Z58" i="45"/>
  <c r="Z58" i="87"/>
  <c r="AN57" i="93"/>
  <c r="AI57" i="93"/>
  <c r="AH58" i="55"/>
  <c r="AQ58" i="55" s="1"/>
  <c r="AN60" i="98"/>
  <c r="AI60" i="98"/>
  <c r="AR57" i="51"/>
  <c r="AR56" i="92"/>
  <c r="AR61" i="89"/>
  <c r="W57" i="54"/>
  <c r="AE56" i="54"/>
  <c r="AG56" i="54"/>
  <c r="AP56" i="54" s="1"/>
  <c r="AF56" i="54"/>
  <c r="AO56" i="54" s="1"/>
  <c r="AR60" i="53"/>
  <c r="Z62" i="89"/>
  <c r="AH57" i="90"/>
  <c r="AQ57" i="90" s="1"/>
  <c r="AN56" i="11"/>
  <c r="AI56" i="11"/>
  <c r="AR57" i="91"/>
  <c r="Z57" i="92"/>
  <c r="AH58" i="51"/>
  <c r="AQ58" i="51" s="1"/>
  <c r="AR58" i="88"/>
  <c r="AR57" i="82"/>
  <c r="Y59" i="42"/>
  <c r="X59" i="42"/>
  <c r="AN58" i="96"/>
  <c r="AI58" i="96"/>
  <c r="AR57" i="55"/>
  <c r="Y57" i="43"/>
  <c r="X57" i="43"/>
  <c r="AI59" i="86"/>
  <c r="AN59" i="86"/>
  <c r="Z58" i="48"/>
  <c r="Y61" i="98"/>
  <c r="X61" i="98"/>
  <c r="Z63" i="47"/>
  <c r="Z59" i="88"/>
  <c r="Z62" i="18"/>
  <c r="AR56" i="90"/>
  <c r="Y60" i="94"/>
  <c r="X60" i="94"/>
  <c r="Z57" i="52"/>
  <c r="Z58" i="55"/>
  <c r="AH59" i="83"/>
  <c r="AQ59" i="83" s="1"/>
  <c r="AF58" i="85" l="1"/>
  <c r="AO58" i="85" s="1"/>
  <c r="AE58" i="85"/>
  <c r="W59" i="85"/>
  <c r="AG58" i="85"/>
  <c r="AP58" i="85" s="1"/>
  <c r="AH57" i="35"/>
  <c r="AQ57" i="35" s="1"/>
  <c r="Z57" i="35"/>
  <c r="X58" i="104"/>
  <c r="AN57" i="10"/>
  <c r="W59" i="51"/>
  <c r="AG59" i="83"/>
  <c r="AP59" i="83" s="1"/>
  <c r="AG60" i="15"/>
  <c r="AP60" i="15" s="1"/>
  <c r="AG57" i="90"/>
  <c r="AP57" i="90" s="1"/>
  <c r="AI57" i="104"/>
  <c r="AE60" i="15"/>
  <c r="X58" i="10"/>
  <c r="W61" i="15"/>
  <c r="Y61" i="15" s="1"/>
  <c r="AE57" i="90"/>
  <c r="AN57" i="90" s="1"/>
  <c r="AF57" i="90"/>
  <c r="AO57" i="90" s="1"/>
  <c r="W58" i="50"/>
  <c r="Y58" i="50" s="1"/>
  <c r="AG58" i="82"/>
  <c r="AP58" i="82" s="1"/>
  <c r="W59" i="82"/>
  <c r="Y59" i="82" s="1"/>
  <c r="AI58" i="44"/>
  <c r="AR58" i="44" s="1"/>
  <c r="Y61" i="46"/>
  <c r="X61" i="46"/>
  <c r="AH61" i="46" s="1"/>
  <c r="AQ61" i="46" s="1"/>
  <c r="AI60" i="46"/>
  <c r="AR60" i="46" s="1"/>
  <c r="AN60" i="46"/>
  <c r="AG57" i="50"/>
  <c r="AP57" i="50" s="1"/>
  <c r="AF59" i="83"/>
  <c r="AO59" i="83" s="1"/>
  <c r="AN58" i="44"/>
  <c r="AF57" i="50"/>
  <c r="AO57" i="50" s="1"/>
  <c r="W60" i="83"/>
  <c r="Z59" i="42"/>
  <c r="AG59" i="42" s="1"/>
  <c r="AP59" i="42" s="1"/>
  <c r="AE58" i="82"/>
  <c r="AN58" i="82" s="1"/>
  <c r="Z60" i="94"/>
  <c r="AF60" i="94" s="1"/>
  <c r="AO60" i="94" s="1"/>
  <c r="Z60" i="49"/>
  <c r="W61" i="49" s="1"/>
  <c r="Z59" i="44"/>
  <c r="AE58" i="48"/>
  <c r="AG58" i="48"/>
  <c r="AP58" i="48" s="1"/>
  <c r="AF58" i="48"/>
  <c r="AO58" i="48" s="1"/>
  <c r="W59" i="48"/>
  <c r="Y62" i="100"/>
  <c r="X62" i="100"/>
  <c r="AH58" i="104"/>
  <c r="AQ58" i="104" s="1"/>
  <c r="AN55" i="99"/>
  <c r="AI55" i="99"/>
  <c r="AF56" i="95"/>
  <c r="AO56" i="95" s="1"/>
  <c r="AE56" i="95"/>
  <c r="W57" i="95"/>
  <c r="AG56" i="95"/>
  <c r="AP56" i="95" s="1"/>
  <c r="AR58" i="42"/>
  <c r="AR59" i="94"/>
  <c r="AE63" i="41"/>
  <c r="AF63" i="41"/>
  <c r="AO63" i="41" s="1"/>
  <c r="AG63" i="41"/>
  <c r="AP63" i="41" s="1"/>
  <c r="W64" i="41"/>
  <c r="AR60" i="105"/>
  <c r="AI60" i="15"/>
  <c r="AN60" i="15"/>
  <c r="W60" i="88"/>
  <c r="AG59" i="88"/>
  <c r="AP59" i="88" s="1"/>
  <c r="AE59" i="88"/>
  <c r="AF59" i="88"/>
  <c r="AO59" i="88" s="1"/>
  <c r="AF57" i="92"/>
  <c r="AO57" i="92" s="1"/>
  <c r="AE57" i="92"/>
  <c r="AG57" i="92"/>
  <c r="AP57" i="92" s="1"/>
  <c r="W58" i="92"/>
  <c r="AI56" i="54"/>
  <c r="AN56" i="54"/>
  <c r="W59" i="87"/>
  <c r="AG58" i="87"/>
  <c r="AP58" i="87" s="1"/>
  <c r="AF58" i="87"/>
  <c r="AO58" i="87" s="1"/>
  <c r="AE58" i="87"/>
  <c r="AN57" i="103"/>
  <c r="AI57" i="103"/>
  <c r="Z58" i="104"/>
  <c r="Y56" i="20"/>
  <c r="X56" i="20"/>
  <c r="AR58" i="16"/>
  <c r="AH58" i="10"/>
  <c r="AQ58" i="10" s="1"/>
  <c r="AF60" i="13"/>
  <c r="AO60" i="13" s="1"/>
  <c r="AE60" i="13"/>
  <c r="W61" i="13"/>
  <c r="AG60" i="13"/>
  <c r="AP60" i="13" s="1"/>
  <c r="AH58" i="93"/>
  <c r="AQ58" i="93" s="1"/>
  <c r="AE57" i="52"/>
  <c r="AF57" i="52"/>
  <c r="AO57" i="52" s="1"/>
  <c r="W58" i="52"/>
  <c r="AG57" i="52"/>
  <c r="AP57" i="52" s="1"/>
  <c r="AE59" i="42"/>
  <c r="W60" i="42"/>
  <c r="AF59" i="42"/>
  <c r="AO59" i="42" s="1"/>
  <c r="AF56" i="101"/>
  <c r="AO56" i="101" s="1"/>
  <c r="AE56" i="101"/>
  <c r="AG56" i="101"/>
  <c r="AP56" i="101" s="1"/>
  <c r="W57" i="101"/>
  <c r="AR58" i="84"/>
  <c r="AR57" i="10"/>
  <c r="AR59" i="86"/>
  <c r="AR58" i="96"/>
  <c r="AF62" i="89"/>
  <c r="AO62" i="89" s="1"/>
  <c r="AE62" i="89"/>
  <c r="W63" i="89"/>
  <c r="AG62" i="89"/>
  <c r="AP62" i="89" s="1"/>
  <c r="Y57" i="54"/>
  <c r="X57" i="54"/>
  <c r="W59" i="45"/>
  <c r="AE58" i="45"/>
  <c r="AF58" i="45"/>
  <c r="AO58" i="45" s="1"/>
  <c r="AG58" i="45"/>
  <c r="AP58" i="45" s="1"/>
  <c r="W59" i="32"/>
  <c r="AE58" i="32"/>
  <c r="AF58" i="32"/>
  <c r="AO58" i="32" s="1"/>
  <c r="AG58" i="32"/>
  <c r="AP58" i="32" s="1"/>
  <c r="Y60" i="83"/>
  <c r="X60" i="83"/>
  <c r="Z58" i="10"/>
  <c r="AH59" i="96"/>
  <c r="AQ59" i="96" s="1"/>
  <c r="Z58" i="93"/>
  <c r="AH59" i="44"/>
  <c r="AQ59" i="44" s="1"/>
  <c r="AH59" i="16"/>
  <c r="AQ59" i="16" s="1"/>
  <c r="Y58" i="90"/>
  <c r="X58" i="90"/>
  <c r="AF58" i="91"/>
  <c r="AO58" i="91" s="1"/>
  <c r="AE58" i="91"/>
  <c r="W59" i="91"/>
  <c r="AG58" i="91"/>
  <c r="AP58" i="91" s="1"/>
  <c r="AN58" i="51"/>
  <c r="AI58" i="51"/>
  <c r="AG62" i="18"/>
  <c r="AP62" i="18" s="1"/>
  <c r="AE62" i="18"/>
  <c r="W63" i="18"/>
  <c r="AF62" i="18"/>
  <c r="AO62" i="18" s="1"/>
  <c r="AR57" i="104"/>
  <c r="AH60" i="49"/>
  <c r="AQ60" i="49" s="1"/>
  <c r="AH60" i="94"/>
  <c r="AQ60" i="94" s="1"/>
  <c r="AH61" i="98"/>
  <c r="AQ61" i="98" s="1"/>
  <c r="AR57" i="93"/>
  <c r="AH59" i="84"/>
  <c r="AQ59" i="84" s="1"/>
  <c r="Y58" i="103"/>
  <c r="X58" i="103"/>
  <c r="AH60" i="86"/>
  <c r="AQ60" i="86" s="1"/>
  <c r="AN61" i="100"/>
  <c r="AI61" i="100"/>
  <c r="AH61" i="105"/>
  <c r="AQ61" i="105" s="1"/>
  <c r="W60" i="97"/>
  <c r="AG59" i="97"/>
  <c r="AP59" i="97" s="1"/>
  <c r="AE59" i="97"/>
  <c r="AF59" i="97"/>
  <c r="AO59" i="97" s="1"/>
  <c r="AI55" i="20"/>
  <c r="AN55" i="20"/>
  <c r="AN57" i="50"/>
  <c r="AI57" i="50"/>
  <c r="AN59" i="83"/>
  <c r="Y56" i="99"/>
  <c r="X56" i="99"/>
  <c r="AR56" i="43"/>
  <c r="Z59" i="96"/>
  <c r="AH57" i="11"/>
  <c r="AQ57" i="11" s="1"/>
  <c r="W60" i="44"/>
  <c r="AE59" i="44"/>
  <c r="AF59" i="44"/>
  <c r="AO59" i="44" s="1"/>
  <c r="AG59" i="44"/>
  <c r="AP59" i="44" s="1"/>
  <c r="AH58" i="102"/>
  <c r="AQ58" i="102" s="1"/>
  <c r="Z59" i="16"/>
  <c r="AE63" i="47"/>
  <c r="AF63" i="47"/>
  <c r="AO63" i="47" s="1"/>
  <c r="AG63" i="47"/>
  <c r="AP63" i="47" s="1"/>
  <c r="W64" i="47"/>
  <c r="AH57" i="43"/>
  <c r="AQ57" i="43" s="1"/>
  <c r="AR60" i="98"/>
  <c r="AE58" i="55"/>
  <c r="W59" i="55"/>
  <c r="AF58" i="55"/>
  <c r="AO58" i="55" s="1"/>
  <c r="AG58" i="55"/>
  <c r="AP58" i="55" s="1"/>
  <c r="Z61" i="98"/>
  <c r="Z57" i="43"/>
  <c r="AH59" i="42"/>
  <c r="AQ59" i="42" s="1"/>
  <c r="AR56" i="11"/>
  <c r="Z59" i="84"/>
  <c r="Z60" i="86"/>
  <c r="AR59" i="49"/>
  <c r="Z61" i="105"/>
  <c r="Y59" i="51"/>
  <c r="X59" i="51"/>
  <c r="AR57" i="102"/>
  <c r="AG61" i="53"/>
  <c r="AP61" i="53" s="1"/>
  <c r="W62" i="53"/>
  <c r="AE61" i="53"/>
  <c r="AF61" i="53"/>
  <c r="AO61" i="53" s="1"/>
  <c r="Z57" i="11"/>
  <c r="Z58" i="102"/>
  <c r="Y59" i="85" l="1"/>
  <c r="X59" i="85"/>
  <c r="AH59" i="85" s="1"/>
  <c r="AQ59" i="85" s="1"/>
  <c r="Z59" i="85"/>
  <c r="AN58" i="85"/>
  <c r="AI58" i="85"/>
  <c r="AR58" i="85" s="1"/>
  <c r="AE57" i="35"/>
  <c r="W58" i="35"/>
  <c r="AF57" i="35"/>
  <c r="AO57" i="35" s="1"/>
  <c r="AG57" i="35"/>
  <c r="AP57" i="35" s="1"/>
  <c r="AE60" i="49"/>
  <c r="X58" i="50"/>
  <c r="AG60" i="49"/>
  <c r="AP60" i="49" s="1"/>
  <c r="AI59" i="83"/>
  <c r="AI57" i="90"/>
  <c r="X61" i="15"/>
  <c r="Z61" i="15" s="1"/>
  <c r="X59" i="82"/>
  <c r="AH59" i="82" s="1"/>
  <c r="AQ59" i="82" s="1"/>
  <c r="Z61" i="46"/>
  <c r="AE61" i="46" s="1"/>
  <c r="W61" i="94"/>
  <c r="Y61" i="94" s="1"/>
  <c r="AG60" i="94"/>
  <c r="AP60" i="94" s="1"/>
  <c r="AF60" i="49"/>
  <c r="AO60" i="49" s="1"/>
  <c r="AE60" i="94"/>
  <c r="AI58" i="82"/>
  <c r="AR58" i="82" s="1"/>
  <c r="Z58" i="50"/>
  <c r="AE58" i="50" s="1"/>
  <c r="AR57" i="103"/>
  <c r="Y64" i="41"/>
  <c r="X64" i="41"/>
  <c r="Y57" i="95"/>
  <c r="X57" i="95"/>
  <c r="AR55" i="20"/>
  <c r="AI56" i="101"/>
  <c r="AN56" i="101"/>
  <c r="Y60" i="42"/>
  <c r="X60" i="42"/>
  <c r="AI59" i="44"/>
  <c r="AN59" i="44"/>
  <c r="AR58" i="51"/>
  <c r="AN58" i="45"/>
  <c r="AI58" i="45"/>
  <c r="Y63" i="89"/>
  <c r="X63" i="89"/>
  <c r="AN59" i="42"/>
  <c r="AI59" i="42"/>
  <c r="Y61" i="13"/>
  <c r="X61" i="13"/>
  <c r="AR56" i="54"/>
  <c r="AN59" i="88"/>
  <c r="AI59" i="88"/>
  <c r="AN56" i="95"/>
  <c r="AI56" i="95"/>
  <c r="Y59" i="48"/>
  <c r="X59" i="48"/>
  <c r="Y61" i="49"/>
  <c r="X61" i="49"/>
  <c r="W62" i="105"/>
  <c r="AG61" i="105"/>
  <c r="AP61" i="105" s="1"/>
  <c r="AF61" i="105"/>
  <c r="AO61" i="105" s="1"/>
  <c r="AE61" i="105"/>
  <c r="W60" i="96"/>
  <c r="AG59" i="96"/>
  <c r="AP59" i="96" s="1"/>
  <c r="AF59" i="96"/>
  <c r="AO59" i="96" s="1"/>
  <c r="AE59" i="96"/>
  <c r="Y59" i="55"/>
  <c r="X59" i="55"/>
  <c r="Y64" i="47"/>
  <c r="X64" i="47"/>
  <c r="AE59" i="16"/>
  <c r="AF59" i="16"/>
  <c r="AO59" i="16" s="1"/>
  <c r="AG59" i="16"/>
  <c r="AP59" i="16" s="1"/>
  <c r="W60" i="16"/>
  <c r="Y60" i="44"/>
  <c r="X60" i="44"/>
  <c r="AR59" i="83"/>
  <c r="AN59" i="97"/>
  <c r="AI59" i="97"/>
  <c r="AR61" i="100"/>
  <c r="Y63" i="18"/>
  <c r="X63" i="18"/>
  <c r="Z59" i="82"/>
  <c r="AE58" i="10"/>
  <c r="W59" i="10"/>
  <c r="AG58" i="10"/>
  <c r="AP58" i="10" s="1"/>
  <c r="AF58" i="10"/>
  <c r="AO58" i="10" s="1"/>
  <c r="Y59" i="45"/>
  <c r="X59" i="45"/>
  <c r="AI62" i="89"/>
  <c r="AN62" i="89"/>
  <c r="AN60" i="13"/>
  <c r="AI60" i="13"/>
  <c r="AH56" i="20"/>
  <c r="AQ56" i="20" s="1"/>
  <c r="AN58" i="87"/>
  <c r="AI58" i="87"/>
  <c r="Y58" i="92"/>
  <c r="X58" i="92"/>
  <c r="AN60" i="49"/>
  <c r="W59" i="102"/>
  <c r="AG58" i="102"/>
  <c r="AP58" i="102" s="1"/>
  <c r="AF58" i="102"/>
  <c r="AO58" i="102" s="1"/>
  <c r="AE58" i="102"/>
  <c r="AF57" i="11"/>
  <c r="AO57" i="11" s="1"/>
  <c r="AE57" i="11"/>
  <c r="AG57" i="11"/>
  <c r="AP57" i="11" s="1"/>
  <c r="W58" i="11"/>
  <c r="AR57" i="50"/>
  <c r="AI62" i="18"/>
  <c r="AN62" i="18"/>
  <c r="AH60" i="83"/>
  <c r="AQ60" i="83" s="1"/>
  <c r="AH57" i="54"/>
  <c r="AQ57" i="54" s="1"/>
  <c r="AR60" i="15"/>
  <c r="AR55" i="99"/>
  <c r="AE57" i="43"/>
  <c r="AG57" i="43"/>
  <c r="AP57" i="43" s="1"/>
  <c r="W58" i="43"/>
  <c r="AF57" i="43"/>
  <c r="AO57" i="43" s="1"/>
  <c r="AH56" i="99"/>
  <c r="AQ56" i="99" s="1"/>
  <c r="Y60" i="97"/>
  <c r="X60" i="97"/>
  <c r="AH58" i="103"/>
  <c r="AQ58" i="103" s="1"/>
  <c r="Y59" i="91"/>
  <c r="X59" i="91"/>
  <c r="AH58" i="90"/>
  <c r="AQ58" i="90" s="1"/>
  <c r="Z60" i="83"/>
  <c r="Y59" i="32"/>
  <c r="X59" i="32"/>
  <c r="Z57" i="54"/>
  <c r="Y57" i="101"/>
  <c r="X57" i="101"/>
  <c r="Z56" i="20"/>
  <c r="AI57" i="92"/>
  <c r="AN57" i="92"/>
  <c r="AH61" i="15"/>
  <c r="AQ61" i="15" s="1"/>
  <c r="AH62" i="100"/>
  <c r="AQ62" i="100" s="1"/>
  <c r="AI58" i="48"/>
  <c r="AN58" i="48"/>
  <c r="Y62" i="53"/>
  <c r="X62" i="53"/>
  <c r="AI58" i="55"/>
  <c r="AN58" i="55"/>
  <c r="AI58" i="32"/>
  <c r="AN58" i="32"/>
  <c r="Y58" i="52"/>
  <c r="X58" i="52"/>
  <c r="Y60" i="88"/>
  <c r="X60" i="88"/>
  <c r="AN63" i="41"/>
  <c r="AI63" i="41"/>
  <c r="AH59" i="51"/>
  <c r="AQ59" i="51" s="1"/>
  <c r="AF60" i="86"/>
  <c r="AO60" i="86" s="1"/>
  <c r="W61" i="86"/>
  <c r="AE60" i="86"/>
  <c r="AG60" i="86"/>
  <c r="AP60" i="86" s="1"/>
  <c r="AI61" i="53"/>
  <c r="AN61" i="53"/>
  <c r="Z59" i="51"/>
  <c r="W60" i="84"/>
  <c r="AG59" i="84"/>
  <c r="AP59" i="84" s="1"/>
  <c r="AF59" i="84"/>
  <c r="AO59" i="84" s="1"/>
  <c r="AE59" i="84"/>
  <c r="AF61" i="98"/>
  <c r="AO61" i="98" s="1"/>
  <c r="AE61" i="98"/>
  <c r="W62" i="98"/>
  <c r="AG61" i="98"/>
  <c r="AP61" i="98" s="1"/>
  <c r="AI63" i="47"/>
  <c r="AN63" i="47"/>
  <c r="Z56" i="99"/>
  <c r="Z58" i="103"/>
  <c r="AR57" i="90"/>
  <c r="AN58" i="91"/>
  <c r="AI58" i="91"/>
  <c r="Z58" i="90"/>
  <c r="W59" i="93"/>
  <c r="AG58" i="93"/>
  <c r="AP58" i="93" s="1"/>
  <c r="AF58" i="93"/>
  <c r="AO58" i="93" s="1"/>
  <c r="AE58" i="93"/>
  <c r="AI57" i="52"/>
  <c r="AN57" i="52"/>
  <c r="AF58" i="104"/>
  <c r="AO58" i="104" s="1"/>
  <c r="AG58" i="104"/>
  <c r="AP58" i="104" s="1"/>
  <c r="AE58" i="104"/>
  <c r="W59" i="104"/>
  <c r="Y59" i="87"/>
  <c r="X59" i="87"/>
  <c r="AH58" i="50"/>
  <c r="AQ58" i="50" s="1"/>
  <c r="Z62" i="100"/>
  <c r="AG59" i="85" l="1"/>
  <c r="AP59" i="85" s="1"/>
  <c r="AF59" i="85"/>
  <c r="AO59" i="85" s="1"/>
  <c r="AE59" i="85"/>
  <c r="W60" i="85"/>
  <c r="Y58" i="35"/>
  <c r="X58" i="35"/>
  <c r="AH58" i="35" s="1"/>
  <c r="AQ58" i="35" s="1"/>
  <c r="AI57" i="35"/>
  <c r="AR57" i="35" s="1"/>
  <c r="AN57" i="35"/>
  <c r="X61" i="94"/>
  <c r="W62" i="46"/>
  <c r="Y62" i="46" s="1"/>
  <c r="AI60" i="94"/>
  <c r="AN60" i="94"/>
  <c r="Z59" i="91"/>
  <c r="AF61" i="46"/>
  <c r="AO61" i="46" s="1"/>
  <c r="AG61" i="46"/>
  <c r="AP61" i="46" s="1"/>
  <c r="Z59" i="45"/>
  <c r="W60" i="45" s="1"/>
  <c r="AF58" i="50"/>
  <c r="AO58" i="50" s="1"/>
  <c r="Z59" i="32"/>
  <c r="W60" i="32" s="1"/>
  <c r="AN61" i="46"/>
  <c r="Z60" i="97"/>
  <c r="AF60" i="97" s="1"/>
  <c r="AO60" i="97" s="1"/>
  <c r="AI60" i="49"/>
  <c r="AR60" i="49" s="1"/>
  <c r="Z60" i="42"/>
  <c r="AG60" i="42" s="1"/>
  <c r="AP60" i="42" s="1"/>
  <c r="W59" i="50"/>
  <c r="X59" i="50" s="1"/>
  <c r="Z59" i="55"/>
  <c r="W60" i="55" s="1"/>
  <c r="AG58" i="50"/>
  <c r="AP58" i="50" s="1"/>
  <c r="Z60" i="88"/>
  <c r="AG60" i="88" s="1"/>
  <c r="AP60" i="88" s="1"/>
  <c r="Z61" i="13"/>
  <c r="AG61" i="13" s="1"/>
  <c r="AP61" i="13" s="1"/>
  <c r="Z63" i="89"/>
  <c r="AF63" i="89" s="1"/>
  <c r="AO63" i="89" s="1"/>
  <c r="Z63" i="18"/>
  <c r="AE63" i="18" s="1"/>
  <c r="Z59" i="87"/>
  <c r="W60" i="87" s="1"/>
  <c r="Z59" i="48"/>
  <c r="AG59" i="48" s="1"/>
  <c r="AP59" i="48" s="1"/>
  <c r="Z57" i="95"/>
  <c r="AF57" i="95" s="1"/>
  <c r="AO57" i="95" s="1"/>
  <c r="Z62" i="53"/>
  <c r="AF62" i="53" s="1"/>
  <c r="AO62" i="53" s="1"/>
  <c r="AE59" i="32"/>
  <c r="AN59" i="84"/>
  <c r="AI59" i="84"/>
  <c r="AH58" i="52"/>
  <c r="AQ58" i="52" s="1"/>
  <c r="AH57" i="101"/>
  <c r="AQ57" i="101" s="1"/>
  <c r="Y58" i="11"/>
  <c r="X58" i="11"/>
  <c r="AR62" i="89"/>
  <c r="Y59" i="10"/>
  <c r="X59" i="10"/>
  <c r="AH60" i="44"/>
  <c r="AQ60" i="44" s="1"/>
  <c r="AN59" i="16"/>
  <c r="AI59" i="16"/>
  <c r="AR59" i="42"/>
  <c r="AI57" i="43"/>
  <c r="AN57" i="43"/>
  <c r="AR59" i="88"/>
  <c r="AE62" i="100"/>
  <c r="W63" i="100"/>
  <c r="AG62" i="100"/>
  <c r="AP62" i="100" s="1"/>
  <c r="AF62" i="100"/>
  <c r="AO62" i="100" s="1"/>
  <c r="AR58" i="91"/>
  <c r="Y59" i="104"/>
  <c r="X59" i="104"/>
  <c r="AN58" i="93"/>
  <c r="AI58" i="93"/>
  <c r="AR63" i="47"/>
  <c r="AR63" i="41"/>
  <c r="AR58" i="48"/>
  <c r="Z57" i="101"/>
  <c r="AF60" i="83"/>
  <c r="AO60" i="83" s="1"/>
  <c r="AE60" i="83"/>
  <c r="AG60" i="83"/>
  <c r="AP60" i="83" s="1"/>
  <c r="W61" i="83"/>
  <c r="Y59" i="102"/>
  <c r="X59" i="102"/>
  <c r="AH59" i="45"/>
  <c r="AQ59" i="45" s="1"/>
  <c r="AN58" i="10"/>
  <c r="AI58" i="10"/>
  <c r="Z60" i="44"/>
  <c r="AH64" i="47"/>
  <c r="AQ64" i="47" s="1"/>
  <c r="AN59" i="96"/>
  <c r="AI59" i="96"/>
  <c r="AH61" i="49"/>
  <c r="AQ61" i="49" s="1"/>
  <c r="AR56" i="95"/>
  <c r="W59" i="90"/>
  <c r="AG58" i="90"/>
  <c r="AP58" i="90" s="1"/>
  <c r="AF58" i="90"/>
  <c r="AO58" i="90" s="1"/>
  <c r="AE58" i="90"/>
  <c r="AF59" i="55"/>
  <c r="AO59" i="55" s="1"/>
  <c r="AR61" i="53"/>
  <c r="AN58" i="104"/>
  <c r="AI58" i="104"/>
  <c r="AI60" i="86"/>
  <c r="AN60" i="86"/>
  <c r="Z58" i="52"/>
  <c r="AN57" i="11"/>
  <c r="AI57" i="11"/>
  <c r="AH61" i="94"/>
  <c r="AQ61" i="94" s="1"/>
  <c r="AH58" i="92"/>
  <c r="AQ58" i="92" s="1"/>
  <c r="AE59" i="45"/>
  <c r="W60" i="82"/>
  <c r="AG59" i="82"/>
  <c r="AP59" i="82" s="1"/>
  <c r="AE59" i="82"/>
  <c r="AF59" i="82"/>
  <c r="AO59" i="82" s="1"/>
  <c r="AR59" i="97"/>
  <c r="Y62" i="105"/>
  <c r="X62" i="105"/>
  <c r="Z61" i="49"/>
  <c r="AR58" i="45"/>
  <c r="AR56" i="101"/>
  <c r="AH64" i="41"/>
  <c r="AQ64" i="41" s="1"/>
  <c r="W57" i="99"/>
  <c r="AG56" i="99"/>
  <c r="AP56" i="99" s="1"/>
  <c r="AF56" i="99"/>
  <c r="AO56" i="99" s="1"/>
  <c r="AE56" i="99"/>
  <c r="W60" i="91"/>
  <c r="AG59" i="91"/>
  <c r="AP59" i="91" s="1"/>
  <c r="AF59" i="91"/>
  <c r="AO59" i="91" s="1"/>
  <c r="AE59" i="91"/>
  <c r="W64" i="18"/>
  <c r="AG63" i="18"/>
  <c r="AP63" i="18" s="1"/>
  <c r="AH57" i="95"/>
  <c r="AQ57" i="95" s="1"/>
  <c r="AR57" i="52"/>
  <c r="AR58" i="55"/>
  <c r="W62" i="15"/>
  <c r="AF61" i="15"/>
  <c r="AO61" i="15" s="1"/>
  <c r="AE61" i="15"/>
  <c r="AG61" i="15"/>
  <c r="AP61" i="15" s="1"/>
  <c r="Y62" i="98"/>
  <c r="X62" i="98"/>
  <c r="Y60" i="84"/>
  <c r="X60" i="84"/>
  <c r="Y61" i="86"/>
  <c r="X61" i="86"/>
  <c r="AH60" i="88"/>
  <c r="AQ60" i="88" s="1"/>
  <c r="AH62" i="53"/>
  <c r="AQ62" i="53" s="1"/>
  <c r="W58" i="54"/>
  <c r="AE57" i="54"/>
  <c r="AF57" i="54"/>
  <c r="AO57" i="54" s="1"/>
  <c r="AG57" i="54"/>
  <c r="AP57" i="54" s="1"/>
  <c r="AH60" i="97"/>
  <c r="AQ60" i="97" s="1"/>
  <c r="Y58" i="43"/>
  <c r="X58" i="43"/>
  <c r="AR62" i="18"/>
  <c r="Z61" i="94"/>
  <c r="Z58" i="92"/>
  <c r="AR60" i="13"/>
  <c r="AH63" i="18"/>
  <c r="AQ63" i="18" s="1"/>
  <c r="Y60" i="16"/>
  <c r="X60" i="16"/>
  <c r="Z64" i="47"/>
  <c r="AH61" i="13"/>
  <c r="AQ61" i="13" s="1"/>
  <c r="AR59" i="44"/>
  <c r="AG59" i="87"/>
  <c r="AP59" i="87" s="1"/>
  <c r="AF59" i="87"/>
  <c r="AO59" i="87" s="1"/>
  <c r="AE59" i="87"/>
  <c r="AE56" i="20"/>
  <c r="W57" i="20"/>
  <c r="AF56" i="20"/>
  <c r="AO56" i="20" s="1"/>
  <c r="AG56" i="20"/>
  <c r="AP56" i="20" s="1"/>
  <c r="AR58" i="87"/>
  <c r="AN61" i="105"/>
  <c r="AI61" i="105"/>
  <c r="AH63" i="89"/>
  <c r="AQ63" i="89" s="1"/>
  <c r="AR60" i="94"/>
  <c r="AH59" i="87"/>
  <c r="AQ59" i="87" s="1"/>
  <c r="Y59" i="93"/>
  <c r="X59" i="93"/>
  <c r="AF58" i="103"/>
  <c r="AO58" i="103" s="1"/>
  <c r="AE58" i="103"/>
  <c r="W59" i="103"/>
  <c r="AG58" i="103"/>
  <c r="AP58" i="103" s="1"/>
  <c r="AN61" i="98"/>
  <c r="AI61" i="98"/>
  <c r="AE59" i="51"/>
  <c r="AF59" i="51"/>
  <c r="AO59" i="51" s="1"/>
  <c r="AG59" i="51"/>
  <c r="AP59" i="51" s="1"/>
  <c r="W60" i="51"/>
  <c r="AR58" i="32"/>
  <c r="AR57" i="92"/>
  <c r="AH59" i="32"/>
  <c r="AQ59" i="32" s="1"/>
  <c r="AH59" i="91"/>
  <c r="AQ59" i="91" s="1"/>
  <c r="AN58" i="102"/>
  <c r="AI58" i="102"/>
  <c r="AH59" i="55"/>
  <c r="AQ59" i="55" s="1"/>
  <c r="Y60" i="96"/>
  <c r="X60" i="96"/>
  <c r="AH59" i="48"/>
  <c r="AQ59" i="48" s="1"/>
  <c r="AH60" i="42"/>
  <c r="AQ60" i="42" s="1"/>
  <c r="AN58" i="50"/>
  <c r="Z64" i="41"/>
  <c r="Y60" i="85" l="1"/>
  <c r="X60" i="85"/>
  <c r="AN59" i="85"/>
  <c r="AI59" i="85"/>
  <c r="AR59" i="85" s="1"/>
  <c r="AE60" i="88"/>
  <c r="X62" i="46"/>
  <c r="AH62" i="46" s="1"/>
  <c r="AQ62" i="46" s="1"/>
  <c r="Z58" i="35"/>
  <c r="AI58" i="50"/>
  <c r="AF59" i="45"/>
  <c r="AO59" i="45" s="1"/>
  <c r="AE60" i="97"/>
  <c r="Y59" i="50"/>
  <c r="AF59" i="32"/>
  <c r="AO59" i="32" s="1"/>
  <c r="AI61" i="46"/>
  <c r="AR61" i="46" s="1"/>
  <c r="AG60" i="97"/>
  <c r="AP60" i="97" s="1"/>
  <c r="AG59" i="45"/>
  <c r="AP59" i="45" s="1"/>
  <c r="AE60" i="42"/>
  <c r="W61" i="97"/>
  <c r="AF63" i="18"/>
  <c r="AO63" i="18" s="1"/>
  <c r="AG59" i="32"/>
  <c r="AP59" i="32" s="1"/>
  <c r="Z60" i="96"/>
  <c r="W61" i="96" s="1"/>
  <c r="AE59" i="48"/>
  <c r="AN59" i="48" s="1"/>
  <c r="W61" i="88"/>
  <c r="Y61" i="88" s="1"/>
  <c r="AF60" i="42"/>
  <c r="AO60" i="42" s="1"/>
  <c r="Z62" i="46"/>
  <c r="W64" i="89"/>
  <c r="Y64" i="89" s="1"/>
  <c r="W63" i="53"/>
  <c r="Y63" i="53" s="1"/>
  <c r="W61" i="42"/>
  <c r="X61" i="42" s="1"/>
  <c r="AF61" i="13"/>
  <c r="AO61" i="13" s="1"/>
  <c r="AE62" i="53"/>
  <c r="AN62" i="53" s="1"/>
  <c r="AE59" i="55"/>
  <c r="W58" i="95"/>
  <c r="Y58" i="95" s="1"/>
  <c r="AG59" i="55"/>
  <c r="AP59" i="55" s="1"/>
  <c r="AF59" i="48"/>
  <c r="AO59" i="48" s="1"/>
  <c r="AF60" i="88"/>
  <c r="AO60" i="88" s="1"/>
  <c r="AE61" i="13"/>
  <c r="AG57" i="95"/>
  <c r="AP57" i="95" s="1"/>
  <c r="AG63" i="89"/>
  <c r="AP63" i="89" s="1"/>
  <c r="W62" i="13"/>
  <c r="Y62" i="13" s="1"/>
  <c r="Z62" i="105"/>
  <c r="W63" i="105" s="1"/>
  <c r="W60" i="48"/>
  <c r="AG62" i="53"/>
  <c r="AP62" i="53" s="1"/>
  <c r="AE57" i="95"/>
  <c r="AN57" i="95" s="1"/>
  <c r="AE63" i="89"/>
  <c r="AN63" i="89" s="1"/>
  <c r="Z59" i="10"/>
  <c r="AG59" i="10" s="1"/>
  <c r="AP59" i="10" s="1"/>
  <c r="Z60" i="16"/>
  <c r="AG60" i="16" s="1"/>
  <c r="AP60" i="16" s="1"/>
  <c r="Z58" i="43"/>
  <c r="W59" i="43" s="1"/>
  <c r="AF60" i="96"/>
  <c r="AO60" i="96" s="1"/>
  <c r="AN58" i="103"/>
  <c r="AI58" i="103"/>
  <c r="AH62" i="98"/>
  <c r="AQ62" i="98" s="1"/>
  <c r="Y57" i="99"/>
  <c r="X57" i="99"/>
  <c r="AN58" i="90"/>
  <c r="AI58" i="90"/>
  <c r="Y61" i="97"/>
  <c r="X61" i="97"/>
  <c r="AE60" i="44"/>
  <c r="AF60" i="44"/>
  <c r="AO60" i="44" s="1"/>
  <c r="W61" i="44"/>
  <c r="AG60" i="44"/>
  <c r="AP60" i="44" s="1"/>
  <c r="AR61" i="98"/>
  <c r="AI57" i="54"/>
  <c r="AN57" i="54"/>
  <c r="Y60" i="91"/>
  <c r="X60" i="91"/>
  <c r="AR58" i="104"/>
  <c r="Y60" i="55"/>
  <c r="X60" i="55"/>
  <c r="AR58" i="10"/>
  <c r="AR58" i="93"/>
  <c r="AI62" i="53"/>
  <c r="AI60" i="42"/>
  <c r="AN60" i="42"/>
  <c r="AN60" i="88"/>
  <c r="AI60" i="88"/>
  <c r="Y62" i="15"/>
  <c r="X62" i="15"/>
  <c r="AH58" i="11"/>
  <c r="AQ58" i="11" s="1"/>
  <c r="AN61" i="13"/>
  <c r="AN59" i="51"/>
  <c r="AI59" i="51"/>
  <c r="AR60" i="86"/>
  <c r="AF57" i="101"/>
  <c r="AO57" i="101" s="1"/>
  <c r="AE57" i="101"/>
  <c r="AG57" i="101"/>
  <c r="AP57" i="101" s="1"/>
  <c r="W58" i="101"/>
  <c r="AR59" i="16"/>
  <c r="AH59" i="93"/>
  <c r="AQ59" i="93" s="1"/>
  <c r="Y60" i="87"/>
  <c r="X60" i="87"/>
  <c r="AH60" i="96"/>
  <c r="AQ60" i="96" s="1"/>
  <c r="Z59" i="93"/>
  <c r="AR61" i="105"/>
  <c r="Y57" i="20"/>
  <c r="X57" i="20"/>
  <c r="AG64" i="47"/>
  <c r="AP64" i="47" s="1"/>
  <c r="AE64" i="47"/>
  <c r="W65" i="47"/>
  <c r="AF64" i="47"/>
  <c r="AO64" i="47" s="1"/>
  <c r="AH58" i="43"/>
  <c r="AQ58" i="43" s="1"/>
  <c r="Y58" i="54"/>
  <c r="X58" i="54"/>
  <c r="AH60" i="84"/>
  <c r="AQ60" i="84" s="1"/>
  <c r="Y64" i="18"/>
  <c r="X64" i="18"/>
  <c r="AN56" i="99"/>
  <c r="AI56" i="99"/>
  <c r="AG61" i="49"/>
  <c r="AP61" i="49" s="1"/>
  <c r="W62" i="49"/>
  <c r="AE61" i="49"/>
  <c r="AF61" i="49"/>
  <c r="AO61" i="49" s="1"/>
  <c r="Y60" i="45"/>
  <c r="X60" i="45"/>
  <c r="AR57" i="11"/>
  <c r="Y59" i="90"/>
  <c r="X59" i="90"/>
  <c r="Y61" i="83"/>
  <c r="X61" i="83"/>
  <c r="AR59" i="84"/>
  <c r="Y60" i="48"/>
  <c r="X60" i="48"/>
  <c r="X62" i="13"/>
  <c r="Y60" i="32"/>
  <c r="X60" i="32"/>
  <c r="AR58" i="50"/>
  <c r="W62" i="94"/>
  <c r="AG61" i="94"/>
  <c r="AP61" i="94" s="1"/>
  <c r="AF61" i="94"/>
  <c r="AO61" i="94" s="1"/>
  <c r="AE61" i="94"/>
  <c r="AH59" i="102"/>
  <c r="AQ59" i="102" s="1"/>
  <c r="Z62" i="98"/>
  <c r="Y60" i="51"/>
  <c r="X60" i="51"/>
  <c r="AN56" i="20"/>
  <c r="AI56" i="20"/>
  <c r="AH60" i="16"/>
  <c r="AQ60" i="16" s="1"/>
  <c r="Z60" i="84"/>
  <c r="AI61" i="15"/>
  <c r="AN61" i="15"/>
  <c r="AN63" i="18"/>
  <c r="AI63" i="18"/>
  <c r="AH62" i="105"/>
  <c r="AQ62" i="105" s="1"/>
  <c r="AN59" i="82"/>
  <c r="AI59" i="82"/>
  <c r="AN59" i="45"/>
  <c r="AI59" i="45"/>
  <c r="AH59" i="50"/>
  <c r="AQ59" i="50" s="1"/>
  <c r="AH59" i="104"/>
  <c r="AQ59" i="104" s="1"/>
  <c r="AR57" i="43"/>
  <c r="AI63" i="89"/>
  <c r="AH61" i="86"/>
  <c r="AQ61" i="86" s="1"/>
  <c r="Y60" i="82"/>
  <c r="X60" i="82"/>
  <c r="AN62" i="100"/>
  <c r="AI62" i="100"/>
  <c r="Z61" i="86"/>
  <c r="Z59" i="102"/>
  <c r="Z58" i="11"/>
  <c r="AN60" i="97"/>
  <c r="AI60" i="97"/>
  <c r="AR58" i="102"/>
  <c r="AG64" i="41"/>
  <c r="AP64" i="41" s="1"/>
  <c r="AE64" i="41"/>
  <c r="W65" i="41"/>
  <c r="AF64" i="41"/>
  <c r="AO64" i="41" s="1"/>
  <c r="Y59" i="103"/>
  <c r="X59" i="103"/>
  <c r="AN59" i="87"/>
  <c r="AI59" i="87"/>
  <c r="AF58" i="92"/>
  <c r="AO58" i="92" s="1"/>
  <c r="AG58" i="92"/>
  <c r="AP58" i="92" s="1"/>
  <c r="AE58" i="92"/>
  <c r="W59" i="92"/>
  <c r="AN59" i="91"/>
  <c r="AI59" i="91"/>
  <c r="AE58" i="52"/>
  <c r="AG58" i="52"/>
  <c r="AP58" i="52" s="1"/>
  <c r="AF58" i="52"/>
  <c r="AO58" i="52" s="1"/>
  <c r="W59" i="52"/>
  <c r="AN59" i="55"/>
  <c r="Z59" i="50"/>
  <c r="AR59" i="96"/>
  <c r="AI60" i="83"/>
  <c r="AN60" i="83"/>
  <c r="Z59" i="104"/>
  <c r="Y63" i="100"/>
  <c r="X63" i="100"/>
  <c r="AH59" i="10"/>
  <c r="AQ59" i="10" s="1"/>
  <c r="AI59" i="32"/>
  <c r="AN59" i="32"/>
  <c r="AF62" i="105" l="1"/>
  <c r="AO62" i="105" s="1"/>
  <c r="AG60" i="96"/>
  <c r="AP60" i="96" s="1"/>
  <c r="AH60" i="85"/>
  <c r="AQ60" i="85" s="1"/>
  <c r="Z60" i="85"/>
  <c r="Z60" i="87"/>
  <c r="W61" i="87" s="1"/>
  <c r="W59" i="35"/>
  <c r="AF58" i="35"/>
  <c r="AO58" i="35" s="1"/>
  <c r="AE58" i="35"/>
  <c r="AG58" i="35"/>
  <c r="AP58" i="35" s="1"/>
  <c r="AE60" i="96"/>
  <c r="X64" i="89"/>
  <c r="Z64" i="89" s="1"/>
  <c r="W65" i="89" s="1"/>
  <c r="X61" i="88"/>
  <c r="AI61" i="13"/>
  <c r="AI57" i="95"/>
  <c r="AI59" i="55"/>
  <c r="AR59" i="55" s="1"/>
  <c r="AE59" i="10"/>
  <c r="AE62" i="105"/>
  <c r="AN62" i="105" s="1"/>
  <c r="Y61" i="42"/>
  <c r="Z61" i="42" s="1"/>
  <c r="X63" i="53"/>
  <c r="Z63" i="53" s="1"/>
  <c r="AF60" i="16"/>
  <c r="AO60" i="16" s="1"/>
  <c r="W61" i="16"/>
  <c r="Y61" i="16" s="1"/>
  <c r="AF59" i="10"/>
  <c r="AO59" i="10" s="1"/>
  <c r="X58" i="95"/>
  <c r="AH58" i="95" s="1"/>
  <c r="AQ58" i="95" s="1"/>
  <c r="AE60" i="16"/>
  <c r="AE62" i="46"/>
  <c r="AF62" i="46"/>
  <c r="AO62" i="46" s="1"/>
  <c r="W63" i="46"/>
  <c r="AG62" i="46"/>
  <c r="AP62" i="46" s="1"/>
  <c r="W60" i="10"/>
  <c r="X60" i="10" s="1"/>
  <c r="AG58" i="43"/>
  <c r="AP58" i="43" s="1"/>
  <c r="AI59" i="48"/>
  <c r="AR59" i="48" s="1"/>
  <c r="AF58" i="43"/>
  <c r="AO58" i="43" s="1"/>
  <c r="Z60" i="91"/>
  <c r="AG60" i="91" s="1"/>
  <c r="AP60" i="91" s="1"/>
  <c r="AG62" i="105"/>
  <c r="AP62" i="105" s="1"/>
  <c r="Z64" i="18"/>
  <c r="AG64" i="18" s="1"/>
  <c r="AP64" i="18" s="1"/>
  <c r="Z60" i="32"/>
  <c r="AG60" i="32" s="1"/>
  <c r="AP60" i="32" s="1"/>
  <c r="Z60" i="82"/>
  <c r="AF60" i="82" s="1"/>
  <c r="AO60" i="82" s="1"/>
  <c r="Z62" i="13"/>
  <c r="AG62" i="13" s="1"/>
  <c r="AP62" i="13" s="1"/>
  <c r="AE58" i="43"/>
  <c r="Z60" i="51"/>
  <c r="W61" i="51" s="1"/>
  <c r="Z61" i="83"/>
  <c r="AE61" i="83" s="1"/>
  <c r="AR62" i="100"/>
  <c r="W60" i="93"/>
  <c r="AG59" i="93"/>
  <c r="AP59" i="93" s="1"/>
  <c r="AF59" i="93"/>
  <c r="AO59" i="93" s="1"/>
  <c r="AE59" i="93"/>
  <c r="AR60" i="88"/>
  <c r="AR63" i="18"/>
  <c r="AH60" i="48"/>
  <c r="AQ60" i="48" s="1"/>
  <c r="Y62" i="49"/>
  <c r="X62" i="49"/>
  <c r="AH57" i="20"/>
  <c r="AQ57" i="20" s="1"/>
  <c r="AH62" i="15"/>
  <c r="AQ62" i="15" s="1"/>
  <c r="AR57" i="54"/>
  <c r="AN60" i="44"/>
  <c r="AI60" i="44"/>
  <c r="AH57" i="99"/>
  <c r="AQ57" i="99" s="1"/>
  <c r="Y63" i="105"/>
  <c r="X63" i="105"/>
  <c r="AE59" i="50"/>
  <c r="AF59" i="50"/>
  <c r="AO59" i="50" s="1"/>
  <c r="AG59" i="50"/>
  <c r="AP59" i="50" s="1"/>
  <c r="W60" i="50"/>
  <c r="AR58" i="103"/>
  <c r="AR59" i="91"/>
  <c r="AR60" i="83"/>
  <c r="AI64" i="41"/>
  <c r="AN64" i="41"/>
  <c r="AH60" i="82"/>
  <c r="AQ60" i="82" s="1"/>
  <c r="AR56" i="20"/>
  <c r="AF62" i="98"/>
  <c r="AO62" i="98" s="1"/>
  <c r="AE62" i="98"/>
  <c r="W63" i="98"/>
  <c r="AG62" i="98"/>
  <c r="AP62" i="98" s="1"/>
  <c r="Y62" i="94"/>
  <c r="X62" i="94"/>
  <c r="AH62" i="13"/>
  <c r="AQ62" i="13" s="1"/>
  <c r="Z60" i="48"/>
  <c r="AH60" i="45"/>
  <c r="AQ60" i="45" s="1"/>
  <c r="Z62" i="15"/>
  <c r="AH61" i="97"/>
  <c r="AQ61" i="97" s="1"/>
  <c r="Z57" i="99"/>
  <c r="AF59" i="104"/>
  <c r="AO59" i="104" s="1"/>
  <c r="AE59" i="104"/>
  <c r="AG59" i="104"/>
  <c r="AP59" i="104" s="1"/>
  <c r="W60" i="104"/>
  <c r="W59" i="11"/>
  <c r="AG58" i="11"/>
  <c r="AP58" i="11" s="1"/>
  <c r="AF58" i="11"/>
  <c r="AO58" i="11" s="1"/>
  <c r="AE58" i="11"/>
  <c r="AI61" i="49"/>
  <c r="AN61" i="49"/>
  <c r="AH59" i="90"/>
  <c r="AQ59" i="90" s="1"/>
  <c r="AR56" i="99"/>
  <c r="Z57" i="20"/>
  <c r="Y58" i="101"/>
  <c r="X58" i="101"/>
  <c r="AR59" i="51"/>
  <c r="AR60" i="42"/>
  <c r="AH60" i="91"/>
  <c r="AQ60" i="91" s="1"/>
  <c r="Z61" i="97"/>
  <c r="AN58" i="43"/>
  <c r="AI58" i="52"/>
  <c r="AN58" i="52"/>
  <c r="AH61" i="83"/>
  <c r="AQ61" i="83" s="1"/>
  <c r="Y59" i="43"/>
  <c r="X59" i="43"/>
  <c r="AR59" i="87"/>
  <c r="AH63" i="100"/>
  <c r="AQ63" i="100" s="1"/>
  <c r="Y59" i="52"/>
  <c r="X59" i="52"/>
  <c r="AH59" i="103"/>
  <c r="AQ59" i="103" s="1"/>
  <c r="AE60" i="82"/>
  <c r="AN58" i="92"/>
  <c r="AI58" i="92"/>
  <c r="AR61" i="15"/>
  <c r="AH60" i="51"/>
  <c r="AQ60" i="51" s="1"/>
  <c r="Z59" i="90"/>
  <c r="Z60" i="45"/>
  <c r="AH58" i="54"/>
  <c r="AQ58" i="54" s="1"/>
  <c r="Y65" i="47"/>
  <c r="X65" i="47"/>
  <c r="AE64" i="89"/>
  <c r="AH60" i="55"/>
  <c r="AQ60" i="55" s="1"/>
  <c r="AH61" i="88"/>
  <c r="AQ61" i="88" s="1"/>
  <c r="AN60" i="96"/>
  <c r="AI60" i="96"/>
  <c r="AR57" i="95"/>
  <c r="AG60" i="87"/>
  <c r="AP60" i="87" s="1"/>
  <c r="AE60" i="87"/>
  <c r="Y65" i="41"/>
  <c r="X65" i="41"/>
  <c r="AR59" i="32"/>
  <c r="Y59" i="92"/>
  <c r="X59" i="92"/>
  <c r="AR59" i="45"/>
  <c r="AH61" i="42"/>
  <c r="AQ61" i="42" s="1"/>
  <c r="Z63" i="100"/>
  <c r="Z59" i="103"/>
  <c r="AR60" i="97"/>
  <c r="W60" i="102"/>
  <c r="AG59" i="102"/>
  <c r="AP59" i="102" s="1"/>
  <c r="AF59" i="102"/>
  <c r="AO59" i="102" s="1"/>
  <c r="AE59" i="102"/>
  <c r="AR63" i="89"/>
  <c r="AF61" i="86"/>
  <c r="AO61" i="86" s="1"/>
  <c r="AE61" i="86"/>
  <c r="W62" i="86"/>
  <c r="AG61" i="86"/>
  <c r="AP61" i="86" s="1"/>
  <c r="AI59" i="10"/>
  <c r="AN59" i="10"/>
  <c r="AR59" i="82"/>
  <c r="W61" i="84"/>
  <c r="AG60" i="84"/>
  <c r="AP60" i="84" s="1"/>
  <c r="AE60" i="84"/>
  <c r="AF60" i="84"/>
  <c r="AO60" i="84" s="1"/>
  <c r="AN61" i="94"/>
  <c r="AI61" i="94"/>
  <c r="AH60" i="32"/>
  <c r="AQ60" i="32" s="1"/>
  <c r="AH64" i="18"/>
  <c r="AQ64" i="18" s="1"/>
  <c r="Z58" i="54"/>
  <c r="AI64" i="47"/>
  <c r="AN64" i="47"/>
  <c r="AH60" i="87"/>
  <c r="AQ60" i="87" s="1"/>
  <c r="AI57" i="101"/>
  <c r="AN57" i="101"/>
  <c r="AR61" i="13"/>
  <c r="AR62" i="53"/>
  <c r="Z60" i="55"/>
  <c r="Z61" i="88"/>
  <c r="Y61" i="44"/>
  <c r="X61" i="44"/>
  <c r="AR58" i="90"/>
  <c r="AN60" i="16"/>
  <c r="Y61" i="96"/>
  <c r="X61" i="96"/>
  <c r="AG64" i="89" l="1"/>
  <c r="AP64" i="89" s="1"/>
  <c r="Y60" i="10"/>
  <c r="AF60" i="87"/>
  <c r="AO60" i="87" s="1"/>
  <c r="AF64" i="89"/>
  <c r="AO64" i="89" s="1"/>
  <c r="AG60" i="85"/>
  <c r="AP60" i="85" s="1"/>
  <c r="AF60" i="85"/>
  <c r="AO60" i="85" s="1"/>
  <c r="W61" i="85"/>
  <c r="AE60" i="85"/>
  <c r="AH64" i="89"/>
  <c r="AQ64" i="89" s="1"/>
  <c r="Z58" i="95"/>
  <c r="AI58" i="35"/>
  <c r="AR58" i="35" s="1"/>
  <c r="AN58" i="35"/>
  <c r="AI60" i="16"/>
  <c r="X59" i="35"/>
  <c r="AH59" i="35" s="1"/>
  <c r="AQ59" i="35" s="1"/>
  <c r="Y59" i="35"/>
  <c r="Z59" i="35"/>
  <c r="AI62" i="105"/>
  <c r="AE60" i="51"/>
  <c r="X61" i="16"/>
  <c r="AF62" i="13"/>
  <c r="AO62" i="13" s="1"/>
  <c r="AI58" i="43"/>
  <c r="AE62" i="13"/>
  <c r="AI62" i="13" s="1"/>
  <c r="AG60" i="82"/>
  <c r="AP60" i="82" s="1"/>
  <c r="W61" i="91"/>
  <c r="W61" i="82"/>
  <c r="X61" i="82" s="1"/>
  <c r="W63" i="13"/>
  <c r="Y63" i="13" s="1"/>
  <c r="AF60" i="51"/>
  <c r="AO60" i="51" s="1"/>
  <c r="AH63" i="53"/>
  <c r="AQ63" i="53" s="1"/>
  <c r="AI62" i="46"/>
  <c r="AR62" i="46" s="1"/>
  <c r="AN62" i="46"/>
  <c r="Z65" i="47"/>
  <c r="AG65" i="47" s="1"/>
  <c r="AP65" i="47" s="1"/>
  <c r="X63" i="46"/>
  <c r="AH63" i="46" s="1"/>
  <c r="AQ63" i="46" s="1"/>
  <c r="Y63" i="46"/>
  <c r="AE60" i="91"/>
  <c r="AG60" i="51"/>
  <c r="AP60" i="51" s="1"/>
  <c r="AF61" i="83"/>
  <c r="AO61" i="83" s="1"/>
  <c r="AF60" i="32"/>
  <c r="AO60" i="32" s="1"/>
  <c r="AF64" i="18"/>
  <c r="AO64" i="18" s="1"/>
  <c r="W61" i="32"/>
  <c r="X61" i="32" s="1"/>
  <c r="Z59" i="43"/>
  <c r="AE59" i="43" s="1"/>
  <c r="AF60" i="91"/>
  <c r="AO60" i="91" s="1"/>
  <c r="AG61" i="83"/>
  <c r="AP61" i="83" s="1"/>
  <c r="W65" i="18"/>
  <c r="W62" i="83"/>
  <c r="AE64" i="18"/>
  <c r="AN64" i="18" s="1"/>
  <c r="AE60" i="32"/>
  <c r="AN60" i="32" s="1"/>
  <c r="Z65" i="41"/>
  <c r="W66" i="41" s="1"/>
  <c r="Z59" i="52"/>
  <c r="AF59" i="52" s="1"/>
  <c r="AO59" i="52" s="1"/>
  <c r="Z63" i="105"/>
  <c r="W64" i="105" s="1"/>
  <c r="Z61" i="16"/>
  <c r="AF61" i="16" s="1"/>
  <c r="AO61" i="16" s="1"/>
  <c r="Y60" i="102"/>
  <c r="X60" i="102"/>
  <c r="AN60" i="51"/>
  <c r="AR59" i="10"/>
  <c r="AN59" i="93"/>
  <c r="AI59" i="93"/>
  <c r="Y61" i="82"/>
  <c r="W62" i="97"/>
  <c r="AG61" i="97"/>
  <c r="AP61" i="97" s="1"/>
  <c r="AF61" i="97"/>
  <c r="AO61" i="97" s="1"/>
  <c r="AE61" i="97"/>
  <c r="AH58" i="101"/>
  <c r="AQ58" i="101" s="1"/>
  <c r="AE63" i="53"/>
  <c r="AF63" i="53"/>
  <c r="AO63" i="53" s="1"/>
  <c r="AG63" i="53"/>
  <c r="AP63" i="53" s="1"/>
  <c r="W64" i="53"/>
  <c r="Y59" i="11"/>
  <c r="X59" i="11"/>
  <c r="Y63" i="98"/>
  <c r="X63" i="98"/>
  <c r="AH62" i="49"/>
  <c r="AQ62" i="49" s="1"/>
  <c r="Y62" i="83"/>
  <c r="X62" i="83"/>
  <c r="AI64" i="89"/>
  <c r="AN64" i="89"/>
  <c r="AR58" i="43"/>
  <c r="AE60" i="48"/>
  <c r="AF60" i="48"/>
  <c r="AO60" i="48" s="1"/>
  <c r="AG60" i="48"/>
  <c r="AP60" i="48" s="1"/>
  <c r="W61" i="48"/>
  <c r="AR64" i="41"/>
  <c r="Y65" i="18"/>
  <c r="X65" i="18"/>
  <c r="AG58" i="54"/>
  <c r="AP58" i="54" s="1"/>
  <c r="AE58" i="54"/>
  <c r="AF58" i="54"/>
  <c r="AO58" i="54" s="1"/>
  <c r="W59" i="54"/>
  <c r="Y61" i="87"/>
  <c r="X61" i="87"/>
  <c r="Y61" i="84"/>
  <c r="X61" i="84"/>
  <c r="Y62" i="86"/>
  <c r="X62" i="86"/>
  <c r="AN59" i="102"/>
  <c r="AI59" i="102"/>
  <c r="AH59" i="92"/>
  <c r="AQ59" i="92" s="1"/>
  <c r="Z58" i="101"/>
  <c r="Y60" i="104"/>
  <c r="X60" i="104"/>
  <c r="AF58" i="95"/>
  <c r="AO58" i="95" s="1"/>
  <c r="AE58" i="95"/>
  <c r="AG58" i="95"/>
  <c r="AP58" i="95" s="1"/>
  <c r="W59" i="95"/>
  <c r="AN62" i="98"/>
  <c r="AI62" i="98"/>
  <c r="AH60" i="10"/>
  <c r="AQ60" i="10" s="1"/>
  <c r="Y61" i="51"/>
  <c r="X61" i="51"/>
  <c r="Z62" i="49"/>
  <c r="AN61" i="83"/>
  <c r="AI61" i="83"/>
  <c r="AN60" i="82"/>
  <c r="AI60" i="82"/>
  <c r="W62" i="88"/>
  <c r="AG61" i="88"/>
  <c r="AP61" i="88" s="1"/>
  <c r="AF61" i="88"/>
  <c r="AO61" i="88" s="1"/>
  <c r="AE61" i="88"/>
  <c r="AR57" i="101"/>
  <c r="AH65" i="41"/>
  <c r="AQ65" i="41" s="1"/>
  <c r="AH61" i="96"/>
  <c r="AQ61" i="96" s="1"/>
  <c r="AE60" i="45"/>
  <c r="AF60" i="45"/>
  <c r="AO60" i="45" s="1"/>
  <c r="AG60" i="45"/>
  <c r="AP60" i="45" s="1"/>
  <c r="W61" i="45"/>
  <c r="AR58" i="92"/>
  <c r="AR61" i="49"/>
  <c r="W58" i="99"/>
  <c r="AG57" i="99"/>
  <c r="AP57" i="99" s="1"/>
  <c r="AF57" i="99"/>
  <c r="AO57" i="99" s="1"/>
  <c r="AE57" i="99"/>
  <c r="W63" i="15"/>
  <c r="AF62" i="15"/>
  <c r="AO62" i="15" s="1"/>
  <c r="AG62" i="15"/>
  <c r="AP62" i="15" s="1"/>
  <c r="AE62" i="15"/>
  <c r="AH62" i="94"/>
  <c r="AQ62" i="94" s="1"/>
  <c r="Z60" i="10"/>
  <c r="AI59" i="50"/>
  <c r="AN59" i="50"/>
  <c r="AR60" i="44"/>
  <c r="Y60" i="93"/>
  <c r="X60" i="93"/>
  <c r="AR60" i="16"/>
  <c r="AE61" i="42"/>
  <c r="W62" i="42"/>
  <c r="AF61" i="42"/>
  <c r="AO61" i="42" s="1"/>
  <c r="AG61" i="42"/>
  <c r="AP61" i="42" s="1"/>
  <c r="Y61" i="91"/>
  <c r="X61" i="91"/>
  <c r="AH59" i="52"/>
  <c r="AQ59" i="52" s="1"/>
  <c r="AI60" i="32"/>
  <c r="AR64" i="47"/>
  <c r="AN60" i="84"/>
  <c r="AI60" i="84"/>
  <c r="AR62" i="105"/>
  <c r="AH61" i="16"/>
  <c r="AQ61" i="16" s="1"/>
  <c r="Y60" i="50"/>
  <c r="X60" i="50"/>
  <c r="AE60" i="55"/>
  <c r="W61" i="55"/>
  <c r="AF60" i="55"/>
  <c r="AO60" i="55" s="1"/>
  <c r="AG60" i="55"/>
  <c r="AP60" i="55" s="1"/>
  <c r="W60" i="103"/>
  <c r="AE59" i="103"/>
  <c r="AG59" i="103"/>
  <c r="AP59" i="103" s="1"/>
  <c r="AF59" i="103"/>
  <c r="AO59" i="103" s="1"/>
  <c r="Z61" i="96"/>
  <c r="AH61" i="44"/>
  <c r="AQ61" i="44" s="1"/>
  <c r="AR61" i="94"/>
  <c r="AN61" i="86"/>
  <c r="AI61" i="86"/>
  <c r="AF63" i="100"/>
  <c r="AO63" i="100" s="1"/>
  <c r="W64" i="100"/>
  <c r="AE63" i="100"/>
  <c r="AG63" i="100"/>
  <c r="AP63" i="100" s="1"/>
  <c r="Z59" i="92"/>
  <c r="Z61" i="44"/>
  <c r="AN60" i="87"/>
  <c r="AI60" i="87"/>
  <c r="AR60" i="96"/>
  <c r="Y65" i="89"/>
  <c r="X65" i="89"/>
  <c r="AH65" i="47"/>
  <c r="AQ65" i="47" s="1"/>
  <c r="W60" i="90"/>
  <c r="AG59" i="90"/>
  <c r="AP59" i="90" s="1"/>
  <c r="AF59" i="90"/>
  <c r="AO59" i="90" s="1"/>
  <c r="AE59" i="90"/>
  <c r="AH59" i="43"/>
  <c r="AQ59" i="43" s="1"/>
  <c r="AR58" i="52"/>
  <c r="AG57" i="20"/>
  <c r="AP57" i="20" s="1"/>
  <c r="AF57" i="20"/>
  <c r="AO57" i="20" s="1"/>
  <c r="AE57" i="20"/>
  <c r="W58" i="20"/>
  <c r="AN58" i="11"/>
  <c r="AI58" i="11"/>
  <c r="AI59" i="104"/>
  <c r="AN59" i="104"/>
  <c r="Z62" i="94"/>
  <c r="AH63" i="105"/>
  <c r="AQ63" i="105" s="1"/>
  <c r="AE63" i="105" l="1"/>
  <c r="AI60" i="91"/>
  <c r="AI60" i="85"/>
  <c r="AR60" i="85" s="1"/>
  <c r="AN60" i="85"/>
  <c r="Y61" i="85"/>
  <c r="X61" i="85"/>
  <c r="AH61" i="85" s="1"/>
  <c r="AQ61" i="85" s="1"/>
  <c r="W60" i="35"/>
  <c r="AG59" i="35"/>
  <c r="AP59" i="35" s="1"/>
  <c r="AF59" i="35"/>
  <c r="AO59" i="35" s="1"/>
  <c r="AE59" i="35"/>
  <c r="W60" i="52"/>
  <c r="AE59" i="52"/>
  <c r="AF63" i="105"/>
  <c r="AO63" i="105" s="1"/>
  <c r="W62" i="16"/>
  <c r="Z63" i="46"/>
  <c r="W64" i="46" s="1"/>
  <c r="AI64" i="18"/>
  <c r="Y61" i="32"/>
  <c r="AF65" i="47"/>
  <c r="AO65" i="47" s="1"/>
  <c r="AN62" i="13"/>
  <c r="W66" i="47"/>
  <c r="X63" i="13"/>
  <c r="AG59" i="52"/>
  <c r="AP59" i="52" s="1"/>
  <c r="AE65" i="47"/>
  <c r="AN60" i="91"/>
  <c r="AG59" i="43"/>
  <c r="AP59" i="43" s="1"/>
  <c r="AE65" i="41"/>
  <c r="AN65" i="41" s="1"/>
  <c r="AG65" i="41"/>
  <c r="AP65" i="41" s="1"/>
  <c r="AI60" i="51"/>
  <c r="AR60" i="51" s="1"/>
  <c r="W60" i="43"/>
  <c r="AG63" i="105"/>
  <c r="AP63" i="105" s="1"/>
  <c r="AF59" i="43"/>
  <c r="AO59" i="43" s="1"/>
  <c r="AG63" i="46"/>
  <c r="AP63" i="46" s="1"/>
  <c r="AE63" i="46"/>
  <c r="AF63" i="46"/>
  <c r="AO63" i="46" s="1"/>
  <c r="AF65" i="41"/>
  <c r="AO65" i="41" s="1"/>
  <c r="Z60" i="50"/>
  <c r="AE60" i="50" s="1"/>
  <c r="AE61" i="16"/>
  <c r="AG61" i="16"/>
  <c r="AP61" i="16" s="1"/>
  <c r="Z62" i="86"/>
  <c r="AF62" i="86" s="1"/>
  <c r="AO62" i="86" s="1"/>
  <c r="Z59" i="11"/>
  <c r="AF59" i="11" s="1"/>
  <c r="AO59" i="11" s="1"/>
  <c r="Z60" i="93"/>
  <c r="AF60" i="93" s="1"/>
  <c r="AO60" i="93" s="1"/>
  <c r="Z61" i="87"/>
  <c r="W62" i="87" s="1"/>
  <c r="AH61" i="32"/>
  <c r="AQ61" i="32" s="1"/>
  <c r="AE60" i="10"/>
  <c r="W61" i="10"/>
  <c r="AG60" i="10"/>
  <c r="AP60" i="10" s="1"/>
  <c r="AF60" i="10"/>
  <c r="AO60" i="10" s="1"/>
  <c r="W63" i="49"/>
  <c r="AE62" i="49"/>
  <c r="AF62" i="49"/>
  <c r="AO62" i="49" s="1"/>
  <c r="AG62" i="49"/>
  <c r="AP62" i="49" s="1"/>
  <c r="AN61" i="97"/>
  <c r="AI61" i="97"/>
  <c r="AG61" i="44"/>
  <c r="AP61" i="44" s="1"/>
  <c r="AE61" i="44"/>
  <c r="AF61" i="44"/>
  <c r="AO61" i="44" s="1"/>
  <c r="W62" i="44"/>
  <c r="AN57" i="99"/>
  <c r="AI57" i="99"/>
  <c r="AH63" i="13"/>
  <c r="AQ63" i="13" s="1"/>
  <c r="AF58" i="101"/>
  <c r="AO58" i="101" s="1"/>
  <c r="W59" i="101"/>
  <c r="AE58" i="101"/>
  <c r="AG58" i="101"/>
  <c r="AP58" i="101" s="1"/>
  <c r="AH65" i="18"/>
  <c r="AQ65" i="18" s="1"/>
  <c r="AR64" i="89"/>
  <c r="AR59" i="93"/>
  <c r="AN59" i="43"/>
  <c r="AN59" i="90"/>
  <c r="AI59" i="90"/>
  <c r="Y63" i="15"/>
  <c r="X63" i="15"/>
  <c r="AH61" i="87"/>
  <c r="AQ61" i="87" s="1"/>
  <c r="AN63" i="53"/>
  <c r="AI63" i="53"/>
  <c r="AR60" i="91"/>
  <c r="AR61" i="86"/>
  <c r="AR58" i="11"/>
  <c r="AF59" i="92"/>
  <c r="AO59" i="92" s="1"/>
  <c r="AE59" i="92"/>
  <c r="AG59" i="92"/>
  <c r="AP59" i="92" s="1"/>
  <c r="W60" i="92"/>
  <c r="Y61" i="55"/>
  <c r="X61" i="55"/>
  <c r="AR62" i="13"/>
  <c r="AN60" i="45"/>
  <c r="AI60" i="45"/>
  <c r="Z63" i="13"/>
  <c r="Y66" i="47"/>
  <c r="X66" i="47"/>
  <c r="AI58" i="95"/>
  <c r="AN58" i="95"/>
  <c r="Z65" i="18"/>
  <c r="AN63" i="105"/>
  <c r="AI63" i="105"/>
  <c r="AH60" i="102"/>
  <c r="AQ60" i="102" s="1"/>
  <c r="AI59" i="52"/>
  <c r="AN59" i="52"/>
  <c r="Y59" i="95"/>
  <c r="X59" i="95"/>
  <c r="Z61" i="32"/>
  <c r="W62" i="96"/>
  <c r="AG61" i="96"/>
  <c r="AP61" i="96" s="1"/>
  <c r="AF61" i="96"/>
  <c r="AO61" i="96" s="1"/>
  <c r="AE61" i="96"/>
  <c r="AH60" i="93"/>
  <c r="AQ60" i="93" s="1"/>
  <c r="Y60" i="90"/>
  <c r="X60" i="90"/>
  <c r="AI60" i="55"/>
  <c r="AN60" i="55"/>
  <c r="Y62" i="42"/>
  <c r="X62" i="42"/>
  <c r="AI62" i="15"/>
  <c r="AN62" i="15"/>
  <c r="AN61" i="88"/>
  <c r="AI61" i="88"/>
  <c r="AI65" i="47"/>
  <c r="AN65" i="47"/>
  <c r="AH61" i="84"/>
  <c r="AQ61" i="84" s="1"/>
  <c r="Y59" i="54"/>
  <c r="X59" i="54"/>
  <c r="AI60" i="48"/>
  <c r="AN60" i="48"/>
  <c r="AR64" i="18"/>
  <c r="AH63" i="98"/>
  <c r="AQ63" i="98" s="1"/>
  <c r="Y64" i="53"/>
  <c r="X64" i="53"/>
  <c r="Y62" i="97"/>
  <c r="X62" i="97"/>
  <c r="Z60" i="102"/>
  <c r="Y62" i="88"/>
  <c r="X62" i="88"/>
  <c r="AH62" i="86"/>
  <c r="AQ62" i="86" s="1"/>
  <c r="AH59" i="11"/>
  <c r="AQ59" i="11" s="1"/>
  <c r="AR59" i="104"/>
  <c r="AR59" i="50"/>
  <c r="AH65" i="89"/>
  <c r="AQ65" i="89" s="1"/>
  <c r="AN63" i="100"/>
  <c r="AI63" i="100"/>
  <c r="AN59" i="103"/>
  <c r="AI59" i="103"/>
  <c r="AH60" i="50"/>
  <c r="AQ60" i="50" s="1"/>
  <c r="AR60" i="32"/>
  <c r="AH61" i="91"/>
  <c r="AQ61" i="91" s="1"/>
  <c r="AI61" i="42"/>
  <c r="AN61" i="42"/>
  <c r="Y58" i="99"/>
  <c r="X58" i="99"/>
  <c r="AR60" i="82"/>
  <c r="AR61" i="83"/>
  <c r="AH61" i="51"/>
  <c r="AQ61" i="51" s="1"/>
  <c r="AR62" i="98"/>
  <c r="AH60" i="104"/>
  <c r="AQ60" i="104" s="1"/>
  <c r="AR59" i="102"/>
  <c r="Z61" i="84"/>
  <c r="AH62" i="83"/>
  <c r="AQ62" i="83" s="1"/>
  <c r="Z63" i="98"/>
  <c r="AH61" i="82"/>
  <c r="AQ61" i="82" s="1"/>
  <c r="Y60" i="43"/>
  <c r="X60" i="43"/>
  <c r="Y66" i="41"/>
  <c r="X66" i="41"/>
  <c r="Y62" i="16"/>
  <c r="X62" i="16"/>
  <c r="AG60" i="50"/>
  <c r="AP60" i="50" s="1"/>
  <c r="Y61" i="48"/>
  <c r="X61" i="48"/>
  <c r="Y58" i="20"/>
  <c r="X58" i="20"/>
  <c r="W63" i="94"/>
  <c r="AE62" i="94"/>
  <c r="AG62" i="94"/>
  <c r="AP62" i="94" s="1"/>
  <c r="AF62" i="94"/>
  <c r="AO62" i="94" s="1"/>
  <c r="AI57" i="20"/>
  <c r="AN57" i="20"/>
  <c r="Z65" i="89"/>
  <c r="AR60" i="87"/>
  <c r="Y64" i="100"/>
  <c r="X64" i="100"/>
  <c r="Y60" i="103"/>
  <c r="X60" i="103"/>
  <c r="AR60" i="84"/>
  <c r="Z61" i="91"/>
  <c r="Y61" i="45"/>
  <c r="X61" i="45"/>
  <c r="Z61" i="51"/>
  <c r="Z60" i="104"/>
  <c r="AI58" i="54"/>
  <c r="AN58" i="54"/>
  <c r="Z62" i="83"/>
  <c r="Z61" i="82"/>
  <c r="Y64" i="105"/>
  <c r="X64" i="105"/>
  <c r="Y60" i="52"/>
  <c r="X60" i="52"/>
  <c r="AN61" i="16"/>
  <c r="AI61" i="16"/>
  <c r="Z61" i="85" l="1"/>
  <c r="AI59" i="35"/>
  <c r="AR59" i="35" s="1"/>
  <c r="AN59" i="35"/>
  <c r="X60" i="35"/>
  <c r="AH60" i="35" s="1"/>
  <c r="AQ60" i="35" s="1"/>
  <c r="Y60" i="35"/>
  <c r="Z60" i="35" s="1"/>
  <c r="AI59" i="43"/>
  <c r="AF61" i="87"/>
  <c r="AO61" i="87" s="1"/>
  <c r="AE61" i="87"/>
  <c r="Z58" i="99"/>
  <c r="AE58" i="99" s="1"/>
  <c r="AG62" i="86"/>
  <c r="AP62" i="86" s="1"/>
  <c r="AG60" i="93"/>
  <c r="AP60" i="93" s="1"/>
  <c r="AI65" i="41"/>
  <c r="W61" i="50"/>
  <c r="X61" i="50" s="1"/>
  <c r="AG61" i="87"/>
  <c r="AP61" i="87" s="1"/>
  <c r="Y64" i="46"/>
  <c r="X64" i="46"/>
  <c r="AF60" i="50"/>
  <c r="AO60" i="50" s="1"/>
  <c r="AG59" i="11"/>
  <c r="AP59" i="11" s="1"/>
  <c r="W61" i="93"/>
  <c r="Y61" i="93" s="1"/>
  <c r="Z62" i="42"/>
  <c r="AG62" i="42" s="1"/>
  <c r="AP62" i="42" s="1"/>
  <c r="Z59" i="95"/>
  <c r="AF59" i="95" s="1"/>
  <c r="AO59" i="95" s="1"/>
  <c r="AE60" i="93"/>
  <c r="W60" i="11"/>
  <c r="AI63" i="46"/>
  <c r="AR63" i="46" s="1"/>
  <c r="AN63" i="46"/>
  <c r="AE59" i="11"/>
  <c r="W63" i="86"/>
  <c r="X63" i="86" s="1"/>
  <c r="AE62" i="86"/>
  <c r="AN62" i="86" s="1"/>
  <c r="Z59" i="54"/>
  <c r="Z61" i="55"/>
  <c r="AE61" i="55" s="1"/>
  <c r="Z63" i="15"/>
  <c r="AE63" i="15" s="1"/>
  <c r="Z61" i="45"/>
  <c r="W62" i="45" s="1"/>
  <c r="Z61" i="48"/>
  <c r="AF61" i="48" s="1"/>
  <c r="AO61" i="48" s="1"/>
  <c r="Z62" i="97"/>
  <c r="AF62" i="97" s="1"/>
  <c r="AO62" i="97" s="1"/>
  <c r="W59" i="99"/>
  <c r="AG58" i="99"/>
  <c r="AP58" i="99" s="1"/>
  <c r="AF58" i="99"/>
  <c r="AO58" i="99" s="1"/>
  <c r="AG59" i="95"/>
  <c r="AP59" i="95" s="1"/>
  <c r="W62" i="91"/>
  <c r="AG61" i="91"/>
  <c r="AP61" i="91" s="1"/>
  <c r="AF61" i="91"/>
  <c r="AO61" i="91" s="1"/>
  <c r="AE61" i="91"/>
  <c r="AH58" i="20"/>
  <c r="AQ58" i="20" s="1"/>
  <c r="AR61" i="88"/>
  <c r="AH64" i="100"/>
  <c r="AQ64" i="100" s="1"/>
  <c r="AH62" i="16"/>
  <c r="AQ62" i="16" s="1"/>
  <c r="AF62" i="83"/>
  <c r="AO62" i="83" s="1"/>
  <c r="AE62" i="83"/>
  <c r="AG62" i="83"/>
  <c r="AP62" i="83" s="1"/>
  <c r="W63" i="83"/>
  <c r="AH62" i="88"/>
  <c r="AQ62" i="88" s="1"/>
  <c r="AH66" i="47"/>
  <c r="AQ66" i="47" s="1"/>
  <c r="Y61" i="10"/>
  <c r="X61" i="10"/>
  <c r="Z62" i="88"/>
  <c r="AH64" i="53"/>
  <c r="AQ64" i="53" s="1"/>
  <c r="AR60" i="55"/>
  <c r="Y62" i="96"/>
  <c r="X62" i="96"/>
  <c r="AR59" i="52"/>
  <c r="Y60" i="92"/>
  <c r="X60" i="92"/>
  <c r="AN58" i="101"/>
  <c r="AI58" i="101"/>
  <c r="AN60" i="10"/>
  <c r="AI60" i="10"/>
  <c r="AN61" i="87"/>
  <c r="W62" i="82"/>
  <c r="AG61" i="82"/>
  <c r="AP61" i="82" s="1"/>
  <c r="AF61" i="82"/>
  <c r="AO61" i="82" s="1"/>
  <c r="AE61" i="82"/>
  <c r="AH60" i="43"/>
  <c r="AQ60" i="43" s="1"/>
  <c r="AI62" i="86"/>
  <c r="Z64" i="100"/>
  <c r="Z58" i="20"/>
  <c r="Z60" i="43"/>
  <c r="AR57" i="99"/>
  <c r="AR61" i="42"/>
  <c r="AR65" i="41"/>
  <c r="AR58" i="54"/>
  <c r="AH60" i="103"/>
  <c r="AQ60" i="103" s="1"/>
  <c r="Y61" i="50"/>
  <c r="AH66" i="41"/>
  <c r="AQ66" i="41" s="1"/>
  <c r="W62" i="84"/>
  <c r="AG61" i="84"/>
  <c r="AP61" i="84" s="1"/>
  <c r="AF61" i="84"/>
  <c r="AO61" i="84" s="1"/>
  <c r="AE61" i="84"/>
  <c r="AR59" i="103"/>
  <c r="AR62" i="15"/>
  <c r="AH60" i="90"/>
  <c r="AQ60" i="90" s="1"/>
  <c r="W62" i="32"/>
  <c r="AE61" i="32"/>
  <c r="AG61" i="32"/>
  <c r="AP61" i="32" s="1"/>
  <c r="AF61" i="32"/>
  <c r="AO61" i="32" s="1"/>
  <c r="AG65" i="18"/>
  <c r="AP65" i="18" s="1"/>
  <c r="AE65" i="18"/>
  <c r="W66" i="18"/>
  <c r="AF65" i="18"/>
  <c r="AO65" i="18" s="1"/>
  <c r="Z66" i="47"/>
  <c r="Y59" i="101"/>
  <c r="X59" i="101"/>
  <c r="Y62" i="44"/>
  <c r="X62" i="44"/>
  <c r="AI62" i="49"/>
  <c r="AN62" i="49"/>
  <c r="Y60" i="11"/>
  <c r="X60" i="11"/>
  <c r="AH61" i="45"/>
  <c r="AQ61" i="45" s="1"/>
  <c r="AF63" i="98"/>
  <c r="AO63" i="98" s="1"/>
  <c r="AG63" i="98"/>
  <c r="AP63" i="98" s="1"/>
  <c r="AE63" i="98"/>
  <c r="W64" i="98"/>
  <c r="AR63" i="53"/>
  <c r="AN60" i="93"/>
  <c r="AI60" i="93"/>
  <c r="AH64" i="105"/>
  <c r="AQ64" i="105" s="1"/>
  <c r="AR57" i="20"/>
  <c r="Z62" i="16"/>
  <c r="AR63" i="105"/>
  <c r="AR59" i="90"/>
  <c r="AF60" i="104"/>
  <c r="AO60" i="104" s="1"/>
  <c r="AG60" i="104"/>
  <c r="AP60" i="104" s="1"/>
  <c r="AE60" i="104"/>
  <c r="W61" i="104"/>
  <c r="Z60" i="103"/>
  <c r="AN62" i="94"/>
  <c r="AI62" i="94"/>
  <c r="AH58" i="99"/>
  <c r="AQ58" i="99" s="1"/>
  <c r="W61" i="102"/>
  <c r="AG60" i="102"/>
  <c r="AP60" i="102" s="1"/>
  <c r="AF60" i="102"/>
  <c r="AO60" i="102" s="1"/>
  <c r="AE60" i="102"/>
  <c r="Z64" i="53"/>
  <c r="AR60" i="48"/>
  <c r="AH62" i="42"/>
  <c r="AQ62" i="42" s="1"/>
  <c r="Z60" i="90"/>
  <c r="AH59" i="95"/>
  <c r="AQ59" i="95" s="1"/>
  <c r="W64" i="13"/>
  <c r="AF63" i="13"/>
  <c r="AO63" i="13" s="1"/>
  <c r="AG63" i="13"/>
  <c r="AP63" i="13" s="1"/>
  <c r="AE63" i="13"/>
  <c r="AI59" i="92"/>
  <c r="AN59" i="92"/>
  <c r="AH63" i="15"/>
  <c r="AQ63" i="15" s="1"/>
  <c r="AR59" i="43"/>
  <c r="Y63" i="49"/>
  <c r="X63" i="49"/>
  <c r="AI59" i="11"/>
  <c r="AN59" i="11"/>
  <c r="AR61" i="16"/>
  <c r="AE59" i="54"/>
  <c r="AF59" i="54"/>
  <c r="AO59" i="54" s="1"/>
  <c r="AG59" i="54"/>
  <c r="AP59" i="54" s="1"/>
  <c r="W60" i="54"/>
  <c r="Z64" i="105"/>
  <c r="AH60" i="52"/>
  <c r="AQ60" i="52" s="1"/>
  <c r="Z60" i="52"/>
  <c r="AE61" i="51"/>
  <c r="AG61" i="51"/>
  <c r="AP61" i="51" s="1"/>
  <c r="W62" i="51"/>
  <c r="AF61" i="51"/>
  <c r="AO61" i="51" s="1"/>
  <c r="AF65" i="89"/>
  <c r="AO65" i="89" s="1"/>
  <c r="AG65" i="89"/>
  <c r="AP65" i="89" s="1"/>
  <c r="AE65" i="89"/>
  <c r="W66" i="89"/>
  <c r="Y63" i="94"/>
  <c r="X63" i="94"/>
  <c r="AH61" i="48"/>
  <c r="AQ61" i="48" s="1"/>
  <c r="AN60" i="50"/>
  <c r="AI60" i="50"/>
  <c r="Z66" i="41"/>
  <c r="AR63" i="100"/>
  <c r="AH62" i="97"/>
  <c r="AQ62" i="97" s="1"/>
  <c r="AH59" i="54"/>
  <c r="AQ59" i="54" s="1"/>
  <c r="AR65" i="47"/>
  <c r="AN61" i="96"/>
  <c r="AI61" i="96"/>
  <c r="AR58" i="95"/>
  <c r="AR60" i="45"/>
  <c r="AH61" i="55"/>
  <c r="AQ61" i="55" s="1"/>
  <c r="AN61" i="44"/>
  <c r="AI61" i="44"/>
  <c r="AR61" i="97"/>
  <c r="Y62" i="87"/>
  <c r="X62" i="87"/>
  <c r="W63" i="97" l="1"/>
  <c r="AG61" i="85"/>
  <c r="AP61" i="85" s="1"/>
  <c r="AF61" i="85"/>
  <c r="AO61" i="85" s="1"/>
  <c r="AE61" i="85"/>
  <c r="W62" i="85"/>
  <c r="AF60" i="35"/>
  <c r="AO60" i="35" s="1"/>
  <c r="W61" i="35"/>
  <c r="AG60" i="35"/>
  <c r="AP60" i="35" s="1"/>
  <c r="AE60" i="35"/>
  <c r="AI61" i="87"/>
  <c r="X61" i="93"/>
  <c r="AH61" i="93" s="1"/>
  <c r="AQ61" i="93" s="1"/>
  <c r="W63" i="42"/>
  <c r="AF63" i="15"/>
  <c r="AO63" i="15" s="1"/>
  <c r="AF62" i="42"/>
  <c r="AO62" i="42" s="1"/>
  <c r="W64" i="15"/>
  <c r="AE62" i="42"/>
  <c r="AF61" i="45"/>
  <c r="AO61" i="45" s="1"/>
  <c r="Z60" i="11"/>
  <c r="AG60" i="11" s="1"/>
  <c r="AP60" i="11" s="1"/>
  <c r="Y63" i="86"/>
  <c r="Z63" i="86" s="1"/>
  <c r="W60" i="95"/>
  <c r="AH64" i="46"/>
  <c r="AQ64" i="46" s="1"/>
  <c r="Z64" i="46"/>
  <c r="AE59" i="95"/>
  <c r="AI59" i="95" s="1"/>
  <c r="W62" i="48"/>
  <c r="AG61" i="45"/>
  <c r="AP61" i="45" s="1"/>
  <c r="AG61" i="48"/>
  <c r="AP61" i="48" s="1"/>
  <c r="AE61" i="45"/>
  <c r="AE61" i="48"/>
  <c r="AG61" i="55"/>
  <c r="AP61" i="55" s="1"/>
  <c r="W62" i="55"/>
  <c r="Y62" i="55" s="1"/>
  <c r="AG62" i="97"/>
  <c r="AP62" i="97" s="1"/>
  <c r="AG63" i="15"/>
  <c r="AP63" i="15" s="1"/>
  <c r="AF61" i="55"/>
  <c r="AO61" i="55" s="1"/>
  <c r="AE62" i="97"/>
  <c r="AN62" i="97" s="1"/>
  <c r="Z61" i="50"/>
  <c r="AG61" i="50" s="1"/>
  <c r="AP61" i="50" s="1"/>
  <c r="Z61" i="93"/>
  <c r="AE61" i="93" s="1"/>
  <c r="Z61" i="10"/>
  <c r="AE61" i="10" s="1"/>
  <c r="AH63" i="86"/>
  <c r="AQ63" i="86" s="1"/>
  <c r="AH62" i="44"/>
  <c r="AQ62" i="44" s="1"/>
  <c r="Y66" i="89"/>
  <c r="X66" i="89"/>
  <c r="AH63" i="49"/>
  <c r="AQ63" i="49" s="1"/>
  <c r="AG60" i="103"/>
  <c r="AP60" i="103" s="1"/>
  <c r="AF60" i="103"/>
  <c r="AO60" i="103" s="1"/>
  <c r="W61" i="103"/>
  <c r="AE60" i="103"/>
  <c r="Z62" i="44"/>
  <c r="AR62" i="86"/>
  <c r="Y62" i="82"/>
  <c r="X62" i="82"/>
  <c r="AH62" i="96"/>
  <c r="AQ62" i="96" s="1"/>
  <c r="AN63" i="15"/>
  <c r="Y64" i="15"/>
  <c r="X64" i="15"/>
  <c r="AI65" i="89"/>
  <c r="AN65" i="89"/>
  <c r="AN61" i="51"/>
  <c r="AI61" i="51"/>
  <c r="AI59" i="54"/>
  <c r="AN59" i="54"/>
  <c r="Z63" i="49"/>
  <c r="Y64" i="13"/>
  <c r="X64" i="13"/>
  <c r="Y61" i="102"/>
  <c r="X61" i="102"/>
  <c r="AR60" i="93"/>
  <c r="AN61" i="55"/>
  <c r="AH60" i="11"/>
  <c r="AQ60" i="11" s="1"/>
  <c r="AR61" i="87"/>
  <c r="AH60" i="92"/>
  <c r="AQ60" i="92" s="1"/>
  <c r="Z62" i="96"/>
  <c r="Y63" i="42"/>
  <c r="X63" i="42"/>
  <c r="AN61" i="84"/>
  <c r="AI61" i="84"/>
  <c r="AH62" i="87"/>
  <c r="AQ62" i="87" s="1"/>
  <c r="AE60" i="52"/>
  <c r="W61" i="52"/>
  <c r="AF60" i="52"/>
  <c r="AO60" i="52" s="1"/>
  <c r="AG60" i="52"/>
  <c r="AP60" i="52" s="1"/>
  <c r="Y61" i="104"/>
  <c r="X61" i="104"/>
  <c r="X62" i="55"/>
  <c r="Y62" i="48"/>
  <c r="X62" i="48"/>
  <c r="AR62" i="49"/>
  <c r="AE66" i="47"/>
  <c r="AG66" i="47"/>
  <c r="AP66" i="47" s="1"/>
  <c r="AF66" i="47"/>
  <c r="AO66" i="47" s="1"/>
  <c r="W67" i="47"/>
  <c r="Y62" i="84"/>
  <c r="X62" i="84"/>
  <c r="AE60" i="43"/>
  <c r="W61" i="43"/>
  <c r="AF60" i="43"/>
  <c r="AO60" i="43" s="1"/>
  <c r="AG60" i="43"/>
  <c r="AP60" i="43" s="1"/>
  <c r="Z60" i="92"/>
  <c r="Y63" i="97"/>
  <c r="X63" i="97"/>
  <c r="Y62" i="91"/>
  <c r="X62" i="91"/>
  <c r="Y59" i="99"/>
  <c r="X59" i="99"/>
  <c r="AR59" i="11"/>
  <c r="AI65" i="18"/>
  <c r="AN65" i="18"/>
  <c r="AN58" i="99"/>
  <c r="AI58" i="99"/>
  <c r="AR61" i="44"/>
  <c r="Z62" i="87"/>
  <c r="AR59" i="92"/>
  <c r="W65" i="53"/>
  <c r="AE64" i="53"/>
  <c r="AF64" i="53"/>
  <c r="AO64" i="53" s="1"/>
  <c r="AG64" i="53"/>
  <c r="AP64" i="53" s="1"/>
  <c r="AI60" i="104"/>
  <c r="AN60" i="104"/>
  <c r="Y64" i="98"/>
  <c r="X64" i="98"/>
  <c r="AH59" i="101"/>
  <c r="AQ59" i="101" s="1"/>
  <c r="AI61" i="32"/>
  <c r="AN61" i="32"/>
  <c r="AE58" i="20"/>
  <c r="AF58" i="20"/>
  <c r="AO58" i="20" s="1"/>
  <c r="W59" i="20"/>
  <c r="AG58" i="20"/>
  <c r="AP58" i="20" s="1"/>
  <c r="AN61" i="82"/>
  <c r="AI61" i="82"/>
  <c r="AR60" i="10"/>
  <c r="Y63" i="83"/>
  <c r="X63" i="83"/>
  <c r="Y60" i="95"/>
  <c r="X60" i="95"/>
  <c r="AN61" i="45"/>
  <c r="AI61" i="45"/>
  <c r="AR60" i="50"/>
  <c r="Y62" i="51"/>
  <c r="X62" i="51"/>
  <c r="W62" i="93"/>
  <c r="AF61" i="93"/>
  <c r="AO61" i="93" s="1"/>
  <c r="AH61" i="50"/>
  <c r="AQ61" i="50" s="1"/>
  <c r="AR58" i="101"/>
  <c r="AH61" i="10"/>
  <c r="AQ61" i="10" s="1"/>
  <c r="AI62" i="83"/>
  <c r="AN62" i="83"/>
  <c r="AN61" i="91"/>
  <c r="AI61" i="91"/>
  <c r="AR61" i="96"/>
  <c r="AH63" i="94"/>
  <c r="AQ63" i="94" s="1"/>
  <c r="W65" i="105"/>
  <c r="AG64" i="105"/>
  <c r="AP64" i="105" s="1"/>
  <c r="AF64" i="105"/>
  <c r="AO64" i="105" s="1"/>
  <c r="AE64" i="105"/>
  <c r="W67" i="41"/>
  <c r="AE66" i="41"/>
  <c r="AG66" i="41"/>
  <c r="AP66" i="41" s="1"/>
  <c r="AF66" i="41"/>
  <c r="AO66" i="41" s="1"/>
  <c r="Z63" i="94"/>
  <c r="Y60" i="54"/>
  <c r="X60" i="54"/>
  <c r="AN63" i="13"/>
  <c r="AI63" i="13"/>
  <c r="W61" i="90"/>
  <c r="AE60" i="90"/>
  <c r="AG60" i="90"/>
  <c r="AP60" i="90" s="1"/>
  <c r="AF60" i="90"/>
  <c r="AO60" i="90" s="1"/>
  <c r="AN60" i="102"/>
  <c r="AI60" i="102"/>
  <c r="AR62" i="94"/>
  <c r="W63" i="16"/>
  <c r="AE62" i="16"/>
  <c r="AF62" i="16"/>
  <c r="AO62" i="16" s="1"/>
  <c r="AG62" i="16"/>
  <c r="AP62" i="16" s="1"/>
  <c r="AN63" i="98"/>
  <c r="AI63" i="98"/>
  <c r="Z59" i="101"/>
  <c r="Y66" i="18"/>
  <c r="X66" i="18"/>
  <c r="Y62" i="32"/>
  <c r="X62" i="32"/>
  <c r="AE64" i="100"/>
  <c r="W65" i="100"/>
  <c r="AG64" i="100"/>
  <c r="AP64" i="100" s="1"/>
  <c r="AF64" i="100"/>
  <c r="AO64" i="100" s="1"/>
  <c r="W63" i="88"/>
  <c r="AG62" i="88"/>
  <c r="AP62" i="88" s="1"/>
  <c r="AE62" i="88"/>
  <c r="AF62" i="88"/>
  <c r="AO62" i="88" s="1"/>
  <c r="AI62" i="42"/>
  <c r="AN62" i="42"/>
  <c r="Y62" i="45"/>
  <c r="X62" i="45"/>
  <c r="Y62" i="85" l="1"/>
  <c r="X62" i="85"/>
  <c r="AH62" i="85" s="1"/>
  <c r="AQ62" i="85" s="1"/>
  <c r="Z62" i="85"/>
  <c r="AN61" i="85"/>
  <c r="AI61" i="85"/>
  <c r="AR61" i="85" s="1"/>
  <c r="AN60" i="35"/>
  <c r="AI60" i="35"/>
  <c r="AR60" i="35" s="1"/>
  <c r="Y61" i="35"/>
  <c r="X61" i="35"/>
  <c r="AH61" i="35" s="1"/>
  <c r="AQ61" i="35" s="1"/>
  <c r="W61" i="11"/>
  <c r="AI63" i="15"/>
  <c r="AR63" i="15" s="1"/>
  <c r="AE60" i="11"/>
  <c r="AF60" i="11"/>
  <c r="AO60" i="11" s="1"/>
  <c r="AG61" i="93"/>
  <c r="AP61" i="93" s="1"/>
  <c r="W62" i="50"/>
  <c r="Z62" i="91"/>
  <c r="AE62" i="91" s="1"/>
  <c r="Z62" i="55"/>
  <c r="AE62" i="55" s="1"/>
  <c r="AI61" i="48"/>
  <c r="AR61" i="48" s="1"/>
  <c r="AF61" i="10"/>
  <c r="AO61" i="10" s="1"/>
  <c r="AF61" i="50"/>
  <c r="AO61" i="50" s="1"/>
  <c r="AF64" i="46"/>
  <c r="AO64" i="46" s="1"/>
  <c r="W65" i="46"/>
  <c r="AG64" i="46"/>
  <c r="AP64" i="46" s="1"/>
  <c r="AE64" i="46"/>
  <c r="AN61" i="48"/>
  <c r="AI62" i="97"/>
  <c r="AR62" i="97" s="1"/>
  <c r="AE61" i="50"/>
  <c r="AN59" i="95"/>
  <c r="AI61" i="55"/>
  <c r="AR61" i="55" s="1"/>
  <c r="Z64" i="15"/>
  <c r="AF64" i="15" s="1"/>
  <c r="AO64" i="15" s="1"/>
  <c r="Z62" i="48"/>
  <c r="AG62" i="48" s="1"/>
  <c r="AP62" i="48" s="1"/>
  <c r="Z62" i="45"/>
  <c r="AE62" i="45" s="1"/>
  <c r="Z63" i="83"/>
  <c r="AE63" i="83" s="1"/>
  <c r="Z62" i="51"/>
  <c r="AG62" i="51" s="1"/>
  <c r="AP62" i="51" s="1"/>
  <c r="Z61" i="104"/>
  <c r="AE61" i="104" s="1"/>
  <c r="AG61" i="10"/>
  <c r="AP61" i="10" s="1"/>
  <c r="Z66" i="18"/>
  <c r="AG66" i="18" s="1"/>
  <c r="AP66" i="18" s="1"/>
  <c r="W62" i="10"/>
  <c r="X62" i="10" s="1"/>
  <c r="AF63" i="83"/>
  <c r="AO63" i="83" s="1"/>
  <c r="AF62" i="55"/>
  <c r="AO62" i="55" s="1"/>
  <c r="AG62" i="55"/>
  <c r="AP62" i="55" s="1"/>
  <c r="W63" i="55"/>
  <c r="AF59" i="101"/>
  <c r="AO59" i="101" s="1"/>
  <c r="AE59" i="101"/>
  <c r="AG59" i="101"/>
  <c r="AP59" i="101" s="1"/>
  <c r="W60" i="101"/>
  <c r="AE62" i="51"/>
  <c r="AF62" i="51"/>
  <c r="AO62" i="51" s="1"/>
  <c r="AH64" i="98"/>
  <c r="AQ64" i="98" s="1"/>
  <c r="AH62" i="84"/>
  <c r="AQ62" i="84" s="1"/>
  <c r="W63" i="96"/>
  <c r="AG62" i="96"/>
  <c r="AP62" i="96" s="1"/>
  <c r="AF62" i="96"/>
  <c r="AO62" i="96" s="1"/>
  <c r="AE62" i="96"/>
  <c r="AH64" i="13"/>
  <c r="AQ64" i="13" s="1"/>
  <c r="Z64" i="98"/>
  <c r="Y59" i="20"/>
  <c r="X59" i="20"/>
  <c r="Y65" i="53"/>
  <c r="X65" i="53"/>
  <c r="AR58" i="99"/>
  <c r="AH59" i="99"/>
  <c r="AQ59" i="99" s="1"/>
  <c r="AH63" i="97"/>
  <c r="AQ63" i="97" s="1"/>
  <c r="W63" i="44"/>
  <c r="AE62" i="44"/>
  <c r="AF62" i="44"/>
  <c r="AO62" i="44" s="1"/>
  <c r="AG62" i="44"/>
  <c r="AP62" i="44" s="1"/>
  <c r="AG63" i="94"/>
  <c r="AP63" i="94" s="1"/>
  <c r="AE63" i="94"/>
  <c r="W64" i="94"/>
  <c r="AF63" i="94"/>
  <c r="AO63" i="94" s="1"/>
  <c r="AH60" i="95"/>
  <c r="AQ60" i="95" s="1"/>
  <c r="AR61" i="32"/>
  <c r="W63" i="91"/>
  <c r="AG62" i="91"/>
  <c r="AP62" i="91" s="1"/>
  <c r="AF62" i="91"/>
  <c r="AO62" i="91" s="1"/>
  <c r="AI66" i="47"/>
  <c r="AN66" i="47"/>
  <c r="Y61" i="52"/>
  <c r="X61" i="52"/>
  <c r="AR61" i="51"/>
  <c r="Z60" i="95"/>
  <c r="AI64" i="53"/>
  <c r="AN64" i="53"/>
  <c r="AF60" i="92"/>
  <c r="AO60" i="92" s="1"/>
  <c r="AE60" i="92"/>
  <c r="AG60" i="92"/>
  <c r="AP60" i="92" s="1"/>
  <c r="W61" i="92"/>
  <c r="AH61" i="104"/>
  <c r="AQ61" i="104" s="1"/>
  <c r="AI60" i="52"/>
  <c r="AN60" i="52"/>
  <c r="Z64" i="13"/>
  <c r="Y62" i="50"/>
  <c r="X62" i="50"/>
  <c r="AN62" i="16"/>
  <c r="AI62" i="16"/>
  <c r="AI66" i="41"/>
  <c r="AN66" i="41"/>
  <c r="AR61" i="91"/>
  <c r="Z59" i="99"/>
  <c r="Z63" i="97"/>
  <c r="Y67" i="47"/>
  <c r="X67" i="47"/>
  <c r="AN60" i="11"/>
  <c r="AI60" i="11"/>
  <c r="AH63" i="42"/>
  <c r="AQ63" i="42" s="1"/>
  <c r="AH61" i="102"/>
  <c r="AQ61" i="102" s="1"/>
  <c r="AE63" i="49"/>
  <c r="AF63" i="49"/>
  <c r="AO63" i="49" s="1"/>
  <c r="AG63" i="49"/>
  <c r="AP63" i="49" s="1"/>
  <c r="W64" i="49"/>
  <c r="AR65" i="89"/>
  <c r="AH62" i="82"/>
  <c r="AQ62" i="82" s="1"/>
  <c r="AN60" i="103"/>
  <c r="AI60" i="103"/>
  <c r="AH66" i="89"/>
  <c r="AQ66" i="89" s="1"/>
  <c r="AH62" i="32"/>
  <c r="AQ62" i="32" s="1"/>
  <c r="Y61" i="90"/>
  <c r="X61" i="90"/>
  <c r="AR62" i="83"/>
  <c r="AH63" i="83"/>
  <c r="AQ63" i="83" s="1"/>
  <c r="Y61" i="11"/>
  <c r="X61" i="11"/>
  <c r="AR59" i="95"/>
  <c r="Y63" i="88"/>
  <c r="X63" i="88"/>
  <c r="AR60" i="102"/>
  <c r="AR63" i="13"/>
  <c r="AN64" i="105"/>
  <c r="AI64" i="105"/>
  <c r="AN61" i="93"/>
  <c r="AI61" i="93"/>
  <c r="Z62" i="84"/>
  <c r="AH62" i="48"/>
  <c r="AQ62" i="48" s="1"/>
  <c r="AR61" i="84"/>
  <c r="Z62" i="32"/>
  <c r="AR62" i="42"/>
  <c r="AH66" i="18"/>
  <c r="AQ66" i="18" s="1"/>
  <c r="AH60" i="54"/>
  <c r="AQ60" i="54" s="1"/>
  <c r="Y65" i="100"/>
  <c r="X65" i="100"/>
  <c r="Y63" i="16"/>
  <c r="X63" i="16"/>
  <c r="Z60" i="54"/>
  <c r="Y67" i="41"/>
  <c r="X67" i="41"/>
  <c r="Y65" i="105"/>
  <c r="X65" i="105"/>
  <c r="Y62" i="93"/>
  <c r="X62" i="93"/>
  <c r="AR61" i="45"/>
  <c r="AI58" i="20"/>
  <c r="AN58" i="20"/>
  <c r="AR60" i="104"/>
  <c r="Y61" i="43"/>
  <c r="X61" i="43"/>
  <c r="AH62" i="55"/>
  <c r="AQ62" i="55" s="1"/>
  <c r="AF63" i="86"/>
  <c r="AO63" i="86" s="1"/>
  <c r="AE63" i="86"/>
  <c r="W64" i="86"/>
  <c r="AG63" i="86"/>
  <c r="AP63" i="86" s="1"/>
  <c r="Z63" i="42"/>
  <c r="Z61" i="102"/>
  <c r="AH64" i="15"/>
  <c r="AQ64" i="15" s="1"/>
  <c r="Z62" i="82"/>
  <c r="Y61" i="103"/>
  <c r="X61" i="103"/>
  <c r="Z66" i="89"/>
  <c r="AN61" i="50"/>
  <c r="AH62" i="45"/>
  <c r="AQ62" i="45" s="1"/>
  <c r="AN62" i="88"/>
  <c r="AI62" i="88"/>
  <c r="AN64" i="100"/>
  <c r="AI64" i="100"/>
  <c r="W67" i="18"/>
  <c r="AR63" i="98"/>
  <c r="AN60" i="90"/>
  <c r="AI60" i="90"/>
  <c r="AH62" i="51"/>
  <c r="AQ62" i="51" s="1"/>
  <c r="AR61" i="82"/>
  <c r="W63" i="87"/>
  <c r="AG62" i="87"/>
  <c r="AP62" i="87" s="1"/>
  <c r="AF62" i="87"/>
  <c r="AO62" i="87" s="1"/>
  <c r="AE62" i="87"/>
  <c r="AR65" i="18"/>
  <c r="AH62" i="91"/>
  <c r="AQ62" i="91" s="1"/>
  <c r="AN60" i="43"/>
  <c r="AI60" i="43"/>
  <c r="AR59" i="54"/>
  <c r="AN61" i="10"/>
  <c r="W63" i="85" l="1"/>
  <c r="AG62" i="85"/>
  <c r="AP62" i="85" s="1"/>
  <c r="AF62" i="85"/>
  <c r="AO62" i="85" s="1"/>
  <c r="AE62" i="85"/>
  <c r="W63" i="51"/>
  <c r="Z61" i="35"/>
  <c r="AI61" i="50"/>
  <c r="W65" i="15"/>
  <c r="Y62" i="10"/>
  <c r="AF66" i="18"/>
  <c r="AO66" i="18" s="1"/>
  <c r="AF62" i="48"/>
  <c r="AO62" i="48" s="1"/>
  <c r="W63" i="45"/>
  <c r="W63" i="48"/>
  <c r="AE66" i="18"/>
  <c r="AN66" i="18" s="1"/>
  <c r="AE62" i="48"/>
  <c r="AG62" i="45"/>
  <c r="AP62" i="45" s="1"/>
  <c r="AF62" i="45"/>
  <c r="AO62" i="45" s="1"/>
  <c r="AG64" i="15"/>
  <c r="AP64" i="15" s="1"/>
  <c r="AN64" i="46"/>
  <c r="AI64" i="46"/>
  <c r="AR64" i="46" s="1"/>
  <c r="Z63" i="88"/>
  <c r="W64" i="88" s="1"/>
  <c r="AG61" i="104"/>
  <c r="AP61" i="104" s="1"/>
  <c r="Y65" i="46"/>
  <c r="X65" i="46"/>
  <c r="AE64" i="15"/>
  <c r="W62" i="104"/>
  <c r="Y62" i="104" s="1"/>
  <c r="AI61" i="10"/>
  <c r="AR61" i="10" s="1"/>
  <c r="Z67" i="47"/>
  <c r="W68" i="47" s="1"/>
  <c r="AF61" i="104"/>
  <c r="AO61" i="104" s="1"/>
  <c r="AG63" i="83"/>
  <c r="AP63" i="83" s="1"/>
  <c r="W64" i="83"/>
  <c r="Z61" i="90"/>
  <c r="W62" i="90" s="1"/>
  <c r="Z61" i="52"/>
  <c r="AF61" i="52" s="1"/>
  <c r="AO61" i="52" s="1"/>
  <c r="Z61" i="43"/>
  <c r="AG61" i="43" s="1"/>
  <c r="AP61" i="43" s="1"/>
  <c r="Z61" i="11"/>
  <c r="W62" i="11" s="1"/>
  <c r="Z59" i="20"/>
  <c r="W60" i="20" s="1"/>
  <c r="Z67" i="41"/>
  <c r="AE67" i="41" s="1"/>
  <c r="Z65" i="105"/>
  <c r="AG65" i="105" s="1"/>
  <c r="AP65" i="105" s="1"/>
  <c r="Z63" i="16"/>
  <c r="AG63" i="16" s="1"/>
  <c r="AP63" i="16" s="1"/>
  <c r="Z62" i="10"/>
  <c r="AF62" i="10" s="1"/>
  <c r="AO62" i="10" s="1"/>
  <c r="W62" i="43"/>
  <c r="AR60" i="43"/>
  <c r="AR64" i="100"/>
  <c r="AI64" i="15"/>
  <c r="AN64" i="15"/>
  <c r="W63" i="84"/>
  <c r="AG62" i="84"/>
  <c r="AP62" i="84" s="1"/>
  <c r="AF62" i="84"/>
  <c r="AO62" i="84" s="1"/>
  <c r="AE62" i="84"/>
  <c r="AF63" i="97"/>
  <c r="AO63" i="97" s="1"/>
  <c r="AE63" i="97"/>
  <c r="W64" i="97"/>
  <c r="AG63" i="97"/>
  <c r="AP63" i="97" s="1"/>
  <c r="AR62" i="16"/>
  <c r="AI60" i="92"/>
  <c r="AN60" i="92"/>
  <c r="AN63" i="94"/>
  <c r="AI63" i="94"/>
  <c r="AN62" i="51"/>
  <c r="AI62" i="51"/>
  <c r="AN62" i="45"/>
  <c r="AI62" i="55"/>
  <c r="AN62" i="55"/>
  <c r="AR61" i="50"/>
  <c r="AN63" i="86"/>
  <c r="AI63" i="86"/>
  <c r="AE60" i="54"/>
  <c r="AF60" i="54"/>
  <c r="AO60" i="54" s="1"/>
  <c r="W61" i="54"/>
  <c r="AG60" i="54"/>
  <c r="AP60" i="54" s="1"/>
  <c r="Y64" i="49"/>
  <c r="X64" i="49"/>
  <c r="AF64" i="13"/>
  <c r="AO64" i="13" s="1"/>
  <c r="AE64" i="13"/>
  <c r="W65" i="13"/>
  <c r="AG64" i="13"/>
  <c r="AP64" i="13" s="1"/>
  <c r="AR62" i="88"/>
  <c r="W62" i="102"/>
  <c r="AG61" i="102"/>
  <c r="AP61" i="102" s="1"/>
  <c r="AF61" i="102"/>
  <c r="AO61" i="102" s="1"/>
  <c r="AE61" i="102"/>
  <c r="AH61" i="103"/>
  <c r="AQ61" i="103" s="1"/>
  <c r="AE63" i="42"/>
  <c r="AF63" i="42"/>
  <c r="AO63" i="42" s="1"/>
  <c r="W64" i="42"/>
  <c r="AG63" i="42"/>
  <c r="AP63" i="42" s="1"/>
  <c r="AH62" i="93"/>
  <c r="AQ62" i="93" s="1"/>
  <c r="AH67" i="41"/>
  <c r="AQ67" i="41" s="1"/>
  <c r="AE62" i="32"/>
  <c r="AF62" i="32"/>
  <c r="AO62" i="32" s="1"/>
  <c r="AG62" i="32"/>
  <c r="AP62" i="32" s="1"/>
  <c r="W63" i="32"/>
  <c r="AR61" i="93"/>
  <c r="AR60" i="11"/>
  <c r="W60" i="99"/>
  <c r="AG59" i="99"/>
  <c r="AP59" i="99" s="1"/>
  <c r="AF59" i="99"/>
  <c r="AO59" i="99" s="1"/>
  <c r="AE59" i="99"/>
  <c r="AR60" i="52"/>
  <c r="AR66" i="47"/>
  <c r="AH65" i="53"/>
  <c r="AQ65" i="53" s="1"/>
  <c r="AN62" i="96"/>
  <c r="AI62" i="96"/>
  <c r="Y60" i="101"/>
  <c r="X60" i="101"/>
  <c r="AN61" i="104"/>
  <c r="Y64" i="83"/>
  <c r="X64" i="83"/>
  <c r="AH65" i="100"/>
  <c r="AQ65" i="100" s="1"/>
  <c r="AH63" i="16"/>
  <c r="AQ63" i="16" s="1"/>
  <c r="AH62" i="10"/>
  <c r="AQ62" i="10" s="1"/>
  <c r="AN62" i="91"/>
  <c r="AI62" i="91"/>
  <c r="Y63" i="44"/>
  <c r="X63" i="44"/>
  <c r="AR60" i="90"/>
  <c r="Y67" i="18"/>
  <c r="X67" i="18"/>
  <c r="Z61" i="103"/>
  <c r="AH61" i="43"/>
  <c r="AQ61" i="43" s="1"/>
  <c r="Z62" i="93"/>
  <c r="AH61" i="11"/>
  <c r="AQ61" i="11" s="1"/>
  <c r="AR60" i="103"/>
  <c r="AN63" i="49"/>
  <c r="AI63" i="49"/>
  <c r="AH62" i="50"/>
  <c r="AQ62" i="50" s="1"/>
  <c r="Y65" i="15"/>
  <c r="X65" i="15"/>
  <c r="Y63" i="48"/>
  <c r="X63" i="48"/>
  <c r="AN63" i="83"/>
  <c r="Z65" i="100"/>
  <c r="AR66" i="41"/>
  <c r="Y64" i="94"/>
  <c r="X64" i="94"/>
  <c r="AN62" i="87"/>
  <c r="AI62" i="87"/>
  <c r="AF66" i="89"/>
  <c r="AO66" i="89" s="1"/>
  <c r="AE66" i="89"/>
  <c r="W67" i="89"/>
  <c r="AG66" i="89"/>
  <c r="AP66" i="89" s="1"/>
  <c r="Y63" i="87"/>
  <c r="X63" i="87"/>
  <c r="Y64" i="86"/>
  <c r="X64" i="86"/>
  <c r="AR58" i="20"/>
  <c r="AF67" i="41"/>
  <c r="AO67" i="41" s="1"/>
  <c r="AG67" i="41"/>
  <c r="AP67" i="41" s="1"/>
  <c r="W68" i="41"/>
  <c r="AR64" i="105"/>
  <c r="AH63" i="88"/>
  <c r="AQ63" i="88" s="1"/>
  <c r="AH61" i="90"/>
  <c r="AQ61" i="90" s="1"/>
  <c r="AH67" i="47"/>
  <c r="AQ67" i="47" s="1"/>
  <c r="Z62" i="50"/>
  <c r="AR64" i="53"/>
  <c r="AH61" i="52"/>
  <c r="AQ61" i="52" s="1"/>
  <c r="Z65" i="53"/>
  <c r="Y63" i="51"/>
  <c r="X63" i="51"/>
  <c r="AI59" i="101"/>
  <c r="AN59" i="101"/>
  <c r="Y63" i="45"/>
  <c r="X63" i="45"/>
  <c r="AI62" i="48"/>
  <c r="AN62" i="48"/>
  <c r="Y63" i="55"/>
  <c r="X63" i="55"/>
  <c r="AE62" i="82"/>
  <c r="W63" i="82"/>
  <c r="AG62" i="82"/>
  <c r="AP62" i="82" s="1"/>
  <c r="AF62" i="82"/>
  <c r="AO62" i="82" s="1"/>
  <c r="AH65" i="105"/>
  <c r="AQ65" i="105" s="1"/>
  <c r="Y61" i="92"/>
  <c r="X61" i="92"/>
  <c r="AF60" i="95"/>
  <c r="AO60" i="95" s="1"/>
  <c r="W61" i="95"/>
  <c r="AE60" i="95"/>
  <c r="AG60" i="95"/>
  <c r="AP60" i="95" s="1"/>
  <c r="Y63" i="91"/>
  <c r="X63" i="91"/>
  <c r="AI62" i="44"/>
  <c r="AN62" i="44"/>
  <c r="AH59" i="20"/>
  <c r="AQ59" i="20" s="1"/>
  <c r="AF64" i="98"/>
  <c r="AO64" i="98" s="1"/>
  <c r="AE64" i="98"/>
  <c r="W65" i="98"/>
  <c r="AG64" i="98"/>
  <c r="AP64" i="98" s="1"/>
  <c r="Y63" i="96"/>
  <c r="X63" i="96"/>
  <c r="AN62" i="85" l="1"/>
  <c r="AI62" i="85"/>
  <c r="AR62" i="85" s="1"/>
  <c r="AF67" i="47"/>
  <c r="AO67" i="47" s="1"/>
  <c r="Y63" i="85"/>
  <c r="X63" i="85"/>
  <c r="AF61" i="35"/>
  <c r="AO61" i="35" s="1"/>
  <c r="W62" i="35"/>
  <c r="AE61" i="35"/>
  <c r="AG61" i="35"/>
  <c r="AP61" i="35" s="1"/>
  <c r="AG61" i="52"/>
  <c r="AP61" i="52" s="1"/>
  <c r="AE63" i="88"/>
  <c r="AF63" i="88"/>
  <c r="AO63" i="88" s="1"/>
  <c r="AI66" i="18"/>
  <c r="AE61" i="52"/>
  <c r="AF61" i="11"/>
  <c r="AO61" i="11" s="1"/>
  <c r="AE61" i="11"/>
  <c r="AE61" i="90"/>
  <c r="AF61" i="90"/>
  <c r="AO61" i="90" s="1"/>
  <c r="X62" i="104"/>
  <c r="Z62" i="104" s="1"/>
  <c r="W64" i="16"/>
  <c r="AG61" i="90"/>
  <c r="AP61" i="90" s="1"/>
  <c r="W62" i="52"/>
  <c r="X62" i="52" s="1"/>
  <c r="AG63" i="88"/>
  <c r="AP63" i="88" s="1"/>
  <c r="AF63" i="16"/>
  <c r="AO63" i="16" s="1"/>
  <c r="AI63" i="83"/>
  <c r="AR63" i="83" s="1"/>
  <c r="AI61" i="104"/>
  <c r="AI62" i="45"/>
  <c r="AE59" i="20"/>
  <c r="AN59" i="20" s="1"/>
  <c r="AE63" i="16"/>
  <c r="AE65" i="105"/>
  <c r="W66" i="105"/>
  <c r="Y66" i="105" s="1"/>
  <c r="Z65" i="15"/>
  <c r="W66" i="15" s="1"/>
  <c r="AG67" i="47"/>
  <c r="AP67" i="47" s="1"/>
  <c r="AE61" i="43"/>
  <c r="AN61" i="43" s="1"/>
  <c r="AE67" i="47"/>
  <c r="AG61" i="11"/>
  <c r="AP61" i="11" s="1"/>
  <c r="AG62" i="10"/>
  <c r="AP62" i="10" s="1"/>
  <c r="W63" i="10"/>
  <c r="X63" i="10" s="1"/>
  <c r="AF61" i="43"/>
  <c r="AO61" i="43" s="1"/>
  <c r="AE62" i="10"/>
  <c r="AF65" i="105"/>
  <c r="AO65" i="105" s="1"/>
  <c r="Z65" i="46"/>
  <c r="AH65" i="46"/>
  <c r="AQ65" i="46" s="1"/>
  <c r="AG59" i="20"/>
  <c r="AP59" i="20" s="1"/>
  <c r="AF59" i="20"/>
  <c r="AO59" i="20" s="1"/>
  <c r="Z64" i="94"/>
  <c r="AG64" i="94" s="1"/>
  <c r="AP64" i="94" s="1"/>
  <c r="Z63" i="44"/>
  <c r="AG63" i="44" s="1"/>
  <c r="AP63" i="44" s="1"/>
  <c r="Z64" i="49"/>
  <c r="W65" i="49" s="1"/>
  <c r="Z63" i="45"/>
  <c r="AF63" i="45" s="1"/>
  <c r="AO63" i="45" s="1"/>
  <c r="Z63" i="48"/>
  <c r="AE63" i="48" s="1"/>
  <c r="Z63" i="87"/>
  <c r="W64" i="87" s="1"/>
  <c r="W65" i="94"/>
  <c r="W64" i="44"/>
  <c r="AR64" i="15"/>
  <c r="AN65" i="105"/>
  <c r="AH63" i="48"/>
  <c r="AQ63" i="48" s="1"/>
  <c r="Y62" i="90"/>
  <c r="X62" i="90"/>
  <c r="Y60" i="20"/>
  <c r="X60" i="20"/>
  <c r="Y67" i="89"/>
  <c r="X67" i="89"/>
  <c r="AH67" i="18"/>
  <c r="AQ67" i="18" s="1"/>
  <c r="AH64" i="83"/>
  <c r="AQ64" i="83" s="1"/>
  <c r="AR62" i="48"/>
  <c r="Y68" i="41"/>
  <c r="X68" i="41"/>
  <c r="AH64" i="86"/>
  <c r="AQ64" i="86" s="1"/>
  <c r="AN66" i="89"/>
  <c r="AI66" i="89"/>
  <c r="Z67" i="18"/>
  <c r="Z64" i="83"/>
  <c r="Y60" i="99"/>
  <c r="X60" i="99"/>
  <c r="Y63" i="32"/>
  <c r="X63" i="32"/>
  <c r="AN61" i="102"/>
  <c r="AI61" i="102"/>
  <c r="Y61" i="54"/>
  <c r="X61" i="54"/>
  <c r="AR62" i="45"/>
  <c r="AR63" i="94"/>
  <c r="AN62" i="84"/>
  <c r="AI62" i="84"/>
  <c r="Y68" i="47"/>
  <c r="X68" i="47"/>
  <c r="AN62" i="10"/>
  <c r="AH63" i="91"/>
  <c r="AQ63" i="91" s="1"/>
  <c r="AH64" i="94"/>
  <c r="AQ64" i="94" s="1"/>
  <c r="AH63" i="87"/>
  <c r="AQ63" i="87" s="1"/>
  <c r="AH63" i="51"/>
  <c r="AQ63" i="51" s="1"/>
  <c r="Z63" i="51"/>
  <c r="Z64" i="86"/>
  <c r="AE65" i="100"/>
  <c r="W66" i="100"/>
  <c r="AG65" i="100"/>
  <c r="AP65" i="100" s="1"/>
  <c r="AF65" i="100"/>
  <c r="AO65" i="100" s="1"/>
  <c r="AH65" i="15"/>
  <c r="AQ65" i="15" s="1"/>
  <c r="AR63" i="49"/>
  <c r="W63" i="93"/>
  <c r="AG62" i="93"/>
  <c r="AP62" i="93" s="1"/>
  <c r="AF62" i="93"/>
  <c r="AO62" i="93" s="1"/>
  <c r="AE62" i="93"/>
  <c r="AR62" i="91"/>
  <c r="AR62" i="96"/>
  <c r="Y64" i="42"/>
  <c r="X64" i="42"/>
  <c r="Y65" i="13"/>
  <c r="X65" i="13"/>
  <c r="AN61" i="90"/>
  <c r="AI61" i="90"/>
  <c r="Y64" i="97"/>
  <c r="X64" i="97"/>
  <c r="AN61" i="11"/>
  <c r="Y62" i="43"/>
  <c r="X62" i="43"/>
  <c r="W62" i="103"/>
  <c r="AG61" i="103"/>
  <c r="AP61" i="103" s="1"/>
  <c r="AF61" i="103"/>
  <c r="AO61" i="103" s="1"/>
  <c r="AE61" i="103"/>
  <c r="AN63" i="16"/>
  <c r="AI63" i="16"/>
  <c r="Z63" i="91"/>
  <c r="AR59" i="101"/>
  <c r="AR62" i="87"/>
  <c r="AF65" i="15"/>
  <c r="AO65" i="15" s="1"/>
  <c r="AG65" i="15"/>
  <c r="AP65" i="15" s="1"/>
  <c r="Y64" i="88"/>
  <c r="X64" i="88"/>
  <c r="AR61" i="104"/>
  <c r="AN64" i="13"/>
  <c r="AI64" i="13"/>
  <c r="AI60" i="54"/>
  <c r="AN60" i="54"/>
  <c r="AR62" i="55"/>
  <c r="AR62" i="51"/>
  <c r="AN63" i="97"/>
  <c r="AI63" i="97"/>
  <c r="Y64" i="16"/>
  <c r="X64" i="16"/>
  <c r="AN64" i="98"/>
  <c r="AI64" i="98"/>
  <c r="Y63" i="82"/>
  <c r="X63" i="82"/>
  <c r="AH63" i="44"/>
  <c r="AQ63" i="44" s="1"/>
  <c r="AH60" i="101"/>
  <c r="AQ60" i="101" s="1"/>
  <c r="AH64" i="49"/>
  <c r="AQ64" i="49" s="1"/>
  <c r="AH63" i="96"/>
  <c r="AQ63" i="96" s="1"/>
  <c r="AH61" i="92"/>
  <c r="AQ61" i="92" s="1"/>
  <c r="AN62" i="82"/>
  <c r="AI62" i="82"/>
  <c r="AE62" i="50"/>
  <c r="AF62" i="50"/>
  <c r="AO62" i="50" s="1"/>
  <c r="AG62" i="50"/>
  <c r="AP62" i="50" s="1"/>
  <c r="W63" i="50"/>
  <c r="Z60" i="101"/>
  <c r="Z63" i="96"/>
  <c r="Z61" i="92"/>
  <c r="AH63" i="45"/>
  <c r="AQ63" i="45" s="1"/>
  <c r="AI60" i="95"/>
  <c r="AN60" i="95"/>
  <c r="AH63" i="55"/>
  <c r="AQ63" i="55" s="1"/>
  <c r="Y65" i="98"/>
  <c r="X65" i="98"/>
  <c r="AR62" i="44"/>
  <c r="Y61" i="95"/>
  <c r="X61" i="95"/>
  <c r="Z63" i="55"/>
  <c r="AG65" i="53"/>
  <c r="AP65" i="53" s="1"/>
  <c r="AE65" i="53"/>
  <c r="W66" i="53"/>
  <c r="AF65" i="53"/>
  <c r="AO65" i="53" s="1"/>
  <c r="AI67" i="41"/>
  <c r="AN67" i="41"/>
  <c r="AR66" i="18"/>
  <c r="AI61" i="52"/>
  <c r="AN61" i="52"/>
  <c r="AI63" i="88"/>
  <c r="AN63" i="88"/>
  <c r="AN59" i="99"/>
  <c r="AI59" i="99"/>
  <c r="AI62" i="32"/>
  <c r="AN62" i="32"/>
  <c r="AI63" i="42"/>
  <c r="AN63" i="42"/>
  <c r="Y62" i="102"/>
  <c r="X62" i="102"/>
  <c r="AR63" i="86"/>
  <c r="AH62" i="104"/>
  <c r="AQ62" i="104" s="1"/>
  <c r="AR60" i="92"/>
  <c r="Y63" i="84"/>
  <c r="X63" i="84"/>
  <c r="AI67" i="47"/>
  <c r="AN67" i="47"/>
  <c r="Y62" i="11"/>
  <c r="X62" i="11"/>
  <c r="AH63" i="85" l="1"/>
  <c r="AQ63" i="85" s="1"/>
  <c r="Z63" i="85"/>
  <c r="AN61" i="35"/>
  <c r="AI61" i="35"/>
  <c r="AR61" i="35" s="1"/>
  <c r="Y62" i="35"/>
  <c r="X62" i="35"/>
  <c r="AH62" i="35" s="1"/>
  <c r="AQ62" i="35" s="1"/>
  <c r="AI61" i="43"/>
  <c r="Y63" i="10"/>
  <c r="AG63" i="48"/>
  <c r="AP63" i="48" s="1"/>
  <c r="AF63" i="48"/>
  <c r="AO63" i="48" s="1"/>
  <c r="AI65" i="105"/>
  <c r="AR65" i="105" s="1"/>
  <c r="AE62" i="104"/>
  <c r="AG62" i="104"/>
  <c r="AP62" i="104" s="1"/>
  <c r="W63" i="104"/>
  <c r="AF62" i="104"/>
  <c r="AO62" i="104" s="1"/>
  <c r="Y62" i="52"/>
  <c r="Z62" i="52" s="1"/>
  <c r="X66" i="105"/>
  <c r="Z66" i="105" s="1"/>
  <c r="AE65" i="15"/>
  <c r="AN65" i="15" s="1"/>
  <c r="AE63" i="45"/>
  <c r="AI62" i="10"/>
  <c r="AI59" i="20"/>
  <c r="W64" i="48"/>
  <c r="Z65" i="98"/>
  <c r="AG65" i="98" s="1"/>
  <c r="AP65" i="98" s="1"/>
  <c r="AF63" i="87"/>
  <c r="AO63" i="87" s="1"/>
  <c r="AE64" i="94"/>
  <c r="Z63" i="84"/>
  <c r="W64" i="84" s="1"/>
  <c r="AF64" i="94"/>
  <c r="AO64" i="94" s="1"/>
  <c r="W64" i="45"/>
  <c r="Y64" i="45" s="1"/>
  <c r="Z60" i="20"/>
  <c r="AG60" i="20" s="1"/>
  <c r="AP60" i="20" s="1"/>
  <c r="W66" i="46"/>
  <c r="AF65" i="46"/>
  <c r="AO65" i="46" s="1"/>
  <c r="AE65" i="46"/>
  <c r="AG65" i="46"/>
  <c r="AP65" i="46" s="1"/>
  <c r="AE63" i="44"/>
  <c r="AN63" i="44" s="1"/>
  <c r="AI61" i="11"/>
  <c r="Z60" i="99"/>
  <c r="AG60" i="99" s="1"/>
  <c r="AP60" i="99" s="1"/>
  <c r="AE63" i="87"/>
  <c r="AF63" i="44"/>
  <c r="AO63" i="44" s="1"/>
  <c r="Z68" i="41"/>
  <c r="AF68" i="41" s="1"/>
  <c r="AO68" i="41" s="1"/>
  <c r="AF64" i="49"/>
  <c r="AO64" i="49" s="1"/>
  <c r="AE64" i="49"/>
  <c r="AN64" i="49" s="1"/>
  <c r="AG63" i="45"/>
  <c r="AP63" i="45" s="1"/>
  <c r="AG64" i="49"/>
  <c r="AP64" i="49" s="1"/>
  <c r="Z64" i="88"/>
  <c r="AF64" i="88" s="1"/>
  <c r="AO64" i="88" s="1"/>
  <c r="Z61" i="95"/>
  <c r="AG61" i="95" s="1"/>
  <c r="AP61" i="95" s="1"/>
  <c r="Z68" i="47"/>
  <c r="W69" i="47" s="1"/>
  <c r="Z62" i="102"/>
  <c r="W63" i="102" s="1"/>
  <c r="Z64" i="97"/>
  <c r="Z61" i="54"/>
  <c r="W62" i="54" s="1"/>
  <c r="Z63" i="32"/>
  <c r="W64" i="32" s="1"/>
  <c r="AG63" i="87"/>
  <c r="AP63" i="87" s="1"/>
  <c r="Z62" i="43"/>
  <c r="AF62" i="43" s="1"/>
  <c r="AO62" i="43" s="1"/>
  <c r="AR61" i="102"/>
  <c r="AR64" i="98"/>
  <c r="AH64" i="42"/>
  <c r="AQ64" i="42" s="1"/>
  <c r="AF64" i="86"/>
  <c r="AO64" i="86" s="1"/>
  <c r="AG64" i="86"/>
  <c r="AP64" i="86" s="1"/>
  <c r="AE64" i="86"/>
  <c r="W65" i="86"/>
  <c r="AH63" i="10"/>
  <c r="AQ63" i="10" s="1"/>
  <c r="Y64" i="87"/>
  <c r="X64" i="87"/>
  <c r="AH62" i="102"/>
  <c r="AQ62" i="102" s="1"/>
  <c r="AR67" i="41"/>
  <c r="AH64" i="16"/>
  <c r="AQ64" i="16" s="1"/>
  <c r="AR61" i="52"/>
  <c r="Y66" i="53"/>
  <c r="X66" i="53"/>
  <c r="AF61" i="92"/>
  <c r="AO61" i="92" s="1"/>
  <c r="AE61" i="92"/>
  <c r="W62" i="92"/>
  <c r="AG61" i="92"/>
  <c r="AP61" i="92" s="1"/>
  <c r="AN62" i="50"/>
  <c r="AI62" i="50"/>
  <c r="Z64" i="16"/>
  <c r="AG63" i="91"/>
  <c r="AP63" i="91" s="1"/>
  <c r="AF63" i="91"/>
  <c r="AO63" i="91" s="1"/>
  <c r="W64" i="91"/>
  <c r="AE63" i="91"/>
  <c r="AN61" i="103"/>
  <c r="AI61" i="103"/>
  <c r="AR61" i="90"/>
  <c r="Z64" i="42"/>
  <c r="AN62" i="93"/>
  <c r="AI62" i="93"/>
  <c r="Y66" i="100"/>
  <c r="X66" i="100"/>
  <c r="AE63" i="51"/>
  <c r="AF63" i="51"/>
  <c r="AO63" i="51" s="1"/>
  <c r="AG63" i="51"/>
  <c r="AP63" i="51" s="1"/>
  <c r="W64" i="51"/>
  <c r="Z63" i="10"/>
  <c r="AR62" i="10"/>
  <c r="AH63" i="32"/>
  <c r="AQ63" i="32" s="1"/>
  <c r="AF64" i="83"/>
  <c r="AO64" i="83" s="1"/>
  <c r="AE64" i="83"/>
  <c r="AG64" i="83"/>
  <c r="AP64" i="83" s="1"/>
  <c r="W65" i="83"/>
  <c r="AH67" i="89"/>
  <c r="AQ67" i="89" s="1"/>
  <c r="AH62" i="90"/>
  <c r="AQ62" i="90" s="1"/>
  <c r="Y65" i="49"/>
  <c r="X65" i="49"/>
  <c r="Y64" i="44"/>
  <c r="X64" i="44"/>
  <c r="AN64" i="94"/>
  <c r="W65" i="97"/>
  <c r="AG64" i="97"/>
  <c r="AP64" i="97" s="1"/>
  <c r="AF64" i="97"/>
  <c r="AO64" i="97" s="1"/>
  <c r="AE64" i="97"/>
  <c r="AH68" i="47"/>
  <c r="AQ68" i="47" s="1"/>
  <c r="AR67" i="47"/>
  <c r="AH63" i="84"/>
  <c r="AQ63" i="84" s="1"/>
  <c r="AI65" i="53"/>
  <c r="AN65" i="53"/>
  <c r="W64" i="96"/>
  <c r="AG63" i="96"/>
  <c r="AP63" i="96" s="1"/>
  <c r="AF63" i="96"/>
  <c r="AO63" i="96" s="1"/>
  <c r="AE63" i="96"/>
  <c r="AR62" i="82"/>
  <c r="Y63" i="104"/>
  <c r="X63" i="104"/>
  <c r="AH66" i="105"/>
  <c r="AQ66" i="105" s="1"/>
  <c r="AR63" i="97"/>
  <c r="AH64" i="88"/>
  <c r="AQ64" i="88" s="1"/>
  <c r="AR63" i="16"/>
  <c r="AN65" i="100"/>
  <c r="AI65" i="100"/>
  <c r="AR62" i="84"/>
  <c r="AH61" i="54"/>
  <c r="AQ61" i="54" s="1"/>
  <c r="AF67" i="18"/>
  <c r="AO67" i="18" s="1"/>
  <c r="AG67" i="18"/>
  <c r="AP67" i="18" s="1"/>
  <c r="AE67" i="18"/>
  <c r="W68" i="18"/>
  <c r="Z67" i="89"/>
  <c r="Z62" i="90"/>
  <c r="AR59" i="20"/>
  <c r="AN63" i="48"/>
  <c r="AI63" i="44"/>
  <c r="AE65" i="98"/>
  <c r="AH62" i="43"/>
  <c r="AQ62" i="43" s="1"/>
  <c r="Y64" i="48"/>
  <c r="X64" i="48"/>
  <c r="AG63" i="84"/>
  <c r="AP63" i="84" s="1"/>
  <c r="AF63" i="84"/>
  <c r="AO63" i="84" s="1"/>
  <c r="AR63" i="42"/>
  <c r="AR63" i="88"/>
  <c r="AH63" i="82"/>
  <c r="AQ63" i="82" s="1"/>
  <c r="AR60" i="54"/>
  <c r="AR61" i="11"/>
  <c r="AH65" i="13"/>
  <c r="AQ65" i="13" s="1"/>
  <c r="AH62" i="52"/>
  <c r="AQ62" i="52" s="1"/>
  <c r="AF63" i="32"/>
  <c r="AO63" i="32" s="1"/>
  <c r="AR66" i="89"/>
  <c r="AR62" i="32"/>
  <c r="AH61" i="95"/>
  <c r="AQ61" i="95" s="1"/>
  <c r="Y66" i="15"/>
  <c r="X66" i="15"/>
  <c r="AN63" i="87"/>
  <c r="AH62" i="11"/>
  <c r="AQ62" i="11" s="1"/>
  <c r="AF60" i="101"/>
  <c r="AO60" i="101" s="1"/>
  <c r="W61" i="101"/>
  <c r="AE60" i="101"/>
  <c r="AG60" i="101"/>
  <c r="AP60" i="101" s="1"/>
  <c r="Z62" i="11"/>
  <c r="AR59" i="99"/>
  <c r="AE63" i="55"/>
  <c r="AF63" i="55"/>
  <c r="AO63" i="55" s="1"/>
  <c r="AG63" i="55"/>
  <c r="AP63" i="55" s="1"/>
  <c r="W64" i="55"/>
  <c r="AH65" i="98"/>
  <c r="AQ65" i="98" s="1"/>
  <c r="AR60" i="95"/>
  <c r="Y63" i="50"/>
  <c r="X63" i="50"/>
  <c r="AN62" i="104"/>
  <c r="Z63" i="82"/>
  <c r="AR64" i="13"/>
  <c r="Y62" i="103"/>
  <c r="X62" i="103"/>
  <c r="AH64" i="97"/>
  <c r="AQ64" i="97" s="1"/>
  <c r="Z65" i="13"/>
  <c r="Y63" i="93"/>
  <c r="X63" i="93"/>
  <c r="AR61" i="43"/>
  <c r="AH60" i="99"/>
  <c r="AQ60" i="99" s="1"/>
  <c r="AH68" i="41"/>
  <c r="AQ68" i="41" s="1"/>
  <c r="AH60" i="20"/>
  <c r="AQ60" i="20" s="1"/>
  <c r="Y65" i="94"/>
  <c r="X65" i="94"/>
  <c r="AG66" i="105" l="1"/>
  <c r="AP66" i="105" s="1"/>
  <c r="AE66" i="105"/>
  <c r="W67" i="105"/>
  <c r="AF66" i="105"/>
  <c r="AO66" i="105" s="1"/>
  <c r="AE63" i="85"/>
  <c r="W64" i="85"/>
  <c r="AF63" i="85"/>
  <c r="AO63" i="85" s="1"/>
  <c r="AG63" i="85"/>
  <c r="AP63" i="85" s="1"/>
  <c r="Z62" i="35"/>
  <c r="AE62" i="35" s="1"/>
  <c r="AI63" i="45"/>
  <c r="W63" i="35"/>
  <c r="AG62" i="35"/>
  <c r="AP62" i="35" s="1"/>
  <c r="AN63" i="45"/>
  <c r="AG63" i="32"/>
  <c r="AP63" i="32" s="1"/>
  <c r="AE63" i="84"/>
  <c r="AI62" i="104"/>
  <c r="AE63" i="32"/>
  <c r="X64" i="45"/>
  <c r="AE61" i="54"/>
  <c r="AI63" i="48"/>
  <c r="AI64" i="94"/>
  <c r="AR64" i="94" s="1"/>
  <c r="AE60" i="99"/>
  <c r="W61" i="99"/>
  <c r="AE60" i="20"/>
  <c r="AF62" i="52"/>
  <c r="AO62" i="52" s="1"/>
  <c r="AE62" i="52"/>
  <c r="AG62" i="52"/>
  <c r="AP62" i="52" s="1"/>
  <c r="W63" i="52"/>
  <c r="W66" i="98"/>
  <c r="W61" i="20"/>
  <c r="Y61" i="20" s="1"/>
  <c r="AF68" i="47"/>
  <c r="AO68" i="47" s="1"/>
  <c r="AF60" i="20"/>
  <c r="AO60" i="20" s="1"/>
  <c r="AF65" i="98"/>
  <c r="AO65" i="98" s="1"/>
  <c r="AI65" i="15"/>
  <c r="AR65" i="15" s="1"/>
  <c r="AF60" i="99"/>
  <c r="AO60" i="99" s="1"/>
  <c r="AI64" i="49"/>
  <c r="AR64" i="49" s="1"/>
  <c r="AE62" i="102"/>
  <c r="AN62" i="102" s="1"/>
  <c r="W62" i="95"/>
  <c r="X62" i="95" s="1"/>
  <c r="AE61" i="95"/>
  <c r="AN61" i="95" s="1"/>
  <c r="AG61" i="54"/>
  <c r="AP61" i="54" s="1"/>
  <c r="AG64" i="88"/>
  <c r="AP64" i="88" s="1"/>
  <c r="AE68" i="41"/>
  <c r="AE64" i="88"/>
  <c r="AN64" i="88" s="1"/>
  <c r="W65" i="88"/>
  <c r="Y65" i="88" s="1"/>
  <c r="AI65" i="46"/>
  <c r="AR65" i="46" s="1"/>
  <c r="AN65" i="46"/>
  <c r="W69" i="41"/>
  <c r="AF61" i="95"/>
  <c r="AO61" i="95" s="1"/>
  <c r="AF61" i="54"/>
  <c r="AO61" i="54" s="1"/>
  <c r="AG68" i="41"/>
  <c r="AP68" i="41" s="1"/>
  <c r="Y66" i="46"/>
  <c r="X66" i="46"/>
  <c r="Z65" i="49"/>
  <c r="W66" i="49" s="1"/>
  <c r="AI63" i="87"/>
  <c r="AG68" i="47"/>
  <c r="AP68" i="47" s="1"/>
  <c r="AE62" i="43"/>
  <c r="AN62" i="43" s="1"/>
  <c r="AE68" i="47"/>
  <c r="AN68" i="47" s="1"/>
  <c r="AF62" i="102"/>
  <c r="AO62" i="102" s="1"/>
  <c r="AG62" i="102"/>
  <c r="AP62" i="102" s="1"/>
  <c r="AG62" i="43"/>
  <c r="AP62" i="43" s="1"/>
  <c r="W63" i="43"/>
  <c r="X63" i="43" s="1"/>
  <c r="Z64" i="45"/>
  <c r="AE64" i="45" s="1"/>
  <c r="Z66" i="53"/>
  <c r="AE66" i="53" s="1"/>
  <c r="Z66" i="15"/>
  <c r="AG66" i="15" s="1"/>
  <c r="AP66" i="15" s="1"/>
  <c r="Z63" i="104"/>
  <c r="W64" i="104" s="1"/>
  <c r="Z66" i="100"/>
  <c r="AE66" i="100" s="1"/>
  <c r="AN66" i="105"/>
  <c r="AI66" i="105"/>
  <c r="AI62" i="52"/>
  <c r="AN62" i="52"/>
  <c r="Y62" i="92"/>
  <c r="X62" i="92"/>
  <c r="AG63" i="82"/>
  <c r="AP63" i="82" s="1"/>
  <c r="AF63" i="82"/>
  <c r="AO63" i="82" s="1"/>
  <c r="W64" i="82"/>
  <c r="AE63" i="82"/>
  <c r="AI67" i="18"/>
  <c r="AN67" i="18"/>
  <c r="Y65" i="83"/>
  <c r="X65" i="83"/>
  <c r="AE63" i="10"/>
  <c r="AG63" i="10"/>
  <c r="AP63" i="10" s="1"/>
  <c r="W64" i="10"/>
  <c r="AF63" i="10"/>
  <c r="AO63" i="10" s="1"/>
  <c r="AI61" i="92"/>
  <c r="AN61" i="92"/>
  <c r="AH64" i="87"/>
  <c r="AQ64" i="87" s="1"/>
  <c r="AN60" i="20"/>
  <c r="AH63" i="104"/>
  <c r="AQ63" i="104" s="1"/>
  <c r="AG65" i="49"/>
  <c r="AP65" i="49" s="1"/>
  <c r="AE65" i="49"/>
  <c r="AF65" i="49"/>
  <c r="AO65" i="49" s="1"/>
  <c r="AH66" i="100"/>
  <c r="AQ66" i="100" s="1"/>
  <c r="AR65" i="100"/>
  <c r="Y64" i="96"/>
  <c r="X64" i="96"/>
  <c r="Y61" i="99"/>
  <c r="X61" i="99"/>
  <c r="AN64" i="97"/>
  <c r="AI64" i="97"/>
  <c r="AH64" i="44"/>
  <c r="AQ64" i="44" s="1"/>
  <c r="Y64" i="51"/>
  <c r="X64" i="51"/>
  <c r="AR61" i="103"/>
  <c r="AE64" i="16"/>
  <c r="W65" i="16"/>
  <c r="AF64" i="16"/>
  <c r="AO64" i="16" s="1"/>
  <c r="AG64" i="16"/>
  <c r="AP64" i="16" s="1"/>
  <c r="Z64" i="87"/>
  <c r="AH65" i="94"/>
  <c r="AQ65" i="94" s="1"/>
  <c r="Y62" i="54"/>
  <c r="X62" i="54"/>
  <c r="AN63" i="84"/>
  <c r="AI63" i="84"/>
  <c r="W66" i="13"/>
  <c r="AF65" i="13"/>
  <c r="AO65" i="13" s="1"/>
  <c r="AE65" i="13"/>
  <c r="AG65" i="13"/>
  <c r="AP65" i="13" s="1"/>
  <c r="AR62" i="104"/>
  <c r="Y67" i="105"/>
  <c r="X67" i="105"/>
  <c r="AH64" i="45"/>
  <c r="AQ64" i="45" s="1"/>
  <c r="AN61" i="54"/>
  <c r="Y63" i="52"/>
  <c r="X63" i="52"/>
  <c r="W63" i="90"/>
  <c r="AG62" i="90"/>
  <c r="AP62" i="90" s="1"/>
  <c r="AF62" i="90"/>
  <c r="AO62" i="90" s="1"/>
  <c r="AE62" i="90"/>
  <c r="Z64" i="44"/>
  <c r="AI64" i="83"/>
  <c r="AN64" i="83"/>
  <c r="AR62" i="93"/>
  <c r="AR62" i="50"/>
  <c r="AH66" i="53"/>
  <c r="AQ66" i="53" s="1"/>
  <c r="Y63" i="102"/>
  <c r="X63" i="102"/>
  <c r="AN68" i="41"/>
  <c r="AH63" i="93"/>
  <c r="AQ63" i="93" s="1"/>
  <c r="AH66" i="15"/>
  <c r="AQ66" i="15" s="1"/>
  <c r="Y68" i="18"/>
  <c r="X68" i="18"/>
  <c r="Z63" i="93"/>
  <c r="AR63" i="44"/>
  <c r="Z65" i="94"/>
  <c r="AI63" i="55"/>
  <c r="AN63" i="55"/>
  <c r="AH62" i="103"/>
  <c r="AQ62" i="103" s="1"/>
  <c r="AH63" i="50"/>
  <c r="AQ63" i="50" s="1"/>
  <c r="AR63" i="87"/>
  <c r="Y64" i="32"/>
  <c r="X64" i="32"/>
  <c r="Y66" i="98"/>
  <c r="X66" i="98"/>
  <c r="AR63" i="48"/>
  <c r="AF67" i="89"/>
  <c r="AO67" i="89" s="1"/>
  <c r="AE67" i="89"/>
  <c r="AG67" i="89"/>
  <c r="AP67" i="89" s="1"/>
  <c r="W68" i="89"/>
  <c r="AR65" i="53"/>
  <c r="AN63" i="91"/>
  <c r="AI63" i="91"/>
  <c r="AR63" i="45"/>
  <c r="Y65" i="86"/>
  <c r="X65" i="86"/>
  <c r="Y69" i="47"/>
  <c r="X69" i="47"/>
  <c r="Y61" i="101"/>
  <c r="X61" i="101"/>
  <c r="AH64" i="48"/>
  <c r="AQ64" i="48" s="1"/>
  <c r="Y69" i="41"/>
  <c r="X69" i="41"/>
  <c r="Z64" i="48"/>
  <c r="Z62" i="103"/>
  <c r="Z63" i="50"/>
  <c r="Y64" i="55"/>
  <c r="X64" i="55"/>
  <c r="W63" i="11"/>
  <c r="AG62" i="11"/>
  <c r="AP62" i="11" s="1"/>
  <c r="AF62" i="11"/>
  <c r="AO62" i="11" s="1"/>
  <c r="AE62" i="11"/>
  <c r="AI60" i="101"/>
  <c r="AN60" i="101"/>
  <c r="AI63" i="32"/>
  <c r="AN63" i="32"/>
  <c r="Y64" i="84"/>
  <c r="X64" i="84"/>
  <c r="AN65" i="98"/>
  <c r="AI65" i="98"/>
  <c r="AN63" i="96"/>
  <c r="AI63" i="96"/>
  <c r="AN60" i="99"/>
  <c r="Y65" i="97"/>
  <c r="X65" i="97"/>
  <c r="AH65" i="49"/>
  <c r="AQ65" i="49" s="1"/>
  <c r="AN63" i="51"/>
  <c r="AI63" i="51"/>
  <c r="AE64" i="42"/>
  <c r="AG64" i="42"/>
  <c r="AP64" i="42" s="1"/>
  <c r="AF64" i="42"/>
  <c r="AO64" i="42" s="1"/>
  <c r="W65" i="42"/>
  <c r="Y64" i="91"/>
  <c r="X64" i="91"/>
  <c r="AI64" i="86"/>
  <c r="AN64" i="86"/>
  <c r="Y62" i="95"/>
  <c r="Y64" i="85" l="1"/>
  <c r="X64" i="85"/>
  <c r="AN63" i="85"/>
  <c r="AI63" i="85"/>
  <c r="AR63" i="85" s="1"/>
  <c r="W65" i="45"/>
  <c r="AF62" i="35"/>
  <c r="AO62" i="35" s="1"/>
  <c r="AN62" i="35"/>
  <c r="Y63" i="35"/>
  <c r="X63" i="35"/>
  <c r="AH63" i="35" s="1"/>
  <c r="AQ63" i="35" s="1"/>
  <c r="AF64" i="45"/>
  <c r="AO64" i="45" s="1"/>
  <c r="AI60" i="99"/>
  <c r="AI61" i="95"/>
  <c r="Y63" i="43"/>
  <c r="AF66" i="100"/>
  <c r="AO66" i="100" s="1"/>
  <c r="AI62" i="102"/>
  <c r="Z68" i="18"/>
  <c r="X61" i="20"/>
  <c r="W67" i="53"/>
  <c r="AI60" i="20"/>
  <c r="AI64" i="88"/>
  <c r="W67" i="100"/>
  <c r="Y67" i="100" s="1"/>
  <c r="AG63" i="104"/>
  <c r="AP63" i="104" s="1"/>
  <c r="Z62" i="95"/>
  <c r="AG62" i="95" s="1"/>
  <c r="AP62" i="95" s="1"/>
  <c r="AF63" i="104"/>
  <c r="AO63" i="104" s="1"/>
  <c r="AG64" i="45"/>
  <c r="AP64" i="45" s="1"/>
  <c r="Z61" i="99"/>
  <c r="AF61" i="99" s="1"/>
  <c r="AO61" i="99" s="1"/>
  <c r="AI62" i="43"/>
  <c r="AR62" i="43" s="1"/>
  <c r="AG66" i="53"/>
  <c r="AP66" i="53" s="1"/>
  <c r="X65" i="88"/>
  <c r="AH65" i="88" s="1"/>
  <c r="AQ65" i="88" s="1"/>
  <c r="Z69" i="47"/>
  <c r="AX69" i="47" s="1"/>
  <c r="S69" i="47" s="1"/>
  <c r="AC69" i="47" s="1"/>
  <c r="AF66" i="53"/>
  <c r="AO66" i="53" s="1"/>
  <c r="AI68" i="41"/>
  <c r="AR68" i="41" s="1"/>
  <c r="AI61" i="54"/>
  <c r="Z66" i="98"/>
  <c r="W67" i="98" s="1"/>
  <c r="AE63" i="104"/>
  <c r="AI68" i="47"/>
  <c r="Z66" i="46"/>
  <c r="AH66" i="46"/>
  <c r="AQ66" i="46" s="1"/>
  <c r="W67" i="15"/>
  <c r="Z64" i="84"/>
  <c r="AF64" i="84" s="1"/>
  <c r="AO64" i="84" s="1"/>
  <c r="Z62" i="54"/>
  <c r="AF62" i="54" s="1"/>
  <c r="AO62" i="54" s="1"/>
  <c r="Z64" i="96"/>
  <c r="AF64" i="96" s="1"/>
  <c r="AO64" i="96" s="1"/>
  <c r="AG66" i="100"/>
  <c r="AP66" i="100" s="1"/>
  <c r="AE66" i="15"/>
  <c r="AF66" i="15"/>
  <c r="AO66" i="15" s="1"/>
  <c r="Z63" i="102"/>
  <c r="W64" i="102" s="1"/>
  <c r="Z61" i="101"/>
  <c r="W62" i="101" s="1"/>
  <c r="Z64" i="91"/>
  <c r="W65" i="91" s="1"/>
  <c r="AH65" i="97"/>
  <c r="AQ65" i="97" s="1"/>
  <c r="AR63" i="32"/>
  <c r="W64" i="93"/>
  <c r="AG63" i="93"/>
  <c r="AP63" i="93" s="1"/>
  <c r="AF63" i="93"/>
  <c r="AO63" i="93" s="1"/>
  <c r="AE63" i="93"/>
  <c r="Z65" i="97"/>
  <c r="AH64" i="55"/>
  <c r="AQ64" i="55" s="1"/>
  <c r="AR63" i="84"/>
  <c r="AI63" i="10"/>
  <c r="AN63" i="10"/>
  <c r="AI63" i="82"/>
  <c r="AN63" i="82"/>
  <c r="Z64" i="55"/>
  <c r="AH65" i="86"/>
  <c r="AQ65" i="86" s="1"/>
  <c r="AH64" i="32"/>
  <c r="AQ64" i="32" s="1"/>
  <c r="AR63" i="55"/>
  <c r="AR64" i="83"/>
  <c r="Y63" i="90"/>
  <c r="X63" i="90"/>
  <c r="W65" i="87"/>
  <c r="AG64" i="87"/>
  <c r="AP64" i="87" s="1"/>
  <c r="AF64" i="87"/>
  <c r="AO64" i="87" s="1"/>
  <c r="AE64" i="87"/>
  <c r="AR62" i="102"/>
  <c r="Y66" i="49"/>
  <c r="X66" i="49"/>
  <c r="AH65" i="83"/>
  <c r="AQ65" i="83" s="1"/>
  <c r="Y64" i="82"/>
  <c r="X64" i="82"/>
  <c r="AH62" i="92"/>
  <c r="AQ62" i="92" s="1"/>
  <c r="AR62" i="52"/>
  <c r="AN64" i="45"/>
  <c r="AI64" i="45"/>
  <c r="AI64" i="42"/>
  <c r="AN64" i="42"/>
  <c r="Y63" i="11"/>
  <c r="X63" i="11"/>
  <c r="AH69" i="41"/>
  <c r="AQ69" i="41" s="1"/>
  <c r="AR61" i="54"/>
  <c r="AN65" i="49"/>
  <c r="AI65" i="49"/>
  <c r="AR60" i="101"/>
  <c r="AH62" i="95"/>
  <c r="AQ62" i="95" s="1"/>
  <c r="Y65" i="42"/>
  <c r="X65" i="42"/>
  <c r="AR60" i="99"/>
  <c r="AR65" i="98"/>
  <c r="Z65" i="88"/>
  <c r="AI62" i="11"/>
  <c r="AN62" i="11"/>
  <c r="Z69" i="41"/>
  <c r="Z65" i="86"/>
  <c r="AR63" i="91"/>
  <c r="Y68" i="89"/>
  <c r="X68" i="89"/>
  <c r="AH66" i="98"/>
  <c r="AQ66" i="98" s="1"/>
  <c r="AE65" i="94"/>
  <c r="W66" i="94"/>
  <c r="AG65" i="94"/>
  <c r="AP65" i="94" s="1"/>
  <c r="AF65" i="94"/>
  <c r="AO65" i="94" s="1"/>
  <c r="AH68" i="18"/>
  <c r="AQ68" i="18" s="1"/>
  <c r="AH63" i="52"/>
  <c r="AQ63" i="52" s="1"/>
  <c r="AH62" i="54"/>
  <c r="AQ62" i="54" s="1"/>
  <c r="AH64" i="51"/>
  <c r="AQ64" i="51" s="1"/>
  <c r="AH64" i="96"/>
  <c r="AQ64" i="96" s="1"/>
  <c r="AR68" i="47"/>
  <c r="AR61" i="92"/>
  <c r="Z65" i="83"/>
  <c r="Z62" i="92"/>
  <c r="AR66" i="105"/>
  <c r="AN66" i="15"/>
  <c r="AH64" i="91"/>
  <c r="AQ64" i="91" s="1"/>
  <c r="AH61" i="101"/>
  <c r="AQ61" i="101" s="1"/>
  <c r="AR63" i="51"/>
  <c r="AR61" i="95"/>
  <c r="AE63" i="50"/>
  <c r="AF63" i="50"/>
  <c r="AO63" i="50" s="1"/>
  <c r="AG63" i="50"/>
  <c r="AP63" i="50" s="1"/>
  <c r="W64" i="50"/>
  <c r="Z64" i="32"/>
  <c r="AG68" i="18"/>
  <c r="AP68" i="18" s="1"/>
  <c r="AE68" i="18"/>
  <c r="W69" i="18"/>
  <c r="AF68" i="18"/>
  <c r="AO68" i="18" s="1"/>
  <c r="AH63" i="43"/>
  <c r="AQ63" i="43" s="1"/>
  <c r="AG64" i="44"/>
  <c r="AP64" i="44" s="1"/>
  <c r="AE64" i="44"/>
  <c r="W65" i="44"/>
  <c r="AF64" i="44"/>
  <c r="AO64" i="44" s="1"/>
  <c r="AH67" i="105"/>
  <c r="AQ67" i="105" s="1"/>
  <c r="AN65" i="13"/>
  <c r="AI65" i="13"/>
  <c r="AE62" i="54"/>
  <c r="AG62" i="54"/>
  <c r="AP62" i="54" s="1"/>
  <c r="W63" i="54"/>
  <c r="AR64" i="97"/>
  <c r="AE64" i="96"/>
  <c r="AN66" i="100"/>
  <c r="W65" i="48"/>
  <c r="AE64" i="48"/>
  <c r="AF64" i="48"/>
  <c r="AO64" i="48" s="1"/>
  <c r="AG64" i="48"/>
  <c r="AP64" i="48" s="1"/>
  <c r="AR64" i="88"/>
  <c r="AR64" i="86"/>
  <c r="AF62" i="95"/>
  <c r="AO62" i="95" s="1"/>
  <c r="AE62" i="95"/>
  <c r="W63" i="95"/>
  <c r="AN66" i="53"/>
  <c r="Y67" i="53"/>
  <c r="X67" i="53"/>
  <c r="AR63" i="96"/>
  <c r="AH64" i="84"/>
  <c r="AQ64" i="84" s="1"/>
  <c r="AE62" i="103"/>
  <c r="W63" i="103"/>
  <c r="AG62" i="103"/>
  <c r="AP62" i="103" s="1"/>
  <c r="AF62" i="103"/>
  <c r="AO62" i="103" s="1"/>
  <c r="AH69" i="47"/>
  <c r="AQ69" i="47" s="1"/>
  <c r="AQ71" i="47" s="1"/>
  <c r="AZ3" i="47"/>
  <c r="AI67" i="89"/>
  <c r="AN67" i="89"/>
  <c r="Z63" i="43"/>
  <c r="AN62" i="90"/>
  <c r="AI62" i="90"/>
  <c r="Z63" i="52"/>
  <c r="Z67" i="105"/>
  <c r="Y65" i="16"/>
  <c r="X65" i="16"/>
  <c r="Z64" i="51"/>
  <c r="AR60" i="20"/>
  <c r="Y64" i="10"/>
  <c r="X64" i="10"/>
  <c r="AH61" i="20"/>
  <c r="AQ61" i="20" s="1"/>
  <c r="Y64" i="104"/>
  <c r="X64" i="104"/>
  <c r="Y65" i="45"/>
  <c r="X65" i="45"/>
  <c r="AH63" i="102"/>
  <c r="AQ63" i="102" s="1"/>
  <c r="Y66" i="13"/>
  <c r="X66" i="13"/>
  <c r="AI64" i="16"/>
  <c r="AN64" i="16"/>
  <c r="AH61" i="99"/>
  <c r="AQ61" i="99" s="1"/>
  <c r="AR67" i="18"/>
  <c r="Z61" i="20"/>
  <c r="AN63" i="104"/>
  <c r="Y67" i="15"/>
  <c r="X67" i="15"/>
  <c r="AH64" i="85" l="1"/>
  <c r="AQ64" i="85" s="1"/>
  <c r="Z64" i="85"/>
  <c r="AI62" i="35"/>
  <c r="AR62" i="35" s="1"/>
  <c r="Z63" i="35"/>
  <c r="AI66" i="15"/>
  <c r="AF66" i="98"/>
  <c r="AO66" i="98" s="1"/>
  <c r="AF69" i="47"/>
  <c r="AO69" i="47" s="1"/>
  <c r="AO71" i="47" s="1"/>
  <c r="W65" i="84"/>
  <c r="AG69" i="47"/>
  <c r="AP69" i="47" s="1"/>
  <c r="AP71" i="47" s="1"/>
  <c r="X67" i="100"/>
  <c r="Z67" i="100" s="1"/>
  <c r="AI63" i="104"/>
  <c r="AE63" i="102"/>
  <c r="AG61" i="99"/>
  <c r="AP61" i="99" s="1"/>
  <c r="W62" i="99"/>
  <c r="AG64" i="96"/>
  <c r="AP64" i="96" s="1"/>
  <c r="W65" i="96"/>
  <c r="AE64" i="91"/>
  <c r="AN64" i="91" s="1"/>
  <c r="AE61" i="99"/>
  <c r="AF64" i="91"/>
  <c r="AO64" i="91" s="1"/>
  <c r="AI66" i="53"/>
  <c r="AG64" i="91"/>
  <c r="AP64" i="91" s="1"/>
  <c r="AE66" i="98"/>
  <c r="AG64" i="84"/>
  <c r="AP64" i="84" s="1"/>
  <c r="AF63" i="102"/>
  <c r="AO63" i="102" s="1"/>
  <c r="AG63" i="102"/>
  <c r="AP63" i="102" s="1"/>
  <c r="AE61" i="101"/>
  <c r="AG66" i="98"/>
  <c r="AP66" i="98" s="1"/>
  <c r="AE64" i="84"/>
  <c r="AN64" i="84" s="1"/>
  <c r="AF61" i="101"/>
  <c r="AO61" i="101" s="1"/>
  <c r="AE66" i="46"/>
  <c r="W67" i="46"/>
  <c r="AF66" i="46"/>
  <c r="AO66" i="46" s="1"/>
  <c r="AG66" i="46"/>
  <c r="AP66" i="46" s="1"/>
  <c r="AE69" i="47"/>
  <c r="AI66" i="100"/>
  <c r="AG61" i="101"/>
  <c r="AP61" i="101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K45" i="47" s="1"/>
  <c r="AT45" i="47" s="1"/>
  <c r="AX38" i="47"/>
  <c r="S38" i="47" s="1"/>
  <c r="AC38" i="47" s="1"/>
  <c r="AB39" i="47" s="1"/>
  <c r="AX33" i="47"/>
  <c r="S33" i="47" s="1"/>
  <c r="AC33" i="47" s="1"/>
  <c r="AB34" i="47" s="1"/>
  <c r="AK34" i="47" s="1"/>
  <c r="AT34" i="47" s="1"/>
  <c r="AX26" i="47"/>
  <c r="S26" i="47" s="1"/>
  <c r="AC26" i="47" s="1"/>
  <c r="AB27" i="47" s="1"/>
  <c r="AK27" i="47" s="1"/>
  <c r="AT2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Z64" i="10"/>
  <c r="AX65" i="47"/>
  <c r="S65" i="47" s="1"/>
  <c r="AC65" i="47" s="1"/>
  <c r="AB66" i="47" s="1"/>
  <c r="AX61" i="47"/>
  <c r="S61" i="47" s="1"/>
  <c r="AC61" i="47" s="1"/>
  <c r="AB62" i="47" s="1"/>
  <c r="AJ62" i="47" s="1"/>
  <c r="AX55" i="47"/>
  <c r="S55" i="47" s="1"/>
  <c r="AC55" i="47" s="1"/>
  <c r="AB56" i="47" s="1"/>
  <c r="AJ56" i="47" s="1"/>
  <c r="AX49" i="47"/>
  <c r="S49" i="47" s="1"/>
  <c r="AC49" i="47" s="1"/>
  <c r="AB50" i="47" s="1"/>
  <c r="AJ50" i="47" s="1"/>
  <c r="AX43" i="47"/>
  <c r="S43" i="47" s="1"/>
  <c r="AC43" i="47" s="1"/>
  <c r="AB44" i="47" s="1"/>
  <c r="AJ44" i="47" s="1"/>
  <c r="AX37" i="47"/>
  <c r="S37" i="47" s="1"/>
  <c r="AC37" i="47" s="1"/>
  <c r="AB38" i="47" s="1"/>
  <c r="AX31" i="47"/>
  <c r="S31" i="47" s="1"/>
  <c r="AC31" i="47" s="1"/>
  <c r="AB32" i="47" s="1"/>
  <c r="AK32" i="47" s="1"/>
  <c r="AT32" i="47" s="1"/>
  <c r="AX25" i="47"/>
  <c r="S25" i="47" s="1"/>
  <c r="AC25" i="47" s="1"/>
  <c r="AB26" i="47" s="1"/>
  <c r="AK26" i="47" s="1"/>
  <c r="AT26" i="47" s="1"/>
  <c r="AX19" i="47"/>
  <c r="S19" i="47" s="1"/>
  <c r="AC19" i="47" s="1"/>
  <c r="AB20" i="47" s="1"/>
  <c r="AK20" i="47" s="1"/>
  <c r="AT20" i="47" s="1"/>
  <c r="AX13" i="47"/>
  <c r="S13" i="47" s="1"/>
  <c r="AC13" i="47" s="1"/>
  <c r="AB14" i="47" s="1"/>
  <c r="AJ14" i="47" s="1"/>
  <c r="AX7" i="47"/>
  <c r="S7" i="47" s="1"/>
  <c r="AC7" i="47" s="1"/>
  <c r="AB8" i="47" s="1"/>
  <c r="AJ8" i="47" s="1"/>
  <c r="Z65" i="45"/>
  <c r="AX67" i="47"/>
  <c r="S67" i="47" s="1"/>
  <c r="AC67" i="47" s="1"/>
  <c r="AB68" i="47" s="1"/>
  <c r="AX59" i="47"/>
  <c r="S59" i="47" s="1"/>
  <c r="AC59" i="47" s="1"/>
  <c r="AB60" i="47" s="1"/>
  <c r="AK60" i="47" s="1"/>
  <c r="AT60" i="47" s="1"/>
  <c r="AX54" i="47"/>
  <c r="S54" i="47" s="1"/>
  <c r="AC54" i="47" s="1"/>
  <c r="AB55" i="47" s="1"/>
  <c r="AK55" i="47" s="1"/>
  <c r="AT55" i="47" s="1"/>
  <c r="AX48" i="47"/>
  <c r="S48" i="47" s="1"/>
  <c r="AC48" i="47" s="1"/>
  <c r="AB49" i="47" s="1"/>
  <c r="AK49" i="47" s="1"/>
  <c r="AT49" i="47" s="1"/>
  <c r="AX42" i="47"/>
  <c r="S42" i="47" s="1"/>
  <c r="AC42" i="47" s="1"/>
  <c r="AB43" i="47" s="1"/>
  <c r="AK43" i="47" s="1"/>
  <c r="AT43" i="47" s="1"/>
  <c r="AX36" i="47"/>
  <c r="S36" i="47" s="1"/>
  <c r="AC36" i="47" s="1"/>
  <c r="AB37" i="47" s="1"/>
  <c r="AX30" i="47"/>
  <c r="S30" i="47" s="1"/>
  <c r="AC30" i="47" s="1"/>
  <c r="AB31" i="47" s="1"/>
  <c r="AJ31" i="47" s="1"/>
  <c r="AX24" i="47"/>
  <c r="S24" i="47" s="1"/>
  <c r="AC24" i="47" s="1"/>
  <c r="AB25" i="47" s="1"/>
  <c r="AJ25" i="47" s="1"/>
  <c r="AX17" i="47"/>
  <c r="S17" i="47" s="1"/>
  <c r="AC17" i="47" s="1"/>
  <c r="AB18" i="47" s="1"/>
  <c r="AX12" i="47"/>
  <c r="S12" i="47" s="1"/>
  <c r="AC12" i="47" s="1"/>
  <c r="AB13" i="47" s="1"/>
  <c r="AK13" i="47" s="1"/>
  <c r="AT13" i="47" s="1"/>
  <c r="AX6" i="47"/>
  <c r="S6" i="47" s="1"/>
  <c r="AC6" i="47" s="1"/>
  <c r="AB7" i="47" s="1"/>
  <c r="AJ7" i="47" s="1"/>
  <c r="AX66" i="47"/>
  <c r="S66" i="47" s="1"/>
  <c r="AC66" i="47" s="1"/>
  <c r="AB67" i="47" s="1"/>
  <c r="AX60" i="47"/>
  <c r="S60" i="47" s="1"/>
  <c r="AC60" i="47" s="1"/>
  <c r="AB61" i="47" s="1"/>
  <c r="AK61" i="47" s="1"/>
  <c r="AT61" i="47" s="1"/>
  <c r="AX53" i="47"/>
  <c r="S53" i="47" s="1"/>
  <c r="AC53" i="47" s="1"/>
  <c r="AB54" i="47" s="1"/>
  <c r="AX47" i="47"/>
  <c r="S47" i="47" s="1"/>
  <c r="AC47" i="47" s="1"/>
  <c r="AB48" i="47" s="1"/>
  <c r="AK48" i="47" s="1"/>
  <c r="AT48" i="47" s="1"/>
  <c r="AX41" i="47"/>
  <c r="S41" i="47" s="1"/>
  <c r="AC41" i="47" s="1"/>
  <c r="AB42" i="47" s="1"/>
  <c r="AK42" i="47" s="1"/>
  <c r="AT42" i="47" s="1"/>
  <c r="AX35" i="47"/>
  <c r="S35" i="47" s="1"/>
  <c r="AC35" i="47" s="1"/>
  <c r="AB36" i="47" s="1"/>
  <c r="AJ36" i="47" s="1"/>
  <c r="AX29" i="47"/>
  <c r="S29" i="47" s="1"/>
  <c r="AC29" i="47" s="1"/>
  <c r="AB30" i="47" s="1"/>
  <c r="AX23" i="47"/>
  <c r="S23" i="47" s="1"/>
  <c r="AC23" i="47" s="1"/>
  <c r="AB24" i="47" s="1"/>
  <c r="AK24" i="47" s="1"/>
  <c r="AT24" i="47" s="1"/>
  <c r="AX18" i="47"/>
  <c r="S18" i="47" s="1"/>
  <c r="AC18" i="47" s="1"/>
  <c r="AB19" i="47" s="1"/>
  <c r="AK19" i="47" s="1"/>
  <c r="AT19" i="47" s="1"/>
  <c r="AX10" i="47"/>
  <c r="S10" i="47" s="1"/>
  <c r="AC10" i="47" s="1"/>
  <c r="AB11" i="47" s="1"/>
  <c r="AK11" i="47" s="1"/>
  <c r="AT11" i="47" s="1"/>
  <c r="AX5" i="47"/>
  <c r="S5" i="47" s="1"/>
  <c r="AC5" i="47" s="1"/>
  <c r="AB6" i="47" s="1"/>
  <c r="AX68" i="47"/>
  <c r="S68" i="47" s="1"/>
  <c r="AC68" i="47" s="1"/>
  <c r="AB69" i="47" s="1"/>
  <c r="AK69" i="47" s="1"/>
  <c r="AT69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K53" i="47" s="1"/>
  <c r="AT53" i="47" s="1"/>
  <c r="AX45" i="47"/>
  <c r="S45" i="47" s="1"/>
  <c r="AC45" i="47" s="1"/>
  <c r="AB46" i="47" s="1"/>
  <c r="AX40" i="47"/>
  <c r="S40" i="47" s="1"/>
  <c r="AC40" i="47" s="1"/>
  <c r="AB41" i="47" s="1"/>
  <c r="AK41" i="47" s="1"/>
  <c r="AT41" i="47" s="1"/>
  <c r="AX34" i="47"/>
  <c r="S34" i="47" s="1"/>
  <c r="AC34" i="47" s="1"/>
  <c r="AB35" i="47" s="1"/>
  <c r="AK35" i="47" s="1"/>
  <c r="AT35" i="47" s="1"/>
  <c r="AX27" i="47"/>
  <c r="S27" i="47" s="1"/>
  <c r="AC27" i="47" s="1"/>
  <c r="AB28" i="47" s="1"/>
  <c r="AK28" i="47" s="1"/>
  <c r="AT28" i="47" s="1"/>
  <c r="AX22" i="47"/>
  <c r="S22" i="47" s="1"/>
  <c r="AC22" i="47" s="1"/>
  <c r="AB23" i="47" s="1"/>
  <c r="AX16" i="47"/>
  <c r="S16" i="47" s="1"/>
  <c r="AC16" i="47" s="1"/>
  <c r="AB17" i="47" s="1"/>
  <c r="AX11" i="47"/>
  <c r="S11" i="47" s="1"/>
  <c r="AC11" i="47" s="1"/>
  <c r="AB12" i="47" s="1"/>
  <c r="AK12" i="47" s="1"/>
  <c r="AT12" i="47" s="1"/>
  <c r="AX4" i="47"/>
  <c r="S4" i="47" s="1"/>
  <c r="AC4" i="47" s="1"/>
  <c r="AB5" i="47" s="1"/>
  <c r="AK5" i="47" s="1"/>
  <c r="AT5" i="47" s="1"/>
  <c r="Z65" i="16"/>
  <c r="AE65" i="16" s="1"/>
  <c r="AX63" i="47"/>
  <c r="S63" i="47" s="1"/>
  <c r="AC63" i="47" s="1"/>
  <c r="AB64" i="47" s="1"/>
  <c r="AK64" i="47" s="1"/>
  <c r="AT64" i="47" s="1"/>
  <c r="AX57" i="47"/>
  <c r="S57" i="47" s="1"/>
  <c r="AC57" i="47" s="1"/>
  <c r="AB58" i="47" s="1"/>
  <c r="AK58" i="47" s="1"/>
  <c r="AT58" i="47" s="1"/>
  <c r="AX51" i="47"/>
  <c r="S51" i="47" s="1"/>
  <c r="AC51" i="47" s="1"/>
  <c r="AB52" i="47" s="1"/>
  <c r="AJ52" i="47" s="1"/>
  <c r="AX46" i="47"/>
  <c r="S46" i="47" s="1"/>
  <c r="AC46" i="47" s="1"/>
  <c r="AB47" i="47" s="1"/>
  <c r="AK47" i="47" s="1"/>
  <c r="AT47" i="47" s="1"/>
  <c r="AX39" i="47"/>
  <c r="S39" i="47" s="1"/>
  <c r="AC39" i="47" s="1"/>
  <c r="AB40" i="47" s="1"/>
  <c r="AK40" i="47" s="1"/>
  <c r="AT40" i="47" s="1"/>
  <c r="AX32" i="47"/>
  <c r="S32" i="47" s="1"/>
  <c r="AC32" i="47" s="1"/>
  <c r="AB33" i="47" s="1"/>
  <c r="AK33" i="47" s="1"/>
  <c r="AT33" i="47" s="1"/>
  <c r="AX28" i="47"/>
  <c r="S28" i="47" s="1"/>
  <c r="AC28" i="47" s="1"/>
  <c r="AB29" i="47" s="1"/>
  <c r="AJ29" i="47" s="1"/>
  <c r="AX21" i="47"/>
  <c r="S21" i="47" s="1"/>
  <c r="AC21" i="47" s="1"/>
  <c r="AB22" i="47" s="1"/>
  <c r="AX15" i="47"/>
  <c r="S15" i="47" s="1"/>
  <c r="AC15" i="47" s="1"/>
  <c r="AB16" i="47" s="1"/>
  <c r="AJ16" i="47" s="1"/>
  <c r="AX9" i="47"/>
  <c r="S9" i="47" s="1"/>
  <c r="AC9" i="47" s="1"/>
  <c r="AB10" i="47" s="1"/>
  <c r="AJ10" i="47" s="1"/>
  <c r="AX3" i="47"/>
  <c r="S3" i="47" s="1"/>
  <c r="AC3" i="47" s="1"/>
  <c r="W66" i="16"/>
  <c r="AE64" i="10"/>
  <c r="W65" i="10"/>
  <c r="AG64" i="10"/>
  <c r="AP64" i="10" s="1"/>
  <c r="AF64" i="10"/>
  <c r="AO64" i="10" s="1"/>
  <c r="AG65" i="45"/>
  <c r="AP65" i="45" s="1"/>
  <c r="AE65" i="45"/>
  <c r="AF65" i="45"/>
  <c r="AO65" i="45" s="1"/>
  <c r="W66" i="45"/>
  <c r="AE64" i="51"/>
  <c r="AF64" i="51"/>
  <c r="AO64" i="51" s="1"/>
  <c r="AG64" i="51"/>
  <c r="AP64" i="51" s="1"/>
  <c r="W65" i="51"/>
  <c r="AR62" i="90"/>
  <c r="AN63" i="102"/>
  <c r="AI63" i="102"/>
  <c r="AR66" i="100"/>
  <c r="AR65" i="13"/>
  <c r="W65" i="32"/>
  <c r="AE64" i="32"/>
  <c r="AG64" i="32"/>
  <c r="AP64" i="32" s="1"/>
  <c r="AF64" i="32"/>
  <c r="AO64" i="32" s="1"/>
  <c r="AF62" i="92"/>
  <c r="AO62" i="92" s="1"/>
  <c r="AE62" i="92"/>
  <c r="AG62" i="92"/>
  <c r="AP62" i="92" s="1"/>
  <c r="W63" i="92"/>
  <c r="Y66" i="94"/>
  <c r="X66" i="94"/>
  <c r="AR62" i="11"/>
  <c r="AH65" i="42"/>
  <c r="AQ65" i="42" s="1"/>
  <c r="AN64" i="87"/>
  <c r="AI64" i="87"/>
  <c r="AR63" i="10"/>
  <c r="AN63" i="93"/>
  <c r="AI63" i="93"/>
  <c r="AK39" i="47"/>
  <c r="AT39" i="47" s="1"/>
  <c r="AK14" i="47"/>
  <c r="AT14" i="47" s="1"/>
  <c r="AR66" i="53"/>
  <c r="Y64" i="50"/>
  <c r="X64" i="50"/>
  <c r="AF65" i="83"/>
  <c r="AO65" i="83" s="1"/>
  <c r="AE65" i="83"/>
  <c r="W66" i="83"/>
  <c r="AG65" i="83"/>
  <c r="AP65" i="83" s="1"/>
  <c r="AN65" i="94"/>
  <c r="AI65" i="94"/>
  <c r="AE65" i="88"/>
  <c r="W66" i="88"/>
  <c r="AG65" i="88"/>
  <c r="AP65" i="88" s="1"/>
  <c r="AF65" i="88"/>
  <c r="AO65" i="88" s="1"/>
  <c r="AR64" i="42"/>
  <c r="AH66" i="49"/>
  <c r="AQ66" i="49" s="1"/>
  <c r="AN61" i="99"/>
  <c r="AI61" i="99"/>
  <c r="Y65" i="91"/>
  <c r="X65" i="91"/>
  <c r="AH66" i="13"/>
  <c r="AQ66" i="13" s="1"/>
  <c r="AK56" i="47"/>
  <c r="AT56" i="47" s="1"/>
  <c r="AH64" i="104"/>
  <c r="AQ64" i="104" s="1"/>
  <c r="AJ49" i="47"/>
  <c r="AJ37" i="47"/>
  <c r="AK37" i="47"/>
  <c r="AT37" i="47" s="1"/>
  <c r="AK31" i="47"/>
  <c r="AT31" i="47" s="1"/>
  <c r="AJ13" i="47"/>
  <c r="AN64" i="96"/>
  <c r="Y63" i="54"/>
  <c r="X63" i="54"/>
  <c r="Y67" i="98"/>
  <c r="X67" i="98"/>
  <c r="Z65" i="42"/>
  <c r="AR64" i="45"/>
  <c r="AH64" i="82"/>
  <c r="AQ64" i="82" s="1"/>
  <c r="Z66" i="49"/>
  <c r="AE64" i="55"/>
  <c r="AF64" i="55"/>
  <c r="AO64" i="55" s="1"/>
  <c r="W65" i="55"/>
  <c r="AG64" i="55"/>
  <c r="AP64" i="55" s="1"/>
  <c r="AJ67" i="47"/>
  <c r="AK67" i="47"/>
  <c r="AT67" i="47" s="1"/>
  <c r="Z64" i="104"/>
  <c r="AE63" i="43"/>
  <c r="AF63" i="43"/>
  <c r="AO63" i="43" s="1"/>
  <c r="AG63" i="43"/>
  <c r="AP63" i="43" s="1"/>
  <c r="W64" i="43"/>
  <c r="AK68" i="47"/>
  <c r="AT68" i="47" s="1"/>
  <c r="AJ48" i="47"/>
  <c r="Y63" i="103"/>
  <c r="X63" i="103"/>
  <c r="AH67" i="53"/>
  <c r="AQ67" i="53" s="1"/>
  <c r="Y63" i="95"/>
  <c r="X63" i="95"/>
  <c r="Y64" i="102"/>
  <c r="X64" i="102"/>
  <c r="Y65" i="44"/>
  <c r="X65" i="44"/>
  <c r="Y69" i="18"/>
  <c r="X69" i="18"/>
  <c r="AN66" i="98"/>
  <c r="AR66" i="15"/>
  <c r="AF65" i="86"/>
  <c r="AO65" i="86" s="1"/>
  <c r="AE65" i="86"/>
  <c r="W66" i="86"/>
  <c r="AG65" i="86"/>
  <c r="AP65" i="86" s="1"/>
  <c r="AR65" i="49"/>
  <c r="AH63" i="11"/>
  <c r="AQ63" i="11" s="1"/>
  <c r="Z64" i="82"/>
  <c r="Y65" i="87"/>
  <c r="X65" i="87"/>
  <c r="W66" i="97"/>
  <c r="AG65" i="97"/>
  <c r="AP65" i="97" s="1"/>
  <c r="AE65" i="97"/>
  <c r="AF65" i="97"/>
  <c r="AO65" i="97" s="1"/>
  <c r="Y64" i="93"/>
  <c r="X64" i="93"/>
  <c r="Y62" i="101"/>
  <c r="X62" i="101"/>
  <c r="AK57" i="47"/>
  <c r="AT57" i="47" s="1"/>
  <c r="Z66" i="13"/>
  <c r="AH64" i="10"/>
  <c r="AQ64" i="10" s="1"/>
  <c r="AH65" i="16"/>
  <c r="AQ65" i="16" s="1"/>
  <c r="AK51" i="47"/>
  <c r="AT51" i="47" s="1"/>
  <c r="AK65" i="47"/>
  <c r="AT65" i="47" s="1"/>
  <c r="AK59" i="47"/>
  <c r="AT59" i="47" s="1"/>
  <c r="AK29" i="47"/>
  <c r="AT29" i="47" s="1"/>
  <c r="AJ23" i="47"/>
  <c r="AK23" i="47"/>
  <c r="AT23" i="47" s="1"/>
  <c r="AK18" i="47"/>
  <c r="AT18" i="47" s="1"/>
  <c r="AN62" i="103"/>
  <c r="AI62" i="103"/>
  <c r="AI62" i="95"/>
  <c r="AN62" i="95"/>
  <c r="AI64" i="48"/>
  <c r="AN64" i="48"/>
  <c r="AI64" i="44"/>
  <c r="AN64" i="44"/>
  <c r="AI68" i="18"/>
  <c r="AN68" i="18"/>
  <c r="AI63" i="50"/>
  <c r="AN63" i="50"/>
  <c r="AH68" i="89"/>
  <c r="AQ68" i="89" s="1"/>
  <c r="AE69" i="41"/>
  <c r="AG69" i="41"/>
  <c r="AP69" i="41" s="1"/>
  <c r="AF69" i="41"/>
  <c r="AO69" i="41" s="1"/>
  <c r="W70" i="41"/>
  <c r="Z63" i="11"/>
  <c r="AH63" i="90"/>
  <c r="AQ63" i="90" s="1"/>
  <c r="AR63" i="82"/>
  <c r="Y62" i="99"/>
  <c r="X62" i="99"/>
  <c r="AJ38" i="47"/>
  <c r="AK38" i="47"/>
  <c r="AT38" i="47" s="1"/>
  <c r="AK66" i="47"/>
  <c r="AT66" i="47" s="1"/>
  <c r="AK46" i="47"/>
  <c r="AT46" i="47" s="1"/>
  <c r="AH67" i="15"/>
  <c r="AQ67" i="15" s="1"/>
  <c r="AR63" i="104"/>
  <c r="W68" i="105"/>
  <c r="AG67" i="105"/>
  <c r="AP67" i="105" s="1"/>
  <c r="AF67" i="105"/>
  <c r="AO67" i="105" s="1"/>
  <c r="AE67" i="105"/>
  <c r="Z67" i="15"/>
  <c r="AG61" i="20"/>
  <c r="AP61" i="20" s="1"/>
  <c r="AE61" i="20"/>
  <c r="AF61" i="20"/>
  <c r="AO61" i="20" s="1"/>
  <c r="W62" i="20"/>
  <c r="AR64" i="16"/>
  <c r="AH65" i="45"/>
  <c r="AQ65" i="45" s="1"/>
  <c r="AE63" i="52"/>
  <c r="AF63" i="52"/>
  <c r="AO63" i="52" s="1"/>
  <c r="AG63" i="52"/>
  <c r="AP63" i="52" s="1"/>
  <c r="W64" i="52"/>
  <c r="AR67" i="89"/>
  <c r="AJ58" i="47"/>
  <c r="AJ28" i="47"/>
  <c r="AJ22" i="47"/>
  <c r="AK22" i="47"/>
  <c r="AT22" i="47" s="1"/>
  <c r="AK6" i="47"/>
  <c r="AT6" i="47" s="1"/>
  <c r="Z67" i="53"/>
  <c r="Y65" i="48"/>
  <c r="X65" i="48"/>
  <c r="Y65" i="96"/>
  <c r="X65" i="96"/>
  <c r="AI62" i="54"/>
  <c r="AN62" i="54"/>
  <c r="Y65" i="84"/>
  <c r="X65" i="84"/>
  <c r="Z68" i="89"/>
  <c r="Z63" i="90"/>
  <c r="AE64" i="85" l="1"/>
  <c r="W65" i="85"/>
  <c r="AG64" i="85"/>
  <c r="AP64" i="85" s="1"/>
  <c r="AF64" i="85"/>
  <c r="AO64" i="85" s="1"/>
  <c r="AJ46" i="47"/>
  <c r="AJ21" i="47"/>
  <c r="AJ57" i="47"/>
  <c r="AJ66" i="47"/>
  <c r="AI69" i="47"/>
  <c r="AG63" i="35"/>
  <c r="AP63" i="35" s="1"/>
  <c r="AF63" i="35"/>
  <c r="AO63" i="35" s="1"/>
  <c r="AE63" i="35"/>
  <c r="W64" i="35"/>
  <c r="AJ11" i="47"/>
  <c r="AI64" i="96"/>
  <c r="AJ17" i="47"/>
  <c r="AJ55" i="47"/>
  <c r="AK21" i="47"/>
  <c r="AT21" i="47" s="1"/>
  <c r="AI66" i="98"/>
  <c r="AJ20" i="47"/>
  <c r="AJ65" i="47"/>
  <c r="AJ30" i="47"/>
  <c r="AJ54" i="47"/>
  <c r="AJ47" i="47"/>
  <c r="AI64" i="84"/>
  <c r="AR64" i="84" s="1"/>
  <c r="AI64" i="91"/>
  <c r="AH67" i="100"/>
  <c r="AQ67" i="100" s="1"/>
  <c r="AN69" i="47"/>
  <c r="AN71" i="47" s="1"/>
  <c r="AJ45" i="47"/>
  <c r="AJ9" i="47"/>
  <c r="AK10" i="47"/>
  <c r="AT10" i="47" s="1"/>
  <c r="AJ33" i="47"/>
  <c r="AS33" i="47" s="1"/>
  <c r="AJ40" i="47"/>
  <c r="AL40" i="47" s="1"/>
  <c r="AU40" i="47" s="1"/>
  <c r="AJ35" i="47"/>
  <c r="AS35" i="47" s="1"/>
  <c r="AJ12" i="47"/>
  <c r="AJ43" i="47"/>
  <c r="AL43" i="47" s="1"/>
  <c r="AU43" i="47" s="1"/>
  <c r="AJ69" i="47"/>
  <c r="AS69" i="47" s="1"/>
  <c r="AJ68" i="47"/>
  <c r="AS68" i="47" s="1"/>
  <c r="AJ6" i="47"/>
  <c r="AS6" i="47" s="1"/>
  <c r="AK36" i="47"/>
  <c r="AT36" i="47" s="1"/>
  <c r="AK9" i="47"/>
  <c r="AT9" i="47" s="1"/>
  <c r="AJ42" i="47"/>
  <c r="AS42" i="47" s="1"/>
  <c r="AK7" i="47"/>
  <c r="AT7" i="47" s="1"/>
  <c r="AK8" i="47"/>
  <c r="AT8" i="47" s="1"/>
  <c r="AJ32" i="47"/>
  <c r="AS32" i="47" s="1"/>
  <c r="AK44" i="47"/>
  <c r="AT44" i="47" s="1"/>
  <c r="AJ34" i="47"/>
  <c r="AG65" i="16"/>
  <c r="AP65" i="16" s="1"/>
  <c r="AI61" i="101"/>
  <c r="AF65" i="16"/>
  <c r="AO65" i="16" s="1"/>
  <c r="AN61" i="101"/>
  <c r="AK62" i="47"/>
  <c r="AT62" i="47" s="1"/>
  <c r="AJ19" i="47"/>
  <c r="AS19" i="47" s="1"/>
  <c r="AJ64" i="47"/>
  <c r="AL64" i="47" s="1"/>
  <c r="AU64" i="47" s="1"/>
  <c r="AJ53" i="47"/>
  <c r="AS53" i="47" s="1"/>
  <c r="AJ63" i="47"/>
  <c r="AS63" i="47" s="1"/>
  <c r="X67" i="46"/>
  <c r="AH67" i="46" s="1"/>
  <c r="AQ67" i="46" s="1"/>
  <c r="Y67" i="46"/>
  <c r="AJ24" i="47"/>
  <c r="AL24" i="47" s="1"/>
  <c r="AU24" i="47" s="1"/>
  <c r="Z66" i="94"/>
  <c r="AG66" i="94" s="1"/>
  <c r="AP66" i="94" s="1"/>
  <c r="AN66" i="46"/>
  <c r="AI66" i="46"/>
  <c r="AR66" i="46" s="1"/>
  <c r="AK30" i="47"/>
  <c r="AT30" i="47" s="1"/>
  <c r="AJ60" i="47"/>
  <c r="AS60" i="47" s="1"/>
  <c r="AJ15" i="47"/>
  <c r="AS15" i="47" s="1"/>
  <c r="AJ51" i="47"/>
  <c r="AS51" i="47" s="1"/>
  <c r="AJ26" i="47"/>
  <c r="AS26" i="47" s="1"/>
  <c r="AJ27" i="47"/>
  <c r="AS27" i="47" s="1"/>
  <c r="AK63" i="47"/>
  <c r="AT63" i="47" s="1"/>
  <c r="AJ18" i="47"/>
  <c r="AJ5" i="47"/>
  <c r="AL5" i="47" s="1"/>
  <c r="AU5" i="47" s="1"/>
  <c r="AK15" i="47"/>
  <c r="AT15" i="47" s="1"/>
  <c r="AJ41" i="47"/>
  <c r="AL41" i="47" s="1"/>
  <c r="AU41" i="47" s="1"/>
  <c r="AK17" i="47"/>
  <c r="AT17" i="47" s="1"/>
  <c r="AK54" i="47"/>
  <c r="AT54" i="47" s="1"/>
  <c r="AK25" i="47"/>
  <c r="AT25" i="47" s="1"/>
  <c r="AJ39" i="47"/>
  <c r="AS39" i="47" s="1"/>
  <c r="AK16" i="47"/>
  <c r="AT16" i="47" s="1"/>
  <c r="AK52" i="47"/>
  <c r="AT52" i="47" s="1"/>
  <c r="AK50" i="47"/>
  <c r="AT50" i="47" s="1"/>
  <c r="AJ59" i="47"/>
  <c r="AS59" i="47" s="1"/>
  <c r="Z62" i="99"/>
  <c r="AE62" i="99" s="1"/>
  <c r="AJ61" i="47"/>
  <c r="AS61" i="47" s="1"/>
  <c r="AJ3" i="47"/>
  <c r="AS3" i="47" s="1"/>
  <c r="AB4" i="47"/>
  <c r="AK4" i="47" s="1"/>
  <c r="AT4" i="47" s="1"/>
  <c r="Z62" i="101"/>
  <c r="W63" i="101" s="1"/>
  <c r="Z69" i="18"/>
  <c r="AF69" i="18" s="1"/>
  <c r="AO69" i="18" s="1"/>
  <c r="Z63" i="54"/>
  <c r="Z65" i="96"/>
  <c r="W66" i="96" s="1"/>
  <c r="Z65" i="84"/>
  <c r="W66" i="84" s="1"/>
  <c r="Z67" i="98"/>
  <c r="AF67" i="98" s="1"/>
  <c r="AO67" i="98" s="1"/>
  <c r="Z64" i="50"/>
  <c r="AG64" i="50" s="1"/>
  <c r="AP64" i="50" s="1"/>
  <c r="Z64" i="93"/>
  <c r="AE64" i="93" s="1"/>
  <c r="Z65" i="87"/>
  <c r="W66" i="87" s="1"/>
  <c r="Z64" i="102"/>
  <c r="W65" i="102" s="1"/>
  <c r="Z63" i="103"/>
  <c r="AF63" i="103" s="1"/>
  <c r="AO63" i="103" s="1"/>
  <c r="AE66" i="94"/>
  <c r="AF66" i="94"/>
  <c r="AO66" i="94" s="1"/>
  <c r="AG67" i="98"/>
  <c r="AP67" i="98" s="1"/>
  <c r="AS58" i="47"/>
  <c r="AL58" i="47"/>
  <c r="AU58" i="47" s="1"/>
  <c r="AN67" i="105"/>
  <c r="AI67" i="105"/>
  <c r="AS11" i="47"/>
  <c r="AL11" i="47"/>
  <c r="AU11" i="47" s="1"/>
  <c r="AS65" i="47"/>
  <c r="AL65" i="47"/>
  <c r="AU65" i="47" s="1"/>
  <c r="AI64" i="55"/>
  <c r="AN64" i="55"/>
  <c r="AH65" i="48"/>
  <c r="AQ65" i="48" s="1"/>
  <c r="AS46" i="47"/>
  <c r="AL46" i="47"/>
  <c r="AU46" i="47" s="1"/>
  <c r="AS50" i="47"/>
  <c r="AH62" i="99"/>
  <c r="AQ62" i="99" s="1"/>
  <c r="AR62" i="103"/>
  <c r="AF66" i="13"/>
  <c r="AO66" i="13" s="1"/>
  <c r="AE66" i="13"/>
  <c r="W67" i="13"/>
  <c r="AG66" i="13"/>
  <c r="AP66" i="13" s="1"/>
  <c r="AL60" i="47"/>
  <c r="AU60" i="47" s="1"/>
  <c r="AN63" i="43"/>
  <c r="AI63" i="43"/>
  <c r="W67" i="49"/>
  <c r="AE66" i="49"/>
  <c r="AG66" i="49"/>
  <c r="AP66" i="49" s="1"/>
  <c r="AF66" i="49"/>
  <c r="AO66" i="49" s="1"/>
  <c r="AS37" i="47"/>
  <c r="AL37" i="47"/>
  <c r="AU37" i="47" s="1"/>
  <c r="AS55" i="47"/>
  <c r="AL55" i="47"/>
  <c r="AU55" i="47" s="1"/>
  <c r="AR61" i="99"/>
  <c r="AH64" i="50"/>
  <c r="AQ64" i="50" s="1"/>
  <c r="AS8" i="47"/>
  <c r="AS16" i="47"/>
  <c r="AL16" i="47"/>
  <c r="AU16" i="47" s="1"/>
  <c r="W64" i="90"/>
  <c r="AG63" i="90"/>
  <c r="AP63" i="90" s="1"/>
  <c r="AE63" i="90"/>
  <c r="AF63" i="90"/>
  <c r="AO63" i="90" s="1"/>
  <c r="AN69" i="41"/>
  <c r="AI69" i="41"/>
  <c r="AS29" i="47"/>
  <c r="AL29" i="47"/>
  <c r="AU29" i="47" s="1"/>
  <c r="AH62" i="101"/>
  <c r="AQ62" i="101" s="1"/>
  <c r="W66" i="42"/>
  <c r="AE65" i="42"/>
  <c r="AG65" i="42"/>
  <c r="AP65" i="42" s="1"/>
  <c r="AF65" i="42"/>
  <c r="AO65" i="42" s="1"/>
  <c r="AS28" i="47"/>
  <c r="AL28" i="47"/>
  <c r="AU28" i="47" s="1"/>
  <c r="AS18" i="47"/>
  <c r="AL18" i="47"/>
  <c r="AU18" i="47" s="1"/>
  <c r="AH65" i="44"/>
  <c r="AQ65" i="44" s="1"/>
  <c r="AF64" i="104"/>
  <c r="AO64" i="104" s="1"/>
  <c r="AE64" i="104"/>
  <c r="AG64" i="104"/>
  <c r="AP64" i="104" s="1"/>
  <c r="W65" i="104"/>
  <c r="AS67" i="47"/>
  <c r="AL67" i="47"/>
  <c r="AU67" i="47" s="1"/>
  <c r="Y66" i="83"/>
  <c r="X66" i="83"/>
  <c r="Y63" i="92"/>
  <c r="X63" i="92"/>
  <c r="AN64" i="32"/>
  <c r="AI64" i="32"/>
  <c r="AR63" i="102"/>
  <c r="AS22" i="47"/>
  <c r="AL22" i="47"/>
  <c r="AU22" i="47" s="1"/>
  <c r="AR68" i="18"/>
  <c r="AS47" i="47"/>
  <c r="AL47" i="47"/>
  <c r="AU47" i="47" s="1"/>
  <c r="AH65" i="87"/>
  <c r="AQ65" i="87" s="1"/>
  <c r="AH67" i="98"/>
  <c r="AQ67" i="98" s="1"/>
  <c r="AR64" i="96"/>
  <c r="AS9" i="47"/>
  <c r="AL9" i="47"/>
  <c r="AU9" i="47" s="1"/>
  <c r="W63" i="99"/>
  <c r="AG62" i="99"/>
  <c r="AP62" i="99" s="1"/>
  <c r="AF62" i="99"/>
  <c r="AO62" i="99" s="1"/>
  <c r="AR64" i="44"/>
  <c r="AL35" i="47"/>
  <c r="AU35" i="47" s="1"/>
  <c r="AL51" i="47"/>
  <c r="AU51" i="47" s="1"/>
  <c r="AH63" i="95"/>
  <c r="AQ63" i="95" s="1"/>
  <c r="AR62" i="54"/>
  <c r="Z65" i="48"/>
  <c r="AI61" i="20"/>
  <c r="AN61" i="20"/>
  <c r="Y68" i="105"/>
  <c r="X68" i="105"/>
  <c r="AS66" i="47"/>
  <c r="AL66" i="47"/>
  <c r="AU66" i="47" s="1"/>
  <c r="Y70" i="41"/>
  <c r="X70" i="41"/>
  <c r="AN65" i="97"/>
  <c r="AI65" i="97"/>
  <c r="AE64" i="82"/>
  <c r="AF64" i="82"/>
  <c r="AO64" i="82" s="1"/>
  <c r="W65" i="82"/>
  <c r="AG64" i="82"/>
  <c r="AP64" i="82" s="1"/>
  <c r="Y66" i="86"/>
  <c r="X66" i="86"/>
  <c r="AR66" i="98"/>
  <c r="Z65" i="44"/>
  <c r="Z63" i="95"/>
  <c r="AH63" i="103"/>
  <c r="AQ63" i="103" s="1"/>
  <c r="AS12" i="47"/>
  <c r="AL12" i="47"/>
  <c r="AU12" i="47" s="1"/>
  <c r="AS30" i="47"/>
  <c r="AL30" i="47"/>
  <c r="AU30" i="47" s="1"/>
  <c r="AS48" i="47"/>
  <c r="AL48" i="47"/>
  <c r="AU48" i="47" s="1"/>
  <c r="AH63" i="54"/>
  <c r="AQ63" i="54" s="1"/>
  <c r="AS7" i="47"/>
  <c r="AL7" i="47"/>
  <c r="AU7" i="47" s="1"/>
  <c r="AS25" i="47"/>
  <c r="AL25" i="47"/>
  <c r="AU25" i="47" s="1"/>
  <c r="AS43" i="47"/>
  <c r="AS56" i="47"/>
  <c r="AL56" i="47"/>
  <c r="AU56" i="47" s="1"/>
  <c r="Y66" i="88"/>
  <c r="X66" i="88"/>
  <c r="AI65" i="83"/>
  <c r="AN65" i="83"/>
  <c r="AS14" i="47"/>
  <c r="AL14" i="47"/>
  <c r="AU14" i="47" s="1"/>
  <c r="Y65" i="32"/>
  <c r="X65" i="32"/>
  <c r="AS44" i="47"/>
  <c r="AI64" i="51"/>
  <c r="AN64" i="51"/>
  <c r="AH65" i="84"/>
  <c r="AQ65" i="84" s="1"/>
  <c r="AR62" i="95"/>
  <c r="AF68" i="89"/>
  <c r="AO68" i="89" s="1"/>
  <c r="AE68" i="89"/>
  <c r="AG68" i="89"/>
  <c r="AP68" i="89" s="1"/>
  <c r="W69" i="89"/>
  <c r="Y62" i="20"/>
  <c r="X62" i="20"/>
  <c r="AS45" i="47"/>
  <c r="AL45" i="47"/>
  <c r="AU45" i="47" s="1"/>
  <c r="AI63" i="52"/>
  <c r="AN63" i="52"/>
  <c r="AR61" i="101"/>
  <c r="AE63" i="11"/>
  <c r="AF63" i="11"/>
  <c r="AO63" i="11" s="1"/>
  <c r="W64" i="11"/>
  <c r="AG63" i="11"/>
  <c r="AP63" i="11" s="1"/>
  <c r="AE67" i="100"/>
  <c r="W68" i="100"/>
  <c r="AG67" i="100"/>
  <c r="AP67" i="100" s="1"/>
  <c r="AF67" i="100"/>
  <c r="AO67" i="100" s="1"/>
  <c r="AH65" i="96"/>
  <c r="AQ65" i="96" s="1"/>
  <c r="AE67" i="53"/>
  <c r="AF67" i="53"/>
  <c r="AO67" i="53" s="1"/>
  <c r="AG67" i="53"/>
  <c r="AP67" i="53" s="1"/>
  <c r="W68" i="53"/>
  <c r="AS34" i="47"/>
  <c r="AL34" i="47"/>
  <c r="AU34" i="47" s="1"/>
  <c r="AS52" i="47"/>
  <c r="AR64" i="91"/>
  <c r="AR63" i="50"/>
  <c r="AR64" i="48"/>
  <c r="AS23" i="47"/>
  <c r="AL23" i="47"/>
  <c r="AU23" i="47" s="1"/>
  <c r="AR69" i="47"/>
  <c r="AR71" i="47" s="1"/>
  <c r="AL69" i="47"/>
  <c r="AU69" i="47" s="1"/>
  <c r="AI65" i="86"/>
  <c r="AN65" i="86"/>
  <c r="Y64" i="43"/>
  <c r="X64" i="43"/>
  <c r="AS62" i="47"/>
  <c r="AL62" i="47"/>
  <c r="AU62" i="47" s="1"/>
  <c r="Y65" i="55"/>
  <c r="X65" i="55"/>
  <c r="AE63" i="54"/>
  <c r="AF63" i="54"/>
  <c r="AO63" i="54" s="1"/>
  <c r="AG63" i="54"/>
  <c r="AP63" i="54" s="1"/>
  <c r="W64" i="54"/>
  <c r="AH65" i="91"/>
  <c r="AQ65" i="91" s="1"/>
  <c r="AN65" i="88"/>
  <c r="AI65" i="88"/>
  <c r="AI62" i="92"/>
  <c r="AN62" i="92"/>
  <c r="Y66" i="45"/>
  <c r="X66" i="45"/>
  <c r="Z66" i="45" s="1"/>
  <c r="AN65" i="16"/>
  <c r="Y64" i="52"/>
  <c r="X64" i="52"/>
  <c r="W68" i="15"/>
  <c r="AG67" i="15"/>
  <c r="AP67" i="15" s="1"/>
  <c r="AF67" i="15"/>
  <c r="AO67" i="15" s="1"/>
  <c r="AE67" i="15"/>
  <c r="AS38" i="47"/>
  <c r="AL38" i="47"/>
  <c r="AU38" i="47" s="1"/>
  <c r="AS57" i="47"/>
  <c r="AL57" i="47"/>
  <c r="AU57" i="47" s="1"/>
  <c r="AH64" i="93"/>
  <c r="AQ64" i="93" s="1"/>
  <c r="Y66" i="97"/>
  <c r="X66" i="97"/>
  <c r="AH69" i="18"/>
  <c r="AQ69" i="18" s="1"/>
  <c r="AH64" i="102"/>
  <c r="AQ64" i="102" s="1"/>
  <c r="AS17" i="47"/>
  <c r="AS36" i="47"/>
  <c r="AS54" i="47"/>
  <c r="AL54" i="47"/>
  <c r="AU54" i="47" s="1"/>
  <c r="AS13" i="47"/>
  <c r="AL13" i="47"/>
  <c r="AU13" i="47" s="1"/>
  <c r="AS31" i="47"/>
  <c r="AL31" i="47"/>
  <c r="AU31" i="47" s="1"/>
  <c r="AS49" i="47"/>
  <c r="AL49" i="47"/>
  <c r="AU49" i="47" s="1"/>
  <c r="AS20" i="47"/>
  <c r="AL20" i="47"/>
  <c r="AU20" i="47" s="1"/>
  <c r="Z65" i="91"/>
  <c r="AR65" i="94"/>
  <c r="AS21" i="47"/>
  <c r="AL21" i="47"/>
  <c r="AU21" i="47" s="1"/>
  <c r="AR64" i="87"/>
  <c r="AH66" i="94"/>
  <c r="AQ66" i="94" s="1"/>
  <c r="AS10" i="47"/>
  <c r="AL10" i="47"/>
  <c r="AU10" i="47" s="1"/>
  <c r="Y65" i="10"/>
  <c r="X65" i="10"/>
  <c r="Y66" i="16"/>
  <c r="X66" i="16"/>
  <c r="AR63" i="93"/>
  <c r="Y65" i="51"/>
  <c r="X65" i="51"/>
  <c r="AN65" i="45"/>
  <c r="AI65" i="45"/>
  <c r="AI64" i="10"/>
  <c r="AN64" i="10"/>
  <c r="Y65" i="85" l="1"/>
  <c r="X65" i="85"/>
  <c r="AF64" i="93"/>
  <c r="AO64" i="93" s="1"/>
  <c r="AI64" i="85"/>
  <c r="AR64" i="85" s="1"/>
  <c r="AN64" i="85"/>
  <c r="Y64" i="35"/>
  <c r="X64" i="35"/>
  <c r="AH64" i="35" s="1"/>
  <c r="AQ64" i="35" s="1"/>
  <c r="AI63" i="35"/>
  <c r="AR63" i="35" s="1"/>
  <c r="AN63" i="35"/>
  <c r="AL6" i="47"/>
  <c r="AU6" i="47" s="1"/>
  <c r="AL59" i="47"/>
  <c r="AU59" i="47" s="1"/>
  <c r="AL36" i="47"/>
  <c r="AU36" i="47" s="1"/>
  <c r="AL44" i="47"/>
  <c r="AU44" i="47" s="1"/>
  <c r="W70" i="18"/>
  <c r="AG64" i="93"/>
  <c r="AP64" i="93" s="1"/>
  <c r="AL53" i="47"/>
  <c r="AU53" i="47" s="1"/>
  <c r="AE69" i="18"/>
  <c r="AL42" i="47"/>
  <c r="AU42" i="47" s="1"/>
  <c r="AG69" i="18"/>
  <c r="AP69" i="18" s="1"/>
  <c r="AS41" i="47"/>
  <c r="AL52" i="47"/>
  <c r="AU52" i="47" s="1"/>
  <c r="AG65" i="87"/>
  <c r="AP65" i="87" s="1"/>
  <c r="W67" i="94"/>
  <c r="AL68" i="47"/>
  <c r="AU68" i="47" s="1"/>
  <c r="W68" i="98"/>
  <c r="AL26" i="47"/>
  <c r="AU26" i="47" s="1"/>
  <c r="AE67" i="98"/>
  <c r="AN67" i="98" s="1"/>
  <c r="AL33" i="47"/>
  <c r="AU33" i="47" s="1"/>
  <c r="AL8" i="47"/>
  <c r="AU8" i="47" s="1"/>
  <c r="AI65" i="16"/>
  <c r="AR65" i="16" s="1"/>
  <c r="AS40" i="47"/>
  <c r="AL32" i="47"/>
  <c r="AU32" i="47" s="1"/>
  <c r="AL63" i="47"/>
  <c r="AU63" i="47" s="1"/>
  <c r="AL27" i="47"/>
  <c r="AU27" i="47" s="1"/>
  <c r="AL17" i="47"/>
  <c r="AU17" i="47" s="1"/>
  <c r="AJ4" i="47"/>
  <c r="AS4" i="47" s="1"/>
  <c r="AL19" i="47"/>
  <c r="AU19" i="47" s="1"/>
  <c r="AS24" i="47"/>
  <c r="AL3" i="47"/>
  <c r="AU3" i="47" s="1"/>
  <c r="AL39" i="47"/>
  <c r="AU39" i="47" s="1"/>
  <c r="AE64" i="50"/>
  <c r="AF62" i="101"/>
  <c r="AO62" i="101" s="1"/>
  <c r="AF64" i="50"/>
  <c r="AO64" i="50" s="1"/>
  <c r="AL50" i="47"/>
  <c r="AU50" i="47" s="1"/>
  <c r="W65" i="50"/>
  <c r="AG62" i="101"/>
  <c r="AP62" i="101" s="1"/>
  <c r="AT71" i="47"/>
  <c r="AE62" i="101"/>
  <c r="Z67" i="46"/>
  <c r="AG67" i="46" s="1"/>
  <c r="AP67" i="46" s="1"/>
  <c r="AS64" i="47"/>
  <c r="AL15" i="47"/>
  <c r="AU15" i="47" s="1"/>
  <c r="AL61" i="47"/>
  <c r="AU61" i="47" s="1"/>
  <c r="AS5" i="47"/>
  <c r="Z65" i="55"/>
  <c r="AF65" i="55" s="1"/>
  <c r="AO65" i="55" s="1"/>
  <c r="AF65" i="96"/>
  <c r="AO65" i="96" s="1"/>
  <c r="AF65" i="84"/>
  <c r="AO65" i="84" s="1"/>
  <c r="AE65" i="96"/>
  <c r="AE64" i="102"/>
  <c r="AN64" i="102" s="1"/>
  <c r="AG65" i="96"/>
  <c r="AP65" i="96" s="1"/>
  <c r="AF64" i="102"/>
  <c r="AO64" i="102" s="1"/>
  <c r="AE65" i="87"/>
  <c r="AG63" i="103"/>
  <c r="AP63" i="103" s="1"/>
  <c r="AG65" i="84"/>
  <c r="AP65" i="84" s="1"/>
  <c r="AG64" i="102"/>
  <c r="AP64" i="102" s="1"/>
  <c r="AE63" i="103"/>
  <c r="AN63" i="103" s="1"/>
  <c r="AE65" i="84"/>
  <c r="AN65" i="84" s="1"/>
  <c r="Z66" i="88"/>
  <c r="W67" i="88" s="1"/>
  <c r="Z65" i="10"/>
  <c r="AE65" i="10" s="1"/>
  <c r="Z68" i="105"/>
  <c r="W69" i="105" s="1"/>
  <c r="Z66" i="86"/>
  <c r="W67" i="86" s="1"/>
  <c r="Z64" i="43"/>
  <c r="W65" i="43" s="1"/>
  <c r="W65" i="93"/>
  <c r="Y65" i="93" s="1"/>
  <c r="W64" i="103"/>
  <c r="Y64" i="103" s="1"/>
  <c r="AF65" i="87"/>
  <c r="AO65" i="87" s="1"/>
  <c r="AE68" i="105"/>
  <c r="AH63" i="92"/>
  <c r="AQ63" i="92" s="1"/>
  <c r="Y64" i="54"/>
  <c r="X64" i="54"/>
  <c r="AH65" i="55"/>
  <c r="AQ65" i="55" s="1"/>
  <c r="Y68" i="53"/>
  <c r="X68" i="53"/>
  <c r="AR65" i="97"/>
  <c r="AH70" i="41"/>
  <c r="AQ70" i="41" s="1"/>
  <c r="Y65" i="102"/>
  <c r="X65" i="102"/>
  <c r="Y66" i="96"/>
  <c r="X66" i="96"/>
  <c r="Z63" i="92"/>
  <c r="AH66" i="83"/>
  <c r="AQ66" i="83" s="1"/>
  <c r="Y65" i="104"/>
  <c r="X65" i="104"/>
  <c r="AI65" i="42"/>
  <c r="AN65" i="42"/>
  <c r="Y64" i="90"/>
  <c r="X64" i="90"/>
  <c r="Y67" i="49"/>
  <c r="X67" i="49"/>
  <c r="Y67" i="13"/>
  <c r="X67" i="13"/>
  <c r="Y64" i="11"/>
  <c r="X64" i="11"/>
  <c r="Y69" i="89"/>
  <c r="X69" i="89"/>
  <c r="AH66" i="86"/>
  <c r="AQ66" i="86" s="1"/>
  <c r="AN62" i="99"/>
  <c r="AI62" i="99"/>
  <c r="AN64" i="50"/>
  <c r="AR65" i="45"/>
  <c r="Y68" i="15"/>
  <c r="X68" i="15"/>
  <c r="AR62" i="92"/>
  <c r="AE65" i="55"/>
  <c r="AI63" i="11"/>
  <c r="AN63" i="11"/>
  <c r="AN68" i="89"/>
  <c r="AI68" i="89"/>
  <c r="AH65" i="32"/>
  <c r="AQ65" i="32" s="1"/>
  <c r="AF63" i="95"/>
  <c r="AO63" i="95" s="1"/>
  <c r="W64" i="95"/>
  <c r="AE63" i="95"/>
  <c r="AG63" i="95"/>
  <c r="AP63" i="95" s="1"/>
  <c r="Z66" i="83"/>
  <c r="Y66" i="42"/>
  <c r="X66" i="42"/>
  <c r="AR69" i="41"/>
  <c r="AR63" i="43"/>
  <c r="AN66" i="13"/>
  <c r="AI66" i="13"/>
  <c r="AR67" i="105"/>
  <c r="Y70" i="18"/>
  <c r="X70" i="18"/>
  <c r="Y66" i="87"/>
  <c r="X66" i="87"/>
  <c r="AR63" i="52"/>
  <c r="AN64" i="82"/>
  <c r="AI64" i="82"/>
  <c r="AH68" i="105"/>
  <c r="AQ68" i="105" s="1"/>
  <c r="AR64" i="10"/>
  <c r="AG65" i="91"/>
  <c r="AP65" i="91" s="1"/>
  <c r="W66" i="91"/>
  <c r="AE65" i="91"/>
  <c r="AF65" i="91"/>
  <c r="AO65" i="91" s="1"/>
  <c r="AH64" i="52"/>
  <c r="AQ64" i="52" s="1"/>
  <c r="AR65" i="88"/>
  <c r="Y68" i="100"/>
  <c r="X68" i="100"/>
  <c r="AH62" i="20"/>
  <c r="AQ62" i="20" s="1"/>
  <c r="Z65" i="32"/>
  <c r="AE65" i="44"/>
  <c r="AG65" i="44"/>
  <c r="AP65" i="44" s="1"/>
  <c r="W66" i="44"/>
  <c r="AF65" i="44"/>
  <c r="AO65" i="44" s="1"/>
  <c r="Z70" i="41"/>
  <c r="Y63" i="99"/>
  <c r="X63" i="99"/>
  <c r="AI64" i="104"/>
  <c r="AN64" i="104"/>
  <c r="AR64" i="55"/>
  <c r="X65" i="93"/>
  <c r="AN69" i="18"/>
  <c r="AI69" i="18"/>
  <c r="Y63" i="101"/>
  <c r="X63" i="101"/>
  <c r="AH65" i="10"/>
  <c r="AQ65" i="10" s="1"/>
  <c r="AE66" i="45"/>
  <c r="AF66" i="45"/>
  <c r="AO66" i="45" s="1"/>
  <c r="AG66" i="45"/>
  <c r="AP66" i="45" s="1"/>
  <c r="W67" i="45"/>
  <c r="AH64" i="43"/>
  <c r="AQ64" i="43" s="1"/>
  <c r="AN66" i="49"/>
  <c r="AI66" i="49"/>
  <c r="AN64" i="93"/>
  <c r="AI64" i="93"/>
  <c r="Y68" i="98"/>
  <c r="X68" i="98"/>
  <c r="AH66" i="16"/>
  <c r="AQ66" i="16" s="1"/>
  <c r="AH66" i="97"/>
  <c r="AQ66" i="97" s="1"/>
  <c r="AI63" i="54"/>
  <c r="AN63" i="54"/>
  <c r="AR65" i="86"/>
  <c r="AI67" i="53"/>
  <c r="AN67" i="53"/>
  <c r="AN67" i="100"/>
  <c r="AI67" i="100"/>
  <c r="AR65" i="83"/>
  <c r="Y65" i="82"/>
  <c r="X65" i="82"/>
  <c r="AR61" i="20"/>
  <c r="AN65" i="96"/>
  <c r="AR64" i="32"/>
  <c r="Y65" i="50"/>
  <c r="X65" i="50"/>
  <c r="Y66" i="84"/>
  <c r="X66" i="84"/>
  <c r="AN66" i="94"/>
  <c r="AI66" i="94"/>
  <c r="AH65" i="51"/>
  <c r="AQ65" i="51" s="1"/>
  <c r="AH66" i="45"/>
  <c r="AQ66" i="45" s="1"/>
  <c r="Z65" i="51"/>
  <c r="Z66" i="16"/>
  <c r="Z66" i="97"/>
  <c r="AI67" i="15"/>
  <c r="AN67" i="15"/>
  <c r="Z64" i="52"/>
  <c r="Z62" i="20"/>
  <c r="AR64" i="51"/>
  <c r="AH66" i="88"/>
  <c r="AQ66" i="88" s="1"/>
  <c r="AE65" i="48"/>
  <c r="AG65" i="48"/>
  <c r="AP65" i="48" s="1"/>
  <c r="AF65" i="48"/>
  <c r="AO65" i="48" s="1"/>
  <c r="W66" i="48"/>
  <c r="AN63" i="90"/>
  <c r="AI63" i="90"/>
  <c r="Y67" i="94"/>
  <c r="X67" i="94"/>
  <c r="AH65" i="85" l="1"/>
  <c r="AQ65" i="85" s="1"/>
  <c r="Z65" i="85"/>
  <c r="Z64" i="35"/>
  <c r="AG65" i="55"/>
  <c r="AP65" i="55" s="1"/>
  <c r="W66" i="55"/>
  <c r="AI62" i="101"/>
  <c r="AS71" i="47"/>
  <c r="AI64" i="102"/>
  <c r="AI64" i="50"/>
  <c r="AR64" i="50" s="1"/>
  <c r="AL4" i="47"/>
  <c r="AU4" i="47" s="1"/>
  <c r="AU71" i="47" s="1"/>
  <c r="C11" i="47" s="1"/>
  <c r="AE66" i="86"/>
  <c r="AI67" i="98"/>
  <c r="AE67" i="46"/>
  <c r="AG64" i="43"/>
  <c r="AP64" i="43" s="1"/>
  <c r="W68" i="46"/>
  <c r="X68" i="46" s="1"/>
  <c r="AF66" i="86"/>
  <c r="AO66" i="86" s="1"/>
  <c r="AN62" i="101"/>
  <c r="Z68" i="98"/>
  <c r="AG66" i="86"/>
  <c r="AP66" i="86" s="1"/>
  <c r="AF64" i="43"/>
  <c r="AO64" i="43" s="1"/>
  <c r="AE64" i="43"/>
  <c r="AF67" i="46"/>
  <c r="AO67" i="46" s="1"/>
  <c r="Z67" i="94"/>
  <c r="W68" i="94" s="1"/>
  <c r="AG65" i="10"/>
  <c r="AP65" i="10" s="1"/>
  <c r="AI65" i="87"/>
  <c r="AI65" i="84"/>
  <c r="AF68" i="105"/>
  <c r="AO68" i="105" s="1"/>
  <c r="AN67" i="46"/>
  <c r="AI65" i="96"/>
  <c r="AR65" i="96" s="1"/>
  <c r="AI63" i="103"/>
  <c r="AG68" i="105"/>
  <c r="AP68" i="105" s="1"/>
  <c r="AN65" i="87"/>
  <c r="AF66" i="88"/>
  <c r="AO66" i="88" s="1"/>
  <c r="X64" i="103"/>
  <c r="AE66" i="88"/>
  <c r="AF65" i="10"/>
  <c r="AO65" i="10" s="1"/>
  <c r="Z63" i="99"/>
  <c r="W64" i="99" s="1"/>
  <c r="AG66" i="88"/>
  <c r="AP66" i="88" s="1"/>
  <c r="W66" i="10"/>
  <c r="Z66" i="42"/>
  <c r="AF66" i="42" s="1"/>
  <c r="AO66" i="42" s="1"/>
  <c r="Z66" i="96"/>
  <c r="W67" i="96" s="1"/>
  <c r="Z65" i="82"/>
  <c r="AG65" i="82" s="1"/>
  <c r="AP65" i="82" s="1"/>
  <c r="Z65" i="104"/>
  <c r="AE65" i="104" s="1"/>
  <c r="Z68" i="53"/>
  <c r="W69" i="53" s="1"/>
  <c r="Z65" i="50"/>
  <c r="W66" i="50" s="1"/>
  <c r="Z65" i="93"/>
  <c r="AE65" i="93" s="1"/>
  <c r="W67" i="42"/>
  <c r="Y64" i="95"/>
  <c r="X64" i="95"/>
  <c r="AH64" i="11"/>
  <c r="AQ64" i="11" s="1"/>
  <c r="AE65" i="32"/>
  <c r="AF65" i="32"/>
  <c r="AO65" i="32" s="1"/>
  <c r="AG65" i="32"/>
  <c r="AP65" i="32" s="1"/>
  <c r="W66" i="32"/>
  <c r="AH70" i="18"/>
  <c r="AQ70" i="18" s="1"/>
  <c r="Z64" i="11"/>
  <c r="AH67" i="13"/>
  <c r="AQ67" i="13" s="1"/>
  <c r="AH64" i="90"/>
  <c r="AQ64" i="90" s="1"/>
  <c r="Y69" i="105"/>
  <c r="X69" i="105"/>
  <c r="AR63" i="54"/>
  <c r="AR64" i="104"/>
  <c r="AH63" i="101"/>
  <c r="AQ63" i="101" s="1"/>
  <c r="W71" i="41"/>
  <c r="AE70" i="41"/>
  <c r="AF70" i="41"/>
  <c r="AO70" i="41" s="1"/>
  <c r="AG70" i="41"/>
  <c r="AP70" i="41" s="1"/>
  <c r="AR63" i="103"/>
  <c r="Z70" i="18"/>
  <c r="AR68" i="89"/>
  <c r="AI65" i="55"/>
  <c r="AN65" i="55"/>
  <c r="AH68" i="15"/>
  <c r="AQ68" i="15" s="1"/>
  <c r="Y67" i="88"/>
  <c r="X67" i="88"/>
  <c r="Z67" i="13"/>
  <c r="Z64" i="90"/>
  <c r="AN66" i="86"/>
  <c r="AH65" i="82"/>
  <c r="AQ65" i="82" s="1"/>
  <c r="AR66" i="13"/>
  <c r="AN66" i="88"/>
  <c r="AH66" i="96"/>
  <c r="AQ66" i="96" s="1"/>
  <c r="W67" i="97"/>
  <c r="AG66" i="97"/>
  <c r="AP66" i="97" s="1"/>
  <c r="AE66" i="97"/>
  <c r="AF66" i="97"/>
  <c r="AO66" i="97" s="1"/>
  <c r="AH65" i="50"/>
  <c r="AQ65" i="50" s="1"/>
  <c r="AR66" i="94"/>
  <c r="AE62" i="20"/>
  <c r="W63" i="20"/>
  <c r="AF62" i="20"/>
  <c r="AO62" i="20" s="1"/>
  <c r="AG62" i="20"/>
  <c r="AP62" i="20" s="1"/>
  <c r="AE65" i="51"/>
  <c r="AF65" i="51"/>
  <c r="AO65" i="51" s="1"/>
  <c r="AG65" i="51"/>
  <c r="AP65" i="51" s="1"/>
  <c r="W66" i="51"/>
  <c r="AH68" i="98"/>
  <c r="AQ68" i="98" s="1"/>
  <c r="AN66" i="45"/>
  <c r="AI66" i="45"/>
  <c r="Z63" i="101"/>
  <c r="AN65" i="91"/>
  <c r="AI65" i="91"/>
  <c r="AF66" i="83"/>
  <c r="AO66" i="83" s="1"/>
  <c r="AE66" i="83"/>
  <c r="W67" i="83"/>
  <c r="AG66" i="83"/>
  <c r="AP66" i="83" s="1"/>
  <c r="Y66" i="55"/>
  <c r="X66" i="55"/>
  <c r="Z68" i="15"/>
  <c r="AR62" i="99"/>
  <c r="AH69" i="89"/>
  <c r="AQ69" i="89" s="1"/>
  <c r="AQ71" i="89" s="1"/>
  <c r="AZ3" i="89"/>
  <c r="AX3" i="89" s="1"/>
  <c r="AR67" i="98"/>
  <c r="AH65" i="102"/>
  <c r="AQ65" i="102" s="1"/>
  <c r="AH64" i="54"/>
  <c r="AQ64" i="54" s="1"/>
  <c r="AF67" i="94"/>
  <c r="AO67" i="94" s="1"/>
  <c r="AE67" i="94"/>
  <c r="Y67" i="45"/>
  <c r="X67" i="45"/>
  <c r="AN65" i="44"/>
  <c r="AI65" i="44"/>
  <c r="AH65" i="104"/>
  <c r="AQ65" i="104" s="1"/>
  <c r="AF68" i="53"/>
  <c r="AO68" i="53" s="1"/>
  <c r="AH65" i="93"/>
  <c r="AQ65" i="93" s="1"/>
  <c r="AG66" i="16"/>
  <c r="AP66" i="16" s="1"/>
  <c r="AE66" i="16"/>
  <c r="AF66" i="16"/>
  <c r="AO66" i="16" s="1"/>
  <c r="W67" i="16"/>
  <c r="AR64" i="102"/>
  <c r="AR67" i="53"/>
  <c r="AR66" i="49"/>
  <c r="AE64" i="52"/>
  <c r="AF64" i="52"/>
  <c r="AO64" i="52" s="1"/>
  <c r="W65" i="52"/>
  <c r="AG64" i="52"/>
  <c r="AP64" i="52" s="1"/>
  <c r="AH66" i="84"/>
  <c r="AQ66" i="84" s="1"/>
  <c r="Y66" i="44"/>
  <c r="X66" i="44"/>
  <c r="AH68" i="100"/>
  <c r="AQ68" i="100" s="1"/>
  <c r="Y66" i="91"/>
  <c r="X66" i="91"/>
  <c r="AR64" i="82"/>
  <c r="AH66" i="87"/>
  <c r="AQ66" i="87" s="1"/>
  <c r="Z69" i="89"/>
  <c r="AX69" i="89" s="1"/>
  <c r="S69" i="89" s="1"/>
  <c r="AH67" i="49"/>
  <c r="AQ67" i="49" s="1"/>
  <c r="Z65" i="102"/>
  <c r="AH68" i="53"/>
  <c r="AQ68" i="53" s="1"/>
  <c r="Z64" i="54"/>
  <c r="AN68" i="105"/>
  <c r="Y66" i="10"/>
  <c r="X66" i="10"/>
  <c r="AR67" i="15"/>
  <c r="AR64" i="93"/>
  <c r="AR65" i="84"/>
  <c r="AH66" i="42"/>
  <c r="AQ66" i="42" s="1"/>
  <c r="Y67" i="86"/>
  <c r="X67" i="86"/>
  <c r="AH64" i="103"/>
  <c r="AQ64" i="103" s="1"/>
  <c r="AI65" i="48"/>
  <c r="AN65" i="48"/>
  <c r="Z64" i="103"/>
  <c r="AR62" i="101"/>
  <c r="AF68" i="98"/>
  <c r="AO68" i="98" s="1"/>
  <c r="W69" i="98"/>
  <c r="AE68" i="98"/>
  <c r="AG68" i="98"/>
  <c r="AP68" i="98" s="1"/>
  <c r="AH67" i="94"/>
  <c r="AQ67" i="94" s="1"/>
  <c r="AR63" i="90"/>
  <c r="Y66" i="48"/>
  <c r="X66" i="48"/>
  <c r="Z66" i="84"/>
  <c r="AR67" i="100"/>
  <c r="AR69" i="18"/>
  <c r="AH63" i="99"/>
  <c r="AQ63" i="99" s="1"/>
  <c r="Z68" i="100"/>
  <c r="Z66" i="87"/>
  <c r="AI63" i="95"/>
  <c r="AN63" i="95"/>
  <c r="AR63" i="11"/>
  <c r="AR65" i="87"/>
  <c r="Z67" i="49"/>
  <c r="AR65" i="42"/>
  <c r="AF63" i="92"/>
  <c r="AO63" i="92" s="1"/>
  <c r="AG63" i="92"/>
  <c r="AP63" i="92" s="1"/>
  <c r="AE63" i="92"/>
  <c r="W64" i="92"/>
  <c r="Y65" i="43"/>
  <c r="X65" i="43"/>
  <c r="AN65" i="10"/>
  <c r="Y68" i="46" l="1"/>
  <c r="W66" i="85"/>
  <c r="AE65" i="85"/>
  <c r="AF65" i="85"/>
  <c r="AO65" i="85" s="1"/>
  <c r="AG65" i="85"/>
  <c r="AP65" i="85" s="1"/>
  <c r="AF64" i="35"/>
  <c r="AO64" i="35" s="1"/>
  <c r="AE64" i="35"/>
  <c r="AG64" i="35"/>
  <c r="AP64" i="35" s="1"/>
  <c r="W65" i="35"/>
  <c r="AG68" i="53"/>
  <c r="AP68" i="53" s="1"/>
  <c r="AI66" i="88"/>
  <c r="AR66" i="88" s="1"/>
  <c r="AE68" i="53"/>
  <c r="AF65" i="93"/>
  <c r="AO65" i="93" s="1"/>
  <c r="AG67" i="94"/>
  <c r="AP67" i="94" s="1"/>
  <c r="AG65" i="93"/>
  <c r="AP65" i="93" s="1"/>
  <c r="W66" i="93"/>
  <c r="AE66" i="96"/>
  <c r="AN66" i="96" s="1"/>
  <c r="AE66" i="42"/>
  <c r="AG66" i="96"/>
  <c r="AP66" i="96" s="1"/>
  <c r="AI64" i="43"/>
  <c r="AE65" i="50"/>
  <c r="AI68" i="105"/>
  <c r="AR68" i="105" s="1"/>
  <c r="AN64" i="43"/>
  <c r="AI66" i="86"/>
  <c r="AG66" i="42"/>
  <c r="AP66" i="42" s="1"/>
  <c r="AF66" i="96"/>
  <c r="AO66" i="96" s="1"/>
  <c r="AI67" i="46"/>
  <c r="AR67" i="46" s="1"/>
  <c r="AG65" i="50"/>
  <c r="AP65" i="50" s="1"/>
  <c r="AF65" i="50"/>
  <c r="AO65" i="50" s="1"/>
  <c r="AE63" i="99"/>
  <c r="Z68" i="46"/>
  <c r="AH68" i="46"/>
  <c r="AQ68" i="46" s="1"/>
  <c r="AI65" i="10"/>
  <c r="AR65" i="10" s="1"/>
  <c r="AF65" i="82"/>
  <c r="AO65" i="82" s="1"/>
  <c r="AF65" i="104"/>
  <c r="AO65" i="104" s="1"/>
  <c r="AG63" i="99"/>
  <c r="AP63" i="99" s="1"/>
  <c r="AE65" i="82"/>
  <c r="W66" i="104"/>
  <c r="X66" i="104" s="1"/>
  <c r="AF63" i="99"/>
  <c r="AO63" i="99" s="1"/>
  <c r="W66" i="82"/>
  <c r="X66" i="82" s="1"/>
  <c r="AG65" i="104"/>
  <c r="AP65" i="104" s="1"/>
  <c r="Z67" i="45"/>
  <c r="AX65" i="89"/>
  <c r="S65" i="89" s="1"/>
  <c r="AC65" i="89" s="1"/>
  <c r="AB66" i="89" s="1"/>
  <c r="AX59" i="89"/>
  <c r="S59" i="89" s="1"/>
  <c r="AC59" i="89" s="1"/>
  <c r="AB60" i="89" s="1"/>
  <c r="AX53" i="89"/>
  <c r="S53" i="89" s="1"/>
  <c r="AC53" i="89" s="1"/>
  <c r="AB54" i="89" s="1"/>
  <c r="AK54" i="89" s="1"/>
  <c r="AT54" i="89" s="1"/>
  <c r="AX47" i="89"/>
  <c r="S47" i="89" s="1"/>
  <c r="AC47" i="89" s="1"/>
  <c r="AB48" i="89" s="1"/>
  <c r="AX41" i="89"/>
  <c r="S41" i="89" s="1"/>
  <c r="AC41" i="89" s="1"/>
  <c r="AB42" i="89" s="1"/>
  <c r="AX34" i="89"/>
  <c r="S34" i="89" s="1"/>
  <c r="AC34" i="89" s="1"/>
  <c r="AB35" i="89" s="1"/>
  <c r="AK35" i="89" s="1"/>
  <c r="AT35" i="89" s="1"/>
  <c r="AX29" i="89"/>
  <c r="S29" i="89" s="1"/>
  <c r="AC29" i="89" s="1"/>
  <c r="AB30" i="89" s="1"/>
  <c r="AK30" i="89" s="1"/>
  <c r="AT30" i="89" s="1"/>
  <c r="AX23" i="89"/>
  <c r="S23" i="89" s="1"/>
  <c r="AC23" i="89" s="1"/>
  <c r="AB24" i="89" s="1"/>
  <c r="AK24" i="89" s="1"/>
  <c r="AT24" i="89" s="1"/>
  <c r="AX18" i="89"/>
  <c r="S18" i="89" s="1"/>
  <c r="AC18" i="89" s="1"/>
  <c r="AB19" i="89" s="1"/>
  <c r="AX10" i="89"/>
  <c r="S10" i="89" s="1"/>
  <c r="AC10" i="89" s="1"/>
  <c r="AB11" i="89" s="1"/>
  <c r="AK11" i="89" s="1"/>
  <c r="AT11" i="89" s="1"/>
  <c r="S3" i="89"/>
  <c r="AC3" i="89" s="1"/>
  <c r="AB4" i="89" s="1"/>
  <c r="AX64" i="89"/>
  <c r="S64" i="89" s="1"/>
  <c r="AC64" i="89" s="1"/>
  <c r="AB65" i="89" s="1"/>
  <c r="AK65" i="89" s="1"/>
  <c r="AT65" i="89" s="1"/>
  <c r="AX58" i="89"/>
  <c r="S58" i="89" s="1"/>
  <c r="AC58" i="89" s="1"/>
  <c r="AB59" i="89" s="1"/>
  <c r="AK59" i="89" s="1"/>
  <c r="AT59" i="89" s="1"/>
  <c r="AX52" i="89"/>
  <c r="S52" i="89" s="1"/>
  <c r="AC52" i="89" s="1"/>
  <c r="AB53" i="89" s="1"/>
  <c r="AK53" i="89" s="1"/>
  <c r="AT53" i="89" s="1"/>
  <c r="AX46" i="89"/>
  <c r="S46" i="89" s="1"/>
  <c r="AC46" i="89" s="1"/>
  <c r="AB47" i="89" s="1"/>
  <c r="AX40" i="89"/>
  <c r="S40" i="89" s="1"/>
  <c r="AC40" i="89" s="1"/>
  <c r="AB41" i="89" s="1"/>
  <c r="AX35" i="89"/>
  <c r="S35" i="89" s="1"/>
  <c r="AC35" i="89" s="1"/>
  <c r="AB36" i="89" s="1"/>
  <c r="AK36" i="89" s="1"/>
  <c r="AT36" i="89" s="1"/>
  <c r="AX28" i="89"/>
  <c r="S28" i="89" s="1"/>
  <c r="AC28" i="89" s="1"/>
  <c r="AB29" i="89" s="1"/>
  <c r="AX22" i="89"/>
  <c r="S22" i="89" s="1"/>
  <c r="AC22" i="89" s="1"/>
  <c r="AB23" i="89" s="1"/>
  <c r="AK23" i="89" s="1"/>
  <c r="AT23" i="89" s="1"/>
  <c r="AX16" i="89"/>
  <c r="S16" i="89" s="1"/>
  <c r="AC16" i="89" s="1"/>
  <c r="AB17" i="89" s="1"/>
  <c r="AK17" i="89" s="1"/>
  <c r="AT17" i="89" s="1"/>
  <c r="AX11" i="89"/>
  <c r="S11" i="89" s="1"/>
  <c r="AC11" i="89" s="1"/>
  <c r="AB12" i="89" s="1"/>
  <c r="AX5" i="89"/>
  <c r="S5" i="89" s="1"/>
  <c r="AC5" i="89" s="1"/>
  <c r="AB6" i="89" s="1"/>
  <c r="Z67" i="86"/>
  <c r="AF67" i="86" s="1"/>
  <c r="AO67" i="86" s="1"/>
  <c r="Z66" i="44"/>
  <c r="AX62" i="89"/>
  <c r="S62" i="89" s="1"/>
  <c r="AC62" i="89" s="1"/>
  <c r="AB63" i="89" s="1"/>
  <c r="AK63" i="89" s="1"/>
  <c r="AT63" i="89" s="1"/>
  <c r="AX56" i="89"/>
  <c r="S56" i="89" s="1"/>
  <c r="AC56" i="89" s="1"/>
  <c r="AB57" i="89" s="1"/>
  <c r="AX51" i="89"/>
  <c r="S51" i="89" s="1"/>
  <c r="AC51" i="89" s="1"/>
  <c r="AB52" i="89" s="1"/>
  <c r="AX45" i="89"/>
  <c r="S45" i="89" s="1"/>
  <c r="AC45" i="89" s="1"/>
  <c r="AB46" i="89" s="1"/>
  <c r="AX39" i="89"/>
  <c r="S39" i="89" s="1"/>
  <c r="AC39" i="89" s="1"/>
  <c r="AB40" i="89" s="1"/>
  <c r="AK40" i="89" s="1"/>
  <c r="AT40" i="89" s="1"/>
  <c r="AX33" i="89"/>
  <c r="S33" i="89" s="1"/>
  <c r="AC33" i="89" s="1"/>
  <c r="AB34" i="89" s="1"/>
  <c r="AK34" i="89" s="1"/>
  <c r="AT34" i="89" s="1"/>
  <c r="AX27" i="89"/>
  <c r="S27" i="89" s="1"/>
  <c r="AC27" i="89" s="1"/>
  <c r="AB28" i="89" s="1"/>
  <c r="AX21" i="89"/>
  <c r="S21" i="89" s="1"/>
  <c r="AC21" i="89" s="1"/>
  <c r="AB22" i="89" s="1"/>
  <c r="AK22" i="89" s="1"/>
  <c r="AT22" i="89" s="1"/>
  <c r="AX15" i="89"/>
  <c r="S15" i="89" s="1"/>
  <c r="AC15" i="89" s="1"/>
  <c r="AB16" i="89" s="1"/>
  <c r="AK16" i="89" s="1"/>
  <c r="AT16" i="89" s="1"/>
  <c r="AX9" i="89"/>
  <c r="S9" i="89" s="1"/>
  <c r="AC9" i="89" s="1"/>
  <c r="AB10" i="89" s="1"/>
  <c r="AK10" i="89" s="1"/>
  <c r="AT10" i="89" s="1"/>
  <c r="AX4" i="89"/>
  <c r="S4" i="89" s="1"/>
  <c r="AC4" i="89" s="1"/>
  <c r="AB5" i="89" s="1"/>
  <c r="AX68" i="89"/>
  <c r="S68" i="89" s="1"/>
  <c r="AC68" i="89" s="1"/>
  <c r="AB69" i="89" s="1"/>
  <c r="AX63" i="89"/>
  <c r="S63" i="89" s="1"/>
  <c r="AC63" i="89" s="1"/>
  <c r="AB64" i="89" s="1"/>
  <c r="AK64" i="89" s="1"/>
  <c r="AT64" i="89" s="1"/>
  <c r="AX57" i="89"/>
  <c r="S57" i="89" s="1"/>
  <c r="AC57" i="89" s="1"/>
  <c r="AB58" i="89" s="1"/>
  <c r="AK58" i="89" s="1"/>
  <c r="AT58" i="89" s="1"/>
  <c r="AX50" i="89"/>
  <c r="S50" i="89" s="1"/>
  <c r="AC50" i="89" s="1"/>
  <c r="AB51" i="89" s="1"/>
  <c r="AK51" i="89" s="1"/>
  <c r="AT51" i="89" s="1"/>
  <c r="AX44" i="89"/>
  <c r="S44" i="89" s="1"/>
  <c r="AC44" i="89" s="1"/>
  <c r="AB45" i="89" s="1"/>
  <c r="AK45" i="89" s="1"/>
  <c r="AT45" i="89" s="1"/>
  <c r="AX38" i="89"/>
  <c r="S38" i="89" s="1"/>
  <c r="AC38" i="89" s="1"/>
  <c r="AB39" i="89" s="1"/>
  <c r="AK39" i="89" s="1"/>
  <c r="AT39" i="89" s="1"/>
  <c r="AX32" i="89"/>
  <c r="S32" i="89" s="1"/>
  <c r="AC32" i="89" s="1"/>
  <c r="AB33" i="89" s="1"/>
  <c r="AJ33" i="89" s="1"/>
  <c r="AX26" i="89"/>
  <c r="S26" i="89" s="1"/>
  <c r="AC26" i="89" s="1"/>
  <c r="AB27" i="89" s="1"/>
  <c r="AK27" i="89" s="1"/>
  <c r="AT27" i="89" s="1"/>
  <c r="AX20" i="89"/>
  <c r="S20" i="89" s="1"/>
  <c r="AC20" i="89" s="1"/>
  <c r="AB21" i="89" s="1"/>
  <c r="AK21" i="89" s="1"/>
  <c r="AT21" i="89" s="1"/>
  <c r="AX14" i="89"/>
  <c r="S14" i="89" s="1"/>
  <c r="AC14" i="89" s="1"/>
  <c r="AB15" i="89" s="1"/>
  <c r="AJ15" i="89" s="1"/>
  <c r="AX8" i="89"/>
  <c r="S8" i="89" s="1"/>
  <c r="AC8" i="89" s="1"/>
  <c r="AB9" i="89" s="1"/>
  <c r="AK9" i="89" s="1"/>
  <c r="AT9" i="89" s="1"/>
  <c r="Z65" i="43"/>
  <c r="AG65" i="43" s="1"/>
  <c r="AP65" i="43" s="1"/>
  <c r="AX67" i="89"/>
  <c r="S67" i="89" s="1"/>
  <c r="AC67" i="89" s="1"/>
  <c r="AB68" i="89" s="1"/>
  <c r="AK68" i="89" s="1"/>
  <c r="AT68" i="89" s="1"/>
  <c r="AX61" i="89"/>
  <c r="S61" i="89" s="1"/>
  <c r="AC61" i="89" s="1"/>
  <c r="AB62" i="89" s="1"/>
  <c r="AJ62" i="89" s="1"/>
  <c r="AX55" i="89"/>
  <c r="S55" i="89" s="1"/>
  <c r="AC55" i="89" s="1"/>
  <c r="AB56" i="89" s="1"/>
  <c r="AK56" i="89" s="1"/>
  <c r="AT56" i="89" s="1"/>
  <c r="AX49" i="89"/>
  <c r="S49" i="89" s="1"/>
  <c r="AC49" i="89" s="1"/>
  <c r="AB50" i="89" s="1"/>
  <c r="AJ50" i="89" s="1"/>
  <c r="AX42" i="89"/>
  <c r="S42" i="89" s="1"/>
  <c r="AC42" i="89" s="1"/>
  <c r="AB43" i="89" s="1"/>
  <c r="AK43" i="89" s="1"/>
  <c r="AT43" i="89" s="1"/>
  <c r="AX37" i="89"/>
  <c r="S37" i="89" s="1"/>
  <c r="AC37" i="89" s="1"/>
  <c r="AB38" i="89" s="1"/>
  <c r="AJ38" i="89" s="1"/>
  <c r="AX31" i="89"/>
  <c r="S31" i="89" s="1"/>
  <c r="AC31" i="89" s="1"/>
  <c r="AB32" i="89" s="1"/>
  <c r="AK32" i="89" s="1"/>
  <c r="AT32" i="89" s="1"/>
  <c r="AX24" i="89"/>
  <c r="S24" i="89" s="1"/>
  <c r="AC24" i="89" s="1"/>
  <c r="AB25" i="89" s="1"/>
  <c r="AX19" i="89"/>
  <c r="S19" i="89" s="1"/>
  <c r="AC19" i="89" s="1"/>
  <c r="AB20" i="89" s="1"/>
  <c r="AK20" i="89" s="1"/>
  <c r="AT20" i="89" s="1"/>
  <c r="AX13" i="89"/>
  <c r="S13" i="89" s="1"/>
  <c r="AC13" i="89" s="1"/>
  <c r="AB14" i="89" s="1"/>
  <c r="AX7" i="89"/>
  <c r="S7" i="89" s="1"/>
  <c r="AC7" i="89" s="1"/>
  <c r="AB8" i="89" s="1"/>
  <c r="AK8" i="89" s="1"/>
  <c r="AT8" i="89" s="1"/>
  <c r="Z66" i="48"/>
  <c r="AG66" i="48" s="1"/>
  <c r="AP66" i="48" s="1"/>
  <c r="AX66" i="89"/>
  <c r="S66" i="89" s="1"/>
  <c r="AC66" i="89" s="1"/>
  <c r="AB67" i="89" s="1"/>
  <c r="AJ67" i="89" s="1"/>
  <c r="AX60" i="89"/>
  <c r="S60" i="89" s="1"/>
  <c r="AC60" i="89" s="1"/>
  <c r="AB61" i="89" s="1"/>
  <c r="AJ61" i="89" s="1"/>
  <c r="AX54" i="89"/>
  <c r="S54" i="89" s="1"/>
  <c r="AC54" i="89" s="1"/>
  <c r="AB55" i="89" s="1"/>
  <c r="AK55" i="89" s="1"/>
  <c r="AT55" i="89" s="1"/>
  <c r="AX48" i="89"/>
  <c r="S48" i="89" s="1"/>
  <c r="AC48" i="89" s="1"/>
  <c r="AB49" i="89" s="1"/>
  <c r="AJ49" i="89" s="1"/>
  <c r="AX43" i="89"/>
  <c r="S43" i="89" s="1"/>
  <c r="AC43" i="89" s="1"/>
  <c r="AB44" i="89" s="1"/>
  <c r="AK44" i="89" s="1"/>
  <c r="AT44" i="89" s="1"/>
  <c r="AX36" i="89"/>
  <c r="S36" i="89" s="1"/>
  <c r="AC36" i="89" s="1"/>
  <c r="AB37" i="89" s="1"/>
  <c r="AK37" i="89" s="1"/>
  <c r="AT37" i="89" s="1"/>
  <c r="AX30" i="89"/>
  <c r="S30" i="89" s="1"/>
  <c r="AC30" i="89" s="1"/>
  <c r="AB31" i="89" s="1"/>
  <c r="AJ31" i="89" s="1"/>
  <c r="AX25" i="89"/>
  <c r="S25" i="89" s="1"/>
  <c r="AC25" i="89" s="1"/>
  <c r="AB26" i="89" s="1"/>
  <c r="AJ26" i="89" s="1"/>
  <c r="AX17" i="89"/>
  <c r="S17" i="89" s="1"/>
  <c r="AC17" i="89" s="1"/>
  <c r="AB18" i="89" s="1"/>
  <c r="AX12" i="89"/>
  <c r="S12" i="89" s="1"/>
  <c r="AC12" i="89" s="1"/>
  <c r="AB13" i="89" s="1"/>
  <c r="AK13" i="89" s="1"/>
  <c r="AT13" i="89" s="1"/>
  <c r="AX6" i="89"/>
  <c r="S6" i="89" s="1"/>
  <c r="AC6" i="89" s="1"/>
  <c r="AB7" i="89" s="1"/>
  <c r="AK7" i="89" s="1"/>
  <c r="AT7" i="89" s="1"/>
  <c r="AE65" i="43"/>
  <c r="AF68" i="100"/>
  <c r="AO68" i="100" s="1"/>
  <c r="W69" i="100"/>
  <c r="AG68" i="100"/>
  <c r="AP68" i="100" s="1"/>
  <c r="AE68" i="100"/>
  <c r="AH66" i="91"/>
  <c r="AQ66" i="91" s="1"/>
  <c r="Y69" i="53"/>
  <c r="X69" i="53"/>
  <c r="Y66" i="50"/>
  <c r="X66" i="50"/>
  <c r="AE69" i="89"/>
  <c r="AC69" i="89"/>
  <c r="AF69" i="89"/>
  <c r="AO69" i="89" s="1"/>
  <c r="AO71" i="89" s="1"/>
  <c r="AG69" i="89"/>
  <c r="AP69" i="89" s="1"/>
  <c r="AP71" i="89" s="1"/>
  <c r="Z66" i="91"/>
  <c r="AN64" i="52"/>
  <c r="AI64" i="52"/>
  <c r="AK47" i="89"/>
  <c r="AT47" i="89" s="1"/>
  <c r="AK42" i="89"/>
  <c r="AT42" i="89" s="1"/>
  <c r="AJ34" i="89"/>
  <c r="AJ11" i="89"/>
  <c r="AK5" i="89"/>
  <c r="AT5" i="89" s="1"/>
  <c r="AH66" i="55"/>
  <c r="AQ66" i="55" s="1"/>
  <c r="AF63" i="101"/>
  <c r="AO63" i="101" s="1"/>
  <c r="W64" i="101"/>
  <c r="AE63" i="101"/>
  <c r="AG63" i="101"/>
  <c r="AP63" i="101" s="1"/>
  <c r="AN62" i="20"/>
  <c r="AI62" i="20"/>
  <c r="AN66" i="97"/>
  <c r="AI66" i="97"/>
  <c r="AR66" i="86"/>
  <c r="AH69" i="105"/>
  <c r="AQ69" i="105" s="1"/>
  <c r="AQ71" i="105" s="1"/>
  <c r="AZ3" i="105"/>
  <c r="AX3" i="105" s="1"/>
  <c r="Y66" i="32"/>
  <c r="X66" i="32"/>
  <c r="AH64" i="95"/>
  <c r="AQ64" i="95" s="1"/>
  <c r="Y64" i="99"/>
  <c r="X64" i="99"/>
  <c r="Y66" i="82"/>
  <c r="AN65" i="50"/>
  <c r="Y67" i="96"/>
  <c r="X67" i="96"/>
  <c r="AK60" i="89"/>
  <c r="AT60" i="89" s="1"/>
  <c r="AK41" i="89"/>
  <c r="AT41" i="89" s="1"/>
  <c r="W69" i="15"/>
  <c r="AE68" i="15"/>
  <c r="AG68" i="15"/>
  <c r="AP68" i="15" s="1"/>
  <c r="AF68" i="15"/>
  <c r="AO68" i="15" s="1"/>
  <c r="Y66" i="51"/>
  <c r="X66" i="51"/>
  <c r="W67" i="84"/>
  <c r="AG66" i="84"/>
  <c r="AP66" i="84" s="1"/>
  <c r="AF66" i="84"/>
  <c r="AO66" i="84" s="1"/>
  <c r="AE66" i="84"/>
  <c r="W65" i="103"/>
  <c r="AE64" i="103"/>
  <c r="AG64" i="103"/>
  <c r="AP64" i="103" s="1"/>
  <c r="AF64" i="103"/>
  <c r="AO64" i="103" s="1"/>
  <c r="Y67" i="16"/>
  <c r="X67" i="16"/>
  <c r="AH67" i="45"/>
  <c r="AQ67" i="45" s="1"/>
  <c r="Y68" i="94"/>
  <c r="X68" i="94"/>
  <c r="AK52" i="89"/>
  <c r="AT52" i="89" s="1"/>
  <c r="AK29" i="89"/>
  <c r="AT29" i="89" s="1"/>
  <c r="AK6" i="89"/>
  <c r="AT6" i="89" s="1"/>
  <c r="Z66" i="55"/>
  <c r="AR66" i="45"/>
  <c r="W65" i="90"/>
  <c r="AG64" i="90"/>
  <c r="AP64" i="90" s="1"/>
  <c r="AF64" i="90"/>
  <c r="AO64" i="90" s="1"/>
  <c r="AE64" i="90"/>
  <c r="AR65" i="55"/>
  <c r="Z69" i="105"/>
  <c r="AX69" i="105" s="1"/>
  <c r="S69" i="105" s="1"/>
  <c r="W65" i="11"/>
  <c r="AE64" i="11"/>
  <c r="AG64" i="11"/>
  <c r="AP64" i="11" s="1"/>
  <c r="AF64" i="11"/>
  <c r="AO64" i="11" s="1"/>
  <c r="Z64" i="95"/>
  <c r="AN65" i="93"/>
  <c r="AI65" i="104"/>
  <c r="AN65" i="104"/>
  <c r="AN68" i="98"/>
  <c r="AI68" i="98"/>
  <c r="Y69" i="98"/>
  <c r="X69" i="98"/>
  <c r="AR65" i="44"/>
  <c r="AN66" i="83"/>
  <c r="AI66" i="83"/>
  <c r="Y63" i="20"/>
  <c r="X63" i="20"/>
  <c r="AN65" i="82"/>
  <c r="Y64" i="92"/>
  <c r="X64" i="92"/>
  <c r="AE67" i="49"/>
  <c r="AF67" i="49"/>
  <c r="AO67" i="49" s="1"/>
  <c r="AG67" i="49"/>
  <c r="AP67" i="49" s="1"/>
  <c r="W68" i="49"/>
  <c r="AR63" i="95"/>
  <c r="AH66" i="48"/>
  <c r="AQ66" i="48" s="1"/>
  <c r="AH67" i="86"/>
  <c r="AQ67" i="86" s="1"/>
  <c r="AI68" i="53"/>
  <c r="AN68" i="53"/>
  <c r="AJ63" i="89"/>
  <c r="AJ51" i="89"/>
  <c r="AJ45" i="89"/>
  <c r="AK38" i="89"/>
  <c r="AT38" i="89" s="1"/>
  <c r="AJ27" i="89"/>
  <c r="AN65" i="51"/>
  <c r="AI65" i="51"/>
  <c r="Y67" i="97"/>
  <c r="X67" i="97"/>
  <c r="AF67" i="13"/>
  <c r="AO67" i="13" s="1"/>
  <c r="AG67" i="13"/>
  <c r="AP67" i="13" s="1"/>
  <c r="AE67" i="13"/>
  <c r="W68" i="13"/>
  <c r="Y67" i="42"/>
  <c r="X67" i="42"/>
  <c r="AH65" i="43"/>
  <c r="AQ65" i="43" s="1"/>
  <c r="W67" i="44"/>
  <c r="AE66" i="44"/>
  <c r="AF66" i="44"/>
  <c r="AO66" i="44" s="1"/>
  <c r="AG66" i="44"/>
  <c r="AP66" i="44" s="1"/>
  <c r="AK48" i="89"/>
  <c r="AT48" i="89" s="1"/>
  <c r="AJ36" i="89"/>
  <c r="AK12" i="89"/>
  <c r="AT12" i="89" s="1"/>
  <c r="AI63" i="92"/>
  <c r="AN63" i="92"/>
  <c r="W67" i="87"/>
  <c r="AG66" i="87"/>
  <c r="AP66" i="87" s="1"/>
  <c r="AF66" i="87"/>
  <c r="AO66" i="87" s="1"/>
  <c r="AE66" i="87"/>
  <c r="AR65" i="48"/>
  <c r="AH66" i="10"/>
  <c r="AQ66" i="10" s="1"/>
  <c r="AR64" i="43"/>
  <c r="W66" i="102"/>
  <c r="AG65" i="102"/>
  <c r="AP65" i="102" s="1"/>
  <c r="AF65" i="102"/>
  <c r="AO65" i="102" s="1"/>
  <c r="AE65" i="102"/>
  <c r="AN66" i="16"/>
  <c r="AI66" i="16"/>
  <c r="AE67" i="45"/>
  <c r="AF67" i="45"/>
  <c r="AO67" i="45" s="1"/>
  <c r="W68" i="45"/>
  <c r="AG67" i="45"/>
  <c r="AP67" i="45" s="1"/>
  <c r="AK14" i="89"/>
  <c r="AT14" i="89" s="1"/>
  <c r="AJ14" i="89"/>
  <c r="AR65" i="91"/>
  <c r="AH67" i="88"/>
  <c r="AQ67" i="88" s="1"/>
  <c r="AI70" i="41"/>
  <c r="AN70" i="41"/>
  <c r="AI65" i="32"/>
  <c r="AN65" i="32"/>
  <c r="AN63" i="99"/>
  <c r="AI66" i="42"/>
  <c r="AN66" i="42"/>
  <c r="Z66" i="10"/>
  <c r="AE64" i="54"/>
  <c r="W65" i="54"/>
  <c r="AF64" i="54"/>
  <c r="AO64" i="54" s="1"/>
  <c r="AG64" i="54"/>
  <c r="AP64" i="54" s="1"/>
  <c r="AH66" i="44"/>
  <c r="AQ66" i="44" s="1"/>
  <c r="Y65" i="52"/>
  <c r="X65" i="52"/>
  <c r="AN67" i="94"/>
  <c r="AI67" i="94"/>
  <c r="AK66" i="89"/>
  <c r="AT66" i="89" s="1"/>
  <c r="AJ43" i="89"/>
  <c r="AK19" i="89"/>
  <c r="AT19" i="89" s="1"/>
  <c r="AJ13" i="89"/>
  <c r="Y67" i="83"/>
  <c r="X67" i="83"/>
  <c r="Z67" i="88"/>
  <c r="AF70" i="18"/>
  <c r="AO70" i="18" s="1"/>
  <c r="AG70" i="18"/>
  <c r="AP70" i="18" s="1"/>
  <c r="AE70" i="18"/>
  <c r="W71" i="18"/>
  <c r="Y71" i="41"/>
  <c r="X71" i="41"/>
  <c r="Y66" i="93"/>
  <c r="X66" i="93"/>
  <c r="AN65" i="85" l="1"/>
  <c r="AI65" i="85"/>
  <c r="AR65" i="85" s="1"/>
  <c r="AJ57" i="89"/>
  <c r="Y66" i="85"/>
  <c r="X66" i="85"/>
  <c r="AH66" i="85" s="1"/>
  <c r="AQ66" i="85" s="1"/>
  <c r="Y66" i="104"/>
  <c r="AK57" i="89"/>
  <c r="AT57" i="89" s="1"/>
  <c r="Y65" i="35"/>
  <c r="X65" i="35"/>
  <c r="AH65" i="35" s="1"/>
  <c r="AQ65" i="35" s="1"/>
  <c r="Z65" i="35"/>
  <c r="AJ17" i="89"/>
  <c r="AL17" i="89" s="1"/>
  <c r="AU17" i="89" s="1"/>
  <c r="AN64" i="35"/>
  <c r="AI64" i="35"/>
  <c r="AR64" i="35" s="1"/>
  <c r="AJ52" i="89"/>
  <c r="AJ46" i="89"/>
  <c r="AK49" i="89"/>
  <c r="AT49" i="89" s="1"/>
  <c r="AJ16" i="89"/>
  <c r="AS16" i="89" s="1"/>
  <c r="AJ56" i="89"/>
  <c r="AL56" i="89" s="1"/>
  <c r="AU56" i="89" s="1"/>
  <c r="AK15" i="89"/>
  <c r="AT15" i="89" s="1"/>
  <c r="AJ18" i="89"/>
  <c r="AK50" i="89"/>
  <c r="AT50" i="89" s="1"/>
  <c r="AI65" i="93"/>
  <c r="AR65" i="93" s="1"/>
  <c r="AJ21" i="89"/>
  <c r="AS21" i="89" s="1"/>
  <c r="AJ24" i="89"/>
  <c r="AS24" i="89" s="1"/>
  <c r="AJ23" i="89"/>
  <c r="AJ53" i="89"/>
  <c r="AI63" i="99"/>
  <c r="AJ55" i="89"/>
  <c r="AS55" i="89" s="1"/>
  <c r="AI66" i="96"/>
  <c r="AR66" i="96" s="1"/>
  <c r="AJ10" i="89"/>
  <c r="AL10" i="89" s="1"/>
  <c r="AU10" i="89" s="1"/>
  <c r="AJ12" i="89"/>
  <c r="W67" i="48"/>
  <c r="Y67" i="48" s="1"/>
  <c r="AE67" i="86"/>
  <c r="AJ37" i="89"/>
  <c r="AL37" i="89" s="1"/>
  <c r="AU37" i="89" s="1"/>
  <c r="AJ40" i="89"/>
  <c r="AS40" i="89" s="1"/>
  <c r="AF66" i="48"/>
  <c r="AO66" i="48" s="1"/>
  <c r="AF65" i="43"/>
  <c r="AO65" i="43" s="1"/>
  <c r="AJ39" i="89"/>
  <c r="AL39" i="89" s="1"/>
  <c r="AU39" i="89" s="1"/>
  <c r="AG67" i="86"/>
  <c r="AP67" i="86" s="1"/>
  <c r="AE66" i="48"/>
  <c r="AI66" i="48" s="1"/>
  <c r="AJ41" i="89"/>
  <c r="AS41" i="89" s="1"/>
  <c r="W68" i="86"/>
  <c r="AJ3" i="89"/>
  <c r="W66" i="43"/>
  <c r="AI65" i="50"/>
  <c r="AK33" i="89"/>
  <c r="AT33" i="89" s="1"/>
  <c r="AJ69" i="89"/>
  <c r="AS69" i="89" s="1"/>
  <c r="AJ28" i="89"/>
  <c r="AK31" i="89"/>
  <c r="AT31" i="89" s="1"/>
  <c r="AJ32" i="89"/>
  <c r="AS32" i="89" s="1"/>
  <c r="AJ35" i="89"/>
  <c r="AL35" i="89" s="1"/>
  <c r="AU35" i="89" s="1"/>
  <c r="AJ64" i="89"/>
  <c r="AS64" i="89" s="1"/>
  <c r="AJ68" i="89"/>
  <c r="AL68" i="89" s="1"/>
  <c r="AU68" i="89" s="1"/>
  <c r="AJ66" i="89"/>
  <c r="AK67" i="89"/>
  <c r="AT67" i="89" s="1"/>
  <c r="Z69" i="53"/>
  <c r="AX69" i="53" s="1"/>
  <c r="S69" i="53" s="1"/>
  <c r="AC69" i="53" s="1"/>
  <c r="AJ6" i="89"/>
  <c r="AL6" i="89" s="1"/>
  <c r="AU6" i="89" s="1"/>
  <c r="AJ48" i="89"/>
  <c r="AS48" i="89" s="1"/>
  <c r="AJ44" i="89"/>
  <c r="AS44" i="89" s="1"/>
  <c r="AK18" i="89"/>
  <c r="AT18" i="89" s="1"/>
  <c r="AJ20" i="89"/>
  <c r="AJ7" i="89"/>
  <c r="AL7" i="89" s="1"/>
  <c r="AU7" i="89" s="1"/>
  <c r="AJ8" i="89"/>
  <c r="AS8" i="89" s="1"/>
  <c r="AK46" i="89"/>
  <c r="AT46" i="89" s="1"/>
  <c r="AJ42" i="89"/>
  <c r="AJ9" i="89"/>
  <c r="AK69" i="89"/>
  <c r="AT69" i="89" s="1"/>
  <c r="Z66" i="32"/>
  <c r="W67" i="32" s="1"/>
  <c r="AJ47" i="89"/>
  <c r="AS47" i="89" s="1"/>
  <c r="AJ25" i="89"/>
  <c r="AL25" i="89" s="1"/>
  <c r="AU25" i="89" s="1"/>
  <c r="AI65" i="82"/>
  <c r="AG68" i="46"/>
  <c r="AP68" i="46" s="1"/>
  <c r="W69" i="46"/>
  <c r="AF68" i="46"/>
  <c r="AO68" i="46" s="1"/>
  <c r="AE68" i="46"/>
  <c r="AJ19" i="89"/>
  <c r="AS19" i="89" s="1"/>
  <c r="AJ5" i="89"/>
  <c r="Z71" i="41"/>
  <c r="AK26" i="89"/>
  <c r="AT26" i="89" s="1"/>
  <c r="AK62" i="89"/>
  <c r="AT62" i="89" s="1"/>
  <c r="AJ65" i="89"/>
  <c r="AS65" i="89" s="1"/>
  <c r="AJ29" i="89"/>
  <c r="AS29" i="89" s="1"/>
  <c r="AJ58" i="89"/>
  <c r="AK25" i="89"/>
  <c r="AT25" i="89" s="1"/>
  <c r="AK61" i="89"/>
  <c r="AT61" i="89" s="1"/>
  <c r="AK28" i="89"/>
  <c r="AT28" i="89" s="1"/>
  <c r="AJ54" i="89"/>
  <c r="AS54" i="89" s="1"/>
  <c r="AJ22" i="89"/>
  <c r="AS22" i="89" s="1"/>
  <c r="AJ59" i="89"/>
  <c r="AJ60" i="89"/>
  <c r="Z63" i="20"/>
  <c r="Z68" i="94"/>
  <c r="AG68" i="94" s="1"/>
  <c r="AP68" i="94" s="1"/>
  <c r="AJ30" i="89"/>
  <c r="AS30" i="89" s="1"/>
  <c r="AX66" i="105"/>
  <c r="S66" i="105" s="1"/>
  <c r="AC66" i="105" s="1"/>
  <c r="AB67" i="105" s="1"/>
  <c r="AK67" i="105" s="1"/>
  <c r="AT67" i="105" s="1"/>
  <c r="AX60" i="105"/>
  <c r="S60" i="105" s="1"/>
  <c r="AC60" i="105" s="1"/>
  <c r="AB61" i="105" s="1"/>
  <c r="AX55" i="105"/>
  <c r="S55" i="105" s="1"/>
  <c r="AC55" i="105" s="1"/>
  <c r="AB56" i="105" s="1"/>
  <c r="AX48" i="105"/>
  <c r="S48" i="105" s="1"/>
  <c r="AC48" i="105" s="1"/>
  <c r="AB49" i="105" s="1"/>
  <c r="AK49" i="105" s="1"/>
  <c r="AT49" i="105" s="1"/>
  <c r="AX42" i="105"/>
  <c r="S42" i="105" s="1"/>
  <c r="AC42" i="105" s="1"/>
  <c r="AB43" i="105" s="1"/>
  <c r="AK43" i="105" s="1"/>
  <c r="AT43" i="105" s="1"/>
  <c r="AX35" i="105"/>
  <c r="S35" i="105" s="1"/>
  <c r="AC35" i="105" s="1"/>
  <c r="AB36" i="105" s="1"/>
  <c r="AX30" i="105"/>
  <c r="S30" i="105" s="1"/>
  <c r="AC30" i="105" s="1"/>
  <c r="AB31" i="105" s="1"/>
  <c r="AK31" i="105" s="1"/>
  <c r="AT31" i="105" s="1"/>
  <c r="AX24" i="105"/>
  <c r="S24" i="105" s="1"/>
  <c r="AC24" i="105" s="1"/>
  <c r="AB25" i="105" s="1"/>
  <c r="AX18" i="105"/>
  <c r="S18" i="105" s="1"/>
  <c r="AC18" i="105" s="1"/>
  <c r="AB19" i="105" s="1"/>
  <c r="AX12" i="105"/>
  <c r="S12" i="105" s="1"/>
  <c r="AC12" i="105" s="1"/>
  <c r="AB13" i="105" s="1"/>
  <c r="AK13" i="105" s="1"/>
  <c r="AT13" i="105" s="1"/>
  <c r="AX6" i="105"/>
  <c r="S6" i="105" s="1"/>
  <c r="AC6" i="105" s="1"/>
  <c r="AB7" i="105" s="1"/>
  <c r="AK7" i="105" s="1"/>
  <c r="AT7" i="105" s="1"/>
  <c r="Z66" i="104"/>
  <c r="AF66" i="104" s="1"/>
  <c r="AO66" i="104" s="1"/>
  <c r="AX65" i="105"/>
  <c r="S65" i="105" s="1"/>
  <c r="AC65" i="105" s="1"/>
  <c r="AB66" i="105" s="1"/>
  <c r="AJ66" i="105" s="1"/>
  <c r="AX59" i="105"/>
  <c r="S59" i="105" s="1"/>
  <c r="AC59" i="105" s="1"/>
  <c r="AB60" i="105" s="1"/>
  <c r="AX53" i="105"/>
  <c r="S53" i="105" s="1"/>
  <c r="AC53" i="105" s="1"/>
  <c r="AB54" i="105" s="1"/>
  <c r="AX47" i="105"/>
  <c r="S47" i="105" s="1"/>
  <c r="AC47" i="105" s="1"/>
  <c r="AB48" i="105" s="1"/>
  <c r="AK48" i="105" s="1"/>
  <c r="AT48" i="105" s="1"/>
  <c r="AX41" i="105"/>
  <c r="S41" i="105" s="1"/>
  <c r="AC41" i="105" s="1"/>
  <c r="AB42" i="105" s="1"/>
  <c r="AK42" i="105" s="1"/>
  <c r="AT42" i="105" s="1"/>
  <c r="AX36" i="105"/>
  <c r="S36" i="105" s="1"/>
  <c r="AC36" i="105" s="1"/>
  <c r="AB37" i="105" s="1"/>
  <c r="AX29" i="105"/>
  <c r="S29" i="105" s="1"/>
  <c r="AC29" i="105" s="1"/>
  <c r="AB30" i="105" s="1"/>
  <c r="AJ30" i="105" s="1"/>
  <c r="AX23" i="105"/>
  <c r="S23" i="105" s="1"/>
  <c r="AC23" i="105" s="1"/>
  <c r="AB24" i="105" s="1"/>
  <c r="AX17" i="105"/>
  <c r="S17" i="105" s="1"/>
  <c r="AC17" i="105" s="1"/>
  <c r="AB18" i="105" s="1"/>
  <c r="AK18" i="105" s="1"/>
  <c r="AT18" i="105" s="1"/>
  <c r="AX11" i="105"/>
  <c r="S11" i="105" s="1"/>
  <c r="AC11" i="105" s="1"/>
  <c r="AB12" i="105" s="1"/>
  <c r="AJ12" i="105" s="1"/>
  <c r="AX4" i="105"/>
  <c r="S4" i="105" s="1"/>
  <c r="AC4" i="105" s="1"/>
  <c r="AB5" i="105" s="1"/>
  <c r="AK5" i="105" s="1"/>
  <c r="AT5" i="105" s="1"/>
  <c r="Z67" i="96"/>
  <c r="W68" i="96" s="1"/>
  <c r="AX64" i="105"/>
  <c r="S64" i="105" s="1"/>
  <c r="AC64" i="105" s="1"/>
  <c r="AB65" i="105" s="1"/>
  <c r="AX58" i="105"/>
  <c r="S58" i="105" s="1"/>
  <c r="AC58" i="105" s="1"/>
  <c r="AB59" i="105" s="1"/>
  <c r="AX52" i="105"/>
  <c r="S52" i="105" s="1"/>
  <c r="AC52" i="105" s="1"/>
  <c r="AB53" i="105" s="1"/>
  <c r="AJ53" i="105" s="1"/>
  <c r="AX46" i="105"/>
  <c r="S46" i="105" s="1"/>
  <c r="AC46" i="105" s="1"/>
  <c r="AB47" i="105" s="1"/>
  <c r="AK47" i="105" s="1"/>
  <c r="AT47" i="105" s="1"/>
  <c r="AX40" i="105"/>
  <c r="S40" i="105" s="1"/>
  <c r="AC40" i="105" s="1"/>
  <c r="AB41" i="105" s="1"/>
  <c r="AJ41" i="105" s="1"/>
  <c r="AX34" i="105"/>
  <c r="S34" i="105" s="1"/>
  <c r="AC34" i="105" s="1"/>
  <c r="AB35" i="105" s="1"/>
  <c r="AK35" i="105" s="1"/>
  <c r="AT35" i="105" s="1"/>
  <c r="AX28" i="105"/>
  <c r="S28" i="105" s="1"/>
  <c r="AC28" i="105" s="1"/>
  <c r="AB29" i="105" s="1"/>
  <c r="AJ29" i="105" s="1"/>
  <c r="AX22" i="105"/>
  <c r="S22" i="105" s="1"/>
  <c r="AC22" i="105" s="1"/>
  <c r="AB23" i="105" s="1"/>
  <c r="AX16" i="105"/>
  <c r="S16" i="105" s="1"/>
  <c r="AC16" i="105" s="1"/>
  <c r="AB17" i="105" s="1"/>
  <c r="AJ17" i="105" s="1"/>
  <c r="AX10" i="105"/>
  <c r="S10" i="105" s="1"/>
  <c r="AC10" i="105" s="1"/>
  <c r="AB11" i="105" s="1"/>
  <c r="AK11" i="105" s="1"/>
  <c r="AT11" i="105" s="1"/>
  <c r="S3" i="105"/>
  <c r="AC3" i="105" s="1"/>
  <c r="AB4" i="105" s="1"/>
  <c r="AX62" i="105"/>
  <c r="S62" i="105" s="1"/>
  <c r="AC62" i="105" s="1"/>
  <c r="AB63" i="105" s="1"/>
  <c r="AK63" i="105" s="1"/>
  <c r="AT63" i="105" s="1"/>
  <c r="AX57" i="105"/>
  <c r="S57" i="105" s="1"/>
  <c r="AC57" i="105" s="1"/>
  <c r="AB58" i="105" s="1"/>
  <c r="AK58" i="105" s="1"/>
  <c r="AT58" i="105" s="1"/>
  <c r="AX51" i="105"/>
  <c r="S51" i="105" s="1"/>
  <c r="AC51" i="105" s="1"/>
  <c r="AB52" i="105" s="1"/>
  <c r="AX45" i="105"/>
  <c r="S45" i="105" s="1"/>
  <c r="AC45" i="105" s="1"/>
  <c r="AB46" i="105" s="1"/>
  <c r="AK46" i="105" s="1"/>
  <c r="AT46" i="105" s="1"/>
  <c r="AX39" i="105"/>
  <c r="S39" i="105" s="1"/>
  <c r="AC39" i="105" s="1"/>
  <c r="AB40" i="105" s="1"/>
  <c r="AX33" i="105"/>
  <c r="S33" i="105" s="1"/>
  <c r="AC33" i="105" s="1"/>
  <c r="AB34" i="105" s="1"/>
  <c r="AX27" i="105"/>
  <c r="S27" i="105" s="1"/>
  <c r="AC27" i="105" s="1"/>
  <c r="AB28" i="105" s="1"/>
  <c r="AK28" i="105" s="1"/>
  <c r="AT28" i="105" s="1"/>
  <c r="AX21" i="105"/>
  <c r="S21" i="105" s="1"/>
  <c r="AC21" i="105" s="1"/>
  <c r="AB22" i="105" s="1"/>
  <c r="AK22" i="105" s="1"/>
  <c r="AT22" i="105" s="1"/>
  <c r="AX15" i="105"/>
  <c r="S15" i="105" s="1"/>
  <c r="AC15" i="105" s="1"/>
  <c r="AB16" i="105" s="1"/>
  <c r="AX8" i="105"/>
  <c r="S8" i="105" s="1"/>
  <c r="AC8" i="105" s="1"/>
  <c r="AB9" i="105" s="1"/>
  <c r="AK9" i="105" s="1"/>
  <c r="AT9" i="105" s="1"/>
  <c r="AX5" i="105"/>
  <c r="S5" i="105" s="1"/>
  <c r="AC5" i="105" s="1"/>
  <c r="AB6" i="105" s="1"/>
  <c r="AK6" i="105" s="1"/>
  <c r="AT6" i="105" s="1"/>
  <c r="Z67" i="42"/>
  <c r="AE67" i="42" s="1"/>
  <c r="Z67" i="97"/>
  <c r="W68" i="97" s="1"/>
  <c r="Z64" i="92"/>
  <c r="AE64" i="92" s="1"/>
  <c r="Z66" i="51"/>
  <c r="AX68" i="105"/>
  <c r="S68" i="105" s="1"/>
  <c r="AC68" i="105" s="1"/>
  <c r="AB69" i="105" s="1"/>
  <c r="AX63" i="105"/>
  <c r="S63" i="105" s="1"/>
  <c r="AC63" i="105" s="1"/>
  <c r="AB64" i="105" s="1"/>
  <c r="AK64" i="105" s="1"/>
  <c r="AT64" i="105" s="1"/>
  <c r="AX56" i="105"/>
  <c r="S56" i="105" s="1"/>
  <c r="AC56" i="105" s="1"/>
  <c r="AB57" i="105" s="1"/>
  <c r="AK57" i="105" s="1"/>
  <c r="AT57" i="105" s="1"/>
  <c r="AX50" i="105"/>
  <c r="S50" i="105" s="1"/>
  <c r="AC50" i="105" s="1"/>
  <c r="AB51" i="105" s="1"/>
  <c r="AK51" i="105" s="1"/>
  <c r="AT51" i="105" s="1"/>
  <c r="AX44" i="105"/>
  <c r="S44" i="105" s="1"/>
  <c r="AC44" i="105" s="1"/>
  <c r="AB45" i="105" s="1"/>
  <c r="AK45" i="105" s="1"/>
  <c r="AT45" i="105" s="1"/>
  <c r="AX38" i="105"/>
  <c r="S38" i="105" s="1"/>
  <c r="AC38" i="105" s="1"/>
  <c r="AB39" i="105" s="1"/>
  <c r="AX32" i="105"/>
  <c r="S32" i="105" s="1"/>
  <c r="AC32" i="105" s="1"/>
  <c r="AB33" i="105" s="1"/>
  <c r="AK33" i="105" s="1"/>
  <c r="AT33" i="105" s="1"/>
  <c r="AX26" i="105"/>
  <c r="S26" i="105" s="1"/>
  <c r="AC26" i="105" s="1"/>
  <c r="AB27" i="105" s="1"/>
  <c r="AK27" i="105" s="1"/>
  <c r="AT27" i="105" s="1"/>
  <c r="AX20" i="105"/>
  <c r="S20" i="105" s="1"/>
  <c r="AC20" i="105" s="1"/>
  <c r="AB21" i="105" s="1"/>
  <c r="AK21" i="105" s="1"/>
  <c r="AT21" i="105" s="1"/>
  <c r="AX14" i="105"/>
  <c r="S14" i="105" s="1"/>
  <c r="AC14" i="105" s="1"/>
  <c r="AB15" i="105" s="1"/>
  <c r="AK15" i="105" s="1"/>
  <c r="AT15" i="105" s="1"/>
  <c r="AX9" i="105"/>
  <c r="S9" i="105" s="1"/>
  <c r="AC9" i="105" s="1"/>
  <c r="AB10" i="105" s="1"/>
  <c r="AK10" i="105" s="1"/>
  <c r="AT10" i="105" s="1"/>
  <c r="Z65" i="52"/>
  <c r="AX67" i="105"/>
  <c r="S67" i="105" s="1"/>
  <c r="AC67" i="105" s="1"/>
  <c r="AB68" i="105" s="1"/>
  <c r="AJ68" i="105" s="1"/>
  <c r="AX61" i="105"/>
  <c r="S61" i="105" s="1"/>
  <c r="AC61" i="105" s="1"/>
  <c r="AB62" i="105" s="1"/>
  <c r="AK62" i="105" s="1"/>
  <c r="AT62" i="105" s="1"/>
  <c r="AX54" i="105"/>
  <c r="S54" i="105" s="1"/>
  <c r="AC54" i="105" s="1"/>
  <c r="AB55" i="105" s="1"/>
  <c r="AK55" i="105" s="1"/>
  <c r="AT55" i="105" s="1"/>
  <c r="AX49" i="105"/>
  <c r="S49" i="105" s="1"/>
  <c r="AC49" i="105" s="1"/>
  <c r="AB50" i="105" s="1"/>
  <c r="AJ50" i="105" s="1"/>
  <c r="AX43" i="105"/>
  <c r="S43" i="105" s="1"/>
  <c r="AC43" i="105" s="1"/>
  <c r="AB44" i="105" s="1"/>
  <c r="AK44" i="105" s="1"/>
  <c r="AT44" i="105" s="1"/>
  <c r="AX37" i="105"/>
  <c r="S37" i="105" s="1"/>
  <c r="AC37" i="105" s="1"/>
  <c r="AB38" i="105" s="1"/>
  <c r="AX31" i="105"/>
  <c r="S31" i="105" s="1"/>
  <c r="AC31" i="105" s="1"/>
  <c r="AB32" i="105" s="1"/>
  <c r="AJ32" i="105" s="1"/>
  <c r="AX25" i="105"/>
  <c r="S25" i="105" s="1"/>
  <c r="AC25" i="105" s="1"/>
  <c r="AB26" i="105" s="1"/>
  <c r="AK26" i="105" s="1"/>
  <c r="AT26" i="105" s="1"/>
  <c r="AX19" i="105"/>
  <c r="S19" i="105" s="1"/>
  <c r="AC19" i="105" s="1"/>
  <c r="AB20" i="105" s="1"/>
  <c r="AJ20" i="105" s="1"/>
  <c r="AX13" i="105"/>
  <c r="S13" i="105" s="1"/>
  <c r="AC13" i="105" s="1"/>
  <c r="AB14" i="105" s="1"/>
  <c r="AJ14" i="105" s="1"/>
  <c r="AX7" i="105"/>
  <c r="S7" i="105" s="1"/>
  <c r="AC7" i="105" s="1"/>
  <c r="AB8" i="105" s="1"/>
  <c r="AK8" i="105" s="1"/>
  <c r="AT8" i="105" s="1"/>
  <c r="AE69" i="53"/>
  <c r="AF69" i="53"/>
  <c r="AO69" i="53" s="1"/>
  <c r="AO71" i="53" s="1"/>
  <c r="AG69" i="53"/>
  <c r="AP69" i="53" s="1"/>
  <c r="AP71" i="53" s="1"/>
  <c r="AG67" i="42"/>
  <c r="AP67" i="42" s="1"/>
  <c r="AG63" i="20"/>
  <c r="AP63" i="20" s="1"/>
  <c r="AF63" i="20"/>
  <c r="AO63" i="20" s="1"/>
  <c r="AE63" i="20"/>
  <c r="W64" i="20"/>
  <c r="AE67" i="96"/>
  <c r="AR63" i="99"/>
  <c r="AR66" i="16"/>
  <c r="AR68" i="98"/>
  <c r="AE66" i="51"/>
  <c r="AF66" i="51"/>
  <c r="AO66" i="51" s="1"/>
  <c r="AG66" i="51"/>
  <c r="AP66" i="51" s="1"/>
  <c r="W67" i="51"/>
  <c r="AH64" i="99"/>
  <c r="AQ64" i="99" s="1"/>
  <c r="AK52" i="105"/>
  <c r="AT52" i="105" s="1"/>
  <c r="AJ18" i="105"/>
  <c r="AN67" i="49"/>
  <c r="AI67" i="49"/>
  <c r="Y65" i="11"/>
  <c r="X65" i="11"/>
  <c r="AS6" i="89"/>
  <c r="AN66" i="84"/>
  <c r="AI66" i="84"/>
  <c r="AR65" i="50"/>
  <c r="Z64" i="99"/>
  <c r="AJ47" i="105"/>
  <c r="AR62" i="20"/>
  <c r="AS17" i="89"/>
  <c r="AS53" i="89"/>
  <c r="AL53" i="89"/>
  <c r="AU53" i="89" s="1"/>
  <c r="AR64" i="52"/>
  <c r="AN69" i="89"/>
  <c r="AN71" i="89" s="1"/>
  <c r="AI69" i="89"/>
  <c r="W72" i="41"/>
  <c r="AE71" i="41"/>
  <c r="AF71" i="41"/>
  <c r="AO71" i="41" s="1"/>
  <c r="AG71" i="41"/>
  <c r="AP71" i="41" s="1"/>
  <c r="AS45" i="89"/>
  <c r="AL45" i="89"/>
  <c r="AU45" i="89" s="1"/>
  <c r="AS28" i="89"/>
  <c r="AN66" i="48"/>
  <c r="AH67" i="83"/>
  <c r="AQ67" i="83" s="1"/>
  <c r="AS31" i="89"/>
  <c r="AL31" i="89"/>
  <c r="AU31" i="89" s="1"/>
  <c r="AS67" i="89"/>
  <c r="AL67" i="89"/>
  <c r="AU67" i="89" s="1"/>
  <c r="Y67" i="87"/>
  <c r="X67" i="87"/>
  <c r="Y67" i="44"/>
  <c r="X67" i="44"/>
  <c r="AI70" i="18"/>
  <c r="AN70" i="18"/>
  <c r="Z67" i="83"/>
  <c r="AR67" i="94"/>
  <c r="AS57" i="89"/>
  <c r="AL57" i="89"/>
  <c r="AU57" i="89" s="1"/>
  <c r="AN65" i="102"/>
  <c r="AI65" i="102"/>
  <c r="AS12" i="89"/>
  <c r="AL12" i="89"/>
  <c r="AU12" i="89" s="1"/>
  <c r="AS33" i="89"/>
  <c r="AS51" i="89"/>
  <c r="AL51" i="89"/>
  <c r="AU51" i="89" s="1"/>
  <c r="AS68" i="89"/>
  <c r="AH64" i="92"/>
  <c r="AQ64" i="92" s="1"/>
  <c r="AR65" i="82"/>
  <c r="AG69" i="105"/>
  <c r="AP69" i="105" s="1"/>
  <c r="AP71" i="105" s="1"/>
  <c r="AF69" i="105"/>
  <c r="AO69" i="105" s="1"/>
  <c r="AO71" i="105" s="1"/>
  <c r="AE69" i="105"/>
  <c r="AC69" i="105"/>
  <c r="Y65" i="90"/>
  <c r="X65" i="90"/>
  <c r="AS9" i="89"/>
  <c r="AL9" i="89"/>
  <c r="AU9" i="89" s="1"/>
  <c r="AN64" i="103"/>
  <c r="AI64" i="103"/>
  <c r="AK16" i="105"/>
  <c r="AT16" i="105" s="1"/>
  <c r="AS34" i="89"/>
  <c r="AL34" i="89"/>
  <c r="AU34" i="89" s="1"/>
  <c r="Y69" i="100"/>
  <c r="X69" i="100"/>
  <c r="Y66" i="43"/>
  <c r="X66" i="43"/>
  <c r="AH66" i="93"/>
  <c r="AQ66" i="93" s="1"/>
  <c r="AS50" i="89"/>
  <c r="AL50" i="89"/>
  <c r="AU50" i="89" s="1"/>
  <c r="AI64" i="54"/>
  <c r="AN64" i="54"/>
  <c r="AL32" i="89"/>
  <c r="AU32" i="89" s="1"/>
  <c r="AN67" i="86"/>
  <c r="AL8" i="89"/>
  <c r="AU8" i="89" s="1"/>
  <c r="AS63" i="89"/>
  <c r="AL63" i="89"/>
  <c r="AU63" i="89" s="1"/>
  <c r="AH63" i="20"/>
  <c r="AQ63" i="20" s="1"/>
  <c r="AI64" i="11"/>
  <c r="AN64" i="11"/>
  <c r="AS59" i="89"/>
  <c r="AL59" i="89"/>
  <c r="AU59" i="89" s="1"/>
  <c r="AS60" i="89"/>
  <c r="AL60" i="89"/>
  <c r="AU60" i="89" s="1"/>
  <c r="AK39" i="105"/>
  <c r="AT39" i="105" s="1"/>
  <c r="Y71" i="18"/>
  <c r="X71" i="18"/>
  <c r="AS49" i="89"/>
  <c r="AL49" i="89"/>
  <c r="AU49" i="89" s="1"/>
  <c r="AH67" i="97"/>
  <c r="AQ67" i="97" s="1"/>
  <c r="AL55" i="89"/>
  <c r="AU55" i="89" s="1"/>
  <c r="AR65" i="32"/>
  <c r="Y68" i="45"/>
  <c r="X68" i="45"/>
  <c r="AR63" i="92"/>
  <c r="Y68" i="13"/>
  <c r="X68" i="13"/>
  <c r="AR66" i="83"/>
  <c r="AH69" i="98"/>
  <c r="AQ69" i="98" s="1"/>
  <c r="AF64" i="95"/>
  <c r="AO64" i="95" s="1"/>
  <c r="AE64" i="95"/>
  <c r="W65" i="95"/>
  <c r="AG64" i="95"/>
  <c r="AP64" i="95" s="1"/>
  <c r="AS46" i="89"/>
  <c r="AH67" i="16"/>
  <c r="AQ67" i="16" s="1"/>
  <c r="Y65" i="103"/>
  <c r="X65" i="103"/>
  <c r="AH66" i="82"/>
  <c r="AQ66" i="82" s="1"/>
  <c r="AK56" i="105"/>
  <c r="AT56" i="105" s="1"/>
  <c r="AK32" i="105"/>
  <c r="AT32" i="105" s="1"/>
  <c r="AS5" i="89"/>
  <c r="AL5" i="89"/>
  <c r="AU5" i="89" s="1"/>
  <c r="AS23" i="89"/>
  <c r="AL23" i="89"/>
  <c r="AU23" i="89" s="1"/>
  <c r="AS42" i="89"/>
  <c r="AL42" i="89"/>
  <c r="AU42" i="89" s="1"/>
  <c r="W67" i="91"/>
  <c r="AE66" i="91"/>
  <c r="AG66" i="91"/>
  <c r="AP66" i="91" s="1"/>
  <c r="AF66" i="91"/>
  <c r="AO66" i="91" s="1"/>
  <c r="AE67" i="88"/>
  <c r="W68" i="88"/>
  <c r="AG67" i="88"/>
  <c r="AP67" i="88" s="1"/>
  <c r="AF67" i="88"/>
  <c r="AO67" i="88" s="1"/>
  <c r="W66" i="52"/>
  <c r="AE65" i="52"/>
  <c r="AG65" i="52"/>
  <c r="AP65" i="52" s="1"/>
  <c r="AF65" i="52"/>
  <c r="AO65" i="52" s="1"/>
  <c r="AS14" i="89"/>
  <c r="AL14" i="89"/>
  <c r="AU14" i="89" s="1"/>
  <c r="AI66" i="44"/>
  <c r="AN66" i="44"/>
  <c r="AJ4" i="89"/>
  <c r="AK4" i="89"/>
  <c r="AT4" i="89" s="1"/>
  <c r="AR65" i="104"/>
  <c r="AS18" i="89"/>
  <c r="AL18" i="89"/>
  <c r="AU18" i="89" s="1"/>
  <c r="AJ59" i="105"/>
  <c r="AK59" i="105"/>
  <c r="AT59" i="105" s="1"/>
  <c r="AJ11" i="105"/>
  <c r="AN68" i="100"/>
  <c r="AI68" i="100"/>
  <c r="Z66" i="93"/>
  <c r="AS13" i="89"/>
  <c r="AL13" i="89"/>
  <c r="AU13" i="89" s="1"/>
  <c r="AE66" i="10"/>
  <c r="W67" i="10"/>
  <c r="AG66" i="10"/>
  <c r="AP66" i="10" s="1"/>
  <c r="AF66" i="10"/>
  <c r="AO66" i="10" s="1"/>
  <c r="AH71" i="41"/>
  <c r="AQ71" i="41" s="1"/>
  <c r="AH65" i="52"/>
  <c r="AQ65" i="52" s="1"/>
  <c r="AS26" i="89"/>
  <c r="AL26" i="89"/>
  <c r="AU26" i="89" s="1"/>
  <c r="AS62" i="89"/>
  <c r="AN66" i="87"/>
  <c r="AI66" i="87"/>
  <c r="AS36" i="89"/>
  <c r="AL36" i="89"/>
  <c r="AU36" i="89" s="1"/>
  <c r="AN67" i="13"/>
  <c r="AI67" i="13"/>
  <c r="AR65" i="51"/>
  <c r="AS20" i="89"/>
  <c r="AL20" i="89"/>
  <c r="AU20" i="89" s="1"/>
  <c r="AS38" i="89"/>
  <c r="AL38" i="89"/>
  <c r="AU38" i="89" s="1"/>
  <c r="AS56" i="89"/>
  <c r="Y68" i="49"/>
  <c r="X68" i="49"/>
  <c r="Z69" i="98"/>
  <c r="AS15" i="89"/>
  <c r="AL15" i="89"/>
  <c r="AU15" i="89" s="1"/>
  <c r="AH68" i="94"/>
  <c r="AQ68" i="94" s="1"/>
  <c r="Z67" i="16"/>
  <c r="Y67" i="84"/>
  <c r="X67" i="84"/>
  <c r="AN68" i="15"/>
  <c r="AI68" i="15"/>
  <c r="AH67" i="96"/>
  <c r="AQ67" i="96" s="1"/>
  <c r="Z66" i="82"/>
  <c r="AK61" i="105"/>
  <c r="AT61" i="105" s="1"/>
  <c r="AK50" i="105"/>
  <c r="AT50" i="105" s="1"/>
  <c r="AJ38" i="105"/>
  <c r="AK38" i="105"/>
  <c r="AT38" i="105" s="1"/>
  <c r="AK24" i="105"/>
  <c r="AT24" i="105" s="1"/>
  <c r="AJ24" i="105"/>
  <c r="AK19" i="105"/>
  <c r="AT19" i="105" s="1"/>
  <c r="AI63" i="101"/>
  <c r="AN63" i="101"/>
  <c r="AS58" i="89"/>
  <c r="AL58" i="89"/>
  <c r="AU58" i="89" s="1"/>
  <c r="AH66" i="50"/>
  <c r="AQ66" i="50" s="1"/>
  <c r="AS66" i="89"/>
  <c r="AL66" i="89"/>
  <c r="AU66" i="89" s="1"/>
  <c r="AH67" i="42"/>
  <c r="AQ67" i="42" s="1"/>
  <c r="AS27" i="89"/>
  <c r="AL27" i="89"/>
  <c r="AU27" i="89" s="1"/>
  <c r="AE66" i="104"/>
  <c r="AJ23" i="105"/>
  <c r="AK23" i="105"/>
  <c r="AT23" i="105" s="1"/>
  <c r="AS43" i="89"/>
  <c r="AL43" i="89"/>
  <c r="AU43" i="89" s="1"/>
  <c r="AS61" i="89"/>
  <c r="AL61" i="89"/>
  <c r="AU61" i="89" s="1"/>
  <c r="Y65" i="54"/>
  <c r="X65" i="54"/>
  <c r="AR66" i="42"/>
  <c r="AR70" i="41"/>
  <c r="AN67" i="45"/>
  <c r="AI67" i="45"/>
  <c r="Y66" i="102"/>
  <c r="X66" i="102"/>
  <c r="Y68" i="86"/>
  <c r="X68" i="86"/>
  <c r="AR68" i="53"/>
  <c r="AH66" i="104"/>
  <c r="AQ66" i="104" s="1"/>
  <c r="AL3" i="89"/>
  <c r="AU3" i="89" s="1"/>
  <c r="AS3" i="89"/>
  <c r="AN64" i="90"/>
  <c r="AI64" i="90"/>
  <c r="AE66" i="55"/>
  <c r="AF66" i="55"/>
  <c r="AO66" i="55" s="1"/>
  <c r="W67" i="55"/>
  <c r="AG66" i="55"/>
  <c r="AP66" i="55" s="1"/>
  <c r="AS52" i="89"/>
  <c r="AL52" i="89"/>
  <c r="AU52" i="89" s="1"/>
  <c r="AH66" i="51"/>
  <c r="AQ66" i="51" s="1"/>
  <c r="Y69" i="15"/>
  <c r="X69" i="15"/>
  <c r="AH66" i="32"/>
  <c r="AQ66" i="32" s="1"/>
  <c r="AK60" i="105"/>
  <c r="AT60" i="105" s="1"/>
  <c r="AJ60" i="105"/>
  <c r="AK54" i="105"/>
  <c r="AT54" i="105" s="1"/>
  <c r="AK36" i="105"/>
  <c r="AT36" i="105" s="1"/>
  <c r="AK25" i="105"/>
  <c r="AT25" i="105" s="1"/>
  <c r="AR66" i="97"/>
  <c r="Y64" i="101"/>
  <c r="X64" i="101"/>
  <c r="AS11" i="89"/>
  <c r="AL11" i="89"/>
  <c r="AU11" i="89" s="1"/>
  <c r="Z66" i="50"/>
  <c r="AH69" i="53"/>
  <c r="AQ69" i="53" s="1"/>
  <c r="AQ71" i="53" s="1"/>
  <c r="AZ3" i="53"/>
  <c r="AX7" i="53" s="1"/>
  <c r="S7" i="53" s="1"/>
  <c r="AC7" i="53" s="1"/>
  <c r="AB8" i="53" s="1"/>
  <c r="AN65" i="43"/>
  <c r="AI65" i="43"/>
  <c r="Z66" i="85" l="1"/>
  <c r="AJ65" i="105"/>
  <c r="AL64" i="89"/>
  <c r="AU64" i="89" s="1"/>
  <c r="AL41" i="89"/>
  <c r="AU41" i="89" s="1"/>
  <c r="AL40" i="89"/>
  <c r="AU40" i="89" s="1"/>
  <c r="W66" i="35"/>
  <c r="AF65" i="35"/>
  <c r="AO65" i="35" s="1"/>
  <c r="AG65" i="35"/>
  <c r="AP65" i="35" s="1"/>
  <c r="AE65" i="35"/>
  <c r="AS25" i="89"/>
  <c r="AL44" i="89"/>
  <c r="AU44" i="89" s="1"/>
  <c r="AL19" i="89"/>
  <c r="AU19" i="89" s="1"/>
  <c r="AL46" i="89"/>
  <c r="AU46" i="89" s="1"/>
  <c r="AF64" i="92"/>
  <c r="AO64" i="92" s="1"/>
  <c r="AK66" i="105"/>
  <c r="AT66" i="105" s="1"/>
  <c r="AL16" i="89"/>
  <c r="AU16" i="89" s="1"/>
  <c r="AL21" i="89"/>
  <c r="AU21" i="89" s="1"/>
  <c r="AJ3" i="105"/>
  <c r="AS10" i="89"/>
  <c r="AS35" i="89"/>
  <c r="AS39" i="89"/>
  <c r="W69" i="94"/>
  <c r="Y69" i="94" s="1"/>
  <c r="AJ40" i="105"/>
  <c r="X67" i="48"/>
  <c r="AL24" i="89"/>
  <c r="AU24" i="89" s="1"/>
  <c r="AJ37" i="105"/>
  <c r="AS37" i="105" s="1"/>
  <c r="AJ36" i="105"/>
  <c r="AS36" i="105" s="1"/>
  <c r="W67" i="104"/>
  <c r="Y67" i="104" s="1"/>
  <c r="AS37" i="89"/>
  <c r="AK37" i="105"/>
  <c r="AT37" i="105" s="1"/>
  <c r="AL33" i="89"/>
  <c r="AU33" i="89" s="1"/>
  <c r="AJ35" i="105"/>
  <c r="AG66" i="104"/>
  <c r="AP66" i="104" s="1"/>
  <c r="AL54" i="89"/>
  <c r="AU54" i="89" s="1"/>
  <c r="AK14" i="105"/>
  <c r="AT14" i="105" s="1"/>
  <c r="AJ62" i="105"/>
  <c r="AL62" i="105" s="1"/>
  <c r="AU62" i="105" s="1"/>
  <c r="AJ51" i="105"/>
  <c r="AL65" i="89"/>
  <c r="AU65" i="89" s="1"/>
  <c r="AJ15" i="105"/>
  <c r="AS15" i="105" s="1"/>
  <c r="AF67" i="96"/>
  <c r="AO67" i="96" s="1"/>
  <c r="AE67" i="97"/>
  <c r="AN67" i="97" s="1"/>
  <c r="AJ34" i="105"/>
  <c r="AS34" i="105" s="1"/>
  <c r="AL48" i="89"/>
  <c r="AU48" i="89" s="1"/>
  <c r="AG67" i="96"/>
  <c r="AP67" i="96" s="1"/>
  <c r="AF67" i="97"/>
  <c r="AO67" i="97" s="1"/>
  <c r="AL30" i="89"/>
  <c r="AU30" i="89" s="1"/>
  <c r="AG67" i="97"/>
  <c r="AP67" i="97" s="1"/>
  <c r="AL47" i="89"/>
  <c r="AU47" i="89" s="1"/>
  <c r="AI67" i="86"/>
  <c r="AR67" i="86" s="1"/>
  <c r="AK12" i="105"/>
  <c r="AT12" i="105" s="1"/>
  <c r="AJ26" i="105"/>
  <c r="AS26" i="105" s="1"/>
  <c r="AK40" i="105"/>
  <c r="AT40" i="105" s="1"/>
  <c r="AJ61" i="105"/>
  <c r="AS61" i="105" s="1"/>
  <c r="AJ39" i="105"/>
  <c r="AL39" i="105" s="1"/>
  <c r="AU39" i="105" s="1"/>
  <c r="AJ13" i="105"/>
  <c r="AS13" i="105" s="1"/>
  <c r="AJ48" i="105"/>
  <c r="AL48" i="105" s="1"/>
  <c r="AU48" i="105" s="1"/>
  <c r="AJ27" i="105"/>
  <c r="AL27" i="105" s="1"/>
  <c r="AU27" i="105" s="1"/>
  <c r="AJ63" i="105"/>
  <c r="AS63" i="105" s="1"/>
  <c r="AJ49" i="105"/>
  <c r="AL49" i="105" s="1"/>
  <c r="AU49" i="105" s="1"/>
  <c r="AJ25" i="105"/>
  <c r="AS25" i="105" s="1"/>
  <c r="AJ69" i="105"/>
  <c r="AS69" i="105" s="1"/>
  <c r="AK68" i="105"/>
  <c r="AT68" i="105" s="1"/>
  <c r="AJ8" i="105"/>
  <c r="AS8" i="105" s="1"/>
  <c r="AK17" i="105"/>
  <c r="AT17" i="105" s="1"/>
  <c r="AJ52" i="105"/>
  <c r="AL52" i="105" s="1"/>
  <c r="AU52" i="105" s="1"/>
  <c r="AK53" i="105"/>
  <c r="AT53" i="105" s="1"/>
  <c r="AJ46" i="105"/>
  <c r="AS46" i="105" s="1"/>
  <c r="AJ16" i="105"/>
  <c r="AS16" i="105" s="1"/>
  <c r="AJ45" i="105"/>
  <c r="AS45" i="105" s="1"/>
  <c r="AJ33" i="105"/>
  <c r="AS33" i="105" s="1"/>
  <c r="AJ44" i="105"/>
  <c r="AS44" i="105" s="1"/>
  <c r="Z71" i="18"/>
  <c r="AE71" i="18" s="1"/>
  <c r="Z68" i="45"/>
  <c r="AE68" i="45" s="1"/>
  <c r="AS7" i="89"/>
  <c r="AJ42" i="105"/>
  <c r="AL42" i="105" s="1"/>
  <c r="AU42" i="105" s="1"/>
  <c r="AJ19" i="105"/>
  <c r="AS19" i="105" s="1"/>
  <c r="AK34" i="105"/>
  <c r="AT34" i="105" s="1"/>
  <c r="AE68" i="94"/>
  <c r="AE66" i="32"/>
  <c r="AN66" i="32" s="1"/>
  <c r="AN68" i="46"/>
  <c r="AI68" i="46"/>
  <c r="AR68" i="46" s="1"/>
  <c r="AJ5" i="105"/>
  <c r="AS5" i="105" s="1"/>
  <c r="AK69" i="105"/>
  <c r="AT69" i="105" s="1"/>
  <c r="AK20" i="105"/>
  <c r="AT20" i="105" s="1"/>
  <c r="AJ56" i="105"/>
  <c r="AS56" i="105" s="1"/>
  <c r="AL28" i="89"/>
  <c r="AU28" i="89" s="1"/>
  <c r="AJ6" i="105"/>
  <c r="AS6" i="105" s="1"/>
  <c r="AF68" i="94"/>
  <c r="AO68" i="94" s="1"/>
  <c r="AF67" i="42"/>
  <c r="AO67" i="42" s="1"/>
  <c r="X69" i="46"/>
  <c r="Y69" i="46"/>
  <c r="AJ55" i="105"/>
  <c r="AS55" i="105" s="1"/>
  <c r="AT71" i="89"/>
  <c r="AK41" i="105"/>
  <c r="AT41" i="105" s="1"/>
  <c r="W68" i="42"/>
  <c r="Y68" i="42" s="1"/>
  <c r="AG66" i="32"/>
  <c r="AP66" i="32" s="1"/>
  <c r="AJ54" i="105"/>
  <c r="AS54" i="105" s="1"/>
  <c r="Z66" i="102"/>
  <c r="W67" i="102" s="1"/>
  <c r="AF66" i="32"/>
  <c r="AO66" i="32" s="1"/>
  <c r="AL62" i="89"/>
  <c r="AU62" i="89" s="1"/>
  <c r="AJ43" i="105"/>
  <c r="AS43" i="105" s="1"/>
  <c r="AG64" i="92"/>
  <c r="AP64" i="92" s="1"/>
  <c r="AK30" i="105"/>
  <c r="AT30" i="105" s="1"/>
  <c r="AJ31" i="105"/>
  <c r="AL31" i="105" s="1"/>
  <c r="AU31" i="105" s="1"/>
  <c r="AJ67" i="105"/>
  <c r="AS67" i="105" s="1"/>
  <c r="AJ7" i="105"/>
  <c r="AS7" i="105" s="1"/>
  <c r="AJ22" i="105"/>
  <c r="AJ58" i="105"/>
  <c r="AS58" i="105" s="1"/>
  <c r="AK65" i="105"/>
  <c r="AT65" i="105" s="1"/>
  <c r="AL29" i="89"/>
  <c r="AU29" i="89" s="1"/>
  <c r="AJ9" i="105"/>
  <c r="AS9" i="105" s="1"/>
  <c r="AK29" i="105"/>
  <c r="AT29" i="105" s="1"/>
  <c r="W65" i="92"/>
  <c r="Y65" i="92" s="1"/>
  <c r="AL22" i="89"/>
  <c r="AU22" i="89" s="1"/>
  <c r="AJ10" i="105"/>
  <c r="AS10" i="105" s="1"/>
  <c r="AJ28" i="105"/>
  <c r="AL28" i="105" s="1"/>
  <c r="AU28" i="105" s="1"/>
  <c r="AJ64" i="105"/>
  <c r="AL64" i="105" s="1"/>
  <c r="AU64" i="105" s="1"/>
  <c r="AJ21" i="105"/>
  <c r="AS21" i="105" s="1"/>
  <c r="AJ57" i="105"/>
  <c r="AS57" i="105" s="1"/>
  <c r="AX64" i="53"/>
  <c r="S64" i="53" s="1"/>
  <c r="AC64" i="53" s="1"/>
  <c r="AB65" i="53" s="1"/>
  <c r="AX58" i="53"/>
  <c r="S58" i="53" s="1"/>
  <c r="AC58" i="53" s="1"/>
  <c r="AB59" i="53" s="1"/>
  <c r="AK59" i="53" s="1"/>
  <c r="AT59" i="53" s="1"/>
  <c r="AX51" i="53"/>
  <c r="S51" i="53" s="1"/>
  <c r="AC51" i="53" s="1"/>
  <c r="AB52" i="53" s="1"/>
  <c r="AX46" i="53"/>
  <c r="S46" i="53" s="1"/>
  <c r="AC46" i="53" s="1"/>
  <c r="AB47" i="53" s="1"/>
  <c r="AK47" i="53" s="1"/>
  <c r="AT47" i="53" s="1"/>
  <c r="AX40" i="53"/>
  <c r="S40" i="53" s="1"/>
  <c r="AC40" i="53" s="1"/>
  <c r="AB41" i="53" s="1"/>
  <c r="AK41" i="53" s="1"/>
  <c r="AT41" i="53" s="1"/>
  <c r="AX34" i="53"/>
  <c r="S34" i="53" s="1"/>
  <c r="AC34" i="53" s="1"/>
  <c r="AB35" i="53" s="1"/>
  <c r="AX28" i="53"/>
  <c r="S28" i="53" s="1"/>
  <c r="AC28" i="53" s="1"/>
  <c r="AB29" i="53" s="1"/>
  <c r="AK29" i="53" s="1"/>
  <c r="AT29" i="53" s="1"/>
  <c r="AX22" i="53"/>
  <c r="S22" i="53" s="1"/>
  <c r="AC22" i="53" s="1"/>
  <c r="AB23" i="53" s="1"/>
  <c r="AK23" i="53" s="1"/>
  <c r="AT23" i="53" s="1"/>
  <c r="AX16" i="53"/>
  <c r="S16" i="53" s="1"/>
  <c r="AC16" i="53" s="1"/>
  <c r="AB17" i="53" s="1"/>
  <c r="AK17" i="53" s="1"/>
  <c r="AT17" i="53" s="1"/>
  <c r="AX10" i="53"/>
  <c r="S10" i="53" s="1"/>
  <c r="AC10" i="53" s="1"/>
  <c r="AB11" i="53" s="1"/>
  <c r="AK11" i="53" s="1"/>
  <c r="AT11" i="53" s="1"/>
  <c r="AX4" i="53"/>
  <c r="S4" i="53" s="1"/>
  <c r="AC4" i="53" s="1"/>
  <c r="AB5" i="53" s="1"/>
  <c r="AK5" i="53" s="1"/>
  <c r="AT5" i="53" s="1"/>
  <c r="AX63" i="53"/>
  <c r="S63" i="53" s="1"/>
  <c r="AC63" i="53" s="1"/>
  <c r="AB64" i="53" s="1"/>
  <c r="AK64" i="53" s="1"/>
  <c r="AT64" i="53" s="1"/>
  <c r="AX57" i="53"/>
  <c r="S57" i="53" s="1"/>
  <c r="AC57" i="53" s="1"/>
  <c r="AB58" i="53" s="1"/>
  <c r="AK58" i="53" s="1"/>
  <c r="AT58" i="53" s="1"/>
  <c r="AX52" i="53"/>
  <c r="S52" i="53" s="1"/>
  <c r="AC52" i="53" s="1"/>
  <c r="AB53" i="53" s="1"/>
  <c r="AX45" i="53"/>
  <c r="S45" i="53" s="1"/>
  <c r="AC45" i="53" s="1"/>
  <c r="AB46" i="53" s="1"/>
  <c r="AK46" i="53" s="1"/>
  <c r="AT46" i="53" s="1"/>
  <c r="AX39" i="53"/>
  <c r="S39" i="53" s="1"/>
  <c r="AC39" i="53" s="1"/>
  <c r="AB40" i="53" s="1"/>
  <c r="AJ40" i="53" s="1"/>
  <c r="AX33" i="53"/>
  <c r="S33" i="53" s="1"/>
  <c r="AC33" i="53" s="1"/>
  <c r="AB34" i="53" s="1"/>
  <c r="AK34" i="53" s="1"/>
  <c r="AT34" i="53" s="1"/>
  <c r="AX27" i="53"/>
  <c r="S27" i="53" s="1"/>
  <c r="AC27" i="53" s="1"/>
  <c r="AB28" i="53" s="1"/>
  <c r="AK28" i="53" s="1"/>
  <c r="AT28" i="53" s="1"/>
  <c r="AX21" i="53"/>
  <c r="S21" i="53" s="1"/>
  <c r="AC21" i="53" s="1"/>
  <c r="AB22" i="53" s="1"/>
  <c r="AX15" i="53"/>
  <c r="S15" i="53" s="1"/>
  <c r="AC15" i="53" s="1"/>
  <c r="AB16" i="53" s="1"/>
  <c r="AK16" i="53" s="1"/>
  <c r="AT16" i="53" s="1"/>
  <c r="AX9" i="53"/>
  <c r="S9" i="53" s="1"/>
  <c r="AC9" i="53" s="1"/>
  <c r="AB10" i="53" s="1"/>
  <c r="AX3" i="53"/>
  <c r="S3" i="53" s="1"/>
  <c r="AC3" i="53" s="1"/>
  <c r="Z68" i="13"/>
  <c r="AF68" i="13" s="1"/>
  <c r="AO68" i="13" s="1"/>
  <c r="Z67" i="87"/>
  <c r="AF67" i="87" s="1"/>
  <c r="AO67" i="87" s="1"/>
  <c r="AX62" i="53"/>
  <c r="S62" i="53" s="1"/>
  <c r="AC62" i="53" s="1"/>
  <c r="AB63" i="53" s="1"/>
  <c r="AX56" i="53"/>
  <c r="S56" i="53" s="1"/>
  <c r="AC56" i="53" s="1"/>
  <c r="AB57" i="53" s="1"/>
  <c r="AX50" i="53"/>
  <c r="S50" i="53" s="1"/>
  <c r="AC50" i="53" s="1"/>
  <c r="AB51" i="53" s="1"/>
  <c r="AK51" i="53" s="1"/>
  <c r="AT51" i="53" s="1"/>
  <c r="AX44" i="53"/>
  <c r="S44" i="53" s="1"/>
  <c r="AC44" i="53" s="1"/>
  <c r="AB45" i="53" s="1"/>
  <c r="AX38" i="53"/>
  <c r="S38" i="53" s="1"/>
  <c r="AC38" i="53" s="1"/>
  <c r="AB39" i="53" s="1"/>
  <c r="AX32" i="53"/>
  <c r="S32" i="53" s="1"/>
  <c r="AC32" i="53" s="1"/>
  <c r="AB33" i="53" s="1"/>
  <c r="AJ33" i="53" s="1"/>
  <c r="AX26" i="53"/>
  <c r="S26" i="53" s="1"/>
  <c r="AC26" i="53" s="1"/>
  <c r="AB27" i="53" s="1"/>
  <c r="AX20" i="53"/>
  <c r="S20" i="53" s="1"/>
  <c r="AC20" i="53" s="1"/>
  <c r="AB21" i="53" s="1"/>
  <c r="AK21" i="53" s="1"/>
  <c r="AT21" i="53" s="1"/>
  <c r="AX14" i="53"/>
  <c r="S14" i="53" s="1"/>
  <c r="AC14" i="53" s="1"/>
  <c r="AB15" i="53" s="1"/>
  <c r="AJ15" i="53" s="1"/>
  <c r="AX8" i="53"/>
  <c r="S8" i="53" s="1"/>
  <c r="AC8" i="53" s="1"/>
  <c r="AB9" i="53" s="1"/>
  <c r="AK9" i="53" s="1"/>
  <c r="AT9" i="53" s="1"/>
  <c r="Z65" i="54"/>
  <c r="AF65" i="54" s="1"/>
  <c r="AO65" i="54" s="1"/>
  <c r="AX67" i="53"/>
  <c r="S67" i="53" s="1"/>
  <c r="AC67" i="53" s="1"/>
  <c r="AB68" i="53" s="1"/>
  <c r="AX61" i="53"/>
  <c r="S61" i="53" s="1"/>
  <c r="AC61" i="53" s="1"/>
  <c r="AB62" i="53" s="1"/>
  <c r="AK62" i="53" s="1"/>
  <c r="AT62" i="53" s="1"/>
  <c r="AX54" i="53"/>
  <c r="S54" i="53" s="1"/>
  <c r="AC54" i="53" s="1"/>
  <c r="AB55" i="53" s="1"/>
  <c r="AK55" i="53" s="1"/>
  <c r="AT55" i="53" s="1"/>
  <c r="AX49" i="53"/>
  <c r="S49" i="53" s="1"/>
  <c r="AC49" i="53" s="1"/>
  <c r="AB50" i="53" s="1"/>
  <c r="AK50" i="53" s="1"/>
  <c r="AT50" i="53" s="1"/>
  <c r="AX43" i="53"/>
  <c r="S43" i="53" s="1"/>
  <c r="AC43" i="53" s="1"/>
  <c r="AB44" i="53" s="1"/>
  <c r="AK44" i="53" s="1"/>
  <c r="AT44" i="53" s="1"/>
  <c r="AX37" i="53"/>
  <c r="S37" i="53" s="1"/>
  <c r="AC37" i="53" s="1"/>
  <c r="AB38" i="53" s="1"/>
  <c r="AK38" i="53" s="1"/>
  <c r="AT38" i="53" s="1"/>
  <c r="AX31" i="53"/>
  <c r="S31" i="53" s="1"/>
  <c r="AC31" i="53" s="1"/>
  <c r="AB32" i="53" s="1"/>
  <c r="AJ32" i="53" s="1"/>
  <c r="AX25" i="53"/>
  <c r="S25" i="53" s="1"/>
  <c r="AC25" i="53" s="1"/>
  <c r="AB26" i="53" s="1"/>
  <c r="AK26" i="53" s="1"/>
  <c r="AT26" i="53" s="1"/>
  <c r="AX19" i="53"/>
  <c r="S19" i="53" s="1"/>
  <c r="AC19" i="53" s="1"/>
  <c r="AB20" i="53" s="1"/>
  <c r="AJ20" i="53" s="1"/>
  <c r="AX13" i="53"/>
  <c r="S13" i="53" s="1"/>
  <c r="AC13" i="53" s="1"/>
  <c r="AB14" i="53" s="1"/>
  <c r="AJ14" i="53" s="1"/>
  <c r="Z69" i="15"/>
  <c r="AX69" i="15" s="1"/>
  <c r="S69" i="15" s="1"/>
  <c r="AX65" i="53"/>
  <c r="S65" i="53" s="1"/>
  <c r="AC65" i="53" s="1"/>
  <c r="AB66" i="53" s="1"/>
  <c r="AX60" i="53"/>
  <c r="S60" i="53" s="1"/>
  <c r="AC60" i="53" s="1"/>
  <c r="AB61" i="53" s="1"/>
  <c r="AK61" i="53" s="1"/>
  <c r="AT61" i="53" s="1"/>
  <c r="AX55" i="53"/>
  <c r="S55" i="53" s="1"/>
  <c r="AC55" i="53" s="1"/>
  <c r="AB56" i="53" s="1"/>
  <c r="AK56" i="53" s="1"/>
  <c r="AT56" i="53" s="1"/>
  <c r="AX48" i="53"/>
  <c r="S48" i="53" s="1"/>
  <c r="AC48" i="53" s="1"/>
  <c r="AB49" i="53" s="1"/>
  <c r="AK49" i="53" s="1"/>
  <c r="AT49" i="53" s="1"/>
  <c r="AX42" i="53"/>
  <c r="S42" i="53" s="1"/>
  <c r="AC42" i="53" s="1"/>
  <c r="AB43" i="53" s="1"/>
  <c r="AJ43" i="53" s="1"/>
  <c r="AX35" i="53"/>
  <c r="S35" i="53" s="1"/>
  <c r="AC35" i="53" s="1"/>
  <c r="AB36" i="53" s="1"/>
  <c r="AX30" i="53"/>
  <c r="S30" i="53" s="1"/>
  <c r="AC30" i="53" s="1"/>
  <c r="AB31" i="53" s="1"/>
  <c r="AJ31" i="53" s="1"/>
  <c r="AX24" i="53"/>
  <c r="S24" i="53" s="1"/>
  <c r="AC24" i="53" s="1"/>
  <c r="AB25" i="53" s="1"/>
  <c r="AK25" i="53" s="1"/>
  <c r="AT25" i="53" s="1"/>
  <c r="AX18" i="53"/>
  <c r="S18" i="53" s="1"/>
  <c r="AC18" i="53" s="1"/>
  <c r="AB19" i="53" s="1"/>
  <c r="AX12" i="53"/>
  <c r="S12" i="53" s="1"/>
  <c r="AC12" i="53" s="1"/>
  <c r="AB13" i="53" s="1"/>
  <c r="AJ13" i="53" s="1"/>
  <c r="AX6" i="53"/>
  <c r="S6" i="53" s="1"/>
  <c r="AC6" i="53" s="1"/>
  <c r="AB7" i="53" s="1"/>
  <c r="AJ7" i="53" s="1"/>
  <c r="AX68" i="53"/>
  <c r="S68" i="53" s="1"/>
  <c r="AC68" i="53" s="1"/>
  <c r="AB69" i="53" s="1"/>
  <c r="AK69" i="53" s="1"/>
  <c r="AT69" i="53" s="1"/>
  <c r="AX66" i="53"/>
  <c r="S66" i="53" s="1"/>
  <c r="AC66" i="53" s="1"/>
  <c r="AB67" i="53" s="1"/>
  <c r="AJ67" i="53" s="1"/>
  <c r="AX59" i="53"/>
  <c r="S59" i="53" s="1"/>
  <c r="AC59" i="53" s="1"/>
  <c r="AB60" i="53" s="1"/>
  <c r="AJ60" i="53" s="1"/>
  <c r="AX53" i="53"/>
  <c r="S53" i="53" s="1"/>
  <c r="AC53" i="53" s="1"/>
  <c r="AB54" i="53" s="1"/>
  <c r="AK54" i="53" s="1"/>
  <c r="AT54" i="53" s="1"/>
  <c r="AX47" i="53"/>
  <c r="S47" i="53" s="1"/>
  <c r="AC47" i="53" s="1"/>
  <c r="AB48" i="53" s="1"/>
  <c r="AK48" i="53" s="1"/>
  <c r="AT48" i="53" s="1"/>
  <c r="AX41" i="53"/>
  <c r="S41" i="53" s="1"/>
  <c r="AC41" i="53" s="1"/>
  <c r="AB42" i="53" s="1"/>
  <c r="AJ42" i="53" s="1"/>
  <c r="AX36" i="53"/>
  <c r="S36" i="53" s="1"/>
  <c r="AC36" i="53" s="1"/>
  <c r="AB37" i="53" s="1"/>
  <c r="AJ37" i="53" s="1"/>
  <c r="AX29" i="53"/>
  <c r="S29" i="53" s="1"/>
  <c r="AC29" i="53" s="1"/>
  <c r="AB30" i="53" s="1"/>
  <c r="AK30" i="53" s="1"/>
  <c r="AT30" i="53" s="1"/>
  <c r="AX23" i="53"/>
  <c r="S23" i="53" s="1"/>
  <c r="AC23" i="53" s="1"/>
  <c r="AB24" i="53" s="1"/>
  <c r="AX17" i="53"/>
  <c r="S17" i="53" s="1"/>
  <c r="AC17" i="53" s="1"/>
  <c r="AB18" i="53" s="1"/>
  <c r="AK18" i="53" s="1"/>
  <c r="AT18" i="53" s="1"/>
  <c r="AX11" i="53"/>
  <c r="S11" i="53" s="1"/>
  <c r="AC11" i="53" s="1"/>
  <c r="AB12" i="53" s="1"/>
  <c r="AK12" i="53" s="1"/>
  <c r="AT12" i="53" s="1"/>
  <c r="AX5" i="53"/>
  <c r="S5" i="53" s="1"/>
  <c r="AC5" i="53" s="1"/>
  <c r="AB6" i="53" s="1"/>
  <c r="AK6" i="53" s="1"/>
  <c r="AT6" i="53" s="1"/>
  <c r="AN66" i="104"/>
  <c r="AE67" i="16"/>
  <c r="W68" i="16"/>
  <c r="AF67" i="16"/>
  <c r="AO67" i="16" s="1"/>
  <c r="AG67" i="16"/>
  <c r="AP67" i="16" s="1"/>
  <c r="AN66" i="10"/>
  <c r="AI66" i="10"/>
  <c r="Y68" i="88"/>
  <c r="X68" i="88"/>
  <c r="AN66" i="91"/>
  <c r="AI66" i="91"/>
  <c r="Y65" i="95"/>
  <c r="X65" i="95"/>
  <c r="AN64" i="92"/>
  <c r="W69" i="13"/>
  <c r="AE68" i="13"/>
  <c r="AG68" i="13"/>
  <c r="AP68" i="13" s="1"/>
  <c r="AF68" i="45"/>
  <c r="AO68" i="45" s="1"/>
  <c r="AG68" i="45"/>
  <c r="AP68" i="45" s="1"/>
  <c r="AG71" i="18"/>
  <c r="AP71" i="18" s="1"/>
  <c r="AS27" i="105"/>
  <c r="AL63" i="105"/>
  <c r="AU63" i="105" s="1"/>
  <c r="AR64" i="103"/>
  <c r="AH65" i="90"/>
  <c r="AQ65" i="90" s="1"/>
  <c r="AH67" i="44"/>
  <c r="AQ67" i="44" s="1"/>
  <c r="AS22" i="105"/>
  <c r="AL22" i="105"/>
  <c r="AU22" i="105" s="1"/>
  <c r="AR67" i="49"/>
  <c r="Y67" i="32"/>
  <c r="X67" i="32"/>
  <c r="AK65" i="53"/>
  <c r="AT65" i="53" s="1"/>
  <c r="AS17" i="105"/>
  <c r="AL17" i="105"/>
  <c r="AU17" i="105" s="1"/>
  <c r="Y67" i="55"/>
  <c r="X67" i="55"/>
  <c r="AL55" i="105"/>
  <c r="AU55" i="105" s="1"/>
  <c r="AE66" i="82"/>
  <c r="W67" i="82"/>
  <c r="AG66" i="82"/>
  <c r="AP66" i="82" s="1"/>
  <c r="AF66" i="82"/>
  <c r="AO66" i="82" s="1"/>
  <c r="AF69" i="98"/>
  <c r="AO69" i="98" s="1"/>
  <c r="AE69" i="98"/>
  <c r="W70" i="98"/>
  <c r="AG69" i="98"/>
  <c r="AP69" i="98" s="1"/>
  <c r="AR67" i="13"/>
  <c r="AS11" i="105"/>
  <c r="AL11" i="105"/>
  <c r="AU11" i="105" s="1"/>
  <c r="AS4" i="89"/>
  <c r="AL4" i="89"/>
  <c r="AU4" i="89" s="1"/>
  <c r="AN67" i="88"/>
  <c r="AI67" i="88"/>
  <c r="Y67" i="91"/>
  <c r="X67" i="91"/>
  <c r="AS20" i="105"/>
  <c r="AL20" i="105"/>
  <c r="AU20" i="105" s="1"/>
  <c r="AI64" i="95"/>
  <c r="AN64" i="95"/>
  <c r="AR64" i="54"/>
  <c r="AH69" i="100"/>
  <c r="AQ69" i="100" s="1"/>
  <c r="Z65" i="90"/>
  <c r="Z67" i="44"/>
  <c r="AR66" i="48"/>
  <c r="AS35" i="105"/>
  <c r="AL35" i="105"/>
  <c r="AU35" i="105" s="1"/>
  <c r="AS41" i="105"/>
  <c r="AL41" i="105"/>
  <c r="AU41" i="105" s="1"/>
  <c r="AR66" i="84"/>
  <c r="AH65" i="11"/>
  <c r="AQ65" i="11" s="1"/>
  <c r="AJ36" i="53"/>
  <c r="AK36" i="53"/>
  <c r="AT36" i="53" s="1"/>
  <c r="AS50" i="105"/>
  <c r="AL50" i="105"/>
  <c r="AU50" i="105" s="1"/>
  <c r="AK52" i="53"/>
  <c r="AT52" i="53" s="1"/>
  <c r="AJ34" i="53"/>
  <c r="AS3" i="105"/>
  <c r="AL3" i="105"/>
  <c r="AU3" i="105" s="1"/>
  <c r="AS60" i="105"/>
  <c r="AL60" i="105"/>
  <c r="AU60" i="105" s="1"/>
  <c r="AH68" i="86"/>
  <c r="AQ68" i="86" s="1"/>
  <c r="AR67" i="45"/>
  <c r="AS23" i="105"/>
  <c r="AL23" i="105"/>
  <c r="AU23" i="105" s="1"/>
  <c r="AR63" i="101"/>
  <c r="AS38" i="105"/>
  <c r="AL38" i="105"/>
  <c r="AU38" i="105" s="1"/>
  <c r="AH67" i="84"/>
  <c r="AQ67" i="84" s="1"/>
  <c r="AH68" i="49"/>
  <c r="AQ68" i="49" s="1"/>
  <c r="AI65" i="52"/>
  <c r="AN65" i="52"/>
  <c r="AH65" i="103"/>
  <c r="AQ65" i="103" s="1"/>
  <c r="AS30" i="105"/>
  <c r="Z69" i="100"/>
  <c r="AS51" i="105"/>
  <c r="AL51" i="105"/>
  <c r="AU51" i="105" s="1"/>
  <c r="AS66" i="105"/>
  <c r="AR69" i="89"/>
  <c r="AR71" i="89" s="1"/>
  <c r="AL69" i="89"/>
  <c r="AU69" i="89" s="1"/>
  <c r="AS28" i="105"/>
  <c r="Z65" i="11"/>
  <c r="AS18" i="105"/>
  <c r="AL18" i="105"/>
  <c r="AU18" i="105" s="1"/>
  <c r="Y67" i="51"/>
  <c r="X67" i="51"/>
  <c r="AN67" i="96"/>
  <c r="AI69" i="53"/>
  <c r="AN69" i="53"/>
  <c r="AN71" i="53" s="1"/>
  <c r="AK53" i="53"/>
  <c r="AT53" i="53" s="1"/>
  <c r="AR68" i="15"/>
  <c r="AK57" i="53"/>
  <c r="AT57" i="53" s="1"/>
  <c r="AK14" i="53"/>
  <c r="AT14" i="53" s="1"/>
  <c r="AH64" i="101"/>
  <c r="AQ64" i="101" s="1"/>
  <c r="AJ4" i="105"/>
  <c r="AK4" i="105"/>
  <c r="AT4" i="105" s="1"/>
  <c r="AN66" i="55"/>
  <c r="AI66" i="55"/>
  <c r="Z68" i="86"/>
  <c r="AL5" i="105"/>
  <c r="AU5" i="105" s="1"/>
  <c r="AS24" i="105"/>
  <c r="AL24" i="105"/>
  <c r="AU24" i="105" s="1"/>
  <c r="Z67" i="84"/>
  <c r="Z68" i="49"/>
  <c r="W67" i="93"/>
  <c r="AG66" i="93"/>
  <c r="AP66" i="93" s="1"/>
  <c r="AF66" i="93"/>
  <c r="AO66" i="93" s="1"/>
  <c r="AE66" i="93"/>
  <c r="AS59" i="105"/>
  <c r="AL59" i="105"/>
  <c r="AU59" i="105" s="1"/>
  <c r="AR66" i="44"/>
  <c r="Y66" i="52"/>
  <c r="X66" i="52"/>
  <c r="AL8" i="105"/>
  <c r="AU8" i="105" s="1"/>
  <c r="Z65" i="103"/>
  <c r="AS65" i="105"/>
  <c r="AF67" i="83"/>
  <c r="AO67" i="83" s="1"/>
  <c r="W68" i="83"/>
  <c r="AE67" i="83"/>
  <c r="AG67" i="83"/>
  <c r="AP67" i="83" s="1"/>
  <c r="AH67" i="87"/>
  <c r="AQ67" i="87" s="1"/>
  <c r="AS47" i="105"/>
  <c r="AL47" i="105"/>
  <c r="AU47" i="105" s="1"/>
  <c r="AC69" i="15"/>
  <c r="AF66" i="102"/>
  <c r="AO66" i="102" s="1"/>
  <c r="AR65" i="43"/>
  <c r="AK22" i="53"/>
  <c r="AT22" i="53" s="1"/>
  <c r="AJ69" i="53"/>
  <c r="AS69" i="53" s="1"/>
  <c r="AJ56" i="53"/>
  <c r="AK32" i="53"/>
  <c r="AT32" i="53" s="1"/>
  <c r="AK27" i="53"/>
  <c r="AT27" i="53" s="1"/>
  <c r="AK20" i="53"/>
  <c r="AT20" i="53" s="1"/>
  <c r="AE66" i="50"/>
  <c r="AF66" i="50"/>
  <c r="AO66" i="50" s="1"/>
  <c r="W67" i="50"/>
  <c r="AG66" i="50"/>
  <c r="AP66" i="50" s="1"/>
  <c r="Z64" i="101"/>
  <c r="AL13" i="105"/>
  <c r="AU13" i="105" s="1"/>
  <c r="AS48" i="105"/>
  <c r="AR64" i="90"/>
  <c r="AH65" i="54"/>
  <c r="AQ65" i="54" s="1"/>
  <c r="AR68" i="100"/>
  <c r="AS49" i="105"/>
  <c r="AH68" i="45"/>
  <c r="AQ68" i="45" s="1"/>
  <c r="AS39" i="105"/>
  <c r="AH66" i="43"/>
  <c r="AQ66" i="43" s="1"/>
  <c r="AL21" i="105"/>
  <c r="AU21" i="105" s="1"/>
  <c r="AS40" i="105"/>
  <c r="AL40" i="105"/>
  <c r="AU40" i="105" s="1"/>
  <c r="AN69" i="105"/>
  <c r="AN71" i="105" s="1"/>
  <c r="AI69" i="105"/>
  <c r="W68" i="87"/>
  <c r="AG67" i="87"/>
  <c r="AP67" i="87" s="1"/>
  <c r="AL7" i="105"/>
  <c r="AU7" i="105" s="1"/>
  <c r="AN71" i="41"/>
  <c r="AI71" i="41"/>
  <c r="AL33" i="105"/>
  <c r="AU33" i="105" s="1"/>
  <c r="W65" i="99"/>
  <c r="AG64" i="99"/>
  <c r="AP64" i="99" s="1"/>
  <c r="AF64" i="99"/>
  <c r="AO64" i="99" s="1"/>
  <c r="AE64" i="99"/>
  <c r="Y64" i="20"/>
  <c r="X64" i="20"/>
  <c r="AJ29" i="53"/>
  <c r="AK15" i="53"/>
  <c r="AT15" i="53" s="1"/>
  <c r="AH67" i="48"/>
  <c r="AQ67" i="48" s="1"/>
  <c r="Z67" i="48"/>
  <c r="AK19" i="53"/>
  <c r="AT19" i="53" s="1"/>
  <c r="AK8" i="53"/>
  <c r="AT8" i="53" s="1"/>
  <c r="AS29" i="105"/>
  <c r="AS68" i="105"/>
  <c r="AL68" i="105"/>
  <c r="AU68" i="105" s="1"/>
  <c r="AH69" i="15"/>
  <c r="AQ69" i="15" s="1"/>
  <c r="AQ71" i="15" s="1"/>
  <c r="AZ3" i="15"/>
  <c r="AX6" i="15" s="1"/>
  <c r="S6" i="15" s="1"/>
  <c r="AC6" i="15" s="1"/>
  <c r="AB7" i="15" s="1"/>
  <c r="AH66" i="102"/>
  <c r="AQ66" i="102" s="1"/>
  <c r="AS12" i="105"/>
  <c r="AS31" i="105"/>
  <c r="AR66" i="87"/>
  <c r="Y67" i="10"/>
  <c r="X67" i="10"/>
  <c r="AS14" i="105"/>
  <c r="AL14" i="105"/>
  <c r="AU14" i="105" s="1"/>
  <c r="AS32" i="105"/>
  <c r="AL32" i="105"/>
  <c r="AU32" i="105" s="1"/>
  <c r="AH68" i="13"/>
  <c r="AQ68" i="13" s="1"/>
  <c r="AH71" i="18"/>
  <c r="AQ71" i="18" s="1"/>
  <c r="AR64" i="11"/>
  <c r="Z66" i="43"/>
  <c r="AR65" i="102"/>
  <c r="AR70" i="18"/>
  <c r="Y72" i="41"/>
  <c r="X72" i="41"/>
  <c r="AS53" i="105"/>
  <c r="AN66" i="51"/>
  <c r="AI66" i="51"/>
  <c r="Y68" i="96"/>
  <c r="X68" i="96"/>
  <c r="AI63" i="20"/>
  <c r="AN63" i="20"/>
  <c r="AN67" i="42"/>
  <c r="Y68" i="97"/>
  <c r="X68" i="97"/>
  <c r="AJ52" i="53" l="1"/>
  <c r="AE66" i="85"/>
  <c r="AF66" i="85"/>
  <c r="AO66" i="85" s="1"/>
  <c r="W67" i="85"/>
  <c r="AG66" i="85"/>
  <c r="AP66" i="85" s="1"/>
  <c r="AB4" i="53"/>
  <c r="AJ3" i="53"/>
  <c r="AL9" i="105"/>
  <c r="AU9" i="105" s="1"/>
  <c r="AJ10" i="53"/>
  <c r="AK43" i="53"/>
  <c r="AT43" i="53" s="1"/>
  <c r="AS64" i="105"/>
  <c r="AL67" i="105"/>
  <c r="AU67" i="105" s="1"/>
  <c r="AS42" i="105"/>
  <c r="AS71" i="89"/>
  <c r="AL6" i="105"/>
  <c r="AU6" i="105" s="1"/>
  <c r="AL45" i="105"/>
  <c r="AU45" i="105" s="1"/>
  <c r="Y66" i="35"/>
  <c r="Z66" i="35" s="1"/>
  <c r="X66" i="35"/>
  <c r="AH66" i="35" s="1"/>
  <c r="AQ66" i="35" s="1"/>
  <c r="AK40" i="53"/>
  <c r="AT40" i="53" s="1"/>
  <c r="AL15" i="105"/>
  <c r="AU15" i="105" s="1"/>
  <c r="AL26" i="105"/>
  <c r="AU26" i="105" s="1"/>
  <c r="AI66" i="104"/>
  <c r="AR66" i="104" s="1"/>
  <c r="AI65" i="35"/>
  <c r="AR65" i="35" s="1"/>
  <c r="AN65" i="35"/>
  <c r="AL66" i="105"/>
  <c r="AU66" i="105" s="1"/>
  <c r="AJ16" i="53"/>
  <c r="AE66" i="102"/>
  <c r="AJ50" i="53"/>
  <c r="AS50" i="53" s="1"/>
  <c r="AJ51" i="53"/>
  <c r="AL51" i="53" s="1"/>
  <c r="AU51" i="53" s="1"/>
  <c r="W69" i="45"/>
  <c r="X69" i="45" s="1"/>
  <c r="AJ9" i="53"/>
  <c r="AJ45" i="53"/>
  <c r="AG66" i="102"/>
  <c r="AP66" i="102" s="1"/>
  <c r="AL16" i="105"/>
  <c r="AU16" i="105" s="1"/>
  <c r="AK7" i="53"/>
  <c r="AT7" i="53" s="1"/>
  <c r="X69" i="94"/>
  <c r="AJ18" i="53"/>
  <c r="AL36" i="105"/>
  <c r="AU36" i="105" s="1"/>
  <c r="AJ22" i="53"/>
  <c r="AS22" i="53" s="1"/>
  <c r="AK45" i="53"/>
  <c r="AT45" i="53" s="1"/>
  <c r="AJ47" i="53"/>
  <c r="AL37" i="105"/>
  <c r="AU37" i="105" s="1"/>
  <c r="AL12" i="105"/>
  <c r="AU12" i="105" s="1"/>
  <c r="AK13" i="53"/>
  <c r="AT13" i="53" s="1"/>
  <c r="AJ54" i="53"/>
  <c r="AJ39" i="53"/>
  <c r="AS39" i="53" s="1"/>
  <c r="AJ68" i="53"/>
  <c r="AS68" i="53" s="1"/>
  <c r="AJ35" i="53"/>
  <c r="AS35" i="53" s="1"/>
  <c r="AJ27" i="53"/>
  <c r="AJ63" i="53"/>
  <c r="AS63" i="53" s="1"/>
  <c r="X65" i="92"/>
  <c r="AS62" i="105"/>
  <c r="AL61" i="105"/>
  <c r="AU61" i="105" s="1"/>
  <c r="AK33" i="53"/>
  <c r="AT33" i="53" s="1"/>
  <c r="AL34" i="105"/>
  <c r="AU34" i="105" s="1"/>
  <c r="X67" i="104"/>
  <c r="Z67" i="104" s="1"/>
  <c r="AK37" i="53"/>
  <c r="AT37" i="53" s="1"/>
  <c r="AS52" i="105"/>
  <c r="AK39" i="53"/>
  <c r="AT39" i="53" s="1"/>
  <c r="AE69" i="15"/>
  <c r="AN69" i="15" s="1"/>
  <c r="AN71" i="15" s="1"/>
  <c r="AL44" i="105"/>
  <c r="AU44" i="105" s="1"/>
  <c r="AL19" i="105"/>
  <c r="AU19" i="105" s="1"/>
  <c r="AF71" i="18"/>
  <c r="AO71" i="18" s="1"/>
  <c r="AL25" i="105"/>
  <c r="AU25" i="105" s="1"/>
  <c r="AI67" i="42"/>
  <c r="AR67" i="42" s="1"/>
  <c r="AJ57" i="53"/>
  <c r="AL53" i="105"/>
  <c r="AU53" i="105" s="1"/>
  <c r="AL29" i="105"/>
  <c r="AU29" i="105" s="1"/>
  <c r="AK68" i="53"/>
  <c r="AT68" i="53" s="1"/>
  <c r="X68" i="42"/>
  <c r="AH68" i="42" s="1"/>
  <c r="AQ68" i="42" s="1"/>
  <c r="AE67" i="87"/>
  <c r="AN67" i="87" s="1"/>
  <c r="AL57" i="105"/>
  <c r="AU57" i="105" s="1"/>
  <c r="AK67" i="53"/>
  <c r="AT67" i="53" s="1"/>
  <c r="AF69" i="15"/>
  <c r="AO69" i="15" s="1"/>
  <c r="AO71" i="15" s="1"/>
  <c r="AL43" i="105"/>
  <c r="AU43" i="105" s="1"/>
  <c r="AI67" i="97"/>
  <c r="AR67" i="97" s="1"/>
  <c r="AI67" i="96"/>
  <c r="AK35" i="53"/>
  <c r="AT35" i="53" s="1"/>
  <c r="W72" i="18"/>
  <c r="Y72" i="18" s="1"/>
  <c r="AJ58" i="53"/>
  <c r="AG69" i="15"/>
  <c r="AP69" i="15" s="1"/>
  <c r="AP71" i="15" s="1"/>
  <c r="AJ61" i="53"/>
  <c r="AS61" i="53" s="1"/>
  <c r="AJ25" i="53"/>
  <c r="AS25" i="53" s="1"/>
  <c r="AJ24" i="53"/>
  <c r="AJ21" i="53"/>
  <c r="AK63" i="53"/>
  <c r="AT63" i="53" s="1"/>
  <c r="AL65" i="105"/>
  <c r="AU65" i="105" s="1"/>
  <c r="AL10" i="105"/>
  <c r="AU10" i="105" s="1"/>
  <c r="AL54" i="105"/>
  <c r="AU54" i="105" s="1"/>
  <c r="AL46" i="105"/>
  <c r="AU46" i="105" s="1"/>
  <c r="AL30" i="105"/>
  <c r="AU30" i="105" s="1"/>
  <c r="AL56" i="105"/>
  <c r="AU56" i="105" s="1"/>
  <c r="AJ12" i="53"/>
  <c r="AS12" i="53" s="1"/>
  <c r="AK42" i="53"/>
  <c r="AT42" i="53" s="1"/>
  <c r="AJ66" i="53"/>
  <c r="AJ65" i="53"/>
  <c r="AI68" i="94"/>
  <c r="AJ8" i="53"/>
  <c r="AL8" i="53" s="1"/>
  <c r="AU8" i="53" s="1"/>
  <c r="AJ44" i="53"/>
  <c r="AL44" i="53" s="1"/>
  <c r="AU44" i="53" s="1"/>
  <c r="AJ23" i="53"/>
  <c r="AS23" i="53" s="1"/>
  <c r="AJ38" i="53"/>
  <c r="AL38" i="53" s="1"/>
  <c r="AU38" i="53" s="1"/>
  <c r="AI66" i="32"/>
  <c r="AE65" i="54"/>
  <c r="Z69" i="46"/>
  <c r="AZ3" i="46"/>
  <c r="AX13" i="46" s="1"/>
  <c r="S13" i="46" s="1"/>
  <c r="AC13" i="46" s="1"/>
  <c r="AB14" i="46" s="1"/>
  <c r="AH69" i="46"/>
  <c r="AQ69" i="46" s="1"/>
  <c r="AQ71" i="46" s="1"/>
  <c r="AN68" i="94"/>
  <c r="AJ30" i="53"/>
  <c r="AJ59" i="53"/>
  <c r="AL59" i="53" s="1"/>
  <c r="AU59" i="53" s="1"/>
  <c r="AK10" i="53"/>
  <c r="AT10" i="53" s="1"/>
  <c r="AK60" i="53"/>
  <c r="AT60" i="53" s="1"/>
  <c r="W66" i="54"/>
  <c r="Y66" i="54" s="1"/>
  <c r="AK24" i="53"/>
  <c r="AT24" i="53" s="1"/>
  <c r="AL58" i="105"/>
  <c r="AU58" i="105" s="1"/>
  <c r="AK66" i="53"/>
  <c r="AT66" i="53" s="1"/>
  <c r="AK31" i="53"/>
  <c r="AT31" i="53" s="1"/>
  <c r="AT71" i="105"/>
  <c r="AG65" i="54"/>
  <c r="AP65" i="54" s="1"/>
  <c r="AI64" i="92"/>
  <c r="AJ55" i="53"/>
  <c r="AS55" i="53" s="1"/>
  <c r="AJ28" i="53"/>
  <c r="AS28" i="53" s="1"/>
  <c r="AJ64" i="53"/>
  <c r="AS64" i="53" s="1"/>
  <c r="AJ11" i="53"/>
  <c r="AJ49" i="53"/>
  <c r="AS49" i="53" s="1"/>
  <c r="AJ26" i="53"/>
  <c r="AS26" i="53" s="1"/>
  <c r="AJ62" i="53"/>
  <c r="AJ17" i="53"/>
  <c r="AS17" i="53" s="1"/>
  <c r="Z67" i="51"/>
  <c r="W68" i="51" s="1"/>
  <c r="AJ5" i="53"/>
  <c r="AL5" i="53" s="1"/>
  <c r="AU5" i="53" s="1"/>
  <c r="AJ48" i="53"/>
  <c r="AL48" i="53" s="1"/>
  <c r="AU48" i="53" s="1"/>
  <c r="AJ53" i="53"/>
  <c r="AJ6" i="53"/>
  <c r="AS6" i="53" s="1"/>
  <c r="AJ19" i="53"/>
  <c r="AS19" i="53" s="1"/>
  <c r="AJ46" i="53"/>
  <c r="AL46" i="53" s="1"/>
  <c r="AU46" i="53" s="1"/>
  <c r="AJ41" i="53"/>
  <c r="AS41" i="53" s="1"/>
  <c r="AX67" i="15"/>
  <c r="S67" i="15" s="1"/>
  <c r="AC67" i="15" s="1"/>
  <c r="AB68" i="15" s="1"/>
  <c r="AK68" i="15" s="1"/>
  <c r="AT68" i="15" s="1"/>
  <c r="AX61" i="15"/>
  <c r="S61" i="15" s="1"/>
  <c r="AC61" i="15" s="1"/>
  <c r="AB62" i="15" s="1"/>
  <c r="AX55" i="15"/>
  <c r="S55" i="15" s="1"/>
  <c r="AC55" i="15" s="1"/>
  <c r="AB56" i="15" s="1"/>
  <c r="AX49" i="15"/>
  <c r="S49" i="15" s="1"/>
  <c r="AC49" i="15" s="1"/>
  <c r="AB50" i="15" s="1"/>
  <c r="AK50" i="15" s="1"/>
  <c r="AT50" i="15" s="1"/>
  <c r="AX43" i="15"/>
  <c r="S43" i="15" s="1"/>
  <c r="AC43" i="15" s="1"/>
  <c r="AB44" i="15" s="1"/>
  <c r="AX37" i="15"/>
  <c r="S37" i="15" s="1"/>
  <c r="AC37" i="15" s="1"/>
  <c r="AB38" i="15" s="1"/>
  <c r="AX31" i="15"/>
  <c r="S31" i="15" s="1"/>
  <c r="AC31" i="15" s="1"/>
  <c r="AB32" i="15" s="1"/>
  <c r="AX25" i="15"/>
  <c r="S25" i="15" s="1"/>
  <c r="AC25" i="15" s="1"/>
  <c r="AB26" i="15" s="1"/>
  <c r="AX19" i="15"/>
  <c r="S19" i="15" s="1"/>
  <c r="AC19" i="15" s="1"/>
  <c r="AB20" i="15" s="1"/>
  <c r="AK20" i="15" s="1"/>
  <c r="AT20" i="15" s="1"/>
  <c r="AX14" i="15"/>
  <c r="S14" i="15" s="1"/>
  <c r="AC14" i="15" s="1"/>
  <c r="AB15" i="15" s="1"/>
  <c r="AK15" i="15" s="1"/>
  <c r="AT15" i="15" s="1"/>
  <c r="AX7" i="15"/>
  <c r="S7" i="15" s="1"/>
  <c r="AC7" i="15" s="1"/>
  <c r="AB8" i="15" s="1"/>
  <c r="Z69" i="94"/>
  <c r="AG69" i="94" s="1"/>
  <c r="AP69" i="94" s="1"/>
  <c r="AX65" i="15"/>
  <c r="S65" i="15" s="1"/>
  <c r="AC65" i="15" s="1"/>
  <c r="AB66" i="15" s="1"/>
  <c r="AX59" i="15"/>
  <c r="S59" i="15" s="1"/>
  <c r="AC59" i="15" s="1"/>
  <c r="AB60" i="15" s="1"/>
  <c r="AX54" i="15"/>
  <c r="S54" i="15" s="1"/>
  <c r="AC54" i="15" s="1"/>
  <c r="AB55" i="15" s="1"/>
  <c r="AJ55" i="15" s="1"/>
  <c r="AX48" i="15"/>
  <c r="S48" i="15" s="1"/>
  <c r="AC48" i="15" s="1"/>
  <c r="AB49" i="15" s="1"/>
  <c r="AJ49" i="15" s="1"/>
  <c r="AX42" i="15"/>
  <c r="S42" i="15" s="1"/>
  <c r="AC42" i="15" s="1"/>
  <c r="AB43" i="15" s="1"/>
  <c r="AK43" i="15" s="1"/>
  <c r="AT43" i="15" s="1"/>
  <c r="AX36" i="15"/>
  <c r="S36" i="15" s="1"/>
  <c r="AC36" i="15" s="1"/>
  <c r="AB37" i="15" s="1"/>
  <c r="AJ37" i="15" s="1"/>
  <c r="AX30" i="15"/>
  <c r="S30" i="15" s="1"/>
  <c r="AC30" i="15" s="1"/>
  <c r="AB31" i="15" s="1"/>
  <c r="AK31" i="15" s="1"/>
  <c r="AT31" i="15" s="1"/>
  <c r="AX24" i="15"/>
  <c r="S24" i="15" s="1"/>
  <c r="AC24" i="15" s="1"/>
  <c r="AB25" i="15" s="1"/>
  <c r="AJ25" i="15" s="1"/>
  <c r="AX18" i="15"/>
  <c r="S18" i="15" s="1"/>
  <c r="AC18" i="15" s="1"/>
  <c r="AB19" i="15" s="1"/>
  <c r="AK19" i="15" s="1"/>
  <c r="AT19" i="15" s="1"/>
  <c r="AX12" i="15"/>
  <c r="S12" i="15" s="1"/>
  <c r="AC12" i="15" s="1"/>
  <c r="AB13" i="15" s="1"/>
  <c r="Z65" i="92"/>
  <c r="AG65" i="92" s="1"/>
  <c r="AP65" i="92" s="1"/>
  <c r="AX66" i="15"/>
  <c r="S66" i="15" s="1"/>
  <c r="AC66" i="15" s="1"/>
  <c r="AB67" i="15" s="1"/>
  <c r="AK67" i="15" s="1"/>
  <c r="AT67" i="15" s="1"/>
  <c r="AX60" i="15"/>
  <c r="S60" i="15" s="1"/>
  <c r="AC60" i="15" s="1"/>
  <c r="AB61" i="15" s="1"/>
  <c r="AK61" i="15" s="1"/>
  <c r="AT61" i="15" s="1"/>
  <c r="AX53" i="15"/>
  <c r="S53" i="15" s="1"/>
  <c r="AC53" i="15" s="1"/>
  <c r="AB54" i="15" s="1"/>
  <c r="AJ54" i="15" s="1"/>
  <c r="AX47" i="15"/>
  <c r="S47" i="15" s="1"/>
  <c r="AC47" i="15" s="1"/>
  <c r="AB48" i="15" s="1"/>
  <c r="AK48" i="15" s="1"/>
  <c r="AT48" i="15" s="1"/>
  <c r="AX41" i="15"/>
  <c r="S41" i="15" s="1"/>
  <c r="AC41" i="15" s="1"/>
  <c r="AB42" i="15" s="1"/>
  <c r="AK42" i="15" s="1"/>
  <c r="AT42" i="15" s="1"/>
  <c r="AX35" i="15"/>
  <c r="S35" i="15" s="1"/>
  <c r="AC35" i="15" s="1"/>
  <c r="AB36" i="15" s="1"/>
  <c r="AK36" i="15" s="1"/>
  <c r="AT36" i="15" s="1"/>
  <c r="AX29" i="15"/>
  <c r="S29" i="15" s="1"/>
  <c r="AC29" i="15" s="1"/>
  <c r="AB30" i="15" s="1"/>
  <c r="AJ30" i="15" s="1"/>
  <c r="AX23" i="15"/>
  <c r="S23" i="15" s="1"/>
  <c r="AC23" i="15" s="1"/>
  <c r="AB24" i="15" s="1"/>
  <c r="AK24" i="15" s="1"/>
  <c r="AT24" i="15" s="1"/>
  <c r="AX17" i="15"/>
  <c r="S17" i="15" s="1"/>
  <c r="AC17" i="15" s="1"/>
  <c r="AB18" i="15" s="1"/>
  <c r="AK18" i="15" s="1"/>
  <c r="AT18" i="15" s="1"/>
  <c r="AX11" i="15"/>
  <c r="S11" i="15" s="1"/>
  <c r="AC11" i="15" s="1"/>
  <c r="AB12" i="15" s="1"/>
  <c r="AK12" i="15" s="1"/>
  <c r="AT12" i="15" s="1"/>
  <c r="AX5" i="15"/>
  <c r="S5" i="15" s="1"/>
  <c r="AC5" i="15" s="1"/>
  <c r="AB6" i="15" s="1"/>
  <c r="AJ6" i="15" s="1"/>
  <c r="AX64" i="15"/>
  <c r="S64" i="15" s="1"/>
  <c r="AC64" i="15" s="1"/>
  <c r="AB65" i="15" s="1"/>
  <c r="AK65" i="15" s="1"/>
  <c r="AT65" i="15" s="1"/>
  <c r="AX58" i="15"/>
  <c r="S58" i="15" s="1"/>
  <c r="AC58" i="15" s="1"/>
  <c r="AB59" i="15" s="1"/>
  <c r="AX52" i="15"/>
  <c r="S52" i="15" s="1"/>
  <c r="AC52" i="15" s="1"/>
  <c r="AB53" i="15" s="1"/>
  <c r="AK53" i="15" s="1"/>
  <c r="AT53" i="15" s="1"/>
  <c r="AX45" i="15"/>
  <c r="S45" i="15" s="1"/>
  <c r="AC45" i="15" s="1"/>
  <c r="AB46" i="15" s="1"/>
  <c r="AK46" i="15" s="1"/>
  <c r="AT46" i="15" s="1"/>
  <c r="AX39" i="15"/>
  <c r="S39" i="15" s="1"/>
  <c r="AC39" i="15" s="1"/>
  <c r="AB40" i="15" s="1"/>
  <c r="AK40" i="15" s="1"/>
  <c r="AT40" i="15" s="1"/>
  <c r="AX33" i="15"/>
  <c r="S33" i="15" s="1"/>
  <c r="AC33" i="15" s="1"/>
  <c r="AB34" i="15" s="1"/>
  <c r="AX28" i="15"/>
  <c r="S28" i="15" s="1"/>
  <c r="AC28" i="15" s="1"/>
  <c r="AB29" i="15" s="1"/>
  <c r="AJ29" i="15" s="1"/>
  <c r="AX22" i="15"/>
  <c r="S22" i="15" s="1"/>
  <c r="AC22" i="15" s="1"/>
  <c r="AB23" i="15" s="1"/>
  <c r="AK23" i="15" s="1"/>
  <c r="AT23" i="15" s="1"/>
  <c r="AX16" i="15"/>
  <c r="S16" i="15" s="1"/>
  <c r="AC16" i="15" s="1"/>
  <c r="AB17" i="15" s="1"/>
  <c r="AK17" i="15" s="1"/>
  <c r="AT17" i="15" s="1"/>
  <c r="AX10" i="15"/>
  <c r="S10" i="15" s="1"/>
  <c r="AC10" i="15" s="1"/>
  <c r="AB11" i="15" s="1"/>
  <c r="AK11" i="15" s="1"/>
  <c r="AT11" i="15" s="1"/>
  <c r="AX4" i="15"/>
  <c r="S4" i="15" s="1"/>
  <c r="AC4" i="15" s="1"/>
  <c r="AB5" i="15" s="1"/>
  <c r="AK5" i="15" s="1"/>
  <c r="AT5" i="15" s="1"/>
  <c r="Z64" i="20"/>
  <c r="AE64" i="20" s="1"/>
  <c r="AX62" i="15"/>
  <c r="S62" i="15" s="1"/>
  <c r="AC62" i="15" s="1"/>
  <c r="AB63" i="15" s="1"/>
  <c r="AX57" i="15"/>
  <c r="S57" i="15" s="1"/>
  <c r="AC57" i="15" s="1"/>
  <c r="AB58" i="15" s="1"/>
  <c r="AK58" i="15" s="1"/>
  <c r="AT58" i="15" s="1"/>
  <c r="AX51" i="15"/>
  <c r="S51" i="15" s="1"/>
  <c r="AC51" i="15" s="1"/>
  <c r="AB52" i="15" s="1"/>
  <c r="AJ52" i="15" s="1"/>
  <c r="AX46" i="15"/>
  <c r="S46" i="15" s="1"/>
  <c r="AC46" i="15" s="1"/>
  <c r="AB47" i="15" s="1"/>
  <c r="AK47" i="15" s="1"/>
  <c r="AT47" i="15" s="1"/>
  <c r="AX40" i="15"/>
  <c r="S40" i="15" s="1"/>
  <c r="AC40" i="15" s="1"/>
  <c r="AB41" i="15" s="1"/>
  <c r="AK41" i="15" s="1"/>
  <c r="AT41" i="15" s="1"/>
  <c r="AX34" i="15"/>
  <c r="S34" i="15" s="1"/>
  <c r="AC34" i="15" s="1"/>
  <c r="AB35" i="15" s="1"/>
  <c r="AX27" i="15"/>
  <c r="S27" i="15" s="1"/>
  <c r="AC27" i="15" s="1"/>
  <c r="AB28" i="15" s="1"/>
  <c r="AK28" i="15" s="1"/>
  <c r="AT28" i="15" s="1"/>
  <c r="AX21" i="15"/>
  <c r="S21" i="15" s="1"/>
  <c r="AC21" i="15" s="1"/>
  <c r="AB22" i="15" s="1"/>
  <c r="AK22" i="15" s="1"/>
  <c r="AT22" i="15" s="1"/>
  <c r="AX15" i="15"/>
  <c r="S15" i="15" s="1"/>
  <c r="AC15" i="15" s="1"/>
  <c r="AB16" i="15" s="1"/>
  <c r="AK16" i="15" s="1"/>
  <c r="AT16" i="15" s="1"/>
  <c r="AX9" i="15"/>
  <c r="S9" i="15" s="1"/>
  <c r="AC9" i="15" s="1"/>
  <c r="AB10" i="15" s="1"/>
  <c r="AJ10" i="15" s="1"/>
  <c r="AX3" i="15"/>
  <c r="S3" i="15" s="1"/>
  <c r="AC3" i="15" s="1"/>
  <c r="Z68" i="97"/>
  <c r="AF68" i="97" s="1"/>
  <c r="AO68" i="97" s="1"/>
  <c r="Z68" i="96"/>
  <c r="AE68" i="96" s="1"/>
  <c r="AU71" i="89"/>
  <c r="C11" i="89" s="1"/>
  <c r="F33" i="57" s="1"/>
  <c r="AX68" i="15"/>
  <c r="S68" i="15" s="1"/>
  <c r="AC68" i="15" s="1"/>
  <c r="AB69" i="15" s="1"/>
  <c r="AJ69" i="15" s="1"/>
  <c r="AS69" i="15" s="1"/>
  <c r="AX63" i="15"/>
  <c r="S63" i="15" s="1"/>
  <c r="AC63" i="15" s="1"/>
  <c r="AB64" i="15" s="1"/>
  <c r="AK64" i="15" s="1"/>
  <c r="AT64" i="15" s="1"/>
  <c r="AX56" i="15"/>
  <c r="S56" i="15" s="1"/>
  <c r="AC56" i="15" s="1"/>
  <c r="AB57" i="15" s="1"/>
  <c r="AX50" i="15"/>
  <c r="S50" i="15" s="1"/>
  <c r="AC50" i="15" s="1"/>
  <c r="AB51" i="15" s="1"/>
  <c r="AK51" i="15" s="1"/>
  <c r="AT51" i="15" s="1"/>
  <c r="AX44" i="15"/>
  <c r="S44" i="15" s="1"/>
  <c r="AC44" i="15" s="1"/>
  <c r="AB45" i="15" s="1"/>
  <c r="AK45" i="15" s="1"/>
  <c r="AT45" i="15" s="1"/>
  <c r="AX38" i="15"/>
  <c r="S38" i="15" s="1"/>
  <c r="AC38" i="15" s="1"/>
  <c r="AB39" i="15" s="1"/>
  <c r="AK39" i="15" s="1"/>
  <c r="AT39" i="15" s="1"/>
  <c r="AX32" i="15"/>
  <c r="S32" i="15" s="1"/>
  <c r="AC32" i="15" s="1"/>
  <c r="AB33" i="15" s="1"/>
  <c r="AK33" i="15" s="1"/>
  <c r="AT33" i="15" s="1"/>
  <c r="AX26" i="15"/>
  <c r="S26" i="15" s="1"/>
  <c r="AC26" i="15" s="1"/>
  <c r="AB27" i="15" s="1"/>
  <c r="AX20" i="15"/>
  <c r="S20" i="15" s="1"/>
  <c r="AC20" i="15" s="1"/>
  <c r="AB21" i="15" s="1"/>
  <c r="AX13" i="15"/>
  <c r="S13" i="15" s="1"/>
  <c r="AC13" i="15" s="1"/>
  <c r="AB14" i="15" s="1"/>
  <c r="AX8" i="15"/>
  <c r="S8" i="15" s="1"/>
  <c r="AC8" i="15" s="1"/>
  <c r="AB9" i="15" s="1"/>
  <c r="AK9" i="15" s="1"/>
  <c r="AT9" i="15" s="1"/>
  <c r="AH72" i="41"/>
  <c r="AQ72" i="41" s="1"/>
  <c r="AK62" i="15"/>
  <c r="AT62" i="15" s="1"/>
  <c r="AS58" i="53"/>
  <c r="AL58" i="53"/>
  <c r="AU58" i="53" s="1"/>
  <c r="Y67" i="93"/>
  <c r="X67" i="93"/>
  <c r="AR67" i="88"/>
  <c r="AH67" i="32"/>
  <c r="AQ67" i="32" s="1"/>
  <c r="AN68" i="45"/>
  <c r="AI68" i="45"/>
  <c r="AR64" i="92"/>
  <c r="AR66" i="91"/>
  <c r="AS37" i="53"/>
  <c r="AR69" i="105"/>
  <c r="AR71" i="105" s="1"/>
  <c r="AL69" i="105"/>
  <c r="AU69" i="105" s="1"/>
  <c r="AE68" i="49"/>
  <c r="AF68" i="49"/>
  <c r="AO68" i="49" s="1"/>
  <c r="AG68" i="49"/>
  <c r="AP68" i="49" s="1"/>
  <c r="W69" i="49"/>
  <c r="AS14" i="53"/>
  <c r="AL14" i="53"/>
  <c r="AU14" i="53" s="1"/>
  <c r="AS33" i="53"/>
  <c r="AL33" i="53"/>
  <c r="AU33" i="53" s="1"/>
  <c r="AS51" i="53"/>
  <c r="AS52" i="53"/>
  <c r="AL52" i="53"/>
  <c r="AU52" i="53" s="1"/>
  <c r="AR66" i="32"/>
  <c r="AN66" i="82"/>
  <c r="AI66" i="82"/>
  <c r="AH67" i="55"/>
  <c r="AQ67" i="55" s="1"/>
  <c r="AS65" i="53"/>
  <c r="AL65" i="53"/>
  <c r="AU65" i="53" s="1"/>
  <c r="Z67" i="32"/>
  <c r="AH65" i="95"/>
  <c r="AQ65" i="95" s="1"/>
  <c r="AS7" i="53"/>
  <c r="AL7" i="53"/>
  <c r="AU7" i="53" s="1"/>
  <c r="Z72" i="41"/>
  <c r="AR66" i="51"/>
  <c r="AH65" i="92"/>
  <c r="AQ65" i="92" s="1"/>
  <c r="AK32" i="15"/>
  <c r="AT32" i="15" s="1"/>
  <c r="AJ28" i="15"/>
  <c r="AS29" i="53"/>
  <c r="AL29" i="53"/>
  <c r="AU29" i="53" s="1"/>
  <c r="Y67" i="50"/>
  <c r="X67" i="50"/>
  <c r="AS16" i="53"/>
  <c r="AL16" i="53"/>
  <c r="AU16" i="53" s="1"/>
  <c r="AS32" i="53"/>
  <c r="AL32" i="53"/>
  <c r="AU32" i="53" s="1"/>
  <c r="AS56" i="53"/>
  <c r="AL56" i="53"/>
  <c r="AU56" i="53" s="1"/>
  <c r="AL22" i="53"/>
  <c r="AU22" i="53" s="1"/>
  <c r="Y67" i="102"/>
  <c r="X67" i="102"/>
  <c r="AH66" i="52"/>
  <c r="AQ66" i="52" s="1"/>
  <c r="AR67" i="96"/>
  <c r="W70" i="100"/>
  <c r="AG69" i="100"/>
  <c r="AP69" i="100" s="1"/>
  <c r="AF69" i="100"/>
  <c r="AO69" i="100" s="1"/>
  <c r="AE69" i="100"/>
  <c r="AR68" i="94"/>
  <c r="AE67" i="44"/>
  <c r="AF67" i="44"/>
  <c r="AO67" i="44" s="1"/>
  <c r="AG67" i="44"/>
  <c r="AP67" i="44" s="1"/>
  <c r="W68" i="44"/>
  <c r="Z67" i="55"/>
  <c r="AN68" i="13"/>
  <c r="AI68" i="13"/>
  <c r="Z65" i="95"/>
  <c r="AH68" i="88"/>
  <c r="AQ68" i="88" s="1"/>
  <c r="AS30" i="53"/>
  <c r="AL30" i="53"/>
  <c r="AU30" i="53" s="1"/>
  <c r="AF68" i="96"/>
  <c r="AO68" i="96" s="1"/>
  <c r="AL3" i="53"/>
  <c r="AU3" i="53" s="1"/>
  <c r="AS3" i="53"/>
  <c r="Y68" i="87"/>
  <c r="X68" i="87"/>
  <c r="AS44" i="53"/>
  <c r="AS53" i="53"/>
  <c r="AL53" i="53"/>
  <c r="AU53" i="53" s="1"/>
  <c r="AJ22" i="15"/>
  <c r="AH67" i="10"/>
  <c r="AQ67" i="10" s="1"/>
  <c r="AK63" i="15"/>
  <c r="AT63" i="15" s="1"/>
  <c r="AL26" i="53"/>
  <c r="AU26" i="53" s="1"/>
  <c r="AS43" i="53"/>
  <c r="AL43" i="53"/>
  <c r="AU43" i="53" s="1"/>
  <c r="AS62" i="53"/>
  <c r="AL62" i="53"/>
  <c r="AU62" i="53" s="1"/>
  <c r="AN64" i="99"/>
  <c r="AI64" i="99"/>
  <c r="AN66" i="93"/>
  <c r="AI66" i="93"/>
  <c r="AS4" i="105"/>
  <c r="AL4" i="105"/>
  <c r="AU4" i="105" s="1"/>
  <c r="AS21" i="53"/>
  <c r="AL21" i="53"/>
  <c r="AU21" i="53" s="1"/>
  <c r="AS57" i="53"/>
  <c r="AL57" i="53"/>
  <c r="AU57" i="53" s="1"/>
  <c r="AE65" i="11"/>
  <c r="W66" i="11"/>
  <c r="AG65" i="11"/>
  <c r="AP65" i="11" s="1"/>
  <c r="AF65" i="11"/>
  <c r="AO65" i="11" s="1"/>
  <c r="AS10" i="53"/>
  <c r="AS18" i="53"/>
  <c r="AL18" i="53"/>
  <c r="AU18" i="53" s="1"/>
  <c r="AS36" i="53"/>
  <c r="AL36" i="53"/>
  <c r="AU36" i="53" s="1"/>
  <c r="W66" i="90"/>
  <c r="AG65" i="90"/>
  <c r="AP65" i="90" s="1"/>
  <c r="AF65" i="90"/>
  <c r="AO65" i="90" s="1"/>
  <c r="AE65" i="90"/>
  <c r="AH67" i="91"/>
  <c r="AQ67" i="91" s="1"/>
  <c r="Y70" i="98"/>
  <c r="X70" i="98"/>
  <c r="AS11" i="53"/>
  <c r="AL11" i="53"/>
  <c r="AU11" i="53" s="1"/>
  <c r="AS24" i="53"/>
  <c r="Y69" i="13"/>
  <c r="X69" i="13"/>
  <c r="Z68" i="88"/>
  <c r="Y68" i="16"/>
  <c r="X68" i="16"/>
  <c r="AE67" i="48"/>
  <c r="AF67" i="48"/>
  <c r="AO67" i="48" s="1"/>
  <c r="AG67" i="48"/>
  <c r="AP67" i="48" s="1"/>
  <c r="W68" i="48"/>
  <c r="AF64" i="101"/>
  <c r="AO64" i="101" s="1"/>
  <c r="AE64" i="101"/>
  <c r="AG64" i="101"/>
  <c r="AP64" i="101" s="1"/>
  <c r="W65" i="101"/>
  <c r="AS67" i="53"/>
  <c r="AE66" i="43"/>
  <c r="AG66" i="43"/>
  <c r="AP66" i="43" s="1"/>
  <c r="AF66" i="43"/>
  <c r="AO66" i="43" s="1"/>
  <c r="W67" i="43"/>
  <c r="AJ59" i="15"/>
  <c r="AK59" i="15"/>
  <c r="AT59" i="15" s="1"/>
  <c r="AH68" i="97"/>
  <c r="AQ68" i="97" s="1"/>
  <c r="AR63" i="20"/>
  <c r="Z67" i="10"/>
  <c r="AH67" i="104"/>
  <c r="AQ67" i="104" s="1"/>
  <c r="AJ38" i="15"/>
  <c r="AK38" i="15"/>
  <c r="AT38" i="15" s="1"/>
  <c r="AK26" i="15"/>
  <c r="AT26" i="15" s="1"/>
  <c r="AK7" i="15"/>
  <c r="AT7" i="15" s="1"/>
  <c r="AS15" i="53"/>
  <c r="AL15" i="53"/>
  <c r="AU15" i="53" s="1"/>
  <c r="AH64" i="20"/>
  <c r="AQ64" i="20" s="1"/>
  <c r="AN66" i="50"/>
  <c r="AI66" i="50"/>
  <c r="AS20" i="53"/>
  <c r="AL20" i="53"/>
  <c r="AU20" i="53" s="1"/>
  <c r="AS46" i="53"/>
  <c r="AS54" i="53"/>
  <c r="AL54" i="53"/>
  <c r="AU54" i="53" s="1"/>
  <c r="AI67" i="83"/>
  <c r="AN67" i="83"/>
  <c r="Z66" i="52"/>
  <c r="AL17" i="53"/>
  <c r="AU17" i="53" s="1"/>
  <c r="AR69" i="53"/>
  <c r="AR71" i="53" s="1"/>
  <c r="AL69" i="53"/>
  <c r="AU69" i="53" s="1"/>
  <c r="AH67" i="51"/>
  <c r="AQ67" i="51" s="1"/>
  <c r="AR65" i="52"/>
  <c r="AR64" i="95"/>
  <c r="Z67" i="91"/>
  <c r="AN69" i="98"/>
  <c r="AI69" i="98"/>
  <c r="AN67" i="16"/>
  <c r="AI67" i="16"/>
  <c r="AS66" i="53"/>
  <c r="Y65" i="99"/>
  <c r="X65" i="99"/>
  <c r="AS27" i="53"/>
  <c r="AL27" i="53"/>
  <c r="AU27" i="53" s="1"/>
  <c r="W68" i="84"/>
  <c r="AG67" i="84"/>
  <c r="AP67" i="84" s="1"/>
  <c r="AF67" i="84"/>
  <c r="AO67" i="84" s="1"/>
  <c r="AE67" i="84"/>
  <c r="AR66" i="55"/>
  <c r="W70" i="94"/>
  <c r="Y67" i="82"/>
  <c r="X67" i="82"/>
  <c r="AH68" i="96"/>
  <c r="AQ68" i="96" s="1"/>
  <c r="AK60" i="15"/>
  <c r="AT60" i="15" s="1"/>
  <c r="AK54" i="15"/>
  <c r="AT54" i="15" s="1"/>
  <c r="AK37" i="15"/>
  <c r="AT37" i="15" s="1"/>
  <c r="AS13" i="53"/>
  <c r="AL13" i="53"/>
  <c r="AU13" i="53" s="1"/>
  <c r="AS31" i="53"/>
  <c r="AS48" i="53"/>
  <c r="AJ4" i="53"/>
  <c r="AK4" i="53"/>
  <c r="AT4" i="53" s="1"/>
  <c r="AR71" i="41"/>
  <c r="AN66" i="102"/>
  <c r="AI66" i="102"/>
  <c r="Y68" i="83"/>
  <c r="X68" i="83"/>
  <c r="W66" i="103"/>
  <c r="AE65" i="103"/>
  <c r="AG65" i="103"/>
  <c r="AP65" i="103" s="1"/>
  <c r="AF65" i="103"/>
  <c r="AO65" i="103" s="1"/>
  <c r="AF68" i="86"/>
  <c r="AO68" i="86" s="1"/>
  <c r="AE68" i="86"/>
  <c r="AG68" i="86"/>
  <c r="AP68" i="86" s="1"/>
  <c r="W69" i="86"/>
  <c r="AS9" i="53"/>
  <c r="AL9" i="53"/>
  <c r="AU9" i="53" s="1"/>
  <c r="AS45" i="53"/>
  <c r="AL28" i="53"/>
  <c r="AU28" i="53" s="1"/>
  <c r="AS40" i="53"/>
  <c r="AL40" i="53"/>
  <c r="AU40" i="53" s="1"/>
  <c r="AH69" i="94"/>
  <c r="AQ69" i="94" s="1"/>
  <c r="AS71" i="105"/>
  <c r="AS34" i="53"/>
  <c r="AL34" i="53"/>
  <c r="AU34" i="53" s="1"/>
  <c r="AS47" i="53"/>
  <c r="AL47" i="53"/>
  <c r="AU47" i="53" s="1"/>
  <c r="AS60" i="53"/>
  <c r="AN65" i="54"/>
  <c r="AS42" i="53"/>
  <c r="AI71" i="18"/>
  <c r="AN71" i="18"/>
  <c r="AR66" i="10"/>
  <c r="AX14" i="46" l="1"/>
  <c r="S14" i="46" s="1"/>
  <c r="AC14" i="46" s="1"/>
  <c r="AB15" i="46" s="1"/>
  <c r="X67" i="85"/>
  <c r="AH67" i="85" s="1"/>
  <c r="AQ67" i="85" s="1"/>
  <c r="Y67" i="85"/>
  <c r="Z67" i="85"/>
  <c r="AN66" i="85"/>
  <c r="AI66" i="85"/>
  <c r="AR66" i="85" s="1"/>
  <c r="AG66" i="35"/>
  <c r="AP66" i="35" s="1"/>
  <c r="AF66" i="35"/>
  <c r="AO66" i="35" s="1"/>
  <c r="W67" i="35"/>
  <c r="AE66" i="35"/>
  <c r="AJ35" i="15"/>
  <c r="AS35" i="15" s="1"/>
  <c r="AF65" i="92"/>
  <c r="AO65" i="92" s="1"/>
  <c r="W69" i="96"/>
  <c r="Z68" i="42"/>
  <c r="AK35" i="15"/>
  <c r="AT35" i="15" s="1"/>
  <c r="AL50" i="53"/>
  <c r="AU50" i="53" s="1"/>
  <c r="AG68" i="96"/>
  <c r="AP68" i="96" s="1"/>
  <c r="AL61" i="53"/>
  <c r="AU61" i="53" s="1"/>
  <c r="AL23" i="53"/>
  <c r="AU23" i="53" s="1"/>
  <c r="AJ27" i="15"/>
  <c r="AL42" i="53"/>
  <c r="AU42" i="53" s="1"/>
  <c r="AS5" i="53"/>
  <c r="AK29" i="15"/>
  <c r="AT29" i="15" s="1"/>
  <c r="AJ66" i="15"/>
  <c r="AS66" i="15" s="1"/>
  <c r="AL45" i="53"/>
  <c r="AU45" i="53" s="1"/>
  <c r="AL67" i="53"/>
  <c r="AU67" i="53" s="1"/>
  <c r="Y69" i="45"/>
  <c r="AX9" i="46"/>
  <c r="S9" i="46" s="1"/>
  <c r="AC9" i="46" s="1"/>
  <c r="AB10" i="46" s="1"/>
  <c r="AX59" i="46"/>
  <c r="S59" i="46" s="1"/>
  <c r="AC59" i="46" s="1"/>
  <c r="AB60" i="46" s="1"/>
  <c r="AK60" i="46" s="1"/>
  <c r="AT60" i="46" s="1"/>
  <c r="AL12" i="53"/>
  <c r="AU12" i="53" s="1"/>
  <c r="AX10" i="46"/>
  <c r="S10" i="46" s="1"/>
  <c r="AC10" i="46" s="1"/>
  <c r="AB11" i="46" s="1"/>
  <c r="AL68" i="53"/>
  <c r="AU68" i="53" s="1"/>
  <c r="AK66" i="15"/>
  <c r="AT66" i="15" s="1"/>
  <c r="AE69" i="94"/>
  <c r="AI69" i="15"/>
  <c r="AR69" i="15" s="1"/>
  <c r="AR71" i="15" s="1"/>
  <c r="AL39" i="53"/>
  <c r="AU39" i="53" s="1"/>
  <c r="AJ61" i="15"/>
  <c r="AL10" i="53"/>
  <c r="AU10" i="53" s="1"/>
  <c r="AJ58" i="15"/>
  <c r="AX12" i="46"/>
  <c r="S12" i="46" s="1"/>
  <c r="AC12" i="46" s="1"/>
  <c r="AB13" i="46" s="1"/>
  <c r="AK13" i="46" s="1"/>
  <c r="AT13" i="46" s="1"/>
  <c r="AX8" i="46"/>
  <c r="S8" i="46" s="1"/>
  <c r="AC8" i="46" s="1"/>
  <c r="AB9" i="46" s="1"/>
  <c r="AK9" i="46" s="1"/>
  <c r="AT9" i="46" s="1"/>
  <c r="AX43" i="46"/>
  <c r="S43" i="46" s="1"/>
  <c r="AC43" i="46" s="1"/>
  <c r="AB44" i="46" s="1"/>
  <c r="AK44" i="46" s="1"/>
  <c r="AT44" i="46" s="1"/>
  <c r="AF69" i="94"/>
  <c r="AO69" i="94" s="1"/>
  <c r="AK30" i="15"/>
  <c r="AT30" i="15" s="1"/>
  <c r="X72" i="18"/>
  <c r="AJ31" i="15"/>
  <c r="AL31" i="15" s="1"/>
  <c r="AU31" i="15" s="1"/>
  <c r="AJ67" i="15"/>
  <c r="AS67" i="15" s="1"/>
  <c r="AJ42" i="15"/>
  <c r="AL42" i="15" s="1"/>
  <c r="AU42" i="15" s="1"/>
  <c r="AX65" i="46"/>
  <c r="S65" i="46" s="1"/>
  <c r="AC65" i="46" s="1"/>
  <c r="AB66" i="46" s="1"/>
  <c r="AX4" i="46"/>
  <c r="S4" i="46" s="1"/>
  <c r="AC4" i="46" s="1"/>
  <c r="AB5" i="46" s="1"/>
  <c r="AK5" i="46" s="1"/>
  <c r="AT5" i="46" s="1"/>
  <c r="AL60" i="53"/>
  <c r="AU60" i="53" s="1"/>
  <c r="AJ36" i="15"/>
  <c r="AJ65" i="15"/>
  <c r="AL65" i="15" s="1"/>
  <c r="AU65" i="15" s="1"/>
  <c r="AJ21" i="15"/>
  <c r="AJ57" i="15"/>
  <c r="AX28" i="46"/>
  <c r="S28" i="46" s="1"/>
  <c r="AC28" i="46" s="1"/>
  <c r="AB29" i="46" s="1"/>
  <c r="AX48" i="46"/>
  <c r="S48" i="46" s="1"/>
  <c r="AC48" i="46" s="1"/>
  <c r="AB49" i="46" s="1"/>
  <c r="AK49" i="46" s="1"/>
  <c r="AT49" i="46" s="1"/>
  <c r="AX45" i="46"/>
  <c r="S45" i="46" s="1"/>
  <c r="AC45" i="46" s="1"/>
  <c r="AB46" i="46" s="1"/>
  <c r="AX42" i="46"/>
  <c r="S42" i="46" s="1"/>
  <c r="AC42" i="46" s="1"/>
  <c r="AB43" i="46" s="1"/>
  <c r="AJ43" i="46" s="1"/>
  <c r="AX16" i="46"/>
  <c r="S16" i="46" s="1"/>
  <c r="AC16" i="46" s="1"/>
  <c r="AB17" i="46" s="1"/>
  <c r="AJ24" i="15"/>
  <c r="AX33" i="46"/>
  <c r="S33" i="46" s="1"/>
  <c r="AC33" i="46" s="1"/>
  <c r="AB34" i="46" s="1"/>
  <c r="AX58" i="46"/>
  <c r="S58" i="46" s="1"/>
  <c r="AC58" i="46" s="1"/>
  <c r="AB59" i="46" s="1"/>
  <c r="AX7" i="46"/>
  <c r="S7" i="46" s="1"/>
  <c r="AC7" i="46" s="1"/>
  <c r="AB8" i="46" s="1"/>
  <c r="AK8" i="46" s="1"/>
  <c r="AT8" i="46" s="1"/>
  <c r="AX24" i="46"/>
  <c r="S24" i="46" s="1"/>
  <c r="AC24" i="46" s="1"/>
  <c r="AB25" i="46" s="1"/>
  <c r="AK25" i="46" s="1"/>
  <c r="AT25" i="46" s="1"/>
  <c r="AX22" i="46"/>
  <c r="S22" i="46" s="1"/>
  <c r="AC22" i="46" s="1"/>
  <c r="AB23" i="46" s="1"/>
  <c r="AX52" i="46"/>
  <c r="S52" i="46" s="1"/>
  <c r="AC52" i="46" s="1"/>
  <c r="AB53" i="46" s="1"/>
  <c r="W68" i="104"/>
  <c r="AG67" i="104"/>
  <c r="AP67" i="104" s="1"/>
  <c r="AE67" i="104"/>
  <c r="AN67" i="104" s="1"/>
  <c r="AF67" i="104"/>
  <c r="AO67" i="104" s="1"/>
  <c r="Z70" i="98"/>
  <c r="AE70" i="98" s="1"/>
  <c r="AL19" i="53"/>
  <c r="AU19" i="53" s="1"/>
  <c r="AL24" i="53"/>
  <c r="AU24" i="53" s="1"/>
  <c r="X66" i="54"/>
  <c r="Z66" i="54" s="1"/>
  <c r="AL25" i="53"/>
  <c r="AU25" i="53" s="1"/>
  <c r="AI67" i="87"/>
  <c r="AR67" i="87" s="1"/>
  <c r="AL64" i="53"/>
  <c r="AU64" i="53" s="1"/>
  <c r="AL55" i="53"/>
  <c r="AU55" i="53" s="1"/>
  <c r="AE68" i="97"/>
  <c r="AN68" i="97" s="1"/>
  <c r="AJ18" i="15"/>
  <c r="AS18" i="15" s="1"/>
  <c r="AL35" i="53"/>
  <c r="AU35" i="53" s="1"/>
  <c r="AL31" i="53"/>
  <c r="AU31" i="53" s="1"/>
  <c r="AF67" i="51"/>
  <c r="AO67" i="51" s="1"/>
  <c r="AL37" i="53"/>
  <c r="AU37" i="53" s="1"/>
  <c r="Z67" i="93"/>
  <c r="AF67" i="93" s="1"/>
  <c r="AO67" i="93" s="1"/>
  <c r="AS59" i="53"/>
  <c r="AS8" i="53"/>
  <c r="AL63" i="53"/>
  <c r="AU63" i="53" s="1"/>
  <c r="AX63" i="46"/>
  <c r="S63" i="46" s="1"/>
  <c r="AC63" i="46" s="1"/>
  <c r="AB64" i="46" s="1"/>
  <c r="AK64" i="46" s="1"/>
  <c r="AT64" i="46" s="1"/>
  <c r="AX44" i="46"/>
  <c r="S44" i="46" s="1"/>
  <c r="AC44" i="46" s="1"/>
  <c r="AB45" i="46" s="1"/>
  <c r="AK45" i="46" s="1"/>
  <c r="AT45" i="46" s="1"/>
  <c r="AX36" i="46"/>
  <c r="S36" i="46" s="1"/>
  <c r="AC36" i="46" s="1"/>
  <c r="AB37" i="46" s="1"/>
  <c r="AK37" i="46" s="1"/>
  <c r="AT37" i="46" s="1"/>
  <c r="AJ60" i="15"/>
  <c r="AS60" i="15" s="1"/>
  <c r="AJ62" i="15"/>
  <c r="AL62" i="15" s="1"/>
  <c r="AU62" i="15" s="1"/>
  <c r="AU71" i="105"/>
  <c r="C11" i="105" s="1"/>
  <c r="F49" i="57" s="1"/>
  <c r="AX67" i="46"/>
  <c r="S67" i="46" s="1"/>
  <c r="AC67" i="46" s="1"/>
  <c r="AB68" i="46" s="1"/>
  <c r="AK69" i="15"/>
  <c r="AT69" i="15" s="1"/>
  <c r="AJ23" i="15"/>
  <c r="AK25" i="15"/>
  <c r="AT25" i="15" s="1"/>
  <c r="AJ68" i="15"/>
  <c r="AL68" i="15" s="1"/>
  <c r="AU68" i="15" s="1"/>
  <c r="AJ16" i="15"/>
  <c r="AS16" i="15" s="1"/>
  <c r="AJ32" i="15"/>
  <c r="AL32" i="15" s="1"/>
  <c r="AU32" i="15" s="1"/>
  <c r="AK52" i="15"/>
  <c r="AT52" i="15" s="1"/>
  <c r="AX38" i="46"/>
  <c r="S38" i="46" s="1"/>
  <c r="AC38" i="46" s="1"/>
  <c r="AB39" i="46" s="1"/>
  <c r="AX46" i="46"/>
  <c r="S46" i="46" s="1"/>
  <c r="AC46" i="46" s="1"/>
  <c r="AB47" i="46" s="1"/>
  <c r="AK47" i="46" s="1"/>
  <c r="AT47" i="46" s="1"/>
  <c r="AX3" i="46"/>
  <c r="S3" i="46" s="1"/>
  <c r="AC3" i="46" s="1"/>
  <c r="AJ3" i="46" s="1"/>
  <c r="AS3" i="46" s="1"/>
  <c r="AX30" i="46"/>
  <c r="S30" i="46" s="1"/>
  <c r="AC30" i="46" s="1"/>
  <c r="AB31" i="46" s="1"/>
  <c r="AK31" i="46" s="1"/>
  <c r="AT31" i="46" s="1"/>
  <c r="AX68" i="46"/>
  <c r="S68" i="46" s="1"/>
  <c r="AC68" i="46" s="1"/>
  <c r="AB69" i="46" s="1"/>
  <c r="AX39" i="46"/>
  <c r="S39" i="46" s="1"/>
  <c r="AC39" i="46" s="1"/>
  <c r="AB40" i="46" s="1"/>
  <c r="AX47" i="46"/>
  <c r="S47" i="46" s="1"/>
  <c r="AC47" i="46" s="1"/>
  <c r="AB48" i="46" s="1"/>
  <c r="AX32" i="46"/>
  <c r="S32" i="46" s="1"/>
  <c r="AC32" i="46" s="1"/>
  <c r="AB33" i="46" s="1"/>
  <c r="AJ33" i="46" s="1"/>
  <c r="AX37" i="46"/>
  <c r="S37" i="46" s="1"/>
  <c r="AC37" i="46" s="1"/>
  <c r="AX53" i="46"/>
  <c r="S53" i="46" s="1"/>
  <c r="AC53" i="46" s="1"/>
  <c r="AB54" i="46" s="1"/>
  <c r="AK54" i="46" s="1"/>
  <c r="AT54" i="46" s="1"/>
  <c r="AX66" i="46"/>
  <c r="S66" i="46" s="1"/>
  <c r="AC66" i="46" s="1"/>
  <c r="AB67" i="46" s="1"/>
  <c r="AJ67" i="46" s="1"/>
  <c r="AX11" i="46"/>
  <c r="S11" i="46" s="1"/>
  <c r="AC11" i="46" s="1"/>
  <c r="AB12" i="46" s="1"/>
  <c r="AJ12" i="46" s="1"/>
  <c r="AX50" i="46"/>
  <c r="S50" i="46" s="1"/>
  <c r="AC50" i="46" s="1"/>
  <c r="AB51" i="46" s="1"/>
  <c r="AX17" i="46"/>
  <c r="S17" i="46" s="1"/>
  <c r="AC17" i="46" s="1"/>
  <c r="AB18" i="46" s="1"/>
  <c r="AK18" i="46" s="1"/>
  <c r="AT18" i="46" s="1"/>
  <c r="AX31" i="46"/>
  <c r="S31" i="46" s="1"/>
  <c r="AC31" i="46" s="1"/>
  <c r="AB32" i="46" s="1"/>
  <c r="AX40" i="46"/>
  <c r="S40" i="46" s="1"/>
  <c r="AC40" i="46" s="1"/>
  <c r="AB41" i="46" s="1"/>
  <c r="AK41" i="46" s="1"/>
  <c r="AT41" i="46" s="1"/>
  <c r="AJ39" i="15"/>
  <c r="AS39" i="15" s="1"/>
  <c r="AJ48" i="15"/>
  <c r="AS48" i="15" s="1"/>
  <c r="AJ14" i="15"/>
  <c r="AK21" i="15"/>
  <c r="AT21" i="15" s="1"/>
  <c r="AK27" i="15"/>
  <c r="AT27" i="15" s="1"/>
  <c r="AX29" i="46"/>
  <c r="S29" i="46" s="1"/>
  <c r="AC29" i="46" s="1"/>
  <c r="AB30" i="46" s="1"/>
  <c r="AJ30" i="46" s="1"/>
  <c r="AX15" i="46"/>
  <c r="S15" i="46" s="1"/>
  <c r="AC15" i="46" s="1"/>
  <c r="AB16" i="46" s="1"/>
  <c r="AJ16" i="46" s="1"/>
  <c r="AJ64" i="15"/>
  <c r="AS64" i="15" s="1"/>
  <c r="AX55" i="46"/>
  <c r="S55" i="46" s="1"/>
  <c r="AC55" i="46" s="1"/>
  <c r="AB56" i="46" s="1"/>
  <c r="AK56" i="46" s="1"/>
  <c r="AT56" i="46" s="1"/>
  <c r="AX61" i="46"/>
  <c r="S61" i="46" s="1"/>
  <c r="AC61" i="46" s="1"/>
  <c r="AB62" i="46" s="1"/>
  <c r="AK62" i="46" s="1"/>
  <c r="AT62" i="46" s="1"/>
  <c r="AX18" i="46"/>
  <c r="S18" i="46" s="1"/>
  <c r="AC18" i="46" s="1"/>
  <c r="AB19" i="46" s="1"/>
  <c r="AK19" i="46" s="1"/>
  <c r="AT19" i="46" s="1"/>
  <c r="AX25" i="46"/>
  <c r="S25" i="46" s="1"/>
  <c r="AC25" i="46" s="1"/>
  <c r="AB26" i="46" s="1"/>
  <c r="AK26" i="46" s="1"/>
  <c r="AT26" i="46" s="1"/>
  <c r="AX35" i="46"/>
  <c r="S35" i="46" s="1"/>
  <c r="AC35" i="46" s="1"/>
  <c r="AB36" i="46" s="1"/>
  <c r="AJ20" i="15"/>
  <c r="AS20" i="15" s="1"/>
  <c r="AJ56" i="15"/>
  <c r="AX27" i="46"/>
  <c r="S27" i="46" s="1"/>
  <c r="AC27" i="46" s="1"/>
  <c r="AB28" i="46" s="1"/>
  <c r="AJ28" i="46" s="1"/>
  <c r="AX64" i="46"/>
  <c r="S64" i="46" s="1"/>
  <c r="AC64" i="46" s="1"/>
  <c r="AB65" i="46" s="1"/>
  <c r="AJ65" i="46" s="1"/>
  <c r="AK14" i="46"/>
  <c r="AT14" i="46" s="1"/>
  <c r="AJ14" i="46"/>
  <c r="AK29" i="46"/>
  <c r="AT29" i="46" s="1"/>
  <c r="AJ53" i="15"/>
  <c r="AS53" i="15" s="1"/>
  <c r="AK56" i="15"/>
  <c r="AT56" i="15" s="1"/>
  <c r="AL66" i="53"/>
  <c r="AU66" i="53" s="1"/>
  <c r="AS38" i="53"/>
  <c r="AJ9" i="15"/>
  <c r="AS9" i="15" s="1"/>
  <c r="AJ17" i="15"/>
  <c r="AS17" i="15" s="1"/>
  <c r="AK10" i="15"/>
  <c r="AT10" i="15" s="1"/>
  <c r="AG67" i="51"/>
  <c r="AP67" i="51" s="1"/>
  <c r="AJ13" i="15"/>
  <c r="AS13" i="15" s="1"/>
  <c r="AJ13" i="46"/>
  <c r="AS13" i="46" s="1"/>
  <c r="AJ66" i="46"/>
  <c r="AK66" i="46"/>
  <c r="AT66" i="46" s="1"/>
  <c r="AK51" i="46"/>
  <c r="AT51" i="46" s="1"/>
  <c r="AX69" i="46"/>
  <c r="S69" i="46" s="1"/>
  <c r="AC69" i="46" s="1"/>
  <c r="AF69" i="46"/>
  <c r="AO69" i="46" s="1"/>
  <c r="AO71" i="46" s="1"/>
  <c r="AG69" i="46"/>
  <c r="AP69" i="46" s="1"/>
  <c r="AP71" i="46" s="1"/>
  <c r="AE69" i="46"/>
  <c r="AK15" i="46"/>
  <c r="AT15" i="46" s="1"/>
  <c r="AT71" i="53"/>
  <c r="AJ63" i="15"/>
  <c r="AL63" i="15" s="1"/>
  <c r="AU63" i="15" s="1"/>
  <c r="AL41" i="53"/>
  <c r="AU41" i="53" s="1"/>
  <c r="AE67" i="51"/>
  <c r="AN67" i="51" s="1"/>
  <c r="AK11" i="46"/>
  <c r="AT11" i="46" s="1"/>
  <c r="AX20" i="46"/>
  <c r="S20" i="46" s="1"/>
  <c r="AC20" i="46" s="1"/>
  <c r="AB21" i="46" s="1"/>
  <c r="AJ19" i="15"/>
  <c r="AS19" i="15" s="1"/>
  <c r="AL49" i="53"/>
  <c r="AU49" i="53" s="1"/>
  <c r="AJ46" i="15"/>
  <c r="AK55" i="15"/>
  <c r="AT55" i="15" s="1"/>
  <c r="AK23" i="46"/>
  <c r="AT23" i="46" s="1"/>
  <c r="AK34" i="46"/>
  <c r="AT34" i="46" s="1"/>
  <c r="AX49" i="46"/>
  <c r="S49" i="46" s="1"/>
  <c r="AC49" i="46" s="1"/>
  <c r="AB50" i="46" s="1"/>
  <c r="AK39" i="46"/>
  <c r="AT39" i="46" s="1"/>
  <c r="AI65" i="54"/>
  <c r="AR65" i="54" s="1"/>
  <c r="AJ26" i="15"/>
  <c r="AL26" i="15" s="1"/>
  <c r="AU26" i="15" s="1"/>
  <c r="AJ45" i="15"/>
  <c r="AL45" i="15" s="1"/>
  <c r="AU45" i="15" s="1"/>
  <c r="AK46" i="46"/>
  <c r="AT46" i="46" s="1"/>
  <c r="AK53" i="46"/>
  <c r="AT53" i="46" s="1"/>
  <c r="AK48" i="46"/>
  <c r="AT48" i="46" s="1"/>
  <c r="AJ34" i="15"/>
  <c r="AS34" i="15" s="1"/>
  <c r="AJ8" i="15"/>
  <c r="AS8" i="15" s="1"/>
  <c r="AJ44" i="15"/>
  <c r="AS44" i="15" s="1"/>
  <c r="AJ10" i="46"/>
  <c r="AK10" i="46"/>
  <c r="AT10" i="46" s="1"/>
  <c r="AK43" i="46"/>
  <c r="AT43" i="46" s="1"/>
  <c r="AK17" i="46"/>
  <c r="AT17" i="46" s="1"/>
  <c r="AK67" i="46"/>
  <c r="AT67" i="46" s="1"/>
  <c r="AX6" i="46"/>
  <c r="S6" i="46" s="1"/>
  <c r="AC6" i="46" s="1"/>
  <c r="AB7" i="46" s="1"/>
  <c r="AX60" i="46"/>
  <c r="S60" i="46" s="1"/>
  <c r="AC60" i="46" s="1"/>
  <c r="AB61" i="46" s="1"/>
  <c r="AX5" i="46"/>
  <c r="S5" i="46" s="1"/>
  <c r="AC5" i="46" s="1"/>
  <c r="AB6" i="46" s="1"/>
  <c r="AX57" i="46"/>
  <c r="S57" i="46" s="1"/>
  <c r="AC57" i="46" s="1"/>
  <c r="AB58" i="46" s="1"/>
  <c r="AX21" i="46"/>
  <c r="S21" i="46" s="1"/>
  <c r="AC21" i="46" s="1"/>
  <c r="AB22" i="46" s="1"/>
  <c r="AX62" i="46"/>
  <c r="S62" i="46" s="1"/>
  <c r="AC62" i="46" s="1"/>
  <c r="AB63" i="46" s="1"/>
  <c r="AX26" i="46"/>
  <c r="S26" i="46" s="1"/>
  <c r="AC26" i="46" s="1"/>
  <c r="AB27" i="46" s="1"/>
  <c r="AX56" i="46"/>
  <c r="S56" i="46" s="1"/>
  <c r="AC56" i="46" s="1"/>
  <c r="AB57" i="46" s="1"/>
  <c r="AX23" i="46"/>
  <c r="S23" i="46" s="1"/>
  <c r="AC23" i="46" s="1"/>
  <c r="AB24" i="46" s="1"/>
  <c r="AX41" i="46"/>
  <c r="S41" i="46" s="1"/>
  <c r="AC41" i="46" s="1"/>
  <c r="AB42" i="46" s="1"/>
  <c r="AX34" i="46"/>
  <c r="S34" i="46" s="1"/>
  <c r="AC34" i="46" s="1"/>
  <c r="AB35" i="46" s="1"/>
  <c r="AX19" i="46"/>
  <c r="S19" i="46" s="1"/>
  <c r="AC19" i="46" s="1"/>
  <c r="AB20" i="46" s="1"/>
  <c r="AX51" i="46"/>
  <c r="S51" i="46" s="1"/>
  <c r="AC51" i="46" s="1"/>
  <c r="AB52" i="46" s="1"/>
  <c r="AX54" i="46"/>
  <c r="S54" i="46" s="1"/>
  <c r="AC54" i="46" s="1"/>
  <c r="AB55" i="46" s="1"/>
  <c r="AG64" i="20"/>
  <c r="AP64" i="20" s="1"/>
  <c r="AK8" i="15"/>
  <c r="AT8" i="15" s="1"/>
  <c r="AK13" i="15"/>
  <c r="AT13" i="15" s="1"/>
  <c r="AJ33" i="15"/>
  <c r="AS33" i="15" s="1"/>
  <c r="AK49" i="15"/>
  <c r="AT49" i="15" s="1"/>
  <c r="Z72" i="18"/>
  <c r="AF72" i="18" s="1"/>
  <c r="AO72" i="18" s="1"/>
  <c r="AK14" i="15"/>
  <c r="AT14" i="15" s="1"/>
  <c r="AJ51" i="15"/>
  <c r="AS51" i="15" s="1"/>
  <c r="AJ15" i="15"/>
  <c r="AL15" i="15" s="1"/>
  <c r="AU15" i="15" s="1"/>
  <c r="AK34" i="15"/>
  <c r="AT34" i="15" s="1"/>
  <c r="AJ50" i="15"/>
  <c r="AS50" i="15" s="1"/>
  <c r="AE65" i="92"/>
  <c r="AN65" i="92" s="1"/>
  <c r="AJ41" i="15"/>
  <c r="AS41" i="15" s="1"/>
  <c r="AJ12" i="15"/>
  <c r="AL12" i="15" s="1"/>
  <c r="AU12" i="15" s="1"/>
  <c r="W69" i="97"/>
  <c r="Y69" i="97" s="1"/>
  <c r="AJ7" i="15"/>
  <c r="AS7" i="15" s="1"/>
  <c r="AJ11" i="15"/>
  <c r="AS11" i="15" s="1"/>
  <c r="AK44" i="15"/>
  <c r="AT44" i="15" s="1"/>
  <c r="AK6" i="15"/>
  <c r="AT6" i="15" s="1"/>
  <c r="AJ40" i="15"/>
  <c r="AS40" i="15" s="1"/>
  <c r="AK57" i="15"/>
  <c r="AT57" i="15" s="1"/>
  <c r="W65" i="20"/>
  <c r="W66" i="92"/>
  <c r="X66" i="92" s="1"/>
  <c r="AL6" i="53"/>
  <c r="AU6" i="53" s="1"/>
  <c r="AG68" i="97"/>
  <c r="AP68" i="97" s="1"/>
  <c r="AF64" i="20"/>
  <c r="AO64" i="20" s="1"/>
  <c r="AJ5" i="15"/>
  <c r="AL5" i="15" s="1"/>
  <c r="AU5" i="15" s="1"/>
  <c r="AJ43" i="15"/>
  <c r="AJ47" i="15"/>
  <c r="AL47" i="15" s="1"/>
  <c r="AU47" i="15" s="1"/>
  <c r="AJ3" i="15"/>
  <c r="AS3" i="15" s="1"/>
  <c r="AB4" i="15"/>
  <c r="AJ4" i="15" s="1"/>
  <c r="Z67" i="102"/>
  <c r="W68" i="102" s="1"/>
  <c r="Z65" i="99"/>
  <c r="W66" i="99" s="1"/>
  <c r="Z68" i="83"/>
  <c r="AE68" i="83" s="1"/>
  <c r="Z69" i="13"/>
  <c r="AF69" i="13" s="1"/>
  <c r="AO69" i="13" s="1"/>
  <c r="Z68" i="16"/>
  <c r="AE68" i="16" s="1"/>
  <c r="AN65" i="103"/>
  <c r="AI65" i="103"/>
  <c r="AN67" i="84"/>
  <c r="AI67" i="84"/>
  <c r="Y66" i="90"/>
  <c r="X66" i="90"/>
  <c r="Y70" i="100"/>
  <c r="X70" i="100"/>
  <c r="AE67" i="32"/>
  <c r="AF67" i="32"/>
  <c r="AO67" i="32" s="1"/>
  <c r="W68" i="32"/>
  <c r="AG67" i="32"/>
  <c r="AP67" i="32" s="1"/>
  <c r="AS29" i="15"/>
  <c r="AL29" i="15"/>
  <c r="AU29" i="15" s="1"/>
  <c r="W68" i="93"/>
  <c r="AS36" i="15"/>
  <c r="AL36" i="15"/>
  <c r="AU36" i="15" s="1"/>
  <c r="AS25" i="15"/>
  <c r="AH69" i="45"/>
  <c r="AQ69" i="45" s="1"/>
  <c r="AR64" i="99"/>
  <c r="Y66" i="92"/>
  <c r="AH67" i="50"/>
  <c r="AQ67" i="50" s="1"/>
  <c r="AS28" i="15"/>
  <c r="AL28" i="15"/>
  <c r="AU28" i="15" s="1"/>
  <c r="AS46" i="15"/>
  <c r="AL46" i="15"/>
  <c r="AU46" i="15" s="1"/>
  <c r="Y68" i="51"/>
  <c r="X68" i="51"/>
  <c r="AN68" i="86"/>
  <c r="AI68" i="86"/>
  <c r="AN69" i="94"/>
  <c r="AI69" i="94"/>
  <c r="AH68" i="16"/>
  <c r="AQ68" i="16" s="1"/>
  <c r="AN65" i="11"/>
  <c r="AI65" i="11"/>
  <c r="Y66" i="103"/>
  <c r="X66" i="103"/>
  <c r="AS49" i="15"/>
  <c r="AH67" i="82"/>
  <c r="AQ67" i="82" s="1"/>
  <c r="AR71" i="18"/>
  <c r="AH68" i="83"/>
  <c r="AQ68" i="83" s="1"/>
  <c r="AS4" i="53"/>
  <c r="AL4" i="53"/>
  <c r="AU4" i="53" s="1"/>
  <c r="AL33" i="15"/>
  <c r="AU33" i="15" s="1"/>
  <c r="Z67" i="82"/>
  <c r="AR69" i="98"/>
  <c r="AS38" i="15"/>
  <c r="AL38" i="15"/>
  <c r="AU38" i="15" s="1"/>
  <c r="AS56" i="15"/>
  <c r="Y67" i="43"/>
  <c r="X67" i="43"/>
  <c r="Y65" i="101"/>
  <c r="X65" i="101"/>
  <c r="Y68" i="48"/>
  <c r="X68" i="48"/>
  <c r="Z67" i="50"/>
  <c r="AL17" i="15"/>
  <c r="AU17" i="15" s="1"/>
  <c r="AN68" i="49"/>
  <c r="AI68" i="49"/>
  <c r="AS55" i="15"/>
  <c r="AH65" i="99"/>
  <c r="AQ65" i="99" s="1"/>
  <c r="AS27" i="15"/>
  <c r="AN68" i="96"/>
  <c r="AS6" i="15"/>
  <c r="AS57" i="15"/>
  <c r="AF68" i="83"/>
  <c r="AO68" i="83" s="1"/>
  <c r="W69" i="83"/>
  <c r="Y70" i="94"/>
  <c r="X70" i="94"/>
  <c r="Y68" i="84"/>
  <c r="X68" i="84"/>
  <c r="AR67" i="16"/>
  <c r="AS61" i="15"/>
  <c r="AL61" i="15"/>
  <c r="AU61" i="15" s="1"/>
  <c r="AE67" i="10"/>
  <c r="W68" i="10"/>
  <c r="AG67" i="10"/>
  <c r="AP67" i="10" s="1"/>
  <c r="AF67" i="10"/>
  <c r="AO67" i="10" s="1"/>
  <c r="AS59" i="15"/>
  <c r="AL59" i="15"/>
  <c r="AU59" i="15" s="1"/>
  <c r="AF68" i="88"/>
  <c r="AO68" i="88" s="1"/>
  <c r="AE68" i="88"/>
  <c r="W69" i="88"/>
  <c r="AG68" i="88"/>
  <c r="AP68" i="88" s="1"/>
  <c r="Z69" i="45"/>
  <c r="AN65" i="90"/>
  <c r="AI65" i="90"/>
  <c r="AS58" i="15"/>
  <c r="AL58" i="15"/>
  <c r="AU58" i="15" s="1"/>
  <c r="AH68" i="87"/>
  <c r="AQ68" i="87" s="1"/>
  <c r="Y69" i="96"/>
  <c r="X69" i="96"/>
  <c r="Y68" i="44"/>
  <c r="X68" i="44"/>
  <c r="AI69" i="100"/>
  <c r="AN69" i="100"/>
  <c r="AS52" i="15"/>
  <c r="AE72" i="41"/>
  <c r="AF72" i="41"/>
  <c r="AO72" i="41" s="1"/>
  <c r="AG72" i="41"/>
  <c r="AP72" i="41" s="1"/>
  <c r="W73" i="41"/>
  <c r="AS65" i="15"/>
  <c r="AS10" i="15"/>
  <c r="AR68" i="45"/>
  <c r="Y65" i="20"/>
  <c r="X65" i="20"/>
  <c r="AS24" i="15"/>
  <c r="AL24" i="15"/>
  <c r="AU24" i="15" s="1"/>
  <c r="AE66" i="52"/>
  <c r="W67" i="52"/>
  <c r="AF66" i="52"/>
  <c r="AO66" i="52" s="1"/>
  <c r="AG66" i="52"/>
  <c r="AP66" i="52" s="1"/>
  <c r="AI67" i="44"/>
  <c r="AN67" i="44"/>
  <c r="AH67" i="102"/>
  <c r="AQ67" i="102" s="1"/>
  <c r="AS23" i="15"/>
  <c r="AL23" i="15"/>
  <c r="AU23" i="15" s="1"/>
  <c r="AS37" i="15"/>
  <c r="AL37" i="15"/>
  <c r="AU37" i="15" s="1"/>
  <c r="Y69" i="86"/>
  <c r="X69" i="86"/>
  <c r="AS54" i="15"/>
  <c r="AL54" i="15"/>
  <c r="AU54" i="15" s="1"/>
  <c r="AS30" i="15"/>
  <c r="AL30" i="15"/>
  <c r="AU30" i="15" s="1"/>
  <c r="W68" i="91"/>
  <c r="AE67" i="91"/>
  <c r="AG67" i="91"/>
  <c r="AP67" i="91" s="1"/>
  <c r="AF67" i="91"/>
  <c r="AO67" i="91" s="1"/>
  <c r="AR67" i="83"/>
  <c r="AI64" i="101"/>
  <c r="AN64" i="101"/>
  <c r="AH69" i="13"/>
  <c r="AQ69" i="13" s="1"/>
  <c r="AH70" i="98"/>
  <c r="AQ70" i="98" s="1"/>
  <c r="AS21" i="15"/>
  <c r="Z68" i="87"/>
  <c r="AF65" i="95"/>
  <c r="AO65" i="95" s="1"/>
  <c r="AE65" i="95"/>
  <c r="AG65" i="95"/>
  <c r="AP65" i="95" s="1"/>
  <c r="W66" i="95"/>
  <c r="AE67" i="55"/>
  <c r="AF67" i="55"/>
  <c r="AO67" i="55" s="1"/>
  <c r="AG67" i="55"/>
  <c r="AP67" i="55" s="1"/>
  <c r="W68" i="55"/>
  <c r="AF68" i="42"/>
  <c r="AO68" i="42" s="1"/>
  <c r="AE68" i="42"/>
  <c r="AG68" i="42"/>
  <c r="AP68" i="42" s="1"/>
  <c r="W69" i="42"/>
  <c r="AS32" i="15"/>
  <c r="Y68" i="104"/>
  <c r="X68" i="104"/>
  <c r="X69" i="97"/>
  <c r="AR66" i="102"/>
  <c r="AS43" i="15"/>
  <c r="AL43" i="15"/>
  <c r="AU43" i="15" s="1"/>
  <c r="AH72" i="18"/>
  <c r="AQ72" i="18" s="1"/>
  <c r="AR66" i="50"/>
  <c r="AS14" i="15"/>
  <c r="AS31" i="15"/>
  <c r="AI66" i="43"/>
  <c r="AN66" i="43"/>
  <c r="AI67" i="48"/>
  <c r="AN67" i="48"/>
  <c r="Y66" i="11"/>
  <c r="X66" i="11"/>
  <c r="AR66" i="93"/>
  <c r="AS22" i="15"/>
  <c r="AL22" i="15"/>
  <c r="AU22" i="15" s="1"/>
  <c r="AR68" i="13"/>
  <c r="AR66" i="82"/>
  <c r="Y69" i="49"/>
  <c r="X69" i="49"/>
  <c r="AH67" i="93"/>
  <c r="AQ67" i="93" s="1"/>
  <c r="AN64" i="20"/>
  <c r="AL55" i="15" l="1"/>
  <c r="AU55" i="15" s="1"/>
  <c r="AE67" i="85"/>
  <c r="W68" i="85"/>
  <c r="AG67" i="85"/>
  <c r="AP67" i="85" s="1"/>
  <c r="AF67" i="85"/>
  <c r="AO67" i="85" s="1"/>
  <c r="AL35" i="15"/>
  <c r="AU35" i="15" s="1"/>
  <c r="AJ53" i="46"/>
  <c r="AJ59" i="46"/>
  <c r="AI68" i="96"/>
  <c r="AS63" i="15"/>
  <c r="AI67" i="104"/>
  <c r="AJ9" i="46"/>
  <c r="AJ8" i="46"/>
  <c r="AI66" i="35"/>
  <c r="AR66" i="35" s="1"/>
  <c r="AN66" i="35"/>
  <c r="AL56" i="15"/>
  <c r="AU56" i="15" s="1"/>
  <c r="AL66" i="15"/>
  <c r="AU66" i="15" s="1"/>
  <c r="AH66" i="54"/>
  <c r="AQ66" i="54" s="1"/>
  <c r="AJ36" i="46"/>
  <c r="Y67" i="35"/>
  <c r="X67" i="35"/>
  <c r="AH67" i="35" s="1"/>
  <c r="AQ67" i="35" s="1"/>
  <c r="AJ47" i="46"/>
  <c r="AJ32" i="46"/>
  <c r="AS42" i="15"/>
  <c r="AS68" i="15"/>
  <c r="AS62" i="15"/>
  <c r="AF70" i="98"/>
  <c r="AO70" i="98" s="1"/>
  <c r="AJ17" i="46"/>
  <c r="AL13" i="15"/>
  <c r="AU13" i="15" s="1"/>
  <c r="AG70" i="98"/>
  <c r="AP70" i="98" s="1"/>
  <c r="AK33" i="46"/>
  <c r="AT33" i="46" s="1"/>
  <c r="AK30" i="46"/>
  <c r="AT30" i="46" s="1"/>
  <c r="AG72" i="18"/>
  <c r="AP72" i="18" s="1"/>
  <c r="AL67" i="15"/>
  <c r="AU67" i="15" s="1"/>
  <c r="AG68" i="83"/>
  <c r="AP68" i="83" s="1"/>
  <c r="AL19" i="15"/>
  <c r="AU19" i="15" s="1"/>
  <c r="AL25" i="15"/>
  <c r="AU25" i="15" s="1"/>
  <c r="AL60" i="15"/>
  <c r="AU60" i="15" s="1"/>
  <c r="W71" i="98"/>
  <c r="AK28" i="46"/>
  <c r="AT28" i="46" s="1"/>
  <c r="AK59" i="46"/>
  <c r="AT59" i="46" s="1"/>
  <c r="AL21" i="15"/>
  <c r="AU21" i="15" s="1"/>
  <c r="Z69" i="96"/>
  <c r="W70" i="96" s="1"/>
  <c r="AL50" i="15"/>
  <c r="AU50" i="15" s="1"/>
  <c r="AJ48" i="46"/>
  <c r="AJ46" i="46"/>
  <c r="AE69" i="13"/>
  <c r="AN69" i="13" s="1"/>
  <c r="AJ68" i="46"/>
  <c r="W73" i="18"/>
  <c r="Y73" i="18" s="1"/>
  <c r="AI65" i="92"/>
  <c r="AS26" i="15"/>
  <c r="AG67" i="93"/>
  <c r="AP67" i="93" s="1"/>
  <c r="AJ40" i="46"/>
  <c r="AS40" i="46" s="1"/>
  <c r="AL39" i="15"/>
  <c r="AU39" i="15" s="1"/>
  <c r="AS71" i="53"/>
  <c r="AE67" i="102"/>
  <c r="AJ15" i="46"/>
  <c r="AJ69" i="46"/>
  <c r="AS69" i="46" s="1"/>
  <c r="AK36" i="46"/>
  <c r="AT36" i="46" s="1"/>
  <c r="AS12" i="15"/>
  <c r="AF67" i="102"/>
  <c r="AO67" i="102" s="1"/>
  <c r="AK68" i="46"/>
  <c r="AT68" i="46" s="1"/>
  <c r="AK16" i="46"/>
  <c r="AT16" i="46" s="1"/>
  <c r="AL18" i="15"/>
  <c r="AU18" i="15" s="1"/>
  <c r="AS15" i="15"/>
  <c r="AE67" i="93"/>
  <c r="AS5" i="15"/>
  <c r="AL64" i="15"/>
  <c r="AU64" i="15" s="1"/>
  <c r="AL69" i="15"/>
  <c r="AU69" i="15" s="1"/>
  <c r="AK12" i="46"/>
  <c r="AT12" i="46" s="1"/>
  <c r="AK40" i="46"/>
  <c r="AT40" i="46" s="1"/>
  <c r="AJ11" i="46"/>
  <c r="AL11" i="46" s="1"/>
  <c r="AU11" i="46" s="1"/>
  <c r="AL52" i="15"/>
  <c r="AU52" i="15" s="1"/>
  <c r="AL20" i="15"/>
  <c r="AU20" i="15" s="1"/>
  <c r="AJ45" i="46"/>
  <c r="AS45" i="46" s="1"/>
  <c r="AJ44" i="46"/>
  <c r="AS44" i="46" s="1"/>
  <c r="AL48" i="15"/>
  <c r="AU48" i="15" s="1"/>
  <c r="AJ39" i="46"/>
  <c r="AJ29" i="46"/>
  <c r="AS29" i="46" s="1"/>
  <c r="AL3" i="46"/>
  <c r="AU3" i="46" s="1"/>
  <c r="AJ31" i="46"/>
  <c r="AS31" i="46" s="1"/>
  <c r="AK32" i="46"/>
  <c r="AT32" i="46" s="1"/>
  <c r="AJ49" i="46"/>
  <c r="AL49" i="46" s="1"/>
  <c r="AU49" i="46" s="1"/>
  <c r="AK65" i="46"/>
  <c r="AT65" i="46" s="1"/>
  <c r="AB4" i="46"/>
  <c r="AK4" i="46" s="1"/>
  <c r="AT4" i="46" s="1"/>
  <c r="AL16" i="15"/>
  <c r="AU16" i="15" s="1"/>
  <c r="AL53" i="15"/>
  <c r="AU53" i="15" s="1"/>
  <c r="AL10" i="15"/>
  <c r="AU10" i="15" s="1"/>
  <c r="AL51" i="15"/>
  <c r="AU51" i="15" s="1"/>
  <c r="AB38" i="46"/>
  <c r="AJ37" i="46"/>
  <c r="AJ64" i="46"/>
  <c r="AJ18" i="46"/>
  <c r="AS18" i="46" s="1"/>
  <c r="AJ25" i="46"/>
  <c r="AS45" i="15"/>
  <c r="AL6" i="15"/>
  <c r="AU6" i="15" s="1"/>
  <c r="AL8" i="15"/>
  <c r="AU8" i="15" s="1"/>
  <c r="AL9" i="15"/>
  <c r="AU9" i="15" s="1"/>
  <c r="AL41" i="15"/>
  <c r="AU41" i="15" s="1"/>
  <c r="AL27" i="15"/>
  <c r="AU27" i="15" s="1"/>
  <c r="AL3" i="15"/>
  <c r="AU3" i="15" s="1"/>
  <c r="AS47" i="15"/>
  <c r="AE72" i="18"/>
  <c r="AN72" i="18" s="1"/>
  <c r="AJ56" i="46"/>
  <c r="AG69" i="13"/>
  <c r="AP69" i="13" s="1"/>
  <c r="W69" i="16"/>
  <c r="Y69" i="16" s="1"/>
  <c r="Z69" i="49"/>
  <c r="AF69" i="49" s="1"/>
  <c r="AO69" i="49" s="1"/>
  <c r="W70" i="13"/>
  <c r="AE65" i="99"/>
  <c r="AN65" i="99" s="1"/>
  <c r="AJ42" i="46"/>
  <c r="AK42" i="46"/>
  <c r="AT42" i="46" s="1"/>
  <c r="AJ58" i="46"/>
  <c r="AK58" i="46"/>
  <c r="AT58" i="46" s="1"/>
  <c r="AS12" i="46"/>
  <c r="AL10" i="46"/>
  <c r="AU10" i="46" s="1"/>
  <c r="AS10" i="46"/>
  <c r="AK69" i="46"/>
  <c r="AT69" i="46" s="1"/>
  <c r="AL9" i="46"/>
  <c r="AU9" i="46" s="1"/>
  <c r="AS9" i="46"/>
  <c r="AL28" i="46"/>
  <c r="AU28" i="46" s="1"/>
  <c r="AS28" i="46"/>
  <c r="AJ26" i="46"/>
  <c r="AS59" i="46"/>
  <c r="AS32" i="46"/>
  <c r="AS66" i="46"/>
  <c r="AL66" i="46"/>
  <c r="AU66" i="46" s="1"/>
  <c r="AK24" i="46"/>
  <c r="AT24" i="46" s="1"/>
  <c r="AJ24" i="46"/>
  <c r="AS17" i="46"/>
  <c r="AL17" i="46"/>
  <c r="AU17" i="46" s="1"/>
  <c r="AS39" i="46"/>
  <c r="AL39" i="46"/>
  <c r="AU39" i="46" s="1"/>
  <c r="AG65" i="99"/>
  <c r="AP65" i="99" s="1"/>
  <c r="AL13" i="46"/>
  <c r="AU13" i="46" s="1"/>
  <c r="AJ55" i="46"/>
  <c r="AK55" i="46"/>
  <c r="AT55" i="46" s="1"/>
  <c r="AJ57" i="46"/>
  <c r="AK57" i="46"/>
  <c r="AT57" i="46" s="1"/>
  <c r="AJ61" i="46"/>
  <c r="AK61" i="46"/>
  <c r="AT61" i="46" s="1"/>
  <c r="AS53" i="46"/>
  <c r="AL53" i="46"/>
  <c r="AU53" i="46" s="1"/>
  <c r="AK50" i="46"/>
  <c r="AT50" i="46" s="1"/>
  <c r="AJ50" i="46"/>
  <c r="AL31" i="46"/>
  <c r="AU31" i="46" s="1"/>
  <c r="AS8" i="46"/>
  <c r="AL8" i="46"/>
  <c r="AU8" i="46" s="1"/>
  <c r="AJ5" i="46"/>
  <c r="AS15" i="46"/>
  <c r="AL15" i="46"/>
  <c r="AU15" i="46" s="1"/>
  <c r="AL44" i="46"/>
  <c r="AU44" i="46" s="1"/>
  <c r="AS14" i="46"/>
  <c r="AL14" i="46"/>
  <c r="AU14" i="46" s="1"/>
  <c r="AF65" i="99"/>
  <c r="AO65" i="99" s="1"/>
  <c r="AL14" i="15"/>
  <c r="AU14" i="15" s="1"/>
  <c r="AL44" i="15"/>
  <c r="AU44" i="15" s="1"/>
  <c r="AJ52" i="46"/>
  <c r="AK52" i="46"/>
  <c r="AT52" i="46" s="1"/>
  <c r="AJ27" i="46"/>
  <c r="AK27" i="46"/>
  <c r="AT27" i="46" s="1"/>
  <c r="AJ7" i="46"/>
  <c r="AK7" i="46"/>
  <c r="AT7" i="46" s="1"/>
  <c r="AS67" i="46"/>
  <c r="AL67" i="46"/>
  <c r="AU67" i="46" s="1"/>
  <c r="AS48" i="46"/>
  <c r="AL48" i="46"/>
  <c r="AU48" i="46" s="1"/>
  <c r="AJ62" i="46"/>
  <c r="AK21" i="46"/>
  <c r="AT21" i="46" s="1"/>
  <c r="AJ21" i="46"/>
  <c r="AL64" i="46"/>
  <c r="AU64" i="46" s="1"/>
  <c r="AS64" i="46"/>
  <c r="AJ60" i="46"/>
  <c r="AK6" i="46"/>
  <c r="AT6" i="46" s="1"/>
  <c r="AJ6" i="46"/>
  <c r="AS56" i="46"/>
  <c r="AL56" i="46"/>
  <c r="AU56" i="46" s="1"/>
  <c r="AL11" i="15"/>
  <c r="AU11" i="15" s="1"/>
  <c r="AK20" i="46"/>
  <c r="AT20" i="46" s="1"/>
  <c r="AJ20" i="46"/>
  <c r="AJ63" i="46"/>
  <c r="AK63" i="46"/>
  <c r="AT63" i="46" s="1"/>
  <c r="AJ54" i="46"/>
  <c r="AL43" i="46"/>
  <c r="AU43" i="46" s="1"/>
  <c r="AS43" i="46"/>
  <c r="AS30" i="46"/>
  <c r="AL30" i="46"/>
  <c r="AU30" i="46" s="1"/>
  <c r="AS65" i="46"/>
  <c r="AJ34" i="46"/>
  <c r="AJ23" i="46"/>
  <c r="AS36" i="46"/>
  <c r="AS16" i="46"/>
  <c r="AJ41" i="46"/>
  <c r="AJ51" i="46"/>
  <c r="AI64" i="20"/>
  <c r="AR64" i="20" s="1"/>
  <c r="AI67" i="51"/>
  <c r="AR67" i="51" s="1"/>
  <c r="AG67" i="102"/>
  <c r="AP67" i="102" s="1"/>
  <c r="AJ35" i="46"/>
  <c r="AK35" i="46"/>
  <c r="AT35" i="46" s="1"/>
  <c r="AJ22" i="46"/>
  <c r="AK22" i="46"/>
  <c r="AT22" i="46" s="1"/>
  <c r="AS33" i="46"/>
  <c r="AL33" i="46"/>
  <c r="AU33" i="46" s="1"/>
  <c r="AS46" i="46"/>
  <c r="AL46" i="46"/>
  <c r="AU46" i="46" s="1"/>
  <c r="AS47" i="46"/>
  <c r="AL47" i="46"/>
  <c r="AU47" i="46" s="1"/>
  <c r="AS68" i="46"/>
  <c r="AL68" i="46"/>
  <c r="AU68" i="46" s="1"/>
  <c r="AJ19" i="46"/>
  <c r="AI69" i="46"/>
  <c r="AN69" i="46"/>
  <c r="AN71" i="46" s="1"/>
  <c r="AL57" i="15"/>
  <c r="AU57" i="15" s="1"/>
  <c r="AL34" i="15"/>
  <c r="AU34" i="15" s="1"/>
  <c r="Z68" i="44"/>
  <c r="AE68" i="44" s="1"/>
  <c r="AK4" i="15"/>
  <c r="AT4" i="15" s="1"/>
  <c r="AT71" i="15" s="1"/>
  <c r="AL40" i="15"/>
  <c r="AU40" i="15" s="1"/>
  <c r="AL49" i="15"/>
  <c r="AU49" i="15" s="1"/>
  <c r="AG68" i="16"/>
  <c r="AP68" i="16" s="1"/>
  <c r="AI68" i="97"/>
  <c r="AR68" i="97" s="1"/>
  <c r="AL7" i="15"/>
  <c r="AU7" i="15" s="1"/>
  <c r="AU71" i="53"/>
  <c r="C11" i="53" s="1"/>
  <c r="AF68" i="16"/>
  <c r="AO68" i="16" s="1"/>
  <c r="Z69" i="86"/>
  <c r="AX69" i="86" s="1"/>
  <c r="S69" i="86" s="1"/>
  <c r="AC69" i="86" s="1"/>
  <c r="Z68" i="51"/>
  <c r="AE68" i="51" s="1"/>
  <c r="Z66" i="92"/>
  <c r="AF66" i="92" s="1"/>
  <c r="AO66" i="92" s="1"/>
  <c r="Z70" i="94"/>
  <c r="AF70" i="94" s="1"/>
  <c r="AO70" i="94" s="1"/>
  <c r="Y68" i="32"/>
  <c r="X68" i="32"/>
  <c r="AH66" i="90"/>
  <c r="AQ66" i="90" s="1"/>
  <c r="Y73" i="41"/>
  <c r="X73" i="41"/>
  <c r="AE69" i="45"/>
  <c r="AG69" i="45"/>
  <c r="AP69" i="45" s="1"/>
  <c r="AF69" i="45"/>
  <c r="AO69" i="45" s="1"/>
  <c r="W70" i="45"/>
  <c r="AI67" i="10"/>
  <c r="AN67" i="10"/>
  <c r="AN68" i="83"/>
  <c r="AH65" i="101"/>
  <c r="AQ65" i="101" s="1"/>
  <c r="AR67" i="104"/>
  <c r="AR68" i="86"/>
  <c r="Z66" i="90"/>
  <c r="Y66" i="99"/>
  <c r="X66" i="99"/>
  <c r="Y68" i="102"/>
  <c r="X68" i="102"/>
  <c r="AH69" i="97"/>
  <c r="AQ69" i="97" s="1"/>
  <c r="AQ71" i="97" s="1"/>
  <c r="AZ3" i="97"/>
  <c r="AR67" i="48"/>
  <c r="Z69" i="97"/>
  <c r="AX69" i="97" s="1"/>
  <c r="S69" i="97" s="1"/>
  <c r="AN67" i="55"/>
  <c r="AI67" i="55"/>
  <c r="AN67" i="91"/>
  <c r="AI67" i="91"/>
  <c r="AH69" i="96"/>
  <c r="AQ69" i="96" s="1"/>
  <c r="AR65" i="92"/>
  <c r="Y69" i="83"/>
  <c r="X69" i="83"/>
  <c r="AR68" i="96"/>
  <c r="AR68" i="49"/>
  <c r="AE67" i="50"/>
  <c r="AF67" i="50"/>
  <c r="AO67" i="50" s="1"/>
  <c r="AG67" i="50"/>
  <c r="AP67" i="50" s="1"/>
  <c r="W68" i="50"/>
  <c r="Z65" i="101"/>
  <c r="AH66" i="92"/>
  <c r="AQ66" i="92" s="1"/>
  <c r="Y68" i="93"/>
  <c r="X68" i="93"/>
  <c r="AI67" i="32"/>
  <c r="AN67" i="32"/>
  <c r="X69" i="16"/>
  <c r="Y69" i="42"/>
  <c r="X69" i="42"/>
  <c r="AI68" i="42"/>
  <c r="AN68" i="42"/>
  <c r="Y66" i="95"/>
  <c r="X66" i="95"/>
  <c r="Y68" i="91"/>
  <c r="X68" i="91"/>
  <c r="Y67" i="52"/>
  <c r="X67" i="52"/>
  <c r="AH65" i="20"/>
  <c r="AQ65" i="20" s="1"/>
  <c r="Y69" i="88"/>
  <c r="X69" i="88"/>
  <c r="AH68" i="84"/>
  <c r="AQ68" i="84" s="1"/>
  <c r="AH66" i="103"/>
  <c r="AQ66" i="103" s="1"/>
  <c r="AS4" i="15"/>
  <c r="AG66" i="92"/>
  <c r="AP66" i="92" s="1"/>
  <c r="AH70" i="100"/>
  <c r="AQ70" i="100" s="1"/>
  <c r="AR65" i="103"/>
  <c r="AN68" i="16"/>
  <c r="Y71" i="98"/>
  <c r="X71" i="98"/>
  <c r="Y68" i="10"/>
  <c r="X68" i="10"/>
  <c r="W69" i="87"/>
  <c r="AG68" i="87"/>
  <c r="AP68" i="87" s="1"/>
  <c r="AF68" i="87"/>
  <c r="AO68" i="87" s="1"/>
  <c r="AE68" i="87"/>
  <c r="AH66" i="11"/>
  <c r="AQ66" i="11" s="1"/>
  <c r="AR66" i="43"/>
  <c r="AH68" i="104"/>
  <c r="AQ68" i="104" s="1"/>
  <c r="AR67" i="44"/>
  <c r="AI66" i="52"/>
  <c r="AN66" i="52"/>
  <c r="AN72" i="41"/>
  <c r="AI72" i="41"/>
  <c r="AR69" i="100"/>
  <c r="AI68" i="88"/>
  <c r="AN68" i="88"/>
  <c r="Z68" i="84"/>
  <c r="AH68" i="48"/>
  <c r="AQ68" i="48" s="1"/>
  <c r="AH67" i="43"/>
  <c r="AQ67" i="43" s="1"/>
  <c r="AE67" i="82"/>
  <c r="AF67" i="82"/>
  <c r="AO67" i="82" s="1"/>
  <c r="W68" i="82"/>
  <c r="AG67" i="82"/>
  <c r="AP67" i="82" s="1"/>
  <c r="Z66" i="103"/>
  <c r="Z70" i="100"/>
  <c r="AI65" i="99"/>
  <c r="AN67" i="102"/>
  <c r="AN70" i="98"/>
  <c r="AI70" i="98"/>
  <c r="AH69" i="86"/>
  <c r="AQ69" i="86" s="1"/>
  <c r="AQ71" i="86" s="1"/>
  <c r="AZ3" i="86"/>
  <c r="AX7" i="86" s="1"/>
  <c r="S7" i="86" s="1"/>
  <c r="AC7" i="86" s="1"/>
  <c r="AB8" i="86" s="1"/>
  <c r="AH70" i="94"/>
  <c r="AQ70" i="94" s="1"/>
  <c r="Y70" i="13"/>
  <c r="X70" i="13"/>
  <c r="AH69" i="49"/>
  <c r="AQ69" i="49" s="1"/>
  <c r="Z66" i="11"/>
  <c r="Z68" i="104"/>
  <c r="Y68" i="55"/>
  <c r="X68" i="55"/>
  <c r="AI65" i="95"/>
  <c r="AN65" i="95"/>
  <c r="AR64" i="101"/>
  <c r="Z65" i="20"/>
  <c r="AH68" i="44"/>
  <c r="AQ68" i="44" s="1"/>
  <c r="AR65" i="90"/>
  <c r="AE66" i="54"/>
  <c r="AF66" i="54"/>
  <c r="AO66" i="54" s="1"/>
  <c r="AG66" i="54"/>
  <c r="AP66" i="54" s="1"/>
  <c r="W67" i="54"/>
  <c r="Z68" i="48"/>
  <c r="Z67" i="43"/>
  <c r="AR65" i="11"/>
  <c r="AR69" i="94"/>
  <c r="AH68" i="51"/>
  <c r="AQ68" i="51" s="1"/>
  <c r="AN67" i="93"/>
  <c r="AI67" i="93"/>
  <c r="AR67" i="84"/>
  <c r="AG68" i="51" l="1"/>
  <c r="AP68" i="51" s="1"/>
  <c r="AI69" i="13"/>
  <c r="AL59" i="46"/>
  <c r="AU59" i="46" s="1"/>
  <c r="Y68" i="85"/>
  <c r="X68" i="85"/>
  <c r="AI68" i="83"/>
  <c r="AN67" i="85"/>
  <c r="AI67" i="85"/>
  <c r="AR67" i="85" s="1"/>
  <c r="W69" i="51"/>
  <c r="AE69" i="96"/>
  <c r="AI67" i="102"/>
  <c r="AF69" i="96"/>
  <c r="AO69" i="96" s="1"/>
  <c r="AI72" i="18"/>
  <c r="AG69" i="96"/>
  <c r="AP69" i="96" s="1"/>
  <c r="X73" i="18"/>
  <c r="AH73" i="18" s="1"/>
  <c r="AQ73" i="18" s="1"/>
  <c r="W67" i="92"/>
  <c r="Z67" i="35"/>
  <c r="Z68" i="93"/>
  <c r="AF68" i="51"/>
  <c r="AO68" i="51" s="1"/>
  <c r="AE66" i="92"/>
  <c r="AL29" i="46"/>
  <c r="AU29" i="46" s="1"/>
  <c r="AL65" i="46"/>
  <c r="AU65" i="46" s="1"/>
  <c r="AJ4" i="46"/>
  <c r="AS11" i="46"/>
  <c r="AS71" i="15"/>
  <c r="W70" i="49"/>
  <c r="W69" i="44"/>
  <c r="AL45" i="46"/>
  <c r="AU45" i="46" s="1"/>
  <c r="AL16" i="46"/>
  <c r="AU16" i="46" s="1"/>
  <c r="AG69" i="49"/>
  <c r="AP69" i="49" s="1"/>
  <c r="AL36" i="46"/>
  <c r="AU36" i="46" s="1"/>
  <c r="AL40" i="46"/>
  <c r="AU40" i="46" s="1"/>
  <c r="AS49" i="46"/>
  <c r="AL12" i="46"/>
  <c r="AU12" i="46" s="1"/>
  <c r="AE69" i="49"/>
  <c r="AI69" i="49" s="1"/>
  <c r="AE69" i="86"/>
  <c r="AL18" i="46"/>
  <c r="AU18" i="46" s="1"/>
  <c r="AL32" i="46"/>
  <c r="AU32" i="46" s="1"/>
  <c r="AS25" i="46"/>
  <c r="AL25" i="46"/>
  <c r="AU25" i="46" s="1"/>
  <c r="AL37" i="46"/>
  <c r="AU37" i="46" s="1"/>
  <c r="AS37" i="46"/>
  <c r="AK38" i="46"/>
  <c r="AT38" i="46" s="1"/>
  <c r="AT71" i="46" s="1"/>
  <c r="AJ38" i="46"/>
  <c r="Z73" i="41"/>
  <c r="W74" i="41" s="1"/>
  <c r="AG68" i="44"/>
  <c r="AP68" i="44" s="1"/>
  <c r="AR69" i="46"/>
  <c r="AR71" i="46" s="1"/>
  <c r="AL69" i="46"/>
  <c r="AU69" i="46" s="1"/>
  <c r="AS21" i="46"/>
  <c r="AL21" i="46"/>
  <c r="AU21" i="46" s="1"/>
  <c r="AS52" i="46"/>
  <c r="AL52" i="46"/>
  <c r="AU52" i="46" s="1"/>
  <c r="AS57" i="46"/>
  <c r="AL57" i="46"/>
  <c r="AU57" i="46" s="1"/>
  <c r="AS58" i="46"/>
  <c r="AL58" i="46"/>
  <c r="AU58" i="46" s="1"/>
  <c r="AL19" i="46"/>
  <c r="AU19" i="46" s="1"/>
  <c r="AS19" i="46"/>
  <c r="AS51" i="46"/>
  <c r="AL51" i="46"/>
  <c r="AU51" i="46" s="1"/>
  <c r="AS6" i="46"/>
  <c r="AL6" i="46"/>
  <c r="AU6" i="46" s="1"/>
  <c r="AS41" i="46"/>
  <c r="AL41" i="46"/>
  <c r="AU41" i="46" s="1"/>
  <c r="AS34" i="46"/>
  <c r="AL34" i="46"/>
  <c r="AU34" i="46" s="1"/>
  <c r="AS20" i="46"/>
  <c r="AL20" i="46"/>
  <c r="AU20" i="46" s="1"/>
  <c r="AL62" i="46"/>
  <c r="AU62" i="46" s="1"/>
  <c r="AS62" i="46"/>
  <c r="AS7" i="46"/>
  <c r="AL7" i="46"/>
  <c r="AU7" i="46" s="1"/>
  <c r="AS55" i="46"/>
  <c r="AL55" i="46"/>
  <c r="AU55" i="46" s="1"/>
  <c r="AS42" i="46"/>
  <c r="AL42" i="46"/>
  <c r="AU42" i="46" s="1"/>
  <c r="AS22" i="46"/>
  <c r="AL22" i="46"/>
  <c r="AU22" i="46" s="1"/>
  <c r="AL23" i="46"/>
  <c r="AU23" i="46" s="1"/>
  <c r="AS23" i="46"/>
  <c r="AS63" i="46"/>
  <c r="AL63" i="46"/>
  <c r="AU63" i="46" s="1"/>
  <c r="AF68" i="44"/>
  <c r="AO68" i="44" s="1"/>
  <c r="AL35" i="46"/>
  <c r="AU35" i="46" s="1"/>
  <c r="AS35" i="46"/>
  <c r="AL60" i="46"/>
  <c r="AU60" i="46" s="1"/>
  <c r="AS60" i="46"/>
  <c r="AS50" i="46"/>
  <c r="AL50" i="46"/>
  <c r="AU50" i="46" s="1"/>
  <c r="AS24" i="46"/>
  <c r="AL24" i="46"/>
  <c r="AU24" i="46" s="1"/>
  <c r="AS27" i="46"/>
  <c r="AL27" i="46"/>
  <c r="AU27" i="46" s="1"/>
  <c r="AS5" i="46"/>
  <c r="AL5" i="46"/>
  <c r="AU5" i="46" s="1"/>
  <c r="AS61" i="46"/>
  <c r="AL61" i="46"/>
  <c r="AU61" i="46" s="1"/>
  <c r="Z69" i="16"/>
  <c r="W70" i="16" s="1"/>
  <c r="AS54" i="46"/>
  <c r="AL54" i="46"/>
  <c r="AU54" i="46" s="1"/>
  <c r="AS4" i="46"/>
  <c r="AL4" i="46"/>
  <c r="AU4" i="46" s="1"/>
  <c r="AL26" i="46"/>
  <c r="AU26" i="46" s="1"/>
  <c r="AS26" i="46"/>
  <c r="Z68" i="91"/>
  <c r="W69" i="91" s="1"/>
  <c r="W71" i="94"/>
  <c r="Y71" i="94" s="1"/>
  <c r="AG70" i="94"/>
  <c r="AP70" i="94" s="1"/>
  <c r="AI68" i="16"/>
  <c r="AR68" i="16" s="1"/>
  <c r="AL4" i="15"/>
  <c r="AU4" i="15" s="1"/>
  <c r="AU71" i="15" s="1"/>
  <c r="C11" i="15" s="1"/>
  <c r="AE70" i="94"/>
  <c r="AN70" i="94" s="1"/>
  <c r="AF69" i="86"/>
  <c r="AO69" i="86" s="1"/>
  <c r="AO71" i="86" s="1"/>
  <c r="Z69" i="88"/>
  <c r="AG69" i="88" s="1"/>
  <c r="AP69" i="88" s="1"/>
  <c r="AG69" i="86"/>
  <c r="AP69" i="86" s="1"/>
  <c r="AP71" i="86" s="1"/>
  <c r="Z67" i="52"/>
  <c r="W68" i="52" s="1"/>
  <c r="AX67" i="86"/>
  <c r="S67" i="86" s="1"/>
  <c r="AC67" i="86" s="1"/>
  <c r="AB68" i="86" s="1"/>
  <c r="AK68" i="86" s="1"/>
  <c r="AT68" i="86" s="1"/>
  <c r="AX59" i="86"/>
  <c r="S59" i="86" s="1"/>
  <c r="AC59" i="86" s="1"/>
  <c r="AB60" i="86" s="1"/>
  <c r="AK60" i="86" s="1"/>
  <c r="AT60" i="86" s="1"/>
  <c r="AX53" i="86"/>
  <c r="S53" i="86" s="1"/>
  <c r="AC53" i="86" s="1"/>
  <c r="AB54" i="86" s="1"/>
  <c r="AK54" i="86" s="1"/>
  <c r="AT54" i="86" s="1"/>
  <c r="AX47" i="86"/>
  <c r="S47" i="86" s="1"/>
  <c r="AC47" i="86" s="1"/>
  <c r="AB48" i="86" s="1"/>
  <c r="AK48" i="86" s="1"/>
  <c r="AT48" i="86" s="1"/>
  <c r="AX41" i="86"/>
  <c r="S41" i="86" s="1"/>
  <c r="AC41" i="86" s="1"/>
  <c r="AB42" i="86" s="1"/>
  <c r="AK42" i="86" s="1"/>
  <c r="AT42" i="86" s="1"/>
  <c r="AX34" i="86"/>
  <c r="S34" i="86" s="1"/>
  <c r="AC34" i="86" s="1"/>
  <c r="AB35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K18" i="86" s="1"/>
  <c r="AT18" i="86" s="1"/>
  <c r="AX11" i="86"/>
  <c r="S11" i="86" s="1"/>
  <c r="AC11" i="86" s="1"/>
  <c r="AB12" i="86" s="1"/>
  <c r="AK12" i="86" s="1"/>
  <c r="AT12" i="86" s="1"/>
  <c r="AX3" i="86"/>
  <c r="S3" i="86" s="1"/>
  <c r="AC3" i="86" s="1"/>
  <c r="AB4" i="86" s="1"/>
  <c r="AX66" i="97"/>
  <c r="S66" i="97" s="1"/>
  <c r="AC66" i="97" s="1"/>
  <c r="AB67" i="97" s="1"/>
  <c r="AX59" i="97"/>
  <c r="S59" i="97" s="1"/>
  <c r="AC59" i="97" s="1"/>
  <c r="AB60" i="97" s="1"/>
  <c r="AX53" i="97"/>
  <c r="S53" i="97" s="1"/>
  <c r="AC53" i="97" s="1"/>
  <c r="AB54" i="97" s="1"/>
  <c r="AK54" i="97" s="1"/>
  <c r="AT54" i="97" s="1"/>
  <c r="AX47" i="97"/>
  <c r="S47" i="97" s="1"/>
  <c r="AC47" i="97" s="1"/>
  <c r="AB48" i="97" s="1"/>
  <c r="AK48" i="97" s="1"/>
  <c r="AT48" i="97" s="1"/>
  <c r="AX41" i="97"/>
  <c r="S41" i="97" s="1"/>
  <c r="AC41" i="97" s="1"/>
  <c r="AB42" i="97" s="1"/>
  <c r="AK42" i="97" s="1"/>
  <c r="AT42" i="97" s="1"/>
  <c r="AX35" i="97"/>
  <c r="S35" i="97" s="1"/>
  <c r="AC35" i="97" s="1"/>
  <c r="AB36" i="97" s="1"/>
  <c r="AK36" i="97" s="1"/>
  <c r="AT36" i="97" s="1"/>
  <c r="AX30" i="97"/>
  <c r="S30" i="97" s="1"/>
  <c r="AC30" i="97" s="1"/>
  <c r="AB31" i="97" s="1"/>
  <c r="AX23" i="97"/>
  <c r="S23" i="97" s="1"/>
  <c r="AC23" i="97" s="1"/>
  <c r="AB24" i="97" s="1"/>
  <c r="AK24" i="97" s="1"/>
  <c r="AT24" i="97" s="1"/>
  <c r="AX17" i="97"/>
  <c r="S17" i="97" s="1"/>
  <c r="AC17" i="97" s="1"/>
  <c r="AB18" i="97" s="1"/>
  <c r="AK18" i="97" s="1"/>
  <c r="AT18" i="97" s="1"/>
  <c r="AX11" i="97"/>
  <c r="S11" i="97" s="1"/>
  <c r="AC11" i="97" s="1"/>
  <c r="AB12" i="97" s="1"/>
  <c r="AK12" i="97" s="1"/>
  <c r="AT12" i="97" s="1"/>
  <c r="AX6" i="97"/>
  <c r="S6" i="97" s="1"/>
  <c r="AC6" i="97" s="1"/>
  <c r="AB7" i="97" s="1"/>
  <c r="AK7" i="97" s="1"/>
  <c r="AT7" i="97" s="1"/>
  <c r="Z70" i="13"/>
  <c r="AG70" i="13" s="1"/>
  <c r="AP70" i="13" s="1"/>
  <c r="AX64" i="86"/>
  <c r="S64" i="86" s="1"/>
  <c r="AC64" i="86" s="1"/>
  <c r="AB65" i="86" s="1"/>
  <c r="AK65" i="86" s="1"/>
  <c r="AT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K47" i="86" s="1"/>
  <c r="AT47" i="86" s="1"/>
  <c r="AX40" i="86"/>
  <c r="S40" i="86" s="1"/>
  <c r="AC40" i="86" s="1"/>
  <c r="AB41" i="86" s="1"/>
  <c r="AX33" i="86"/>
  <c r="S33" i="86" s="1"/>
  <c r="AC33" i="86" s="1"/>
  <c r="AB34" i="86" s="1"/>
  <c r="AK34" i="86" s="1"/>
  <c r="AT34" i="86" s="1"/>
  <c r="AX28" i="86"/>
  <c r="S28" i="86" s="1"/>
  <c r="AC28" i="86" s="1"/>
  <c r="AB29" i="86" s="1"/>
  <c r="AK29" i="86" s="1"/>
  <c r="AT29" i="86" s="1"/>
  <c r="AX22" i="86"/>
  <c r="S22" i="86" s="1"/>
  <c r="AC22" i="86" s="1"/>
  <c r="AB23" i="86" s="1"/>
  <c r="AK23" i="86" s="1"/>
  <c r="AT23" i="86" s="1"/>
  <c r="AX16" i="86"/>
  <c r="S16" i="86" s="1"/>
  <c r="AC16" i="86" s="1"/>
  <c r="AB17" i="86" s="1"/>
  <c r="AX10" i="86"/>
  <c r="S10" i="86" s="1"/>
  <c r="AC10" i="86" s="1"/>
  <c r="AB11" i="86" s="1"/>
  <c r="AK11" i="86" s="1"/>
  <c r="AT11" i="86" s="1"/>
  <c r="AX5" i="86"/>
  <c r="S5" i="86" s="1"/>
  <c r="AC5" i="86" s="1"/>
  <c r="AB6" i="86" s="1"/>
  <c r="AK6" i="86" s="1"/>
  <c r="AT6" i="86" s="1"/>
  <c r="AX64" i="97"/>
  <c r="S64" i="97" s="1"/>
  <c r="AC64" i="97" s="1"/>
  <c r="AB65" i="97" s="1"/>
  <c r="AK65" i="97" s="1"/>
  <c r="AT65" i="97" s="1"/>
  <c r="AX58" i="97"/>
  <c r="S58" i="97" s="1"/>
  <c r="AC58" i="97" s="1"/>
  <c r="AB59" i="97" s="1"/>
  <c r="AK59" i="97" s="1"/>
  <c r="AT59" i="97" s="1"/>
  <c r="AX52" i="97"/>
  <c r="S52" i="97" s="1"/>
  <c r="AC52" i="97" s="1"/>
  <c r="AB53" i="97" s="1"/>
  <c r="AK53" i="97" s="1"/>
  <c r="AT53" i="97" s="1"/>
  <c r="AX46" i="97"/>
  <c r="S46" i="97" s="1"/>
  <c r="AC46" i="97" s="1"/>
  <c r="AB47" i="97" s="1"/>
  <c r="AK47" i="97" s="1"/>
  <c r="AT47" i="97" s="1"/>
  <c r="AX40" i="97"/>
  <c r="S40" i="97" s="1"/>
  <c r="AC40" i="97" s="1"/>
  <c r="AB41" i="97" s="1"/>
  <c r="AX34" i="97"/>
  <c r="S34" i="97" s="1"/>
  <c r="AC34" i="97" s="1"/>
  <c r="AB35" i="97" s="1"/>
  <c r="AK35" i="97" s="1"/>
  <c r="AT35" i="97" s="1"/>
  <c r="AX28" i="97"/>
  <c r="S28" i="97" s="1"/>
  <c r="AC28" i="97" s="1"/>
  <c r="AB29" i="97" s="1"/>
  <c r="AK29" i="97" s="1"/>
  <c r="AT29" i="97" s="1"/>
  <c r="AX21" i="97"/>
  <c r="S21" i="97" s="1"/>
  <c r="AC21" i="97" s="1"/>
  <c r="AB22" i="97" s="1"/>
  <c r="AX16" i="97"/>
  <c r="S16" i="97" s="1"/>
  <c r="AC16" i="97" s="1"/>
  <c r="AB17" i="97" s="1"/>
  <c r="AX10" i="97"/>
  <c r="S10" i="97" s="1"/>
  <c r="AC10" i="97" s="1"/>
  <c r="AB11" i="97" s="1"/>
  <c r="AX3" i="97"/>
  <c r="S3" i="97" s="1"/>
  <c r="AC3" i="97" s="1"/>
  <c r="Z68" i="55"/>
  <c r="AE68" i="55" s="1"/>
  <c r="Z68" i="10"/>
  <c r="AG68" i="10" s="1"/>
  <c r="AP68" i="10" s="1"/>
  <c r="AX63" i="86"/>
  <c r="S63" i="86" s="1"/>
  <c r="AC63" i="86" s="1"/>
  <c r="AB64" i="86" s="1"/>
  <c r="AK64" i="86" s="1"/>
  <c r="AT64" i="86" s="1"/>
  <c r="AX57" i="86"/>
  <c r="S57" i="86" s="1"/>
  <c r="AC57" i="86" s="1"/>
  <c r="AB58" i="86" s="1"/>
  <c r="AK58" i="86" s="1"/>
  <c r="AT58" i="86" s="1"/>
  <c r="AX51" i="86"/>
  <c r="S51" i="86" s="1"/>
  <c r="AC51" i="86" s="1"/>
  <c r="AB52" i="86" s="1"/>
  <c r="AJ52" i="86" s="1"/>
  <c r="AX44" i="86"/>
  <c r="S44" i="86" s="1"/>
  <c r="AC44" i="86" s="1"/>
  <c r="AB45" i="86" s="1"/>
  <c r="AX39" i="86"/>
  <c r="S39" i="86" s="1"/>
  <c r="AC39" i="86" s="1"/>
  <c r="AB40" i="86" s="1"/>
  <c r="AK40" i="86" s="1"/>
  <c r="AT40" i="86" s="1"/>
  <c r="AX35" i="86"/>
  <c r="S35" i="86" s="1"/>
  <c r="AC35" i="86" s="1"/>
  <c r="AB36" i="86" s="1"/>
  <c r="AK36" i="86" s="1"/>
  <c r="AT36" i="86" s="1"/>
  <c r="AX27" i="86"/>
  <c r="S27" i="86" s="1"/>
  <c r="AC27" i="86" s="1"/>
  <c r="AB28" i="86" s="1"/>
  <c r="AJ28" i="86" s="1"/>
  <c r="AX21" i="86"/>
  <c r="S21" i="86" s="1"/>
  <c r="AC21" i="86" s="1"/>
  <c r="AB22" i="86" s="1"/>
  <c r="AJ22" i="86" s="1"/>
  <c r="AX15" i="86"/>
  <c r="S15" i="86" s="1"/>
  <c r="AC15" i="86" s="1"/>
  <c r="AB16" i="86" s="1"/>
  <c r="AJ16" i="86" s="1"/>
  <c r="AX9" i="86"/>
  <c r="S9" i="86" s="1"/>
  <c r="AC9" i="86" s="1"/>
  <c r="AB10" i="86" s="1"/>
  <c r="AJ10" i="86" s="1"/>
  <c r="AX4" i="86"/>
  <c r="S4" i="86" s="1"/>
  <c r="AC4" i="86" s="1"/>
  <c r="AB5" i="86" s="1"/>
  <c r="AK5" i="86" s="1"/>
  <c r="AT5" i="86" s="1"/>
  <c r="AX63" i="97"/>
  <c r="S63" i="97" s="1"/>
  <c r="AC63" i="97" s="1"/>
  <c r="AB64" i="97" s="1"/>
  <c r="AJ64" i="97" s="1"/>
  <c r="AX57" i="97"/>
  <c r="S57" i="97" s="1"/>
  <c r="AC57" i="97" s="1"/>
  <c r="AB58" i="97" s="1"/>
  <c r="AX51" i="97"/>
  <c r="S51" i="97" s="1"/>
  <c r="AC51" i="97" s="1"/>
  <c r="AB52" i="97" s="1"/>
  <c r="AK52" i="97" s="1"/>
  <c r="AT52" i="97" s="1"/>
  <c r="AX45" i="97"/>
  <c r="S45" i="97" s="1"/>
  <c r="AC45" i="97" s="1"/>
  <c r="AB46" i="97" s="1"/>
  <c r="AK46" i="97" s="1"/>
  <c r="AT46" i="97" s="1"/>
  <c r="AX39" i="97"/>
  <c r="S39" i="97" s="1"/>
  <c r="AC39" i="97" s="1"/>
  <c r="AB40" i="97" s="1"/>
  <c r="AJ40" i="97" s="1"/>
  <c r="AX33" i="97"/>
  <c r="S33" i="97" s="1"/>
  <c r="AC33" i="97" s="1"/>
  <c r="AB34" i="97" s="1"/>
  <c r="AK34" i="97" s="1"/>
  <c r="AT34" i="97" s="1"/>
  <c r="AX27" i="97"/>
  <c r="S27" i="97" s="1"/>
  <c r="AC27" i="97" s="1"/>
  <c r="AB28" i="97" s="1"/>
  <c r="AJ28" i="97" s="1"/>
  <c r="AX22" i="97"/>
  <c r="S22" i="97" s="1"/>
  <c r="AC22" i="97" s="1"/>
  <c r="AB23" i="97" s="1"/>
  <c r="AJ23" i="97" s="1"/>
  <c r="AX15" i="97"/>
  <c r="S15" i="97" s="1"/>
  <c r="AC15" i="97" s="1"/>
  <c r="AB16" i="97" s="1"/>
  <c r="AJ16" i="97" s="1"/>
  <c r="AX9" i="97"/>
  <c r="S9" i="97" s="1"/>
  <c r="AC9" i="97" s="1"/>
  <c r="AB10" i="97" s="1"/>
  <c r="AJ10" i="97" s="1"/>
  <c r="AX4" i="97"/>
  <c r="S4" i="97" s="1"/>
  <c r="AC4" i="97" s="1"/>
  <c r="AB5" i="97" s="1"/>
  <c r="AK5" i="97" s="1"/>
  <c r="AT5" i="97" s="1"/>
  <c r="Z71" i="98"/>
  <c r="W72" i="98" s="1"/>
  <c r="AX68" i="86"/>
  <c r="S68" i="86" s="1"/>
  <c r="AC68" i="86" s="1"/>
  <c r="AB69" i="86" s="1"/>
  <c r="AJ69" i="86" s="1"/>
  <c r="AS69" i="86" s="1"/>
  <c r="AX62" i="86"/>
  <c r="S62" i="86" s="1"/>
  <c r="AC62" i="86" s="1"/>
  <c r="AB63" i="86" s="1"/>
  <c r="AK63" i="86" s="1"/>
  <c r="AT63" i="86" s="1"/>
  <c r="AX56" i="86"/>
  <c r="S56" i="86" s="1"/>
  <c r="AC56" i="86" s="1"/>
  <c r="AB57" i="86" s="1"/>
  <c r="AJ57" i="86" s="1"/>
  <c r="AX50" i="86"/>
  <c r="S50" i="86" s="1"/>
  <c r="AC50" i="86" s="1"/>
  <c r="AB51" i="86" s="1"/>
  <c r="AK51" i="86" s="1"/>
  <c r="AT51" i="86" s="1"/>
  <c r="AX45" i="86"/>
  <c r="S45" i="86" s="1"/>
  <c r="AC45" i="86" s="1"/>
  <c r="AB46" i="86" s="1"/>
  <c r="AJ46" i="86" s="1"/>
  <c r="AX38" i="86"/>
  <c r="S38" i="86" s="1"/>
  <c r="AC38" i="86" s="1"/>
  <c r="AB39" i="86" s="1"/>
  <c r="AK39" i="86" s="1"/>
  <c r="AT39" i="86" s="1"/>
  <c r="AX32" i="86"/>
  <c r="S32" i="86" s="1"/>
  <c r="AC32" i="86" s="1"/>
  <c r="AB33" i="86" s="1"/>
  <c r="AK33" i="86" s="1"/>
  <c r="AT33" i="86" s="1"/>
  <c r="AX26" i="86"/>
  <c r="S26" i="86" s="1"/>
  <c r="AC26" i="86" s="1"/>
  <c r="AB27" i="86" s="1"/>
  <c r="AX20" i="86"/>
  <c r="S20" i="86" s="1"/>
  <c r="AC20" i="86" s="1"/>
  <c r="AB21" i="86" s="1"/>
  <c r="AJ21" i="86" s="1"/>
  <c r="AX14" i="86"/>
  <c r="S14" i="86" s="1"/>
  <c r="AC14" i="86" s="1"/>
  <c r="AB15" i="86" s="1"/>
  <c r="AK15" i="86" s="1"/>
  <c r="AT15" i="86" s="1"/>
  <c r="AX8" i="86"/>
  <c r="S8" i="86" s="1"/>
  <c r="AC8" i="86" s="1"/>
  <c r="AB9" i="86" s="1"/>
  <c r="AK9" i="86" s="1"/>
  <c r="AT9" i="86" s="1"/>
  <c r="AX61" i="97"/>
  <c r="S61" i="97" s="1"/>
  <c r="AC61" i="97" s="1"/>
  <c r="AB62" i="97" s="1"/>
  <c r="AK62" i="97" s="1"/>
  <c r="AT62" i="97" s="1"/>
  <c r="AX56" i="97"/>
  <c r="S56" i="97" s="1"/>
  <c r="AC56" i="97" s="1"/>
  <c r="AB57" i="97" s="1"/>
  <c r="AK57" i="97" s="1"/>
  <c r="AT57" i="97" s="1"/>
  <c r="AX50" i="97"/>
  <c r="S50" i="97" s="1"/>
  <c r="AC50" i="97" s="1"/>
  <c r="AB51" i="97" s="1"/>
  <c r="AJ51" i="97" s="1"/>
  <c r="AX44" i="97"/>
  <c r="S44" i="97" s="1"/>
  <c r="AC44" i="97" s="1"/>
  <c r="AB45" i="97" s="1"/>
  <c r="AK45" i="97" s="1"/>
  <c r="AT45" i="97" s="1"/>
  <c r="AX38" i="97"/>
  <c r="S38" i="97" s="1"/>
  <c r="AC38" i="97" s="1"/>
  <c r="AB39" i="97" s="1"/>
  <c r="AK39" i="97" s="1"/>
  <c r="AT39" i="97" s="1"/>
  <c r="AX32" i="97"/>
  <c r="S32" i="97" s="1"/>
  <c r="AC32" i="97" s="1"/>
  <c r="AB33" i="97" s="1"/>
  <c r="AK33" i="97" s="1"/>
  <c r="AT33" i="97" s="1"/>
  <c r="AX26" i="97"/>
  <c r="S26" i="97" s="1"/>
  <c r="AC26" i="97" s="1"/>
  <c r="AB27" i="97" s="1"/>
  <c r="AK27" i="97" s="1"/>
  <c r="AT27" i="97" s="1"/>
  <c r="AX20" i="97"/>
  <c r="S20" i="97" s="1"/>
  <c r="AC20" i="97" s="1"/>
  <c r="AB21" i="97" s="1"/>
  <c r="AK21" i="97" s="1"/>
  <c r="AT21" i="97" s="1"/>
  <c r="AX13" i="97"/>
  <c r="S13" i="97" s="1"/>
  <c r="AC13" i="97" s="1"/>
  <c r="AB14" i="97" s="1"/>
  <c r="AX8" i="97"/>
  <c r="S8" i="97" s="1"/>
  <c r="AC8" i="97" s="1"/>
  <c r="AB9" i="97" s="1"/>
  <c r="AK9" i="97" s="1"/>
  <c r="AT9" i="97" s="1"/>
  <c r="AX68" i="97"/>
  <c r="S68" i="97" s="1"/>
  <c r="AC68" i="97" s="1"/>
  <c r="AB69" i="97" s="1"/>
  <c r="Z66" i="95"/>
  <c r="AF66" i="95" s="1"/>
  <c r="AO66" i="95" s="1"/>
  <c r="AX66" i="86"/>
  <c r="S66" i="86" s="1"/>
  <c r="AC66" i="86" s="1"/>
  <c r="AB67" i="86" s="1"/>
  <c r="AK67" i="86" s="1"/>
  <c r="AT67" i="86" s="1"/>
  <c r="AX61" i="86"/>
  <c r="S61" i="86" s="1"/>
  <c r="AC61" i="86" s="1"/>
  <c r="AB62" i="86" s="1"/>
  <c r="AJ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K38" i="86" s="1"/>
  <c r="AT38" i="86" s="1"/>
  <c r="AX31" i="86"/>
  <c r="S31" i="86" s="1"/>
  <c r="AC31" i="86" s="1"/>
  <c r="AB32" i="86" s="1"/>
  <c r="AX25" i="86"/>
  <c r="S25" i="86" s="1"/>
  <c r="AC25" i="86" s="1"/>
  <c r="AB26" i="86" s="1"/>
  <c r="AK26" i="86" s="1"/>
  <c r="AT26" i="86" s="1"/>
  <c r="AX19" i="86"/>
  <c r="S19" i="86" s="1"/>
  <c r="AC19" i="86" s="1"/>
  <c r="AB20" i="86" s="1"/>
  <c r="AK20" i="86" s="1"/>
  <c r="AT20" i="86" s="1"/>
  <c r="AX13" i="86"/>
  <c r="S13" i="86" s="1"/>
  <c r="AC13" i="86" s="1"/>
  <c r="AB14" i="86" s="1"/>
  <c r="AK14" i="86" s="1"/>
  <c r="AT14" i="86" s="1"/>
  <c r="AX65" i="97"/>
  <c r="S65" i="97" s="1"/>
  <c r="AC65" i="97" s="1"/>
  <c r="AB66" i="97" s="1"/>
  <c r="AK66" i="97" s="1"/>
  <c r="AT66" i="97" s="1"/>
  <c r="AX62" i="97"/>
  <c r="S62" i="97" s="1"/>
  <c r="AC62" i="97" s="1"/>
  <c r="AB63" i="97" s="1"/>
  <c r="AK63" i="97" s="1"/>
  <c r="AT63" i="97" s="1"/>
  <c r="AX55" i="97"/>
  <c r="S55" i="97" s="1"/>
  <c r="AC55" i="97" s="1"/>
  <c r="AB56" i="97" s="1"/>
  <c r="AK56" i="97" s="1"/>
  <c r="AT56" i="97" s="1"/>
  <c r="AX49" i="97"/>
  <c r="S49" i="97" s="1"/>
  <c r="AC49" i="97" s="1"/>
  <c r="AB50" i="97" s="1"/>
  <c r="AJ50" i="97" s="1"/>
  <c r="AX43" i="97"/>
  <c r="S43" i="97" s="1"/>
  <c r="AC43" i="97" s="1"/>
  <c r="AB44" i="97" s="1"/>
  <c r="AK44" i="97" s="1"/>
  <c r="AT44" i="97" s="1"/>
  <c r="AX37" i="97"/>
  <c r="S37" i="97" s="1"/>
  <c r="AC37" i="97" s="1"/>
  <c r="AB38" i="97" s="1"/>
  <c r="AX31" i="97"/>
  <c r="S31" i="97" s="1"/>
  <c r="AC31" i="97" s="1"/>
  <c r="AB32" i="97" s="1"/>
  <c r="AK32" i="97" s="1"/>
  <c r="AT32" i="97" s="1"/>
  <c r="AX24" i="97"/>
  <c r="S24" i="97" s="1"/>
  <c r="AC24" i="97" s="1"/>
  <c r="AB25" i="97" s="1"/>
  <c r="AK25" i="97" s="1"/>
  <c r="AT25" i="97" s="1"/>
  <c r="AX19" i="97"/>
  <c r="S19" i="97" s="1"/>
  <c r="AC19" i="97" s="1"/>
  <c r="AB20" i="97" s="1"/>
  <c r="AK20" i="97" s="1"/>
  <c r="AT20" i="97" s="1"/>
  <c r="AX14" i="97"/>
  <c r="S14" i="97" s="1"/>
  <c r="AC14" i="97" s="1"/>
  <c r="AB15" i="97" s="1"/>
  <c r="AK15" i="97" s="1"/>
  <c r="AT15" i="97" s="1"/>
  <c r="AX7" i="97"/>
  <c r="S7" i="97" s="1"/>
  <c r="AC7" i="97" s="1"/>
  <c r="AB8" i="97" s="1"/>
  <c r="AK8" i="97" s="1"/>
  <c r="AT8" i="97" s="1"/>
  <c r="AX65" i="86"/>
  <c r="S65" i="86" s="1"/>
  <c r="AC65" i="86" s="1"/>
  <c r="AB66" i="86" s="1"/>
  <c r="AK66" i="86" s="1"/>
  <c r="AT66" i="86" s="1"/>
  <c r="AX60" i="86"/>
  <c r="S60" i="86" s="1"/>
  <c r="AC60" i="86" s="1"/>
  <c r="AB61" i="86" s="1"/>
  <c r="AX54" i="86"/>
  <c r="S54" i="86" s="1"/>
  <c r="AC54" i="86" s="1"/>
  <c r="AB55" i="86" s="1"/>
  <c r="AK55" i="86" s="1"/>
  <c r="AT55" i="86" s="1"/>
  <c r="AX48" i="86"/>
  <c r="S48" i="86" s="1"/>
  <c r="AC48" i="86" s="1"/>
  <c r="AB49" i="86" s="1"/>
  <c r="AK49" i="86" s="1"/>
  <c r="AT49" i="86" s="1"/>
  <c r="AX42" i="86"/>
  <c r="S42" i="86" s="1"/>
  <c r="AC42" i="86" s="1"/>
  <c r="AB43" i="86" s="1"/>
  <c r="AX36" i="86"/>
  <c r="S36" i="86" s="1"/>
  <c r="AC36" i="86" s="1"/>
  <c r="AB37" i="86" s="1"/>
  <c r="AK37" i="86" s="1"/>
  <c r="AT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K19" i="86" s="1"/>
  <c r="AT19" i="86" s="1"/>
  <c r="AX12" i="86"/>
  <c r="S12" i="86" s="1"/>
  <c r="AC12" i="86" s="1"/>
  <c r="AB13" i="86" s="1"/>
  <c r="AK13" i="86" s="1"/>
  <c r="AT13" i="86" s="1"/>
  <c r="AX6" i="86"/>
  <c r="S6" i="86" s="1"/>
  <c r="AC6" i="86" s="1"/>
  <c r="AB7" i="86" s="1"/>
  <c r="AK7" i="86" s="1"/>
  <c r="AT7" i="86" s="1"/>
  <c r="AX67" i="97"/>
  <c r="S67" i="97" s="1"/>
  <c r="AC67" i="97" s="1"/>
  <c r="AB68" i="97" s="1"/>
  <c r="AX60" i="97"/>
  <c r="S60" i="97" s="1"/>
  <c r="AC60" i="97" s="1"/>
  <c r="AB61" i="97" s="1"/>
  <c r="AX54" i="97"/>
  <c r="S54" i="97" s="1"/>
  <c r="AC54" i="97" s="1"/>
  <c r="AB55" i="97" s="1"/>
  <c r="AK55" i="97" s="1"/>
  <c r="AT55" i="97" s="1"/>
  <c r="AX48" i="97"/>
  <c r="S48" i="97" s="1"/>
  <c r="AC48" i="97" s="1"/>
  <c r="AB49" i="97" s="1"/>
  <c r="AK49" i="97" s="1"/>
  <c r="AT49" i="97" s="1"/>
  <c r="AX42" i="97"/>
  <c r="S42" i="97" s="1"/>
  <c r="AC42" i="97" s="1"/>
  <c r="AB43" i="97" s="1"/>
  <c r="AK43" i="97" s="1"/>
  <c r="AT43" i="97" s="1"/>
  <c r="AX36" i="97"/>
  <c r="S36" i="97" s="1"/>
  <c r="AC36" i="97" s="1"/>
  <c r="AB37" i="97" s="1"/>
  <c r="AJ37" i="97" s="1"/>
  <c r="AX29" i="97"/>
  <c r="S29" i="97" s="1"/>
  <c r="AC29" i="97" s="1"/>
  <c r="AB30" i="97" s="1"/>
  <c r="AK30" i="97" s="1"/>
  <c r="AT30" i="97" s="1"/>
  <c r="AX25" i="97"/>
  <c r="S25" i="97" s="1"/>
  <c r="AC25" i="97" s="1"/>
  <c r="AB26" i="97" s="1"/>
  <c r="AK26" i="97" s="1"/>
  <c r="AT26" i="97" s="1"/>
  <c r="AX18" i="97"/>
  <c r="S18" i="97" s="1"/>
  <c r="AC18" i="97" s="1"/>
  <c r="AB19" i="97" s="1"/>
  <c r="AK19" i="97" s="1"/>
  <c r="AT19" i="97" s="1"/>
  <c r="AX12" i="97"/>
  <c r="S12" i="97" s="1"/>
  <c r="AC12" i="97" s="1"/>
  <c r="AB13" i="97" s="1"/>
  <c r="AK13" i="97" s="1"/>
  <c r="AT13" i="97" s="1"/>
  <c r="AX5" i="97"/>
  <c r="S5" i="97" s="1"/>
  <c r="AC5" i="97" s="1"/>
  <c r="AB6" i="97" s="1"/>
  <c r="AE67" i="52"/>
  <c r="AF67" i="52"/>
  <c r="AO67" i="52" s="1"/>
  <c r="AE69" i="88"/>
  <c r="AE68" i="48"/>
  <c r="AF68" i="48"/>
  <c r="AO68" i="48" s="1"/>
  <c r="AG68" i="48"/>
  <c r="AP68" i="48" s="1"/>
  <c r="W69" i="48"/>
  <c r="AH69" i="42"/>
  <c r="AQ69" i="42" s="1"/>
  <c r="AK14" i="97"/>
  <c r="AT14" i="97" s="1"/>
  <c r="AH68" i="102"/>
  <c r="AQ68" i="102" s="1"/>
  <c r="AK22" i="86"/>
  <c r="AT22" i="86" s="1"/>
  <c r="Z68" i="102"/>
  <c r="AN68" i="44"/>
  <c r="AJ64" i="86"/>
  <c r="AN69" i="96"/>
  <c r="AI69" i="96"/>
  <c r="Y69" i="51"/>
  <c r="X69" i="51"/>
  <c r="AR65" i="99"/>
  <c r="AR72" i="41"/>
  <c r="AG69" i="97"/>
  <c r="AP69" i="97" s="1"/>
  <c r="AP71" i="97" s="1"/>
  <c r="AF69" i="97"/>
  <c r="AO69" i="97" s="1"/>
  <c r="AO71" i="97" s="1"/>
  <c r="AC69" i="97"/>
  <c r="AJ69" i="97" s="1"/>
  <c r="AS69" i="97" s="1"/>
  <c r="AE69" i="97"/>
  <c r="AK60" i="97"/>
  <c r="AT60" i="97" s="1"/>
  <c r="AK23" i="97"/>
  <c r="AT23" i="97" s="1"/>
  <c r="W67" i="90"/>
  <c r="AG66" i="90"/>
  <c r="AP66" i="90" s="1"/>
  <c r="AF66" i="90"/>
  <c r="AO66" i="90" s="1"/>
  <c r="AE66" i="90"/>
  <c r="AI70" i="94"/>
  <c r="AK28" i="86"/>
  <c r="AT28" i="86" s="1"/>
  <c r="AN66" i="92"/>
  <c r="AI66" i="92"/>
  <c r="AE69" i="16"/>
  <c r="AF69" i="16"/>
  <c r="AO69" i="16" s="1"/>
  <c r="AR67" i="55"/>
  <c r="AR69" i="13"/>
  <c r="Y67" i="54"/>
  <c r="X67" i="54"/>
  <c r="AJ58" i="86"/>
  <c r="Y69" i="87"/>
  <c r="X69" i="87"/>
  <c r="AH67" i="52"/>
  <c r="AQ67" i="52" s="1"/>
  <c r="Z69" i="42"/>
  <c r="Y68" i="50"/>
  <c r="X68" i="50"/>
  <c r="W67" i="11"/>
  <c r="AG66" i="11"/>
  <c r="AP66" i="11" s="1"/>
  <c r="AF66" i="11"/>
  <c r="AO66" i="11" s="1"/>
  <c r="AE66" i="11"/>
  <c r="AJ63" i="86"/>
  <c r="AK57" i="86"/>
  <c r="AT57" i="86" s="1"/>
  <c r="AE65" i="20"/>
  <c r="W66" i="20"/>
  <c r="AF65" i="20"/>
  <c r="AO65" i="20" s="1"/>
  <c r="AG65" i="20"/>
  <c r="AP65" i="20" s="1"/>
  <c r="AR65" i="95"/>
  <c r="AK27" i="86"/>
  <c r="AT27" i="86" s="1"/>
  <c r="AJ27" i="86"/>
  <c r="AR67" i="102"/>
  <c r="AN67" i="82"/>
  <c r="AI67" i="82"/>
  <c r="W69" i="84"/>
  <c r="AE68" i="84"/>
  <c r="AG68" i="84"/>
  <c r="AP68" i="84" s="1"/>
  <c r="AF68" i="84"/>
  <c r="AO68" i="84" s="1"/>
  <c r="AH69" i="83"/>
  <c r="AQ69" i="83" s="1"/>
  <c r="AJ53" i="97"/>
  <c r="AK41" i="97"/>
  <c r="AT41" i="97" s="1"/>
  <c r="AJ34" i="97"/>
  <c r="AK11" i="97"/>
  <c r="AT11" i="97" s="1"/>
  <c r="AH66" i="99"/>
  <c r="AQ66" i="99" s="1"/>
  <c r="AR68" i="83"/>
  <c r="AN69" i="45"/>
  <c r="AI69" i="45"/>
  <c r="AH68" i="32"/>
  <c r="AQ68" i="32" s="1"/>
  <c r="AF65" i="101"/>
  <c r="AO65" i="101" s="1"/>
  <c r="AG65" i="101"/>
  <c r="AP65" i="101" s="1"/>
  <c r="AE65" i="101"/>
  <c r="W66" i="101"/>
  <c r="AF68" i="104"/>
  <c r="AO68" i="104" s="1"/>
  <c r="AG68" i="104"/>
  <c r="AP68" i="104" s="1"/>
  <c r="AE68" i="104"/>
  <c r="W69" i="104"/>
  <c r="AR70" i="98"/>
  <c r="Y68" i="82"/>
  <c r="X68" i="82"/>
  <c r="AH71" i="98"/>
  <c r="AQ71" i="98" s="1"/>
  <c r="AH66" i="95"/>
  <c r="AQ66" i="95" s="1"/>
  <c r="AR67" i="93"/>
  <c r="AI66" i="54"/>
  <c r="AN66" i="54"/>
  <c r="AH68" i="55"/>
  <c r="AQ68" i="55" s="1"/>
  <c r="AK56" i="86"/>
  <c r="AT56" i="86" s="1"/>
  <c r="AK25" i="86"/>
  <c r="AT25" i="86" s="1"/>
  <c r="AK8" i="86"/>
  <c r="AT8" i="86" s="1"/>
  <c r="Y70" i="49"/>
  <c r="X70" i="49"/>
  <c r="W71" i="100"/>
  <c r="AG70" i="100"/>
  <c r="AP70" i="100" s="1"/>
  <c r="AF70" i="100"/>
  <c r="AO70" i="100" s="1"/>
  <c r="AE70" i="100"/>
  <c r="AN68" i="87"/>
  <c r="AI68" i="87"/>
  <c r="AH68" i="10"/>
  <c r="AQ68" i="10" s="1"/>
  <c r="Y67" i="92"/>
  <c r="X67" i="92"/>
  <c r="AH69" i="88"/>
  <c r="AQ69" i="88" s="1"/>
  <c r="Y70" i="96"/>
  <c r="X70" i="96"/>
  <c r="AH68" i="91"/>
  <c r="AQ68" i="91" s="1"/>
  <c r="AR67" i="32"/>
  <c r="AI67" i="50"/>
  <c r="AN67" i="50"/>
  <c r="Z69" i="83"/>
  <c r="AR67" i="91"/>
  <c r="AK64" i="97"/>
  <c r="AT64" i="97" s="1"/>
  <c r="AJ52" i="97"/>
  <c r="AK22" i="97"/>
  <c r="AT22" i="97" s="1"/>
  <c r="AK17" i="97"/>
  <c r="AT17" i="97" s="1"/>
  <c r="Z66" i="99"/>
  <c r="AH73" i="41"/>
  <c r="AQ73" i="41" s="1"/>
  <c r="Z68" i="32"/>
  <c r="Y69" i="44"/>
  <c r="X69" i="44"/>
  <c r="W69" i="93"/>
  <c r="AG68" i="93"/>
  <c r="AP68" i="93" s="1"/>
  <c r="AE68" i="93"/>
  <c r="AF68" i="93"/>
  <c r="AO68" i="93" s="1"/>
  <c r="Y70" i="45"/>
  <c r="X70" i="45"/>
  <c r="AR72" i="18"/>
  <c r="AE67" i="43"/>
  <c r="AF67" i="43"/>
  <c r="AO67" i="43" s="1"/>
  <c r="W68" i="43"/>
  <c r="AG67" i="43"/>
  <c r="AP67" i="43" s="1"/>
  <c r="AH70" i="13"/>
  <c r="AQ70" i="13" s="1"/>
  <c r="AN68" i="51"/>
  <c r="AI68" i="51"/>
  <c r="AK61" i="86"/>
  <c r="AT61" i="86" s="1"/>
  <c r="AK53" i="86"/>
  <c r="AT53" i="86" s="1"/>
  <c r="AK31" i="86"/>
  <c r="AT31" i="86" s="1"/>
  <c r="AK24" i="86"/>
  <c r="AT24" i="86" s="1"/>
  <c r="AJ24" i="86"/>
  <c r="W67" i="103"/>
  <c r="AG66" i="103"/>
  <c r="AP66" i="103" s="1"/>
  <c r="AE66" i="103"/>
  <c r="AF66" i="103"/>
  <c r="AO66" i="103" s="1"/>
  <c r="AR68" i="88"/>
  <c r="AR66" i="52"/>
  <c r="AR68" i="42"/>
  <c r="AH69" i="16"/>
  <c r="AQ69" i="16" s="1"/>
  <c r="AH68" i="93"/>
  <c r="AQ68" i="93" s="1"/>
  <c r="AJ58" i="97"/>
  <c r="AK58" i="97"/>
  <c r="AT58" i="97" s="1"/>
  <c r="AR67" i="10"/>
  <c r="Z68" i="85" l="1"/>
  <c r="AH68" i="85"/>
  <c r="AQ68" i="85" s="1"/>
  <c r="AJ32" i="86"/>
  <c r="AJ41" i="86"/>
  <c r="Z73" i="18"/>
  <c r="AI68" i="44"/>
  <c r="AF70" i="13"/>
  <c r="AO70" i="13" s="1"/>
  <c r="W69" i="10"/>
  <c r="Y69" i="10" s="1"/>
  <c r="AJ45" i="86"/>
  <c r="W71" i="13"/>
  <c r="AE68" i="10"/>
  <c r="AE70" i="13"/>
  <c r="AJ56" i="97"/>
  <c r="AK28" i="97"/>
  <c r="AT28" i="97" s="1"/>
  <c r="AG67" i="35"/>
  <c r="AP67" i="35" s="1"/>
  <c r="W68" i="35"/>
  <c r="AE67" i="35"/>
  <c r="AF67" i="35"/>
  <c r="AO67" i="35" s="1"/>
  <c r="AJ61" i="86"/>
  <c r="AJ25" i="86"/>
  <c r="AL25" i="86" s="1"/>
  <c r="AU25" i="86" s="1"/>
  <c r="AK69" i="86"/>
  <c r="AT69" i="86" s="1"/>
  <c r="AE73" i="41"/>
  <c r="AK45" i="86"/>
  <c r="AT45" i="86" s="1"/>
  <c r="AJ7" i="86"/>
  <c r="AI69" i="86"/>
  <c r="AR69" i="86" s="1"/>
  <c r="AR71" i="86" s="1"/>
  <c r="AG73" i="41"/>
  <c r="AP73" i="41" s="1"/>
  <c r="AK50" i="97"/>
  <c r="AT50" i="97" s="1"/>
  <c r="W67" i="95"/>
  <c r="AN69" i="86"/>
  <c r="AN71" i="86" s="1"/>
  <c r="AF73" i="41"/>
  <c r="AO73" i="41" s="1"/>
  <c r="AE66" i="95"/>
  <c r="AI66" i="95" s="1"/>
  <c r="AK10" i="86"/>
  <c r="AT10" i="86" s="1"/>
  <c r="AF68" i="91"/>
  <c r="AO68" i="91" s="1"/>
  <c r="AJ55" i="97"/>
  <c r="W69" i="55"/>
  <c r="Y69" i="55" s="1"/>
  <c r="AJ60" i="86"/>
  <c r="AF69" i="88"/>
  <c r="AO69" i="88" s="1"/>
  <c r="AG66" i="95"/>
  <c r="AP66" i="95" s="1"/>
  <c r="AE68" i="91"/>
  <c r="AN69" i="49"/>
  <c r="AK62" i="86"/>
  <c r="AT62" i="86" s="1"/>
  <c r="AG68" i="55"/>
  <c r="AP68" i="55" s="1"/>
  <c r="W70" i="88"/>
  <c r="Y70" i="88" s="1"/>
  <c r="AE71" i="98"/>
  <c r="AJ44" i="86"/>
  <c r="AJ11" i="97"/>
  <c r="AJ17" i="86"/>
  <c r="AJ53" i="86"/>
  <c r="AJ42" i="97"/>
  <c r="AS42" i="97" s="1"/>
  <c r="AK40" i="97"/>
  <c r="AT40" i="97" s="1"/>
  <c r="AJ33" i="86"/>
  <c r="AL33" i="86" s="1"/>
  <c r="AU33" i="86" s="1"/>
  <c r="AK46" i="86"/>
  <c r="AT46" i="86" s="1"/>
  <c r="X71" i="94"/>
  <c r="Z71" i="94" s="1"/>
  <c r="AK69" i="97"/>
  <c r="AT69" i="97" s="1"/>
  <c r="AJ9" i="86"/>
  <c r="AS9" i="86" s="1"/>
  <c r="AJ40" i="86"/>
  <c r="AF68" i="10"/>
  <c r="AO68" i="10" s="1"/>
  <c r="AF68" i="55"/>
  <c r="AO68" i="55" s="1"/>
  <c r="AG68" i="91"/>
  <c r="AP68" i="91" s="1"/>
  <c r="AF71" i="98"/>
  <c r="AO71" i="98" s="1"/>
  <c r="AG71" i="98"/>
  <c r="AP71" i="98" s="1"/>
  <c r="AJ8" i="86"/>
  <c r="AJ6" i="97"/>
  <c r="AJ20" i="97"/>
  <c r="AJ12" i="86"/>
  <c r="AJ47" i="86"/>
  <c r="AS47" i="86" s="1"/>
  <c r="AJ38" i="86"/>
  <c r="AL38" i="86" s="1"/>
  <c r="AU38" i="86" s="1"/>
  <c r="AJ41" i="97"/>
  <c r="AS41" i="97" s="1"/>
  <c r="AJ39" i="86"/>
  <c r="AJ48" i="86"/>
  <c r="AJ18" i="86"/>
  <c r="AS18" i="86" s="1"/>
  <c r="AJ11" i="86"/>
  <c r="AS11" i="86" s="1"/>
  <c r="AJ5" i="86"/>
  <c r="AS5" i="86" s="1"/>
  <c r="AJ61" i="97"/>
  <c r="AJ31" i="86"/>
  <c r="AL31" i="86" s="1"/>
  <c r="AU31" i="86" s="1"/>
  <c r="AJ62" i="97"/>
  <c r="AK41" i="86"/>
  <c r="AT41" i="86" s="1"/>
  <c r="AK32" i="86"/>
  <c r="AT32" i="86" s="1"/>
  <c r="AJ33" i="97"/>
  <c r="AL33" i="97" s="1"/>
  <c r="AU33" i="97" s="1"/>
  <c r="AJ5" i="97"/>
  <c r="AJ43" i="97"/>
  <c r="AJ27" i="97"/>
  <c r="AJ63" i="97"/>
  <c r="AK6" i="97"/>
  <c r="AT6" i="97" s="1"/>
  <c r="AJ35" i="97"/>
  <c r="AS35" i="97" s="1"/>
  <c r="AJ49" i="97"/>
  <c r="AS49" i="97" s="1"/>
  <c r="AK61" i="97"/>
  <c r="AT61" i="97" s="1"/>
  <c r="AS38" i="46"/>
  <c r="AL38" i="46"/>
  <c r="AU38" i="46" s="1"/>
  <c r="AU71" i="46" s="1"/>
  <c r="C11" i="46" s="1"/>
  <c r="AJ14" i="97"/>
  <c r="AS14" i="97" s="1"/>
  <c r="AJ25" i="97"/>
  <c r="AL25" i="97" s="1"/>
  <c r="AU25" i="97" s="1"/>
  <c r="AK10" i="97"/>
  <c r="AT10" i="97" s="1"/>
  <c r="AJ46" i="97"/>
  <c r="AG69" i="16"/>
  <c r="AP69" i="16" s="1"/>
  <c r="AJ65" i="86"/>
  <c r="AS65" i="86" s="1"/>
  <c r="AJ19" i="97"/>
  <c r="AL19" i="97" s="1"/>
  <c r="AU19" i="97" s="1"/>
  <c r="AJ39" i="97"/>
  <c r="AL39" i="97" s="1"/>
  <c r="AU39" i="97" s="1"/>
  <c r="AJ18" i="97"/>
  <c r="AJ66" i="86"/>
  <c r="AL66" i="86" s="1"/>
  <c r="AU66" i="86" s="1"/>
  <c r="AJ48" i="97"/>
  <c r="AJ65" i="97"/>
  <c r="AL65" i="97" s="1"/>
  <c r="AU65" i="97" s="1"/>
  <c r="AJ68" i="97"/>
  <c r="AS68" i="97" s="1"/>
  <c r="AJ38" i="97"/>
  <c r="AS38" i="97" s="1"/>
  <c r="AJ50" i="86"/>
  <c r="AJ17" i="97"/>
  <c r="AS17" i="97" s="1"/>
  <c r="AJ59" i="86"/>
  <c r="AJ60" i="97"/>
  <c r="AS60" i="97" s="1"/>
  <c r="AJ30" i="86"/>
  <c r="AK17" i="86"/>
  <c r="AT17" i="86" s="1"/>
  <c r="AK44" i="86"/>
  <c r="AT44" i="86" s="1"/>
  <c r="AK16" i="86"/>
  <c r="AT16" i="86" s="1"/>
  <c r="AJ15" i="86"/>
  <c r="AJ43" i="86"/>
  <c r="AS43" i="86" s="1"/>
  <c r="AJ22" i="97"/>
  <c r="AS22" i="97" s="1"/>
  <c r="AJ31" i="97"/>
  <c r="AS31" i="97" s="1"/>
  <c r="AJ67" i="97"/>
  <c r="AS67" i="97" s="1"/>
  <c r="AJ35" i="86"/>
  <c r="AS35" i="86" s="1"/>
  <c r="AJ47" i="97"/>
  <c r="AS47" i="97" s="1"/>
  <c r="AJ32" i="97"/>
  <c r="AS32" i="97" s="1"/>
  <c r="AK52" i="86"/>
  <c r="AT52" i="86" s="1"/>
  <c r="AJ54" i="97"/>
  <c r="AL54" i="97" s="1"/>
  <c r="AU54" i="97" s="1"/>
  <c r="AJ12" i="97"/>
  <c r="AJ26" i="97"/>
  <c r="AJ51" i="86"/>
  <c r="AL51" i="86" s="1"/>
  <c r="AU51" i="86" s="1"/>
  <c r="AJ54" i="86"/>
  <c r="AS54" i="86" s="1"/>
  <c r="AS71" i="46"/>
  <c r="AJ67" i="86"/>
  <c r="AS67" i="86" s="1"/>
  <c r="AJ8" i="97"/>
  <c r="AJ30" i="97"/>
  <c r="AS30" i="97" s="1"/>
  <c r="AJ9" i="97"/>
  <c r="AS9" i="97" s="1"/>
  <c r="AK51" i="97"/>
  <c r="AT51" i="97" s="1"/>
  <c r="AJ3" i="86"/>
  <c r="AL3" i="86" s="1"/>
  <c r="AU3" i="86" s="1"/>
  <c r="AJ29" i="86"/>
  <c r="AS29" i="86" s="1"/>
  <c r="AJ23" i="86"/>
  <c r="AL23" i="86" s="1"/>
  <c r="AU23" i="86" s="1"/>
  <c r="AJ14" i="86"/>
  <c r="AK30" i="86"/>
  <c r="AT30" i="86" s="1"/>
  <c r="AJ49" i="86"/>
  <c r="AS49" i="86" s="1"/>
  <c r="AJ68" i="86"/>
  <c r="AL68" i="86" s="1"/>
  <c r="AU68" i="86" s="1"/>
  <c r="AJ20" i="86"/>
  <c r="AS20" i="86" s="1"/>
  <c r="AJ37" i="86"/>
  <c r="AJ55" i="86"/>
  <c r="AK38" i="97"/>
  <c r="AT38" i="97" s="1"/>
  <c r="AJ19" i="86"/>
  <c r="AS19" i="86" s="1"/>
  <c r="AG67" i="52"/>
  <c r="AP67" i="52" s="1"/>
  <c r="AJ45" i="97"/>
  <c r="AS45" i="97" s="1"/>
  <c r="AJ36" i="86"/>
  <c r="AS36" i="86" s="1"/>
  <c r="AK43" i="86"/>
  <c r="AT43" i="86" s="1"/>
  <c r="AK59" i="86"/>
  <c r="AT59" i="86" s="1"/>
  <c r="AJ24" i="97"/>
  <c r="AS24" i="97" s="1"/>
  <c r="AJ57" i="97"/>
  <c r="AS57" i="97" s="1"/>
  <c r="AK50" i="86"/>
  <c r="AT50" i="86" s="1"/>
  <c r="AJ21" i="97"/>
  <c r="AJ13" i="97"/>
  <c r="AS13" i="97" s="1"/>
  <c r="AK68" i="97"/>
  <c r="AT68" i="97" s="1"/>
  <c r="AK21" i="86"/>
  <c r="AT21" i="86" s="1"/>
  <c r="AJ6" i="86"/>
  <c r="AL6" i="86" s="1"/>
  <c r="AU6" i="86" s="1"/>
  <c r="AK37" i="97"/>
  <c r="AT37" i="97" s="1"/>
  <c r="AJ59" i="97"/>
  <c r="AJ56" i="86"/>
  <c r="AS56" i="86" s="1"/>
  <c r="AJ13" i="86"/>
  <c r="AS13" i="86" s="1"/>
  <c r="AK31" i="97"/>
  <c r="AT31" i="97" s="1"/>
  <c r="AK16" i="97"/>
  <c r="AT16" i="97" s="1"/>
  <c r="AJ36" i="97"/>
  <c r="AS36" i="97" s="1"/>
  <c r="AK67" i="97"/>
  <c r="AT67" i="97" s="1"/>
  <c r="AK35" i="86"/>
  <c r="AT35" i="86" s="1"/>
  <c r="AJ44" i="97"/>
  <c r="AS44" i="97" s="1"/>
  <c r="AJ15" i="97"/>
  <c r="AS15" i="97" s="1"/>
  <c r="AJ66" i="97"/>
  <c r="AJ42" i="86"/>
  <c r="AS42" i="86" s="1"/>
  <c r="AJ29" i="97"/>
  <c r="AS29" i="97" s="1"/>
  <c r="AJ34" i="86"/>
  <c r="AS34" i="86" s="1"/>
  <c r="AJ26" i="86"/>
  <c r="AL26" i="86" s="1"/>
  <c r="AU26" i="86" s="1"/>
  <c r="AJ7" i="97"/>
  <c r="AS7" i="97" s="1"/>
  <c r="AB4" i="97"/>
  <c r="AJ4" i="97" s="1"/>
  <c r="AJ3" i="97"/>
  <c r="Z69" i="44"/>
  <c r="AE69" i="44" s="1"/>
  <c r="Z67" i="92"/>
  <c r="AG67" i="92" s="1"/>
  <c r="AP67" i="92" s="1"/>
  <c r="Z69" i="87"/>
  <c r="AF69" i="87" s="1"/>
  <c r="AO69" i="87" s="1"/>
  <c r="Y67" i="103"/>
  <c r="X67" i="103"/>
  <c r="AH70" i="96"/>
  <c r="AQ70" i="96" s="1"/>
  <c r="AH70" i="49"/>
  <c r="AQ70" i="49" s="1"/>
  <c r="AL30" i="97"/>
  <c r="AU30" i="97" s="1"/>
  <c r="AS40" i="86"/>
  <c r="AL40" i="86"/>
  <c r="AU40" i="86" s="1"/>
  <c r="AN70" i="13"/>
  <c r="AI70" i="13"/>
  <c r="X69" i="55"/>
  <c r="AE68" i="32"/>
  <c r="AF68" i="32"/>
  <c r="AO68" i="32" s="1"/>
  <c r="AG68" i="32"/>
  <c r="AP68" i="32" s="1"/>
  <c r="W69" i="32"/>
  <c r="AL18" i="86"/>
  <c r="AU18" i="86" s="1"/>
  <c r="AH68" i="82"/>
  <c r="AQ68" i="82" s="1"/>
  <c r="AS10" i="86"/>
  <c r="AL10" i="86"/>
  <c r="AU10" i="86" s="1"/>
  <c r="AI65" i="101"/>
  <c r="AN65" i="101"/>
  <c r="AS11" i="97"/>
  <c r="AL11" i="97"/>
  <c r="AU11" i="97" s="1"/>
  <c r="AL47" i="97"/>
  <c r="AU47" i="97" s="1"/>
  <c r="AS44" i="86"/>
  <c r="AS62" i="86"/>
  <c r="Y67" i="11"/>
  <c r="X67" i="11"/>
  <c r="AS28" i="86"/>
  <c r="AL28" i="86"/>
  <c r="AU28" i="86" s="1"/>
  <c r="AR69" i="96"/>
  <c r="AS61" i="97"/>
  <c r="AI68" i="48"/>
  <c r="AN68" i="48"/>
  <c r="Y67" i="95"/>
  <c r="X67" i="95"/>
  <c r="Y68" i="43"/>
  <c r="X68" i="43"/>
  <c r="AS56" i="97"/>
  <c r="AL56" i="97"/>
  <c r="AU56" i="97" s="1"/>
  <c r="AR68" i="87"/>
  <c r="AS14" i="86"/>
  <c r="AL14" i="86"/>
  <c r="AU14" i="86" s="1"/>
  <c r="AR67" i="82"/>
  <c r="AS7" i="86"/>
  <c r="AL7" i="86"/>
  <c r="AU7" i="86" s="1"/>
  <c r="AS27" i="86"/>
  <c r="AL27" i="86"/>
  <c r="AU27" i="86" s="1"/>
  <c r="AS57" i="86"/>
  <c r="AL57" i="86"/>
  <c r="AU57" i="86" s="1"/>
  <c r="AE69" i="42"/>
  <c r="W70" i="42"/>
  <c r="AF69" i="42"/>
  <c r="AO69" i="42" s="1"/>
  <c r="AG69" i="42"/>
  <c r="AP69" i="42" s="1"/>
  <c r="Y70" i="16"/>
  <c r="X70" i="16"/>
  <c r="AN66" i="90"/>
  <c r="AI66" i="90"/>
  <c r="AS48" i="97"/>
  <c r="AL48" i="97"/>
  <c r="AU48" i="97" s="1"/>
  <c r="AS45" i="86"/>
  <c r="AL45" i="86"/>
  <c r="AU45" i="86" s="1"/>
  <c r="AS39" i="97"/>
  <c r="AH70" i="45"/>
  <c r="AQ70" i="45" s="1"/>
  <c r="AR67" i="50"/>
  <c r="Z70" i="96"/>
  <c r="Z70" i="49"/>
  <c r="AS58" i="97"/>
  <c r="AL58" i="97"/>
  <c r="AU58" i="97" s="1"/>
  <c r="AS17" i="86"/>
  <c r="AS53" i="86"/>
  <c r="AL53" i="86"/>
  <c r="AU53" i="86" s="1"/>
  <c r="AN67" i="43"/>
  <c r="AI67" i="43"/>
  <c r="Z70" i="45"/>
  <c r="AS28" i="97"/>
  <c r="AS46" i="97"/>
  <c r="AL46" i="97"/>
  <c r="AU46" i="97" s="1"/>
  <c r="AS64" i="97"/>
  <c r="AL64" i="97"/>
  <c r="AU64" i="97" s="1"/>
  <c r="AN70" i="100"/>
  <c r="AI70" i="100"/>
  <c r="Z68" i="82"/>
  <c r="AS8" i="97"/>
  <c r="AL8" i="97"/>
  <c r="AU8" i="97" s="1"/>
  <c r="Y66" i="20"/>
  <c r="X66" i="20"/>
  <c r="AS63" i="86"/>
  <c r="AL63" i="86"/>
  <c r="AU63" i="86" s="1"/>
  <c r="AH71" i="94"/>
  <c r="AQ71" i="94" s="1"/>
  <c r="AS55" i="97"/>
  <c r="AL55" i="97"/>
  <c r="AU55" i="97" s="1"/>
  <c r="AS58" i="86"/>
  <c r="AL58" i="86"/>
  <c r="AU58" i="86" s="1"/>
  <c r="Y74" i="41"/>
  <c r="X74" i="41"/>
  <c r="AS60" i="86"/>
  <c r="AL60" i="86"/>
  <c r="AU60" i="86" s="1"/>
  <c r="AL36" i="97"/>
  <c r="AU36" i="97" s="1"/>
  <c r="AS54" i="97"/>
  <c r="AN69" i="97"/>
  <c r="AN71" i="97" s="1"/>
  <c r="AI69" i="97"/>
  <c r="AS21" i="86"/>
  <c r="AH69" i="51"/>
  <c r="AQ69" i="51" s="1"/>
  <c r="AS64" i="86"/>
  <c r="AL64" i="86"/>
  <c r="AU64" i="86" s="1"/>
  <c r="Y68" i="52"/>
  <c r="X68" i="52"/>
  <c r="AN66" i="95"/>
  <c r="AS6" i="97"/>
  <c r="AJ4" i="86"/>
  <c r="AK4" i="86"/>
  <c r="AT4" i="86" s="1"/>
  <c r="AS24" i="86"/>
  <c r="AL24" i="86"/>
  <c r="AU24" i="86" s="1"/>
  <c r="AL42" i="86"/>
  <c r="AU42" i="86" s="1"/>
  <c r="AN68" i="93"/>
  <c r="AI68" i="93"/>
  <c r="AL47" i="86"/>
  <c r="AU47" i="86" s="1"/>
  <c r="AS46" i="86"/>
  <c r="AL11" i="86"/>
  <c r="AU11" i="86" s="1"/>
  <c r="AS18" i="97"/>
  <c r="AL18" i="97"/>
  <c r="AU18" i="97" s="1"/>
  <c r="AS53" i="97"/>
  <c r="AL53" i="97"/>
  <c r="AU53" i="97" s="1"/>
  <c r="AS32" i="86"/>
  <c r="AL32" i="86"/>
  <c r="AU32" i="86" s="1"/>
  <c r="AS50" i="86"/>
  <c r="AN65" i="20"/>
  <c r="AI65" i="20"/>
  <c r="AH68" i="50"/>
  <c r="AQ68" i="50" s="1"/>
  <c r="AH67" i="54"/>
  <c r="AQ67" i="54" s="1"/>
  <c r="AN73" i="41"/>
  <c r="AI73" i="41"/>
  <c r="AN69" i="16"/>
  <c r="AI69" i="16"/>
  <c r="Y67" i="90"/>
  <c r="X67" i="90"/>
  <c r="AS16" i="97"/>
  <c r="Z69" i="51"/>
  <c r="AS50" i="97"/>
  <c r="AL50" i="97"/>
  <c r="AU50" i="97" s="1"/>
  <c r="AS26" i="97"/>
  <c r="AL26" i="97"/>
  <c r="AU26" i="97" s="1"/>
  <c r="AS22" i="86"/>
  <c r="AL22" i="86"/>
  <c r="AU22" i="86" s="1"/>
  <c r="Y71" i="13"/>
  <c r="X71" i="13"/>
  <c r="AN68" i="55"/>
  <c r="AN71" i="98"/>
  <c r="AS40" i="97"/>
  <c r="AL40" i="97"/>
  <c r="AU40" i="97" s="1"/>
  <c r="AE67" i="92"/>
  <c r="Y66" i="101"/>
  <c r="X66" i="101"/>
  <c r="AH69" i="87"/>
  <c r="AQ69" i="87" s="1"/>
  <c r="AS21" i="97"/>
  <c r="AL21" i="97"/>
  <c r="AU21" i="97" s="1"/>
  <c r="AS15" i="86"/>
  <c r="AL15" i="86"/>
  <c r="AU15" i="86" s="1"/>
  <c r="AN68" i="91"/>
  <c r="AI68" i="91"/>
  <c r="AS20" i="97"/>
  <c r="AL20" i="97"/>
  <c r="AU20" i="97" s="1"/>
  <c r="AR68" i="51"/>
  <c r="AS27" i="97"/>
  <c r="AL27" i="97"/>
  <c r="AU27" i="97" s="1"/>
  <c r="AS63" i="97"/>
  <c r="AL63" i="97"/>
  <c r="AU63" i="97" s="1"/>
  <c r="AS10" i="97"/>
  <c r="AL10" i="97"/>
  <c r="AU10" i="97" s="1"/>
  <c r="AN66" i="103"/>
  <c r="AI66" i="103"/>
  <c r="AS61" i="86"/>
  <c r="AL61" i="86"/>
  <c r="AU61" i="86" s="1"/>
  <c r="AH69" i="44"/>
  <c r="AQ69" i="44" s="1"/>
  <c r="W67" i="99"/>
  <c r="AG66" i="99"/>
  <c r="AP66" i="99" s="1"/>
  <c r="AF66" i="99"/>
  <c r="AO66" i="99" s="1"/>
  <c r="AE66" i="99"/>
  <c r="AS52" i="97"/>
  <c r="AL52" i="97"/>
  <c r="AU52" i="97" s="1"/>
  <c r="AS8" i="86"/>
  <c r="AL8" i="86"/>
  <c r="AU8" i="86" s="1"/>
  <c r="AS25" i="86"/>
  <c r="AS59" i="86"/>
  <c r="AL59" i="86"/>
  <c r="AU59" i="86" s="1"/>
  <c r="AR66" i="54"/>
  <c r="AS52" i="86"/>
  <c r="Y69" i="104"/>
  <c r="X69" i="104"/>
  <c r="AS62" i="97"/>
  <c r="AL62" i="97"/>
  <c r="AU62" i="97" s="1"/>
  <c r="AS34" i="97"/>
  <c r="AL34" i="97"/>
  <c r="AU34" i="97" s="1"/>
  <c r="AN68" i="84"/>
  <c r="AI68" i="84"/>
  <c r="AS39" i="86"/>
  <c r="AL39" i="86"/>
  <c r="AU39" i="86" s="1"/>
  <c r="AN66" i="11"/>
  <c r="AI66" i="11"/>
  <c r="Z68" i="50"/>
  <c r="AS16" i="86"/>
  <c r="AL16" i="86"/>
  <c r="AU16" i="86" s="1"/>
  <c r="Z67" i="54"/>
  <c r="AR66" i="92"/>
  <c r="AR70" i="94"/>
  <c r="AS5" i="97"/>
  <c r="AL5" i="97"/>
  <c r="AU5" i="97" s="1"/>
  <c r="AS23" i="97"/>
  <c r="AL23" i="97"/>
  <c r="AU23" i="97" s="1"/>
  <c r="AS6" i="86"/>
  <c r="AR68" i="44"/>
  <c r="AL54" i="86"/>
  <c r="AU54" i="86" s="1"/>
  <c r="Y69" i="48"/>
  <c r="X69" i="48"/>
  <c r="AS51" i="97"/>
  <c r="AS66" i="97"/>
  <c r="AL66" i="97"/>
  <c r="AU66" i="97" s="1"/>
  <c r="AS12" i="86"/>
  <c r="AL12" i="86"/>
  <c r="AU12" i="86" s="1"/>
  <c r="AS48" i="86"/>
  <c r="AL48" i="86"/>
  <c r="AU48" i="86" s="1"/>
  <c r="Y69" i="93"/>
  <c r="X69" i="93"/>
  <c r="AS59" i="97"/>
  <c r="AL59" i="97"/>
  <c r="AU59" i="97" s="1"/>
  <c r="AF69" i="83"/>
  <c r="AO69" i="83" s="1"/>
  <c r="AE69" i="83"/>
  <c r="W70" i="83"/>
  <c r="AG69" i="83"/>
  <c r="AP69" i="83" s="1"/>
  <c r="AH67" i="92"/>
  <c r="AQ67" i="92" s="1"/>
  <c r="Y71" i="100"/>
  <c r="X71" i="100"/>
  <c r="AS30" i="86"/>
  <c r="AI68" i="104"/>
  <c r="AN68" i="104"/>
  <c r="AS41" i="86"/>
  <c r="AL41" i="86"/>
  <c r="AU41" i="86" s="1"/>
  <c r="AR69" i="45"/>
  <c r="AL3" i="97"/>
  <c r="AU3" i="97" s="1"/>
  <c r="AS3" i="97"/>
  <c r="Y69" i="84"/>
  <c r="X69" i="84"/>
  <c r="AR69" i="49"/>
  <c r="AS37" i="86"/>
  <c r="AL37" i="86"/>
  <c r="AU37" i="86" s="1"/>
  <c r="AS55" i="86"/>
  <c r="AL55" i="86"/>
  <c r="AU55" i="86" s="1"/>
  <c r="AS43" i="97"/>
  <c r="AL43" i="97"/>
  <c r="AU43" i="97" s="1"/>
  <c r="AS12" i="97"/>
  <c r="AL12" i="97"/>
  <c r="AU12" i="97" s="1"/>
  <c r="W69" i="102"/>
  <c r="AG68" i="102"/>
  <c r="AP68" i="102" s="1"/>
  <c r="AF68" i="102"/>
  <c r="AO68" i="102" s="1"/>
  <c r="AE68" i="102"/>
  <c r="AS37" i="97"/>
  <c r="AL37" i="97"/>
  <c r="AU37" i="97" s="1"/>
  <c r="AI68" i="10"/>
  <c r="AN68" i="10"/>
  <c r="AN69" i="88"/>
  <c r="AN67" i="52"/>
  <c r="Y69" i="91"/>
  <c r="X69" i="91"/>
  <c r="Y72" i="98"/>
  <c r="X72" i="98"/>
  <c r="AE71" i="94" l="1"/>
  <c r="AG71" i="94"/>
  <c r="AP71" i="94" s="1"/>
  <c r="AS65" i="97"/>
  <c r="AL62" i="86"/>
  <c r="AU62" i="86" s="1"/>
  <c r="W69" i="85"/>
  <c r="AF68" i="85"/>
  <c r="AO68" i="85" s="1"/>
  <c r="AE68" i="85"/>
  <c r="AG68" i="85"/>
  <c r="AP68" i="85" s="1"/>
  <c r="X69" i="10"/>
  <c r="AL9" i="86"/>
  <c r="AU9" i="86" s="1"/>
  <c r="AI67" i="35"/>
  <c r="AR67" i="35" s="1"/>
  <c r="AN67" i="35"/>
  <c r="AF73" i="18"/>
  <c r="AO73" i="18" s="1"/>
  <c r="AG73" i="18"/>
  <c r="AP73" i="18" s="1"/>
  <c r="W74" i="18"/>
  <c r="AE73" i="18"/>
  <c r="AI69" i="88"/>
  <c r="AL69" i="86"/>
  <c r="AU69" i="86" s="1"/>
  <c r="AL28" i="97"/>
  <c r="AU28" i="97" s="1"/>
  <c r="X68" i="35"/>
  <c r="AH68" i="35" s="1"/>
  <c r="AQ68" i="35" s="1"/>
  <c r="Y68" i="35"/>
  <c r="AF71" i="94"/>
  <c r="AO71" i="94" s="1"/>
  <c r="AS31" i="86"/>
  <c r="AL45" i="97"/>
  <c r="AU45" i="97" s="1"/>
  <c r="AL16" i="97"/>
  <c r="AU16" i="97" s="1"/>
  <c r="W72" i="94"/>
  <c r="AL17" i="97"/>
  <c r="AU17" i="97" s="1"/>
  <c r="AS23" i="86"/>
  <c r="AS66" i="86"/>
  <c r="AI71" i="98"/>
  <c r="AL36" i="86"/>
  <c r="AU36" i="86" s="1"/>
  <c r="AL49" i="97"/>
  <c r="AU49" i="97" s="1"/>
  <c r="AL50" i="86"/>
  <c r="AU50" i="86" s="1"/>
  <c r="AL61" i="97"/>
  <c r="AU61" i="97" s="1"/>
  <c r="AS26" i="86"/>
  <c r="AL19" i="86"/>
  <c r="AU19" i="86" s="1"/>
  <c r="AS33" i="86"/>
  <c r="AL20" i="86"/>
  <c r="AU20" i="86" s="1"/>
  <c r="AL41" i="97"/>
  <c r="AU41" i="97" s="1"/>
  <c r="AS33" i="97"/>
  <c r="AI68" i="55"/>
  <c r="AR68" i="55" s="1"/>
  <c r="AL49" i="86"/>
  <c r="AU49" i="86" s="1"/>
  <c r="X70" i="88"/>
  <c r="AH70" i="88" s="1"/>
  <c r="AQ70" i="88" s="1"/>
  <c r="AL42" i="97"/>
  <c r="AU42" i="97" s="1"/>
  <c r="AL31" i="97"/>
  <c r="AU31" i="97" s="1"/>
  <c r="AL67" i="86"/>
  <c r="AU67" i="86" s="1"/>
  <c r="AL46" i="86"/>
  <c r="AU46" i="86" s="1"/>
  <c r="AI67" i="52"/>
  <c r="AL44" i="86"/>
  <c r="AU44" i="86" s="1"/>
  <c r="AS3" i="86"/>
  <c r="AS68" i="86"/>
  <c r="AS25" i="97"/>
  <c r="AS38" i="86"/>
  <c r="AL15" i="97"/>
  <c r="AU15" i="97" s="1"/>
  <c r="AL35" i="97"/>
  <c r="AU35" i="97" s="1"/>
  <c r="AL21" i="86"/>
  <c r="AU21" i="86" s="1"/>
  <c r="AL17" i="86"/>
  <c r="AU17" i="86" s="1"/>
  <c r="AL5" i="86"/>
  <c r="AU5" i="86" s="1"/>
  <c r="AL57" i="97"/>
  <c r="AU57" i="97" s="1"/>
  <c r="AL52" i="86"/>
  <c r="AU52" i="86" s="1"/>
  <c r="AS19" i="97"/>
  <c r="AL32" i="97"/>
  <c r="AU32" i="97" s="1"/>
  <c r="AL6" i="97"/>
  <c r="AU6" i="97" s="1"/>
  <c r="AL14" i="97"/>
  <c r="AU14" i="97" s="1"/>
  <c r="AL22" i="97"/>
  <c r="AU22" i="97" s="1"/>
  <c r="AL7" i="97"/>
  <c r="AU7" i="97" s="1"/>
  <c r="AK4" i="97"/>
  <c r="AT4" i="97" s="1"/>
  <c r="AT71" i="97" s="1"/>
  <c r="AL29" i="86"/>
  <c r="AU29" i="86" s="1"/>
  <c r="AS51" i="86"/>
  <c r="W68" i="92"/>
  <c r="AL38" i="97"/>
  <c r="AU38" i="97" s="1"/>
  <c r="AL56" i="86"/>
  <c r="AU56" i="86" s="1"/>
  <c r="AL9" i="97"/>
  <c r="AU9" i="97" s="1"/>
  <c r="Z67" i="11"/>
  <c r="W68" i="11" s="1"/>
  <c r="AL60" i="97"/>
  <c r="AU60" i="97" s="1"/>
  <c r="AF67" i="92"/>
  <c r="AO67" i="92" s="1"/>
  <c r="AL43" i="86"/>
  <c r="AU43" i="86" s="1"/>
  <c r="AL65" i="86"/>
  <c r="AU65" i="86" s="1"/>
  <c r="AL13" i="97"/>
  <c r="AU13" i="97" s="1"/>
  <c r="AL29" i="97"/>
  <c r="AU29" i="97" s="1"/>
  <c r="AL34" i="86"/>
  <c r="AU34" i="86" s="1"/>
  <c r="AG69" i="44"/>
  <c r="AP69" i="44" s="1"/>
  <c r="Z67" i="95"/>
  <c r="W68" i="95" s="1"/>
  <c r="AL35" i="86"/>
  <c r="AU35" i="86" s="1"/>
  <c r="AL67" i="97"/>
  <c r="AU67" i="97" s="1"/>
  <c r="AF69" i="44"/>
  <c r="AO69" i="44" s="1"/>
  <c r="AL30" i="86"/>
  <c r="AU30" i="86" s="1"/>
  <c r="AT71" i="86"/>
  <c r="AL68" i="97"/>
  <c r="AU68" i="97" s="1"/>
  <c r="AG69" i="87"/>
  <c r="AP69" i="87" s="1"/>
  <c r="AL44" i="97"/>
  <c r="AU44" i="97" s="1"/>
  <c r="W70" i="87"/>
  <c r="X70" i="87" s="1"/>
  <c r="AL24" i="97"/>
  <c r="AU24" i="97" s="1"/>
  <c r="Z71" i="100"/>
  <c r="AG71" i="100" s="1"/>
  <c r="AP71" i="100" s="1"/>
  <c r="AL13" i="86"/>
  <c r="AU13" i="86" s="1"/>
  <c r="AE69" i="87"/>
  <c r="AN69" i="87" s="1"/>
  <c r="W70" i="44"/>
  <c r="Y70" i="44" s="1"/>
  <c r="AL51" i="97"/>
  <c r="AU51" i="97" s="1"/>
  <c r="Z68" i="43"/>
  <c r="AG68" i="43" s="1"/>
  <c r="AP68" i="43" s="1"/>
  <c r="Z69" i="104"/>
  <c r="AE69" i="104" s="1"/>
  <c r="Z66" i="101"/>
  <c r="AG66" i="101" s="1"/>
  <c r="AP66" i="101" s="1"/>
  <c r="Z70" i="16"/>
  <c r="AE70" i="16" s="1"/>
  <c r="Z72" i="98"/>
  <c r="AE72" i="98" s="1"/>
  <c r="Z69" i="84"/>
  <c r="W70" i="84" s="1"/>
  <c r="Z68" i="52"/>
  <c r="AE68" i="52" s="1"/>
  <c r="Y69" i="102"/>
  <c r="X69" i="102"/>
  <c r="Y72" i="94"/>
  <c r="X72" i="94"/>
  <c r="AH66" i="20"/>
  <c r="AQ66" i="20" s="1"/>
  <c r="AR70" i="100"/>
  <c r="W71" i="96"/>
  <c r="AG70" i="96"/>
  <c r="AP70" i="96" s="1"/>
  <c r="AF70" i="96"/>
  <c r="AO70" i="96" s="1"/>
  <c r="AE70" i="96"/>
  <c r="AE67" i="95"/>
  <c r="Y69" i="32"/>
  <c r="X69" i="32"/>
  <c r="AF69" i="51"/>
  <c r="AO69" i="51" s="1"/>
  <c r="AG69" i="51"/>
  <c r="AP69" i="51" s="1"/>
  <c r="W70" i="51"/>
  <c r="AE69" i="51"/>
  <c r="AR69" i="16"/>
  <c r="AR65" i="20"/>
  <c r="AS4" i="86"/>
  <c r="AL4" i="86"/>
  <c r="AU4" i="86" s="1"/>
  <c r="AH74" i="41"/>
  <c r="AQ74" i="41" s="1"/>
  <c r="AE68" i="82"/>
  <c r="W69" i="82"/>
  <c r="AG68" i="82"/>
  <c r="AP68" i="82" s="1"/>
  <c r="AF68" i="82"/>
  <c r="AO68" i="82" s="1"/>
  <c r="AR65" i="101"/>
  <c r="AR70" i="13"/>
  <c r="AH67" i="103"/>
  <c r="AQ67" i="103" s="1"/>
  <c r="AH69" i="84"/>
  <c r="AQ69" i="84" s="1"/>
  <c r="AN69" i="83"/>
  <c r="AI69" i="83"/>
  <c r="AH69" i="104"/>
  <c r="AQ69" i="104" s="1"/>
  <c r="AR71" i="98"/>
  <c r="AH69" i="10"/>
  <c r="AQ69" i="10" s="1"/>
  <c r="AR67" i="52"/>
  <c r="AR68" i="104"/>
  <c r="Z69" i="10"/>
  <c r="Y67" i="99"/>
  <c r="X67" i="99"/>
  <c r="Z74" i="41"/>
  <c r="Z66" i="20"/>
  <c r="W71" i="45"/>
  <c r="AE70" i="45"/>
  <c r="AG70" i="45"/>
  <c r="AP70" i="45" s="1"/>
  <c r="AF70" i="45"/>
  <c r="AO70" i="45" s="1"/>
  <c r="Z67" i="103"/>
  <c r="AR68" i="10"/>
  <c r="AS4" i="97"/>
  <c r="AR68" i="84"/>
  <c r="AR73" i="41"/>
  <c r="AN71" i="94"/>
  <c r="AI71" i="94"/>
  <c r="AR69" i="97"/>
  <c r="AR71" i="97" s="1"/>
  <c r="AL69" i="97"/>
  <c r="AU69" i="97" s="1"/>
  <c r="AR67" i="43"/>
  <c r="AR66" i="90"/>
  <c r="AI68" i="32"/>
  <c r="AN68" i="32"/>
  <c r="W72" i="100"/>
  <c r="AF71" i="100"/>
  <c r="AO71" i="100" s="1"/>
  <c r="AI67" i="92"/>
  <c r="AN67" i="92"/>
  <c r="AH68" i="52"/>
  <c r="AQ68" i="52" s="1"/>
  <c r="AH72" i="98"/>
  <c r="AQ72" i="98" s="1"/>
  <c r="AR69" i="88"/>
  <c r="AH69" i="91"/>
  <c r="AQ69" i="91" s="1"/>
  <c r="AH69" i="48"/>
  <c r="AQ69" i="48" s="1"/>
  <c r="AE68" i="50"/>
  <c r="AF68" i="50"/>
  <c r="AO68" i="50" s="1"/>
  <c r="AG68" i="50"/>
  <c r="AP68" i="50" s="1"/>
  <c r="W69" i="50"/>
  <c r="AH71" i="13"/>
  <c r="AQ71" i="13" s="1"/>
  <c r="AH67" i="90"/>
  <c r="AQ67" i="90" s="1"/>
  <c r="Y70" i="42"/>
  <c r="X70" i="42"/>
  <c r="AH69" i="55"/>
  <c r="AQ69" i="55" s="1"/>
  <c r="AR68" i="93"/>
  <c r="W71" i="16"/>
  <c r="AH68" i="43"/>
  <c r="AQ68" i="43" s="1"/>
  <c r="AR68" i="48"/>
  <c r="AE67" i="54"/>
  <c r="AF67" i="54"/>
  <c r="AO67" i="54" s="1"/>
  <c r="AG67" i="54"/>
  <c r="AP67" i="54" s="1"/>
  <c r="W68" i="54"/>
  <c r="AN68" i="102"/>
  <c r="AI68" i="102"/>
  <c r="AH69" i="93"/>
  <c r="AQ69" i="93" s="1"/>
  <c r="AQ71" i="93" s="1"/>
  <c r="AZ3" i="93"/>
  <c r="AX8" i="93" s="1"/>
  <c r="S8" i="93" s="1"/>
  <c r="AC8" i="93" s="1"/>
  <c r="AB9" i="93" s="1"/>
  <c r="Z69" i="91"/>
  <c r="AH71" i="100"/>
  <c r="AQ71" i="100" s="1"/>
  <c r="Y70" i="83"/>
  <c r="X70" i="83"/>
  <c r="Z69" i="93"/>
  <c r="AX69" i="93" s="1"/>
  <c r="S69" i="93" s="1"/>
  <c r="Z69" i="48"/>
  <c r="AR66" i="11"/>
  <c r="AN66" i="99"/>
  <c r="AI66" i="99"/>
  <c r="AR66" i="103"/>
  <c r="AR68" i="91"/>
  <c r="AH66" i="101"/>
  <c r="AQ66" i="101" s="1"/>
  <c r="Y68" i="92"/>
  <c r="X68" i="92"/>
  <c r="Z71" i="13"/>
  <c r="Z67" i="90"/>
  <c r="AR66" i="95"/>
  <c r="AF70" i="49"/>
  <c r="AO70" i="49" s="1"/>
  <c r="AG70" i="49"/>
  <c r="AP70" i="49" s="1"/>
  <c r="W71" i="49"/>
  <c r="AE70" i="49"/>
  <c r="AH70" i="16"/>
  <c r="AQ70" i="16" s="1"/>
  <c r="AI69" i="42"/>
  <c r="AN69" i="42"/>
  <c r="AH67" i="95"/>
  <c r="AQ67" i="95" s="1"/>
  <c r="AH67" i="11"/>
  <c r="AQ67" i="11" s="1"/>
  <c r="Z69" i="55"/>
  <c r="AN69" i="44"/>
  <c r="Y69" i="85" l="1"/>
  <c r="X69" i="85"/>
  <c r="AH69" i="85" s="1"/>
  <c r="AQ69" i="85" s="1"/>
  <c r="Z69" i="85"/>
  <c r="AN68" i="85"/>
  <c r="AI68" i="85"/>
  <c r="AR68" i="85" s="1"/>
  <c r="AF67" i="95"/>
  <c r="AO67" i="95" s="1"/>
  <c r="AF68" i="43"/>
  <c r="AO68" i="43" s="1"/>
  <c r="Z70" i="88"/>
  <c r="AE70" i="88" s="1"/>
  <c r="AN70" i="88" s="1"/>
  <c r="W73" i="98"/>
  <c r="AG67" i="95"/>
  <c r="AP67" i="95" s="1"/>
  <c r="Z68" i="35"/>
  <c r="AN73" i="18"/>
  <c r="AI73" i="18"/>
  <c r="AR73" i="18" s="1"/>
  <c r="AE71" i="100"/>
  <c r="X74" i="18"/>
  <c r="Y74" i="18"/>
  <c r="AL4" i="97"/>
  <c r="AU4" i="97" s="1"/>
  <c r="AU71" i="97" s="1"/>
  <c r="C11" i="97" s="1"/>
  <c r="F41" i="57" s="1"/>
  <c r="AI69" i="87"/>
  <c r="AR69" i="87" s="1"/>
  <c r="AS71" i="97"/>
  <c r="AF72" i="98"/>
  <c r="AO72" i="98" s="1"/>
  <c r="AE66" i="101"/>
  <c r="W70" i="104"/>
  <c r="AF66" i="101"/>
  <c r="AO66" i="101" s="1"/>
  <c r="AI69" i="44"/>
  <c r="AR69" i="44" s="1"/>
  <c r="AG72" i="98"/>
  <c r="AP72" i="98" s="1"/>
  <c r="AF67" i="11"/>
  <c r="AO67" i="11" s="1"/>
  <c r="W69" i="43"/>
  <c r="AG67" i="11"/>
  <c r="AP67" i="11" s="1"/>
  <c r="AU71" i="86"/>
  <c r="C11" i="86" s="1"/>
  <c r="F29" i="57" s="1"/>
  <c r="AE67" i="11"/>
  <c r="AE68" i="43"/>
  <c r="AS71" i="86"/>
  <c r="AE69" i="84"/>
  <c r="AN69" i="84" s="1"/>
  <c r="W67" i="101"/>
  <c r="Y67" i="101" s="1"/>
  <c r="W69" i="52"/>
  <c r="X69" i="52" s="1"/>
  <c r="AF69" i="84"/>
  <c r="AO69" i="84" s="1"/>
  <c r="AG68" i="52"/>
  <c r="AP68" i="52" s="1"/>
  <c r="AG69" i="84"/>
  <c r="AP69" i="84" s="1"/>
  <c r="Z70" i="83"/>
  <c r="AE70" i="83" s="1"/>
  <c r="AF70" i="16"/>
  <c r="AO70" i="16" s="1"/>
  <c r="Y70" i="87"/>
  <c r="AF69" i="104"/>
  <c r="AO69" i="104" s="1"/>
  <c r="AG70" i="16"/>
  <c r="AP70" i="16" s="1"/>
  <c r="X70" i="44"/>
  <c r="AH70" i="44" s="1"/>
  <c r="AQ70" i="44" s="1"/>
  <c r="AG69" i="104"/>
  <c r="AP69" i="104" s="1"/>
  <c r="AX65" i="93"/>
  <c r="S65" i="93" s="1"/>
  <c r="AC65" i="93" s="1"/>
  <c r="AB66" i="93" s="1"/>
  <c r="AK66" i="93" s="1"/>
  <c r="AT66" i="93" s="1"/>
  <c r="AX60" i="93"/>
  <c r="S60" i="93" s="1"/>
  <c r="AC60" i="93" s="1"/>
  <c r="AB61" i="93" s="1"/>
  <c r="AK61" i="93" s="1"/>
  <c r="AT61" i="93" s="1"/>
  <c r="AX54" i="93"/>
  <c r="S54" i="93" s="1"/>
  <c r="AC54" i="93" s="1"/>
  <c r="AB55" i="93" s="1"/>
  <c r="AK55" i="93" s="1"/>
  <c r="AT55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K36" i="93" s="1"/>
  <c r="AT36" i="93" s="1"/>
  <c r="AX29" i="93"/>
  <c r="S29" i="93" s="1"/>
  <c r="AC29" i="93" s="1"/>
  <c r="AB30" i="93" s="1"/>
  <c r="AX23" i="93"/>
  <c r="S23" i="93" s="1"/>
  <c r="AC23" i="93" s="1"/>
  <c r="AB24" i="93" s="1"/>
  <c r="AK24" i="93" s="1"/>
  <c r="AT24" i="93" s="1"/>
  <c r="AX17" i="93"/>
  <c r="S17" i="93" s="1"/>
  <c r="AC17" i="93" s="1"/>
  <c r="AB18" i="93" s="1"/>
  <c r="AK18" i="93" s="1"/>
  <c r="AT18" i="93" s="1"/>
  <c r="AX11" i="93"/>
  <c r="S11" i="93" s="1"/>
  <c r="AC11" i="93" s="1"/>
  <c r="AB12" i="93" s="1"/>
  <c r="AK12" i="93" s="1"/>
  <c r="AT12" i="93" s="1"/>
  <c r="AX3" i="93"/>
  <c r="S3" i="93" s="1"/>
  <c r="AC3" i="93" s="1"/>
  <c r="AJ3" i="93" s="1"/>
  <c r="AX63" i="93"/>
  <c r="S63" i="93" s="1"/>
  <c r="AC63" i="93" s="1"/>
  <c r="AB64" i="93" s="1"/>
  <c r="AK64" i="93" s="1"/>
  <c r="AT64" i="93" s="1"/>
  <c r="AX58" i="93"/>
  <c r="S58" i="93" s="1"/>
  <c r="AC58" i="93" s="1"/>
  <c r="AB59" i="93" s="1"/>
  <c r="AX52" i="93"/>
  <c r="S52" i="93" s="1"/>
  <c r="AC52" i="93" s="1"/>
  <c r="AB53" i="93" s="1"/>
  <c r="AK53" i="93" s="1"/>
  <c r="AT53" i="93" s="1"/>
  <c r="AX46" i="93"/>
  <c r="S46" i="93" s="1"/>
  <c r="AC46" i="93" s="1"/>
  <c r="AB47" i="93" s="1"/>
  <c r="AX40" i="93"/>
  <c r="S40" i="93" s="1"/>
  <c r="AC40" i="93" s="1"/>
  <c r="AB41" i="93" s="1"/>
  <c r="AK41" i="93" s="1"/>
  <c r="AT41" i="93" s="1"/>
  <c r="AX33" i="93"/>
  <c r="S33" i="93" s="1"/>
  <c r="AC33" i="93" s="1"/>
  <c r="AB34" i="93" s="1"/>
  <c r="AX28" i="93"/>
  <c r="S28" i="93" s="1"/>
  <c r="AC28" i="93" s="1"/>
  <c r="AB29" i="93" s="1"/>
  <c r="AK29" i="93" s="1"/>
  <c r="AT29" i="93" s="1"/>
  <c r="AX22" i="93"/>
  <c r="S22" i="93" s="1"/>
  <c r="AC22" i="93" s="1"/>
  <c r="AB23" i="93" s="1"/>
  <c r="AX16" i="93"/>
  <c r="S16" i="93" s="1"/>
  <c r="AC16" i="93" s="1"/>
  <c r="AB17" i="93" s="1"/>
  <c r="AX10" i="93"/>
  <c r="S10" i="93" s="1"/>
  <c r="AC10" i="93" s="1"/>
  <c r="AB11" i="93" s="1"/>
  <c r="AX5" i="93"/>
  <c r="S5" i="93" s="1"/>
  <c r="AC5" i="93" s="1"/>
  <c r="AB6" i="93" s="1"/>
  <c r="AK6" i="93" s="1"/>
  <c r="AT6" i="93" s="1"/>
  <c r="AX64" i="93"/>
  <c r="S64" i="93" s="1"/>
  <c r="AC64" i="93" s="1"/>
  <c r="AB65" i="93" s="1"/>
  <c r="AX57" i="93"/>
  <c r="S57" i="93" s="1"/>
  <c r="AC57" i="93" s="1"/>
  <c r="AB58" i="93" s="1"/>
  <c r="AK58" i="93" s="1"/>
  <c r="AT58" i="93" s="1"/>
  <c r="AX51" i="93"/>
  <c r="S51" i="93" s="1"/>
  <c r="AC51" i="93" s="1"/>
  <c r="AB52" i="93" s="1"/>
  <c r="AK52" i="93" s="1"/>
  <c r="AT52" i="93" s="1"/>
  <c r="AX45" i="93"/>
  <c r="S45" i="93" s="1"/>
  <c r="AC45" i="93" s="1"/>
  <c r="AB46" i="93" s="1"/>
  <c r="AK46" i="93" s="1"/>
  <c r="AT46" i="93" s="1"/>
  <c r="AX39" i="93"/>
  <c r="S39" i="93" s="1"/>
  <c r="AC39" i="93" s="1"/>
  <c r="AB40" i="93" s="1"/>
  <c r="AX34" i="93"/>
  <c r="S34" i="93" s="1"/>
  <c r="AC34" i="93" s="1"/>
  <c r="AB35" i="93" s="1"/>
  <c r="AK35" i="93" s="1"/>
  <c r="AT35" i="93" s="1"/>
  <c r="AX27" i="93"/>
  <c r="S27" i="93" s="1"/>
  <c r="AC27" i="93" s="1"/>
  <c r="AB28" i="93" s="1"/>
  <c r="AX21" i="93"/>
  <c r="S21" i="93" s="1"/>
  <c r="AC21" i="93" s="1"/>
  <c r="AB22" i="93" s="1"/>
  <c r="AK22" i="93" s="1"/>
  <c r="AT22" i="93" s="1"/>
  <c r="AX15" i="93"/>
  <c r="S15" i="93" s="1"/>
  <c r="AC15" i="93" s="1"/>
  <c r="AB16" i="93" s="1"/>
  <c r="AK16" i="93" s="1"/>
  <c r="AT16" i="93" s="1"/>
  <c r="AX9" i="93"/>
  <c r="S9" i="93" s="1"/>
  <c r="AC9" i="93" s="1"/>
  <c r="AB10" i="93" s="1"/>
  <c r="AK10" i="93" s="1"/>
  <c r="AT10" i="93" s="1"/>
  <c r="AX4" i="93"/>
  <c r="S4" i="93" s="1"/>
  <c r="AC4" i="93" s="1"/>
  <c r="AB5" i="93" s="1"/>
  <c r="AK5" i="93" s="1"/>
  <c r="AT5" i="93" s="1"/>
  <c r="AX67" i="93"/>
  <c r="S67" i="93" s="1"/>
  <c r="AC67" i="93" s="1"/>
  <c r="AB68" i="93" s="1"/>
  <c r="AX62" i="93"/>
  <c r="S62" i="93" s="1"/>
  <c r="AC62" i="93" s="1"/>
  <c r="AB63" i="93" s="1"/>
  <c r="AX56" i="93"/>
  <c r="S56" i="93" s="1"/>
  <c r="AC56" i="93" s="1"/>
  <c r="AB57" i="93" s="1"/>
  <c r="AK57" i="93" s="1"/>
  <c r="AT57" i="93" s="1"/>
  <c r="AX50" i="93"/>
  <c r="S50" i="93" s="1"/>
  <c r="AC50" i="93" s="1"/>
  <c r="AB51" i="93" s="1"/>
  <c r="AK51" i="93" s="1"/>
  <c r="AT51" i="93" s="1"/>
  <c r="AX44" i="93"/>
  <c r="S44" i="93" s="1"/>
  <c r="AC44" i="93" s="1"/>
  <c r="AB45" i="93" s="1"/>
  <c r="AK45" i="93" s="1"/>
  <c r="AT45" i="93" s="1"/>
  <c r="AX38" i="93"/>
  <c r="S38" i="93" s="1"/>
  <c r="AC38" i="93" s="1"/>
  <c r="AB39" i="93" s="1"/>
  <c r="AJ39" i="93" s="1"/>
  <c r="AX32" i="93"/>
  <c r="S32" i="93" s="1"/>
  <c r="AC32" i="93" s="1"/>
  <c r="AB33" i="93" s="1"/>
  <c r="AK33" i="93" s="1"/>
  <c r="AT33" i="93" s="1"/>
  <c r="AX26" i="93"/>
  <c r="S26" i="93" s="1"/>
  <c r="AC26" i="93" s="1"/>
  <c r="AB27" i="93" s="1"/>
  <c r="AX20" i="93"/>
  <c r="S20" i="93" s="1"/>
  <c r="AC20" i="93" s="1"/>
  <c r="AB21" i="93" s="1"/>
  <c r="AK21" i="93" s="1"/>
  <c r="AT21" i="93" s="1"/>
  <c r="AX14" i="93"/>
  <c r="S14" i="93" s="1"/>
  <c r="AC14" i="93" s="1"/>
  <c r="AB15" i="93" s="1"/>
  <c r="AK15" i="93" s="1"/>
  <c r="AT15" i="93" s="1"/>
  <c r="Z69" i="102"/>
  <c r="AG69" i="102" s="1"/>
  <c r="AP69" i="102" s="1"/>
  <c r="AF68" i="52"/>
  <c r="AO68" i="52" s="1"/>
  <c r="AX68" i="93"/>
  <c r="S68" i="93" s="1"/>
  <c r="AC68" i="93" s="1"/>
  <c r="AB69" i="93" s="1"/>
  <c r="AX61" i="93"/>
  <c r="S61" i="93" s="1"/>
  <c r="AC61" i="93" s="1"/>
  <c r="AB62" i="93" s="1"/>
  <c r="AK62" i="93" s="1"/>
  <c r="AT62" i="93" s="1"/>
  <c r="AX55" i="93"/>
  <c r="S55" i="93" s="1"/>
  <c r="AC55" i="93" s="1"/>
  <c r="AB56" i="93" s="1"/>
  <c r="AK56" i="93" s="1"/>
  <c r="AT56" i="93" s="1"/>
  <c r="AX49" i="93"/>
  <c r="S49" i="93" s="1"/>
  <c r="AC49" i="93" s="1"/>
  <c r="AB50" i="93" s="1"/>
  <c r="AX43" i="93"/>
  <c r="S43" i="93" s="1"/>
  <c r="AC43" i="93" s="1"/>
  <c r="AB44" i="93" s="1"/>
  <c r="AK44" i="93" s="1"/>
  <c r="AT44" i="93" s="1"/>
  <c r="AX37" i="93"/>
  <c r="S37" i="93" s="1"/>
  <c r="AC37" i="93" s="1"/>
  <c r="AB38" i="93" s="1"/>
  <c r="AK38" i="93" s="1"/>
  <c r="AT38" i="93" s="1"/>
  <c r="AX31" i="93"/>
  <c r="S31" i="93" s="1"/>
  <c r="AC31" i="93" s="1"/>
  <c r="AB32" i="93" s="1"/>
  <c r="AX25" i="93"/>
  <c r="S25" i="93" s="1"/>
  <c r="AC25" i="93" s="1"/>
  <c r="AB26" i="93" s="1"/>
  <c r="AK26" i="93" s="1"/>
  <c r="AT26" i="93" s="1"/>
  <c r="AX19" i="93"/>
  <c r="S19" i="93" s="1"/>
  <c r="AC19" i="93" s="1"/>
  <c r="AB20" i="93" s="1"/>
  <c r="AX13" i="93"/>
  <c r="S13" i="93" s="1"/>
  <c r="AC13" i="93" s="1"/>
  <c r="AB14" i="93" s="1"/>
  <c r="AK14" i="93" s="1"/>
  <c r="AT14" i="93" s="1"/>
  <c r="AX7" i="93"/>
  <c r="S7" i="93" s="1"/>
  <c r="AC7" i="93" s="1"/>
  <c r="AB8" i="93" s="1"/>
  <c r="AJ8" i="93" s="1"/>
  <c r="AX66" i="93"/>
  <c r="S66" i="93" s="1"/>
  <c r="AC66" i="93" s="1"/>
  <c r="AB67" i="93" s="1"/>
  <c r="AK67" i="93" s="1"/>
  <c r="AT67" i="93" s="1"/>
  <c r="AX59" i="93"/>
  <c r="S59" i="93" s="1"/>
  <c r="AC59" i="93" s="1"/>
  <c r="AB60" i="93" s="1"/>
  <c r="AX53" i="93"/>
  <c r="S53" i="93" s="1"/>
  <c r="AC53" i="93" s="1"/>
  <c r="AB54" i="93" s="1"/>
  <c r="AX48" i="93"/>
  <c r="S48" i="93" s="1"/>
  <c r="AC48" i="93" s="1"/>
  <c r="AB49" i="93" s="1"/>
  <c r="AK49" i="93" s="1"/>
  <c r="AT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K31" i="93" s="1"/>
  <c r="AT31" i="93" s="1"/>
  <c r="AX24" i="93"/>
  <c r="S24" i="93" s="1"/>
  <c r="AC24" i="93" s="1"/>
  <c r="AB25" i="93" s="1"/>
  <c r="AK25" i="93" s="1"/>
  <c r="AT25" i="93" s="1"/>
  <c r="AX18" i="93"/>
  <c r="S18" i="93" s="1"/>
  <c r="AC18" i="93" s="1"/>
  <c r="AB19" i="93" s="1"/>
  <c r="AX12" i="93"/>
  <c r="S12" i="93" s="1"/>
  <c r="AC12" i="93" s="1"/>
  <c r="AB13" i="93" s="1"/>
  <c r="AX6" i="93"/>
  <c r="S6" i="93" s="1"/>
  <c r="AC6" i="93" s="1"/>
  <c r="AB7" i="93" s="1"/>
  <c r="AK68" i="93"/>
  <c r="AT68" i="93" s="1"/>
  <c r="AH70" i="42"/>
  <c r="AQ70" i="42" s="1"/>
  <c r="AN71" i="100"/>
  <c r="AI71" i="100"/>
  <c r="AG66" i="20"/>
  <c r="AP66" i="20" s="1"/>
  <c r="AF66" i="20"/>
  <c r="AO66" i="20" s="1"/>
  <c r="AE66" i="20"/>
  <c r="W67" i="20"/>
  <c r="AR69" i="83"/>
  <c r="Y70" i="51"/>
  <c r="X70" i="51"/>
  <c r="AI67" i="95"/>
  <c r="AN67" i="95"/>
  <c r="Y70" i="104"/>
  <c r="X70" i="104"/>
  <c r="AK48" i="93"/>
  <c r="AT48" i="93" s="1"/>
  <c r="AK17" i="93"/>
  <c r="AT17" i="93" s="1"/>
  <c r="Y68" i="54"/>
  <c r="X68" i="54"/>
  <c r="Z70" i="42"/>
  <c r="AE74" i="41"/>
  <c r="AF74" i="41"/>
  <c r="AO74" i="41" s="1"/>
  <c r="AG74" i="41"/>
  <c r="AP74" i="41" s="1"/>
  <c r="W75" i="41"/>
  <c r="AE69" i="10"/>
  <c r="W70" i="10"/>
  <c r="AG69" i="10"/>
  <c r="AP69" i="10" s="1"/>
  <c r="AF69" i="10"/>
  <c r="AO69" i="10" s="1"/>
  <c r="Y69" i="82"/>
  <c r="X69" i="82"/>
  <c r="Y70" i="84"/>
  <c r="X70" i="84"/>
  <c r="AN72" i="98"/>
  <c r="AI72" i="98"/>
  <c r="AI68" i="52"/>
  <c r="AN68" i="52"/>
  <c r="AK42" i="93"/>
  <c r="AT42" i="93" s="1"/>
  <c r="AK23" i="93"/>
  <c r="AT23" i="93" s="1"/>
  <c r="Y69" i="50"/>
  <c r="X69" i="50"/>
  <c r="AR68" i="32"/>
  <c r="AH67" i="99"/>
  <c r="AQ67" i="99" s="1"/>
  <c r="AH70" i="87"/>
  <c r="AQ70" i="87" s="1"/>
  <c r="AN68" i="82"/>
  <c r="AI68" i="82"/>
  <c r="AN67" i="11"/>
  <c r="AI67" i="11"/>
  <c r="AN70" i="96"/>
  <c r="AI70" i="96"/>
  <c r="AN69" i="104"/>
  <c r="AI69" i="104"/>
  <c r="Y69" i="43"/>
  <c r="X69" i="43"/>
  <c r="AJ65" i="93"/>
  <c r="AK65" i="93"/>
  <c r="AT65" i="93" s="1"/>
  <c r="AK60" i="93"/>
  <c r="AT60" i="93" s="1"/>
  <c r="AF69" i="48"/>
  <c r="AO69" i="48" s="1"/>
  <c r="AG69" i="48"/>
  <c r="AP69" i="48" s="1"/>
  <c r="W70" i="48"/>
  <c r="AE69" i="48"/>
  <c r="W70" i="91"/>
  <c r="AG69" i="91"/>
  <c r="AP69" i="91" s="1"/>
  <c r="AF69" i="91"/>
  <c r="AO69" i="91" s="1"/>
  <c r="AE69" i="91"/>
  <c r="AK63" i="93"/>
  <c r="AT63" i="93" s="1"/>
  <c r="AK34" i="93"/>
  <c r="AT34" i="93" s="1"/>
  <c r="AJ34" i="93"/>
  <c r="AK28" i="93"/>
  <c r="AT28" i="93" s="1"/>
  <c r="AK9" i="93"/>
  <c r="AT9" i="93" s="1"/>
  <c r="AN70" i="16"/>
  <c r="Y72" i="100"/>
  <c r="X72" i="100"/>
  <c r="AR71" i="94"/>
  <c r="Z67" i="99"/>
  <c r="Z70" i="87"/>
  <c r="AH69" i="32"/>
  <c r="AQ69" i="32" s="1"/>
  <c r="AQ71" i="32" s="1"/>
  <c r="AZ3" i="32"/>
  <c r="AX6" i="32" s="1"/>
  <c r="S6" i="32" s="1"/>
  <c r="AC6" i="32" s="1"/>
  <c r="AB7" i="32" s="1"/>
  <c r="Y68" i="11"/>
  <c r="X68" i="11"/>
  <c r="AN66" i="101"/>
  <c r="AI66" i="101"/>
  <c r="Y73" i="98"/>
  <c r="X73" i="98"/>
  <c r="W68" i="90"/>
  <c r="AG67" i="90"/>
  <c r="AP67" i="90" s="1"/>
  <c r="AF67" i="90"/>
  <c r="AO67" i="90" s="1"/>
  <c r="AE67" i="90"/>
  <c r="W72" i="13"/>
  <c r="AG71" i="13"/>
  <c r="AP71" i="13" s="1"/>
  <c r="AE71" i="13"/>
  <c r="AF71" i="13"/>
  <c r="AO71" i="13" s="1"/>
  <c r="AH68" i="92"/>
  <c r="AQ68" i="92" s="1"/>
  <c r="AJ33" i="93"/>
  <c r="AK27" i="93"/>
  <c r="AT27" i="93" s="1"/>
  <c r="AJ27" i="93"/>
  <c r="AI67" i="54"/>
  <c r="AN67" i="54"/>
  <c r="Z70" i="44"/>
  <c r="AN70" i="45"/>
  <c r="AI70" i="45"/>
  <c r="AH72" i="94"/>
  <c r="AQ72" i="94" s="1"/>
  <c r="AI70" i="49"/>
  <c r="AN70" i="49"/>
  <c r="Y71" i="49"/>
  <c r="X71" i="49"/>
  <c r="AG69" i="93"/>
  <c r="AP69" i="93" s="1"/>
  <c r="AP71" i="93" s="1"/>
  <c r="AF69" i="93"/>
  <c r="AO69" i="93" s="1"/>
  <c r="AO71" i="93" s="1"/>
  <c r="AE69" i="93"/>
  <c r="AC69" i="93"/>
  <c r="AJ69" i="93" s="1"/>
  <c r="AS69" i="93" s="1"/>
  <c r="AE69" i="55"/>
  <c r="AF69" i="55"/>
  <c r="AO69" i="55" s="1"/>
  <c r="AG69" i="55"/>
  <c r="AP69" i="55" s="1"/>
  <c r="W70" i="55"/>
  <c r="AR69" i="42"/>
  <c r="Z68" i="92"/>
  <c r="AR66" i="99"/>
  <c r="AH70" i="83"/>
  <c r="AQ70" i="83" s="1"/>
  <c r="AK50" i="93"/>
  <c r="AT50" i="93" s="1"/>
  <c r="AJ32" i="93"/>
  <c r="AK32" i="93"/>
  <c r="AT32" i="93" s="1"/>
  <c r="AJ26" i="93"/>
  <c r="AR68" i="102"/>
  <c r="Y71" i="16"/>
  <c r="X71" i="16"/>
  <c r="AI68" i="50"/>
  <c r="AN68" i="50"/>
  <c r="AR67" i="92"/>
  <c r="W68" i="103"/>
  <c r="AG67" i="103"/>
  <c r="AP67" i="103" s="1"/>
  <c r="AE67" i="103"/>
  <c r="AF67" i="103"/>
  <c r="AO67" i="103" s="1"/>
  <c r="Y71" i="45"/>
  <c r="X71" i="45"/>
  <c r="AN69" i="51"/>
  <c r="AI69" i="51"/>
  <c r="Z69" i="32"/>
  <c r="AX69" i="32" s="1"/>
  <c r="S69" i="32" s="1"/>
  <c r="Y68" i="95"/>
  <c r="X68" i="95"/>
  <c r="Y71" i="96"/>
  <c r="X71" i="96"/>
  <c r="Z72" i="94"/>
  <c r="AH69" i="102"/>
  <c r="AQ69" i="102" s="1"/>
  <c r="AI68" i="43"/>
  <c r="AN68" i="43"/>
  <c r="AJ19" i="93" l="1"/>
  <c r="AG69" i="85"/>
  <c r="AP69" i="85" s="1"/>
  <c r="AF69" i="85"/>
  <c r="AO69" i="85" s="1"/>
  <c r="W70" i="85"/>
  <c r="AE69" i="85"/>
  <c r="AE68" i="35"/>
  <c r="AF68" i="35"/>
  <c r="AO68" i="35" s="1"/>
  <c r="W69" i="35"/>
  <c r="AG68" i="35"/>
  <c r="AP68" i="35" s="1"/>
  <c r="Z74" i="18"/>
  <c r="AH74" i="18"/>
  <c r="AQ74" i="18" s="1"/>
  <c r="AF70" i="88"/>
  <c r="AG70" i="88"/>
  <c r="AP70" i="88" s="1"/>
  <c r="W71" i="88"/>
  <c r="AI69" i="84"/>
  <c r="AJ68" i="93"/>
  <c r="AS68" i="93" s="1"/>
  <c r="AJ45" i="93"/>
  <c r="AS45" i="93" s="1"/>
  <c r="Y69" i="52"/>
  <c r="AJ41" i="93"/>
  <c r="AJ31" i="93"/>
  <c r="AJ37" i="93"/>
  <c r="AJ40" i="93"/>
  <c r="AS40" i="93" s="1"/>
  <c r="AJ11" i="93"/>
  <c r="AS11" i="93" s="1"/>
  <c r="AJ47" i="93"/>
  <c r="AJ67" i="93"/>
  <c r="AJ6" i="93"/>
  <c r="X67" i="101"/>
  <c r="AJ10" i="93"/>
  <c r="AS10" i="93" s="1"/>
  <c r="AK39" i="93"/>
  <c r="AT39" i="93" s="1"/>
  <c r="AJ46" i="93"/>
  <c r="AJ62" i="93"/>
  <c r="AJ20" i="93"/>
  <c r="AJ25" i="93"/>
  <c r="AJ56" i="93"/>
  <c r="AS56" i="93" s="1"/>
  <c r="AJ17" i="93"/>
  <c r="AL17" i="93" s="1"/>
  <c r="AU17" i="93" s="1"/>
  <c r="AK37" i="93"/>
  <c r="AT37" i="93" s="1"/>
  <c r="AK8" i="93"/>
  <c r="AT8" i="93" s="1"/>
  <c r="AK47" i="93"/>
  <c r="AT47" i="93" s="1"/>
  <c r="AJ44" i="93"/>
  <c r="AJ49" i="93"/>
  <c r="AJ9" i="93"/>
  <c r="AS9" i="93" s="1"/>
  <c r="AK40" i="93"/>
  <c r="AT40" i="93" s="1"/>
  <c r="AJ60" i="93"/>
  <c r="Z67" i="101"/>
  <c r="AB4" i="93"/>
  <c r="W70" i="102"/>
  <c r="X70" i="102" s="1"/>
  <c r="AJ43" i="93"/>
  <c r="AS43" i="93" s="1"/>
  <c r="AK11" i="93"/>
  <c r="AT11" i="93" s="1"/>
  <c r="W71" i="83"/>
  <c r="AE69" i="102"/>
  <c r="AJ13" i="93"/>
  <c r="AJ23" i="93"/>
  <c r="AL23" i="93" s="1"/>
  <c r="AU23" i="93" s="1"/>
  <c r="AJ59" i="93"/>
  <c r="AS59" i="93" s="1"/>
  <c r="AJ30" i="93"/>
  <c r="AJ7" i="93"/>
  <c r="AI70" i="16"/>
  <c r="AK43" i="93"/>
  <c r="AT43" i="93" s="1"/>
  <c r="AJ42" i="93"/>
  <c r="AL42" i="93" s="1"/>
  <c r="AU42" i="93" s="1"/>
  <c r="AF70" i="83"/>
  <c r="AO70" i="83" s="1"/>
  <c r="AJ24" i="93"/>
  <c r="AF69" i="102"/>
  <c r="AO69" i="102" s="1"/>
  <c r="AJ5" i="93"/>
  <c r="AJ54" i="93"/>
  <c r="AJ64" i="93"/>
  <c r="AS64" i="93" s="1"/>
  <c r="AG70" i="83"/>
  <c r="AP70" i="83" s="1"/>
  <c r="AJ38" i="93"/>
  <c r="AK7" i="93"/>
  <c r="AT7" i="93" s="1"/>
  <c r="AJ66" i="93"/>
  <c r="AJ16" i="93"/>
  <c r="AJ52" i="93"/>
  <c r="Z68" i="95"/>
  <c r="W69" i="95" s="1"/>
  <c r="AJ53" i="93"/>
  <c r="AK19" i="93"/>
  <c r="AT19" i="93" s="1"/>
  <c r="AK20" i="93"/>
  <c r="AT20" i="93" s="1"/>
  <c r="AJ28" i="93"/>
  <c r="AL28" i="93" s="1"/>
  <c r="AU28" i="93" s="1"/>
  <c r="AJ63" i="93"/>
  <c r="AS63" i="93" s="1"/>
  <c r="AJ35" i="93"/>
  <c r="AL35" i="93" s="1"/>
  <c r="AU35" i="93" s="1"/>
  <c r="AK30" i="93"/>
  <c r="AT30" i="93" s="1"/>
  <c r="AK54" i="93"/>
  <c r="AT54" i="93" s="1"/>
  <c r="AJ14" i="93"/>
  <c r="AJ50" i="93"/>
  <c r="AS50" i="93" s="1"/>
  <c r="AK59" i="93"/>
  <c r="AT59" i="93" s="1"/>
  <c r="AJ61" i="93"/>
  <c r="AS61" i="93" s="1"/>
  <c r="AK13" i="93"/>
  <c r="AT13" i="93" s="1"/>
  <c r="AJ55" i="93"/>
  <c r="AJ29" i="93"/>
  <c r="AS29" i="93" s="1"/>
  <c r="AJ21" i="93"/>
  <c r="AS21" i="93" s="1"/>
  <c r="AJ15" i="93"/>
  <c r="AS15" i="93" s="1"/>
  <c r="AJ51" i="93"/>
  <c r="AL51" i="93" s="1"/>
  <c r="AU51" i="93" s="1"/>
  <c r="AJ22" i="93"/>
  <c r="AJ58" i="93"/>
  <c r="AJ48" i="93"/>
  <c r="AS48" i="93" s="1"/>
  <c r="AJ57" i="93"/>
  <c r="AL57" i="93" s="1"/>
  <c r="AU57" i="93" s="1"/>
  <c r="AK69" i="93"/>
  <c r="AT69" i="93" s="1"/>
  <c r="AJ18" i="93"/>
  <c r="AL18" i="93" s="1"/>
  <c r="AU18" i="93" s="1"/>
  <c r="AJ12" i="93"/>
  <c r="Z72" i="100"/>
  <c r="AX66" i="32"/>
  <c r="S66" i="32" s="1"/>
  <c r="AC66" i="32" s="1"/>
  <c r="AB67" i="32" s="1"/>
  <c r="AK67" i="32" s="1"/>
  <c r="AT67" i="32" s="1"/>
  <c r="AX60" i="32"/>
  <c r="S60" i="32" s="1"/>
  <c r="AC60" i="32" s="1"/>
  <c r="AB61" i="32" s="1"/>
  <c r="AX54" i="32"/>
  <c r="S54" i="32" s="1"/>
  <c r="AC54" i="32" s="1"/>
  <c r="AB55" i="32" s="1"/>
  <c r="AK55" i="32" s="1"/>
  <c r="AT55" i="32" s="1"/>
  <c r="AX48" i="32"/>
  <c r="S48" i="32" s="1"/>
  <c r="AC48" i="32" s="1"/>
  <c r="AB49" i="32" s="1"/>
  <c r="AK49" i="32" s="1"/>
  <c r="AT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K31" i="32" s="1"/>
  <c r="AT31" i="32" s="1"/>
  <c r="AX24" i="32"/>
  <c r="S24" i="32" s="1"/>
  <c r="AC24" i="32" s="1"/>
  <c r="AB25" i="32" s="1"/>
  <c r="AX18" i="32"/>
  <c r="S18" i="32" s="1"/>
  <c r="AC18" i="32" s="1"/>
  <c r="AB19" i="32" s="1"/>
  <c r="AK19" i="32" s="1"/>
  <c r="AT19" i="32" s="1"/>
  <c r="AX12" i="32"/>
  <c r="S12" i="32" s="1"/>
  <c r="AC12" i="32" s="1"/>
  <c r="AB13" i="32" s="1"/>
  <c r="AK13" i="32" s="1"/>
  <c r="AT13" i="32" s="1"/>
  <c r="AX65" i="32"/>
  <c r="S65" i="32" s="1"/>
  <c r="AC65" i="32" s="1"/>
  <c r="AB66" i="32" s="1"/>
  <c r="AX59" i="32"/>
  <c r="S59" i="32" s="1"/>
  <c r="AC59" i="32" s="1"/>
  <c r="AB60" i="32" s="1"/>
  <c r="AK60" i="32" s="1"/>
  <c r="AT60" i="32" s="1"/>
  <c r="AX53" i="32"/>
  <c r="S53" i="32" s="1"/>
  <c r="AC53" i="32" s="1"/>
  <c r="AB54" i="32" s="1"/>
  <c r="AK54" i="32" s="1"/>
  <c r="AT54" i="32" s="1"/>
  <c r="AX47" i="32"/>
  <c r="S47" i="32" s="1"/>
  <c r="AC47" i="32" s="1"/>
  <c r="AB48" i="32" s="1"/>
  <c r="AX40" i="32"/>
  <c r="S40" i="32" s="1"/>
  <c r="AC40" i="32" s="1"/>
  <c r="AB41" i="32" s="1"/>
  <c r="AX35" i="32"/>
  <c r="S35" i="32" s="1"/>
  <c r="AC35" i="32" s="1"/>
  <c r="AB36" i="32" s="1"/>
  <c r="AK36" i="32" s="1"/>
  <c r="AT36" i="32" s="1"/>
  <c r="AX29" i="32"/>
  <c r="S29" i="32" s="1"/>
  <c r="AC29" i="32" s="1"/>
  <c r="AB30" i="32" s="1"/>
  <c r="AX23" i="32"/>
  <c r="S23" i="32" s="1"/>
  <c r="AC23" i="32" s="1"/>
  <c r="AB24" i="32" s="1"/>
  <c r="AK24" i="32" s="1"/>
  <c r="AT24" i="32" s="1"/>
  <c r="AX17" i="32"/>
  <c r="S17" i="32" s="1"/>
  <c r="AC17" i="32" s="1"/>
  <c r="AB18" i="32" s="1"/>
  <c r="AK18" i="32" s="1"/>
  <c r="AT18" i="32" s="1"/>
  <c r="AX11" i="32"/>
  <c r="S11" i="32" s="1"/>
  <c r="AC11" i="32" s="1"/>
  <c r="AB12" i="32" s="1"/>
  <c r="AX3" i="32"/>
  <c r="S3" i="32" s="1"/>
  <c r="AC3" i="32" s="1"/>
  <c r="Z73" i="98"/>
  <c r="AF73" i="98" s="1"/>
  <c r="AO73" i="98" s="1"/>
  <c r="Z70" i="51"/>
  <c r="AX64" i="32"/>
  <c r="S64" i="32" s="1"/>
  <c r="AC64" i="32" s="1"/>
  <c r="AB65" i="32" s="1"/>
  <c r="AX58" i="32"/>
  <c r="S58" i="32" s="1"/>
  <c r="AC58" i="32" s="1"/>
  <c r="AB59" i="32" s="1"/>
  <c r="AK59" i="32" s="1"/>
  <c r="AT59" i="32" s="1"/>
  <c r="AX52" i="32"/>
  <c r="S52" i="32" s="1"/>
  <c r="AC52" i="32" s="1"/>
  <c r="AB53" i="32" s="1"/>
  <c r="AK53" i="32" s="1"/>
  <c r="AT53" i="32" s="1"/>
  <c r="AX46" i="32"/>
  <c r="S46" i="32" s="1"/>
  <c r="AC46" i="32" s="1"/>
  <c r="AB47" i="32" s="1"/>
  <c r="AX41" i="32"/>
  <c r="S41" i="32" s="1"/>
  <c r="AC41" i="32" s="1"/>
  <c r="AB42" i="32" s="1"/>
  <c r="AK42" i="32" s="1"/>
  <c r="AT42" i="32" s="1"/>
  <c r="AX34" i="32"/>
  <c r="S34" i="32" s="1"/>
  <c r="AC34" i="32" s="1"/>
  <c r="AB35" i="32" s="1"/>
  <c r="AX28" i="32"/>
  <c r="S28" i="32" s="1"/>
  <c r="AC28" i="32" s="1"/>
  <c r="AB29" i="32" s="1"/>
  <c r="AK29" i="32" s="1"/>
  <c r="AT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5" i="32"/>
  <c r="S5" i="32" s="1"/>
  <c r="AC5" i="32" s="1"/>
  <c r="AB6" i="32" s="1"/>
  <c r="AK6" i="32" s="1"/>
  <c r="AT6" i="32" s="1"/>
  <c r="AX63" i="32"/>
  <c r="S63" i="32" s="1"/>
  <c r="AC63" i="32" s="1"/>
  <c r="AB64" i="32" s="1"/>
  <c r="AX57" i="32"/>
  <c r="S57" i="32" s="1"/>
  <c r="AC57" i="32" s="1"/>
  <c r="AB58" i="32" s="1"/>
  <c r="AK58" i="32" s="1"/>
  <c r="AT58" i="32" s="1"/>
  <c r="AX51" i="32"/>
  <c r="S51" i="32" s="1"/>
  <c r="AC51" i="32" s="1"/>
  <c r="AB52" i="32" s="1"/>
  <c r="AK52" i="32" s="1"/>
  <c r="AT52" i="32" s="1"/>
  <c r="AX44" i="32"/>
  <c r="S44" i="32" s="1"/>
  <c r="AC44" i="32" s="1"/>
  <c r="AB45" i="32" s="1"/>
  <c r="AK45" i="32" s="1"/>
  <c r="AT45" i="32" s="1"/>
  <c r="AX39" i="32"/>
  <c r="S39" i="32" s="1"/>
  <c r="AC39" i="32" s="1"/>
  <c r="AB40" i="32" s="1"/>
  <c r="AJ40" i="32" s="1"/>
  <c r="AX33" i="32"/>
  <c r="S33" i="32" s="1"/>
  <c r="AC33" i="32" s="1"/>
  <c r="AB34" i="32" s="1"/>
  <c r="AJ34" i="32" s="1"/>
  <c r="AX27" i="32"/>
  <c r="S27" i="32" s="1"/>
  <c r="AC27" i="32" s="1"/>
  <c r="AB28" i="32" s="1"/>
  <c r="AX21" i="32"/>
  <c r="S21" i="32" s="1"/>
  <c r="AC21" i="32" s="1"/>
  <c r="AB22" i="32" s="1"/>
  <c r="AK22" i="32" s="1"/>
  <c r="AT22" i="32" s="1"/>
  <c r="AX15" i="32"/>
  <c r="S15" i="32" s="1"/>
  <c r="AC15" i="32" s="1"/>
  <c r="AB16" i="32" s="1"/>
  <c r="AK16" i="32" s="1"/>
  <c r="AT16" i="32" s="1"/>
  <c r="AX9" i="32"/>
  <c r="S9" i="32" s="1"/>
  <c r="AC9" i="32" s="1"/>
  <c r="AB10" i="32" s="1"/>
  <c r="AX4" i="32"/>
  <c r="S4" i="32" s="1"/>
  <c r="AC4" i="32" s="1"/>
  <c r="AB5" i="32" s="1"/>
  <c r="AJ5" i="32" s="1"/>
  <c r="Z71" i="96"/>
  <c r="AF71" i="96" s="1"/>
  <c r="AO71" i="96" s="1"/>
  <c r="Z71" i="45"/>
  <c r="Z69" i="82"/>
  <c r="AE69" i="82" s="1"/>
  <c r="AX68" i="32"/>
  <c r="S68" i="32" s="1"/>
  <c r="AC68" i="32" s="1"/>
  <c r="AB69" i="32" s="1"/>
  <c r="AX62" i="32"/>
  <c r="S62" i="32" s="1"/>
  <c r="AC62" i="32" s="1"/>
  <c r="AB63" i="32" s="1"/>
  <c r="AJ63" i="32" s="1"/>
  <c r="AX56" i="32"/>
  <c r="S56" i="32" s="1"/>
  <c r="AC56" i="32" s="1"/>
  <c r="AB57" i="32" s="1"/>
  <c r="AX50" i="32"/>
  <c r="S50" i="32" s="1"/>
  <c r="AC50" i="32" s="1"/>
  <c r="AB51" i="32" s="1"/>
  <c r="AK51" i="32" s="1"/>
  <c r="AT51" i="32" s="1"/>
  <c r="AX45" i="32"/>
  <c r="S45" i="32" s="1"/>
  <c r="AC45" i="32" s="1"/>
  <c r="AB46" i="32" s="1"/>
  <c r="AX38" i="32"/>
  <c r="S38" i="32" s="1"/>
  <c r="AC38" i="32" s="1"/>
  <c r="AB39" i="32" s="1"/>
  <c r="AK39" i="32" s="1"/>
  <c r="AT39" i="32" s="1"/>
  <c r="AX32" i="32"/>
  <c r="S32" i="32" s="1"/>
  <c r="AC32" i="32" s="1"/>
  <c r="AB33" i="32" s="1"/>
  <c r="AX26" i="32"/>
  <c r="S26" i="32" s="1"/>
  <c r="AC26" i="32" s="1"/>
  <c r="AB27" i="32" s="1"/>
  <c r="AJ27" i="32" s="1"/>
  <c r="AX20" i="32"/>
  <c r="S20" i="32" s="1"/>
  <c r="AC20" i="32" s="1"/>
  <c r="AB21" i="32" s="1"/>
  <c r="AX14" i="32"/>
  <c r="S14" i="32" s="1"/>
  <c r="AC14" i="32" s="1"/>
  <c r="AB15" i="32" s="1"/>
  <c r="AK15" i="32" s="1"/>
  <c r="AT15" i="32" s="1"/>
  <c r="AX8" i="32"/>
  <c r="S8" i="32" s="1"/>
  <c r="AC8" i="32" s="1"/>
  <c r="AB9" i="32" s="1"/>
  <c r="Z71" i="16"/>
  <c r="AG71" i="16" s="1"/>
  <c r="AP71" i="16" s="1"/>
  <c r="Z70" i="84"/>
  <c r="AF70" i="84" s="1"/>
  <c r="AO70" i="84" s="1"/>
  <c r="Z68" i="54"/>
  <c r="AE68" i="54" s="1"/>
  <c r="AJ36" i="93"/>
  <c r="AS36" i="93" s="1"/>
  <c r="AX67" i="32"/>
  <c r="S67" i="32" s="1"/>
  <c r="AC67" i="32" s="1"/>
  <c r="AB68" i="32" s="1"/>
  <c r="AK68" i="32" s="1"/>
  <c r="AT68" i="32" s="1"/>
  <c r="AX61" i="32"/>
  <c r="S61" i="32" s="1"/>
  <c r="AC61" i="32" s="1"/>
  <c r="AB62" i="32" s="1"/>
  <c r="AX55" i="32"/>
  <c r="S55" i="32" s="1"/>
  <c r="AC55" i="32" s="1"/>
  <c r="AB56" i="32" s="1"/>
  <c r="AK56" i="32" s="1"/>
  <c r="AT56" i="32" s="1"/>
  <c r="AX49" i="32"/>
  <c r="S49" i="32" s="1"/>
  <c r="AC49" i="32" s="1"/>
  <c r="AB50" i="32" s="1"/>
  <c r="AX43" i="32"/>
  <c r="S43" i="32" s="1"/>
  <c r="AC43" i="32" s="1"/>
  <c r="AB44" i="32" s="1"/>
  <c r="AJ44" i="32" s="1"/>
  <c r="AX37" i="32"/>
  <c r="S37" i="32" s="1"/>
  <c r="AC37" i="32" s="1"/>
  <c r="AB38" i="32" s="1"/>
  <c r="AK38" i="32" s="1"/>
  <c r="AT38" i="32" s="1"/>
  <c r="AX31" i="32"/>
  <c r="S31" i="32" s="1"/>
  <c r="AC31" i="32" s="1"/>
  <c r="AB32" i="32" s="1"/>
  <c r="AK32" i="32" s="1"/>
  <c r="AT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AJ8" i="32" s="1"/>
  <c r="W70" i="82"/>
  <c r="W73" i="100"/>
  <c r="AG72" i="100"/>
  <c r="AP72" i="100" s="1"/>
  <c r="AF72" i="100"/>
  <c r="AO72" i="100" s="1"/>
  <c r="AE72" i="100"/>
  <c r="AK35" i="32"/>
  <c r="AT35" i="32" s="1"/>
  <c r="AH69" i="43"/>
  <c r="AQ69" i="43" s="1"/>
  <c r="AS42" i="93"/>
  <c r="AF67" i="101"/>
  <c r="AO67" i="101" s="1"/>
  <c r="AE67" i="101"/>
  <c r="AG67" i="101"/>
  <c r="AP67" i="101" s="1"/>
  <c r="W68" i="101"/>
  <c r="AH70" i="104"/>
  <c r="AQ70" i="104" s="1"/>
  <c r="AN67" i="90"/>
  <c r="AI67" i="90"/>
  <c r="AK9" i="32"/>
  <c r="AT9" i="32" s="1"/>
  <c r="AS7" i="93"/>
  <c r="AL7" i="93"/>
  <c r="AU7" i="93" s="1"/>
  <c r="AS22" i="93"/>
  <c r="AL22" i="93"/>
  <c r="AU22" i="93" s="1"/>
  <c r="AL40" i="93"/>
  <c r="AU40" i="93" s="1"/>
  <c r="AS58" i="93"/>
  <c r="AL58" i="93"/>
  <c r="AU58" i="93" s="1"/>
  <c r="AS60" i="93"/>
  <c r="AL60" i="93"/>
  <c r="AU60" i="93" s="1"/>
  <c r="Z69" i="43"/>
  <c r="AR70" i="96"/>
  <c r="AH69" i="50"/>
  <c r="AQ69" i="50" s="1"/>
  <c r="Y71" i="83"/>
  <c r="X71" i="83"/>
  <c r="Z70" i="104"/>
  <c r="AR69" i="51"/>
  <c r="AS38" i="93"/>
  <c r="AL38" i="93"/>
  <c r="AU38" i="93" s="1"/>
  <c r="Y70" i="55"/>
  <c r="X70" i="55"/>
  <c r="AJ46" i="32"/>
  <c r="AK46" i="32"/>
  <c r="AT46" i="32" s="1"/>
  <c r="AR70" i="16"/>
  <c r="AS6" i="93"/>
  <c r="AL6" i="93"/>
  <c r="AU6" i="93" s="1"/>
  <c r="AR68" i="50"/>
  <c r="AS49" i="93"/>
  <c r="AL49" i="93"/>
  <c r="AU49" i="93" s="1"/>
  <c r="AS33" i="93"/>
  <c r="AL33" i="93"/>
  <c r="AU33" i="93" s="1"/>
  <c r="AH68" i="95"/>
  <c r="AQ68" i="95" s="1"/>
  <c r="AH71" i="45"/>
  <c r="AQ71" i="45" s="1"/>
  <c r="Y68" i="103"/>
  <c r="X68" i="103"/>
  <c r="AH71" i="16"/>
  <c r="AQ71" i="16" s="1"/>
  <c r="AS8" i="93"/>
  <c r="AL8" i="93"/>
  <c r="AU8" i="93" s="1"/>
  <c r="AS26" i="93"/>
  <c r="AL26" i="93"/>
  <c r="AU26" i="93" s="1"/>
  <c r="AS44" i="93"/>
  <c r="AL44" i="93"/>
  <c r="AU44" i="93" s="1"/>
  <c r="AS62" i="93"/>
  <c r="AL62" i="93"/>
  <c r="AU62" i="93" s="1"/>
  <c r="AH71" i="49"/>
  <c r="AQ71" i="49" s="1"/>
  <c r="AR70" i="49"/>
  <c r="W71" i="44"/>
  <c r="AF70" i="44"/>
  <c r="AO70" i="44" s="1"/>
  <c r="AG70" i="44"/>
  <c r="AP70" i="44" s="1"/>
  <c r="AE70" i="44"/>
  <c r="AN71" i="13"/>
  <c r="AI71" i="13"/>
  <c r="AR66" i="101"/>
  <c r="AK21" i="32"/>
  <c r="AT21" i="32" s="1"/>
  <c r="AK7" i="32"/>
  <c r="AT7" i="32" s="1"/>
  <c r="AF70" i="87"/>
  <c r="AO70" i="87" s="1"/>
  <c r="AE70" i="87"/>
  <c r="W71" i="87"/>
  <c r="AG70" i="87"/>
  <c r="AP70" i="87" s="1"/>
  <c r="Y70" i="91"/>
  <c r="X70" i="91"/>
  <c r="Z69" i="50"/>
  <c r="AS31" i="93"/>
  <c r="AL31" i="93"/>
  <c r="AU31" i="93" s="1"/>
  <c r="AH70" i="84"/>
  <c r="AQ70" i="84" s="1"/>
  <c r="AH69" i="82"/>
  <c r="AQ69" i="82" s="1"/>
  <c r="AS3" i="93"/>
  <c r="AL3" i="93"/>
  <c r="AU3" i="93" s="1"/>
  <c r="AS24" i="93"/>
  <c r="AL24" i="93"/>
  <c r="AU24" i="93" s="1"/>
  <c r="AS25" i="93"/>
  <c r="AL25" i="93"/>
  <c r="AU25" i="93" s="1"/>
  <c r="AR67" i="95"/>
  <c r="AR71" i="100"/>
  <c r="AS5" i="93"/>
  <c r="AL5" i="93"/>
  <c r="AU5" i="93" s="1"/>
  <c r="AK57" i="32"/>
  <c r="AT57" i="32" s="1"/>
  <c r="AF68" i="95"/>
  <c r="AO68" i="95" s="1"/>
  <c r="AE71" i="16"/>
  <c r="AF71" i="16"/>
  <c r="AO71" i="16" s="1"/>
  <c r="AS67" i="93"/>
  <c r="AL67" i="93"/>
  <c r="AU67" i="93" s="1"/>
  <c r="AF68" i="92"/>
  <c r="AO68" i="92" s="1"/>
  <c r="AG68" i="92"/>
  <c r="AP68" i="92" s="1"/>
  <c r="AE68" i="92"/>
  <c r="W69" i="92"/>
  <c r="AI69" i="55"/>
  <c r="AN69" i="55"/>
  <c r="AN69" i="93"/>
  <c r="AN71" i="93" s="1"/>
  <c r="AI69" i="93"/>
  <c r="Z71" i="49"/>
  <c r="AH69" i="52"/>
  <c r="AQ69" i="52" s="1"/>
  <c r="AQ71" i="52" s="1"/>
  <c r="AZ3" i="52"/>
  <c r="AS39" i="93"/>
  <c r="AK61" i="32"/>
  <c r="AT61" i="32" s="1"/>
  <c r="AK43" i="32"/>
  <c r="AT43" i="32" s="1"/>
  <c r="AK37" i="32"/>
  <c r="AT37" i="32" s="1"/>
  <c r="AK26" i="32"/>
  <c r="AT26" i="32" s="1"/>
  <c r="AK5" i="32"/>
  <c r="AT5" i="32" s="1"/>
  <c r="W68" i="99"/>
  <c r="AG67" i="99"/>
  <c r="AP67" i="99" s="1"/>
  <c r="AF67" i="99"/>
  <c r="AO67" i="99" s="1"/>
  <c r="AE67" i="99"/>
  <c r="AS46" i="93"/>
  <c r="AL46" i="93"/>
  <c r="AU46" i="93" s="1"/>
  <c r="AL63" i="93"/>
  <c r="AU63" i="93" s="1"/>
  <c r="AI69" i="48"/>
  <c r="AN69" i="48"/>
  <c r="AR69" i="104"/>
  <c r="AR67" i="11"/>
  <c r="AN70" i="83"/>
  <c r="AN74" i="41"/>
  <c r="AI74" i="41"/>
  <c r="AJ4" i="93"/>
  <c r="AK4" i="93"/>
  <c r="AT4" i="93" s="1"/>
  <c r="AS41" i="93"/>
  <c r="AL41" i="93"/>
  <c r="AU41" i="93" s="1"/>
  <c r="AN69" i="102"/>
  <c r="AI69" i="102"/>
  <c r="AH70" i="51"/>
  <c r="AQ70" i="51" s="1"/>
  <c r="AE71" i="96"/>
  <c r="AS47" i="93"/>
  <c r="AL47" i="93"/>
  <c r="AU47" i="93" s="1"/>
  <c r="AH72" i="100"/>
  <c r="AQ72" i="100" s="1"/>
  <c r="AL15" i="93"/>
  <c r="AU15" i="93" s="1"/>
  <c r="AS51" i="93"/>
  <c r="AK62" i="32"/>
  <c r="AT62" i="32" s="1"/>
  <c r="AR68" i="43"/>
  <c r="AS32" i="93"/>
  <c r="AL32" i="93"/>
  <c r="AU32" i="93" s="1"/>
  <c r="AR70" i="45"/>
  <c r="AR67" i="54"/>
  <c r="AS20" i="93"/>
  <c r="AL20" i="93"/>
  <c r="AU20" i="93" s="1"/>
  <c r="Y72" i="13"/>
  <c r="X72" i="13"/>
  <c r="Y68" i="90"/>
  <c r="X68" i="90"/>
  <c r="AH68" i="11"/>
  <c r="AQ68" i="11" s="1"/>
  <c r="AK66" i="32"/>
  <c r="AT66" i="32" s="1"/>
  <c r="AJ36" i="32"/>
  <c r="AK30" i="32"/>
  <c r="AT30" i="32" s="1"/>
  <c r="Y70" i="48"/>
  <c r="X70" i="48"/>
  <c r="AS65" i="93"/>
  <c r="AL65" i="93"/>
  <c r="AU65" i="93" s="1"/>
  <c r="AS37" i="93"/>
  <c r="AL37" i="93"/>
  <c r="AU37" i="93" s="1"/>
  <c r="Y70" i="10"/>
  <c r="X70" i="10"/>
  <c r="W71" i="42"/>
  <c r="AE70" i="42"/>
  <c r="AF70" i="42"/>
  <c r="AO70" i="42" s="1"/>
  <c r="AG70" i="42"/>
  <c r="AP70" i="42" s="1"/>
  <c r="AS12" i="93"/>
  <c r="AL12" i="93"/>
  <c r="AU12" i="93" s="1"/>
  <c r="AS30" i="93"/>
  <c r="AL30" i="93"/>
  <c r="AU30" i="93" s="1"/>
  <c r="AS55" i="93"/>
  <c r="AL55" i="93"/>
  <c r="AU55" i="93" s="1"/>
  <c r="AF70" i="51"/>
  <c r="AO70" i="51" s="1"/>
  <c r="AG70" i="51"/>
  <c r="AP70" i="51" s="1"/>
  <c r="W71" i="51"/>
  <c r="AE70" i="51"/>
  <c r="Y67" i="20"/>
  <c r="X67" i="20"/>
  <c r="AN67" i="103"/>
  <c r="AI67" i="103"/>
  <c r="AS66" i="93"/>
  <c r="AL66" i="93"/>
  <c r="AU66" i="93" s="1"/>
  <c r="AS53" i="93"/>
  <c r="AL53" i="93"/>
  <c r="AU53" i="93" s="1"/>
  <c r="AR69" i="84"/>
  <c r="W74" i="98"/>
  <c r="AR72" i="98"/>
  <c r="Y75" i="41"/>
  <c r="X75" i="41"/>
  <c r="AS54" i="93"/>
  <c r="AL54" i="93"/>
  <c r="AU54" i="93" s="1"/>
  <c r="AG71" i="45"/>
  <c r="AP71" i="45" s="1"/>
  <c r="AE71" i="45"/>
  <c r="W72" i="45"/>
  <c r="AF71" i="45"/>
  <c r="AO71" i="45" s="1"/>
  <c r="W73" i="94"/>
  <c r="AG72" i="94"/>
  <c r="AP72" i="94" s="1"/>
  <c r="AE72" i="94"/>
  <c r="AF72" i="94"/>
  <c r="AO72" i="94" s="1"/>
  <c r="AS14" i="93"/>
  <c r="AL14" i="93"/>
  <c r="AU14" i="93" s="1"/>
  <c r="AH71" i="96"/>
  <c r="AQ71" i="96" s="1"/>
  <c r="AC69" i="32"/>
  <c r="AG69" i="32"/>
  <c r="AP69" i="32" s="1"/>
  <c r="AP71" i="32" s="1"/>
  <c r="AE69" i="32"/>
  <c r="AF69" i="32"/>
  <c r="AO69" i="32" s="1"/>
  <c r="AO71" i="32" s="1"/>
  <c r="AS19" i="93"/>
  <c r="AL19" i="93"/>
  <c r="AU19" i="93" s="1"/>
  <c r="Z69" i="52"/>
  <c r="AX69" i="52" s="1"/>
  <c r="S69" i="52" s="1"/>
  <c r="AS27" i="93"/>
  <c r="AL27" i="93"/>
  <c r="AU27" i="93" s="1"/>
  <c r="AH73" i="98"/>
  <c r="AQ73" i="98" s="1"/>
  <c r="Z68" i="11"/>
  <c r="AJ64" i="32"/>
  <c r="AK64" i="32"/>
  <c r="AT64" i="32" s="1"/>
  <c r="AK47" i="32"/>
  <c r="AT47" i="32" s="1"/>
  <c r="AJ41" i="32"/>
  <c r="AK41" i="32"/>
  <c r="AT41" i="32" s="1"/>
  <c r="AK28" i="32"/>
  <c r="AT28" i="32" s="1"/>
  <c r="AK11" i="32"/>
  <c r="AT11" i="32" s="1"/>
  <c r="AJ6" i="32"/>
  <c r="AS16" i="93"/>
  <c r="AL16" i="93"/>
  <c r="AU16" i="93" s="1"/>
  <c r="AS34" i="93"/>
  <c r="AL34" i="93"/>
  <c r="AU34" i="93" s="1"/>
  <c r="AS52" i="93"/>
  <c r="AL52" i="93"/>
  <c r="AU52" i="93" s="1"/>
  <c r="AN69" i="91"/>
  <c r="AI69" i="91"/>
  <c r="AS13" i="93"/>
  <c r="AL13" i="93"/>
  <c r="AU13" i="93" s="1"/>
  <c r="AR68" i="82"/>
  <c r="AR68" i="52"/>
  <c r="AH67" i="101"/>
  <c r="AQ67" i="101" s="1"/>
  <c r="AN69" i="10"/>
  <c r="AI69" i="10"/>
  <c r="AH68" i="54"/>
  <c r="AQ68" i="54" s="1"/>
  <c r="AI66" i="20"/>
  <c r="AN66" i="20"/>
  <c r="AL68" i="93"/>
  <c r="AU68" i="93" s="1"/>
  <c r="AS35" i="93" l="1"/>
  <c r="AG73" i="98"/>
  <c r="AP73" i="98" s="1"/>
  <c r="AS18" i="93"/>
  <c r="AS23" i="93"/>
  <c r="Y70" i="102"/>
  <c r="AN69" i="85"/>
  <c r="AI69" i="85"/>
  <c r="AR69" i="85" s="1"/>
  <c r="AL10" i="93"/>
  <c r="AU10" i="93" s="1"/>
  <c r="AJ42" i="32"/>
  <c r="W72" i="96"/>
  <c r="AK40" i="32"/>
  <c r="AT40" i="32" s="1"/>
  <c r="AJ10" i="32"/>
  <c r="AG71" i="96"/>
  <c r="AP71" i="96" s="1"/>
  <c r="AK34" i="32"/>
  <c r="AT34" i="32" s="1"/>
  <c r="AE73" i="98"/>
  <c r="AL56" i="93"/>
  <c r="AU56" i="93" s="1"/>
  <c r="AL64" i="93"/>
  <c r="AU64" i="93" s="1"/>
  <c r="AL61" i="93"/>
  <c r="AU61" i="93" s="1"/>
  <c r="AJ14" i="32"/>
  <c r="AJ50" i="32"/>
  <c r="AJ33" i="32"/>
  <c r="AL11" i="93"/>
  <c r="AU11" i="93" s="1"/>
  <c r="X70" i="85"/>
  <c r="AH70" i="85" s="1"/>
  <c r="AQ70" i="85" s="1"/>
  <c r="Y70" i="85"/>
  <c r="AJ20" i="32"/>
  <c r="AJ65" i="32"/>
  <c r="AE74" i="18"/>
  <c r="AG74" i="18"/>
  <c r="AP74" i="18" s="1"/>
  <c r="W75" i="18"/>
  <c r="AF74" i="18"/>
  <c r="AO74" i="18" s="1"/>
  <c r="AL45" i="93"/>
  <c r="AU45" i="93" s="1"/>
  <c r="AG70" i="84"/>
  <c r="AP70" i="84" s="1"/>
  <c r="Y71" i="88"/>
  <c r="X71" i="88"/>
  <c r="X69" i="35"/>
  <c r="AH69" i="35" s="1"/>
  <c r="AQ69" i="35" s="1"/>
  <c r="Y69" i="35"/>
  <c r="AL39" i="93"/>
  <c r="AU39" i="93" s="1"/>
  <c r="AS17" i="93"/>
  <c r="AO70" i="88"/>
  <c r="AI70" i="88"/>
  <c r="AR70" i="88" s="1"/>
  <c r="AI68" i="35"/>
  <c r="AR68" i="35" s="1"/>
  <c r="AN68" i="35"/>
  <c r="W72" i="16"/>
  <c r="Y72" i="16" s="1"/>
  <c r="AG69" i="82"/>
  <c r="AP69" i="82" s="1"/>
  <c r="AJ35" i="32"/>
  <c r="AF69" i="82"/>
  <c r="AO69" i="82" s="1"/>
  <c r="AJ12" i="32"/>
  <c r="AJ48" i="32"/>
  <c r="AJ51" i="32"/>
  <c r="AK10" i="32"/>
  <c r="AT10" i="32" s="1"/>
  <c r="AJ31" i="32"/>
  <c r="AJ37" i="32"/>
  <c r="AL50" i="93"/>
  <c r="AU50" i="93" s="1"/>
  <c r="AL9" i="93"/>
  <c r="AU9" i="93" s="1"/>
  <c r="AL48" i="93"/>
  <c r="AU48" i="93" s="1"/>
  <c r="AJ23" i="32"/>
  <c r="AS23" i="32" s="1"/>
  <c r="AK8" i="32"/>
  <c r="AT8" i="32" s="1"/>
  <c r="AJ55" i="32"/>
  <c r="AJ57" i="32"/>
  <c r="AS57" i="32" s="1"/>
  <c r="AJ21" i="32"/>
  <c r="AL21" i="32" s="1"/>
  <c r="AU21" i="32" s="1"/>
  <c r="AJ56" i="32"/>
  <c r="AJ29" i="32"/>
  <c r="AS29" i="32" s="1"/>
  <c r="AK65" i="32"/>
  <c r="AT65" i="32" s="1"/>
  <c r="AK20" i="32"/>
  <c r="AT20" i="32" s="1"/>
  <c r="AJ28" i="32"/>
  <c r="AS28" i="32" s="1"/>
  <c r="AJ39" i="32"/>
  <c r="AS39" i="32" s="1"/>
  <c r="AJ30" i="32"/>
  <c r="AS30" i="32" s="1"/>
  <c r="AJ59" i="32"/>
  <c r="AS59" i="32" s="1"/>
  <c r="AJ19" i="32"/>
  <c r="AJ38" i="32"/>
  <c r="Z70" i="48"/>
  <c r="W71" i="48" s="1"/>
  <c r="Z71" i="83"/>
  <c r="AK69" i="32"/>
  <c r="AT69" i="32" s="1"/>
  <c r="AJ54" i="32"/>
  <c r="AL54" i="32" s="1"/>
  <c r="AU54" i="32" s="1"/>
  <c r="AK14" i="32"/>
  <c r="AT14" i="32" s="1"/>
  <c r="AS28" i="93"/>
  <c r="AJ17" i="32"/>
  <c r="AS17" i="32" s="1"/>
  <c r="AJ25" i="32"/>
  <c r="AS25" i="32" s="1"/>
  <c r="AJ61" i="32"/>
  <c r="AS61" i="32" s="1"/>
  <c r="AL43" i="93"/>
  <c r="AU43" i="93" s="1"/>
  <c r="AL36" i="93"/>
  <c r="AU36" i="93" s="1"/>
  <c r="AL29" i="93"/>
  <c r="AU29" i="93" s="1"/>
  <c r="AJ66" i="32"/>
  <c r="AL66" i="32" s="1"/>
  <c r="AU66" i="32" s="1"/>
  <c r="AK23" i="32"/>
  <c r="AT23" i="32" s="1"/>
  <c r="AJ18" i="32"/>
  <c r="AS18" i="32" s="1"/>
  <c r="AJ22" i="32"/>
  <c r="AJ58" i="32"/>
  <c r="AI70" i="83"/>
  <c r="AR70" i="83" s="1"/>
  <c r="Z70" i="55"/>
  <c r="AJ11" i="32"/>
  <c r="AL11" i="32" s="1"/>
  <c r="AU11" i="32" s="1"/>
  <c r="AJ26" i="32"/>
  <c r="AS26" i="32" s="1"/>
  <c r="W69" i="54"/>
  <c r="AT71" i="93"/>
  <c r="AE68" i="95"/>
  <c r="AN68" i="95" s="1"/>
  <c r="AJ16" i="32"/>
  <c r="AS16" i="32" s="1"/>
  <c r="AJ32" i="32"/>
  <c r="AL32" i="32" s="1"/>
  <c r="AU32" i="32" s="1"/>
  <c r="AJ49" i="32"/>
  <c r="AS49" i="32" s="1"/>
  <c r="AJ67" i="32"/>
  <c r="AJ15" i="32"/>
  <c r="AJ45" i="32"/>
  <c r="AS45" i="32" s="1"/>
  <c r="AJ53" i="32"/>
  <c r="AE70" i="84"/>
  <c r="AJ9" i="32"/>
  <c r="AS9" i="32" s="1"/>
  <c r="W71" i="84"/>
  <c r="AK17" i="32"/>
  <c r="AT17" i="32" s="1"/>
  <c r="AS57" i="93"/>
  <c r="AJ69" i="32"/>
  <c r="AS69" i="32" s="1"/>
  <c r="AK12" i="32"/>
  <c r="AT12" i="32" s="1"/>
  <c r="AK50" i="32"/>
  <c r="AT50" i="32" s="1"/>
  <c r="AK48" i="32"/>
  <c r="AT48" i="32" s="1"/>
  <c r="AK25" i="32"/>
  <c r="AT25" i="32" s="1"/>
  <c r="AK44" i="32"/>
  <c r="AT44" i="32" s="1"/>
  <c r="AK63" i="32"/>
  <c r="AT63" i="32" s="1"/>
  <c r="AK27" i="32"/>
  <c r="AT27" i="32" s="1"/>
  <c r="AG68" i="54"/>
  <c r="AP68" i="54" s="1"/>
  <c r="AJ47" i="32"/>
  <c r="AJ24" i="32"/>
  <c r="AJ60" i="32"/>
  <c r="AS60" i="32" s="1"/>
  <c r="AJ43" i="32"/>
  <c r="AL43" i="32" s="1"/>
  <c r="AU43" i="32" s="1"/>
  <c r="AJ52" i="32"/>
  <c r="AL52" i="32" s="1"/>
  <c r="AU52" i="32" s="1"/>
  <c r="AL21" i="93"/>
  <c r="AU21" i="93" s="1"/>
  <c r="AJ13" i="32"/>
  <c r="AJ68" i="32"/>
  <c r="AG68" i="95"/>
  <c r="AP68" i="95" s="1"/>
  <c r="AJ7" i="32"/>
  <c r="AS7" i="32" s="1"/>
  <c r="AF68" i="54"/>
  <c r="AO68" i="54" s="1"/>
  <c r="AK33" i="32"/>
  <c r="AT33" i="32" s="1"/>
  <c r="AL59" i="93"/>
  <c r="AU59" i="93" s="1"/>
  <c r="AJ62" i="32"/>
  <c r="AB4" i="32"/>
  <c r="AJ4" i="32" s="1"/>
  <c r="AJ3" i="32"/>
  <c r="AL3" i="32" s="1"/>
  <c r="AU3" i="32" s="1"/>
  <c r="AX66" i="52"/>
  <c r="S66" i="52" s="1"/>
  <c r="AC66" i="52" s="1"/>
  <c r="AB67" i="52" s="1"/>
  <c r="AX61" i="52"/>
  <c r="S61" i="52" s="1"/>
  <c r="AC61" i="52" s="1"/>
  <c r="AB62" i="52" s="1"/>
  <c r="AX55" i="52"/>
  <c r="S55" i="52" s="1"/>
  <c r="AC55" i="52" s="1"/>
  <c r="AB56" i="52" s="1"/>
  <c r="AX48" i="52"/>
  <c r="S48" i="52" s="1"/>
  <c r="AC48" i="52" s="1"/>
  <c r="AB49" i="52" s="1"/>
  <c r="AX43" i="52"/>
  <c r="S43" i="52" s="1"/>
  <c r="AC43" i="52" s="1"/>
  <c r="AB44" i="52" s="1"/>
  <c r="AK44" i="52" s="1"/>
  <c r="AT44" i="52" s="1"/>
  <c r="AX37" i="52"/>
  <c r="S37" i="52" s="1"/>
  <c r="AC37" i="52" s="1"/>
  <c r="AB38" i="52" s="1"/>
  <c r="AK38" i="52" s="1"/>
  <c r="AT38" i="52" s="1"/>
  <c r="AX31" i="52"/>
  <c r="S31" i="52" s="1"/>
  <c r="AC31" i="52" s="1"/>
  <c r="AB32" i="52" s="1"/>
  <c r="AX24" i="52"/>
  <c r="S24" i="52" s="1"/>
  <c r="AC24" i="52" s="1"/>
  <c r="AB25" i="52" s="1"/>
  <c r="AX19" i="52"/>
  <c r="S19" i="52" s="1"/>
  <c r="AC19" i="52" s="1"/>
  <c r="AB20" i="52" s="1"/>
  <c r="AX13" i="52"/>
  <c r="S13" i="52" s="1"/>
  <c r="AC13" i="52" s="1"/>
  <c r="AB14" i="52" s="1"/>
  <c r="AX7" i="52"/>
  <c r="S7" i="52" s="1"/>
  <c r="AC7" i="52" s="1"/>
  <c r="AB8" i="52" s="1"/>
  <c r="AK8" i="52" s="1"/>
  <c r="AT8" i="52" s="1"/>
  <c r="Z75" i="41"/>
  <c r="AX67" i="52"/>
  <c r="S67" i="52" s="1"/>
  <c r="AC67" i="52" s="1"/>
  <c r="AB68" i="52" s="1"/>
  <c r="AX60" i="52"/>
  <c r="S60" i="52" s="1"/>
  <c r="AC60" i="52" s="1"/>
  <c r="AB61" i="52" s="1"/>
  <c r="AJ61" i="52" s="1"/>
  <c r="AX54" i="52"/>
  <c r="S54" i="52" s="1"/>
  <c r="AC54" i="52" s="1"/>
  <c r="AB55" i="52" s="1"/>
  <c r="AX49" i="52"/>
  <c r="S49" i="52" s="1"/>
  <c r="AC49" i="52" s="1"/>
  <c r="AB50" i="52" s="1"/>
  <c r="AX42" i="52"/>
  <c r="S42" i="52" s="1"/>
  <c r="AC42" i="52" s="1"/>
  <c r="AB43" i="52" s="1"/>
  <c r="AJ43" i="52" s="1"/>
  <c r="AX35" i="52"/>
  <c r="S35" i="52" s="1"/>
  <c r="AC35" i="52" s="1"/>
  <c r="AB36" i="52" s="1"/>
  <c r="AK36" i="52" s="1"/>
  <c r="AT36" i="52" s="1"/>
  <c r="AX29" i="52"/>
  <c r="S29" i="52" s="1"/>
  <c r="AC29" i="52" s="1"/>
  <c r="AB30" i="52" s="1"/>
  <c r="AX25" i="52"/>
  <c r="S25" i="52" s="1"/>
  <c r="AC25" i="52" s="1"/>
  <c r="AB26" i="52" s="1"/>
  <c r="AK26" i="52" s="1"/>
  <c r="AT26" i="52" s="1"/>
  <c r="AX17" i="52"/>
  <c r="S17" i="52" s="1"/>
  <c r="AC17" i="52" s="1"/>
  <c r="AB18" i="52" s="1"/>
  <c r="AK18" i="52" s="1"/>
  <c r="AT18" i="52" s="1"/>
  <c r="AX12" i="52"/>
  <c r="S12" i="52" s="1"/>
  <c r="AC12" i="52" s="1"/>
  <c r="AB13" i="52" s="1"/>
  <c r="AX6" i="52"/>
  <c r="S6" i="52" s="1"/>
  <c r="AC6" i="52" s="1"/>
  <c r="AB7" i="52" s="1"/>
  <c r="AJ7" i="52" s="1"/>
  <c r="AX64" i="52"/>
  <c r="S64" i="52" s="1"/>
  <c r="AC64" i="52" s="1"/>
  <c r="AB65" i="52" s="1"/>
  <c r="AK65" i="52" s="1"/>
  <c r="AT65" i="52" s="1"/>
  <c r="AX59" i="52"/>
  <c r="S59" i="52" s="1"/>
  <c r="AC59" i="52" s="1"/>
  <c r="AB60" i="52" s="1"/>
  <c r="AX53" i="52"/>
  <c r="S53" i="52" s="1"/>
  <c r="AC53" i="52" s="1"/>
  <c r="AB54" i="52" s="1"/>
  <c r="AJ54" i="52" s="1"/>
  <c r="AX47" i="52"/>
  <c r="S47" i="52" s="1"/>
  <c r="AC47" i="52" s="1"/>
  <c r="AB48" i="52" s="1"/>
  <c r="AX41" i="52"/>
  <c r="S41" i="52" s="1"/>
  <c r="AC41" i="52" s="1"/>
  <c r="AB42" i="52" s="1"/>
  <c r="AX36" i="52"/>
  <c r="S36" i="52" s="1"/>
  <c r="AC36" i="52" s="1"/>
  <c r="AB37" i="52" s="1"/>
  <c r="AK37" i="52" s="1"/>
  <c r="AT37" i="52" s="1"/>
  <c r="AX30" i="52"/>
  <c r="S30" i="52" s="1"/>
  <c r="AC30" i="52" s="1"/>
  <c r="AB31" i="52" s="1"/>
  <c r="AJ31" i="52" s="1"/>
  <c r="AX23" i="52"/>
  <c r="S23" i="52" s="1"/>
  <c r="AC23" i="52" s="1"/>
  <c r="AB24" i="52" s="1"/>
  <c r="AX18" i="52"/>
  <c r="S18" i="52" s="1"/>
  <c r="AC18" i="52" s="1"/>
  <c r="AB19" i="52" s="1"/>
  <c r="AJ19" i="52" s="1"/>
  <c r="AX11" i="52"/>
  <c r="S11" i="52" s="1"/>
  <c r="AC11" i="52" s="1"/>
  <c r="AB12" i="52" s="1"/>
  <c r="AX5" i="52"/>
  <c r="S5" i="52" s="1"/>
  <c r="AC5" i="52" s="1"/>
  <c r="AB6" i="52" s="1"/>
  <c r="AX65" i="52"/>
  <c r="S65" i="52" s="1"/>
  <c r="AC65" i="52" s="1"/>
  <c r="AB66" i="52" s="1"/>
  <c r="AK66" i="52" s="1"/>
  <c r="AT66" i="52" s="1"/>
  <c r="AX58" i="52"/>
  <c r="S58" i="52" s="1"/>
  <c r="AC58" i="52" s="1"/>
  <c r="AB59" i="52" s="1"/>
  <c r="AJ59" i="52" s="1"/>
  <c r="AX52" i="52"/>
  <c r="S52" i="52" s="1"/>
  <c r="AC52" i="52" s="1"/>
  <c r="AB53" i="52" s="1"/>
  <c r="AX46" i="52"/>
  <c r="S46" i="52" s="1"/>
  <c r="AC46" i="52" s="1"/>
  <c r="AB47" i="52" s="1"/>
  <c r="AK47" i="52" s="1"/>
  <c r="AT47" i="52" s="1"/>
  <c r="AX40" i="52"/>
  <c r="S40" i="52" s="1"/>
  <c r="AC40" i="52" s="1"/>
  <c r="AB41" i="52" s="1"/>
  <c r="AX34" i="52"/>
  <c r="S34" i="52" s="1"/>
  <c r="AC34" i="52" s="1"/>
  <c r="AB35" i="52" s="1"/>
  <c r="AK35" i="52" s="1"/>
  <c r="AT35" i="52" s="1"/>
  <c r="AX28" i="52"/>
  <c r="S28" i="52" s="1"/>
  <c r="AC28" i="52" s="1"/>
  <c r="AB29" i="52" s="1"/>
  <c r="AJ29" i="52" s="1"/>
  <c r="AX22" i="52"/>
  <c r="S22" i="52" s="1"/>
  <c r="AC22" i="52" s="1"/>
  <c r="AB23" i="52" s="1"/>
  <c r="AK23" i="52" s="1"/>
  <c r="AT23" i="52" s="1"/>
  <c r="AX16" i="52"/>
  <c r="S16" i="52" s="1"/>
  <c r="AC16" i="52" s="1"/>
  <c r="AB17" i="52" s="1"/>
  <c r="AX9" i="52"/>
  <c r="S9" i="52" s="1"/>
  <c r="AC9" i="52" s="1"/>
  <c r="AB10" i="52" s="1"/>
  <c r="AK10" i="52" s="1"/>
  <c r="AT10" i="52" s="1"/>
  <c r="AX3" i="52"/>
  <c r="S3" i="52" s="1"/>
  <c r="AC3" i="52" s="1"/>
  <c r="AX68" i="52"/>
  <c r="S68" i="52" s="1"/>
  <c r="AC68" i="52" s="1"/>
  <c r="AB69" i="52" s="1"/>
  <c r="AX63" i="52"/>
  <c r="S63" i="52" s="1"/>
  <c r="AC63" i="52" s="1"/>
  <c r="AB64" i="52" s="1"/>
  <c r="AX57" i="52"/>
  <c r="S57" i="52" s="1"/>
  <c r="AC57" i="52" s="1"/>
  <c r="AB58" i="52" s="1"/>
  <c r="AJ58" i="52" s="1"/>
  <c r="AX51" i="52"/>
  <c r="S51" i="52" s="1"/>
  <c r="AC51" i="52" s="1"/>
  <c r="AB52" i="52" s="1"/>
  <c r="AX45" i="52"/>
  <c r="S45" i="52" s="1"/>
  <c r="AC45" i="52" s="1"/>
  <c r="AB46" i="52" s="1"/>
  <c r="AK46" i="52" s="1"/>
  <c r="AT46" i="52" s="1"/>
  <c r="AX39" i="52"/>
  <c r="S39" i="52" s="1"/>
  <c r="AC39" i="52" s="1"/>
  <c r="AB40" i="52" s="1"/>
  <c r="AJ40" i="52" s="1"/>
  <c r="AX33" i="52"/>
  <c r="S33" i="52" s="1"/>
  <c r="AC33" i="52" s="1"/>
  <c r="AB34" i="52" s="1"/>
  <c r="AK34" i="52" s="1"/>
  <c r="AT34" i="52" s="1"/>
  <c r="AX27" i="52"/>
  <c r="S27" i="52" s="1"/>
  <c r="AC27" i="52" s="1"/>
  <c r="AB28" i="52" s="1"/>
  <c r="AK28" i="52" s="1"/>
  <c r="AT28" i="52" s="1"/>
  <c r="AX21" i="52"/>
  <c r="S21" i="52" s="1"/>
  <c r="AC21" i="52" s="1"/>
  <c r="AB22" i="52" s="1"/>
  <c r="AJ22" i="52" s="1"/>
  <c r="AX15" i="52"/>
  <c r="S15" i="52" s="1"/>
  <c r="AC15" i="52" s="1"/>
  <c r="AB16" i="52" s="1"/>
  <c r="AK16" i="52" s="1"/>
  <c r="AT16" i="52" s="1"/>
  <c r="AX10" i="52"/>
  <c r="S10" i="52" s="1"/>
  <c r="AC10" i="52" s="1"/>
  <c r="AB11" i="52" s="1"/>
  <c r="AJ11" i="52" s="1"/>
  <c r="AX4" i="52"/>
  <c r="S4" i="52" s="1"/>
  <c r="AC4" i="52" s="1"/>
  <c r="AB5" i="52" s="1"/>
  <c r="Z67" i="20"/>
  <c r="AG67" i="20" s="1"/>
  <c r="AP67" i="20" s="1"/>
  <c r="Z70" i="102"/>
  <c r="AE70" i="102" s="1"/>
  <c r="AX62" i="52"/>
  <c r="S62" i="52" s="1"/>
  <c r="AC62" i="52" s="1"/>
  <c r="AB63" i="52" s="1"/>
  <c r="AX56" i="52"/>
  <c r="S56" i="52" s="1"/>
  <c r="AC56" i="52" s="1"/>
  <c r="AB57" i="52" s="1"/>
  <c r="AX50" i="52"/>
  <c r="S50" i="52" s="1"/>
  <c r="AC50" i="52" s="1"/>
  <c r="AB51" i="52" s="1"/>
  <c r="AK51" i="52" s="1"/>
  <c r="AT51" i="52" s="1"/>
  <c r="AX44" i="52"/>
  <c r="S44" i="52" s="1"/>
  <c r="AC44" i="52" s="1"/>
  <c r="AB45" i="52" s="1"/>
  <c r="AK45" i="52" s="1"/>
  <c r="AT45" i="52" s="1"/>
  <c r="AX38" i="52"/>
  <c r="S38" i="52" s="1"/>
  <c r="AC38" i="52" s="1"/>
  <c r="AB39" i="52" s="1"/>
  <c r="AJ39" i="52" s="1"/>
  <c r="AX32" i="52"/>
  <c r="S32" i="52" s="1"/>
  <c r="AC32" i="52" s="1"/>
  <c r="AB33" i="52" s="1"/>
  <c r="AK33" i="52" s="1"/>
  <c r="AT33" i="52" s="1"/>
  <c r="AX26" i="52"/>
  <c r="S26" i="52" s="1"/>
  <c r="AC26" i="52" s="1"/>
  <c r="AB27" i="52" s="1"/>
  <c r="AK27" i="52" s="1"/>
  <c r="AT27" i="52" s="1"/>
  <c r="AX20" i="52"/>
  <c r="S20" i="52" s="1"/>
  <c r="AC20" i="52" s="1"/>
  <c r="AB21" i="52" s="1"/>
  <c r="AX14" i="52"/>
  <c r="S14" i="52" s="1"/>
  <c r="AC14" i="52" s="1"/>
  <c r="AB15" i="52" s="1"/>
  <c r="AK15" i="52" s="1"/>
  <c r="AT15" i="52" s="1"/>
  <c r="AX8" i="52"/>
  <c r="S8" i="52" s="1"/>
  <c r="AC8" i="52" s="1"/>
  <c r="AB9" i="52" s="1"/>
  <c r="AE67" i="20"/>
  <c r="W69" i="11"/>
  <c r="AG68" i="11"/>
  <c r="AP68" i="11" s="1"/>
  <c r="AF68" i="11"/>
  <c r="AO68" i="11" s="1"/>
  <c r="AE68" i="11"/>
  <c r="AE70" i="48"/>
  <c r="Y71" i="42"/>
  <c r="X71" i="42"/>
  <c r="AS36" i="32"/>
  <c r="AL36" i="32"/>
  <c r="AU36" i="32" s="1"/>
  <c r="AH72" i="13"/>
  <c r="AQ72" i="13" s="1"/>
  <c r="AS62" i="32"/>
  <c r="AL62" i="32"/>
  <c r="AU62" i="32" s="1"/>
  <c r="AR69" i="48"/>
  <c r="Y68" i="99"/>
  <c r="X68" i="99"/>
  <c r="AS19" i="32"/>
  <c r="AL19" i="32"/>
  <c r="AU19" i="32" s="1"/>
  <c r="AS37" i="32"/>
  <c r="AL37" i="32"/>
  <c r="AU37" i="32" s="1"/>
  <c r="AS55" i="32"/>
  <c r="AL55" i="32"/>
  <c r="AU55" i="32" s="1"/>
  <c r="AK57" i="52"/>
  <c r="AT57" i="52" s="1"/>
  <c r="AK53" i="52"/>
  <c r="AT53" i="52" s="1"/>
  <c r="AJ23" i="52"/>
  <c r="AK6" i="52"/>
  <c r="AT6" i="52" s="1"/>
  <c r="AR69" i="55"/>
  <c r="AH70" i="91"/>
  <c r="AQ70" i="91" s="1"/>
  <c r="AS40" i="32"/>
  <c r="AL40" i="32"/>
  <c r="AU40" i="32" s="1"/>
  <c r="AS56" i="32"/>
  <c r="AL56" i="32"/>
  <c r="AU56" i="32" s="1"/>
  <c r="Y71" i="44"/>
  <c r="X71" i="44"/>
  <c r="AS10" i="32"/>
  <c r="AL10" i="32"/>
  <c r="AU10" i="32" s="1"/>
  <c r="Y71" i="84"/>
  <c r="X71" i="84"/>
  <c r="AR69" i="91"/>
  <c r="AN71" i="96"/>
  <c r="AI71" i="96"/>
  <c r="AR74" i="41"/>
  <c r="AJ52" i="52"/>
  <c r="AK52" i="52"/>
  <c r="AT52" i="52" s="1"/>
  <c r="AE70" i="55"/>
  <c r="AF70" i="55"/>
  <c r="AO70" i="55" s="1"/>
  <c r="W71" i="55"/>
  <c r="AG70" i="55"/>
  <c r="AP70" i="55" s="1"/>
  <c r="AI67" i="101"/>
  <c r="AN67" i="101"/>
  <c r="AN72" i="100"/>
  <c r="AI72" i="100"/>
  <c r="AN71" i="45"/>
  <c r="AI71" i="45"/>
  <c r="AH75" i="41"/>
  <c r="AQ75" i="41" s="1"/>
  <c r="AH70" i="10"/>
  <c r="AQ70" i="10" s="1"/>
  <c r="Z72" i="13"/>
  <c r="Y69" i="92"/>
  <c r="X69" i="92"/>
  <c r="X72" i="16"/>
  <c r="Z70" i="91"/>
  <c r="AR71" i="13"/>
  <c r="AS51" i="32"/>
  <c r="AL51" i="32"/>
  <c r="AU51" i="32" s="1"/>
  <c r="AS46" i="32"/>
  <c r="AL46" i="32"/>
  <c r="AU46" i="32" s="1"/>
  <c r="W71" i="104"/>
  <c r="AG70" i="104"/>
  <c r="AP70" i="104" s="1"/>
  <c r="AF70" i="104"/>
  <c r="AO70" i="104" s="1"/>
  <c r="AE70" i="104"/>
  <c r="AE69" i="43"/>
  <c r="AG69" i="43"/>
  <c r="AP69" i="43" s="1"/>
  <c r="AF69" i="43"/>
  <c r="AO69" i="43" s="1"/>
  <c r="W70" i="43"/>
  <c r="AI70" i="42"/>
  <c r="AN70" i="42"/>
  <c r="AR69" i="102"/>
  <c r="AS38" i="32"/>
  <c r="AL38" i="32"/>
  <c r="AU38" i="32" s="1"/>
  <c r="Y72" i="45"/>
  <c r="X72" i="45"/>
  <c r="AH67" i="20"/>
  <c r="AQ67" i="20" s="1"/>
  <c r="AS6" i="32"/>
  <c r="AL6" i="32"/>
  <c r="AU6" i="32" s="1"/>
  <c r="AS41" i="32"/>
  <c r="AL41" i="32"/>
  <c r="AU41" i="32" s="1"/>
  <c r="AS58" i="32"/>
  <c r="AL58" i="32"/>
  <c r="AU58" i="32" s="1"/>
  <c r="AG69" i="52"/>
  <c r="AP69" i="52" s="1"/>
  <c r="AP71" i="52" s="1"/>
  <c r="AC69" i="52"/>
  <c r="AE69" i="52"/>
  <c r="AF69" i="52"/>
  <c r="AO69" i="52" s="1"/>
  <c r="AO71" i="52" s="1"/>
  <c r="AN72" i="94"/>
  <c r="AI72" i="94"/>
  <c r="AE75" i="41"/>
  <c r="AF75" i="41"/>
  <c r="AO75" i="41" s="1"/>
  <c r="AG75" i="41"/>
  <c r="AP75" i="41" s="1"/>
  <c r="W76" i="41"/>
  <c r="AN73" i="98"/>
  <c r="AI73" i="98"/>
  <c r="Z70" i="10"/>
  <c r="AS8" i="32"/>
  <c r="AL8" i="32"/>
  <c r="AU8" i="32" s="1"/>
  <c r="AS24" i="32"/>
  <c r="AL24" i="32"/>
  <c r="AU24" i="32" s="1"/>
  <c r="AS42" i="32"/>
  <c r="AL42" i="32"/>
  <c r="AU42" i="32" s="1"/>
  <c r="AL59" i="32"/>
  <c r="AU59" i="32" s="1"/>
  <c r="Y72" i="96"/>
  <c r="X72" i="96"/>
  <c r="AS5" i="32"/>
  <c r="AL5" i="32"/>
  <c r="AU5" i="32" s="1"/>
  <c r="AK68" i="52"/>
  <c r="AT68" i="52" s="1"/>
  <c r="AK62" i="52"/>
  <c r="AT62" i="52" s="1"/>
  <c r="AJ56" i="52"/>
  <c r="AK56" i="52"/>
  <c r="AT56" i="52" s="1"/>
  <c r="AK50" i="52"/>
  <c r="AT50" i="52" s="1"/>
  <c r="AK39" i="52"/>
  <c r="AT39" i="52" s="1"/>
  <c r="AK32" i="52"/>
  <c r="AT32" i="52" s="1"/>
  <c r="AK14" i="52"/>
  <c r="AT14" i="52" s="1"/>
  <c r="W72" i="49"/>
  <c r="AE71" i="49"/>
  <c r="AF71" i="49"/>
  <c r="AO71" i="49" s="1"/>
  <c r="AG71" i="49"/>
  <c r="AP71" i="49" s="1"/>
  <c r="AI68" i="92"/>
  <c r="AN68" i="92"/>
  <c r="AS20" i="32"/>
  <c r="AL20" i="32"/>
  <c r="AU20" i="32" s="1"/>
  <c r="AL25" i="32"/>
  <c r="AU25" i="32" s="1"/>
  <c r="AS44" i="32"/>
  <c r="AS63" i="32"/>
  <c r="AR67" i="90"/>
  <c r="AI68" i="54"/>
  <c r="AN68" i="54"/>
  <c r="AS35" i="32"/>
  <c r="AL35" i="32"/>
  <c r="AU35" i="32" s="1"/>
  <c r="Y73" i="100"/>
  <c r="X73" i="100"/>
  <c r="AI69" i="82"/>
  <c r="AN69" i="82"/>
  <c r="Y74" i="98"/>
  <c r="X74" i="98"/>
  <c r="AF69" i="50"/>
  <c r="AO69" i="50" s="1"/>
  <c r="AG69" i="50"/>
  <c r="AP69" i="50" s="1"/>
  <c r="W70" i="50"/>
  <c r="AE69" i="50"/>
  <c r="AF71" i="83"/>
  <c r="AO71" i="83" s="1"/>
  <c r="W72" i="83"/>
  <c r="AE71" i="83"/>
  <c r="AG71" i="83"/>
  <c r="AP71" i="83" s="1"/>
  <c r="AS27" i="32"/>
  <c r="Y69" i="54"/>
  <c r="X69" i="54"/>
  <c r="AS34" i="32"/>
  <c r="AL34" i="32"/>
  <c r="AU34" i="32" s="1"/>
  <c r="AR66" i="20"/>
  <c r="AH68" i="90"/>
  <c r="AQ68" i="90" s="1"/>
  <c r="AN67" i="99"/>
  <c r="AI67" i="99"/>
  <c r="AJ60" i="52"/>
  <c r="AK60" i="52"/>
  <c r="AT60" i="52" s="1"/>
  <c r="AJ55" i="52"/>
  <c r="AK55" i="52"/>
  <c r="AT55" i="52" s="1"/>
  <c r="AJ49" i="52"/>
  <c r="AK49" i="52"/>
  <c r="AT49" i="52" s="1"/>
  <c r="AJ24" i="52"/>
  <c r="AK24" i="52"/>
  <c r="AT24" i="52" s="1"/>
  <c r="AJ20" i="52"/>
  <c r="AK20" i="52"/>
  <c r="AT20" i="52" s="1"/>
  <c r="AJ13" i="52"/>
  <c r="AK13" i="52"/>
  <c r="AT13" i="52" s="1"/>
  <c r="AR69" i="93"/>
  <c r="AR71" i="93" s="1"/>
  <c r="AL69" i="93"/>
  <c r="AU69" i="93" s="1"/>
  <c r="AN70" i="44"/>
  <c r="AI70" i="44"/>
  <c r="AH68" i="103"/>
  <c r="AQ68" i="103" s="1"/>
  <c r="AS15" i="32"/>
  <c r="AL15" i="32"/>
  <c r="AU15" i="32" s="1"/>
  <c r="AS65" i="32"/>
  <c r="AL65" i="32"/>
  <c r="AU65" i="32" s="1"/>
  <c r="Y68" i="101"/>
  <c r="X68" i="101"/>
  <c r="Y70" i="82"/>
  <c r="X70" i="82"/>
  <c r="AK42" i="52"/>
  <c r="AT42" i="52" s="1"/>
  <c r="AK21" i="52"/>
  <c r="AT21" i="52" s="1"/>
  <c r="AI70" i="87"/>
  <c r="AN70" i="87"/>
  <c r="AR67" i="103"/>
  <c r="AN70" i="51"/>
  <c r="AI70" i="51"/>
  <c r="AR69" i="10"/>
  <c r="AS47" i="32"/>
  <c r="AL47" i="32"/>
  <c r="AU47" i="32" s="1"/>
  <c r="AS64" i="32"/>
  <c r="AL64" i="32"/>
  <c r="AU64" i="32" s="1"/>
  <c r="AI69" i="32"/>
  <c r="AN69" i="32"/>
  <c r="AN71" i="32" s="1"/>
  <c r="Y73" i="94"/>
  <c r="X73" i="94"/>
  <c r="AS33" i="32"/>
  <c r="Y71" i="51"/>
  <c r="X71" i="51"/>
  <c r="AH70" i="48"/>
  <c r="AQ70" i="48" s="1"/>
  <c r="AS12" i="32"/>
  <c r="AS50" i="32"/>
  <c r="AS66" i="32"/>
  <c r="Z68" i="90"/>
  <c r="AS14" i="32"/>
  <c r="AL14" i="32"/>
  <c r="AU14" i="32" s="1"/>
  <c r="AS22" i="32"/>
  <c r="AL22" i="32"/>
  <c r="AU22" i="32" s="1"/>
  <c r="AL4" i="93"/>
  <c r="AU4" i="93" s="1"/>
  <c r="AS4" i="93"/>
  <c r="AS13" i="32"/>
  <c r="AL13" i="32"/>
  <c r="AU13" i="32" s="1"/>
  <c r="AS31" i="32"/>
  <c r="AL31" i="32"/>
  <c r="AU31" i="32" s="1"/>
  <c r="AS48" i="32"/>
  <c r="AL48" i="32"/>
  <c r="AU48" i="32" s="1"/>
  <c r="AS68" i="32"/>
  <c r="AL68" i="32"/>
  <c r="AU68" i="32" s="1"/>
  <c r="AJ67" i="52"/>
  <c r="AK67" i="52"/>
  <c r="AT67" i="52" s="1"/>
  <c r="AK54" i="52"/>
  <c r="AT54" i="52" s="1"/>
  <c r="AJ48" i="52"/>
  <c r="AK48" i="52"/>
  <c r="AT48" i="52" s="1"/>
  <c r="AK41" i="52"/>
  <c r="AT41" i="52" s="1"/>
  <c r="AJ30" i="52"/>
  <c r="AK30" i="52"/>
  <c r="AT30" i="52" s="1"/>
  <c r="AJ25" i="52"/>
  <c r="AK25" i="52"/>
  <c r="AT25" i="52" s="1"/>
  <c r="AJ17" i="52"/>
  <c r="AK17" i="52"/>
  <c r="AT17" i="52" s="1"/>
  <c r="AJ12" i="52"/>
  <c r="AK12" i="52"/>
  <c r="AT12" i="52" s="1"/>
  <c r="AK5" i="52"/>
  <c r="AT5" i="52" s="1"/>
  <c r="AJ5" i="52"/>
  <c r="AI71" i="16"/>
  <c r="AN71" i="16"/>
  <c r="Y69" i="95"/>
  <c r="X69" i="95"/>
  <c r="Y71" i="87"/>
  <c r="X71" i="87"/>
  <c r="AS32" i="32"/>
  <c r="AS67" i="32"/>
  <c r="AL67" i="32"/>
  <c r="AU67" i="32" s="1"/>
  <c r="Z68" i="103"/>
  <c r="AH70" i="55"/>
  <c r="AQ70" i="55" s="1"/>
  <c r="AH71" i="83"/>
  <c r="AQ71" i="83" s="1"/>
  <c r="AH70" i="102"/>
  <c r="AQ70" i="102" s="1"/>
  <c r="AS53" i="32"/>
  <c r="AL53" i="32"/>
  <c r="AU53" i="32" s="1"/>
  <c r="AN70" i="84"/>
  <c r="AI70" i="84"/>
  <c r="Z69" i="35" l="1"/>
  <c r="Z70" i="85"/>
  <c r="AG69" i="35"/>
  <c r="AP69" i="35" s="1"/>
  <c r="AF69" i="35"/>
  <c r="AO69" i="35" s="1"/>
  <c r="W70" i="35"/>
  <c r="AE69" i="35"/>
  <c r="AL45" i="32"/>
  <c r="AU45" i="32" s="1"/>
  <c r="AG70" i="48"/>
  <c r="AP70" i="48" s="1"/>
  <c r="AL28" i="32"/>
  <c r="AU28" i="32" s="1"/>
  <c r="AF70" i="48"/>
  <c r="AO70" i="48" s="1"/>
  <c r="AJ41" i="52"/>
  <c r="AL41" i="52" s="1"/>
  <c r="AU41" i="52" s="1"/>
  <c r="AS71" i="93"/>
  <c r="X75" i="18"/>
  <c r="AH75" i="18" s="1"/>
  <c r="AQ75" i="18" s="1"/>
  <c r="Y75" i="18"/>
  <c r="AL57" i="32"/>
  <c r="AU57" i="32" s="1"/>
  <c r="AL17" i="32"/>
  <c r="AU17" i="32" s="1"/>
  <c r="AJ34" i="52"/>
  <c r="AS34" i="52" s="1"/>
  <c r="AH71" i="88"/>
  <c r="AQ71" i="88" s="1"/>
  <c r="Z71" i="88"/>
  <c r="AN74" i="18"/>
  <c r="AI74" i="18"/>
  <c r="AR74" i="18" s="1"/>
  <c r="Z68" i="101"/>
  <c r="AJ68" i="52"/>
  <c r="AS68" i="52" s="1"/>
  <c r="AK40" i="52"/>
  <c r="AT40" i="52" s="1"/>
  <c r="AK7" i="52"/>
  <c r="AT7" i="52" s="1"/>
  <c r="AJ16" i="52"/>
  <c r="AK43" i="52"/>
  <c r="AT43" i="52" s="1"/>
  <c r="AJ66" i="52"/>
  <c r="AJ6" i="52"/>
  <c r="AL6" i="52" s="1"/>
  <c r="AU6" i="52" s="1"/>
  <c r="AF70" i="102"/>
  <c r="AO70" i="102" s="1"/>
  <c r="AJ46" i="52"/>
  <c r="AL26" i="32"/>
  <c r="AU26" i="32" s="1"/>
  <c r="AK61" i="52"/>
  <c r="AT61" i="52" s="1"/>
  <c r="AK19" i="52"/>
  <c r="AT19" i="52" s="1"/>
  <c r="AJ69" i="52"/>
  <c r="AS69" i="52" s="1"/>
  <c r="AS54" i="32"/>
  <c r="AF67" i="20"/>
  <c r="AO67" i="20" s="1"/>
  <c r="AU71" i="93"/>
  <c r="C11" i="93" s="1"/>
  <c r="F37" i="57" s="1"/>
  <c r="AJ57" i="52"/>
  <c r="AS57" i="52" s="1"/>
  <c r="AJ64" i="52"/>
  <c r="AJ21" i="52"/>
  <c r="AS21" i="52" s="1"/>
  <c r="AK59" i="52"/>
  <c r="AT59" i="52" s="1"/>
  <c r="AK31" i="52"/>
  <c r="AT31" i="52" s="1"/>
  <c r="AK22" i="52"/>
  <c r="AT22" i="52" s="1"/>
  <c r="AK58" i="52"/>
  <c r="AT58" i="52" s="1"/>
  <c r="AJ62" i="52"/>
  <c r="AJ35" i="52"/>
  <c r="AS35" i="52" s="1"/>
  <c r="AL39" i="32"/>
  <c r="AU39" i="32" s="1"/>
  <c r="AL16" i="32"/>
  <c r="AU16" i="32" s="1"/>
  <c r="AJ15" i="52"/>
  <c r="AS15" i="52" s="1"/>
  <c r="AL50" i="32"/>
  <c r="AU50" i="32" s="1"/>
  <c r="AL61" i="32"/>
  <c r="AU61" i="32" s="1"/>
  <c r="AL12" i="32"/>
  <c r="AU12" i="32" s="1"/>
  <c r="AS11" i="32"/>
  <c r="AS3" i="32"/>
  <c r="AS43" i="32"/>
  <c r="AS52" i="32"/>
  <c r="AS21" i="32"/>
  <c r="AL7" i="32"/>
  <c r="AU7" i="32" s="1"/>
  <c r="AL23" i="32"/>
  <c r="AU23" i="32" s="1"/>
  <c r="AL29" i="32"/>
  <c r="AU29" i="32" s="1"/>
  <c r="AL18" i="32"/>
  <c r="AU18" i="32" s="1"/>
  <c r="AL49" i="32"/>
  <c r="AU49" i="32" s="1"/>
  <c r="AL30" i="32"/>
  <c r="AU30" i="32" s="1"/>
  <c r="AL9" i="32"/>
  <c r="AU9" i="32" s="1"/>
  <c r="AL33" i="32"/>
  <c r="AU33" i="32" s="1"/>
  <c r="AL27" i="32"/>
  <c r="AU27" i="32" s="1"/>
  <c r="AL63" i="32"/>
  <c r="AU63" i="32" s="1"/>
  <c r="Z71" i="51"/>
  <c r="W72" i="51" s="1"/>
  <c r="Z72" i="96"/>
  <c r="AF72" i="96" s="1"/>
  <c r="AO72" i="96" s="1"/>
  <c r="AJ38" i="52"/>
  <c r="AS38" i="52" s="1"/>
  <c r="Z69" i="54"/>
  <c r="AE69" i="54" s="1"/>
  <c r="AJ45" i="52"/>
  <c r="AS45" i="52" s="1"/>
  <c r="AI68" i="95"/>
  <c r="AR68" i="95" s="1"/>
  <c r="Z70" i="82"/>
  <c r="W71" i="82" s="1"/>
  <c r="AJ47" i="52"/>
  <c r="AJ37" i="52"/>
  <c r="AS37" i="52" s="1"/>
  <c r="AJ8" i="52"/>
  <c r="AS8" i="52" s="1"/>
  <c r="AJ26" i="52"/>
  <c r="AL26" i="52" s="1"/>
  <c r="AU26" i="52" s="1"/>
  <c r="AJ44" i="52"/>
  <c r="AS44" i="52" s="1"/>
  <c r="AK69" i="52"/>
  <c r="AT69" i="52" s="1"/>
  <c r="AG70" i="102"/>
  <c r="AP70" i="102" s="1"/>
  <c r="AJ51" i="52"/>
  <c r="AS51" i="52" s="1"/>
  <c r="AJ65" i="52"/>
  <c r="AL65" i="52" s="1"/>
  <c r="AU65" i="52" s="1"/>
  <c r="AJ18" i="52"/>
  <c r="AS18" i="52" s="1"/>
  <c r="AJ33" i="52"/>
  <c r="AS33" i="52" s="1"/>
  <c r="AJ53" i="52"/>
  <c r="AL53" i="52" s="1"/>
  <c r="AU53" i="52" s="1"/>
  <c r="W68" i="20"/>
  <c r="Y68" i="20" s="1"/>
  <c r="AJ27" i="52"/>
  <c r="AL27" i="52" s="1"/>
  <c r="AU27" i="52" s="1"/>
  <c r="AJ63" i="52"/>
  <c r="AS63" i="52" s="1"/>
  <c r="AJ42" i="52"/>
  <c r="AL42" i="52" s="1"/>
  <c r="AU42" i="52" s="1"/>
  <c r="AK11" i="52"/>
  <c r="AT11" i="52" s="1"/>
  <c r="AJ14" i="52"/>
  <c r="AS14" i="52" s="1"/>
  <c r="AJ32" i="52"/>
  <c r="AL32" i="52" s="1"/>
  <c r="AU32" i="52" s="1"/>
  <c r="AJ50" i="52"/>
  <c r="AL50" i="52" s="1"/>
  <c r="AU50" i="52" s="1"/>
  <c r="W71" i="102"/>
  <c r="X71" i="102" s="1"/>
  <c r="AJ28" i="52"/>
  <c r="AS28" i="52" s="1"/>
  <c r="AJ36" i="52"/>
  <c r="AL36" i="52" s="1"/>
  <c r="AU36" i="52" s="1"/>
  <c r="AL44" i="32"/>
  <c r="AU44" i="32" s="1"/>
  <c r="AK64" i="52"/>
  <c r="AT64" i="52" s="1"/>
  <c r="AK29" i="52"/>
  <c r="AT29" i="52" s="1"/>
  <c r="AJ9" i="52"/>
  <c r="AS9" i="52" s="1"/>
  <c r="AJ10" i="52"/>
  <c r="AL10" i="52" s="1"/>
  <c r="AU10" i="52" s="1"/>
  <c r="AL60" i="32"/>
  <c r="AU60" i="32" s="1"/>
  <c r="AK4" i="32"/>
  <c r="AT4" i="32" s="1"/>
  <c r="AT71" i="32" s="1"/>
  <c r="AK9" i="52"/>
  <c r="AT9" i="52" s="1"/>
  <c r="AJ3" i="52"/>
  <c r="AS3" i="52" s="1"/>
  <c r="AB4" i="52"/>
  <c r="AJ4" i="52" s="1"/>
  <c r="Z69" i="92"/>
  <c r="AE69" i="92" s="1"/>
  <c r="Z71" i="44"/>
  <c r="W72" i="44" s="1"/>
  <c r="Z74" i="98"/>
  <c r="AE74" i="98" s="1"/>
  <c r="Z72" i="16"/>
  <c r="AE72" i="16" s="1"/>
  <c r="AK63" i="52"/>
  <c r="AT63" i="52" s="1"/>
  <c r="AR70" i="84"/>
  <c r="AH73" i="94"/>
  <c r="AQ73" i="94" s="1"/>
  <c r="AR70" i="87"/>
  <c r="AS59" i="52"/>
  <c r="AR70" i="44"/>
  <c r="AS7" i="52"/>
  <c r="AL7" i="52"/>
  <c r="AU7" i="52" s="1"/>
  <c r="AS24" i="52"/>
  <c r="AL24" i="52"/>
  <c r="AU24" i="52" s="1"/>
  <c r="AS43" i="52"/>
  <c r="AL43" i="52"/>
  <c r="AU43" i="52" s="1"/>
  <c r="AS60" i="52"/>
  <c r="AL60" i="52"/>
  <c r="AU60" i="52" s="1"/>
  <c r="AH72" i="45"/>
  <c r="AQ72" i="45" s="1"/>
  <c r="AN70" i="104"/>
  <c r="AI70" i="104"/>
  <c r="AS22" i="52"/>
  <c r="AL22" i="52"/>
  <c r="AU22" i="52" s="1"/>
  <c r="AS58" i="52"/>
  <c r="AH71" i="84"/>
  <c r="AQ71" i="84" s="1"/>
  <c r="AS29" i="52"/>
  <c r="AS46" i="52"/>
  <c r="AL46" i="52"/>
  <c r="AU46" i="52" s="1"/>
  <c r="AH71" i="42"/>
  <c r="AQ71" i="42" s="1"/>
  <c r="AN70" i="48"/>
  <c r="Y69" i="11"/>
  <c r="X69" i="11"/>
  <c r="AS12" i="52"/>
  <c r="AL12" i="52"/>
  <c r="AU12" i="52" s="1"/>
  <c r="AS67" i="52"/>
  <c r="AL67" i="52"/>
  <c r="AU67" i="52" s="1"/>
  <c r="AS11" i="52"/>
  <c r="AR68" i="92"/>
  <c r="AS62" i="52"/>
  <c r="AL62" i="52"/>
  <c r="AU62" i="52" s="1"/>
  <c r="AI69" i="52"/>
  <c r="AN69" i="52"/>
  <c r="AN71" i="52" s="1"/>
  <c r="AS4" i="32"/>
  <c r="AI70" i="55"/>
  <c r="AN70" i="55"/>
  <c r="AH71" i="44"/>
  <c r="AQ71" i="44" s="1"/>
  <c r="Y71" i="48"/>
  <c r="X71" i="48"/>
  <c r="AF68" i="103"/>
  <c r="AO68" i="103" s="1"/>
  <c r="W69" i="103"/>
  <c r="AE68" i="103"/>
  <c r="AG68" i="103"/>
  <c r="AP68" i="103" s="1"/>
  <c r="AR71" i="16"/>
  <c r="AS17" i="52"/>
  <c r="AL17" i="52"/>
  <c r="AU17" i="52" s="1"/>
  <c r="AS54" i="52"/>
  <c r="AL54" i="52"/>
  <c r="AU54" i="52" s="1"/>
  <c r="AH71" i="51"/>
  <c r="AQ71" i="51" s="1"/>
  <c r="Z73" i="94"/>
  <c r="AH70" i="82"/>
  <c r="AQ70" i="82" s="1"/>
  <c r="AH68" i="101"/>
  <c r="AQ68" i="101" s="1"/>
  <c r="AH69" i="54"/>
  <c r="AQ69" i="54" s="1"/>
  <c r="AI71" i="83"/>
  <c r="AN71" i="83"/>
  <c r="AS47" i="52"/>
  <c r="AL47" i="52"/>
  <c r="AU47" i="52" s="1"/>
  <c r="AN75" i="41"/>
  <c r="AI75" i="41"/>
  <c r="Z72" i="45"/>
  <c r="AH72" i="16"/>
  <c r="AQ72" i="16" s="1"/>
  <c r="W73" i="13"/>
  <c r="AG72" i="13"/>
  <c r="AP72" i="13" s="1"/>
  <c r="AF72" i="13"/>
  <c r="AO72" i="13" s="1"/>
  <c r="AE72" i="13"/>
  <c r="AR67" i="101"/>
  <c r="Z71" i="84"/>
  <c r="AH68" i="99"/>
  <c r="AQ68" i="99" s="1"/>
  <c r="Z71" i="42"/>
  <c r="AS48" i="52"/>
  <c r="AL48" i="52"/>
  <c r="AU48" i="52" s="1"/>
  <c r="Y70" i="50"/>
  <c r="X70" i="50"/>
  <c r="AE70" i="10"/>
  <c r="W71" i="10"/>
  <c r="AG70" i="10"/>
  <c r="AP70" i="10" s="1"/>
  <c r="AF70" i="10"/>
  <c r="AO70" i="10" s="1"/>
  <c r="AS52" i="52"/>
  <c r="AL52" i="52"/>
  <c r="AU52" i="52" s="1"/>
  <c r="W69" i="90"/>
  <c r="AE68" i="90"/>
  <c r="AG68" i="90"/>
  <c r="AP68" i="90" s="1"/>
  <c r="AF68" i="90"/>
  <c r="AO68" i="90" s="1"/>
  <c r="AF70" i="82"/>
  <c r="AO70" i="82" s="1"/>
  <c r="AE70" i="82"/>
  <c r="AF68" i="101"/>
  <c r="AO68" i="101" s="1"/>
  <c r="AE68" i="101"/>
  <c r="W69" i="101"/>
  <c r="AG68" i="101"/>
  <c r="AP68" i="101" s="1"/>
  <c r="AS13" i="52"/>
  <c r="AL13" i="52"/>
  <c r="AU13" i="52" s="1"/>
  <c r="AS31" i="52"/>
  <c r="AS49" i="52"/>
  <c r="AL49" i="52"/>
  <c r="AU49" i="52" s="1"/>
  <c r="W70" i="54"/>
  <c r="Y72" i="83"/>
  <c r="X72" i="83"/>
  <c r="AR69" i="82"/>
  <c r="AN71" i="49"/>
  <c r="AI71" i="49"/>
  <c r="AR73" i="98"/>
  <c r="AR72" i="94"/>
  <c r="AR70" i="42"/>
  <c r="Y70" i="43"/>
  <c r="X70" i="43"/>
  <c r="AF72" i="16"/>
  <c r="AO72" i="16" s="1"/>
  <c r="AG72" i="16"/>
  <c r="AP72" i="16" s="1"/>
  <c r="W73" i="16"/>
  <c r="AS64" i="52"/>
  <c r="AL64" i="52"/>
  <c r="AU64" i="52" s="1"/>
  <c r="AR71" i="45"/>
  <c r="AR71" i="96"/>
  <c r="AS16" i="52"/>
  <c r="AL16" i="52"/>
  <c r="AU16" i="52" s="1"/>
  <c r="AS53" i="52"/>
  <c r="Z68" i="99"/>
  <c r="X68" i="20"/>
  <c r="AS30" i="52"/>
  <c r="AL30" i="52"/>
  <c r="AU30" i="52" s="1"/>
  <c r="AS26" i="52"/>
  <c r="W73" i="96"/>
  <c r="AG72" i="96"/>
  <c r="AP72" i="96" s="1"/>
  <c r="AI69" i="43"/>
  <c r="AN69" i="43"/>
  <c r="AF69" i="92"/>
  <c r="AO69" i="92" s="1"/>
  <c r="AG69" i="92"/>
  <c r="AP69" i="92" s="1"/>
  <c r="AS5" i="52"/>
  <c r="AL5" i="52"/>
  <c r="AU5" i="52" s="1"/>
  <c r="AH71" i="87"/>
  <c r="AQ71" i="87" s="1"/>
  <c r="AS61" i="52"/>
  <c r="AL61" i="52"/>
  <c r="AU61" i="52" s="1"/>
  <c r="AR70" i="51"/>
  <c r="AR67" i="99"/>
  <c r="AS66" i="52"/>
  <c r="AL66" i="52"/>
  <c r="AU66" i="52" s="1"/>
  <c r="AH73" i="100"/>
  <c r="AQ73" i="100" s="1"/>
  <c r="AR68" i="54"/>
  <c r="Y72" i="49"/>
  <c r="X72" i="49"/>
  <c r="AS19" i="52"/>
  <c r="AL19" i="52"/>
  <c r="AU19" i="52" s="1"/>
  <c r="AS39" i="52"/>
  <c r="AL39" i="52"/>
  <c r="AU39" i="52" s="1"/>
  <c r="AS56" i="52"/>
  <c r="AL56" i="52"/>
  <c r="AU56" i="52" s="1"/>
  <c r="Y71" i="102"/>
  <c r="Y71" i="104"/>
  <c r="X71" i="104"/>
  <c r="Y71" i="55"/>
  <c r="X71" i="55"/>
  <c r="AL35" i="52"/>
  <c r="AU35" i="52" s="1"/>
  <c r="AN68" i="11"/>
  <c r="AI68" i="11"/>
  <c r="AE71" i="51"/>
  <c r="AG71" i="51"/>
  <c r="AP71" i="51" s="1"/>
  <c r="AF71" i="51"/>
  <c r="AO71" i="51" s="1"/>
  <c r="AH69" i="95"/>
  <c r="AQ69" i="95" s="1"/>
  <c r="AS25" i="52"/>
  <c r="AL25" i="52"/>
  <c r="AU25" i="52" s="1"/>
  <c r="Z71" i="87"/>
  <c r="Z69" i="95"/>
  <c r="AR69" i="32"/>
  <c r="AR71" i="32" s="1"/>
  <c r="AL69" i="32"/>
  <c r="AU69" i="32" s="1"/>
  <c r="AS42" i="52"/>
  <c r="AS20" i="52"/>
  <c r="AL20" i="52"/>
  <c r="AU20" i="52" s="1"/>
  <c r="AS55" i="52"/>
  <c r="AL55" i="52"/>
  <c r="AU55" i="52" s="1"/>
  <c r="AI69" i="50"/>
  <c r="AN69" i="50"/>
  <c r="AH74" i="98"/>
  <c r="AQ74" i="98" s="1"/>
  <c r="Z73" i="100"/>
  <c r="AH72" i="96"/>
  <c r="AQ72" i="96" s="1"/>
  <c r="Y76" i="41"/>
  <c r="X76" i="41"/>
  <c r="AN70" i="102"/>
  <c r="AF70" i="91"/>
  <c r="AO70" i="91" s="1"/>
  <c r="AE70" i="91"/>
  <c r="W71" i="91"/>
  <c r="AG70" i="91"/>
  <c r="AP70" i="91" s="1"/>
  <c r="AH69" i="92"/>
  <c r="AQ69" i="92" s="1"/>
  <c r="AR72" i="100"/>
  <c r="AS23" i="52"/>
  <c r="AL23" i="52"/>
  <c r="AU23" i="52" s="1"/>
  <c r="AS40" i="52"/>
  <c r="AN67" i="20"/>
  <c r="AS6" i="52" l="1"/>
  <c r="AS41" i="52"/>
  <c r="AL68" i="52"/>
  <c r="AU68" i="52" s="1"/>
  <c r="AL34" i="52"/>
  <c r="AU34" i="52" s="1"/>
  <c r="AE70" i="85"/>
  <c r="W71" i="85"/>
  <c r="AG70" i="85"/>
  <c r="AP70" i="85" s="1"/>
  <c r="AF70" i="85"/>
  <c r="AO70" i="85" s="1"/>
  <c r="AL21" i="52"/>
  <c r="AU21" i="52" s="1"/>
  <c r="AN69" i="35"/>
  <c r="AI69" i="35"/>
  <c r="AR69" i="35" s="1"/>
  <c r="AI70" i="102"/>
  <c r="Y70" i="35"/>
  <c r="X70" i="35"/>
  <c r="AH70" i="35" s="1"/>
  <c r="AQ70" i="35" s="1"/>
  <c r="W72" i="88"/>
  <c r="AG71" i="88"/>
  <c r="AP71" i="88" s="1"/>
  <c r="AF71" i="88"/>
  <c r="AO71" i="88" s="1"/>
  <c r="AE71" i="88"/>
  <c r="AI70" i="48"/>
  <c r="AR70" i="48" s="1"/>
  <c r="AS32" i="52"/>
  <c r="Z75" i="18"/>
  <c r="AS65" i="52"/>
  <c r="AL8" i="52"/>
  <c r="AU8" i="52" s="1"/>
  <c r="AL59" i="52"/>
  <c r="AU59" i="52" s="1"/>
  <c r="AL28" i="52"/>
  <c r="AU28" i="52" s="1"/>
  <c r="AF69" i="54"/>
  <c r="AO69" i="54" s="1"/>
  <c r="AG69" i="54"/>
  <c r="AP69" i="54" s="1"/>
  <c r="AK4" i="52"/>
  <c r="AT4" i="52" s="1"/>
  <c r="AS27" i="52"/>
  <c r="AL40" i="52"/>
  <c r="AU40" i="52" s="1"/>
  <c r="AL33" i="52"/>
  <c r="AU33" i="52" s="1"/>
  <c r="AS36" i="52"/>
  <c r="AL44" i="52"/>
  <c r="AU44" i="52" s="1"/>
  <c r="AL38" i="52"/>
  <c r="AU38" i="52" s="1"/>
  <c r="AI67" i="20"/>
  <c r="AL58" i="52"/>
  <c r="AU58" i="52" s="1"/>
  <c r="AL57" i="52"/>
  <c r="AU57" i="52" s="1"/>
  <c r="AL15" i="52"/>
  <c r="AU15" i="52" s="1"/>
  <c r="W70" i="92"/>
  <c r="Y70" i="92" s="1"/>
  <c r="AE72" i="96"/>
  <c r="AL9" i="52"/>
  <c r="AU9" i="52" s="1"/>
  <c r="AG70" i="82"/>
  <c r="AP70" i="82" s="1"/>
  <c r="AF71" i="44"/>
  <c r="AO71" i="44" s="1"/>
  <c r="AL18" i="52"/>
  <c r="AU18" i="52" s="1"/>
  <c r="AL45" i="52"/>
  <c r="AU45" i="52" s="1"/>
  <c r="AL31" i="52"/>
  <c r="AU31" i="52" s="1"/>
  <c r="AS10" i="52"/>
  <c r="AL63" i="52"/>
  <c r="AU63" i="52" s="1"/>
  <c r="AS71" i="32"/>
  <c r="Z72" i="49"/>
  <c r="W73" i="49" s="1"/>
  <c r="AS50" i="52"/>
  <c r="AL51" i="52"/>
  <c r="AU51" i="52" s="1"/>
  <c r="AL3" i="52"/>
  <c r="AU3" i="52" s="1"/>
  <c r="AT71" i="52"/>
  <c r="Z71" i="48"/>
  <c r="W72" i="48" s="1"/>
  <c r="AL37" i="52"/>
  <c r="AU37" i="52" s="1"/>
  <c r="AL29" i="52"/>
  <c r="AU29" i="52" s="1"/>
  <c r="AE71" i="44"/>
  <c r="AN71" i="44" s="1"/>
  <c r="AL11" i="52"/>
  <c r="AU11" i="52" s="1"/>
  <c r="AG71" i="44"/>
  <c r="AP71" i="44" s="1"/>
  <c r="AF74" i="98"/>
  <c r="AO74" i="98" s="1"/>
  <c r="AL14" i="52"/>
  <c r="AU14" i="52" s="1"/>
  <c r="AL4" i="32"/>
  <c r="AU4" i="32" s="1"/>
  <c r="AU71" i="32" s="1"/>
  <c r="C11" i="32" s="1"/>
  <c r="AG74" i="98"/>
  <c r="AP74" i="98" s="1"/>
  <c r="W75" i="98"/>
  <c r="Y75" i="98" s="1"/>
  <c r="Z70" i="43"/>
  <c r="AG70" i="43" s="1"/>
  <c r="AP70" i="43" s="1"/>
  <c r="Z69" i="11"/>
  <c r="AE69" i="11" s="1"/>
  <c r="Z68" i="20"/>
  <c r="AG68" i="20" s="1"/>
  <c r="AP68" i="20" s="1"/>
  <c r="Z70" i="50"/>
  <c r="W71" i="50" s="1"/>
  <c r="W74" i="100"/>
  <c r="AG73" i="100"/>
  <c r="AP73" i="100" s="1"/>
  <c r="AF73" i="100"/>
  <c r="AO73" i="100" s="1"/>
  <c r="AE73" i="100"/>
  <c r="AN69" i="92"/>
  <c r="AI69" i="92"/>
  <c r="Y70" i="54"/>
  <c r="X70" i="54"/>
  <c r="AN68" i="90"/>
  <c r="AI68" i="90"/>
  <c r="Y73" i="13"/>
  <c r="X73" i="13"/>
  <c r="AN74" i="98"/>
  <c r="AI70" i="91"/>
  <c r="AN70" i="91"/>
  <c r="AF69" i="95"/>
  <c r="AO69" i="95" s="1"/>
  <c r="AE69" i="95"/>
  <c r="AG69" i="95"/>
  <c r="AP69" i="95" s="1"/>
  <c r="W70" i="95"/>
  <c r="Y69" i="101"/>
  <c r="X69" i="101"/>
  <c r="AR71" i="83"/>
  <c r="AF71" i="87"/>
  <c r="AO71" i="87" s="1"/>
  <c r="AE71" i="87"/>
  <c r="AG71" i="87"/>
  <c r="AP71" i="87" s="1"/>
  <c r="W72" i="87"/>
  <c r="AH71" i="104"/>
  <c r="AQ71" i="104" s="1"/>
  <c r="AN68" i="101"/>
  <c r="AI68" i="101"/>
  <c r="W74" i="94"/>
  <c r="AE73" i="94"/>
  <c r="AG73" i="94"/>
  <c r="AP73" i="94" s="1"/>
  <c r="AF73" i="94"/>
  <c r="AO73" i="94" s="1"/>
  <c r="Z71" i="104"/>
  <c r="AH71" i="102"/>
  <c r="AQ71" i="102" s="1"/>
  <c r="Y73" i="96"/>
  <c r="X73" i="96"/>
  <c r="W69" i="99"/>
  <c r="AG68" i="99"/>
  <c r="AP68" i="99" s="1"/>
  <c r="AF68" i="99"/>
  <c r="AO68" i="99" s="1"/>
  <c r="AE68" i="99"/>
  <c r="Y69" i="90"/>
  <c r="X69" i="90"/>
  <c r="AG71" i="42"/>
  <c r="AP71" i="42" s="1"/>
  <c r="AE71" i="42"/>
  <c r="W72" i="42"/>
  <c r="AF71" i="42"/>
  <c r="AO71" i="42" s="1"/>
  <c r="Y69" i="103"/>
  <c r="X69" i="103"/>
  <c r="AI72" i="16"/>
  <c r="AN72" i="16"/>
  <c r="AH76" i="41"/>
  <c r="AQ76" i="41" s="1"/>
  <c r="AN68" i="103"/>
  <c r="AI68" i="103"/>
  <c r="Z76" i="41"/>
  <c r="AI71" i="51"/>
  <c r="AN71" i="51"/>
  <c r="Z71" i="102"/>
  <c r="Y73" i="16"/>
  <c r="X73" i="16"/>
  <c r="AH70" i="50"/>
  <c r="AQ70" i="50" s="1"/>
  <c r="AS4" i="52"/>
  <c r="AL4" i="52"/>
  <c r="AU4" i="52" s="1"/>
  <c r="AH70" i="43"/>
  <c r="AQ70" i="43" s="1"/>
  <c r="AH71" i="55"/>
  <c r="AQ71" i="55" s="1"/>
  <c r="AR69" i="43"/>
  <c r="AR71" i="49"/>
  <c r="AH72" i="83"/>
  <c r="AQ72" i="83" s="1"/>
  <c r="AN69" i="54"/>
  <c r="Y71" i="82"/>
  <c r="X71" i="82"/>
  <c r="AN72" i="13"/>
  <c r="AI72" i="13"/>
  <c r="AE72" i="45"/>
  <c r="AF72" i="45"/>
  <c r="AO72" i="45" s="1"/>
  <c r="AG72" i="45"/>
  <c r="AP72" i="45" s="1"/>
  <c r="W73" i="45"/>
  <c r="AH71" i="48"/>
  <c r="AQ71" i="48" s="1"/>
  <c r="AR70" i="55"/>
  <c r="AR69" i="52"/>
  <c r="AR71" i="52" s="1"/>
  <c r="AL69" i="52"/>
  <c r="AU69" i="52" s="1"/>
  <c r="AR70" i="104"/>
  <c r="Y72" i="51"/>
  <c r="X72" i="51"/>
  <c r="AN70" i="10"/>
  <c r="AI70" i="10"/>
  <c r="AR69" i="50"/>
  <c r="AR68" i="11"/>
  <c r="AR67" i="20"/>
  <c r="Y71" i="91"/>
  <c r="X71" i="91"/>
  <c r="AR70" i="102"/>
  <c r="Z71" i="55"/>
  <c r="AH72" i="49"/>
  <c r="AQ72" i="49" s="1"/>
  <c r="AN72" i="96"/>
  <c r="AI72" i="96"/>
  <c r="AH68" i="20"/>
  <c r="AQ68" i="20" s="1"/>
  <c r="Z72" i="83"/>
  <c r="AN70" i="82"/>
  <c r="AI70" i="82"/>
  <c r="Y71" i="10"/>
  <c r="X71" i="10"/>
  <c r="W72" i="84"/>
  <c r="AG71" i="84"/>
  <c r="AP71" i="84" s="1"/>
  <c r="AF71" i="84"/>
  <c r="AO71" i="84" s="1"/>
  <c r="AE71" i="84"/>
  <c r="AR75" i="41"/>
  <c r="AH69" i="11"/>
  <c r="AQ69" i="11" s="1"/>
  <c r="Y72" i="44"/>
  <c r="X72" i="44"/>
  <c r="Y71" i="85" l="1"/>
  <c r="X71" i="85"/>
  <c r="AH71" i="85" s="1"/>
  <c r="AQ71" i="85" s="1"/>
  <c r="Z71" i="85"/>
  <c r="AI70" i="85"/>
  <c r="AR70" i="85" s="1"/>
  <c r="AN70" i="85"/>
  <c r="AG70" i="50"/>
  <c r="AP70" i="50" s="1"/>
  <c r="AF70" i="50"/>
  <c r="AO70" i="50" s="1"/>
  <c r="AN71" i="88"/>
  <c r="AI71" i="88"/>
  <c r="AR71" i="88" s="1"/>
  <c r="AG72" i="49"/>
  <c r="AP72" i="49" s="1"/>
  <c r="X70" i="92"/>
  <c r="Z70" i="92" s="1"/>
  <c r="AF75" i="18"/>
  <c r="AO75" i="18" s="1"/>
  <c r="AE75" i="18"/>
  <c r="W76" i="18"/>
  <c r="AG75" i="18"/>
  <c r="AP75" i="18" s="1"/>
  <c r="X72" i="88"/>
  <c r="AH72" i="88" s="1"/>
  <c r="AQ72" i="88" s="1"/>
  <c r="Y72" i="88"/>
  <c r="AI69" i="54"/>
  <c r="Z70" i="35"/>
  <c r="AE70" i="50"/>
  <c r="W70" i="11"/>
  <c r="Y70" i="11" s="1"/>
  <c r="AF72" i="49"/>
  <c r="AO72" i="49" s="1"/>
  <c r="AF69" i="11"/>
  <c r="AO69" i="11" s="1"/>
  <c r="AE72" i="49"/>
  <c r="AN72" i="49" s="1"/>
  <c r="X75" i="98"/>
  <c r="Z75" i="98" s="1"/>
  <c r="AS71" i="52"/>
  <c r="AG71" i="48"/>
  <c r="AP71" i="48" s="1"/>
  <c r="Z73" i="96"/>
  <c r="W74" i="96" s="1"/>
  <c r="AF71" i="48"/>
  <c r="AO71" i="48" s="1"/>
  <c r="AF70" i="43"/>
  <c r="AO70" i="43" s="1"/>
  <c r="AU71" i="52"/>
  <c r="C11" i="52" s="1"/>
  <c r="AE70" i="43"/>
  <c r="AI70" i="43" s="1"/>
  <c r="AE71" i="48"/>
  <c r="AN71" i="48" s="1"/>
  <c r="AI71" i="44"/>
  <c r="AR71" i="44" s="1"/>
  <c r="W71" i="43"/>
  <c r="X71" i="43" s="1"/>
  <c r="AG69" i="11"/>
  <c r="AP69" i="11" s="1"/>
  <c r="AF68" i="20"/>
  <c r="AO68" i="20" s="1"/>
  <c r="W69" i="20"/>
  <c r="X69" i="20" s="1"/>
  <c r="AE68" i="20"/>
  <c r="AN68" i="20" s="1"/>
  <c r="AI74" i="98"/>
  <c r="AR74" i="98" s="1"/>
  <c r="Z72" i="44"/>
  <c r="AE72" i="44" s="1"/>
  <c r="Z70" i="54"/>
  <c r="AE70" i="54" s="1"/>
  <c r="Y74" i="94"/>
  <c r="X74" i="94"/>
  <c r="AN69" i="11"/>
  <c r="Y73" i="49"/>
  <c r="X73" i="49"/>
  <c r="AN69" i="95"/>
  <c r="AI69" i="95"/>
  <c r="AH73" i="13"/>
  <c r="AQ73" i="13" s="1"/>
  <c r="AG71" i="55"/>
  <c r="AP71" i="55" s="1"/>
  <c r="AE71" i="55"/>
  <c r="W72" i="55"/>
  <c r="AF71" i="55"/>
  <c r="AO71" i="55" s="1"/>
  <c r="AR70" i="10"/>
  <c r="AH71" i="82"/>
  <c r="AQ71" i="82" s="1"/>
  <c r="AH73" i="16"/>
  <c r="AQ73" i="16" s="1"/>
  <c r="AE76" i="41"/>
  <c r="AF76" i="41"/>
  <c r="AO76" i="41" s="1"/>
  <c r="AG76" i="41"/>
  <c r="AP76" i="41" s="1"/>
  <c r="W77" i="41"/>
  <c r="Y72" i="42"/>
  <c r="X72" i="42"/>
  <c r="AN68" i="99"/>
  <c r="AI68" i="99"/>
  <c r="AR68" i="101"/>
  <c r="AI71" i="87"/>
  <c r="AN71" i="87"/>
  <c r="Z73" i="13"/>
  <c r="Y74" i="100"/>
  <c r="X74" i="100"/>
  <c r="Y71" i="50"/>
  <c r="X71" i="50"/>
  <c r="AR71" i="51"/>
  <c r="AN71" i="84"/>
  <c r="AI71" i="84"/>
  <c r="AN70" i="50"/>
  <c r="AI70" i="50"/>
  <c r="Z71" i="82"/>
  <c r="Z73" i="16"/>
  <c r="AR72" i="16"/>
  <c r="AI71" i="42"/>
  <c r="AN71" i="42"/>
  <c r="AR69" i="92"/>
  <c r="Y72" i="48"/>
  <c r="X72" i="48"/>
  <c r="AH71" i="10"/>
  <c r="AQ71" i="10" s="1"/>
  <c r="Y73" i="45"/>
  <c r="X73" i="45"/>
  <c r="Z71" i="10"/>
  <c r="AH72" i="51"/>
  <c r="AQ72" i="51" s="1"/>
  <c r="AN72" i="45"/>
  <c r="AI72" i="45"/>
  <c r="AR68" i="103"/>
  <c r="AH69" i="103"/>
  <c r="AQ69" i="103" s="1"/>
  <c r="AH69" i="101"/>
  <c r="AQ69" i="101" s="1"/>
  <c r="AQ71" i="101" s="1"/>
  <c r="AZ3" i="101"/>
  <c r="AR70" i="91"/>
  <c r="AR68" i="90"/>
  <c r="AR72" i="96"/>
  <c r="AF72" i="83"/>
  <c r="AO72" i="83" s="1"/>
  <c r="AE72" i="83"/>
  <c r="AG72" i="83"/>
  <c r="AP72" i="83" s="1"/>
  <c r="W73" i="83"/>
  <c r="AR72" i="13"/>
  <c r="AF71" i="102"/>
  <c r="AO71" i="102" s="1"/>
  <c r="W72" i="102"/>
  <c r="AE71" i="102"/>
  <c r="AG71" i="102"/>
  <c r="AP71" i="102" s="1"/>
  <c r="Z69" i="103"/>
  <c r="AH69" i="90"/>
  <c r="AQ69" i="90" s="1"/>
  <c r="Y69" i="99"/>
  <c r="X69" i="99"/>
  <c r="W72" i="104"/>
  <c r="AG71" i="104"/>
  <c r="AP71" i="104" s="1"/>
  <c r="AF71" i="104"/>
  <c r="AO71" i="104" s="1"/>
  <c r="AE71" i="104"/>
  <c r="X70" i="11"/>
  <c r="Z69" i="101"/>
  <c r="AX69" i="101" s="1"/>
  <c r="S69" i="101" s="1"/>
  <c r="Y70" i="95"/>
  <c r="X70" i="95"/>
  <c r="AN73" i="100"/>
  <c r="AI73" i="100"/>
  <c r="W71" i="54"/>
  <c r="AF70" i="54"/>
  <c r="AO70" i="54" s="1"/>
  <c r="AG70" i="54"/>
  <c r="AP70" i="54" s="1"/>
  <c r="AH72" i="44"/>
  <c r="AQ72" i="44" s="1"/>
  <c r="AH71" i="91"/>
  <c r="AQ71" i="91" s="1"/>
  <c r="Y72" i="84"/>
  <c r="X72" i="84"/>
  <c r="AR70" i="82"/>
  <c r="Z71" i="91"/>
  <c r="Z72" i="51"/>
  <c r="AR69" i="54"/>
  <c r="Z69" i="90"/>
  <c r="AH73" i="96"/>
  <c r="AQ73" i="96" s="1"/>
  <c r="AN73" i="94"/>
  <c r="AI73" i="94"/>
  <c r="Y72" i="87"/>
  <c r="X72" i="87"/>
  <c r="AH70" i="54"/>
  <c r="AQ70" i="54" s="1"/>
  <c r="Z73" i="45" l="1"/>
  <c r="AG73" i="96"/>
  <c r="AP73" i="96" s="1"/>
  <c r="AG71" i="85"/>
  <c r="AP71" i="85" s="1"/>
  <c r="W72" i="85"/>
  <c r="AE71" i="85"/>
  <c r="AF71" i="85"/>
  <c r="AO71" i="85" s="1"/>
  <c r="AH70" i="92"/>
  <c r="AQ70" i="92" s="1"/>
  <c r="Y69" i="20"/>
  <c r="Z72" i="88"/>
  <c r="AG72" i="88" s="1"/>
  <c r="AP72" i="88" s="1"/>
  <c r="AE70" i="92"/>
  <c r="W71" i="92"/>
  <c r="AN70" i="43"/>
  <c r="AF72" i="88"/>
  <c r="AO72" i="88" s="1"/>
  <c r="AE72" i="88"/>
  <c r="AF70" i="35"/>
  <c r="AO70" i="35" s="1"/>
  <c r="AG70" i="35"/>
  <c r="AP70" i="35" s="1"/>
  <c r="W71" i="35"/>
  <c r="AE70" i="35"/>
  <c r="Y76" i="18"/>
  <c r="X76" i="18"/>
  <c r="AH76" i="18" s="1"/>
  <c r="AQ76" i="18" s="1"/>
  <c r="AI71" i="48"/>
  <c r="AN75" i="18"/>
  <c r="AI75" i="18"/>
  <c r="AR75" i="18" s="1"/>
  <c r="AG70" i="92"/>
  <c r="AP70" i="92" s="1"/>
  <c r="AF70" i="92"/>
  <c r="AO70" i="92" s="1"/>
  <c r="AH75" i="98"/>
  <c r="AQ75" i="98" s="1"/>
  <c r="AI72" i="49"/>
  <c r="AE73" i="96"/>
  <c r="AN73" i="96" s="1"/>
  <c r="AF73" i="96"/>
  <c r="AO73" i="96" s="1"/>
  <c r="Z74" i="100"/>
  <c r="AG74" i="100" s="1"/>
  <c r="AP74" i="100" s="1"/>
  <c r="AI69" i="11"/>
  <c r="AR69" i="11" s="1"/>
  <c r="Z72" i="48"/>
  <c r="AG72" i="44"/>
  <c r="AP72" i="44" s="1"/>
  <c r="Z72" i="42"/>
  <c r="Y71" i="43"/>
  <c r="AF72" i="44"/>
  <c r="AO72" i="44" s="1"/>
  <c r="W73" i="44"/>
  <c r="Y73" i="44" s="1"/>
  <c r="AI68" i="20"/>
  <c r="AX68" i="101"/>
  <c r="S68" i="101" s="1"/>
  <c r="AC68" i="101" s="1"/>
  <c r="AB69" i="101" s="1"/>
  <c r="AX60" i="101"/>
  <c r="S60" i="101" s="1"/>
  <c r="AC60" i="101" s="1"/>
  <c r="AB61" i="101" s="1"/>
  <c r="AX55" i="101"/>
  <c r="S55" i="101" s="1"/>
  <c r="AC55" i="101" s="1"/>
  <c r="AB56" i="101" s="1"/>
  <c r="AK56" i="101" s="1"/>
  <c r="AT56" i="101" s="1"/>
  <c r="AX48" i="101"/>
  <c r="S48" i="101" s="1"/>
  <c r="AC48" i="101" s="1"/>
  <c r="AB49" i="101" s="1"/>
  <c r="AK49" i="101" s="1"/>
  <c r="AT49" i="101" s="1"/>
  <c r="AX41" i="101"/>
  <c r="S41" i="101" s="1"/>
  <c r="AC41" i="101" s="1"/>
  <c r="AB42" i="101" s="1"/>
  <c r="AK42" i="101" s="1"/>
  <c r="AT42" i="101" s="1"/>
  <c r="AX36" i="101"/>
  <c r="S36" i="101" s="1"/>
  <c r="AC36" i="101" s="1"/>
  <c r="AB37" i="101" s="1"/>
  <c r="AX29" i="101"/>
  <c r="S29" i="101" s="1"/>
  <c r="AC29" i="101" s="1"/>
  <c r="AB30" i="101" s="1"/>
  <c r="AK30" i="101" s="1"/>
  <c r="AT30" i="101" s="1"/>
  <c r="AX24" i="101"/>
  <c r="S24" i="101" s="1"/>
  <c r="AC24" i="101" s="1"/>
  <c r="AB25" i="101" s="1"/>
  <c r="AX18" i="101"/>
  <c r="S18" i="101" s="1"/>
  <c r="AC18" i="101" s="1"/>
  <c r="AB19" i="101" s="1"/>
  <c r="AK19" i="101" s="1"/>
  <c r="AT19" i="101" s="1"/>
  <c r="AX12" i="101"/>
  <c r="S12" i="101" s="1"/>
  <c r="AC12" i="101" s="1"/>
  <c r="AB13" i="101" s="1"/>
  <c r="AK13" i="101" s="1"/>
  <c r="AT13" i="101" s="1"/>
  <c r="AX5" i="101"/>
  <c r="S5" i="101" s="1"/>
  <c r="AC5" i="101" s="1"/>
  <c r="AB6" i="101" s="1"/>
  <c r="Z70" i="11"/>
  <c r="AF70" i="11" s="1"/>
  <c r="AO70" i="11" s="1"/>
  <c r="Z69" i="99"/>
  <c r="W70" i="99" s="1"/>
  <c r="AX67" i="101"/>
  <c r="S67" i="101" s="1"/>
  <c r="AC67" i="101" s="1"/>
  <c r="AB68" i="101" s="1"/>
  <c r="AJ68" i="101" s="1"/>
  <c r="AX59" i="101"/>
  <c r="S59" i="101" s="1"/>
  <c r="AC59" i="101" s="1"/>
  <c r="AB60" i="101" s="1"/>
  <c r="AK60" i="101" s="1"/>
  <c r="AT60" i="101" s="1"/>
  <c r="AX53" i="101"/>
  <c r="S53" i="101" s="1"/>
  <c r="AC53" i="101" s="1"/>
  <c r="AB54" i="101" s="1"/>
  <c r="AX47" i="101"/>
  <c r="S47" i="101" s="1"/>
  <c r="AC47" i="101" s="1"/>
  <c r="AB48" i="101" s="1"/>
  <c r="AX42" i="101"/>
  <c r="S42" i="101" s="1"/>
  <c r="AC42" i="101" s="1"/>
  <c r="AB43" i="101" s="1"/>
  <c r="AX35" i="101"/>
  <c r="S35" i="101" s="1"/>
  <c r="AC35" i="101" s="1"/>
  <c r="AB36" i="101" s="1"/>
  <c r="AX30" i="101"/>
  <c r="S30" i="101" s="1"/>
  <c r="AC30" i="101" s="1"/>
  <c r="AB31" i="101" s="1"/>
  <c r="AK31" i="101" s="1"/>
  <c r="AT31" i="101" s="1"/>
  <c r="AX23" i="101"/>
  <c r="S23" i="101" s="1"/>
  <c r="AC23" i="101" s="1"/>
  <c r="AB24" i="101" s="1"/>
  <c r="AK24" i="101" s="1"/>
  <c r="AT24" i="101" s="1"/>
  <c r="AX17" i="101"/>
  <c r="S17" i="101" s="1"/>
  <c r="AC17" i="101" s="1"/>
  <c r="AB18" i="101" s="1"/>
  <c r="AX11" i="101"/>
  <c r="S11" i="101" s="1"/>
  <c r="AC11" i="101" s="1"/>
  <c r="AB12" i="101" s="1"/>
  <c r="AX4" i="101"/>
  <c r="S4" i="101" s="1"/>
  <c r="AC4" i="101" s="1"/>
  <c r="AB5" i="101" s="1"/>
  <c r="AJ5" i="101" s="1"/>
  <c r="AX64" i="101"/>
  <c r="S64" i="101" s="1"/>
  <c r="AC64" i="101" s="1"/>
  <c r="AB65" i="101" s="1"/>
  <c r="AX58" i="101"/>
  <c r="S58" i="101" s="1"/>
  <c r="AC58" i="101" s="1"/>
  <c r="AB59" i="101" s="1"/>
  <c r="AK59" i="101" s="1"/>
  <c r="AT59" i="101" s="1"/>
  <c r="AX52" i="101"/>
  <c r="S52" i="101" s="1"/>
  <c r="AC52" i="101" s="1"/>
  <c r="AB53" i="101" s="1"/>
  <c r="AK53" i="101" s="1"/>
  <c r="AT53" i="101" s="1"/>
  <c r="AX46" i="101"/>
  <c r="S46" i="101" s="1"/>
  <c r="AC46" i="101" s="1"/>
  <c r="AB47" i="101" s="1"/>
  <c r="AJ47" i="101" s="1"/>
  <c r="AX40" i="101"/>
  <c r="S40" i="101" s="1"/>
  <c r="AC40" i="101" s="1"/>
  <c r="AB41" i="101" s="1"/>
  <c r="AX34" i="101"/>
  <c r="S34" i="101" s="1"/>
  <c r="AC34" i="101" s="1"/>
  <c r="AB35" i="101" s="1"/>
  <c r="AX28" i="101"/>
  <c r="S28" i="101" s="1"/>
  <c r="AC28" i="101" s="1"/>
  <c r="AB29" i="101" s="1"/>
  <c r="AX22" i="101"/>
  <c r="S22" i="101" s="1"/>
  <c r="AC22" i="101" s="1"/>
  <c r="AB23" i="101" s="1"/>
  <c r="AK23" i="101" s="1"/>
  <c r="AT23" i="101" s="1"/>
  <c r="AX16" i="101"/>
  <c r="S16" i="101" s="1"/>
  <c r="AC16" i="101" s="1"/>
  <c r="AB17" i="101" s="1"/>
  <c r="AK17" i="101" s="1"/>
  <c r="AT17" i="101" s="1"/>
  <c r="AX10" i="101"/>
  <c r="S10" i="101" s="1"/>
  <c r="AC10" i="101" s="1"/>
  <c r="AB11" i="101" s="1"/>
  <c r="AK11" i="101" s="1"/>
  <c r="AT11" i="101" s="1"/>
  <c r="AX6" i="101"/>
  <c r="S6" i="101" s="1"/>
  <c r="AC6" i="101" s="1"/>
  <c r="AB7" i="101" s="1"/>
  <c r="AX63" i="101"/>
  <c r="S63" i="101" s="1"/>
  <c r="AC63" i="101" s="1"/>
  <c r="AB64" i="101" s="1"/>
  <c r="AJ64" i="101" s="1"/>
  <c r="AX57" i="101"/>
  <c r="S57" i="101" s="1"/>
  <c r="AC57" i="101" s="1"/>
  <c r="AB58" i="101" s="1"/>
  <c r="AX51" i="101"/>
  <c r="S51" i="101" s="1"/>
  <c r="AC51" i="101" s="1"/>
  <c r="AB52" i="101" s="1"/>
  <c r="AK52" i="101" s="1"/>
  <c r="AT52" i="101" s="1"/>
  <c r="AX45" i="101"/>
  <c r="S45" i="101" s="1"/>
  <c r="AC45" i="101" s="1"/>
  <c r="AB46" i="101" s="1"/>
  <c r="AK46" i="101" s="1"/>
  <c r="AT46" i="101" s="1"/>
  <c r="AX39" i="101"/>
  <c r="S39" i="101" s="1"/>
  <c r="AC39" i="101" s="1"/>
  <c r="AB40" i="101" s="1"/>
  <c r="AK40" i="101" s="1"/>
  <c r="AT40" i="101" s="1"/>
  <c r="AX33" i="101"/>
  <c r="S33" i="101" s="1"/>
  <c r="AC33" i="101" s="1"/>
  <c r="AB34" i="101" s="1"/>
  <c r="AX27" i="101"/>
  <c r="S27" i="101" s="1"/>
  <c r="AC27" i="101" s="1"/>
  <c r="AB28" i="101" s="1"/>
  <c r="AJ28" i="101" s="1"/>
  <c r="AX21" i="101"/>
  <c r="S21" i="101" s="1"/>
  <c r="AC21" i="101" s="1"/>
  <c r="AB22" i="101" s="1"/>
  <c r="AX15" i="101"/>
  <c r="S15" i="101" s="1"/>
  <c r="AC15" i="101" s="1"/>
  <c r="AB16" i="101" s="1"/>
  <c r="AK16" i="101" s="1"/>
  <c r="AT16" i="101" s="1"/>
  <c r="AX9" i="101"/>
  <c r="S9" i="101" s="1"/>
  <c r="AC9" i="101" s="1"/>
  <c r="AB10" i="101" s="1"/>
  <c r="AK10" i="101" s="1"/>
  <c r="AT10" i="101" s="1"/>
  <c r="AX3" i="101"/>
  <c r="S3" i="101" s="1"/>
  <c r="AC3" i="101" s="1"/>
  <c r="Z71" i="50"/>
  <c r="AX65" i="101"/>
  <c r="S65" i="101" s="1"/>
  <c r="AC65" i="101" s="1"/>
  <c r="AB66" i="101" s="1"/>
  <c r="AK66" i="101" s="1"/>
  <c r="AT66" i="101" s="1"/>
  <c r="AX62" i="101"/>
  <c r="S62" i="101" s="1"/>
  <c r="AC62" i="101" s="1"/>
  <c r="AB63" i="101" s="1"/>
  <c r="AX56" i="101"/>
  <c r="S56" i="101" s="1"/>
  <c r="AC56" i="101" s="1"/>
  <c r="AB57" i="101" s="1"/>
  <c r="AK57" i="101" s="1"/>
  <c r="AT57" i="101" s="1"/>
  <c r="AX49" i="101"/>
  <c r="S49" i="101" s="1"/>
  <c r="AC49" i="101" s="1"/>
  <c r="AB50" i="101" s="1"/>
  <c r="AX44" i="101"/>
  <c r="S44" i="101" s="1"/>
  <c r="AC44" i="101" s="1"/>
  <c r="AB45" i="101" s="1"/>
  <c r="AK45" i="101" s="1"/>
  <c r="AT45" i="101" s="1"/>
  <c r="AX38" i="101"/>
  <c r="S38" i="101" s="1"/>
  <c r="AC38" i="101" s="1"/>
  <c r="AB39" i="101" s="1"/>
  <c r="AX32" i="101"/>
  <c r="S32" i="101" s="1"/>
  <c r="AC32" i="101" s="1"/>
  <c r="AB33" i="101" s="1"/>
  <c r="AJ33" i="101" s="1"/>
  <c r="AX26" i="101"/>
  <c r="S26" i="101" s="1"/>
  <c r="AC26" i="101" s="1"/>
  <c r="AB27" i="101" s="1"/>
  <c r="AX19" i="101"/>
  <c r="S19" i="101" s="1"/>
  <c r="AC19" i="101" s="1"/>
  <c r="AB20" i="101" s="1"/>
  <c r="AK20" i="101" s="1"/>
  <c r="AT20" i="101" s="1"/>
  <c r="AX13" i="101"/>
  <c r="S13" i="101" s="1"/>
  <c r="AC13" i="101" s="1"/>
  <c r="AB14" i="101" s="1"/>
  <c r="AX8" i="101"/>
  <c r="S8" i="101" s="1"/>
  <c r="AC8" i="101" s="1"/>
  <c r="AB9" i="101" s="1"/>
  <c r="AJ9" i="101" s="1"/>
  <c r="AX66" i="101"/>
  <c r="S66" i="101" s="1"/>
  <c r="AC66" i="101" s="1"/>
  <c r="AB67" i="101" s="1"/>
  <c r="AX61" i="101"/>
  <c r="S61" i="101" s="1"/>
  <c r="AC61" i="101" s="1"/>
  <c r="AB62" i="101" s="1"/>
  <c r="AJ62" i="101" s="1"/>
  <c r="AX54" i="101"/>
  <c r="S54" i="101" s="1"/>
  <c r="AC54" i="101" s="1"/>
  <c r="AB55" i="101" s="1"/>
  <c r="AX50" i="101"/>
  <c r="S50" i="101" s="1"/>
  <c r="AC50" i="101" s="1"/>
  <c r="AB51" i="101" s="1"/>
  <c r="AK51" i="101" s="1"/>
  <c r="AT51" i="101" s="1"/>
  <c r="AX43" i="101"/>
  <c r="S43" i="101" s="1"/>
  <c r="AC43" i="101" s="1"/>
  <c r="AB44" i="101" s="1"/>
  <c r="AX37" i="101"/>
  <c r="S37" i="101" s="1"/>
  <c r="AC37" i="101" s="1"/>
  <c r="AB38" i="101" s="1"/>
  <c r="AK38" i="101" s="1"/>
  <c r="AT38" i="101" s="1"/>
  <c r="AX31" i="101"/>
  <c r="S31" i="101" s="1"/>
  <c r="AC31" i="101" s="1"/>
  <c r="AB32" i="101" s="1"/>
  <c r="AX25" i="101"/>
  <c r="S25" i="101" s="1"/>
  <c r="AC25" i="101" s="1"/>
  <c r="AB26" i="101" s="1"/>
  <c r="AJ26" i="101" s="1"/>
  <c r="AX20" i="101"/>
  <c r="S20" i="101" s="1"/>
  <c r="AC20" i="101" s="1"/>
  <c r="AB21" i="101" s="1"/>
  <c r="AJ21" i="101" s="1"/>
  <c r="AX14" i="101"/>
  <c r="S14" i="101" s="1"/>
  <c r="AC14" i="101" s="1"/>
  <c r="AB15" i="101" s="1"/>
  <c r="AJ15" i="101" s="1"/>
  <c r="AX7" i="101"/>
  <c r="S7" i="101" s="1"/>
  <c r="AC7" i="101" s="1"/>
  <c r="AB8" i="101" s="1"/>
  <c r="AE72" i="42"/>
  <c r="AF72" i="42"/>
  <c r="AO72" i="42" s="1"/>
  <c r="W73" i="42"/>
  <c r="AG72" i="42"/>
  <c r="AP72" i="42" s="1"/>
  <c r="AE70" i="11"/>
  <c r="W71" i="11"/>
  <c r="AG71" i="50"/>
  <c r="AP71" i="50" s="1"/>
  <c r="AE71" i="50"/>
  <c r="W72" i="50"/>
  <c r="AF71" i="50"/>
  <c r="AO71" i="50" s="1"/>
  <c r="AE72" i="48"/>
  <c r="AF72" i="48"/>
  <c r="AO72" i="48" s="1"/>
  <c r="AG72" i="48"/>
  <c r="AP72" i="48" s="1"/>
  <c r="W73" i="48"/>
  <c r="AH70" i="95"/>
  <c r="AQ70" i="95" s="1"/>
  <c r="AK63" i="101"/>
  <c r="AT63" i="101" s="1"/>
  <c r="AJ40" i="101"/>
  <c r="AR71" i="42"/>
  <c r="Y72" i="55"/>
  <c r="X72" i="55"/>
  <c r="AN71" i="102"/>
  <c r="AI71" i="102"/>
  <c r="AK58" i="101"/>
  <c r="AT58" i="101" s="1"/>
  <c r="AH72" i="87"/>
  <c r="AQ72" i="87" s="1"/>
  <c r="Z70" i="95"/>
  <c r="AK64" i="101"/>
  <c r="AT64" i="101" s="1"/>
  <c r="AK32" i="101"/>
  <c r="AT32" i="101" s="1"/>
  <c r="AH69" i="20"/>
  <c r="AQ69" i="20" s="1"/>
  <c r="AR70" i="50"/>
  <c r="AH74" i="94"/>
  <c r="AQ74" i="94" s="1"/>
  <c r="AR70" i="43"/>
  <c r="Z72" i="87"/>
  <c r="AR73" i="100"/>
  <c r="AK43" i="101"/>
  <c r="AT43" i="101" s="1"/>
  <c r="AK26" i="101"/>
  <c r="AT26" i="101" s="1"/>
  <c r="Z69" i="20"/>
  <c r="AH71" i="43"/>
  <c r="AQ71" i="43" s="1"/>
  <c r="W74" i="13"/>
  <c r="AG73" i="13"/>
  <c r="AP73" i="13" s="1"/>
  <c r="AE73" i="13"/>
  <c r="AF73" i="13"/>
  <c r="AO73" i="13" s="1"/>
  <c r="AI71" i="55"/>
  <c r="AN71" i="55"/>
  <c r="AH73" i="49"/>
  <c r="AQ73" i="49" s="1"/>
  <c r="Z74" i="94"/>
  <c r="AF69" i="99"/>
  <c r="AO69" i="99" s="1"/>
  <c r="AE69" i="99"/>
  <c r="W74" i="45"/>
  <c r="AE73" i="45"/>
  <c r="AF73" i="45"/>
  <c r="AO73" i="45" s="1"/>
  <c r="AG73" i="45"/>
  <c r="AP73" i="45" s="1"/>
  <c r="AG71" i="82"/>
  <c r="AP71" i="82" s="1"/>
  <c r="AF71" i="82"/>
  <c r="AO71" i="82" s="1"/>
  <c r="W72" i="82"/>
  <c r="AE71" i="82"/>
  <c r="AR69" i="95"/>
  <c r="Y71" i="92"/>
  <c r="X71" i="92"/>
  <c r="AN71" i="104"/>
  <c r="AI71" i="104"/>
  <c r="Y72" i="102"/>
  <c r="X72" i="102"/>
  <c r="AK27" i="101"/>
  <c r="AT27" i="101" s="1"/>
  <c r="AJ27" i="101"/>
  <c r="AR68" i="99"/>
  <c r="AR71" i="48"/>
  <c r="AE72" i="51"/>
  <c r="AF72" i="51"/>
  <c r="AO72" i="51" s="1"/>
  <c r="AG72" i="51"/>
  <c r="AP72" i="51" s="1"/>
  <c r="W73" i="51"/>
  <c r="AH72" i="84"/>
  <c r="AQ72" i="84" s="1"/>
  <c r="AE69" i="101"/>
  <c r="AC69" i="101"/>
  <c r="AJ69" i="101" s="1"/>
  <c r="AS69" i="101" s="1"/>
  <c r="AF69" i="101"/>
  <c r="AO69" i="101" s="1"/>
  <c r="AO71" i="101" s="1"/>
  <c r="AG69" i="101"/>
  <c r="AP69" i="101" s="1"/>
  <c r="AP71" i="101" s="1"/>
  <c r="Y73" i="83"/>
  <c r="X73" i="83"/>
  <c r="AK67" i="101"/>
  <c r="AT67" i="101" s="1"/>
  <c r="AK61" i="101"/>
  <c r="AT61" i="101" s="1"/>
  <c r="AK37" i="101"/>
  <c r="AT37" i="101" s="1"/>
  <c r="AK25" i="101"/>
  <c r="AT25" i="101" s="1"/>
  <c r="AJ13" i="101"/>
  <c r="AK7" i="101"/>
  <c r="AT7" i="101" s="1"/>
  <c r="AH71" i="50"/>
  <c r="AQ71" i="50" s="1"/>
  <c r="Z71" i="43"/>
  <c r="AH72" i="42"/>
  <c r="AQ72" i="42" s="1"/>
  <c r="AN76" i="41"/>
  <c r="AI76" i="41"/>
  <c r="Z73" i="49"/>
  <c r="AK34" i="101"/>
  <c r="AT34" i="101" s="1"/>
  <c r="AJ34" i="101"/>
  <c r="AR72" i="45"/>
  <c r="Y77" i="41"/>
  <c r="X77" i="41"/>
  <c r="Y71" i="54"/>
  <c r="X71" i="54"/>
  <c r="AK39" i="101"/>
  <c r="AT39" i="101" s="1"/>
  <c r="AJ39" i="101"/>
  <c r="Y74" i="96"/>
  <c r="X74" i="96"/>
  <c r="AR73" i="94"/>
  <c r="W70" i="90"/>
  <c r="AG69" i="90"/>
  <c r="AP69" i="90" s="1"/>
  <c r="AF69" i="90"/>
  <c r="AO69" i="90" s="1"/>
  <c r="AE69" i="90"/>
  <c r="AF71" i="91"/>
  <c r="AO71" i="91" s="1"/>
  <c r="AG71" i="91"/>
  <c r="AP71" i="91" s="1"/>
  <c r="AE71" i="91"/>
  <c r="W72" i="91"/>
  <c r="Z72" i="84"/>
  <c r="AH70" i="11"/>
  <c r="AQ70" i="11" s="1"/>
  <c r="Y72" i="104"/>
  <c r="X72" i="104"/>
  <c r="AE69" i="103"/>
  <c r="W70" i="103"/>
  <c r="AG69" i="103"/>
  <c r="AP69" i="103" s="1"/>
  <c r="AF69" i="103"/>
  <c r="AO69" i="103" s="1"/>
  <c r="AK68" i="101"/>
  <c r="AT68" i="101" s="1"/>
  <c r="AJ60" i="101"/>
  <c r="AK55" i="101"/>
  <c r="AT55" i="101" s="1"/>
  <c r="AK48" i="101"/>
  <c r="AT48" i="101" s="1"/>
  <c r="AK41" i="101"/>
  <c r="AT41" i="101" s="1"/>
  <c r="AK35" i="101"/>
  <c r="AT35" i="101" s="1"/>
  <c r="AJ35" i="101"/>
  <c r="AK12" i="101"/>
  <c r="AT12" i="101" s="1"/>
  <c r="AK5" i="101"/>
  <c r="AT5" i="101" s="1"/>
  <c r="AE71" i="10"/>
  <c r="W72" i="10"/>
  <c r="AF71" i="10"/>
  <c r="AO71" i="10" s="1"/>
  <c r="AG71" i="10"/>
  <c r="AP71" i="10" s="1"/>
  <c r="AH72" i="48"/>
  <c r="AQ72" i="48" s="1"/>
  <c r="AE73" i="16"/>
  <c r="AF73" i="16"/>
  <c r="AO73" i="16" s="1"/>
  <c r="AG73" i="16"/>
  <c r="AP73" i="16" s="1"/>
  <c r="W74" i="16"/>
  <c r="AR71" i="87"/>
  <c r="X73" i="44"/>
  <c r="AI70" i="54"/>
  <c r="AN70" i="54"/>
  <c r="AN70" i="92"/>
  <c r="AI70" i="92"/>
  <c r="AH69" i="99"/>
  <c r="AQ69" i="99" s="1"/>
  <c r="AI72" i="83"/>
  <c r="AN72" i="83"/>
  <c r="AR68" i="20"/>
  <c r="AR72" i="49"/>
  <c r="AK65" i="101"/>
  <c r="AT65" i="101" s="1"/>
  <c r="AK47" i="101"/>
  <c r="AT47" i="101" s="1"/>
  <c r="AK36" i="101"/>
  <c r="AT36" i="101" s="1"/>
  <c r="AJ36" i="101"/>
  <c r="AK29" i="101"/>
  <c r="AT29" i="101" s="1"/>
  <c r="AK22" i="101"/>
  <c r="AT22" i="101" s="1"/>
  <c r="AJ11" i="101"/>
  <c r="AH73" i="45"/>
  <c r="AQ73" i="45" s="1"/>
  <c r="AE75" i="98"/>
  <c r="W76" i="98"/>
  <c r="AG75" i="98"/>
  <c r="AP75" i="98" s="1"/>
  <c r="AF75" i="98"/>
  <c r="AO75" i="98" s="1"/>
  <c r="AR71" i="84"/>
  <c r="AH74" i="100"/>
  <c r="AQ74" i="100" s="1"/>
  <c r="AN72" i="44"/>
  <c r="AJ65" i="101" l="1"/>
  <c r="AJ25" i="101"/>
  <c r="AK28" i="101"/>
  <c r="AT28" i="101" s="1"/>
  <c r="AI71" i="85"/>
  <c r="AR71" i="85" s="1"/>
  <c r="AN71" i="85"/>
  <c r="Y72" i="85"/>
  <c r="Z72" i="85" s="1"/>
  <c r="X72" i="85"/>
  <c r="AH72" i="85" s="1"/>
  <c r="AQ72" i="85" s="1"/>
  <c r="AK33" i="101"/>
  <c r="AT33" i="101" s="1"/>
  <c r="AG70" i="11"/>
  <c r="AP70" i="11" s="1"/>
  <c r="Z76" i="18"/>
  <c r="AG76" i="18" s="1"/>
  <c r="AP76" i="18" s="1"/>
  <c r="AK62" i="101"/>
  <c r="AT62" i="101" s="1"/>
  <c r="AJ63" i="101"/>
  <c r="W73" i="88"/>
  <c r="AJ66" i="101"/>
  <c r="AI70" i="35"/>
  <c r="AR70" i="35" s="1"/>
  <c r="AN70" i="35"/>
  <c r="Y73" i="88"/>
  <c r="X73" i="88"/>
  <c r="X71" i="35"/>
  <c r="AH71" i="35" s="1"/>
  <c r="AQ71" i="35" s="1"/>
  <c r="Y71" i="35"/>
  <c r="AJ18" i="101"/>
  <c r="AS18" i="101" s="1"/>
  <c r="AJ30" i="101"/>
  <c r="AJ67" i="101"/>
  <c r="AS67" i="101" s="1"/>
  <c r="AJ57" i="101"/>
  <c r="AN72" i="88"/>
  <c r="AI72" i="88"/>
  <c r="AR72" i="88" s="1"/>
  <c r="AJ54" i="101"/>
  <c r="AS54" i="101" s="1"/>
  <c r="AJ6" i="101"/>
  <c r="AJ31" i="101"/>
  <c r="AS31" i="101" s="1"/>
  <c r="AJ44" i="101"/>
  <c r="AI72" i="44"/>
  <c r="AJ17" i="101"/>
  <c r="AJ42" i="101"/>
  <c r="AS42" i="101" s="1"/>
  <c r="W75" i="100"/>
  <c r="Y75" i="100" s="1"/>
  <c r="AK54" i="101"/>
  <c r="AT54" i="101" s="1"/>
  <c r="AK6" i="101"/>
  <c r="AT6" i="101" s="1"/>
  <c r="AJ29" i="101"/>
  <c r="AJ55" i="101"/>
  <c r="AJ61" i="101"/>
  <c r="AS61" i="101" s="1"/>
  <c r="AJ58" i="101"/>
  <c r="AS58" i="101" s="1"/>
  <c r="AK18" i="101"/>
  <c r="AT18" i="101" s="1"/>
  <c r="AJ53" i="101"/>
  <c r="AE74" i="100"/>
  <c r="AJ8" i="101"/>
  <c r="AS8" i="101" s="1"/>
  <c r="AI73" i="96"/>
  <c r="AF74" i="100"/>
  <c r="AO74" i="100" s="1"/>
  <c r="AJ46" i="101"/>
  <c r="AL46" i="101" s="1"/>
  <c r="AU46" i="101" s="1"/>
  <c r="AJ49" i="101"/>
  <c r="AG69" i="99"/>
  <c r="AP69" i="99" s="1"/>
  <c r="AK9" i="101"/>
  <c r="AT9" i="101" s="1"/>
  <c r="AJ22" i="101"/>
  <c r="AS22" i="101" s="1"/>
  <c r="AJ24" i="101"/>
  <c r="AJ41" i="101"/>
  <c r="AL41" i="101" s="1"/>
  <c r="AU41" i="101" s="1"/>
  <c r="AJ37" i="101"/>
  <c r="AK21" i="101"/>
  <c r="AT21" i="101" s="1"/>
  <c r="AK44" i="101"/>
  <c r="AT44" i="101" s="1"/>
  <c r="AJ32" i="101"/>
  <c r="AS32" i="101" s="1"/>
  <c r="AK8" i="101"/>
  <c r="AT8" i="101" s="1"/>
  <c r="AK15" i="101"/>
  <c r="AT15" i="101" s="1"/>
  <c r="AJ51" i="101"/>
  <c r="AL51" i="101" s="1"/>
  <c r="AU51" i="101" s="1"/>
  <c r="AJ38" i="101"/>
  <c r="Z72" i="104"/>
  <c r="AJ56" i="101"/>
  <c r="AL56" i="101" s="1"/>
  <c r="AU56" i="101" s="1"/>
  <c r="AJ19" i="101"/>
  <c r="AJ20" i="101"/>
  <c r="AL20" i="101" s="1"/>
  <c r="AU20" i="101" s="1"/>
  <c r="Z72" i="55"/>
  <c r="AE72" i="55" s="1"/>
  <c r="AJ14" i="101"/>
  <c r="AJ50" i="101"/>
  <c r="AJ43" i="101"/>
  <c r="AS43" i="101" s="1"/>
  <c r="AJ12" i="101"/>
  <c r="AS12" i="101" s="1"/>
  <c r="AJ48" i="101"/>
  <c r="AL48" i="101" s="1"/>
  <c r="AU48" i="101" s="1"/>
  <c r="AK69" i="101"/>
  <c r="AT69" i="101" s="1"/>
  <c r="AK50" i="101"/>
  <c r="AT50" i="101" s="1"/>
  <c r="AK14" i="101"/>
  <c r="AT14" i="101" s="1"/>
  <c r="AJ10" i="101"/>
  <c r="AS10" i="101" s="1"/>
  <c r="Z72" i="102"/>
  <c r="AJ52" i="101"/>
  <c r="AL52" i="101" s="1"/>
  <c r="AU52" i="101" s="1"/>
  <c r="AJ16" i="101"/>
  <c r="AS16" i="101" s="1"/>
  <c r="AJ59" i="101"/>
  <c r="AL59" i="101" s="1"/>
  <c r="AU59" i="101" s="1"/>
  <c r="AJ7" i="101"/>
  <c r="AJ45" i="101"/>
  <c r="AS45" i="101" s="1"/>
  <c r="AJ23" i="101"/>
  <c r="AB4" i="101"/>
  <c r="AK4" i="101" s="1"/>
  <c r="AT4" i="101" s="1"/>
  <c r="AJ3" i="101"/>
  <c r="AL3" i="101" s="1"/>
  <c r="AU3" i="101" s="1"/>
  <c r="Z73" i="44"/>
  <c r="AE73" i="44" s="1"/>
  <c r="AS24" i="101"/>
  <c r="AL24" i="101"/>
  <c r="AU24" i="101" s="1"/>
  <c r="AS13" i="101"/>
  <c r="AL13" i="101"/>
  <c r="AU13" i="101" s="1"/>
  <c r="AF70" i="95"/>
  <c r="AO70" i="95" s="1"/>
  <c r="AE70" i="95"/>
  <c r="W71" i="95"/>
  <c r="AG70" i="95"/>
  <c r="AP70" i="95" s="1"/>
  <c r="AS63" i="101"/>
  <c r="AL63" i="101"/>
  <c r="AU63" i="101" s="1"/>
  <c r="AR70" i="92"/>
  <c r="AI73" i="16"/>
  <c r="AN73" i="16"/>
  <c r="AS30" i="101"/>
  <c r="AL30" i="101"/>
  <c r="AU30" i="101" s="1"/>
  <c r="Y70" i="103"/>
  <c r="X70" i="103"/>
  <c r="AN69" i="90"/>
  <c r="AI69" i="90"/>
  <c r="AH74" i="96"/>
  <c r="AQ74" i="96" s="1"/>
  <c r="AH77" i="41"/>
  <c r="AQ77" i="41" s="1"/>
  <c r="AR76" i="41"/>
  <c r="AS33" i="101"/>
  <c r="AL33" i="101"/>
  <c r="AU33" i="101" s="1"/>
  <c r="AS27" i="101"/>
  <c r="AL27" i="101"/>
  <c r="AU27" i="101" s="1"/>
  <c r="AS28" i="101"/>
  <c r="AL28" i="101"/>
  <c r="AU28" i="101" s="1"/>
  <c r="AR71" i="55"/>
  <c r="AS38" i="101"/>
  <c r="AL38" i="101"/>
  <c r="AU38" i="101" s="1"/>
  <c r="AS57" i="101"/>
  <c r="AL57" i="101"/>
  <c r="AU57" i="101" s="1"/>
  <c r="AF72" i="87"/>
  <c r="AO72" i="87" s="1"/>
  <c r="AE72" i="87"/>
  <c r="W73" i="87"/>
  <c r="AG72" i="87"/>
  <c r="AP72" i="87" s="1"/>
  <c r="AL58" i="101"/>
  <c r="AU58" i="101" s="1"/>
  <c r="AN72" i="48"/>
  <c r="AI72" i="48"/>
  <c r="AI70" i="11"/>
  <c r="AN70" i="11"/>
  <c r="AS60" i="101"/>
  <c r="AL60" i="101"/>
  <c r="AU60" i="101" s="1"/>
  <c r="AS49" i="101"/>
  <c r="AL49" i="101"/>
  <c r="AU49" i="101" s="1"/>
  <c r="AS66" i="101"/>
  <c r="AL66" i="101"/>
  <c r="AU66" i="101" s="1"/>
  <c r="Y71" i="11"/>
  <c r="X71" i="11"/>
  <c r="AR72" i="44"/>
  <c r="AR70" i="54"/>
  <c r="AS68" i="101"/>
  <c r="AL68" i="101"/>
  <c r="AU68" i="101" s="1"/>
  <c r="AN69" i="103"/>
  <c r="AI69" i="103"/>
  <c r="W73" i="84"/>
  <c r="AG72" i="84"/>
  <c r="AP72" i="84" s="1"/>
  <c r="AF72" i="84"/>
  <c r="AO72" i="84" s="1"/>
  <c r="AE72" i="84"/>
  <c r="Z74" i="96"/>
  <c r="AS56" i="101"/>
  <c r="Z77" i="41"/>
  <c r="AS46" i="101"/>
  <c r="AS19" i="101"/>
  <c r="AL19" i="101"/>
  <c r="AU19" i="101" s="1"/>
  <c r="AS37" i="101"/>
  <c r="AL37" i="101"/>
  <c r="AU37" i="101" s="1"/>
  <c r="AH73" i="83"/>
  <c r="AQ73" i="83" s="1"/>
  <c r="AN69" i="101"/>
  <c r="AN71" i="101" s="1"/>
  <c r="AI69" i="101"/>
  <c r="AI72" i="51"/>
  <c r="AN72" i="51"/>
  <c r="AR71" i="104"/>
  <c r="Y70" i="99"/>
  <c r="X70" i="99"/>
  <c r="AG69" i="20"/>
  <c r="AP69" i="20" s="1"/>
  <c r="AF69" i="20"/>
  <c r="AO69" i="20" s="1"/>
  <c r="AE69" i="20"/>
  <c r="W70" i="20"/>
  <c r="AE73" i="49"/>
  <c r="AF73" i="49"/>
  <c r="AO73" i="49" s="1"/>
  <c r="AG73" i="49"/>
  <c r="AP73" i="49" s="1"/>
  <c r="W74" i="49"/>
  <c r="AS6" i="101"/>
  <c r="AL6" i="101"/>
  <c r="AU6" i="101" s="1"/>
  <c r="Y76" i="98"/>
  <c r="X76" i="98"/>
  <c r="AS11" i="101"/>
  <c r="AL11" i="101"/>
  <c r="AU11" i="101" s="1"/>
  <c r="AS29" i="101"/>
  <c r="AL29" i="101"/>
  <c r="AU29" i="101" s="1"/>
  <c r="AS47" i="101"/>
  <c r="AL47" i="101"/>
  <c r="AU47" i="101" s="1"/>
  <c r="AH73" i="44"/>
  <c r="AQ73" i="44" s="1"/>
  <c r="Y72" i="10"/>
  <c r="X72" i="10"/>
  <c r="AS35" i="101"/>
  <c r="AL35" i="101"/>
  <c r="AU35" i="101" s="1"/>
  <c r="AS55" i="101"/>
  <c r="AL55" i="101"/>
  <c r="AU55" i="101" s="1"/>
  <c r="AH72" i="104"/>
  <c r="AQ72" i="104" s="1"/>
  <c r="Y72" i="91"/>
  <c r="X72" i="91"/>
  <c r="Z73" i="83"/>
  <c r="AS44" i="101"/>
  <c r="AL44" i="101"/>
  <c r="AU44" i="101" s="1"/>
  <c r="AN71" i="82"/>
  <c r="AI71" i="82"/>
  <c r="AI73" i="45"/>
  <c r="AN73" i="45"/>
  <c r="W75" i="94"/>
  <c r="AE74" i="94"/>
  <c r="AG74" i="94"/>
  <c r="AP74" i="94" s="1"/>
  <c r="AF74" i="94"/>
  <c r="AO74" i="94" s="1"/>
  <c r="AN73" i="13"/>
  <c r="AI73" i="13"/>
  <c r="AS9" i="101"/>
  <c r="AL9" i="101"/>
  <c r="AU9" i="101" s="1"/>
  <c r="AS26" i="101"/>
  <c r="AL26" i="101"/>
  <c r="AU26" i="101" s="1"/>
  <c r="AS62" i="101"/>
  <c r="AL62" i="101"/>
  <c r="AU62" i="101" s="1"/>
  <c r="AR71" i="102"/>
  <c r="AS23" i="101"/>
  <c r="AL23" i="101"/>
  <c r="AU23" i="101" s="1"/>
  <c r="Y72" i="50"/>
  <c r="X72" i="50"/>
  <c r="Y73" i="42"/>
  <c r="X73" i="42"/>
  <c r="AR73" i="96"/>
  <c r="AS41" i="101"/>
  <c r="AS15" i="101"/>
  <c r="AS65" i="101"/>
  <c r="AL65" i="101"/>
  <c r="AU65" i="101" s="1"/>
  <c r="Y74" i="16"/>
  <c r="X74" i="16"/>
  <c r="AI71" i="10"/>
  <c r="AN71" i="10"/>
  <c r="W73" i="104"/>
  <c r="AG72" i="104"/>
  <c r="AP72" i="104" s="1"/>
  <c r="AF72" i="104"/>
  <c r="AO72" i="104" s="1"/>
  <c r="AE72" i="104"/>
  <c r="AI71" i="91"/>
  <c r="AN71" i="91"/>
  <c r="Y70" i="90"/>
  <c r="X70" i="90"/>
  <c r="AL8" i="101"/>
  <c r="AU8" i="101" s="1"/>
  <c r="AH71" i="54"/>
  <c r="AQ71" i="54" s="1"/>
  <c r="AN74" i="100"/>
  <c r="AI74" i="100"/>
  <c r="AS7" i="101"/>
  <c r="AL7" i="101"/>
  <c r="AU7" i="101" s="1"/>
  <c r="AS25" i="101"/>
  <c r="AL25" i="101"/>
  <c r="AU25" i="101" s="1"/>
  <c r="AH71" i="92"/>
  <c r="AQ71" i="92" s="1"/>
  <c r="Y72" i="82"/>
  <c r="X72" i="82"/>
  <c r="Y74" i="45"/>
  <c r="X74" i="45"/>
  <c r="AS64" i="101"/>
  <c r="AL64" i="101"/>
  <c r="AU64" i="101" s="1"/>
  <c r="AS21" i="101"/>
  <c r="AL21" i="101"/>
  <c r="AU21" i="101" s="1"/>
  <c r="AS40" i="101"/>
  <c r="AL40" i="101"/>
  <c r="AU40" i="101" s="1"/>
  <c r="Y73" i="48"/>
  <c r="X73" i="48"/>
  <c r="AI71" i="50"/>
  <c r="AN71" i="50"/>
  <c r="AS5" i="101"/>
  <c r="AL5" i="101"/>
  <c r="AU5" i="101" s="1"/>
  <c r="AS39" i="101"/>
  <c r="AL39" i="101"/>
  <c r="AU39" i="101" s="1"/>
  <c r="AS34" i="101"/>
  <c r="AL34" i="101"/>
  <c r="AU34" i="101" s="1"/>
  <c r="AE72" i="102"/>
  <c r="W73" i="102"/>
  <c r="AG72" i="102"/>
  <c r="AP72" i="102" s="1"/>
  <c r="AF72" i="102"/>
  <c r="AO72" i="102" s="1"/>
  <c r="AS50" i="101"/>
  <c r="AI75" i="98"/>
  <c r="AN75" i="98"/>
  <c r="AR72" i="83"/>
  <c r="AS17" i="101"/>
  <c r="AL17" i="101"/>
  <c r="AU17" i="101" s="1"/>
  <c r="AS36" i="101"/>
  <c r="AL36" i="101"/>
  <c r="AU36" i="101" s="1"/>
  <c r="AS53" i="101"/>
  <c r="AL53" i="101"/>
  <c r="AU53" i="101" s="1"/>
  <c r="Z71" i="54"/>
  <c r="AE71" i="43"/>
  <c r="AG71" i="43"/>
  <c r="AP71" i="43" s="1"/>
  <c r="AF71" i="43"/>
  <c r="AO71" i="43" s="1"/>
  <c r="W72" i="43"/>
  <c r="Y73" i="51"/>
  <c r="X73" i="51"/>
  <c r="AH72" i="102"/>
  <c r="AQ72" i="102" s="1"/>
  <c r="Z71" i="92"/>
  <c r="AN69" i="99"/>
  <c r="AI69" i="99"/>
  <c r="Y74" i="13"/>
  <c r="X74" i="13"/>
  <c r="AS14" i="101"/>
  <c r="AL14" i="101"/>
  <c r="AU14" i="101" s="1"/>
  <c r="AH72" i="55"/>
  <c r="AQ72" i="55" s="1"/>
  <c r="AI72" i="42"/>
  <c r="AN72" i="42"/>
  <c r="W73" i="85" l="1"/>
  <c r="AE72" i="85"/>
  <c r="AG72" i="85"/>
  <c r="AP72" i="85" s="1"/>
  <c r="AF72" i="85"/>
  <c r="AO72" i="85" s="1"/>
  <c r="AE76" i="18"/>
  <c r="AL67" i="101"/>
  <c r="AU67" i="101" s="1"/>
  <c r="AF76" i="18"/>
  <c r="AO76" i="18" s="1"/>
  <c r="W77" i="18"/>
  <c r="Y77" i="18" s="1"/>
  <c r="AL15" i="101"/>
  <c r="AU15" i="101" s="1"/>
  <c r="AS52" i="101"/>
  <c r="Z71" i="35"/>
  <c r="W72" i="35" s="1"/>
  <c r="AL31" i="101"/>
  <c r="AU31" i="101" s="1"/>
  <c r="AL18" i="101"/>
  <c r="AU18" i="101" s="1"/>
  <c r="AE71" i="35"/>
  <c r="AG71" i="35"/>
  <c r="AP71" i="35" s="1"/>
  <c r="AL61" i="101"/>
  <c r="AU61" i="101" s="1"/>
  <c r="AL54" i="101"/>
  <c r="AU54" i="101" s="1"/>
  <c r="AL22" i="101"/>
  <c r="AU22" i="101" s="1"/>
  <c r="AL42" i="101"/>
  <c r="AU42" i="101" s="1"/>
  <c r="AL32" i="101"/>
  <c r="AU32" i="101" s="1"/>
  <c r="AN76" i="18"/>
  <c r="AI76" i="18"/>
  <c r="AR76" i="18" s="1"/>
  <c r="AL45" i="101"/>
  <c r="AU45" i="101" s="1"/>
  <c r="AL10" i="101"/>
  <c r="AU10" i="101" s="1"/>
  <c r="AL43" i="101"/>
  <c r="AU43" i="101" s="1"/>
  <c r="Z73" i="88"/>
  <c r="AH73" i="88"/>
  <c r="AQ73" i="88" s="1"/>
  <c r="X77" i="18"/>
  <c r="AH77" i="18" s="1"/>
  <c r="AQ77" i="18" s="1"/>
  <c r="AL12" i="101"/>
  <c r="AU12" i="101" s="1"/>
  <c r="Z72" i="91"/>
  <c r="Z72" i="82"/>
  <c r="Z70" i="90"/>
  <c r="AE70" i="90" s="1"/>
  <c r="X75" i="100"/>
  <c r="AS51" i="101"/>
  <c r="AL16" i="101"/>
  <c r="AU16" i="101" s="1"/>
  <c r="Z72" i="10"/>
  <c r="AE72" i="10" s="1"/>
  <c r="AF72" i="55"/>
  <c r="AO72" i="55" s="1"/>
  <c r="AS3" i="101"/>
  <c r="AS20" i="101"/>
  <c r="AS48" i="101"/>
  <c r="W73" i="55"/>
  <c r="Y73" i="55" s="1"/>
  <c r="AG72" i="55"/>
  <c r="AP72" i="55" s="1"/>
  <c r="AJ4" i="101"/>
  <c r="AS4" i="101" s="1"/>
  <c r="AS59" i="101"/>
  <c r="AG73" i="44"/>
  <c r="AP73" i="44" s="1"/>
  <c r="AF73" i="44"/>
  <c r="AO73" i="44" s="1"/>
  <c r="AT71" i="101"/>
  <c r="Z70" i="99"/>
  <c r="AF70" i="99" s="1"/>
  <c r="AO70" i="99" s="1"/>
  <c r="Z73" i="48"/>
  <c r="AG73" i="48" s="1"/>
  <c r="AP73" i="48" s="1"/>
  <c r="W74" i="44"/>
  <c r="Y74" i="44" s="1"/>
  <c r="AL50" i="101"/>
  <c r="AU50" i="101" s="1"/>
  <c r="Z74" i="16"/>
  <c r="AE74" i="16" s="1"/>
  <c r="Z76" i="98"/>
  <c r="AE76" i="98" s="1"/>
  <c r="Z74" i="45"/>
  <c r="AF74" i="45" s="1"/>
  <c r="AO74" i="45" s="1"/>
  <c r="Z73" i="51"/>
  <c r="AE73" i="51" s="1"/>
  <c r="Z71" i="11"/>
  <c r="AE71" i="11" s="1"/>
  <c r="Z74" i="13"/>
  <c r="W75" i="13" s="1"/>
  <c r="W73" i="10"/>
  <c r="AF72" i="10"/>
  <c r="AO72" i="10" s="1"/>
  <c r="AG72" i="10"/>
  <c r="AP72" i="10" s="1"/>
  <c r="AH73" i="42"/>
  <c r="AQ73" i="42" s="1"/>
  <c r="AH70" i="103"/>
  <c r="AQ70" i="103" s="1"/>
  <c r="AR71" i="82"/>
  <c r="W72" i="92"/>
  <c r="AG71" i="92"/>
  <c r="AP71" i="92" s="1"/>
  <c r="AF71" i="92"/>
  <c r="AO71" i="92" s="1"/>
  <c r="AE71" i="92"/>
  <c r="AR71" i="50"/>
  <c r="Z73" i="42"/>
  <c r="Y73" i="84"/>
  <c r="X73" i="84"/>
  <c r="AH74" i="13"/>
  <c r="AQ74" i="13" s="1"/>
  <c r="Y73" i="102"/>
  <c r="X73" i="102"/>
  <c r="AH73" i="48"/>
  <c r="AQ73" i="48" s="1"/>
  <c r="AH72" i="82"/>
  <c r="AQ72" i="82" s="1"/>
  <c r="AR73" i="13"/>
  <c r="AI69" i="20"/>
  <c r="AN69" i="20"/>
  <c r="AR69" i="103"/>
  <c r="AR72" i="48"/>
  <c r="Z70" i="103"/>
  <c r="AN74" i="94"/>
  <c r="AI74" i="94"/>
  <c r="AR69" i="101"/>
  <c r="AR71" i="101" s="1"/>
  <c r="AL69" i="101"/>
  <c r="AU69" i="101" s="1"/>
  <c r="AH71" i="11"/>
  <c r="AQ71" i="11" s="1"/>
  <c r="AR72" i="42"/>
  <c r="Y72" i="43"/>
  <c r="X72" i="43"/>
  <c r="Y75" i="94"/>
  <c r="X75" i="94"/>
  <c r="Y74" i="49"/>
  <c r="X74" i="49"/>
  <c r="AH72" i="50"/>
  <c r="AQ72" i="50" s="1"/>
  <c r="W75" i="96"/>
  <c r="AG74" i="96"/>
  <c r="AP74" i="96" s="1"/>
  <c r="AF74" i="96"/>
  <c r="AO74" i="96" s="1"/>
  <c r="AE74" i="96"/>
  <c r="Y73" i="87"/>
  <c r="X73" i="87"/>
  <c r="AN72" i="55"/>
  <c r="Y73" i="104"/>
  <c r="X73" i="104"/>
  <c r="AN72" i="102"/>
  <c r="AI72" i="102"/>
  <c r="AR71" i="91"/>
  <c r="AH73" i="51"/>
  <c r="AQ73" i="51" s="1"/>
  <c r="AI71" i="43"/>
  <c r="AN71" i="43"/>
  <c r="AN72" i="104"/>
  <c r="AI72" i="104"/>
  <c r="AH74" i="16"/>
  <c r="AQ74" i="16" s="1"/>
  <c r="AN73" i="44"/>
  <c r="AF73" i="83"/>
  <c r="AO73" i="83" s="1"/>
  <c r="AE73" i="83"/>
  <c r="AG73" i="83"/>
  <c r="AP73" i="83" s="1"/>
  <c r="W74" i="83"/>
  <c r="AH72" i="10"/>
  <c r="AQ72" i="10" s="1"/>
  <c r="AN73" i="49"/>
  <c r="AI73" i="49"/>
  <c r="AN72" i="84"/>
  <c r="AI72" i="84"/>
  <c r="AR70" i="11"/>
  <c r="AN72" i="87"/>
  <c r="AI72" i="87"/>
  <c r="AH75" i="100"/>
  <c r="AQ75" i="100" s="1"/>
  <c r="AE74" i="45"/>
  <c r="W75" i="45"/>
  <c r="AF72" i="91"/>
  <c r="AO72" i="91" s="1"/>
  <c r="AE72" i="91"/>
  <c r="AG72" i="91"/>
  <c r="AP72" i="91" s="1"/>
  <c r="W73" i="91"/>
  <c r="AH76" i="98"/>
  <c r="AQ76" i="98" s="1"/>
  <c r="AE77" i="41"/>
  <c r="AF77" i="41"/>
  <c r="AO77" i="41" s="1"/>
  <c r="W78" i="41"/>
  <c r="AG77" i="41"/>
  <c r="AP77" i="41" s="1"/>
  <c r="AI70" i="95"/>
  <c r="AN70" i="95"/>
  <c r="Y70" i="20"/>
  <c r="X70" i="20"/>
  <c r="AR75" i="98"/>
  <c r="W74" i="48"/>
  <c r="AG72" i="82"/>
  <c r="AP72" i="82" s="1"/>
  <c r="W73" i="82"/>
  <c r="AF72" i="82"/>
  <c r="AO72" i="82" s="1"/>
  <c r="AE72" i="82"/>
  <c r="AR71" i="10"/>
  <c r="AR69" i="99"/>
  <c r="W72" i="54"/>
  <c r="AE71" i="54"/>
  <c r="AF71" i="54"/>
  <c r="AO71" i="54" s="1"/>
  <c r="AG71" i="54"/>
  <c r="AP71" i="54" s="1"/>
  <c r="AH74" i="45"/>
  <c r="AQ74" i="45" s="1"/>
  <c r="AR74" i="100"/>
  <c r="AH70" i="90"/>
  <c r="AQ70" i="90" s="1"/>
  <c r="Z72" i="50"/>
  <c r="AR73" i="45"/>
  <c r="AH72" i="91"/>
  <c r="AQ72" i="91" s="1"/>
  <c r="AH70" i="99"/>
  <c r="AQ70" i="99" s="1"/>
  <c r="AR72" i="51"/>
  <c r="Z75" i="100"/>
  <c r="AR69" i="90"/>
  <c r="AR73" i="16"/>
  <c r="Y71" i="95"/>
  <c r="X71" i="95"/>
  <c r="X73" i="55" l="1"/>
  <c r="AF71" i="35"/>
  <c r="AO71" i="35" s="1"/>
  <c r="AN72" i="85"/>
  <c r="AI72" i="85"/>
  <c r="AR72" i="85" s="1"/>
  <c r="Y73" i="85"/>
  <c r="X73" i="85"/>
  <c r="AF70" i="90"/>
  <c r="AO70" i="90" s="1"/>
  <c r="W74" i="51"/>
  <c r="AG73" i="51"/>
  <c r="AP73" i="51" s="1"/>
  <c r="AF73" i="88"/>
  <c r="AO73" i="88" s="1"/>
  <c r="AE73" i="88"/>
  <c r="AG73" i="88"/>
  <c r="AP73" i="88" s="1"/>
  <c r="W74" i="88"/>
  <c r="AE73" i="48"/>
  <c r="AF73" i="51"/>
  <c r="AO73" i="51" s="1"/>
  <c r="AG70" i="90"/>
  <c r="AP70" i="90" s="1"/>
  <c r="X72" i="35"/>
  <c r="AH72" i="35" s="1"/>
  <c r="AQ72" i="35" s="1"/>
  <c r="Y72" i="35"/>
  <c r="AF73" i="48"/>
  <c r="AO73" i="48" s="1"/>
  <c r="W71" i="90"/>
  <c r="Z77" i="18"/>
  <c r="AI71" i="35"/>
  <c r="AR71" i="35" s="1"/>
  <c r="AN71" i="35"/>
  <c r="AE74" i="13"/>
  <c r="AN74" i="13" s="1"/>
  <c r="AI73" i="44"/>
  <c r="AF74" i="13"/>
  <c r="AO74" i="13" s="1"/>
  <c r="AF71" i="11"/>
  <c r="AO71" i="11" s="1"/>
  <c r="AG71" i="11"/>
  <c r="AP71" i="11" s="1"/>
  <c r="AG74" i="45"/>
  <c r="AP74" i="45" s="1"/>
  <c r="Z73" i="104"/>
  <c r="AF73" i="104" s="1"/>
  <c r="AO73" i="104" s="1"/>
  <c r="AL4" i="101"/>
  <c r="AU4" i="101" s="1"/>
  <c r="AU71" i="101" s="1"/>
  <c r="C11" i="101" s="1"/>
  <c r="F45" i="57" s="1"/>
  <c r="W72" i="11"/>
  <c r="X72" i="11" s="1"/>
  <c r="Z73" i="55"/>
  <c r="AG74" i="16"/>
  <c r="AP74" i="16" s="1"/>
  <c r="AG74" i="13"/>
  <c r="AP74" i="13" s="1"/>
  <c r="X74" i="44"/>
  <c r="AH74" i="44" s="1"/>
  <c r="AQ74" i="44" s="1"/>
  <c r="W75" i="16"/>
  <c r="AI72" i="55"/>
  <c r="AR72" i="55" s="1"/>
  <c r="AS71" i="101"/>
  <c r="W77" i="98"/>
  <c r="Y77" i="98" s="1"/>
  <c r="AG70" i="99"/>
  <c r="AP70" i="99" s="1"/>
  <c r="Z74" i="49"/>
  <c r="W75" i="49" s="1"/>
  <c r="W71" i="99"/>
  <c r="AF74" i="16"/>
  <c r="AO74" i="16" s="1"/>
  <c r="AF76" i="98"/>
  <c r="AO76" i="98" s="1"/>
  <c r="AE70" i="99"/>
  <c r="AG76" i="98"/>
  <c r="AP76" i="98" s="1"/>
  <c r="Z75" i="94"/>
  <c r="AG75" i="94" s="1"/>
  <c r="AP75" i="94" s="1"/>
  <c r="Z73" i="102"/>
  <c r="W74" i="102" s="1"/>
  <c r="Z70" i="20"/>
  <c r="W71" i="20" s="1"/>
  <c r="Y73" i="91"/>
  <c r="X73" i="91"/>
  <c r="Y74" i="83"/>
  <c r="X74" i="83"/>
  <c r="AF70" i="103"/>
  <c r="AO70" i="103" s="1"/>
  <c r="AE70" i="103"/>
  <c r="W71" i="103"/>
  <c r="AG70" i="103"/>
  <c r="AP70" i="103" s="1"/>
  <c r="AR69" i="20"/>
  <c r="Y78" i="41"/>
  <c r="X78" i="41"/>
  <c r="Y71" i="90"/>
  <c r="X71" i="90"/>
  <c r="AN71" i="11"/>
  <c r="AH71" i="95"/>
  <c r="AQ71" i="95" s="1"/>
  <c r="AI71" i="54"/>
  <c r="AN71" i="54"/>
  <c r="Y74" i="48"/>
  <c r="X74" i="48"/>
  <c r="AI72" i="91"/>
  <c r="AN72" i="91"/>
  <c r="Y74" i="51"/>
  <c r="X74" i="51"/>
  <c r="AR72" i="87"/>
  <c r="AR73" i="49"/>
  <c r="AN73" i="83"/>
  <c r="AI73" i="83"/>
  <c r="AR72" i="102"/>
  <c r="AH73" i="104"/>
  <c r="AQ73" i="104" s="1"/>
  <c r="AH75" i="94"/>
  <c r="AQ75" i="94" s="1"/>
  <c r="AH73" i="84"/>
  <c r="AQ73" i="84" s="1"/>
  <c r="AN71" i="92"/>
  <c r="AI71" i="92"/>
  <c r="AN70" i="90"/>
  <c r="AI70" i="90"/>
  <c r="AN76" i="98"/>
  <c r="AR72" i="84"/>
  <c r="AR71" i="43"/>
  <c r="AE73" i="55"/>
  <c r="AF73" i="55"/>
  <c r="AO73" i="55" s="1"/>
  <c r="AG73" i="55"/>
  <c r="AP73" i="55" s="1"/>
  <c r="W74" i="55"/>
  <c r="Y75" i="13"/>
  <c r="X75" i="13"/>
  <c r="AH72" i="43"/>
  <c r="AQ72" i="43" s="1"/>
  <c r="AH73" i="102"/>
  <c r="AQ73" i="102" s="1"/>
  <c r="Z71" i="95"/>
  <c r="AG75" i="100"/>
  <c r="AP75" i="100" s="1"/>
  <c r="AF75" i="100"/>
  <c r="AO75" i="100" s="1"/>
  <c r="AE75" i="100"/>
  <c r="W76" i="100"/>
  <c r="AE72" i="50"/>
  <c r="AF72" i="50"/>
  <c r="AO72" i="50" s="1"/>
  <c r="AG72" i="50"/>
  <c r="AP72" i="50" s="1"/>
  <c r="W73" i="50"/>
  <c r="Y72" i="54"/>
  <c r="X72" i="54"/>
  <c r="AN72" i="82"/>
  <c r="AI72" i="82"/>
  <c r="AN77" i="41"/>
  <c r="AI77" i="41"/>
  <c r="AR72" i="104"/>
  <c r="AG73" i="104"/>
  <c r="AP73" i="104" s="1"/>
  <c r="Y75" i="96"/>
  <c r="X75" i="96"/>
  <c r="AF75" i="94"/>
  <c r="AO75" i="94" s="1"/>
  <c r="Z72" i="43"/>
  <c r="Z73" i="84"/>
  <c r="Y71" i="99"/>
  <c r="X71" i="99"/>
  <c r="AR73" i="44"/>
  <c r="AH73" i="87"/>
  <c r="AQ73" i="87" s="1"/>
  <c r="AN74" i="96"/>
  <c r="AI74" i="96"/>
  <c r="AI74" i="45"/>
  <c r="AN74" i="45"/>
  <c r="Z73" i="87"/>
  <c r="AN74" i="16"/>
  <c r="AN73" i="48"/>
  <c r="AI73" i="48"/>
  <c r="Y75" i="45"/>
  <c r="X75" i="45"/>
  <c r="AI74" i="13"/>
  <c r="AR74" i="94"/>
  <c r="AI70" i="99"/>
  <c r="AN70" i="99"/>
  <c r="Y75" i="16"/>
  <c r="X75" i="16"/>
  <c r="Y73" i="10"/>
  <c r="X73" i="10"/>
  <c r="AH70" i="20"/>
  <c r="AQ70" i="20" s="1"/>
  <c r="Y73" i="82"/>
  <c r="X73" i="82"/>
  <c r="AR70" i="95"/>
  <c r="AI73" i="51"/>
  <c r="AN73" i="51"/>
  <c r="AH73" i="55"/>
  <c r="AQ73" i="55" s="1"/>
  <c r="AH74" i="49"/>
  <c r="AQ74" i="49" s="1"/>
  <c r="AE73" i="42"/>
  <c r="AF73" i="42"/>
  <c r="AO73" i="42" s="1"/>
  <c r="W74" i="42"/>
  <c r="AG73" i="42"/>
  <c r="AP73" i="42" s="1"/>
  <c r="Y72" i="92"/>
  <c r="X72" i="92"/>
  <c r="AN72" i="10"/>
  <c r="AI72" i="10"/>
  <c r="Z73" i="85" l="1"/>
  <c r="AH73" i="85"/>
  <c r="AQ73" i="85" s="1"/>
  <c r="W76" i="94"/>
  <c r="W74" i="104"/>
  <c r="AE75" i="94"/>
  <c r="AE73" i="104"/>
  <c r="AN73" i="104" s="1"/>
  <c r="Z74" i="44"/>
  <c r="AN73" i="88"/>
  <c r="AI73" i="88"/>
  <c r="AR73" i="88" s="1"/>
  <c r="AF77" i="18"/>
  <c r="AO77" i="18" s="1"/>
  <c r="AG77" i="18"/>
  <c r="AP77" i="18" s="1"/>
  <c r="AE77" i="18"/>
  <c r="W78" i="18"/>
  <c r="Y72" i="11"/>
  <c r="AI71" i="11"/>
  <c r="Z72" i="35"/>
  <c r="Y74" i="88"/>
  <c r="X74" i="88"/>
  <c r="Z75" i="13"/>
  <c r="AE75" i="13" s="1"/>
  <c r="X77" i="98"/>
  <c r="Z77" i="98" s="1"/>
  <c r="AE77" i="98" s="1"/>
  <c r="AF74" i="49"/>
  <c r="AO74" i="49" s="1"/>
  <c r="Z72" i="92"/>
  <c r="AG72" i="92" s="1"/>
  <c r="AP72" i="92" s="1"/>
  <c r="AF70" i="20"/>
  <c r="AO70" i="20" s="1"/>
  <c r="AG74" i="49"/>
  <c r="AP74" i="49" s="1"/>
  <c r="AE74" i="49"/>
  <c r="AN74" i="49" s="1"/>
  <c r="AE73" i="102"/>
  <c r="AE70" i="20"/>
  <c r="AN70" i="20" s="1"/>
  <c r="AG70" i="20"/>
  <c r="AP70" i="20" s="1"/>
  <c r="AF73" i="102"/>
  <c r="AO73" i="102" s="1"/>
  <c r="AI74" i="16"/>
  <c r="AR74" i="16" s="1"/>
  <c r="AI76" i="98"/>
  <c r="AR76" i="98" s="1"/>
  <c r="AG73" i="102"/>
  <c r="AP73" i="102" s="1"/>
  <c r="Z72" i="54"/>
  <c r="AE72" i="54" s="1"/>
  <c r="Z75" i="96"/>
  <c r="AF75" i="96" s="1"/>
  <c r="AO75" i="96" s="1"/>
  <c r="Z75" i="16"/>
  <c r="Z72" i="11"/>
  <c r="AE72" i="11" s="1"/>
  <c r="Z74" i="51"/>
  <c r="AF74" i="51" s="1"/>
  <c r="AO74" i="51" s="1"/>
  <c r="Z71" i="99"/>
  <c r="W72" i="99" s="1"/>
  <c r="W73" i="92"/>
  <c r="W73" i="54"/>
  <c r="AE74" i="44"/>
  <c r="AF74" i="44"/>
  <c r="AO74" i="44" s="1"/>
  <c r="AG74" i="44"/>
  <c r="AP74" i="44" s="1"/>
  <c r="W75" i="44"/>
  <c r="Y74" i="104"/>
  <c r="X74" i="104"/>
  <c r="AH71" i="90"/>
  <c r="AQ71" i="90" s="1"/>
  <c r="Z71" i="90"/>
  <c r="AR72" i="10"/>
  <c r="Y74" i="42"/>
  <c r="X74" i="42"/>
  <c r="AH73" i="10"/>
  <c r="AQ73" i="10" s="1"/>
  <c r="AR74" i="13"/>
  <c r="AH75" i="45"/>
  <c r="AQ75" i="45" s="1"/>
  <c r="Y76" i="100"/>
  <c r="X76" i="100"/>
  <c r="AR70" i="90"/>
  <c r="AR72" i="91"/>
  <c r="AF71" i="95"/>
  <c r="AO71" i="95" s="1"/>
  <c r="W72" i="95"/>
  <c r="AE71" i="95"/>
  <c r="AG71" i="95"/>
  <c r="AP71" i="95" s="1"/>
  <c r="AH74" i="83"/>
  <c r="AQ74" i="83" s="1"/>
  <c r="AH72" i="54"/>
  <c r="AQ72" i="54" s="1"/>
  <c r="AH73" i="82"/>
  <c r="AQ73" i="82" s="1"/>
  <c r="Z73" i="10"/>
  <c r="AR70" i="99"/>
  <c r="Z75" i="45"/>
  <c r="AR74" i="45"/>
  <c r="Y76" i="94"/>
  <c r="X76" i="94"/>
  <c r="AR77" i="41"/>
  <c r="AN75" i="100"/>
  <c r="AI75" i="100"/>
  <c r="AH74" i="48"/>
  <c r="AQ74" i="48" s="1"/>
  <c r="AH78" i="41"/>
  <c r="AQ78" i="41" s="1"/>
  <c r="Y71" i="103"/>
  <c r="X71" i="103"/>
  <c r="AH73" i="91"/>
  <c r="AQ73" i="91" s="1"/>
  <c r="AR73" i="51"/>
  <c r="AE75" i="16"/>
  <c r="AF75" i="16"/>
  <c r="AO75" i="16" s="1"/>
  <c r="AG75" i="16"/>
  <c r="AP75" i="16" s="1"/>
  <c r="W76" i="16"/>
  <c r="AI75" i="94"/>
  <c r="AN75" i="94"/>
  <c r="Y75" i="49"/>
  <c r="X75" i="49"/>
  <c r="AH71" i="99"/>
  <c r="AQ71" i="99" s="1"/>
  <c r="AI72" i="50"/>
  <c r="AN72" i="50"/>
  <c r="AI73" i="55"/>
  <c r="AN73" i="55"/>
  <c r="AR71" i="54"/>
  <c r="Z74" i="83"/>
  <c r="AH72" i="92"/>
  <c r="AQ72" i="92" s="1"/>
  <c r="AN73" i="42"/>
  <c r="AI73" i="42"/>
  <c r="Z73" i="82"/>
  <c r="AR74" i="96"/>
  <c r="AH77" i="98"/>
  <c r="AQ77" i="98" s="1"/>
  <c r="W74" i="84"/>
  <c r="AF73" i="84"/>
  <c r="AO73" i="84" s="1"/>
  <c r="AG73" i="84"/>
  <c r="AP73" i="84" s="1"/>
  <c r="AE73" i="84"/>
  <c r="AH75" i="96"/>
  <c r="AQ75" i="96" s="1"/>
  <c r="Y73" i="50"/>
  <c r="X73" i="50"/>
  <c r="Y74" i="55"/>
  <c r="X74" i="55"/>
  <c r="AR71" i="92"/>
  <c r="AR73" i="83"/>
  <c r="AH74" i="51"/>
  <c r="AQ74" i="51" s="1"/>
  <c r="Z74" i="48"/>
  <c r="AR71" i="11"/>
  <c r="Z78" i="41"/>
  <c r="AN70" i="103"/>
  <c r="AI70" i="103"/>
  <c r="Z73" i="91"/>
  <c r="Y71" i="20"/>
  <c r="X71" i="20"/>
  <c r="Y74" i="102"/>
  <c r="X74" i="102"/>
  <c r="AF73" i="87"/>
  <c r="AO73" i="87" s="1"/>
  <c r="AE73" i="87"/>
  <c r="W74" i="87"/>
  <c r="AG73" i="87"/>
  <c r="AP73" i="87" s="1"/>
  <c r="AH72" i="11"/>
  <c r="AQ72" i="11" s="1"/>
  <c r="AH75" i="16"/>
  <c r="AQ75" i="16" s="1"/>
  <c r="AR73" i="48"/>
  <c r="AE72" i="43"/>
  <c r="AF72" i="43"/>
  <c r="AO72" i="43" s="1"/>
  <c r="AG72" i="43"/>
  <c r="AP72" i="43" s="1"/>
  <c r="W73" i="43"/>
  <c r="AR72" i="82"/>
  <c r="AH75" i="13"/>
  <c r="AQ75" i="13" s="1"/>
  <c r="AN73" i="102"/>
  <c r="AI73" i="102"/>
  <c r="W73" i="11" l="1"/>
  <c r="AI73" i="104"/>
  <c r="W74" i="85"/>
  <c r="AG73" i="85"/>
  <c r="AP73" i="85" s="1"/>
  <c r="AF73" i="85"/>
  <c r="AO73" i="85" s="1"/>
  <c r="AE73" i="85"/>
  <c r="Z74" i="88"/>
  <c r="AH74" i="88"/>
  <c r="AQ74" i="88" s="1"/>
  <c r="AN77" i="18"/>
  <c r="AI77" i="18"/>
  <c r="AR77" i="18" s="1"/>
  <c r="Y78" i="18"/>
  <c r="X78" i="18"/>
  <c r="AH78" i="18" s="1"/>
  <c r="AQ78" i="18" s="1"/>
  <c r="AF75" i="13"/>
  <c r="AO75" i="13" s="1"/>
  <c r="AG75" i="13"/>
  <c r="AP75" i="13" s="1"/>
  <c r="AG72" i="35"/>
  <c r="AP72" i="35" s="1"/>
  <c r="AE72" i="35"/>
  <c r="AF72" i="35"/>
  <c r="AO72" i="35" s="1"/>
  <c r="W73" i="35"/>
  <c r="W76" i="13"/>
  <c r="AI74" i="49"/>
  <c r="AG72" i="54"/>
  <c r="AP72" i="54" s="1"/>
  <c r="AE72" i="92"/>
  <c r="AF72" i="92"/>
  <c r="AO72" i="92" s="1"/>
  <c r="AI70" i="20"/>
  <c r="AR70" i="20" s="1"/>
  <c r="AG74" i="51"/>
  <c r="AP74" i="51" s="1"/>
  <c r="AG71" i="99"/>
  <c r="AP71" i="99" s="1"/>
  <c r="AE74" i="51"/>
  <c r="AG75" i="96"/>
  <c r="AP75" i="96" s="1"/>
  <c r="AE75" i="96"/>
  <c r="AN75" i="96" s="1"/>
  <c r="AF72" i="54"/>
  <c r="AO72" i="54" s="1"/>
  <c r="W76" i="96"/>
  <c r="X76" i="96" s="1"/>
  <c r="W75" i="51"/>
  <c r="Y75" i="51" s="1"/>
  <c r="AG77" i="98"/>
  <c r="AP77" i="98" s="1"/>
  <c r="Z74" i="104"/>
  <c r="AF74" i="104" s="1"/>
  <c r="AO74" i="104" s="1"/>
  <c r="AG72" i="11"/>
  <c r="AP72" i="11" s="1"/>
  <c r="AF77" i="98"/>
  <c r="AO77" i="98" s="1"/>
  <c r="AF72" i="11"/>
  <c r="AO72" i="11" s="1"/>
  <c r="W78" i="98"/>
  <c r="Z71" i="103"/>
  <c r="AE71" i="103" s="1"/>
  <c r="Z74" i="42"/>
  <c r="AF74" i="42" s="1"/>
  <c r="AO74" i="42" s="1"/>
  <c r="Z74" i="55"/>
  <c r="AE74" i="55" s="1"/>
  <c r="AE71" i="99"/>
  <c r="AN71" i="99" s="1"/>
  <c r="Z73" i="50"/>
  <c r="AF73" i="50" s="1"/>
  <c r="AO73" i="50" s="1"/>
  <c r="Z74" i="102"/>
  <c r="AF74" i="102" s="1"/>
  <c r="AO74" i="102" s="1"/>
  <c r="Z71" i="20"/>
  <c r="AE71" i="20" s="1"/>
  <c r="Z76" i="94"/>
  <c r="AG76" i="94" s="1"/>
  <c r="AP76" i="94" s="1"/>
  <c r="AF71" i="99"/>
  <c r="AO71" i="99" s="1"/>
  <c r="AI72" i="43"/>
  <c r="AN72" i="43"/>
  <c r="AH75" i="49"/>
  <c r="AQ75" i="49" s="1"/>
  <c r="AE74" i="48"/>
  <c r="AF74" i="48"/>
  <c r="AO74" i="48" s="1"/>
  <c r="AG74" i="48"/>
  <c r="AP74" i="48" s="1"/>
  <c r="W75" i="48"/>
  <c r="AR73" i="55"/>
  <c r="Z75" i="49"/>
  <c r="Y76" i="16"/>
  <c r="X76" i="16"/>
  <c r="AR74" i="49"/>
  <c r="Y72" i="95"/>
  <c r="X72" i="95"/>
  <c r="AH76" i="100"/>
  <c r="AQ76" i="100" s="1"/>
  <c r="Y76" i="96"/>
  <c r="AN72" i="54"/>
  <c r="AR75" i="94"/>
  <c r="AR75" i="100"/>
  <c r="AF73" i="91"/>
  <c r="AO73" i="91" s="1"/>
  <c r="AE73" i="91"/>
  <c r="AG73" i="91"/>
  <c r="AP73" i="91" s="1"/>
  <c r="W74" i="91"/>
  <c r="AR70" i="103"/>
  <c r="AH74" i="55"/>
  <c r="AQ74" i="55" s="1"/>
  <c r="AE75" i="45"/>
  <c r="AF75" i="45"/>
  <c r="AO75" i="45" s="1"/>
  <c r="W76" i="45"/>
  <c r="AG75" i="45"/>
  <c r="AP75" i="45" s="1"/>
  <c r="Z76" i="100"/>
  <c r="Y75" i="44"/>
  <c r="X75" i="44"/>
  <c r="W75" i="104"/>
  <c r="AG74" i="104"/>
  <c r="AP74" i="104" s="1"/>
  <c r="AR73" i="102"/>
  <c r="AF74" i="83"/>
  <c r="AO74" i="83" s="1"/>
  <c r="AE74" i="83"/>
  <c r="AG74" i="83"/>
  <c r="AP74" i="83" s="1"/>
  <c r="W75" i="83"/>
  <c r="AR72" i="50"/>
  <c r="Y76" i="13"/>
  <c r="X76" i="13"/>
  <c r="AN72" i="11"/>
  <c r="Y73" i="92"/>
  <c r="X73" i="92"/>
  <c r="AN77" i="98"/>
  <c r="AF71" i="103"/>
  <c r="AO71" i="103" s="1"/>
  <c r="AG71" i="103"/>
  <c r="AP71" i="103" s="1"/>
  <c r="AH76" i="94"/>
  <c r="AQ76" i="94" s="1"/>
  <c r="AI71" i="95"/>
  <c r="AN71" i="95"/>
  <c r="AH74" i="42"/>
  <c r="AQ74" i="42" s="1"/>
  <c r="Y73" i="11"/>
  <c r="X73" i="11"/>
  <c r="AN72" i="92"/>
  <c r="AH74" i="102"/>
  <c r="AQ74" i="102" s="1"/>
  <c r="Y74" i="84"/>
  <c r="X74" i="84"/>
  <c r="Y73" i="43"/>
  <c r="X73" i="43"/>
  <c r="Y74" i="87"/>
  <c r="X74" i="87"/>
  <c r="AH71" i="20"/>
  <c r="AQ71" i="20" s="1"/>
  <c r="AE78" i="41"/>
  <c r="AF78" i="41"/>
  <c r="AO78" i="41" s="1"/>
  <c r="AG78" i="41"/>
  <c r="AP78" i="41" s="1"/>
  <c r="W79" i="41"/>
  <c r="AN73" i="84"/>
  <c r="AI73" i="84"/>
  <c r="W74" i="82"/>
  <c r="AF73" i="82"/>
  <c r="AO73" i="82" s="1"/>
  <c r="AE73" i="82"/>
  <c r="AG73" i="82"/>
  <c r="AP73" i="82" s="1"/>
  <c r="AI75" i="16"/>
  <c r="AN75" i="16"/>
  <c r="AR73" i="104"/>
  <c r="AN75" i="13"/>
  <c r="AI75" i="13"/>
  <c r="Y73" i="54"/>
  <c r="X73" i="54"/>
  <c r="Y72" i="99"/>
  <c r="X72" i="99"/>
  <c r="AN73" i="87"/>
  <c r="AI73" i="87"/>
  <c r="AH73" i="50"/>
  <c r="AQ73" i="50" s="1"/>
  <c r="AR73" i="42"/>
  <c r="AH71" i="103"/>
  <c r="AQ71" i="103" s="1"/>
  <c r="AE73" i="10"/>
  <c r="W74" i="10"/>
  <c r="AG73" i="10"/>
  <c r="AP73" i="10" s="1"/>
  <c r="AF73" i="10"/>
  <c r="AO73" i="10" s="1"/>
  <c r="AF71" i="90"/>
  <c r="AO71" i="90" s="1"/>
  <c r="AG71" i="90"/>
  <c r="AP71" i="90" s="1"/>
  <c r="W72" i="90"/>
  <c r="AE71" i="90"/>
  <c r="AH74" i="104"/>
  <c r="AQ74" i="104" s="1"/>
  <c r="AI74" i="44"/>
  <c r="AN74" i="44"/>
  <c r="AI74" i="51"/>
  <c r="AN74" i="51"/>
  <c r="Y78" i="98"/>
  <c r="X78" i="98"/>
  <c r="AI77" i="98" l="1"/>
  <c r="AI73" i="85"/>
  <c r="AR73" i="85" s="1"/>
  <c r="AN73" i="85"/>
  <c r="Y74" i="85"/>
  <c r="X74" i="85"/>
  <c r="AI72" i="35"/>
  <c r="AR72" i="35" s="1"/>
  <c r="AN72" i="35"/>
  <c r="W72" i="20"/>
  <c r="AI72" i="92"/>
  <c r="X73" i="35"/>
  <c r="AH73" i="35" s="1"/>
  <c r="AQ73" i="35" s="1"/>
  <c r="Y73" i="35"/>
  <c r="Z78" i="18"/>
  <c r="W75" i="88"/>
  <c r="AF74" i="88"/>
  <c r="AO74" i="88" s="1"/>
  <c r="AG74" i="88"/>
  <c r="AP74" i="88" s="1"/>
  <c r="AE74" i="88"/>
  <c r="AG74" i="102"/>
  <c r="AP74" i="102" s="1"/>
  <c r="AG71" i="20"/>
  <c r="AP71" i="20" s="1"/>
  <c r="AF71" i="20"/>
  <c r="AO71" i="20" s="1"/>
  <c r="Z73" i="11"/>
  <c r="AG73" i="11" s="1"/>
  <c r="AP73" i="11" s="1"/>
  <c r="W72" i="103"/>
  <c r="AE74" i="104"/>
  <c r="AI72" i="54"/>
  <c r="AR72" i="54" s="1"/>
  <c r="W75" i="102"/>
  <c r="W75" i="42"/>
  <c r="Y75" i="42" s="1"/>
  <c r="W74" i="50"/>
  <c r="AI75" i="96"/>
  <c r="AR75" i="96" s="1"/>
  <c r="W77" i="94"/>
  <c r="AE73" i="50"/>
  <c r="AN73" i="50" s="1"/>
  <c r="X75" i="51"/>
  <c r="Z75" i="51" s="1"/>
  <c r="AF75" i="51" s="1"/>
  <c r="AO75" i="51" s="1"/>
  <c r="AG73" i="50"/>
  <c r="AP73" i="50" s="1"/>
  <c r="W75" i="55"/>
  <c r="X75" i="55" s="1"/>
  <c r="AG74" i="55"/>
  <c r="AP74" i="55" s="1"/>
  <c r="Z74" i="87"/>
  <c r="W75" i="87" s="1"/>
  <c r="AF74" i="55"/>
  <c r="AO74" i="55" s="1"/>
  <c r="AE74" i="42"/>
  <c r="AN74" i="42" s="1"/>
  <c r="AF76" i="94"/>
  <c r="AO76" i="94" s="1"/>
  <c r="Z76" i="96"/>
  <c r="AG76" i="96" s="1"/>
  <c r="AP76" i="96" s="1"/>
  <c r="AI71" i="99"/>
  <c r="AR71" i="99" s="1"/>
  <c r="AG74" i="42"/>
  <c r="AP74" i="42" s="1"/>
  <c r="Z78" i="98"/>
  <c r="AE78" i="98" s="1"/>
  <c r="AI72" i="11"/>
  <c r="AR72" i="11" s="1"/>
  <c r="Z73" i="54"/>
  <c r="AE73" i="54" s="1"/>
  <c r="Z74" i="84"/>
  <c r="AG74" i="84" s="1"/>
  <c r="AP74" i="84" s="1"/>
  <c r="Z73" i="92"/>
  <c r="AE73" i="92" s="1"/>
  <c r="Z73" i="43"/>
  <c r="W74" i="43" s="1"/>
  <c r="AE74" i="102"/>
  <c r="AE76" i="94"/>
  <c r="AI76" i="94" s="1"/>
  <c r="AR74" i="51"/>
  <c r="AN78" i="41"/>
  <c r="AI78" i="41"/>
  <c r="AH75" i="44"/>
  <c r="AQ75" i="44" s="1"/>
  <c r="Y74" i="91"/>
  <c r="X74" i="91"/>
  <c r="AR71" i="95"/>
  <c r="Y74" i="10"/>
  <c r="X74" i="10"/>
  <c r="AH72" i="99"/>
  <c r="AQ72" i="99" s="1"/>
  <c r="AR75" i="13"/>
  <c r="AR73" i="84"/>
  <c r="Y75" i="83"/>
  <c r="X75" i="83"/>
  <c r="AN74" i="104"/>
  <c r="AI74" i="104"/>
  <c r="Z75" i="44"/>
  <c r="AN73" i="91"/>
  <c r="AI73" i="91"/>
  <c r="AH76" i="16"/>
  <c r="AQ76" i="16" s="1"/>
  <c r="Y75" i="48"/>
  <c r="X75" i="48"/>
  <c r="AN76" i="94"/>
  <c r="AR73" i="87"/>
  <c r="AE73" i="11"/>
  <c r="AF73" i="11"/>
  <c r="AO73" i="11" s="1"/>
  <c r="W74" i="11"/>
  <c r="Y72" i="20"/>
  <c r="X72" i="20"/>
  <c r="Y75" i="102"/>
  <c r="X75" i="102"/>
  <c r="Y74" i="82"/>
  <c r="X74" i="82"/>
  <c r="AN71" i="20"/>
  <c r="AI71" i="20"/>
  <c r="AH78" i="98"/>
  <c r="AQ78" i="98" s="1"/>
  <c r="AR74" i="44"/>
  <c r="AN73" i="10"/>
  <c r="AI73" i="10"/>
  <c r="Z72" i="99"/>
  <c r="AR75" i="16"/>
  <c r="AR72" i="92"/>
  <c r="AR77" i="98"/>
  <c r="AH76" i="13"/>
  <c r="AQ76" i="13" s="1"/>
  <c r="Y76" i="45"/>
  <c r="X76" i="45"/>
  <c r="AH72" i="95"/>
  <c r="AQ72" i="95" s="1"/>
  <c r="Z76" i="16"/>
  <c r="AH73" i="43"/>
  <c r="AQ73" i="43" s="1"/>
  <c r="Y79" i="41"/>
  <c r="X79" i="41"/>
  <c r="AH74" i="87"/>
  <c r="AQ74" i="87" s="1"/>
  <c r="AH74" i="84"/>
  <c r="AQ74" i="84" s="1"/>
  <c r="Y72" i="103"/>
  <c r="X72" i="103"/>
  <c r="AH73" i="92"/>
  <c r="AQ73" i="92" s="1"/>
  <c r="Z76" i="13"/>
  <c r="AI74" i="83"/>
  <c r="AN74" i="83"/>
  <c r="W77" i="100"/>
  <c r="AG76" i="100"/>
  <c r="AP76" i="100" s="1"/>
  <c r="AF76" i="100"/>
  <c r="AO76" i="100" s="1"/>
  <c r="AE76" i="100"/>
  <c r="AH76" i="96"/>
  <c r="AQ76" i="96" s="1"/>
  <c r="Z72" i="95"/>
  <c r="Y74" i="50"/>
  <c r="X74" i="50"/>
  <c r="AN71" i="90"/>
  <c r="AI71" i="90"/>
  <c r="Y72" i="90"/>
  <c r="X72" i="90"/>
  <c r="AH73" i="54"/>
  <c r="AQ73" i="54" s="1"/>
  <c r="AN73" i="82"/>
  <c r="AI73" i="82"/>
  <c r="AH73" i="11"/>
  <c r="AQ73" i="11" s="1"/>
  <c r="AI71" i="103"/>
  <c r="AN71" i="103"/>
  <c r="AN74" i="55"/>
  <c r="Y75" i="104"/>
  <c r="X75" i="104"/>
  <c r="AI75" i="45"/>
  <c r="AN75" i="45"/>
  <c r="AE75" i="49"/>
  <c r="AF75" i="49"/>
  <c r="AO75" i="49" s="1"/>
  <c r="W76" i="49"/>
  <c r="AG75" i="49"/>
  <c r="AP75" i="49" s="1"/>
  <c r="AI74" i="48"/>
  <c r="AN74" i="48"/>
  <c r="AR72" i="43"/>
  <c r="Y77" i="94"/>
  <c r="X77" i="94"/>
  <c r="AI73" i="50" l="1"/>
  <c r="AH74" i="85"/>
  <c r="AQ74" i="85" s="1"/>
  <c r="Z74" i="85"/>
  <c r="AI74" i="102"/>
  <c r="X75" i="88"/>
  <c r="Y75" i="88"/>
  <c r="AE74" i="87"/>
  <c r="AG78" i="18"/>
  <c r="AP78" i="18" s="1"/>
  <c r="W79" i="18"/>
  <c r="AF78" i="18"/>
  <c r="AO78" i="18" s="1"/>
  <c r="AE78" i="18"/>
  <c r="AI74" i="42"/>
  <c r="X75" i="42"/>
  <c r="Z73" i="35"/>
  <c r="AH75" i="51"/>
  <c r="AQ75" i="51" s="1"/>
  <c r="AN74" i="88"/>
  <c r="AI74" i="88"/>
  <c r="AR74" i="88" s="1"/>
  <c r="AG74" i="87"/>
  <c r="AP74" i="87" s="1"/>
  <c r="AG73" i="54"/>
  <c r="AP73" i="54" s="1"/>
  <c r="W74" i="54"/>
  <c r="Y74" i="54" s="1"/>
  <c r="AF76" i="96"/>
  <c r="AO76" i="96" s="1"/>
  <c r="AF73" i="43"/>
  <c r="AO73" i="43" s="1"/>
  <c r="AG73" i="92"/>
  <c r="AP73" i="92" s="1"/>
  <c r="AF74" i="87"/>
  <c r="AO74" i="87" s="1"/>
  <c r="AN74" i="102"/>
  <c r="W74" i="92"/>
  <c r="Y74" i="92" s="1"/>
  <c r="Y75" i="55"/>
  <c r="AE76" i="96"/>
  <c r="AN76" i="96" s="1"/>
  <c r="AF73" i="54"/>
  <c r="AO73" i="54" s="1"/>
  <c r="AF74" i="84"/>
  <c r="AO74" i="84" s="1"/>
  <c r="W77" i="96"/>
  <c r="Y77" i="96" s="1"/>
  <c r="AI74" i="55"/>
  <c r="AR74" i="55" s="1"/>
  <c r="AE74" i="84"/>
  <c r="AN74" i="84" s="1"/>
  <c r="W75" i="84"/>
  <c r="X75" i="84" s="1"/>
  <c r="AF73" i="92"/>
  <c r="AO73" i="92" s="1"/>
  <c r="AE75" i="51"/>
  <c r="AG73" i="43"/>
  <c r="AP73" i="43" s="1"/>
  <c r="Z74" i="50"/>
  <c r="AE73" i="43"/>
  <c r="AN73" i="43" s="1"/>
  <c r="W76" i="51"/>
  <c r="Y76" i="51" s="1"/>
  <c r="W79" i="98"/>
  <c r="X79" i="98" s="1"/>
  <c r="AG78" i="98"/>
  <c r="AP78" i="98" s="1"/>
  <c r="AG75" i="51"/>
  <c r="AP75" i="51" s="1"/>
  <c r="AF78" i="98"/>
  <c r="AO78" i="98" s="1"/>
  <c r="Z75" i="102"/>
  <c r="Z75" i="104"/>
  <c r="AG75" i="104" s="1"/>
  <c r="AP75" i="104" s="1"/>
  <c r="Z72" i="20"/>
  <c r="AG72" i="20" s="1"/>
  <c r="AP72" i="20" s="1"/>
  <c r="Z75" i="48"/>
  <c r="AE75" i="48" s="1"/>
  <c r="Z75" i="42"/>
  <c r="W76" i="42" s="1"/>
  <c r="AR75" i="45"/>
  <c r="AH74" i="82"/>
  <c r="AQ74" i="82" s="1"/>
  <c r="AR78" i="41"/>
  <c r="AH72" i="103"/>
  <c r="AQ72" i="103" s="1"/>
  <c r="Z74" i="82"/>
  <c r="Y74" i="11"/>
  <c r="X74" i="11"/>
  <c r="AR76" i="94"/>
  <c r="AH75" i="55"/>
  <c r="AQ75" i="55" s="1"/>
  <c r="AH74" i="10"/>
  <c r="AQ74" i="10" s="1"/>
  <c r="AN73" i="54"/>
  <c r="AR74" i="48"/>
  <c r="AH72" i="20"/>
  <c r="AQ72" i="20" s="1"/>
  <c r="AH75" i="42"/>
  <c r="AQ75" i="42" s="1"/>
  <c r="AN73" i="92"/>
  <c r="AN76" i="100"/>
  <c r="AI76" i="100"/>
  <c r="AH79" i="41"/>
  <c r="AQ79" i="41" s="1"/>
  <c r="AR73" i="91"/>
  <c r="Z75" i="55"/>
  <c r="Z74" i="10"/>
  <c r="AR74" i="102"/>
  <c r="AN78" i="98"/>
  <c r="AR71" i="90"/>
  <c r="AH75" i="104"/>
  <c r="AQ75" i="104" s="1"/>
  <c r="AR71" i="103"/>
  <c r="AH74" i="50"/>
  <c r="AQ74" i="50" s="1"/>
  <c r="AF72" i="95"/>
  <c r="AO72" i="95" s="1"/>
  <c r="AE72" i="95"/>
  <c r="W73" i="95"/>
  <c r="AG72" i="95"/>
  <c r="AP72" i="95" s="1"/>
  <c r="AR74" i="83"/>
  <c r="Z79" i="41"/>
  <c r="AF72" i="99"/>
  <c r="AO72" i="99" s="1"/>
  <c r="AE72" i="99"/>
  <c r="AG72" i="99"/>
  <c r="AP72" i="99" s="1"/>
  <c r="W73" i="99"/>
  <c r="AH75" i="102"/>
  <c r="AQ75" i="102" s="1"/>
  <c r="AH75" i="48"/>
  <c r="AQ75" i="48" s="1"/>
  <c r="AH74" i="91"/>
  <c r="AQ74" i="91" s="1"/>
  <c r="AN75" i="51"/>
  <c r="X74" i="92"/>
  <c r="Y75" i="87"/>
  <c r="X75" i="87"/>
  <c r="Y74" i="43"/>
  <c r="X74" i="43"/>
  <c r="AR73" i="50"/>
  <c r="AH77" i="94"/>
  <c r="AQ77" i="94" s="1"/>
  <c r="AN75" i="49"/>
  <c r="AI75" i="49"/>
  <c r="AF75" i="104"/>
  <c r="AO75" i="104" s="1"/>
  <c r="AE74" i="50"/>
  <c r="AF74" i="50"/>
  <c r="AO74" i="50" s="1"/>
  <c r="AG74" i="50"/>
  <c r="AP74" i="50" s="1"/>
  <c r="W75" i="50"/>
  <c r="W77" i="13"/>
  <c r="AG76" i="13"/>
  <c r="AP76" i="13" s="1"/>
  <c r="AE76" i="13"/>
  <c r="AF76" i="13"/>
  <c r="AO76" i="13" s="1"/>
  <c r="AR74" i="42"/>
  <c r="AH76" i="45"/>
  <c r="AQ76" i="45" s="1"/>
  <c r="AR73" i="10"/>
  <c r="AR71" i="20"/>
  <c r="W76" i="102"/>
  <c r="AE75" i="102"/>
  <c r="AG75" i="102"/>
  <c r="AP75" i="102" s="1"/>
  <c r="AF75" i="102"/>
  <c r="AO75" i="102" s="1"/>
  <c r="AN73" i="11"/>
  <c r="AI73" i="11"/>
  <c r="AE75" i="44"/>
  <c r="AF75" i="44"/>
  <c r="AO75" i="44" s="1"/>
  <c r="AG75" i="44"/>
  <c r="AP75" i="44" s="1"/>
  <c r="W76" i="44"/>
  <c r="AH75" i="83"/>
  <c r="AQ75" i="83" s="1"/>
  <c r="Z74" i="91"/>
  <c r="AN74" i="87"/>
  <c r="AR73" i="82"/>
  <c r="Y76" i="49"/>
  <c r="X76" i="49"/>
  <c r="Z72" i="103"/>
  <c r="AH72" i="90"/>
  <c r="AQ72" i="90" s="1"/>
  <c r="Z77" i="94"/>
  <c r="Z72" i="90"/>
  <c r="Y77" i="100"/>
  <c r="X77" i="100"/>
  <c r="AE76" i="16"/>
  <c r="W77" i="16"/>
  <c r="AF76" i="16"/>
  <c r="AO76" i="16" s="1"/>
  <c r="AG76" i="16"/>
  <c r="AP76" i="16" s="1"/>
  <c r="Z76" i="45"/>
  <c r="AR74" i="104"/>
  <c r="Z75" i="83"/>
  <c r="Y79" i="98" l="1"/>
  <c r="AI73" i="92"/>
  <c r="AE74" i="85"/>
  <c r="AF74" i="85"/>
  <c r="AO74" i="85" s="1"/>
  <c r="W75" i="85"/>
  <c r="AG74" i="85"/>
  <c r="AP74" i="85" s="1"/>
  <c r="X79" i="18"/>
  <c r="AH79" i="18" s="1"/>
  <c r="AQ79" i="18" s="1"/>
  <c r="Y79" i="18"/>
  <c r="Z79" i="18" s="1"/>
  <c r="AF75" i="48"/>
  <c r="AO75" i="48" s="1"/>
  <c r="AE73" i="35"/>
  <c r="AF73" i="35"/>
  <c r="AO73" i="35" s="1"/>
  <c r="AG73" i="35"/>
  <c r="AP73" i="35" s="1"/>
  <c r="W74" i="35"/>
  <c r="X77" i="96"/>
  <c r="AN78" i="18"/>
  <c r="AI78" i="18"/>
  <c r="AR78" i="18" s="1"/>
  <c r="Z75" i="88"/>
  <c r="AH75" i="88"/>
  <c r="AQ75" i="88" s="1"/>
  <c r="X74" i="54"/>
  <c r="AI76" i="96"/>
  <c r="Z77" i="100"/>
  <c r="AG77" i="100" s="1"/>
  <c r="AP77" i="100" s="1"/>
  <c r="AI73" i="54"/>
  <c r="Y75" i="84"/>
  <c r="Z75" i="84" s="1"/>
  <c r="AG75" i="84" s="1"/>
  <c r="AP75" i="84" s="1"/>
  <c r="X76" i="51"/>
  <c r="Z76" i="51" s="1"/>
  <c r="AI74" i="84"/>
  <c r="AR74" i="84" s="1"/>
  <c r="AI74" i="87"/>
  <c r="AR74" i="87" s="1"/>
  <c r="AG75" i="42"/>
  <c r="AP75" i="42" s="1"/>
  <c r="W73" i="20"/>
  <c r="X73" i="20" s="1"/>
  <c r="AE72" i="20"/>
  <c r="AF72" i="20"/>
  <c r="AO72" i="20" s="1"/>
  <c r="Z74" i="92"/>
  <c r="AG74" i="92" s="1"/>
  <c r="AP74" i="92" s="1"/>
  <c r="AI78" i="98"/>
  <c r="AG75" i="48"/>
  <c r="AP75" i="48" s="1"/>
  <c r="W76" i="48"/>
  <c r="Y76" i="48" s="1"/>
  <c r="AE75" i="104"/>
  <c r="Z74" i="11"/>
  <c r="AG74" i="11" s="1"/>
  <c r="AP74" i="11" s="1"/>
  <c r="W76" i="104"/>
  <c r="X76" i="104" s="1"/>
  <c r="AI73" i="43"/>
  <c r="AR73" i="43" s="1"/>
  <c r="AI75" i="51"/>
  <c r="Z77" i="96"/>
  <c r="AG77" i="96" s="1"/>
  <c r="AP77" i="96" s="1"/>
  <c r="Z74" i="54"/>
  <c r="AF74" i="54" s="1"/>
  <c r="AO74" i="54" s="1"/>
  <c r="Z75" i="87"/>
  <c r="AF75" i="87" s="1"/>
  <c r="AO75" i="87" s="1"/>
  <c r="AF75" i="42"/>
  <c r="AO75" i="42" s="1"/>
  <c r="AE75" i="42"/>
  <c r="W78" i="100"/>
  <c r="Y77" i="13"/>
  <c r="X77" i="13"/>
  <c r="Y73" i="95"/>
  <c r="X73" i="95"/>
  <c r="AR73" i="54"/>
  <c r="Y76" i="44"/>
  <c r="X76" i="44"/>
  <c r="Y75" i="50"/>
  <c r="X75" i="50"/>
  <c r="AN72" i="95"/>
  <c r="AI72" i="95"/>
  <c r="AH74" i="11"/>
  <c r="AQ74" i="11" s="1"/>
  <c r="AH75" i="87"/>
  <c r="AQ75" i="87" s="1"/>
  <c r="Y77" i="16"/>
  <c r="X77" i="16"/>
  <c r="Y76" i="102"/>
  <c r="X76" i="102"/>
  <c r="Y73" i="99"/>
  <c r="X73" i="99"/>
  <c r="AF79" i="41"/>
  <c r="AO79" i="41" s="1"/>
  <c r="AG79" i="41"/>
  <c r="AP79" i="41" s="1"/>
  <c r="AE79" i="41"/>
  <c r="W80" i="41"/>
  <c r="AH75" i="84"/>
  <c r="AQ75" i="84" s="1"/>
  <c r="W75" i="11"/>
  <c r="AE74" i="10"/>
  <c r="AG74" i="10"/>
  <c r="AP74" i="10" s="1"/>
  <c r="AF74" i="10"/>
  <c r="AO74" i="10" s="1"/>
  <c r="W75" i="10"/>
  <c r="AR76" i="100"/>
  <c r="AN72" i="20"/>
  <c r="AH79" i="98"/>
  <c r="AQ79" i="98" s="1"/>
  <c r="Z79" i="98"/>
  <c r="W78" i="94"/>
  <c r="AF77" i="94"/>
  <c r="AO77" i="94" s="1"/>
  <c r="AE77" i="94"/>
  <c r="AG77" i="94"/>
  <c r="AP77" i="94" s="1"/>
  <c r="AR73" i="11"/>
  <c r="AR75" i="49"/>
  <c r="AH74" i="43"/>
  <c r="AQ74" i="43" s="1"/>
  <c r="AH77" i="100"/>
  <c r="AQ77" i="100" s="1"/>
  <c r="AR76" i="96"/>
  <c r="AF74" i="91"/>
  <c r="AO74" i="91" s="1"/>
  <c r="AE74" i="91"/>
  <c r="AG74" i="91"/>
  <c r="AP74" i="91" s="1"/>
  <c r="W75" i="91"/>
  <c r="AI75" i="44"/>
  <c r="AN75" i="44"/>
  <c r="AN76" i="13"/>
  <c r="AI76" i="13"/>
  <c r="AI74" i="50"/>
  <c r="AN74" i="50"/>
  <c r="Z74" i="43"/>
  <c r="AI72" i="99"/>
  <c r="AN72" i="99"/>
  <c r="AE75" i="55"/>
  <c r="AF75" i="55"/>
  <c r="AO75" i="55" s="1"/>
  <c r="AG75" i="55"/>
  <c r="AP75" i="55" s="1"/>
  <c r="W76" i="55"/>
  <c r="W75" i="82"/>
  <c r="AF74" i="82"/>
  <c r="AO74" i="82" s="1"/>
  <c r="AE74" i="82"/>
  <c r="AG74" i="82"/>
  <c r="AP74" i="82" s="1"/>
  <c r="AH76" i="49"/>
  <c r="AQ76" i="49" s="1"/>
  <c r="AE72" i="90"/>
  <c r="W73" i="90"/>
  <c r="AG72" i="90"/>
  <c r="AP72" i="90" s="1"/>
  <c r="AF72" i="90"/>
  <c r="AO72" i="90" s="1"/>
  <c r="AH74" i="54"/>
  <c r="AQ74" i="54" s="1"/>
  <c r="AI75" i="102"/>
  <c r="AN75" i="102"/>
  <c r="Z76" i="49"/>
  <c r="AI75" i="48"/>
  <c r="AN75" i="48"/>
  <c r="AN76" i="16"/>
  <c r="AI76" i="16"/>
  <c r="AE75" i="83"/>
  <c r="AF75" i="83"/>
  <c r="AO75" i="83" s="1"/>
  <c r="AG75" i="83"/>
  <c r="AP75" i="83" s="1"/>
  <c r="W76" i="83"/>
  <c r="AE76" i="45"/>
  <c r="AF76" i="45"/>
  <c r="AO76" i="45" s="1"/>
  <c r="W77" i="45"/>
  <c r="AG76" i="45"/>
  <c r="AP76" i="45" s="1"/>
  <c r="AF72" i="103"/>
  <c r="AO72" i="103" s="1"/>
  <c r="AE72" i="103"/>
  <c r="AG72" i="103"/>
  <c r="AP72" i="103" s="1"/>
  <c r="W73" i="103"/>
  <c r="AN75" i="104"/>
  <c r="AI75" i="104"/>
  <c r="AH74" i="92"/>
  <c r="AQ74" i="92" s="1"/>
  <c r="AR75" i="51"/>
  <c r="AR78" i="98"/>
  <c r="AR73" i="92"/>
  <c r="AH77" i="96"/>
  <c r="AQ77" i="96" s="1"/>
  <c r="AH76" i="51"/>
  <c r="AQ76" i="51" s="1"/>
  <c r="Y76" i="42"/>
  <c r="X76" i="42"/>
  <c r="X75" i="85" l="1"/>
  <c r="AH75" i="85" s="1"/>
  <c r="AQ75" i="85" s="1"/>
  <c r="Y75" i="85"/>
  <c r="Z75" i="85" s="1"/>
  <c r="Y73" i="20"/>
  <c r="AN74" i="85"/>
  <c r="AI74" i="85"/>
  <c r="AR74" i="85" s="1"/>
  <c r="Z76" i="42"/>
  <c r="AF76" i="51"/>
  <c r="AO76" i="51" s="1"/>
  <c r="AE76" i="51"/>
  <c r="W77" i="51"/>
  <c r="AG76" i="51"/>
  <c r="AP76" i="51" s="1"/>
  <c r="W78" i="96"/>
  <c r="Y78" i="96" s="1"/>
  <c r="AI73" i="35"/>
  <c r="AR73" i="35" s="1"/>
  <c r="AN73" i="35"/>
  <c r="W76" i="88"/>
  <c r="AF75" i="88"/>
  <c r="AO75" i="88" s="1"/>
  <c r="AG75" i="88"/>
  <c r="AP75" i="88" s="1"/>
  <c r="AE75" i="88"/>
  <c r="AI72" i="20"/>
  <c r="AE77" i="100"/>
  <c r="AE79" i="18"/>
  <c r="W80" i="18"/>
  <c r="AF79" i="18"/>
  <c r="AO79" i="18" s="1"/>
  <c r="AG79" i="18"/>
  <c r="AP79" i="18" s="1"/>
  <c r="X76" i="48"/>
  <c r="AH76" i="48" s="1"/>
  <c r="AQ76" i="48" s="1"/>
  <c r="AF77" i="100"/>
  <c r="AO77" i="100" s="1"/>
  <c r="X74" i="35"/>
  <c r="AH74" i="35" s="1"/>
  <c r="AQ74" i="35" s="1"/>
  <c r="Y74" i="35"/>
  <c r="Z74" i="35"/>
  <c r="AF77" i="96"/>
  <c r="AO77" i="96" s="1"/>
  <c r="AE77" i="96"/>
  <c r="W76" i="84"/>
  <c r="AE75" i="84"/>
  <c r="AI75" i="42"/>
  <c r="AF75" i="84"/>
  <c r="AO75" i="84" s="1"/>
  <c r="Y76" i="104"/>
  <c r="Z76" i="104" s="1"/>
  <c r="Z77" i="16"/>
  <c r="W78" i="16" s="1"/>
  <c r="AN75" i="42"/>
  <c r="Z73" i="20"/>
  <c r="AE73" i="20" s="1"/>
  <c r="Z76" i="102"/>
  <c r="W75" i="92"/>
  <c r="Y75" i="92" s="1"/>
  <c r="W76" i="87"/>
  <c r="AF74" i="11"/>
  <c r="AO74" i="11" s="1"/>
  <c r="Z77" i="13"/>
  <c r="AF77" i="13" s="1"/>
  <c r="AO77" i="13" s="1"/>
  <c r="AG75" i="87"/>
  <c r="AP75" i="87" s="1"/>
  <c r="AE74" i="92"/>
  <c r="AN74" i="92" s="1"/>
  <c r="AE75" i="87"/>
  <c r="AN75" i="87" s="1"/>
  <c r="AE74" i="11"/>
  <c r="AF74" i="92"/>
  <c r="AO74" i="92" s="1"/>
  <c r="W75" i="54"/>
  <c r="Y75" i="54" s="1"/>
  <c r="AE74" i="54"/>
  <c r="AG74" i="54"/>
  <c r="AP74" i="54" s="1"/>
  <c r="Z76" i="48"/>
  <c r="AG76" i="48" s="1"/>
  <c r="AP76" i="48" s="1"/>
  <c r="AI79" i="41"/>
  <c r="AN79" i="41"/>
  <c r="Y77" i="45"/>
  <c r="X77" i="45"/>
  <c r="AI75" i="83"/>
  <c r="AN75" i="83"/>
  <c r="AE76" i="49"/>
  <c r="AF76" i="49"/>
  <c r="AO76" i="49" s="1"/>
  <c r="AG76" i="49"/>
  <c r="AP76" i="49" s="1"/>
  <c r="W77" i="49"/>
  <c r="AR76" i="13"/>
  <c r="AI74" i="91"/>
  <c r="AN74" i="91"/>
  <c r="AN75" i="84"/>
  <c r="AI75" i="84"/>
  <c r="AN74" i="11"/>
  <c r="AH75" i="50"/>
  <c r="AQ75" i="50" s="1"/>
  <c r="AH76" i="44"/>
  <c r="AQ76" i="44" s="1"/>
  <c r="Y76" i="87"/>
  <c r="X76" i="87"/>
  <c r="AR75" i="48"/>
  <c r="Y75" i="10"/>
  <c r="X75" i="10"/>
  <c r="Y75" i="11"/>
  <c r="X75" i="11"/>
  <c r="AR72" i="20"/>
  <c r="AH73" i="20"/>
  <c r="AQ73" i="20" s="1"/>
  <c r="AH76" i="102"/>
  <c r="AQ76" i="102" s="1"/>
  <c r="AR75" i="42"/>
  <c r="Z75" i="50"/>
  <c r="Z76" i="44"/>
  <c r="Y77" i="51"/>
  <c r="X77" i="51"/>
  <c r="AN77" i="100"/>
  <c r="AI77" i="100"/>
  <c r="AE76" i="42"/>
  <c r="AF76" i="42"/>
  <c r="AO76" i="42" s="1"/>
  <c r="W77" i="42"/>
  <c r="AG76" i="42"/>
  <c r="AP76" i="42" s="1"/>
  <c r="Y76" i="55"/>
  <c r="X76" i="55"/>
  <c r="Y78" i="94"/>
  <c r="X78" i="94"/>
  <c r="AN77" i="96"/>
  <c r="AN74" i="10"/>
  <c r="AI74" i="10"/>
  <c r="W74" i="20"/>
  <c r="AG73" i="20"/>
  <c r="AP73" i="20" s="1"/>
  <c r="AH73" i="99"/>
  <c r="AQ73" i="99" s="1"/>
  <c r="AF76" i="102"/>
  <c r="AO76" i="102" s="1"/>
  <c r="AE76" i="102"/>
  <c r="W77" i="102"/>
  <c r="AG76" i="102"/>
  <c r="AP76" i="102" s="1"/>
  <c r="AR74" i="50"/>
  <c r="Y76" i="84"/>
  <c r="X76" i="84"/>
  <c r="AE77" i="16"/>
  <c r="AF77" i="16"/>
  <c r="AO77" i="16" s="1"/>
  <c r="AG77" i="16"/>
  <c r="AP77" i="16" s="1"/>
  <c r="AR75" i="104"/>
  <c r="Y73" i="103"/>
  <c r="X73" i="103"/>
  <c r="AR76" i="16"/>
  <c r="AI75" i="55"/>
  <c r="AN75" i="55"/>
  <c r="AI72" i="103"/>
  <c r="AN72" i="103"/>
  <c r="Y76" i="83"/>
  <c r="X76" i="83"/>
  <c r="Y73" i="90"/>
  <c r="X73" i="90"/>
  <c r="AE74" i="43"/>
  <c r="AF74" i="43"/>
  <c r="AO74" i="43" s="1"/>
  <c r="AG74" i="43"/>
  <c r="AP74" i="43" s="1"/>
  <c r="W75" i="43"/>
  <c r="AR75" i="44"/>
  <c r="AN77" i="94"/>
  <c r="AI77" i="94"/>
  <c r="W80" i="98"/>
  <c r="AE79" i="98"/>
  <c r="AG79" i="98"/>
  <c r="AP79" i="98" s="1"/>
  <c r="AF79" i="98"/>
  <c r="AO79" i="98" s="1"/>
  <c r="Z73" i="99"/>
  <c r="AH76" i="104"/>
  <c r="AQ76" i="104" s="1"/>
  <c r="AH73" i="95"/>
  <c r="AQ73" i="95" s="1"/>
  <c r="X75" i="54"/>
  <c r="AI76" i="45"/>
  <c r="AN76" i="45"/>
  <c r="AN74" i="82"/>
  <c r="AI74" i="82"/>
  <c r="AH76" i="42"/>
  <c r="AQ76" i="42" s="1"/>
  <c r="AR75" i="102"/>
  <c r="AN72" i="90"/>
  <c r="AI72" i="90"/>
  <c r="Y75" i="82"/>
  <c r="X75" i="82"/>
  <c r="AR72" i="99"/>
  <c r="Y75" i="91"/>
  <c r="X75" i="91"/>
  <c r="Y80" i="41"/>
  <c r="X80" i="41"/>
  <c r="AH77" i="16"/>
  <c r="AQ77" i="16" s="1"/>
  <c r="AR72" i="95"/>
  <c r="Z73" i="95"/>
  <c r="AH77" i="13"/>
  <c r="AQ77" i="13" s="1"/>
  <c r="AI76" i="51"/>
  <c r="AN76" i="51"/>
  <c r="Y78" i="100"/>
  <c r="X78" i="100"/>
  <c r="AE75" i="85" l="1"/>
  <c r="AG75" i="85"/>
  <c r="AP75" i="85" s="1"/>
  <c r="AF75" i="85"/>
  <c r="AO75" i="85" s="1"/>
  <c r="W76" i="85"/>
  <c r="X78" i="96"/>
  <c r="AI77" i="96"/>
  <c r="AR77" i="96" s="1"/>
  <c r="AE76" i="48"/>
  <c r="AI75" i="88"/>
  <c r="AR75" i="88" s="1"/>
  <c r="AN75" i="88"/>
  <c r="AI74" i="54"/>
  <c r="AF74" i="35"/>
  <c r="AO74" i="35" s="1"/>
  <c r="W75" i="35"/>
  <c r="AG74" i="35"/>
  <c r="AP74" i="35" s="1"/>
  <c r="AE74" i="35"/>
  <c r="X80" i="18"/>
  <c r="AH80" i="18" s="1"/>
  <c r="AQ80" i="18" s="1"/>
  <c r="Y80" i="18"/>
  <c r="Z80" i="18"/>
  <c r="X75" i="92"/>
  <c r="Z75" i="92" s="1"/>
  <c r="AI79" i="18"/>
  <c r="AR79" i="18" s="1"/>
  <c r="AN79" i="18"/>
  <c r="X76" i="88"/>
  <c r="AH76" i="88" s="1"/>
  <c r="AQ76" i="88" s="1"/>
  <c r="Y76" i="88"/>
  <c r="Z76" i="88"/>
  <c r="AF73" i="20"/>
  <c r="AO73" i="20" s="1"/>
  <c r="AI74" i="11"/>
  <c r="Z76" i="87"/>
  <c r="AI74" i="92"/>
  <c r="AR74" i="92" s="1"/>
  <c r="AF76" i="48"/>
  <c r="AO76" i="48" s="1"/>
  <c r="Z76" i="55"/>
  <c r="AE76" i="55" s="1"/>
  <c r="W77" i="48"/>
  <c r="Y77" i="48" s="1"/>
  <c r="W78" i="13"/>
  <c r="Y78" i="13" s="1"/>
  <c r="AN74" i="54"/>
  <c r="Z75" i="54"/>
  <c r="AE75" i="54" s="1"/>
  <c r="AE77" i="13"/>
  <c r="AN77" i="13" s="1"/>
  <c r="AG77" i="13"/>
  <c r="AP77" i="13" s="1"/>
  <c r="AI75" i="87"/>
  <c r="AR75" i="87" s="1"/>
  <c r="Z78" i="94"/>
  <c r="AF78" i="94" s="1"/>
  <c r="AO78" i="94" s="1"/>
  <c r="Z77" i="51"/>
  <c r="AE77" i="51" s="1"/>
  <c r="Z73" i="103"/>
  <c r="AF73" i="103" s="1"/>
  <c r="AO73" i="103" s="1"/>
  <c r="Z76" i="84"/>
  <c r="AF76" i="84" s="1"/>
  <c r="AO76" i="84" s="1"/>
  <c r="Z78" i="96"/>
  <c r="W79" i="96" s="1"/>
  <c r="Z75" i="91"/>
  <c r="AG75" i="91" s="1"/>
  <c r="AP75" i="91" s="1"/>
  <c r="AH80" i="41"/>
  <c r="AQ80" i="41" s="1"/>
  <c r="Y77" i="42"/>
  <c r="X77" i="42"/>
  <c r="AH76" i="83"/>
  <c r="AQ76" i="83" s="1"/>
  <c r="AH75" i="10"/>
  <c r="AQ75" i="10" s="1"/>
  <c r="AR74" i="54"/>
  <c r="Y77" i="49"/>
  <c r="X77" i="49"/>
  <c r="AH77" i="45"/>
  <c r="AQ77" i="45" s="1"/>
  <c r="AN79" i="98"/>
  <c r="AI79" i="98"/>
  <c r="Y75" i="43"/>
  <c r="X75" i="43"/>
  <c r="Z76" i="83"/>
  <c r="AN77" i="16"/>
  <c r="AI77" i="16"/>
  <c r="Y77" i="102"/>
  <c r="X77" i="102"/>
  <c r="Y74" i="20"/>
  <c r="X74" i="20"/>
  <c r="AH76" i="55"/>
  <c r="AQ76" i="55" s="1"/>
  <c r="AI76" i="42"/>
  <c r="AN76" i="42"/>
  <c r="AE76" i="44"/>
  <c r="W77" i="44"/>
  <c r="AF76" i="44"/>
  <c r="AO76" i="44" s="1"/>
  <c r="AG76" i="44"/>
  <c r="AP76" i="44" s="1"/>
  <c r="Z75" i="10"/>
  <c r="AH76" i="87"/>
  <c r="AQ76" i="87" s="1"/>
  <c r="AR74" i="11"/>
  <c r="Z77" i="45"/>
  <c r="AR75" i="55"/>
  <c r="AN76" i="102"/>
  <c r="AI76" i="102"/>
  <c r="AF76" i="55"/>
  <c r="AO76" i="55" s="1"/>
  <c r="AG76" i="55"/>
  <c r="AP76" i="55" s="1"/>
  <c r="W77" i="55"/>
  <c r="AR77" i="100"/>
  <c r="AE75" i="50"/>
  <c r="AF75" i="50"/>
  <c r="AO75" i="50" s="1"/>
  <c r="AG75" i="50"/>
  <c r="AP75" i="50" s="1"/>
  <c r="W76" i="50"/>
  <c r="AN76" i="48"/>
  <c r="AI76" i="48"/>
  <c r="AF76" i="87"/>
  <c r="AO76" i="87" s="1"/>
  <c r="AE76" i="87"/>
  <c r="W77" i="87"/>
  <c r="AG76" i="87"/>
  <c r="AP76" i="87" s="1"/>
  <c r="AH73" i="90"/>
  <c r="AQ73" i="90" s="1"/>
  <c r="AE78" i="94"/>
  <c r="AR75" i="83"/>
  <c r="AH75" i="82"/>
  <c r="AQ75" i="82" s="1"/>
  <c r="AR74" i="82"/>
  <c r="W77" i="104"/>
  <c r="AG76" i="104"/>
  <c r="AP76" i="104" s="1"/>
  <c r="AF76" i="104"/>
  <c r="AO76" i="104" s="1"/>
  <c r="AE76" i="104"/>
  <c r="Z75" i="82"/>
  <c r="AH75" i="54"/>
  <c r="AQ75" i="54" s="1"/>
  <c r="AF73" i="99"/>
  <c r="AO73" i="99" s="1"/>
  <c r="AE73" i="99"/>
  <c r="AG73" i="99"/>
  <c r="AP73" i="99" s="1"/>
  <c r="W74" i="99"/>
  <c r="AR77" i="94"/>
  <c r="AH78" i="96"/>
  <c r="AQ78" i="96" s="1"/>
  <c r="AN73" i="20"/>
  <c r="AH75" i="11"/>
  <c r="AQ75" i="11" s="1"/>
  <c r="AR74" i="91"/>
  <c r="AN76" i="49"/>
  <c r="AI76" i="49"/>
  <c r="AH73" i="103"/>
  <c r="AQ73" i="103" s="1"/>
  <c r="Z73" i="90"/>
  <c r="AR76" i="51"/>
  <c r="Z80" i="41"/>
  <c r="AH75" i="91"/>
  <c r="AQ75" i="91" s="1"/>
  <c r="Y80" i="98"/>
  <c r="X80" i="98"/>
  <c r="AH76" i="84"/>
  <c r="AQ76" i="84" s="1"/>
  <c r="AH78" i="100"/>
  <c r="AQ78" i="100" s="1"/>
  <c r="Z78" i="100"/>
  <c r="AF73" i="95"/>
  <c r="AO73" i="95" s="1"/>
  <c r="AE73" i="95"/>
  <c r="AG73" i="95"/>
  <c r="AP73" i="95" s="1"/>
  <c r="W74" i="95"/>
  <c r="AR72" i="90"/>
  <c r="AR76" i="45"/>
  <c r="AI74" i="43"/>
  <c r="AN74" i="43"/>
  <c r="AR72" i="103"/>
  <c r="Y78" i="16"/>
  <c r="X78" i="16"/>
  <c r="AR74" i="10"/>
  <c r="AH78" i="94"/>
  <c r="AQ78" i="94" s="1"/>
  <c r="AH77" i="51"/>
  <c r="AQ77" i="51" s="1"/>
  <c r="Z75" i="11"/>
  <c r="AR75" i="84"/>
  <c r="AR79" i="41"/>
  <c r="Y76" i="85" l="1"/>
  <c r="X76" i="85"/>
  <c r="AH76" i="85" s="1"/>
  <c r="AQ76" i="85" s="1"/>
  <c r="AN75" i="85"/>
  <c r="AI75" i="85"/>
  <c r="AR75" i="85" s="1"/>
  <c r="W77" i="88"/>
  <c r="AF76" i="88"/>
  <c r="AO76" i="88" s="1"/>
  <c r="AE76" i="88"/>
  <c r="AG76" i="88"/>
  <c r="AP76" i="88" s="1"/>
  <c r="AE80" i="18"/>
  <c r="W81" i="18"/>
  <c r="AG80" i="18"/>
  <c r="AP80" i="18" s="1"/>
  <c r="AF80" i="18"/>
  <c r="AO80" i="18" s="1"/>
  <c r="AH75" i="92"/>
  <c r="AQ75" i="92" s="1"/>
  <c r="AI73" i="20"/>
  <c r="X77" i="48"/>
  <c r="AH77" i="48" s="1"/>
  <c r="AQ77" i="48" s="1"/>
  <c r="X75" i="35"/>
  <c r="AH75" i="35" s="1"/>
  <c r="AQ75" i="35" s="1"/>
  <c r="Y75" i="35"/>
  <c r="AG76" i="84"/>
  <c r="AP76" i="84" s="1"/>
  <c r="AN74" i="35"/>
  <c r="AI74" i="35"/>
  <c r="AR74" i="35" s="1"/>
  <c r="AE76" i="84"/>
  <c r="AN76" i="84" s="1"/>
  <c r="X78" i="13"/>
  <c r="AG78" i="94"/>
  <c r="AP78" i="94" s="1"/>
  <c r="W79" i="94"/>
  <c r="Y79" i="94" s="1"/>
  <c r="AE75" i="91"/>
  <c r="W76" i="54"/>
  <c r="W78" i="51"/>
  <c r="Y78" i="51" s="1"/>
  <c r="AG77" i="51"/>
  <c r="AP77" i="51" s="1"/>
  <c r="W74" i="103"/>
  <c r="X74" i="103" s="1"/>
  <c r="W76" i="91"/>
  <c r="AI77" i="13"/>
  <c r="AF77" i="51"/>
  <c r="AO77" i="51" s="1"/>
  <c r="AG75" i="54"/>
  <c r="AP75" i="54" s="1"/>
  <c r="Z77" i="102"/>
  <c r="AF77" i="102" s="1"/>
  <c r="AO77" i="102" s="1"/>
  <c r="AF78" i="96"/>
  <c r="AO78" i="96" s="1"/>
  <c r="AG78" i="96"/>
  <c r="AP78" i="96" s="1"/>
  <c r="Z75" i="43"/>
  <c r="AF75" i="43" s="1"/>
  <c r="AO75" i="43" s="1"/>
  <c r="W77" i="84"/>
  <c r="X77" i="84" s="1"/>
  <c r="AG73" i="103"/>
  <c r="AP73" i="103" s="1"/>
  <c r="AF75" i="54"/>
  <c r="AO75" i="54" s="1"/>
  <c r="AE78" i="96"/>
  <c r="AN78" i="96" s="1"/>
  <c r="AE73" i="103"/>
  <c r="Z78" i="16"/>
  <c r="AE78" i="16" s="1"/>
  <c r="Z77" i="49"/>
  <c r="AF77" i="49" s="1"/>
  <c r="AO77" i="49" s="1"/>
  <c r="Z80" i="98"/>
  <c r="W81" i="98" s="1"/>
  <c r="Z74" i="20"/>
  <c r="AE74" i="20" s="1"/>
  <c r="AF75" i="91"/>
  <c r="AO75" i="91" s="1"/>
  <c r="AN73" i="99"/>
  <c r="AI73" i="99"/>
  <c r="AR76" i="102"/>
  <c r="AR74" i="43"/>
  <c r="AE73" i="90"/>
  <c r="W74" i="90"/>
  <c r="AG73" i="90"/>
  <c r="AP73" i="90" s="1"/>
  <c r="AF73" i="90"/>
  <c r="AO73" i="90" s="1"/>
  <c r="Y77" i="87"/>
  <c r="X77" i="87"/>
  <c r="AN75" i="91"/>
  <c r="Y76" i="91"/>
  <c r="X76" i="91"/>
  <c r="AN73" i="95"/>
  <c r="AI73" i="95"/>
  <c r="AF75" i="82"/>
  <c r="AO75" i="82" s="1"/>
  <c r="AE75" i="82"/>
  <c r="W76" i="82"/>
  <c r="AG75" i="82"/>
  <c r="AP75" i="82" s="1"/>
  <c r="AH80" i="98"/>
  <c r="AQ80" i="98" s="1"/>
  <c r="AN76" i="104"/>
  <c r="AI76" i="104"/>
  <c r="AN78" i="94"/>
  <c r="AN76" i="87"/>
  <c r="AI76" i="87"/>
  <c r="Y77" i="44"/>
  <c r="X77" i="44"/>
  <c r="AH74" i="20"/>
  <c r="AQ74" i="20" s="1"/>
  <c r="AR77" i="16"/>
  <c r="AR79" i="98"/>
  <c r="AH77" i="49"/>
  <c r="AQ77" i="49" s="1"/>
  <c r="Z77" i="48"/>
  <c r="AN73" i="103"/>
  <c r="Y76" i="54"/>
  <c r="X76" i="54"/>
  <c r="Y77" i="55"/>
  <c r="X77" i="55"/>
  <c r="W79" i="100"/>
  <c r="AG78" i="100"/>
  <c r="AP78" i="100" s="1"/>
  <c r="AF78" i="100"/>
  <c r="AO78" i="100" s="1"/>
  <c r="AE78" i="100"/>
  <c r="AG75" i="92"/>
  <c r="AP75" i="92" s="1"/>
  <c r="AF75" i="92"/>
  <c r="AO75" i="92" s="1"/>
  <c r="AE75" i="92"/>
  <c r="W76" i="92"/>
  <c r="AI75" i="50"/>
  <c r="AN75" i="50"/>
  <c r="AI76" i="55"/>
  <c r="AN76" i="55"/>
  <c r="AI76" i="44"/>
  <c r="AN76" i="44"/>
  <c r="Y79" i="96"/>
  <c r="X79" i="96"/>
  <c r="Y76" i="50"/>
  <c r="X76" i="50"/>
  <c r="AE77" i="45"/>
  <c r="AF77" i="45"/>
  <c r="AO77" i="45" s="1"/>
  <c r="W78" i="45"/>
  <c r="AG77" i="45"/>
  <c r="AP77" i="45" s="1"/>
  <c r="AE75" i="11"/>
  <c r="W76" i="11"/>
  <c r="AG75" i="11"/>
  <c r="AP75" i="11" s="1"/>
  <c r="AF75" i="11"/>
  <c r="AO75" i="11" s="1"/>
  <c r="AF80" i="41"/>
  <c r="AO80" i="41" s="1"/>
  <c r="AG80" i="41"/>
  <c r="AP80" i="41" s="1"/>
  <c r="W81" i="41"/>
  <c r="AE80" i="41"/>
  <c r="AR76" i="48"/>
  <c r="AF76" i="83"/>
  <c r="AO76" i="83" s="1"/>
  <c r="AE76" i="83"/>
  <c r="AG76" i="83"/>
  <c r="AP76" i="83" s="1"/>
  <c r="W77" i="83"/>
  <c r="AR77" i="13"/>
  <c r="AH77" i="42"/>
  <c r="AQ77" i="42" s="1"/>
  <c r="Y74" i="103"/>
  <c r="AR76" i="49"/>
  <c r="Y74" i="99"/>
  <c r="X74" i="99"/>
  <c r="AH78" i="13"/>
  <c r="AQ78" i="13" s="1"/>
  <c r="AH78" i="16"/>
  <c r="AQ78" i="16" s="1"/>
  <c r="Y74" i="95"/>
  <c r="X74" i="95"/>
  <c r="AR73" i="20"/>
  <c r="Z78" i="13"/>
  <c r="Y77" i="104"/>
  <c r="X77" i="104"/>
  <c r="AE75" i="10"/>
  <c r="AG75" i="10"/>
  <c r="AP75" i="10" s="1"/>
  <c r="W76" i="10"/>
  <c r="AF75" i="10"/>
  <c r="AO75" i="10" s="1"/>
  <c r="AR76" i="42"/>
  <c r="AH77" i="102"/>
  <c r="AQ77" i="102" s="1"/>
  <c r="AH75" i="43"/>
  <c r="AQ75" i="43" s="1"/>
  <c r="Z77" i="42"/>
  <c r="AN77" i="51"/>
  <c r="AI75" i="54"/>
  <c r="AN75" i="54"/>
  <c r="Z76" i="85" l="1"/>
  <c r="AI78" i="94"/>
  <c r="AN80" i="18"/>
  <c r="AI80" i="18"/>
  <c r="AR80" i="18" s="1"/>
  <c r="AI76" i="84"/>
  <c r="AR76" i="84" s="1"/>
  <c r="Y77" i="84"/>
  <c r="X81" i="18"/>
  <c r="AH81" i="18" s="1"/>
  <c r="AQ81" i="18" s="1"/>
  <c r="Y81" i="18"/>
  <c r="X78" i="51"/>
  <c r="AG78" i="16"/>
  <c r="AP78" i="16" s="1"/>
  <c r="AN76" i="88"/>
  <c r="AI76" i="88"/>
  <c r="AR76" i="88" s="1"/>
  <c r="Z75" i="35"/>
  <c r="Y77" i="88"/>
  <c r="X77" i="88"/>
  <c r="AG74" i="20"/>
  <c r="AP74" i="20" s="1"/>
  <c r="X79" i="94"/>
  <c r="Z79" i="94" s="1"/>
  <c r="AE77" i="102"/>
  <c r="AF74" i="20"/>
  <c r="AO74" i="20" s="1"/>
  <c r="AG77" i="102"/>
  <c r="AP77" i="102" s="1"/>
  <c r="AI75" i="91"/>
  <c r="W75" i="20"/>
  <c r="Y75" i="20" s="1"/>
  <c r="AI77" i="51"/>
  <c r="AR77" i="51" s="1"/>
  <c r="W78" i="102"/>
  <c r="W78" i="49"/>
  <c r="Y78" i="49" s="1"/>
  <c r="AG77" i="49"/>
  <c r="AP77" i="49" s="1"/>
  <c r="AI78" i="96"/>
  <c r="AR78" i="96" s="1"/>
  <c r="Z76" i="50"/>
  <c r="AF76" i="50" s="1"/>
  <c r="AO76" i="50" s="1"/>
  <c r="AF78" i="16"/>
  <c r="AO78" i="16" s="1"/>
  <c r="W79" i="16"/>
  <c r="X79" i="16" s="1"/>
  <c r="W76" i="43"/>
  <c r="Y76" i="43" s="1"/>
  <c r="AE75" i="43"/>
  <c r="AF80" i="98"/>
  <c r="AO80" i="98" s="1"/>
  <c r="AG80" i="98"/>
  <c r="AP80" i="98" s="1"/>
  <c r="AI73" i="103"/>
  <c r="AR73" i="103" s="1"/>
  <c r="AG75" i="43"/>
  <c r="AP75" i="43" s="1"/>
  <c r="AE77" i="49"/>
  <c r="AN77" i="49" s="1"/>
  <c r="AE80" i="98"/>
  <c r="AN80" i="98" s="1"/>
  <c r="AN75" i="11"/>
  <c r="AI75" i="11"/>
  <c r="Y79" i="100"/>
  <c r="X79" i="100"/>
  <c r="Y77" i="83"/>
  <c r="X77" i="83"/>
  <c r="AH77" i="55"/>
  <c r="AQ77" i="55" s="1"/>
  <c r="AE77" i="48"/>
  <c r="AF77" i="48"/>
  <c r="AO77" i="48" s="1"/>
  <c r="AG77" i="48"/>
  <c r="AP77" i="48" s="1"/>
  <c r="W78" i="48"/>
  <c r="AR76" i="87"/>
  <c r="AR73" i="95"/>
  <c r="AR75" i="91"/>
  <c r="AH74" i="103"/>
  <c r="AQ74" i="103" s="1"/>
  <c r="Y81" i="41"/>
  <c r="X81" i="41"/>
  <c r="AE77" i="42"/>
  <c r="AF77" i="42"/>
  <c r="AO77" i="42" s="1"/>
  <c r="AG77" i="42"/>
  <c r="AP77" i="42" s="1"/>
  <c r="W78" i="42"/>
  <c r="AN74" i="20"/>
  <c r="Y78" i="45"/>
  <c r="X78" i="45"/>
  <c r="AH79" i="96"/>
  <c r="AQ79" i="96" s="1"/>
  <c r="AQ81" i="96" s="1"/>
  <c r="AZ3" i="96"/>
  <c r="AX6" i="96" s="1"/>
  <c r="AR76" i="55"/>
  <c r="Z77" i="55"/>
  <c r="AH77" i="84"/>
  <c r="AQ77" i="84" s="1"/>
  <c r="Y74" i="90"/>
  <c r="X74" i="90"/>
  <c r="Y79" i="16"/>
  <c r="AN75" i="92"/>
  <c r="AI75" i="92"/>
  <c r="AH74" i="95"/>
  <c r="AQ74" i="95" s="1"/>
  <c r="AN76" i="83"/>
  <c r="AI76" i="83"/>
  <c r="AI77" i="102"/>
  <c r="AN77" i="102"/>
  <c r="Z79" i="96"/>
  <c r="AX79" i="96" s="1"/>
  <c r="S79" i="96" s="1"/>
  <c r="AN78" i="100"/>
  <c r="AI78" i="100"/>
  <c r="AH78" i="51"/>
  <c r="AQ78" i="51" s="1"/>
  <c r="AR78" i="94"/>
  <c r="AH76" i="91"/>
  <c r="AQ76" i="91" s="1"/>
  <c r="Z77" i="84"/>
  <c r="AH77" i="87"/>
  <c r="AQ77" i="87" s="1"/>
  <c r="AN73" i="90"/>
  <c r="AI73" i="90"/>
  <c r="AN78" i="16"/>
  <c r="W79" i="13"/>
  <c r="AG78" i="13"/>
  <c r="AP78" i="13" s="1"/>
  <c r="AF78" i="13"/>
  <c r="AO78" i="13" s="1"/>
  <c r="AE78" i="13"/>
  <c r="AR76" i="44"/>
  <c r="Z74" i="103"/>
  <c r="X75" i="20"/>
  <c r="AH77" i="104"/>
  <c r="AQ77" i="104" s="1"/>
  <c r="Y76" i="10"/>
  <c r="X76" i="10"/>
  <c r="AI77" i="45"/>
  <c r="AN77" i="45"/>
  <c r="AR75" i="50"/>
  <c r="AH76" i="54"/>
  <c r="AQ76" i="54" s="1"/>
  <c r="AH77" i="44"/>
  <c r="AQ77" i="44" s="1"/>
  <c r="Y76" i="82"/>
  <c r="X76" i="82"/>
  <c r="Z76" i="91"/>
  <c r="Z77" i="87"/>
  <c r="AR73" i="99"/>
  <c r="AN75" i="10"/>
  <c r="AI75" i="10"/>
  <c r="Z77" i="104"/>
  <c r="Z74" i="95"/>
  <c r="AH74" i="99"/>
  <c r="AQ74" i="99" s="1"/>
  <c r="AR75" i="54"/>
  <c r="Z74" i="99"/>
  <c r="Y81" i="98"/>
  <c r="X81" i="98"/>
  <c r="AI80" i="41"/>
  <c r="AN80" i="41"/>
  <c r="Y76" i="11"/>
  <c r="X76" i="11"/>
  <c r="Y78" i="102"/>
  <c r="X78" i="102"/>
  <c r="AH76" i="50"/>
  <c r="AQ76" i="50" s="1"/>
  <c r="Y76" i="92"/>
  <c r="X76" i="92"/>
  <c r="Z76" i="54"/>
  <c r="Z78" i="51"/>
  <c r="Z77" i="44"/>
  <c r="AR76" i="104"/>
  <c r="AI75" i="82"/>
  <c r="AN75" i="82"/>
  <c r="AH79" i="94" l="1"/>
  <c r="AQ79" i="94" s="1"/>
  <c r="AE76" i="50"/>
  <c r="AE76" i="85"/>
  <c r="AG76" i="85"/>
  <c r="AP76" i="85" s="1"/>
  <c r="AF76" i="85"/>
  <c r="AO76" i="85" s="1"/>
  <c r="W77" i="85"/>
  <c r="AI74" i="20"/>
  <c r="AG75" i="35"/>
  <c r="AP75" i="35" s="1"/>
  <c r="AE75" i="35"/>
  <c r="W76" i="35"/>
  <c r="AF75" i="35"/>
  <c r="AO75" i="35" s="1"/>
  <c r="AH77" i="88"/>
  <c r="AQ77" i="88" s="1"/>
  <c r="Z77" i="88"/>
  <c r="Z81" i="18"/>
  <c r="AI78" i="16"/>
  <c r="X78" i="49"/>
  <c r="AH78" i="49" s="1"/>
  <c r="AQ78" i="49" s="1"/>
  <c r="X76" i="43"/>
  <c r="Z76" i="43" s="1"/>
  <c r="AI75" i="43"/>
  <c r="AR75" i="43" s="1"/>
  <c r="AN75" i="43"/>
  <c r="W77" i="50"/>
  <c r="AG76" i="50"/>
  <c r="AP76" i="50" s="1"/>
  <c r="AI80" i="98"/>
  <c r="AI77" i="49"/>
  <c r="AR77" i="49" s="1"/>
  <c r="Z77" i="83"/>
  <c r="W78" i="83" s="1"/>
  <c r="AX76" i="96"/>
  <c r="AX70" i="96"/>
  <c r="S70" i="96" s="1"/>
  <c r="AC70" i="96" s="1"/>
  <c r="AB71" i="96" s="1"/>
  <c r="AX65" i="96"/>
  <c r="AX59" i="96"/>
  <c r="S59" i="96" s="1"/>
  <c r="AC59" i="96" s="1"/>
  <c r="AB60" i="96" s="1"/>
  <c r="AX53" i="96"/>
  <c r="AX47" i="96"/>
  <c r="S47" i="96" s="1"/>
  <c r="AC47" i="96" s="1"/>
  <c r="AB48" i="96" s="1"/>
  <c r="AX41" i="96"/>
  <c r="AX35" i="96"/>
  <c r="S35" i="96" s="1"/>
  <c r="AC35" i="96" s="1"/>
  <c r="AB36" i="96" s="1"/>
  <c r="AX29" i="96"/>
  <c r="AX23" i="96"/>
  <c r="S23" i="96" s="1"/>
  <c r="AC23" i="96" s="1"/>
  <c r="AB24" i="96" s="1"/>
  <c r="AX17" i="96"/>
  <c r="AX11" i="96"/>
  <c r="S11" i="96" s="1"/>
  <c r="AC11" i="96" s="1"/>
  <c r="AB12" i="96" s="1"/>
  <c r="AX5" i="96"/>
  <c r="AX75" i="96"/>
  <c r="S75" i="96" s="1"/>
  <c r="AC75" i="96" s="1"/>
  <c r="AB76" i="96" s="1"/>
  <c r="AX71" i="96"/>
  <c r="AX64" i="96"/>
  <c r="S64" i="96" s="1"/>
  <c r="AC64" i="96" s="1"/>
  <c r="AB65" i="96" s="1"/>
  <c r="AX58" i="96"/>
  <c r="AX52" i="96"/>
  <c r="AX46" i="96"/>
  <c r="AX40" i="96"/>
  <c r="S40" i="96" s="1"/>
  <c r="AC40" i="96" s="1"/>
  <c r="AB41" i="96" s="1"/>
  <c r="AX34" i="96"/>
  <c r="AX28" i="96"/>
  <c r="S28" i="96" s="1"/>
  <c r="AC28" i="96" s="1"/>
  <c r="AB29" i="96" s="1"/>
  <c r="AX22" i="96"/>
  <c r="AX16" i="96"/>
  <c r="S16" i="96" s="1"/>
  <c r="AC16" i="96" s="1"/>
  <c r="AB17" i="96" s="1"/>
  <c r="AX10" i="96"/>
  <c r="AX4" i="96"/>
  <c r="S4" i="96" s="1"/>
  <c r="AC4" i="96" s="1"/>
  <c r="AB5" i="96" s="1"/>
  <c r="AX77" i="96"/>
  <c r="AX69" i="96"/>
  <c r="S69" i="96" s="1"/>
  <c r="AC69" i="96" s="1"/>
  <c r="AB70" i="96" s="1"/>
  <c r="AX63" i="96"/>
  <c r="AX57" i="96"/>
  <c r="S57" i="96" s="1"/>
  <c r="AC57" i="96" s="1"/>
  <c r="AB58" i="96" s="1"/>
  <c r="AX51" i="96"/>
  <c r="AX45" i="96"/>
  <c r="S45" i="96" s="1"/>
  <c r="AC45" i="96" s="1"/>
  <c r="AB46" i="96" s="1"/>
  <c r="AX39" i="96"/>
  <c r="AX33" i="96"/>
  <c r="S33" i="96" s="1"/>
  <c r="AC33" i="96" s="1"/>
  <c r="AB34" i="96" s="1"/>
  <c r="AX27" i="96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3" i="96"/>
  <c r="AX74" i="96"/>
  <c r="S74" i="96" s="1"/>
  <c r="AC74" i="96" s="1"/>
  <c r="AB75" i="96" s="1"/>
  <c r="AX68" i="96"/>
  <c r="AX62" i="96"/>
  <c r="S62" i="96" s="1"/>
  <c r="AC62" i="96" s="1"/>
  <c r="AB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S38" i="96" s="1"/>
  <c r="AC38" i="96" s="1"/>
  <c r="AB39" i="96" s="1"/>
  <c r="AX32" i="96"/>
  <c r="AX26" i="96"/>
  <c r="AX20" i="96"/>
  <c r="AX14" i="96"/>
  <c r="S14" i="96" s="1"/>
  <c r="AC14" i="96" s="1"/>
  <c r="AB15" i="96" s="1"/>
  <c r="AX8" i="96"/>
  <c r="Z81" i="98"/>
  <c r="AG81" i="98" s="1"/>
  <c r="AP81" i="98" s="1"/>
  <c r="Z76" i="11"/>
  <c r="Z76" i="82"/>
  <c r="AE76" i="82" s="1"/>
  <c r="Z79" i="16"/>
  <c r="AE79" i="16" s="1"/>
  <c r="AX78" i="96"/>
  <c r="S78" i="96" s="1"/>
  <c r="AC78" i="96" s="1"/>
  <c r="AB79" i="96" s="1"/>
  <c r="AX73" i="96"/>
  <c r="AX67" i="96"/>
  <c r="S67" i="96" s="1"/>
  <c r="AC67" i="96" s="1"/>
  <c r="AB68" i="96" s="1"/>
  <c r="AX61" i="96"/>
  <c r="AX54" i="96"/>
  <c r="S54" i="96" s="1"/>
  <c r="AC54" i="96" s="1"/>
  <c r="AB55" i="96" s="1"/>
  <c r="AX49" i="96"/>
  <c r="S49" i="96" s="1"/>
  <c r="AC49" i="96" s="1"/>
  <c r="AB50" i="96" s="1"/>
  <c r="AX43" i="96"/>
  <c r="S43" i="96" s="1"/>
  <c r="AC43" i="96" s="1"/>
  <c r="AB44" i="96" s="1"/>
  <c r="AX37" i="96"/>
  <c r="AX31" i="96"/>
  <c r="AX25" i="96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X72" i="96"/>
  <c r="S72" i="96" s="1"/>
  <c r="AC72" i="96" s="1"/>
  <c r="AB73" i="96" s="1"/>
  <c r="AX66" i="96"/>
  <c r="S66" i="96" s="1"/>
  <c r="AC66" i="96" s="1"/>
  <c r="AB67" i="96" s="1"/>
  <c r="AX60" i="96"/>
  <c r="AX55" i="96"/>
  <c r="S55" i="96" s="1"/>
  <c r="AC55" i="96" s="1"/>
  <c r="AB56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S30" i="96" s="1"/>
  <c r="AC30" i="96" s="1"/>
  <c r="AB31" i="96" s="1"/>
  <c r="AX24" i="96"/>
  <c r="AX18" i="96"/>
  <c r="S18" i="96" s="1"/>
  <c r="AC18" i="96" s="1"/>
  <c r="AB19" i="96" s="1"/>
  <c r="AX12" i="96"/>
  <c r="S12" i="96" s="1"/>
  <c r="AC12" i="96" s="1"/>
  <c r="AB13" i="96" s="1"/>
  <c r="AF77" i="83"/>
  <c r="AO77" i="83" s="1"/>
  <c r="AE76" i="11"/>
  <c r="AF76" i="11"/>
  <c r="AO76" i="11" s="1"/>
  <c r="W77" i="11"/>
  <c r="AG76" i="11"/>
  <c r="AP76" i="11" s="1"/>
  <c r="AH75" i="20"/>
  <c r="AQ75" i="20" s="1"/>
  <c r="AE77" i="44"/>
  <c r="AF77" i="44"/>
  <c r="AO77" i="44" s="1"/>
  <c r="AG77" i="44"/>
  <c r="AP77" i="44" s="1"/>
  <c r="W78" i="44"/>
  <c r="AH76" i="10"/>
  <c r="AQ76" i="10" s="1"/>
  <c r="AG79" i="96"/>
  <c r="AP79" i="96" s="1"/>
  <c r="AP81" i="96" s="1"/>
  <c r="AF79" i="96"/>
  <c r="AO79" i="96" s="1"/>
  <c r="AO81" i="96" s="1"/>
  <c r="AE79" i="96"/>
  <c r="AC79" i="96"/>
  <c r="AR74" i="20"/>
  <c r="Y78" i="42"/>
  <c r="X78" i="42"/>
  <c r="AH81" i="41"/>
  <c r="AQ81" i="41" s="1"/>
  <c r="AN77" i="48"/>
  <c r="AI77" i="48"/>
  <c r="S3" i="96"/>
  <c r="AC3" i="96" s="1"/>
  <c r="S5" i="96"/>
  <c r="AC5" i="96" s="1"/>
  <c r="AB6" i="96" s="1"/>
  <c r="S6" i="96"/>
  <c r="AC6" i="96" s="1"/>
  <c r="AB7" i="96" s="1"/>
  <c r="S8" i="96"/>
  <c r="AC8" i="96" s="1"/>
  <c r="AB9" i="96" s="1"/>
  <c r="S10" i="96"/>
  <c r="AC10" i="96" s="1"/>
  <c r="AB11" i="96" s="1"/>
  <c r="S17" i="96"/>
  <c r="AC17" i="96" s="1"/>
  <c r="AB18" i="96" s="1"/>
  <c r="S20" i="96"/>
  <c r="AC20" i="96" s="1"/>
  <c r="AB21" i="96" s="1"/>
  <c r="S22" i="96"/>
  <c r="AC22" i="96" s="1"/>
  <c r="AB23" i="96" s="1"/>
  <c r="S24" i="96"/>
  <c r="AC24" i="96" s="1"/>
  <c r="AB25" i="96" s="1"/>
  <c r="S25" i="96"/>
  <c r="AC25" i="96" s="1"/>
  <c r="AB26" i="96" s="1"/>
  <c r="S26" i="96"/>
  <c r="AC26" i="96" s="1"/>
  <c r="AB27" i="96" s="1"/>
  <c r="S27" i="96"/>
  <c r="AC27" i="96" s="1"/>
  <c r="AB28" i="96" s="1"/>
  <c r="S29" i="96"/>
  <c r="AC29" i="96" s="1"/>
  <c r="AB30" i="96" s="1"/>
  <c r="S31" i="96"/>
  <c r="AC31" i="96" s="1"/>
  <c r="AB32" i="96" s="1"/>
  <c r="S32" i="96"/>
  <c r="AC32" i="96" s="1"/>
  <c r="AB33" i="96" s="1"/>
  <c r="S34" i="96"/>
  <c r="AC34" i="96" s="1"/>
  <c r="AB35" i="96" s="1"/>
  <c r="S37" i="96"/>
  <c r="AC37" i="96" s="1"/>
  <c r="AB38" i="96" s="1"/>
  <c r="S39" i="96"/>
  <c r="AC39" i="96" s="1"/>
  <c r="AB40" i="96" s="1"/>
  <c r="S41" i="96"/>
  <c r="AC41" i="96" s="1"/>
  <c r="AB42" i="96" s="1"/>
  <c r="S46" i="96"/>
  <c r="AC46" i="96" s="1"/>
  <c r="AB47" i="96" s="1"/>
  <c r="S51" i="96"/>
  <c r="AC51" i="96" s="1"/>
  <c r="AB52" i="96" s="1"/>
  <c r="S52" i="96"/>
  <c r="AC52" i="96" s="1"/>
  <c r="AB53" i="96" s="1"/>
  <c r="S53" i="96"/>
  <c r="AC53" i="96" s="1"/>
  <c r="AB54" i="96" s="1"/>
  <c r="S58" i="96"/>
  <c r="AC58" i="96" s="1"/>
  <c r="AB59" i="96" s="1"/>
  <c r="S60" i="96"/>
  <c r="AC60" i="96" s="1"/>
  <c r="AB61" i="96" s="1"/>
  <c r="S61" i="96"/>
  <c r="AC61" i="96" s="1"/>
  <c r="AB62" i="96" s="1"/>
  <c r="S63" i="96"/>
  <c r="AC63" i="96" s="1"/>
  <c r="AB64" i="96" s="1"/>
  <c r="S65" i="96"/>
  <c r="AC65" i="96" s="1"/>
  <c r="AB66" i="96" s="1"/>
  <c r="S68" i="96"/>
  <c r="AC68" i="96" s="1"/>
  <c r="AB69" i="96" s="1"/>
  <c r="S71" i="96"/>
  <c r="AC71" i="96" s="1"/>
  <c r="AB72" i="96" s="1"/>
  <c r="S73" i="96"/>
  <c r="AC73" i="96" s="1"/>
  <c r="AB74" i="96" s="1"/>
  <c r="S76" i="96"/>
  <c r="AC76" i="96" s="1"/>
  <c r="AB77" i="96" s="1"/>
  <c r="S77" i="96"/>
  <c r="AC77" i="96" s="1"/>
  <c r="AB78" i="96" s="1"/>
  <c r="AH77" i="83"/>
  <c r="AQ77" i="83" s="1"/>
  <c r="AR75" i="82"/>
  <c r="AE78" i="51"/>
  <c r="AF78" i="51"/>
  <c r="AO78" i="51" s="1"/>
  <c r="AG78" i="51"/>
  <c r="AP78" i="51" s="1"/>
  <c r="W79" i="51"/>
  <c r="AR75" i="10"/>
  <c r="AH76" i="82"/>
  <c r="AQ76" i="82" s="1"/>
  <c r="Z76" i="10"/>
  <c r="Z75" i="20"/>
  <c r="AR75" i="92"/>
  <c r="AH74" i="90"/>
  <c r="AQ74" i="90" s="1"/>
  <c r="AH78" i="45"/>
  <c r="AQ78" i="45" s="1"/>
  <c r="Y77" i="50"/>
  <c r="X77" i="50"/>
  <c r="AH76" i="11"/>
  <c r="AQ76" i="11" s="1"/>
  <c r="AF77" i="87"/>
  <c r="AO77" i="87" s="1"/>
  <c r="AG77" i="87"/>
  <c r="AP77" i="87" s="1"/>
  <c r="AE77" i="87"/>
  <c r="W78" i="87"/>
  <c r="AF79" i="16"/>
  <c r="AO79" i="16" s="1"/>
  <c r="AR75" i="11"/>
  <c r="AH81" i="98"/>
  <c r="AQ81" i="98" s="1"/>
  <c r="AH78" i="102"/>
  <c r="AQ78" i="102" s="1"/>
  <c r="AF74" i="103"/>
  <c r="AO74" i="103" s="1"/>
  <c r="AE74" i="103"/>
  <c r="AG74" i="103"/>
  <c r="AP74" i="103" s="1"/>
  <c r="W75" i="103"/>
  <c r="Y79" i="13"/>
  <c r="X79" i="13"/>
  <c r="AR77" i="102"/>
  <c r="Z78" i="49"/>
  <c r="Z74" i="90"/>
  <c r="AE77" i="55"/>
  <c r="AF77" i="55"/>
  <c r="AO77" i="55" s="1"/>
  <c r="AG77" i="55"/>
  <c r="AP77" i="55" s="1"/>
  <c r="W78" i="55"/>
  <c r="Z78" i="45"/>
  <c r="AR80" i="98"/>
  <c r="Z81" i="41"/>
  <c r="AH79" i="100"/>
  <c r="AQ79" i="100" s="1"/>
  <c r="AQ81" i="100" s="1"/>
  <c r="AZ3" i="100"/>
  <c r="AX5" i="100" s="1"/>
  <c r="AN78" i="13"/>
  <c r="AI78" i="13"/>
  <c r="AF76" i="91"/>
  <c r="AO76" i="91" s="1"/>
  <c r="AE76" i="91"/>
  <c r="AG76" i="91"/>
  <c r="AP76" i="91" s="1"/>
  <c r="W77" i="91"/>
  <c r="AH76" i="92"/>
  <c r="AQ76" i="92" s="1"/>
  <c r="AF74" i="95"/>
  <c r="AO74" i="95" s="1"/>
  <c r="AG74" i="95"/>
  <c r="AP74" i="95" s="1"/>
  <c r="AE74" i="95"/>
  <c r="W75" i="95"/>
  <c r="AR78" i="16"/>
  <c r="W78" i="84"/>
  <c r="AG77" i="84"/>
  <c r="AP77" i="84" s="1"/>
  <c r="AF77" i="84"/>
  <c r="AO77" i="84" s="1"/>
  <c r="AE77" i="84"/>
  <c r="W80" i="94"/>
  <c r="AF79" i="94"/>
  <c r="AO79" i="94" s="1"/>
  <c r="AE79" i="94"/>
  <c r="AG79" i="94"/>
  <c r="AP79" i="94" s="1"/>
  <c r="AI77" i="42"/>
  <c r="AN77" i="42"/>
  <c r="Y78" i="48"/>
  <c r="X78" i="48"/>
  <c r="Z79" i="100"/>
  <c r="AX79" i="100" s="1"/>
  <c r="S79" i="100" s="1"/>
  <c r="AR77" i="45"/>
  <c r="AR73" i="90"/>
  <c r="AE76" i="54"/>
  <c r="AF76" i="54"/>
  <c r="AO76" i="54" s="1"/>
  <c r="AG76" i="54"/>
  <c r="AP76" i="54" s="1"/>
  <c r="W77" i="54"/>
  <c r="Z78" i="102"/>
  <c r="AR80" i="41"/>
  <c r="AF74" i="99"/>
  <c r="AO74" i="99" s="1"/>
  <c r="AG74" i="99"/>
  <c r="AP74" i="99" s="1"/>
  <c r="AE74" i="99"/>
  <c r="W75" i="99"/>
  <c r="Z76" i="92"/>
  <c r="W78" i="104"/>
  <c r="AG77" i="104"/>
  <c r="AP77" i="104" s="1"/>
  <c r="AF77" i="104"/>
  <c r="AO77" i="104" s="1"/>
  <c r="AE77" i="104"/>
  <c r="AR78" i="100"/>
  <c r="AR76" i="83"/>
  <c r="AH76" i="43"/>
  <c r="AQ76" i="43" s="1"/>
  <c r="AH79" i="16"/>
  <c r="AQ79" i="16" s="1"/>
  <c r="AI76" i="50"/>
  <c r="AN76" i="50"/>
  <c r="Y77" i="85" l="1"/>
  <c r="X77" i="85"/>
  <c r="AH77" i="85" s="1"/>
  <c r="AQ77" i="85" s="1"/>
  <c r="Z77" i="85"/>
  <c r="AN76" i="85"/>
  <c r="AI76" i="85"/>
  <c r="AR76" i="85" s="1"/>
  <c r="AG76" i="43"/>
  <c r="AP76" i="43" s="1"/>
  <c r="AF76" i="43"/>
  <c r="AO76" i="43" s="1"/>
  <c r="AE76" i="43"/>
  <c r="W77" i="43"/>
  <c r="AE81" i="98"/>
  <c r="Y76" i="35"/>
  <c r="Z76" i="35" s="1"/>
  <c r="X76" i="35"/>
  <c r="AH76" i="35" s="1"/>
  <c r="AQ76" i="35" s="1"/>
  <c r="W82" i="98"/>
  <c r="AN75" i="35"/>
  <c r="AI75" i="35"/>
  <c r="AR75" i="35" s="1"/>
  <c r="AF81" i="18"/>
  <c r="AO81" i="18" s="1"/>
  <c r="W82" i="18"/>
  <c r="AG81" i="18"/>
  <c r="AP81" i="18" s="1"/>
  <c r="AE81" i="18"/>
  <c r="W78" i="88"/>
  <c r="AG77" i="88"/>
  <c r="AP77" i="88" s="1"/>
  <c r="AF77" i="88"/>
  <c r="AO77" i="88" s="1"/>
  <c r="AE77" i="88"/>
  <c r="AF76" i="82"/>
  <c r="AO76" i="82" s="1"/>
  <c r="AE77" i="83"/>
  <c r="AG76" i="82"/>
  <c r="AP76" i="82" s="1"/>
  <c r="W80" i="16"/>
  <c r="W77" i="82"/>
  <c r="Y77" i="82" s="1"/>
  <c r="AG79" i="16"/>
  <c r="AP79" i="16" s="1"/>
  <c r="AG77" i="83"/>
  <c r="AP77" i="83" s="1"/>
  <c r="AF81" i="98"/>
  <c r="AO81" i="98" s="1"/>
  <c r="Z77" i="50"/>
  <c r="AF77" i="50" s="1"/>
  <c r="AO77" i="50" s="1"/>
  <c r="AX76" i="100"/>
  <c r="S76" i="100" s="1"/>
  <c r="AC76" i="100" s="1"/>
  <c r="AB77" i="100" s="1"/>
  <c r="AX70" i="100"/>
  <c r="S70" i="100" s="1"/>
  <c r="AC70" i="100" s="1"/>
  <c r="AB71" i="100" s="1"/>
  <c r="AX64" i="100"/>
  <c r="AX58" i="100"/>
  <c r="S58" i="100" s="1"/>
  <c r="AC58" i="100" s="1"/>
  <c r="AB59" i="100" s="1"/>
  <c r="AX52" i="100"/>
  <c r="AX46" i="100"/>
  <c r="AX40" i="100"/>
  <c r="S40" i="100" s="1"/>
  <c r="AC40" i="100" s="1"/>
  <c r="AB41" i="100" s="1"/>
  <c r="AX35" i="100"/>
  <c r="S35" i="100" s="1"/>
  <c r="AC35" i="100" s="1"/>
  <c r="AB36" i="100" s="1"/>
  <c r="AX28" i="100"/>
  <c r="AX22" i="100"/>
  <c r="S22" i="100" s="1"/>
  <c r="AC22" i="100" s="1"/>
  <c r="AB23" i="100" s="1"/>
  <c r="AX16" i="100"/>
  <c r="AX10" i="100"/>
  <c r="AX3" i="100"/>
  <c r="S3" i="100" s="1"/>
  <c r="AC3" i="100" s="1"/>
  <c r="AX75" i="100"/>
  <c r="AX69" i="100"/>
  <c r="S69" i="100" s="1"/>
  <c r="AC69" i="100" s="1"/>
  <c r="AB70" i="100" s="1"/>
  <c r="AX63" i="100"/>
  <c r="AX56" i="100"/>
  <c r="S56" i="100" s="1"/>
  <c r="AC56" i="100" s="1"/>
  <c r="AB57" i="100" s="1"/>
  <c r="AX50" i="100"/>
  <c r="S50" i="100" s="1"/>
  <c r="AC50" i="100" s="1"/>
  <c r="AB51" i="100" s="1"/>
  <c r="AX45" i="100"/>
  <c r="S45" i="100" s="1"/>
  <c r="AC45" i="100" s="1"/>
  <c r="AB46" i="100" s="1"/>
  <c r="AX39" i="100"/>
  <c r="AX33" i="100"/>
  <c r="S33" i="100" s="1"/>
  <c r="AC33" i="100" s="1"/>
  <c r="AB34" i="100" s="1"/>
  <c r="AX27" i="100"/>
  <c r="AX21" i="100"/>
  <c r="AX15" i="100"/>
  <c r="S15" i="100" s="1"/>
  <c r="AC15" i="100" s="1"/>
  <c r="AB16" i="100" s="1"/>
  <c r="AX9" i="100"/>
  <c r="S9" i="100" s="1"/>
  <c r="AC9" i="100" s="1"/>
  <c r="AB10" i="100" s="1"/>
  <c r="AX4" i="100"/>
  <c r="Z78" i="48"/>
  <c r="AE78" i="48" s="1"/>
  <c r="AX74" i="100"/>
  <c r="AX68" i="100"/>
  <c r="S68" i="100" s="1"/>
  <c r="AC68" i="100" s="1"/>
  <c r="AB69" i="100" s="1"/>
  <c r="AX62" i="100"/>
  <c r="S62" i="100" s="1"/>
  <c r="AC62" i="100" s="1"/>
  <c r="AB63" i="100" s="1"/>
  <c r="AX57" i="100"/>
  <c r="S57" i="100" s="1"/>
  <c r="AC57" i="100" s="1"/>
  <c r="AB58" i="100" s="1"/>
  <c r="AX51" i="100"/>
  <c r="AX43" i="100"/>
  <c r="S43" i="100" s="1"/>
  <c r="AC43" i="100" s="1"/>
  <c r="AB44" i="100" s="1"/>
  <c r="AX38" i="100"/>
  <c r="AX32" i="100"/>
  <c r="S32" i="100" s="1"/>
  <c r="AC32" i="100" s="1"/>
  <c r="AB33" i="100" s="1"/>
  <c r="AX26" i="100"/>
  <c r="S26" i="100" s="1"/>
  <c r="AC26" i="100" s="1"/>
  <c r="AB27" i="100" s="1"/>
  <c r="AX20" i="100"/>
  <c r="AX14" i="100"/>
  <c r="AX8" i="100"/>
  <c r="S8" i="100" s="1"/>
  <c r="AC8" i="100" s="1"/>
  <c r="AB9" i="100" s="1"/>
  <c r="AX73" i="100"/>
  <c r="AX67" i="100"/>
  <c r="AX61" i="100"/>
  <c r="AX55" i="100"/>
  <c r="AX49" i="100"/>
  <c r="AX44" i="100"/>
  <c r="S44" i="100" s="1"/>
  <c r="AC44" i="100" s="1"/>
  <c r="AB45" i="100" s="1"/>
  <c r="AX37" i="100"/>
  <c r="AX31" i="100"/>
  <c r="S31" i="100" s="1"/>
  <c r="AC31" i="100" s="1"/>
  <c r="AB32" i="100" s="1"/>
  <c r="AX25" i="100"/>
  <c r="S25" i="100" s="1"/>
  <c r="AC25" i="100" s="1"/>
  <c r="AB26" i="100" s="1"/>
  <c r="AX19" i="100"/>
  <c r="S19" i="100" s="1"/>
  <c r="AC19" i="100" s="1"/>
  <c r="AB20" i="100" s="1"/>
  <c r="AX13" i="100"/>
  <c r="AX7" i="100"/>
  <c r="S7" i="100" s="1"/>
  <c r="AC7" i="100" s="1"/>
  <c r="AB8" i="100" s="1"/>
  <c r="Z79" i="13"/>
  <c r="AX79" i="13" s="1"/>
  <c r="S79" i="13" s="1"/>
  <c r="AC79" i="13" s="1"/>
  <c r="AX78" i="100"/>
  <c r="S78" i="100" s="1"/>
  <c r="AC78" i="100" s="1"/>
  <c r="AB79" i="100" s="1"/>
  <c r="AX72" i="100"/>
  <c r="S72" i="100" s="1"/>
  <c r="AC72" i="100" s="1"/>
  <c r="AB73" i="100" s="1"/>
  <c r="AX66" i="100"/>
  <c r="S66" i="100" s="1"/>
  <c r="AC66" i="100" s="1"/>
  <c r="AB67" i="100" s="1"/>
  <c r="AX60" i="100"/>
  <c r="AX54" i="100"/>
  <c r="S54" i="100" s="1"/>
  <c r="AC54" i="100" s="1"/>
  <c r="AB55" i="100" s="1"/>
  <c r="AX48" i="100"/>
  <c r="AX42" i="100"/>
  <c r="S42" i="100" s="1"/>
  <c r="AC42" i="100" s="1"/>
  <c r="AB43" i="100" s="1"/>
  <c r="AX36" i="100"/>
  <c r="S36" i="100" s="1"/>
  <c r="AC36" i="100" s="1"/>
  <c r="AB37" i="100" s="1"/>
  <c r="AX30" i="100"/>
  <c r="AX24" i="100"/>
  <c r="AX18" i="100"/>
  <c r="S18" i="100" s="1"/>
  <c r="AC18" i="100" s="1"/>
  <c r="AB19" i="100" s="1"/>
  <c r="AX12" i="100"/>
  <c r="S12" i="100" s="1"/>
  <c r="AC12" i="100" s="1"/>
  <c r="AB13" i="100" s="1"/>
  <c r="AX6" i="100"/>
  <c r="S6" i="100" s="1"/>
  <c r="AC6" i="100" s="1"/>
  <c r="AB7" i="100" s="1"/>
  <c r="AX77" i="100"/>
  <c r="S77" i="100" s="1"/>
  <c r="AC77" i="100" s="1"/>
  <c r="AB78" i="100" s="1"/>
  <c r="AX71" i="100"/>
  <c r="S71" i="100" s="1"/>
  <c r="AC71" i="100" s="1"/>
  <c r="AB72" i="100" s="1"/>
  <c r="AX65" i="100"/>
  <c r="AX59" i="100"/>
  <c r="S59" i="100" s="1"/>
  <c r="AC59" i="100" s="1"/>
  <c r="AB60" i="100" s="1"/>
  <c r="AX53" i="100"/>
  <c r="AX47" i="100"/>
  <c r="S47" i="100" s="1"/>
  <c r="AC47" i="100" s="1"/>
  <c r="AB48" i="100" s="1"/>
  <c r="AX41" i="100"/>
  <c r="S41" i="100" s="1"/>
  <c r="AC41" i="100" s="1"/>
  <c r="AB42" i="100" s="1"/>
  <c r="AX34" i="100"/>
  <c r="S34" i="100" s="1"/>
  <c r="AC34" i="100" s="1"/>
  <c r="AB35" i="100" s="1"/>
  <c r="AX29" i="100"/>
  <c r="AX23" i="100"/>
  <c r="S23" i="100" s="1"/>
  <c r="AC23" i="100" s="1"/>
  <c r="AB24" i="100" s="1"/>
  <c r="AX17" i="100"/>
  <c r="S17" i="100" s="1"/>
  <c r="AC17" i="100" s="1"/>
  <c r="AB18" i="100" s="1"/>
  <c r="AX11" i="100"/>
  <c r="S11" i="100" s="1"/>
  <c r="AC11" i="100" s="1"/>
  <c r="AB12" i="100" s="1"/>
  <c r="AG78" i="48"/>
  <c r="AP78" i="48" s="1"/>
  <c r="AI76" i="54"/>
  <c r="AN76" i="54"/>
  <c r="AI77" i="55"/>
  <c r="AN77" i="55"/>
  <c r="AK78" i="96"/>
  <c r="AT78" i="96" s="1"/>
  <c r="AJ78" i="96"/>
  <c r="AK54" i="96"/>
  <c r="AT54" i="96" s="1"/>
  <c r="AJ54" i="96"/>
  <c r="AK24" i="96"/>
  <c r="AT24" i="96" s="1"/>
  <c r="AJ24" i="96"/>
  <c r="AN81" i="98"/>
  <c r="AI81" i="98"/>
  <c r="Y75" i="95"/>
  <c r="X75" i="95"/>
  <c r="AR78" i="13"/>
  <c r="AE74" i="90"/>
  <c r="W75" i="90"/>
  <c r="AG74" i="90"/>
  <c r="AP74" i="90" s="1"/>
  <c r="AF74" i="90"/>
  <c r="AO74" i="90" s="1"/>
  <c r="Y80" i="16"/>
  <c r="X80" i="16"/>
  <c r="AJ77" i="96"/>
  <c r="AK77" i="96"/>
  <c r="AT77" i="96" s="1"/>
  <c r="AJ71" i="96"/>
  <c r="AK71" i="96"/>
  <c r="AT71" i="96" s="1"/>
  <c r="AJ65" i="96"/>
  <c r="AK65" i="96"/>
  <c r="AT65" i="96" s="1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J29" i="96"/>
  <c r="AK29" i="96"/>
  <c r="AT29" i="96" s="1"/>
  <c r="AJ23" i="96"/>
  <c r="AK23" i="96"/>
  <c r="AT23" i="96" s="1"/>
  <c r="AJ17" i="96"/>
  <c r="AK17" i="96"/>
  <c r="AT17" i="96" s="1"/>
  <c r="AJ11" i="96"/>
  <c r="AK11" i="96"/>
  <c r="AT11" i="96" s="1"/>
  <c r="AK5" i="96"/>
  <c r="AT5" i="96" s="1"/>
  <c r="AJ5" i="96"/>
  <c r="Y80" i="94"/>
  <c r="X80" i="94"/>
  <c r="AK66" i="96"/>
  <c r="AT66" i="96" s="1"/>
  <c r="AJ66" i="96"/>
  <c r="AK36" i="96"/>
  <c r="AT36" i="96" s="1"/>
  <c r="AJ36" i="96"/>
  <c r="AJ6" i="96"/>
  <c r="AK6" i="96"/>
  <c r="AT6" i="96" s="1"/>
  <c r="AN77" i="83"/>
  <c r="AI74" i="99"/>
  <c r="AN74" i="99"/>
  <c r="AN77" i="84"/>
  <c r="AI77" i="84"/>
  <c r="Y77" i="91"/>
  <c r="X77" i="91"/>
  <c r="Y78" i="104"/>
  <c r="X78" i="104"/>
  <c r="AR77" i="42"/>
  <c r="AI74" i="95"/>
  <c r="AN74" i="95"/>
  <c r="AE78" i="45"/>
  <c r="AF78" i="45"/>
  <c r="AO78" i="45" s="1"/>
  <c r="W79" i="45"/>
  <c r="AG78" i="45"/>
  <c r="AP78" i="45" s="1"/>
  <c r="AE78" i="49"/>
  <c r="AF78" i="49"/>
  <c r="AO78" i="49" s="1"/>
  <c r="AG78" i="49"/>
  <c r="AP78" i="49" s="1"/>
  <c r="W79" i="49"/>
  <c r="Y75" i="103"/>
  <c r="X75" i="103"/>
  <c r="AN76" i="82"/>
  <c r="AK76" i="96"/>
  <c r="AT76" i="96" s="1"/>
  <c r="AJ76" i="96"/>
  <c r="AK70" i="96"/>
  <c r="AT70" i="96" s="1"/>
  <c r="AJ70" i="96"/>
  <c r="AK64" i="96"/>
  <c r="AT64" i="96" s="1"/>
  <c r="AJ64" i="96"/>
  <c r="AK58" i="96"/>
  <c r="AT58" i="96" s="1"/>
  <c r="AJ58" i="96"/>
  <c r="AK52" i="96"/>
  <c r="AT52" i="96" s="1"/>
  <c r="AJ52" i="96"/>
  <c r="AK46" i="96"/>
  <c r="AT46" i="96" s="1"/>
  <c r="AJ46" i="96"/>
  <c r="AK40" i="96"/>
  <c r="AT40" i="96" s="1"/>
  <c r="AJ40" i="96"/>
  <c r="AK34" i="96"/>
  <c r="AT34" i="96" s="1"/>
  <c r="AJ34" i="96"/>
  <c r="AK28" i="96"/>
  <c r="AT28" i="96" s="1"/>
  <c r="AJ28" i="96"/>
  <c r="AK22" i="96"/>
  <c r="AT22" i="96" s="1"/>
  <c r="AJ22" i="96"/>
  <c r="AK16" i="96"/>
  <c r="AT16" i="96" s="1"/>
  <c r="AJ16" i="96"/>
  <c r="AK10" i="96"/>
  <c r="AT10" i="96" s="1"/>
  <c r="AJ10" i="96"/>
  <c r="AJ3" i="96"/>
  <c r="AB4" i="96"/>
  <c r="Y78" i="44"/>
  <c r="X78" i="44"/>
  <c r="AK72" i="96"/>
  <c r="AT72" i="96" s="1"/>
  <c r="AJ72" i="96"/>
  <c r="AK42" i="96"/>
  <c r="AT42" i="96" s="1"/>
  <c r="AJ42" i="96"/>
  <c r="AK12" i="96"/>
  <c r="AT12" i="96" s="1"/>
  <c r="AJ12" i="96"/>
  <c r="S4" i="100"/>
  <c r="AC4" i="100" s="1"/>
  <c r="AB5" i="100" s="1"/>
  <c r="S5" i="100"/>
  <c r="AC5" i="100" s="1"/>
  <c r="AB6" i="100" s="1"/>
  <c r="S10" i="100"/>
  <c r="AC10" i="100" s="1"/>
  <c r="AB11" i="100" s="1"/>
  <c r="S13" i="100"/>
  <c r="AC13" i="100" s="1"/>
  <c r="AB14" i="100" s="1"/>
  <c r="S14" i="100"/>
  <c r="AC14" i="100" s="1"/>
  <c r="AB15" i="100" s="1"/>
  <c r="S16" i="100"/>
  <c r="AC16" i="100" s="1"/>
  <c r="AB17" i="100" s="1"/>
  <c r="S20" i="100"/>
  <c r="AC20" i="100" s="1"/>
  <c r="AB21" i="100" s="1"/>
  <c r="S21" i="100"/>
  <c r="AC21" i="100" s="1"/>
  <c r="AB22" i="100" s="1"/>
  <c r="S24" i="100"/>
  <c r="AC24" i="100" s="1"/>
  <c r="AB25" i="100" s="1"/>
  <c r="S27" i="100"/>
  <c r="AC27" i="100" s="1"/>
  <c r="AB28" i="100" s="1"/>
  <c r="S28" i="100"/>
  <c r="AC28" i="100" s="1"/>
  <c r="AB29" i="100" s="1"/>
  <c r="S29" i="100"/>
  <c r="AC29" i="100" s="1"/>
  <c r="AB30" i="100" s="1"/>
  <c r="S30" i="100"/>
  <c r="AC30" i="100" s="1"/>
  <c r="AB31" i="100" s="1"/>
  <c r="S37" i="100"/>
  <c r="AC37" i="100" s="1"/>
  <c r="AB38" i="100" s="1"/>
  <c r="S38" i="100"/>
  <c r="AC38" i="100" s="1"/>
  <c r="AB39" i="100" s="1"/>
  <c r="S39" i="100"/>
  <c r="AC39" i="100" s="1"/>
  <c r="AB40" i="100" s="1"/>
  <c r="S46" i="100"/>
  <c r="AC46" i="100" s="1"/>
  <c r="AB47" i="100" s="1"/>
  <c r="S48" i="100"/>
  <c r="AC48" i="100" s="1"/>
  <c r="AB49" i="100" s="1"/>
  <c r="S49" i="100"/>
  <c r="AC49" i="100" s="1"/>
  <c r="AB50" i="100" s="1"/>
  <c r="S51" i="100"/>
  <c r="AC51" i="100" s="1"/>
  <c r="AB52" i="100" s="1"/>
  <c r="S52" i="100"/>
  <c r="AC52" i="100" s="1"/>
  <c r="AB53" i="100" s="1"/>
  <c r="S53" i="100"/>
  <c r="AC53" i="100" s="1"/>
  <c r="AB54" i="100" s="1"/>
  <c r="S55" i="100"/>
  <c r="AC55" i="100" s="1"/>
  <c r="AB56" i="100" s="1"/>
  <c r="S60" i="100"/>
  <c r="AC60" i="100" s="1"/>
  <c r="AB61" i="100" s="1"/>
  <c r="S61" i="100"/>
  <c r="AC61" i="100" s="1"/>
  <c r="AB62" i="100" s="1"/>
  <c r="S63" i="100"/>
  <c r="AC63" i="100" s="1"/>
  <c r="AB64" i="100" s="1"/>
  <c r="S64" i="100"/>
  <c r="AC64" i="100" s="1"/>
  <c r="AB65" i="100" s="1"/>
  <c r="S65" i="100"/>
  <c r="AC65" i="100" s="1"/>
  <c r="AB66" i="100" s="1"/>
  <c r="S67" i="100"/>
  <c r="AC67" i="100" s="1"/>
  <c r="AB68" i="100" s="1"/>
  <c r="S73" i="100"/>
  <c r="AC73" i="100" s="1"/>
  <c r="AB74" i="100" s="1"/>
  <c r="S74" i="100"/>
  <c r="AC74" i="100" s="1"/>
  <c r="AB75" i="100" s="1"/>
  <c r="S75" i="100"/>
  <c r="AC75" i="100" s="1"/>
  <c r="AB76" i="100" s="1"/>
  <c r="AG75" i="20"/>
  <c r="AP75" i="20" s="1"/>
  <c r="AF75" i="20"/>
  <c r="AO75" i="20" s="1"/>
  <c r="AE75" i="20"/>
  <c r="W76" i="20"/>
  <c r="Y79" i="51"/>
  <c r="X79" i="51"/>
  <c r="AK75" i="96"/>
  <c r="AT75" i="96" s="1"/>
  <c r="AJ75" i="96"/>
  <c r="AK69" i="96"/>
  <c r="AT69" i="96" s="1"/>
  <c r="AJ69" i="96"/>
  <c r="AK63" i="96"/>
  <c r="AT63" i="96" s="1"/>
  <c r="AJ63" i="96"/>
  <c r="AK57" i="96"/>
  <c r="AT57" i="96" s="1"/>
  <c r="AJ57" i="96"/>
  <c r="AK51" i="96"/>
  <c r="AT51" i="96" s="1"/>
  <c r="AJ51" i="96"/>
  <c r="AK45" i="96"/>
  <c r="AT45" i="96" s="1"/>
  <c r="AJ45" i="96"/>
  <c r="AK39" i="96"/>
  <c r="AT39" i="96" s="1"/>
  <c r="AJ39" i="96"/>
  <c r="AK33" i="96"/>
  <c r="AT33" i="96" s="1"/>
  <c r="AJ33" i="96"/>
  <c r="AK27" i="96"/>
  <c r="AT27" i="96" s="1"/>
  <c r="AJ27" i="96"/>
  <c r="AK21" i="96"/>
  <c r="AT21" i="96" s="1"/>
  <c r="AJ21" i="96"/>
  <c r="AK15" i="96"/>
  <c r="AT15" i="96" s="1"/>
  <c r="AJ15" i="96"/>
  <c r="AK9" i="96"/>
  <c r="AT9" i="96" s="1"/>
  <c r="AJ9" i="96"/>
  <c r="AR77" i="48"/>
  <c r="AH78" i="42"/>
  <c r="AQ78" i="42" s="1"/>
  <c r="AN79" i="96"/>
  <c r="AN81" i="96" s="1"/>
  <c r="AI79" i="96"/>
  <c r="Y77" i="11"/>
  <c r="X77" i="11"/>
  <c r="Y82" i="98"/>
  <c r="X82" i="98"/>
  <c r="AF78" i="102"/>
  <c r="AO78" i="102" s="1"/>
  <c r="W79" i="102"/>
  <c r="AE78" i="102"/>
  <c r="AG78" i="102"/>
  <c r="AP78" i="102" s="1"/>
  <c r="AG79" i="13"/>
  <c r="AP79" i="13" s="1"/>
  <c r="AP81" i="13" s="1"/>
  <c r="AE79" i="13"/>
  <c r="AF79" i="13"/>
  <c r="AO79" i="13" s="1"/>
  <c r="AO81" i="13" s="1"/>
  <c r="AK48" i="96"/>
  <c r="AT48" i="96" s="1"/>
  <c r="AJ48" i="96"/>
  <c r="AK18" i="96"/>
  <c r="AT18" i="96" s="1"/>
  <c r="AJ18" i="96"/>
  <c r="W77" i="92"/>
  <c r="AG76" i="92"/>
  <c r="AP76" i="92" s="1"/>
  <c r="AF76" i="92"/>
  <c r="AO76" i="92" s="1"/>
  <c r="AE76" i="92"/>
  <c r="Y77" i="54"/>
  <c r="X77" i="54"/>
  <c r="AG79" i="100"/>
  <c r="AP79" i="100" s="1"/>
  <c r="AP81" i="100" s="1"/>
  <c r="AF79" i="100"/>
  <c r="AO79" i="100" s="1"/>
  <c r="AO81" i="100" s="1"/>
  <c r="AE79" i="100"/>
  <c r="AC79" i="100"/>
  <c r="AN76" i="91"/>
  <c r="AI76" i="91"/>
  <c r="Y78" i="55"/>
  <c r="X78" i="55"/>
  <c r="AH78" i="48"/>
  <c r="AQ78" i="48" s="1"/>
  <c r="AN79" i="94"/>
  <c r="AI79" i="94"/>
  <c r="Y78" i="84"/>
  <c r="X78" i="84"/>
  <c r="AI74" i="103"/>
  <c r="AN74" i="103"/>
  <c r="Y78" i="87"/>
  <c r="X78" i="87"/>
  <c r="AH77" i="50"/>
  <c r="AQ77" i="50" s="1"/>
  <c r="AE76" i="10"/>
  <c r="AG76" i="10"/>
  <c r="AP76" i="10" s="1"/>
  <c r="W77" i="10"/>
  <c r="AF76" i="10"/>
  <c r="AO76" i="10" s="1"/>
  <c r="AJ74" i="96"/>
  <c r="AK74" i="96"/>
  <c r="AT74" i="96" s="1"/>
  <c r="AJ68" i="96"/>
  <c r="AK68" i="96"/>
  <c r="AT68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Y77" i="43"/>
  <c r="X77" i="43"/>
  <c r="Y75" i="99"/>
  <c r="X75" i="99"/>
  <c r="AI79" i="16"/>
  <c r="AN79" i="16"/>
  <c r="AI78" i="51"/>
  <c r="AN78" i="51"/>
  <c r="AK60" i="96"/>
  <c r="AT60" i="96" s="1"/>
  <c r="AJ60" i="96"/>
  <c r="AK30" i="96"/>
  <c r="AT30" i="96" s="1"/>
  <c r="AJ30" i="96"/>
  <c r="AR76" i="50"/>
  <c r="AN77" i="104"/>
  <c r="AI77" i="104"/>
  <c r="AF81" i="41"/>
  <c r="AO81" i="41" s="1"/>
  <c r="AE81" i="41"/>
  <c r="AG81" i="41"/>
  <c r="AP81" i="41" s="1"/>
  <c r="W82" i="41"/>
  <c r="AH79" i="13"/>
  <c r="AQ79" i="13" s="1"/>
  <c r="AQ81" i="13" s="1"/>
  <c r="AZ3" i="13"/>
  <c r="AX8" i="13" s="1"/>
  <c r="AN77" i="87"/>
  <c r="AI77" i="87"/>
  <c r="AK79" i="96"/>
  <c r="AT79" i="96" s="1"/>
  <c r="AJ79" i="96"/>
  <c r="AS79" i="96" s="1"/>
  <c r="AK73" i="96"/>
  <c r="AT73" i="96" s="1"/>
  <c r="AJ73" i="96"/>
  <c r="AK67" i="96"/>
  <c r="AT67" i="96" s="1"/>
  <c r="AJ67" i="96"/>
  <c r="AK61" i="96"/>
  <c r="AT61" i="96" s="1"/>
  <c r="AJ61" i="96"/>
  <c r="AK55" i="96"/>
  <c r="AT55" i="96" s="1"/>
  <c r="AJ55" i="96"/>
  <c r="AK49" i="96"/>
  <c r="AT49" i="96" s="1"/>
  <c r="AJ49" i="96"/>
  <c r="AK43" i="96"/>
  <c r="AT43" i="96" s="1"/>
  <c r="AJ43" i="96"/>
  <c r="AK37" i="96"/>
  <c r="AT37" i="96" s="1"/>
  <c r="AJ37" i="96"/>
  <c r="AK31" i="96"/>
  <c r="AT31" i="96" s="1"/>
  <c r="AJ31" i="96"/>
  <c r="AK25" i="96"/>
  <c r="AT25" i="96" s="1"/>
  <c r="AJ25" i="96"/>
  <c r="AK19" i="96"/>
  <c r="AT19" i="96" s="1"/>
  <c r="AJ19" i="96"/>
  <c r="AK13" i="96"/>
  <c r="AT13" i="96" s="1"/>
  <c r="AJ13" i="96"/>
  <c r="AK7" i="96"/>
  <c r="AT7" i="96" s="1"/>
  <c r="AJ7" i="96"/>
  <c r="Z78" i="42"/>
  <c r="AI77" i="44"/>
  <c r="AN77" i="44"/>
  <c r="AN76" i="11"/>
  <c r="AI76" i="11"/>
  <c r="Y78" i="83"/>
  <c r="X78" i="83"/>
  <c r="AI76" i="43"/>
  <c r="AN76" i="43"/>
  <c r="W78" i="85" l="1"/>
  <c r="AE77" i="85"/>
  <c r="AG77" i="85"/>
  <c r="AP77" i="85" s="1"/>
  <c r="AF77" i="85"/>
  <c r="AO77" i="85" s="1"/>
  <c r="AF76" i="35"/>
  <c r="AO76" i="35" s="1"/>
  <c r="AG76" i="35"/>
  <c r="AP76" i="35" s="1"/>
  <c r="W77" i="35"/>
  <c r="AE76" i="35"/>
  <c r="Y78" i="88"/>
  <c r="X78" i="88"/>
  <c r="AI81" i="18"/>
  <c r="AR81" i="18" s="1"/>
  <c r="AN81" i="18"/>
  <c r="X77" i="82"/>
  <c r="AI77" i="88"/>
  <c r="AR77" i="88" s="1"/>
  <c r="AN77" i="88"/>
  <c r="Y82" i="18"/>
  <c r="X82" i="18"/>
  <c r="AH82" i="18" s="1"/>
  <c r="AQ82" i="18" s="1"/>
  <c r="AE77" i="50"/>
  <c r="AN77" i="50" s="1"/>
  <c r="W78" i="50"/>
  <c r="AI76" i="82"/>
  <c r="AI77" i="83"/>
  <c r="AR77" i="83" s="1"/>
  <c r="AG77" i="50"/>
  <c r="AP77" i="50" s="1"/>
  <c r="Z77" i="11"/>
  <c r="AE77" i="11" s="1"/>
  <c r="Z77" i="54"/>
  <c r="AF78" i="48"/>
  <c r="AO78" i="48" s="1"/>
  <c r="W79" i="48"/>
  <c r="Z80" i="94"/>
  <c r="AE80" i="94" s="1"/>
  <c r="AX74" i="13"/>
  <c r="S74" i="13" s="1"/>
  <c r="AC74" i="13" s="1"/>
  <c r="AB75" i="13" s="1"/>
  <c r="AX67" i="13"/>
  <c r="S67" i="13" s="1"/>
  <c r="AC67" i="13" s="1"/>
  <c r="AB68" i="13" s="1"/>
  <c r="AX61" i="13"/>
  <c r="AX55" i="13"/>
  <c r="AX49" i="13"/>
  <c r="AX43" i="13"/>
  <c r="S43" i="13" s="1"/>
  <c r="AC43" i="13" s="1"/>
  <c r="AB44" i="13" s="1"/>
  <c r="AX37" i="13"/>
  <c r="S37" i="13" s="1"/>
  <c r="AC37" i="13" s="1"/>
  <c r="AB38" i="13" s="1"/>
  <c r="AX31" i="13"/>
  <c r="S31" i="13" s="1"/>
  <c r="AC31" i="13" s="1"/>
  <c r="AB32" i="13" s="1"/>
  <c r="AX25" i="13"/>
  <c r="AX19" i="13"/>
  <c r="AX13" i="13"/>
  <c r="AX7" i="13"/>
  <c r="S7" i="13" s="1"/>
  <c r="AC7" i="13" s="1"/>
  <c r="AB8" i="13" s="1"/>
  <c r="Z82" i="98"/>
  <c r="AX78" i="13"/>
  <c r="S78" i="13" s="1"/>
  <c r="AC78" i="13" s="1"/>
  <c r="AB79" i="13" s="1"/>
  <c r="AX72" i="13"/>
  <c r="AX66" i="13"/>
  <c r="AX60" i="13"/>
  <c r="AX54" i="13"/>
  <c r="AX48" i="13"/>
  <c r="S48" i="13" s="1"/>
  <c r="AC48" i="13" s="1"/>
  <c r="AB49" i="13" s="1"/>
  <c r="AX42" i="13"/>
  <c r="S42" i="13" s="1"/>
  <c r="AC42" i="13" s="1"/>
  <c r="AB43" i="13" s="1"/>
  <c r="AX35" i="13"/>
  <c r="AX30" i="13"/>
  <c r="AX24" i="13"/>
  <c r="AX18" i="13"/>
  <c r="S18" i="13" s="1"/>
  <c r="AC18" i="13" s="1"/>
  <c r="AB19" i="13" s="1"/>
  <c r="AX12" i="13"/>
  <c r="S12" i="13" s="1"/>
  <c r="AC12" i="13" s="1"/>
  <c r="AB13" i="13" s="1"/>
  <c r="AX6" i="13"/>
  <c r="S6" i="13" s="1"/>
  <c r="AC6" i="13" s="1"/>
  <c r="AB7" i="13" s="1"/>
  <c r="AX76" i="13"/>
  <c r="AX71" i="13"/>
  <c r="AX65" i="13"/>
  <c r="AX59" i="13"/>
  <c r="S59" i="13" s="1"/>
  <c r="AC59" i="13" s="1"/>
  <c r="AB60" i="13" s="1"/>
  <c r="AX53" i="13"/>
  <c r="S53" i="13" s="1"/>
  <c r="AC53" i="13" s="1"/>
  <c r="AB54" i="13" s="1"/>
  <c r="AX47" i="13"/>
  <c r="S47" i="13" s="1"/>
  <c r="AC47" i="13" s="1"/>
  <c r="AB48" i="13" s="1"/>
  <c r="AX41" i="13"/>
  <c r="AX36" i="13"/>
  <c r="AX29" i="13"/>
  <c r="AX23" i="13"/>
  <c r="S23" i="13" s="1"/>
  <c r="AC23" i="13" s="1"/>
  <c r="AB24" i="13" s="1"/>
  <c r="AX17" i="13"/>
  <c r="S17" i="13" s="1"/>
  <c r="AC17" i="13" s="1"/>
  <c r="AB18" i="13" s="1"/>
  <c r="AX11" i="13"/>
  <c r="S11" i="13" s="1"/>
  <c r="AC11" i="13" s="1"/>
  <c r="AB12" i="13" s="1"/>
  <c r="AX5" i="13"/>
  <c r="S5" i="13" s="1"/>
  <c r="AC5" i="13" s="1"/>
  <c r="AB6" i="13" s="1"/>
  <c r="AX75" i="13"/>
  <c r="AX70" i="13"/>
  <c r="AX64" i="13"/>
  <c r="S64" i="13" s="1"/>
  <c r="AC64" i="13" s="1"/>
  <c r="AB65" i="13" s="1"/>
  <c r="AX58" i="13"/>
  <c r="S58" i="13" s="1"/>
  <c r="AC58" i="13" s="1"/>
  <c r="AB59" i="13" s="1"/>
  <c r="AX52" i="13"/>
  <c r="S52" i="13" s="1"/>
  <c r="AC52" i="13" s="1"/>
  <c r="AB53" i="13" s="1"/>
  <c r="AX46" i="13"/>
  <c r="AX40" i="13"/>
  <c r="AX34" i="13"/>
  <c r="S34" i="13" s="1"/>
  <c r="AC34" i="13" s="1"/>
  <c r="AB35" i="13" s="1"/>
  <c r="AX28" i="13"/>
  <c r="S28" i="13" s="1"/>
  <c r="AC28" i="13" s="1"/>
  <c r="AB29" i="13" s="1"/>
  <c r="AX22" i="13"/>
  <c r="S22" i="13" s="1"/>
  <c r="AC22" i="13" s="1"/>
  <c r="AB23" i="13" s="1"/>
  <c r="AX16" i="13"/>
  <c r="S16" i="13" s="1"/>
  <c r="AC16" i="13" s="1"/>
  <c r="AB17" i="13" s="1"/>
  <c r="AX9" i="13"/>
  <c r="AX4" i="13"/>
  <c r="AX77" i="13"/>
  <c r="AX69" i="13"/>
  <c r="S69" i="13" s="1"/>
  <c r="AC69" i="13" s="1"/>
  <c r="AB70" i="13" s="1"/>
  <c r="AX63" i="13"/>
  <c r="S63" i="13" s="1"/>
  <c r="AC63" i="13" s="1"/>
  <c r="AB64" i="13" s="1"/>
  <c r="AX57" i="13"/>
  <c r="S57" i="13" s="1"/>
  <c r="AC57" i="13" s="1"/>
  <c r="AB58" i="13" s="1"/>
  <c r="AX51" i="13"/>
  <c r="S51" i="13" s="1"/>
  <c r="AC51" i="13" s="1"/>
  <c r="AB52" i="13" s="1"/>
  <c r="AX45" i="13"/>
  <c r="AX39" i="13"/>
  <c r="AX33" i="13"/>
  <c r="S33" i="13" s="1"/>
  <c r="AC33" i="13" s="1"/>
  <c r="AB34" i="13" s="1"/>
  <c r="AX27" i="13"/>
  <c r="S27" i="13" s="1"/>
  <c r="AC27" i="13" s="1"/>
  <c r="AB28" i="13" s="1"/>
  <c r="AX21" i="13"/>
  <c r="S21" i="13" s="1"/>
  <c r="AC21" i="13" s="1"/>
  <c r="AB22" i="13" s="1"/>
  <c r="AX15" i="13"/>
  <c r="S15" i="13" s="1"/>
  <c r="AC15" i="13" s="1"/>
  <c r="AB16" i="13" s="1"/>
  <c r="AX10" i="13"/>
  <c r="S10" i="13" s="1"/>
  <c r="AC10" i="13" s="1"/>
  <c r="AB11" i="13" s="1"/>
  <c r="AX3" i="13"/>
  <c r="S3" i="13" s="1"/>
  <c r="AC3" i="13" s="1"/>
  <c r="Z79" i="51"/>
  <c r="AX79" i="51" s="1"/>
  <c r="S79" i="51" s="1"/>
  <c r="AC79" i="51" s="1"/>
  <c r="Z77" i="91"/>
  <c r="AG77" i="91" s="1"/>
  <c r="AP77" i="91" s="1"/>
  <c r="AX73" i="13"/>
  <c r="S73" i="13" s="1"/>
  <c r="AC73" i="13" s="1"/>
  <c r="AB74" i="13" s="1"/>
  <c r="AX68" i="13"/>
  <c r="S68" i="13" s="1"/>
  <c r="AC68" i="13" s="1"/>
  <c r="AB69" i="13" s="1"/>
  <c r="AX62" i="13"/>
  <c r="S62" i="13" s="1"/>
  <c r="AC62" i="13" s="1"/>
  <c r="AB63" i="13" s="1"/>
  <c r="AX56" i="13"/>
  <c r="AX50" i="13"/>
  <c r="S50" i="13" s="1"/>
  <c r="AC50" i="13" s="1"/>
  <c r="AB51" i="13" s="1"/>
  <c r="AX44" i="13"/>
  <c r="S44" i="13" s="1"/>
  <c r="AC44" i="13" s="1"/>
  <c r="AB45" i="13" s="1"/>
  <c r="AX38" i="13"/>
  <c r="S38" i="13" s="1"/>
  <c r="AC38" i="13" s="1"/>
  <c r="AB39" i="13" s="1"/>
  <c r="AX32" i="13"/>
  <c r="S32" i="13" s="1"/>
  <c r="AC32" i="13" s="1"/>
  <c r="AB33" i="13" s="1"/>
  <c r="AX26" i="13"/>
  <c r="S26" i="13" s="1"/>
  <c r="AC26" i="13" s="1"/>
  <c r="AB27" i="13" s="1"/>
  <c r="AX20" i="13"/>
  <c r="S20" i="13" s="1"/>
  <c r="AC20" i="13" s="1"/>
  <c r="AB21" i="13" s="1"/>
  <c r="AX14" i="13"/>
  <c r="AS73" i="96"/>
  <c r="AL73" i="96"/>
  <c r="AU73" i="96" s="1"/>
  <c r="AR79" i="94"/>
  <c r="W83" i="98"/>
  <c r="AG82" i="98"/>
  <c r="AP82" i="98" s="1"/>
  <c r="AF82" i="98"/>
  <c r="AO82" i="98" s="1"/>
  <c r="AE82" i="98"/>
  <c r="AK79" i="100"/>
  <c r="AT79" i="100" s="1"/>
  <c r="AJ79" i="100"/>
  <c r="AS79" i="100" s="1"/>
  <c r="AK37" i="100"/>
  <c r="AT37" i="100" s="1"/>
  <c r="AJ37" i="100"/>
  <c r="AK13" i="100"/>
  <c r="AT13" i="100" s="1"/>
  <c r="AJ13" i="100"/>
  <c r="AS42" i="96"/>
  <c r="AL42" i="96"/>
  <c r="AU42" i="96" s="1"/>
  <c r="Y79" i="49"/>
  <c r="X79" i="49"/>
  <c r="AH78" i="104"/>
  <c r="AQ78" i="104" s="1"/>
  <c r="AF77" i="91"/>
  <c r="AO77" i="91" s="1"/>
  <c r="AE77" i="91"/>
  <c r="AS66" i="96"/>
  <c r="AL66" i="96"/>
  <c r="AU66" i="96" s="1"/>
  <c r="AS23" i="96"/>
  <c r="AL23" i="96"/>
  <c r="AU23" i="96" s="1"/>
  <c r="AS41" i="96"/>
  <c r="AL41" i="96"/>
  <c r="AU41" i="96" s="1"/>
  <c r="AS59" i="96"/>
  <c r="AL59" i="96"/>
  <c r="AU59" i="96" s="1"/>
  <c r="AS77" i="96"/>
  <c r="AL77" i="96"/>
  <c r="AU77" i="96" s="1"/>
  <c r="AH77" i="43"/>
  <c r="AQ77" i="43" s="1"/>
  <c r="AS32" i="96"/>
  <c r="AL32" i="96"/>
  <c r="AU32" i="96" s="1"/>
  <c r="AN76" i="10"/>
  <c r="AI76" i="10"/>
  <c r="AS18" i="96"/>
  <c r="AL18" i="96"/>
  <c r="AU18" i="96" s="1"/>
  <c r="AS15" i="96"/>
  <c r="AL15" i="96"/>
  <c r="AU15" i="96" s="1"/>
  <c r="AS33" i="96"/>
  <c r="AL33" i="96"/>
  <c r="AU33" i="96" s="1"/>
  <c r="AS51" i="96"/>
  <c r="AL51" i="96"/>
  <c r="AU51" i="96" s="1"/>
  <c r="AS69" i="96"/>
  <c r="AL69" i="96"/>
  <c r="AU69" i="96" s="1"/>
  <c r="AJ78" i="100"/>
  <c r="AK78" i="100"/>
  <c r="AT78" i="100" s="1"/>
  <c r="AJ72" i="100"/>
  <c r="AK72" i="100"/>
  <c r="AT72" i="100" s="1"/>
  <c r="AJ66" i="100"/>
  <c r="AK66" i="100"/>
  <c r="AT66" i="100" s="1"/>
  <c r="AJ60" i="100"/>
  <c r="AK60" i="100"/>
  <c r="AT60" i="100" s="1"/>
  <c r="AJ54" i="100"/>
  <c r="AK54" i="100"/>
  <c r="AT54" i="100" s="1"/>
  <c r="AJ48" i="100"/>
  <c r="AK48" i="100"/>
  <c r="AT48" i="100" s="1"/>
  <c r="AJ42" i="100"/>
  <c r="AK42" i="100"/>
  <c r="AT42" i="100" s="1"/>
  <c r="AJ36" i="100"/>
  <c r="AK36" i="100"/>
  <c r="AT36" i="100" s="1"/>
  <c r="AJ30" i="100"/>
  <c r="AK30" i="100"/>
  <c r="AT30" i="100" s="1"/>
  <c r="AJ24" i="100"/>
  <c r="AK24" i="100"/>
  <c r="AT24" i="100" s="1"/>
  <c r="AJ18" i="100"/>
  <c r="AK18" i="100"/>
  <c r="AT18" i="100" s="1"/>
  <c r="AJ12" i="100"/>
  <c r="AK12" i="100"/>
  <c r="AT12" i="100" s="1"/>
  <c r="AK6" i="100"/>
  <c r="AT6" i="100" s="1"/>
  <c r="AJ6" i="100"/>
  <c r="AJ4" i="96"/>
  <c r="AK4" i="96"/>
  <c r="AT4" i="96" s="1"/>
  <c r="AT81" i="96" s="1"/>
  <c r="AS22" i="96"/>
  <c r="AL22" i="96"/>
  <c r="AU22" i="96" s="1"/>
  <c r="AS40" i="96"/>
  <c r="AL40" i="96"/>
  <c r="AU40" i="96" s="1"/>
  <c r="AS58" i="96"/>
  <c r="AL58" i="96"/>
  <c r="AU58" i="96" s="1"/>
  <c r="AS76" i="96"/>
  <c r="AL76" i="96"/>
  <c r="AU76" i="96" s="1"/>
  <c r="AR76" i="82"/>
  <c r="AN78" i="45"/>
  <c r="AI78" i="45"/>
  <c r="Z78" i="104"/>
  <c r="AH80" i="16"/>
  <c r="AQ80" i="16" s="1"/>
  <c r="AH75" i="95"/>
  <c r="AQ75" i="95" s="1"/>
  <c r="AR77" i="55"/>
  <c r="AR77" i="44"/>
  <c r="AS55" i="96"/>
  <c r="AL55" i="96"/>
  <c r="AU55" i="96" s="1"/>
  <c r="AS30" i="96"/>
  <c r="AL30" i="96"/>
  <c r="AU30" i="96" s="1"/>
  <c r="AK73" i="100"/>
  <c r="AT73" i="100" s="1"/>
  <c r="AJ73" i="100"/>
  <c r="AK49" i="100"/>
  <c r="AT49" i="100" s="1"/>
  <c r="AJ49" i="100"/>
  <c r="AK31" i="100"/>
  <c r="AT31" i="100" s="1"/>
  <c r="AJ31" i="100"/>
  <c r="AS68" i="96"/>
  <c r="AL68" i="96"/>
  <c r="AU68" i="96" s="1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S4" i="13"/>
  <c r="AC4" i="13" s="1"/>
  <c r="AB5" i="13" s="1"/>
  <c r="S8" i="13"/>
  <c r="AC8" i="13" s="1"/>
  <c r="AB9" i="13" s="1"/>
  <c r="S9" i="13"/>
  <c r="AC9" i="13" s="1"/>
  <c r="AB10" i="13" s="1"/>
  <c r="S13" i="13"/>
  <c r="AC13" i="13" s="1"/>
  <c r="AB14" i="13" s="1"/>
  <c r="S14" i="13"/>
  <c r="AC14" i="13" s="1"/>
  <c r="AB15" i="13" s="1"/>
  <c r="S19" i="13"/>
  <c r="AC19" i="13" s="1"/>
  <c r="AB20" i="13" s="1"/>
  <c r="S24" i="13"/>
  <c r="AC24" i="13" s="1"/>
  <c r="AB25" i="13" s="1"/>
  <c r="S25" i="13"/>
  <c r="AC25" i="13" s="1"/>
  <c r="AB26" i="13" s="1"/>
  <c r="S29" i="13"/>
  <c r="AC29" i="13" s="1"/>
  <c r="AB30" i="13" s="1"/>
  <c r="S30" i="13"/>
  <c r="AC30" i="13" s="1"/>
  <c r="AB31" i="13" s="1"/>
  <c r="S35" i="13"/>
  <c r="AC35" i="13" s="1"/>
  <c r="AB36" i="13" s="1"/>
  <c r="S36" i="13"/>
  <c r="AC36" i="13" s="1"/>
  <c r="AB37" i="13" s="1"/>
  <c r="S39" i="13"/>
  <c r="AC39" i="13" s="1"/>
  <c r="AB40" i="13" s="1"/>
  <c r="S40" i="13"/>
  <c r="AC40" i="13" s="1"/>
  <c r="AB41" i="13" s="1"/>
  <c r="S41" i="13"/>
  <c r="AC41" i="13" s="1"/>
  <c r="AB42" i="13" s="1"/>
  <c r="S45" i="13"/>
  <c r="AC45" i="13" s="1"/>
  <c r="AB46" i="13" s="1"/>
  <c r="S46" i="13"/>
  <c r="AC46" i="13" s="1"/>
  <c r="AB47" i="13" s="1"/>
  <c r="S49" i="13"/>
  <c r="AC49" i="13" s="1"/>
  <c r="AB50" i="13" s="1"/>
  <c r="S54" i="13"/>
  <c r="AC54" i="13" s="1"/>
  <c r="AB55" i="13" s="1"/>
  <c r="S55" i="13"/>
  <c r="AC55" i="13" s="1"/>
  <c r="AB56" i="13" s="1"/>
  <c r="S56" i="13"/>
  <c r="AC56" i="13" s="1"/>
  <c r="AB57" i="13" s="1"/>
  <c r="S60" i="13"/>
  <c r="AC60" i="13" s="1"/>
  <c r="AB61" i="13" s="1"/>
  <c r="S61" i="13"/>
  <c r="AC61" i="13" s="1"/>
  <c r="AB62" i="13" s="1"/>
  <c r="S65" i="13"/>
  <c r="AC65" i="13" s="1"/>
  <c r="AB66" i="13" s="1"/>
  <c r="S66" i="13"/>
  <c r="AC66" i="13" s="1"/>
  <c r="AB67" i="13" s="1"/>
  <c r="S70" i="13"/>
  <c r="AC70" i="13" s="1"/>
  <c r="AB71" i="13" s="1"/>
  <c r="S71" i="13"/>
  <c r="AC71" i="13" s="1"/>
  <c r="AB72" i="13" s="1"/>
  <c r="S72" i="13"/>
  <c r="AC72" i="13" s="1"/>
  <c r="AB73" i="13" s="1"/>
  <c r="S75" i="13"/>
  <c r="AC75" i="13" s="1"/>
  <c r="AB76" i="13" s="1"/>
  <c r="S76" i="13"/>
  <c r="AC76" i="13" s="1"/>
  <c r="AB77" i="13" s="1"/>
  <c r="S77" i="13"/>
  <c r="AC77" i="13" s="1"/>
  <c r="AB78" i="13" s="1"/>
  <c r="AR77" i="104"/>
  <c r="AS60" i="96"/>
  <c r="AL60" i="96"/>
  <c r="AU60" i="96" s="1"/>
  <c r="AR74" i="103"/>
  <c r="AH77" i="54"/>
  <c r="AQ77" i="54" s="1"/>
  <c r="Y77" i="92"/>
  <c r="X77" i="92"/>
  <c r="AN78" i="102"/>
  <c r="AI78" i="102"/>
  <c r="AH77" i="11"/>
  <c r="AQ77" i="11" s="1"/>
  <c r="Y76" i="20"/>
  <c r="X76" i="20"/>
  <c r="AK77" i="100"/>
  <c r="AT77" i="100" s="1"/>
  <c r="AJ77" i="100"/>
  <c r="AK71" i="100"/>
  <c r="AT71" i="100" s="1"/>
  <c r="AJ71" i="100"/>
  <c r="AK65" i="100"/>
  <c r="AT65" i="100" s="1"/>
  <c r="AJ65" i="100"/>
  <c r="AK59" i="100"/>
  <c r="AT59" i="100" s="1"/>
  <c r="AJ59" i="100"/>
  <c r="AK53" i="100"/>
  <c r="AT53" i="100" s="1"/>
  <c r="AJ53" i="100"/>
  <c r="AK47" i="100"/>
  <c r="AT47" i="100" s="1"/>
  <c r="AJ47" i="100"/>
  <c r="AK41" i="100"/>
  <c r="AT41" i="100" s="1"/>
  <c r="AJ41" i="100"/>
  <c r="AK35" i="100"/>
  <c r="AT35" i="100" s="1"/>
  <c r="AJ35" i="100"/>
  <c r="AK29" i="100"/>
  <c r="AT29" i="100" s="1"/>
  <c r="AJ29" i="100"/>
  <c r="AK23" i="100"/>
  <c r="AT23" i="100" s="1"/>
  <c r="AJ23" i="100"/>
  <c r="AK17" i="100"/>
  <c r="AT17" i="100" s="1"/>
  <c r="AJ17" i="100"/>
  <c r="AK11" i="100"/>
  <c r="AT11" i="100" s="1"/>
  <c r="AJ11" i="100"/>
  <c r="AJ3" i="100"/>
  <c r="AB4" i="100"/>
  <c r="AS72" i="96"/>
  <c r="AL72" i="96"/>
  <c r="AU72" i="96" s="1"/>
  <c r="AL3" i="96"/>
  <c r="AU3" i="96" s="1"/>
  <c r="AS3" i="96"/>
  <c r="AR77" i="84"/>
  <c r="AH80" i="94"/>
  <c r="AQ80" i="94" s="1"/>
  <c r="AS11" i="96"/>
  <c r="AL11" i="96"/>
  <c r="AU11" i="96" s="1"/>
  <c r="AS29" i="96"/>
  <c r="AL29" i="96"/>
  <c r="AU29" i="96" s="1"/>
  <c r="AS47" i="96"/>
  <c r="AL47" i="96"/>
  <c r="AU47" i="96" s="1"/>
  <c r="AS65" i="96"/>
  <c r="AL65" i="96"/>
  <c r="AU65" i="96" s="1"/>
  <c r="Z80" i="16"/>
  <c r="Z75" i="95"/>
  <c r="AS54" i="96"/>
  <c r="AL54" i="96"/>
  <c r="AU54" i="96" s="1"/>
  <c r="AS37" i="96"/>
  <c r="AL37" i="96"/>
  <c r="AU37" i="96" s="1"/>
  <c r="AI81" i="41"/>
  <c r="AN81" i="41"/>
  <c r="AR76" i="91"/>
  <c r="AK61" i="100"/>
  <c r="AT61" i="100" s="1"/>
  <c r="AJ61" i="100"/>
  <c r="AK19" i="100"/>
  <c r="AT19" i="100" s="1"/>
  <c r="AJ19" i="100"/>
  <c r="AS24" i="96"/>
  <c r="AL24" i="96"/>
  <c r="AU24" i="96" s="1"/>
  <c r="AS50" i="96"/>
  <c r="AL50" i="96"/>
  <c r="AU50" i="96" s="1"/>
  <c r="Z77" i="43"/>
  <c r="AS38" i="96"/>
  <c r="AL38" i="96"/>
  <c r="AU38" i="96" s="1"/>
  <c r="AS74" i="96"/>
  <c r="AL74" i="96"/>
  <c r="AU74" i="96" s="1"/>
  <c r="AH78" i="55"/>
  <c r="AQ78" i="55" s="1"/>
  <c r="AI79" i="100"/>
  <c r="AN79" i="100"/>
  <c r="AN81" i="100" s="1"/>
  <c r="AE77" i="54"/>
  <c r="AF77" i="54"/>
  <c r="AO77" i="54" s="1"/>
  <c r="AG77" i="54"/>
  <c r="AP77" i="54" s="1"/>
  <c r="W78" i="54"/>
  <c r="AS48" i="96"/>
  <c r="AL48" i="96"/>
  <c r="AU48" i="96" s="1"/>
  <c r="Y79" i="102"/>
  <c r="X79" i="102"/>
  <c r="AS21" i="96"/>
  <c r="AL21" i="96"/>
  <c r="AU21" i="96" s="1"/>
  <c r="AS39" i="96"/>
  <c r="AL39" i="96"/>
  <c r="AU39" i="96" s="1"/>
  <c r="AS57" i="96"/>
  <c r="AL57" i="96"/>
  <c r="AU57" i="96" s="1"/>
  <c r="AS75" i="96"/>
  <c r="AL75" i="96"/>
  <c r="AU75" i="96" s="1"/>
  <c r="AI75" i="20"/>
  <c r="AN75" i="20"/>
  <c r="AK76" i="100"/>
  <c r="AT76" i="100" s="1"/>
  <c r="AJ76" i="100"/>
  <c r="AK70" i="100"/>
  <c r="AT70" i="100" s="1"/>
  <c r="AJ70" i="100"/>
  <c r="AK64" i="100"/>
  <c r="AT64" i="100" s="1"/>
  <c r="AJ64" i="100"/>
  <c r="AK58" i="100"/>
  <c r="AT58" i="100" s="1"/>
  <c r="AJ58" i="100"/>
  <c r="AK52" i="100"/>
  <c r="AT52" i="100" s="1"/>
  <c r="AJ52" i="100"/>
  <c r="AK46" i="100"/>
  <c r="AT46" i="100" s="1"/>
  <c r="AJ46" i="100"/>
  <c r="AK40" i="100"/>
  <c r="AT40" i="100" s="1"/>
  <c r="AJ40" i="100"/>
  <c r="AK34" i="100"/>
  <c r="AT34" i="100" s="1"/>
  <c r="AJ34" i="100"/>
  <c r="AK28" i="100"/>
  <c r="AT28" i="100" s="1"/>
  <c r="AJ28" i="100"/>
  <c r="AK22" i="100"/>
  <c r="AT22" i="100" s="1"/>
  <c r="AJ22" i="100"/>
  <c r="AK16" i="100"/>
  <c r="AT16" i="100" s="1"/>
  <c r="AJ16" i="100"/>
  <c r="AK10" i="100"/>
  <c r="AT10" i="100" s="1"/>
  <c r="AJ10" i="100"/>
  <c r="AK5" i="100"/>
  <c r="AT5" i="100" s="1"/>
  <c r="AJ5" i="100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75" i="103"/>
  <c r="AQ75" i="103" s="1"/>
  <c r="AN78" i="49"/>
  <c r="AI78" i="49"/>
  <c r="AR74" i="95"/>
  <c r="AS6" i="96"/>
  <c r="AL6" i="96"/>
  <c r="AU6" i="96" s="1"/>
  <c r="AF80" i="94"/>
  <c r="AO80" i="94" s="1"/>
  <c r="Y75" i="90"/>
  <c r="X75" i="90"/>
  <c r="AR76" i="54"/>
  <c r="AH78" i="83"/>
  <c r="AQ78" i="83" s="1"/>
  <c r="AK55" i="100"/>
  <c r="AT55" i="100" s="1"/>
  <c r="AJ55" i="100"/>
  <c r="AK25" i="100"/>
  <c r="AT25" i="100" s="1"/>
  <c r="AJ25" i="100"/>
  <c r="AE78" i="42"/>
  <c r="AF78" i="42"/>
  <c r="AO78" i="42" s="1"/>
  <c r="W79" i="42"/>
  <c r="AG78" i="42"/>
  <c r="AP78" i="42" s="1"/>
  <c r="AR76" i="11"/>
  <c r="AS20" i="96"/>
  <c r="AL20" i="96"/>
  <c r="AU20" i="96" s="1"/>
  <c r="AS56" i="96"/>
  <c r="AL56" i="96"/>
  <c r="AU56" i="96" s="1"/>
  <c r="AH78" i="84"/>
  <c r="AQ78" i="84" s="1"/>
  <c r="AR77" i="87"/>
  <c r="AH75" i="99"/>
  <c r="AQ75" i="99" s="1"/>
  <c r="AH78" i="87"/>
  <c r="AQ78" i="87" s="1"/>
  <c r="Z78" i="84"/>
  <c r="Z78" i="55"/>
  <c r="AJ75" i="100"/>
  <c r="AK75" i="100"/>
  <c r="AT75" i="100" s="1"/>
  <c r="AJ69" i="100"/>
  <c r="AK69" i="100"/>
  <c r="AT69" i="100" s="1"/>
  <c r="AJ63" i="100"/>
  <c r="AK63" i="100"/>
  <c r="AT63" i="100" s="1"/>
  <c r="AJ57" i="100"/>
  <c r="AK57" i="100"/>
  <c r="AT57" i="100" s="1"/>
  <c r="AJ51" i="100"/>
  <c r="AK51" i="100"/>
  <c r="AT51" i="100" s="1"/>
  <c r="AJ45" i="100"/>
  <c r="AK45" i="100"/>
  <c r="AT45" i="100" s="1"/>
  <c r="AJ39" i="100"/>
  <c r="AK39" i="100"/>
  <c r="AT39" i="100" s="1"/>
  <c r="AJ33" i="100"/>
  <c r="AK33" i="100"/>
  <c r="AT33" i="100" s="1"/>
  <c r="AJ27" i="100"/>
  <c r="AK27" i="100"/>
  <c r="AT27" i="100" s="1"/>
  <c r="AJ21" i="100"/>
  <c r="AK21" i="100"/>
  <c r="AT21" i="100" s="1"/>
  <c r="AJ15" i="100"/>
  <c r="AK15" i="100"/>
  <c r="AT15" i="100" s="1"/>
  <c r="AJ9" i="100"/>
  <c r="AK9" i="100"/>
  <c r="AT9" i="100" s="1"/>
  <c r="AS12" i="96"/>
  <c r="AL12" i="96"/>
  <c r="AU12" i="96" s="1"/>
  <c r="AH78" i="44"/>
  <c r="AQ78" i="44" s="1"/>
  <c r="Z75" i="103"/>
  <c r="AS36" i="96"/>
  <c r="AL36" i="96"/>
  <c r="AU36" i="96" s="1"/>
  <c r="AS17" i="96"/>
  <c r="AL17" i="96"/>
  <c r="AU17" i="96" s="1"/>
  <c r="AS35" i="96"/>
  <c r="AL35" i="96"/>
  <c r="AU35" i="96" s="1"/>
  <c r="AS53" i="96"/>
  <c r="AL53" i="96"/>
  <c r="AU53" i="96" s="1"/>
  <c r="AS71" i="96"/>
  <c r="AL71" i="96"/>
  <c r="AU71" i="96" s="1"/>
  <c r="AH77" i="82"/>
  <c r="AQ77" i="82" s="1"/>
  <c r="AN74" i="90"/>
  <c r="AI74" i="90"/>
  <c r="AR81" i="98"/>
  <c r="AS78" i="96"/>
  <c r="AL78" i="96"/>
  <c r="AU78" i="96" s="1"/>
  <c r="Y78" i="50"/>
  <c r="X78" i="50"/>
  <c r="Y79" i="48"/>
  <c r="X79" i="48"/>
  <c r="AS19" i="96"/>
  <c r="AL19" i="96"/>
  <c r="AU19" i="96" s="1"/>
  <c r="AK67" i="100"/>
  <c r="AT67" i="100" s="1"/>
  <c r="AJ67" i="100"/>
  <c r="AK43" i="100"/>
  <c r="AT43" i="100" s="1"/>
  <c r="AJ43" i="100"/>
  <c r="AJ7" i="100"/>
  <c r="AK7" i="100"/>
  <c r="AT7" i="100" s="1"/>
  <c r="Z78" i="83"/>
  <c r="AR79" i="16"/>
  <c r="AS14" i="96"/>
  <c r="AL14" i="96"/>
  <c r="AU14" i="96" s="1"/>
  <c r="AS13" i="96"/>
  <c r="AL13" i="96"/>
  <c r="AU13" i="96" s="1"/>
  <c r="AS31" i="96"/>
  <c r="AL31" i="96"/>
  <c r="AU31" i="96" s="1"/>
  <c r="AS49" i="96"/>
  <c r="AL49" i="96"/>
  <c r="AU49" i="96" s="1"/>
  <c r="AS67" i="96"/>
  <c r="AL67" i="96"/>
  <c r="AU67" i="96" s="1"/>
  <c r="Y82" i="41"/>
  <c r="X82" i="41"/>
  <c r="AR76" i="43"/>
  <c r="AR78" i="51"/>
  <c r="Z75" i="99"/>
  <c r="AS8" i="96"/>
  <c r="AL8" i="96"/>
  <c r="AU8" i="96" s="1"/>
  <c r="AS26" i="96"/>
  <c r="AL26" i="96"/>
  <c r="AU26" i="96" s="1"/>
  <c r="AS44" i="96"/>
  <c r="AL44" i="96"/>
  <c r="AU44" i="96" s="1"/>
  <c r="AS62" i="96"/>
  <c r="AL62" i="96"/>
  <c r="AU62" i="96" s="1"/>
  <c r="Y77" i="10"/>
  <c r="X77" i="10"/>
  <c r="Z78" i="87"/>
  <c r="AN76" i="92"/>
  <c r="AI76" i="92"/>
  <c r="AN79" i="13"/>
  <c r="AN81" i="13" s="1"/>
  <c r="AI79" i="13"/>
  <c r="AH82" i="98"/>
  <c r="AQ82" i="98" s="1"/>
  <c r="AR79" i="96"/>
  <c r="AR81" i="96" s="1"/>
  <c r="AL79" i="96"/>
  <c r="AU79" i="96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H79" i="51"/>
  <c r="AQ79" i="51" s="1"/>
  <c r="AQ81" i="51" s="1"/>
  <c r="AZ3" i="51"/>
  <c r="AX4" i="51" s="1"/>
  <c r="AK74" i="100"/>
  <c r="AT74" i="100" s="1"/>
  <c r="AJ74" i="100"/>
  <c r="AK68" i="100"/>
  <c r="AT68" i="100" s="1"/>
  <c r="AJ68" i="100"/>
  <c r="AK62" i="100"/>
  <c r="AT62" i="100" s="1"/>
  <c r="AJ62" i="100"/>
  <c r="AK56" i="100"/>
  <c r="AT56" i="100" s="1"/>
  <c r="AJ56" i="100"/>
  <c r="AK50" i="100"/>
  <c r="AT50" i="100" s="1"/>
  <c r="AJ50" i="100"/>
  <c r="AK44" i="100"/>
  <c r="AT44" i="100" s="1"/>
  <c r="AJ44" i="100"/>
  <c r="AK38" i="100"/>
  <c r="AT38" i="100" s="1"/>
  <c r="AJ38" i="100"/>
  <c r="AK32" i="100"/>
  <c r="AT32" i="100" s="1"/>
  <c r="AJ32" i="100"/>
  <c r="AK26" i="100"/>
  <c r="AT26" i="100" s="1"/>
  <c r="AJ26" i="100"/>
  <c r="AK20" i="100"/>
  <c r="AT20" i="100" s="1"/>
  <c r="AJ20" i="100"/>
  <c r="AK14" i="100"/>
  <c r="AT14" i="100" s="1"/>
  <c r="AJ14" i="100"/>
  <c r="AK8" i="100"/>
  <c r="AT8" i="100" s="1"/>
  <c r="AJ8" i="100"/>
  <c r="Z78" i="44"/>
  <c r="AS16" i="96"/>
  <c r="AL16" i="96"/>
  <c r="AU16" i="96" s="1"/>
  <c r="AS34" i="96"/>
  <c r="AL34" i="96"/>
  <c r="AU34" i="96" s="1"/>
  <c r="AS52" i="96"/>
  <c r="AL52" i="96"/>
  <c r="AU52" i="96" s="1"/>
  <c r="AS70" i="96"/>
  <c r="AL70" i="96"/>
  <c r="AU70" i="96" s="1"/>
  <c r="Y79" i="45"/>
  <c r="X79" i="45"/>
  <c r="AH77" i="91"/>
  <c r="AQ77" i="91" s="1"/>
  <c r="AR74" i="99"/>
  <c r="AS5" i="96"/>
  <c r="AL5" i="96"/>
  <c r="AU5" i="96" s="1"/>
  <c r="Z77" i="82"/>
  <c r="AI78" i="48"/>
  <c r="AN78" i="48"/>
  <c r="W78" i="91" l="1"/>
  <c r="Z82" i="18"/>
  <c r="W78" i="11"/>
  <c r="AN77" i="85"/>
  <c r="AI77" i="85"/>
  <c r="AR77" i="85" s="1"/>
  <c r="Y78" i="85"/>
  <c r="X78" i="85"/>
  <c r="AG82" i="18"/>
  <c r="AP82" i="18" s="1"/>
  <c r="W83" i="18"/>
  <c r="AE82" i="18"/>
  <c r="AF82" i="18"/>
  <c r="AO82" i="18" s="1"/>
  <c r="W81" i="94"/>
  <c r="AI76" i="35"/>
  <c r="AR76" i="35" s="1"/>
  <c r="AN76" i="35"/>
  <c r="AG80" i="94"/>
  <c r="AP80" i="94" s="1"/>
  <c r="Y77" i="35"/>
  <c r="X77" i="35"/>
  <c r="AH77" i="35" s="1"/>
  <c r="AQ77" i="35" s="1"/>
  <c r="AH78" i="88"/>
  <c r="AQ78" i="88" s="1"/>
  <c r="Z78" i="88"/>
  <c r="AG79" i="51"/>
  <c r="AP79" i="51" s="1"/>
  <c r="AP81" i="51" s="1"/>
  <c r="AI77" i="50"/>
  <c r="AF77" i="11"/>
  <c r="AO77" i="11" s="1"/>
  <c r="AG77" i="11"/>
  <c r="AP77" i="11" s="1"/>
  <c r="Z77" i="10"/>
  <c r="AE77" i="10" s="1"/>
  <c r="AF79" i="51"/>
  <c r="AO79" i="51" s="1"/>
  <c r="AO81" i="51" s="1"/>
  <c r="AE79" i="51"/>
  <c r="Z79" i="45"/>
  <c r="AX79" i="45" s="1"/>
  <c r="S79" i="45" s="1"/>
  <c r="AX77" i="51"/>
  <c r="AX69" i="51"/>
  <c r="AX63" i="51"/>
  <c r="S63" i="51" s="1"/>
  <c r="AC63" i="51" s="1"/>
  <c r="AB64" i="51" s="1"/>
  <c r="AX57" i="51"/>
  <c r="S57" i="51" s="1"/>
  <c r="AC57" i="51" s="1"/>
  <c r="AB58" i="51" s="1"/>
  <c r="AX51" i="51"/>
  <c r="AX45" i="51"/>
  <c r="AX39" i="51"/>
  <c r="S39" i="51" s="1"/>
  <c r="AC39" i="51" s="1"/>
  <c r="AB40" i="51" s="1"/>
  <c r="AX33" i="51"/>
  <c r="AX27" i="51"/>
  <c r="S27" i="51" s="1"/>
  <c r="AC27" i="51" s="1"/>
  <c r="AB28" i="51" s="1"/>
  <c r="AX21" i="51"/>
  <c r="S21" i="51" s="1"/>
  <c r="AC21" i="51" s="1"/>
  <c r="AB22" i="51" s="1"/>
  <c r="AX15" i="51"/>
  <c r="AX9" i="51"/>
  <c r="AX3" i="51"/>
  <c r="Z77" i="92"/>
  <c r="AX74" i="51"/>
  <c r="S74" i="51" s="1"/>
  <c r="AC74" i="51" s="1"/>
  <c r="AB75" i="51" s="1"/>
  <c r="AX68" i="51"/>
  <c r="S68" i="51" s="1"/>
  <c r="AC68" i="51" s="1"/>
  <c r="AB69" i="51" s="1"/>
  <c r="AX62" i="51"/>
  <c r="AX56" i="51"/>
  <c r="AX50" i="51"/>
  <c r="AX44" i="51"/>
  <c r="AX38" i="51"/>
  <c r="S38" i="51" s="1"/>
  <c r="AC38" i="51" s="1"/>
  <c r="AB39" i="51" s="1"/>
  <c r="AX31" i="51"/>
  <c r="S31" i="51" s="1"/>
  <c r="AC31" i="51" s="1"/>
  <c r="AB32" i="51" s="1"/>
  <c r="AX26" i="51"/>
  <c r="AX19" i="51"/>
  <c r="AX14" i="51"/>
  <c r="S14" i="51" s="1"/>
  <c r="AC14" i="51" s="1"/>
  <c r="AB15" i="51" s="1"/>
  <c r="AX8" i="51"/>
  <c r="Z79" i="48"/>
  <c r="AE79" i="48" s="1"/>
  <c r="AX72" i="51"/>
  <c r="S72" i="51" s="1"/>
  <c r="AC72" i="51" s="1"/>
  <c r="AB73" i="51" s="1"/>
  <c r="AX67" i="51"/>
  <c r="AX61" i="51"/>
  <c r="AX55" i="51"/>
  <c r="S55" i="51" s="1"/>
  <c r="AC55" i="51" s="1"/>
  <c r="AB56" i="51" s="1"/>
  <c r="AX49" i="51"/>
  <c r="AX43" i="51"/>
  <c r="S43" i="51" s="1"/>
  <c r="AC43" i="51" s="1"/>
  <c r="AB44" i="51" s="1"/>
  <c r="AX37" i="51"/>
  <c r="S37" i="51" s="1"/>
  <c r="AC37" i="51" s="1"/>
  <c r="AB38" i="51" s="1"/>
  <c r="AX32" i="51"/>
  <c r="AX25" i="51"/>
  <c r="AX20" i="51"/>
  <c r="S20" i="51" s="1"/>
  <c r="AC20" i="51" s="1"/>
  <c r="AB21" i="51" s="1"/>
  <c r="AX13" i="51"/>
  <c r="AX7" i="51"/>
  <c r="S7" i="51" s="1"/>
  <c r="AC7" i="51" s="1"/>
  <c r="AB8" i="51" s="1"/>
  <c r="AX78" i="51"/>
  <c r="S78" i="51" s="1"/>
  <c r="AC78" i="51" s="1"/>
  <c r="AB79" i="51" s="1"/>
  <c r="AX73" i="51"/>
  <c r="AX65" i="51"/>
  <c r="AX60" i="51"/>
  <c r="S60" i="51" s="1"/>
  <c r="AC60" i="51" s="1"/>
  <c r="AB61" i="51" s="1"/>
  <c r="AX53" i="51"/>
  <c r="AX48" i="51"/>
  <c r="AX42" i="51"/>
  <c r="S42" i="51" s="1"/>
  <c r="AC42" i="51" s="1"/>
  <c r="AB43" i="51" s="1"/>
  <c r="AX36" i="51"/>
  <c r="AX30" i="51"/>
  <c r="AX24" i="51"/>
  <c r="S24" i="51" s="1"/>
  <c r="AC24" i="51" s="1"/>
  <c r="AB25" i="51" s="1"/>
  <c r="AX18" i="51"/>
  <c r="AX12" i="51"/>
  <c r="S12" i="51" s="1"/>
  <c r="AC12" i="51" s="1"/>
  <c r="AB13" i="51" s="1"/>
  <c r="AX6" i="51"/>
  <c r="S6" i="51" s="1"/>
  <c r="AC6" i="51" s="1"/>
  <c r="AB7" i="51" s="1"/>
  <c r="Z82" i="41"/>
  <c r="AG82" i="41" s="1"/>
  <c r="AP82" i="41" s="1"/>
  <c r="Z75" i="90"/>
  <c r="AF75" i="90" s="1"/>
  <c r="AO75" i="90" s="1"/>
  <c r="AX75" i="51"/>
  <c r="S75" i="51" s="1"/>
  <c r="AC75" i="51" s="1"/>
  <c r="AB76" i="51" s="1"/>
  <c r="AX71" i="51"/>
  <c r="S71" i="51" s="1"/>
  <c r="AC71" i="51" s="1"/>
  <c r="AB72" i="51" s="1"/>
  <c r="AX66" i="51"/>
  <c r="S66" i="51" s="1"/>
  <c r="AC66" i="51" s="1"/>
  <c r="AB67" i="51" s="1"/>
  <c r="AX59" i="51"/>
  <c r="AX54" i="51"/>
  <c r="AX47" i="51"/>
  <c r="AX41" i="51"/>
  <c r="S41" i="51" s="1"/>
  <c r="AC41" i="51" s="1"/>
  <c r="AB42" i="51" s="1"/>
  <c r="AX35" i="51"/>
  <c r="S35" i="51" s="1"/>
  <c r="AC35" i="51" s="1"/>
  <c r="AB36" i="51" s="1"/>
  <c r="AX29" i="51"/>
  <c r="S29" i="51" s="1"/>
  <c r="AC29" i="51" s="1"/>
  <c r="AB30" i="51" s="1"/>
  <c r="AX23" i="51"/>
  <c r="AX17" i="51"/>
  <c r="AX11" i="51"/>
  <c r="AX5" i="51"/>
  <c r="S5" i="51" s="1"/>
  <c r="AC5" i="51" s="1"/>
  <c r="AB6" i="51" s="1"/>
  <c r="AX76" i="51"/>
  <c r="S76" i="51" s="1"/>
  <c r="AC76" i="51" s="1"/>
  <c r="AB77" i="51" s="1"/>
  <c r="AX70" i="51"/>
  <c r="S70" i="51" s="1"/>
  <c r="AC70" i="51" s="1"/>
  <c r="AB71" i="51" s="1"/>
  <c r="AX64" i="51"/>
  <c r="AX58" i="51"/>
  <c r="AX52" i="51"/>
  <c r="AX46" i="51"/>
  <c r="S46" i="51" s="1"/>
  <c r="AC46" i="51" s="1"/>
  <c r="AB47" i="51" s="1"/>
  <c r="AX40" i="51"/>
  <c r="S40" i="51" s="1"/>
  <c r="AC40" i="51" s="1"/>
  <c r="AB41" i="51" s="1"/>
  <c r="AX34" i="51"/>
  <c r="S34" i="51" s="1"/>
  <c r="AC34" i="51" s="1"/>
  <c r="AB35" i="51" s="1"/>
  <c r="AX28" i="51"/>
  <c r="AX22" i="51"/>
  <c r="AX16" i="51"/>
  <c r="AX10" i="51"/>
  <c r="S10" i="51" s="1"/>
  <c r="AC10" i="51" s="1"/>
  <c r="AB11" i="51" s="1"/>
  <c r="W80" i="48"/>
  <c r="AF82" i="41"/>
  <c r="AO82" i="41" s="1"/>
  <c r="W76" i="90"/>
  <c r="AE75" i="90"/>
  <c r="AG75" i="90"/>
  <c r="AP75" i="90" s="1"/>
  <c r="AG79" i="45"/>
  <c r="AP79" i="45" s="1"/>
  <c r="AP81" i="45" s="1"/>
  <c r="AF79" i="45"/>
  <c r="AO79" i="45" s="1"/>
  <c r="AO81" i="45" s="1"/>
  <c r="AC79" i="45"/>
  <c r="AE79" i="45"/>
  <c r="AS43" i="100"/>
  <c r="AL43" i="100"/>
  <c r="AU43" i="100" s="1"/>
  <c r="AE75" i="103"/>
  <c r="AF75" i="103"/>
  <c r="AO75" i="103" s="1"/>
  <c r="AG75" i="103"/>
  <c r="AP75" i="103" s="1"/>
  <c r="W76" i="103"/>
  <c r="AN77" i="11"/>
  <c r="AF80" i="16"/>
  <c r="AO80" i="16" s="1"/>
  <c r="AE80" i="16"/>
  <c r="AG80" i="16"/>
  <c r="AP80" i="16" s="1"/>
  <c r="W81" i="16"/>
  <c r="AR78" i="102"/>
  <c r="AK47" i="13"/>
  <c r="AT47" i="13" s="1"/>
  <c r="AJ47" i="13"/>
  <c r="AS8" i="100"/>
  <c r="AL8" i="100"/>
  <c r="AU8" i="100" s="1"/>
  <c r="AS44" i="100"/>
  <c r="AL44" i="100"/>
  <c r="AU44" i="100" s="1"/>
  <c r="AS62" i="100"/>
  <c r="AL62" i="100"/>
  <c r="AU62" i="100" s="1"/>
  <c r="AE75" i="99"/>
  <c r="AG75" i="99"/>
  <c r="AP75" i="99" s="1"/>
  <c r="AF75" i="99"/>
  <c r="AO75" i="99" s="1"/>
  <c r="W76" i="99"/>
  <c r="AS21" i="100"/>
  <c r="AL21" i="100"/>
  <c r="AU21" i="100" s="1"/>
  <c r="AS39" i="100"/>
  <c r="AL39" i="100"/>
  <c r="AU39" i="100" s="1"/>
  <c r="AS57" i="100"/>
  <c r="AL57" i="100"/>
  <c r="AU57" i="100" s="1"/>
  <c r="AS75" i="100"/>
  <c r="AL75" i="100"/>
  <c r="AU75" i="100" s="1"/>
  <c r="AS16" i="100"/>
  <c r="AL16" i="100"/>
  <c r="AU16" i="100" s="1"/>
  <c r="AS34" i="100"/>
  <c r="AL34" i="100"/>
  <c r="AU34" i="100" s="1"/>
  <c r="AS52" i="100"/>
  <c r="AL52" i="100"/>
  <c r="AU52" i="100" s="1"/>
  <c r="AS70" i="100"/>
  <c r="AL70" i="100"/>
  <c r="AU70" i="100" s="1"/>
  <c r="AH79" i="102"/>
  <c r="AQ79" i="102" s="1"/>
  <c r="AS61" i="100"/>
  <c r="AL61" i="100"/>
  <c r="AU61" i="100" s="1"/>
  <c r="AS11" i="100"/>
  <c r="AL11" i="100"/>
  <c r="AU11" i="100" s="1"/>
  <c r="AS29" i="100"/>
  <c r="AL29" i="100"/>
  <c r="AU29" i="100" s="1"/>
  <c r="AS47" i="100"/>
  <c r="AL47" i="100"/>
  <c r="AU47" i="100" s="1"/>
  <c r="AS65" i="100"/>
  <c r="AL65" i="100"/>
  <c r="AU65" i="100" s="1"/>
  <c r="AH76" i="20"/>
  <c r="AQ76" i="20" s="1"/>
  <c r="AJ76" i="13"/>
  <c r="AK76" i="13"/>
  <c r="AT76" i="13" s="1"/>
  <c r="AJ70" i="13"/>
  <c r="AK70" i="13"/>
  <c r="AT70" i="13" s="1"/>
  <c r="AJ64" i="13"/>
  <c r="AK64" i="13"/>
  <c r="AT64" i="13" s="1"/>
  <c r="AJ58" i="13"/>
  <c r="AK58" i="13"/>
  <c r="AT58" i="13" s="1"/>
  <c r="AJ52" i="13"/>
  <c r="AK52" i="13"/>
  <c r="AT52" i="13" s="1"/>
  <c r="AJ46" i="13"/>
  <c r="AK46" i="13"/>
  <c r="AT46" i="13" s="1"/>
  <c r="AJ40" i="13"/>
  <c r="AK40" i="13"/>
  <c r="AT40" i="13" s="1"/>
  <c r="AJ34" i="13"/>
  <c r="AK34" i="13"/>
  <c r="AT34" i="13" s="1"/>
  <c r="AJ28" i="13"/>
  <c r="AK28" i="13"/>
  <c r="AT28" i="13" s="1"/>
  <c r="AJ22" i="13"/>
  <c r="AK22" i="13"/>
  <c r="AT22" i="13" s="1"/>
  <c r="AJ16" i="13"/>
  <c r="AK16" i="13"/>
  <c r="AT16" i="13" s="1"/>
  <c r="AJ10" i="13"/>
  <c r="AK10" i="13"/>
  <c r="AT10" i="13" s="1"/>
  <c r="AK5" i="13"/>
  <c r="AT5" i="13" s="1"/>
  <c r="AJ5" i="13"/>
  <c r="AS6" i="100"/>
  <c r="AL6" i="100"/>
  <c r="AU6" i="100" s="1"/>
  <c r="AR76" i="10"/>
  <c r="AH79" i="49"/>
  <c r="AQ79" i="49" s="1"/>
  <c r="AR75" i="20"/>
  <c r="Y78" i="54"/>
  <c r="X78" i="54"/>
  <c r="AR81" i="41"/>
  <c r="AJ71" i="13"/>
  <c r="AK71" i="13"/>
  <c r="AT71" i="13" s="1"/>
  <c r="AK53" i="13"/>
  <c r="AT53" i="13" s="1"/>
  <c r="AJ53" i="13"/>
  <c r="AK23" i="13"/>
  <c r="AT23" i="13" s="1"/>
  <c r="AJ23" i="13"/>
  <c r="AK11" i="13"/>
  <c r="AT11" i="13" s="1"/>
  <c r="AJ11" i="13"/>
  <c r="AS36" i="100"/>
  <c r="AL36" i="100"/>
  <c r="AU36" i="100" s="1"/>
  <c r="AS26" i="100"/>
  <c r="AL26" i="100"/>
  <c r="AU26" i="100" s="1"/>
  <c r="S4" i="51"/>
  <c r="AC4" i="51" s="1"/>
  <c r="AB5" i="51" s="1"/>
  <c r="S3" i="51"/>
  <c r="AC3" i="51" s="1"/>
  <c r="S8" i="51"/>
  <c r="AC8" i="51" s="1"/>
  <c r="AB9" i="51" s="1"/>
  <c r="S9" i="51"/>
  <c r="AC9" i="51" s="1"/>
  <c r="AB10" i="51" s="1"/>
  <c r="S11" i="51"/>
  <c r="AC11" i="51" s="1"/>
  <c r="AB12" i="51" s="1"/>
  <c r="S13" i="51"/>
  <c r="AC13" i="51" s="1"/>
  <c r="AB14" i="51" s="1"/>
  <c r="S15" i="51"/>
  <c r="AC15" i="51" s="1"/>
  <c r="AB16" i="51" s="1"/>
  <c r="S16" i="51"/>
  <c r="AC16" i="51" s="1"/>
  <c r="AB17" i="51" s="1"/>
  <c r="S17" i="51"/>
  <c r="AC17" i="51" s="1"/>
  <c r="AB18" i="51" s="1"/>
  <c r="S18" i="51"/>
  <c r="AC18" i="51" s="1"/>
  <c r="AB19" i="51" s="1"/>
  <c r="S19" i="51"/>
  <c r="AC19" i="51" s="1"/>
  <c r="AB20" i="51" s="1"/>
  <c r="S22" i="51"/>
  <c r="AC22" i="51" s="1"/>
  <c r="AB23" i="51" s="1"/>
  <c r="S23" i="51"/>
  <c r="AC23" i="51" s="1"/>
  <c r="AB24" i="51" s="1"/>
  <c r="S25" i="51"/>
  <c r="AC25" i="51" s="1"/>
  <c r="AB26" i="51" s="1"/>
  <c r="S26" i="51"/>
  <c r="AC26" i="51" s="1"/>
  <c r="AB27" i="51" s="1"/>
  <c r="S28" i="51"/>
  <c r="AC28" i="51" s="1"/>
  <c r="AB29" i="51" s="1"/>
  <c r="S30" i="51"/>
  <c r="AC30" i="51" s="1"/>
  <c r="AB31" i="51" s="1"/>
  <c r="S32" i="51"/>
  <c r="AC32" i="51" s="1"/>
  <c r="AB33" i="51" s="1"/>
  <c r="S33" i="51"/>
  <c r="AC33" i="51" s="1"/>
  <c r="AB34" i="51" s="1"/>
  <c r="S36" i="51"/>
  <c r="AC36" i="51" s="1"/>
  <c r="AB37" i="51" s="1"/>
  <c r="S44" i="51"/>
  <c r="AC44" i="51" s="1"/>
  <c r="AB45" i="51" s="1"/>
  <c r="S45" i="51"/>
  <c r="AC45" i="51" s="1"/>
  <c r="AB46" i="51" s="1"/>
  <c r="S47" i="51"/>
  <c r="AC47" i="51" s="1"/>
  <c r="AB48" i="51" s="1"/>
  <c r="S48" i="51"/>
  <c r="AC48" i="51" s="1"/>
  <c r="AB49" i="51" s="1"/>
  <c r="S49" i="51"/>
  <c r="AC49" i="51" s="1"/>
  <c r="AB50" i="51" s="1"/>
  <c r="S50" i="51"/>
  <c r="AC50" i="51" s="1"/>
  <c r="AB51" i="51" s="1"/>
  <c r="S51" i="51"/>
  <c r="AC51" i="51" s="1"/>
  <c r="AB52" i="51" s="1"/>
  <c r="S52" i="51"/>
  <c r="AC52" i="51" s="1"/>
  <c r="AB53" i="51" s="1"/>
  <c r="S53" i="51"/>
  <c r="AC53" i="51" s="1"/>
  <c r="AB54" i="51" s="1"/>
  <c r="S54" i="51"/>
  <c r="AC54" i="51" s="1"/>
  <c r="AB55" i="51" s="1"/>
  <c r="S56" i="51"/>
  <c r="AC56" i="51" s="1"/>
  <c r="AB57" i="51" s="1"/>
  <c r="S58" i="51"/>
  <c r="AC58" i="51" s="1"/>
  <c r="AB59" i="51" s="1"/>
  <c r="S59" i="51"/>
  <c r="AC59" i="51" s="1"/>
  <c r="AB60" i="51" s="1"/>
  <c r="S61" i="51"/>
  <c r="AC61" i="51" s="1"/>
  <c r="AB62" i="51" s="1"/>
  <c r="S62" i="51"/>
  <c r="AC62" i="51" s="1"/>
  <c r="AB63" i="51" s="1"/>
  <c r="S64" i="51"/>
  <c r="AC64" i="51" s="1"/>
  <c r="AB65" i="51" s="1"/>
  <c r="S65" i="51"/>
  <c r="AC65" i="51" s="1"/>
  <c r="AB66" i="51" s="1"/>
  <c r="S67" i="51"/>
  <c r="AC67" i="51" s="1"/>
  <c r="AB68" i="51" s="1"/>
  <c r="S69" i="51"/>
  <c r="AC69" i="51" s="1"/>
  <c r="AB70" i="51" s="1"/>
  <c r="S73" i="51"/>
  <c r="AC73" i="51" s="1"/>
  <c r="AB74" i="51" s="1"/>
  <c r="S77" i="51"/>
  <c r="AC77" i="51" s="1"/>
  <c r="AB78" i="51" s="1"/>
  <c r="AF78" i="87"/>
  <c r="AO78" i="87" s="1"/>
  <c r="W79" i="87"/>
  <c r="AE78" i="87"/>
  <c r="AG78" i="87"/>
  <c r="AP78" i="87" s="1"/>
  <c r="AH77" i="10"/>
  <c r="AQ77" i="10" s="1"/>
  <c r="AS67" i="100"/>
  <c r="AL67" i="100"/>
  <c r="AU67" i="100" s="1"/>
  <c r="AE78" i="55"/>
  <c r="AF78" i="55"/>
  <c r="AO78" i="55" s="1"/>
  <c r="AG78" i="55"/>
  <c r="AP78" i="55" s="1"/>
  <c r="W79" i="55"/>
  <c r="AS55" i="100"/>
  <c r="AL55" i="100"/>
  <c r="AU55" i="100" s="1"/>
  <c r="Z79" i="102"/>
  <c r="Z76" i="20"/>
  <c r="AK75" i="13"/>
  <c r="AT75" i="13" s="1"/>
  <c r="AJ75" i="13"/>
  <c r="AK69" i="13"/>
  <c r="AT69" i="13" s="1"/>
  <c r="AJ69" i="13"/>
  <c r="AK63" i="13"/>
  <c r="AT63" i="13" s="1"/>
  <c r="AJ63" i="13"/>
  <c r="AJ57" i="13"/>
  <c r="AK57" i="13"/>
  <c r="AT57" i="13" s="1"/>
  <c r="AJ51" i="13"/>
  <c r="AK51" i="13"/>
  <c r="AT51" i="13" s="1"/>
  <c r="AK45" i="13"/>
  <c r="AT45" i="13" s="1"/>
  <c r="AJ45" i="13"/>
  <c r="AK39" i="13"/>
  <c r="AT39" i="13" s="1"/>
  <c r="AJ39" i="13"/>
  <c r="AK33" i="13"/>
  <c r="AT33" i="13" s="1"/>
  <c r="AJ33" i="13"/>
  <c r="AK27" i="13"/>
  <c r="AT27" i="13" s="1"/>
  <c r="AJ27" i="13"/>
  <c r="AK21" i="13"/>
  <c r="AT21" i="13" s="1"/>
  <c r="AJ21" i="13"/>
  <c r="AK15" i="13"/>
  <c r="AT15" i="13" s="1"/>
  <c r="AJ15" i="13"/>
  <c r="AK9" i="13"/>
  <c r="AT9" i="13" s="1"/>
  <c r="AJ9" i="13"/>
  <c r="AS49" i="100"/>
  <c r="AL49" i="100"/>
  <c r="AU49" i="100" s="1"/>
  <c r="AS24" i="100"/>
  <c r="AL24" i="100"/>
  <c r="AU24" i="100" s="1"/>
  <c r="AS42" i="100"/>
  <c r="AL42" i="100"/>
  <c r="AU42" i="100" s="1"/>
  <c r="AS60" i="100"/>
  <c r="AL60" i="100"/>
  <c r="AU60" i="100" s="1"/>
  <c r="AS78" i="100"/>
  <c r="AL78" i="100"/>
  <c r="AU78" i="100" s="1"/>
  <c r="Y78" i="91"/>
  <c r="X78" i="91"/>
  <c r="AS37" i="100"/>
  <c r="AL37" i="100"/>
  <c r="AU37" i="100" s="1"/>
  <c r="W78" i="92"/>
  <c r="AG77" i="92"/>
  <c r="AP77" i="92" s="1"/>
  <c r="AF77" i="92"/>
  <c r="AO77" i="92" s="1"/>
  <c r="AE77" i="92"/>
  <c r="AK59" i="13"/>
  <c r="AT59" i="13" s="1"/>
  <c r="AJ59" i="13"/>
  <c r="AK29" i="13"/>
  <c r="AT29" i="13" s="1"/>
  <c r="AJ29" i="13"/>
  <c r="AK17" i="13"/>
  <c r="AT17" i="13" s="1"/>
  <c r="AJ17" i="13"/>
  <c r="AL4" i="96"/>
  <c r="AU4" i="96" s="1"/>
  <c r="AU81" i="96" s="1"/>
  <c r="C11" i="96" s="1"/>
  <c r="F40" i="57" s="1"/>
  <c r="AS4" i="96"/>
  <c r="AS81" i="96" s="1"/>
  <c r="AS54" i="100"/>
  <c r="AL54" i="100"/>
  <c r="AU54" i="100" s="1"/>
  <c r="AS13" i="100"/>
  <c r="AL13" i="100"/>
  <c r="AU13" i="100" s="1"/>
  <c r="AR78" i="48"/>
  <c r="AS32" i="100"/>
  <c r="AL32" i="100"/>
  <c r="AU32" i="100" s="1"/>
  <c r="AS68" i="100"/>
  <c r="AL68" i="100"/>
  <c r="AU68" i="100" s="1"/>
  <c r="AF78" i="83"/>
  <c r="AO78" i="83" s="1"/>
  <c r="AE78" i="83"/>
  <c r="AG78" i="83"/>
  <c r="AP78" i="83" s="1"/>
  <c r="W79" i="83"/>
  <c r="AS9" i="100"/>
  <c r="AL9" i="100"/>
  <c r="AU9" i="100" s="1"/>
  <c r="AS45" i="100"/>
  <c r="AL45" i="100"/>
  <c r="AU45" i="100" s="1"/>
  <c r="Y79" i="42"/>
  <c r="X79" i="42"/>
  <c r="Y81" i="94"/>
  <c r="X81" i="94"/>
  <c r="AR78" i="49"/>
  <c r="AS5" i="100"/>
  <c r="AL5" i="100"/>
  <c r="AU5" i="100" s="1"/>
  <c r="AS22" i="100"/>
  <c r="AL22" i="100"/>
  <c r="AU22" i="100" s="1"/>
  <c r="AS40" i="100"/>
  <c r="AL40" i="100"/>
  <c r="AU40" i="100" s="1"/>
  <c r="AS58" i="100"/>
  <c r="AL58" i="100"/>
  <c r="AU58" i="100" s="1"/>
  <c r="AS76" i="100"/>
  <c r="AL76" i="100"/>
  <c r="AU76" i="100" s="1"/>
  <c r="Y78" i="11"/>
  <c r="X78" i="11"/>
  <c r="AI77" i="54"/>
  <c r="AN77" i="54"/>
  <c r="AS17" i="100"/>
  <c r="AL17" i="100"/>
  <c r="AU17" i="100" s="1"/>
  <c r="AS35" i="100"/>
  <c r="AL35" i="100"/>
  <c r="AU35" i="100" s="1"/>
  <c r="AS53" i="100"/>
  <c r="AL53" i="100"/>
  <c r="AU53" i="100" s="1"/>
  <c r="AS71" i="100"/>
  <c r="AL71" i="100"/>
  <c r="AU71" i="100" s="1"/>
  <c r="AJ74" i="13"/>
  <c r="AK74" i="13"/>
  <c r="AT74" i="13" s="1"/>
  <c r="AK68" i="13"/>
  <c r="AT68" i="13" s="1"/>
  <c r="AJ68" i="13"/>
  <c r="AJ62" i="13"/>
  <c r="AK62" i="13"/>
  <c r="AT62" i="13" s="1"/>
  <c r="AK56" i="13"/>
  <c r="AT56" i="13" s="1"/>
  <c r="AJ56" i="13"/>
  <c r="AK50" i="13"/>
  <c r="AT50" i="13" s="1"/>
  <c r="AJ50" i="13"/>
  <c r="AJ44" i="13"/>
  <c r="AK44" i="13"/>
  <c r="AT44" i="13" s="1"/>
  <c r="AJ38" i="13"/>
  <c r="AK38" i="13"/>
  <c r="AT38" i="13" s="1"/>
  <c r="AJ32" i="13"/>
  <c r="AK32" i="13"/>
  <c r="AT32" i="13" s="1"/>
  <c r="AJ26" i="13"/>
  <c r="AK26" i="13"/>
  <c r="AT26" i="13" s="1"/>
  <c r="AJ20" i="13"/>
  <c r="AK20" i="13"/>
  <c r="AT20" i="13" s="1"/>
  <c r="AJ14" i="13"/>
  <c r="AK14" i="13"/>
  <c r="AT14" i="13" s="1"/>
  <c r="AJ8" i="13"/>
  <c r="AK8" i="13"/>
  <c r="AT8" i="13" s="1"/>
  <c r="AR77" i="50"/>
  <c r="AN77" i="91"/>
  <c r="AI77" i="91"/>
  <c r="Z79" i="49"/>
  <c r="Y83" i="98"/>
  <c r="X83" i="98"/>
  <c r="AE78" i="44"/>
  <c r="AF78" i="44"/>
  <c r="AO78" i="44" s="1"/>
  <c r="AG78" i="44"/>
  <c r="AP78" i="44" s="1"/>
  <c r="W79" i="44"/>
  <c r="AS25" i="100"/>
  <c r="AL25" i="100"/>
  <c r="AU25" i="100" s="1"/>
  <c r="AS3" i="100"/>
  <c r="AL3" i="100"/>
  <c r="AU3" i="100" s="1"/>
  <c r="AK77" i="13"/>
  <c r="AT77" i="13" s="1"/>
  <c r="AJ77" i="13"/>
  <c r="AJ65" i="13"/>
  <c r="AK65" i="13"/>
  <c r="AT65" i="13" s="1"/>
  <c r="AK35" i="13"/>
  <c r="AT35" i="13" s="1"/>
  <c r="AJ35" i="13"/>
  <c r="AB4" i="13"/>
  <c r="AJ3" i="13"/>
  <c r="AS31" i="100"/>
  <c r="AL31" i="100"/>
  <c r="AU31" i="100" s="1"/>
  <c r="AS18" i="100"/>
  <c r="AL18" i="100"/>
  <c r="AU18" i="100" s="1"/>
  <c r="AS72" i="100"/>
  <c r="AL72" i="100"/>
  <c r="AU72" i="100" s="1"/>
  <c r="AN82" i="98"/>
  <c r="AI82" i="98"/>
  <c r="AS14" i="100"/>
  <c r="AL14" i="100"/>
  <c r="AU14" i="100" s="1"/>
  <c r="AS50" i="100"/>
  <c r="AL50" i="100"/>
  <c r="AU50" i="100" s="1"/>
  <c r="AR79" i="13"/>
  <c r="AR81" i="13" s="1"/>
  <c r="AH78" i="50"/>
  <c r="AQ78" i="50" s="1"/>
  <c r="AS27" i="100"/>
  <c r="AL27" i="100"/>
  <c r="AU27" i="100" s="1"/>
  <c r="AS63" i="100"/>
  <c r="AL63" i="100"/>
  <c r="AU63" i="100" s="1"/>
  <c r="AE77" i="82"/>
  <c r="W78" i="82"/>
  <c r="AG77" i="82"/>
  <c r="AP77" i="82" s="1"/>
  <c r="AF77" i="82"/>
  <c r="AO77" i="82" s="1"/>
  <c r="AR76" i="92"/>
  <c r="AR74" i="90"/>
  <c r="AH75" i="90"/>
  <c r="AQ75" i="90" s="1"/>
  <c r="AN80" i="94"/>
  <c r="AI80" i="94"/>
  <c r="AK79" i="13"/>
  <c r="AT79" i="13" s="1"/>
  <c r="AJ79" i="13"/>
  <c r="AS79" i="13" s="1"/>
  <c r="AJ73" i="13"/>
  <c r="AK73" i="13"/>
  <c r="AT73" i="13" s="1"/>
  <c r="AJ67" i="13"/>
  <c r="AK67" i="13"/>
  <c r="AT67" i="13" s="1"/>
  <c r="AJ61" i="13"/>
  <c r="AK61" i="13"/>
  <c r="AT61" i="13" s="1"/>
  <c r="AJ55" i="13"/>
  <c r="AK55" i="13"/>
  <c r="AT55" i="13" s="1"/>
  <c r="AJ49" i="13"/>
  <c r="AK49" i="13"/>
  <c r="AT49" i="13" s="1"/>
  <c r="AK43" i="13"/>
  <c r="AT43" i="13" s="1"/>
  <c r="AJ43" i="13"/>
  <c r="AK37" i="13"/>
  <c r="AT37" i="13" s="1"/>
  <c r="AJ37" i="13"/>
  <c r="AK31" i="13"/>
  <c r="AT31" i="13" s="1"/>
  <c r="AJ31" i="13"/>
  <c r="AK25" i="13"/>
  <c r="AT25" i="13" s="1"/>
  <c r="AJ25" i="13"/>
  <c r="AK19" i="13"/>
  <c r="AT19" i="13" s="1"/>
  <c r="AJ19" i="13"/>
  <c r="AK13" i="13"/>
  <c r="AT13" i="13" s="1"/>
  <c r="AJ13" i="13"/>
  <c r="AK7" i="13"/>
  <c r="AT7" i="13" s="1"/>
  <c r="AJ7" i="13"/>
  <c r="AS73" i="100"/>
  <c r="AL73" i="100"/>
  <c r="AU73" i="100" s="1"/>
  <c r="W79" i="104"/>
  <c r="AG78" i="104"/>
  <c r="AP78" i="104" s="1"/>
  <c r="AF78" i="104"/>
  <c r="AO78" i="104" s="1"/>
  <c r="AE78" i="104"/>
  <c r="AS12" i="100"/>
  <c r="AL12" i="100"/>
  <c r="AU12" i="100" s="1"/>
  <c r="AS30" i="100"/>
  <c r="AL30" i="100"/>
  <c r="AU30" i="100" s="1"/>
  <c r="AS48" i="100"/>
  <c r="AL48" i="100"/>
  <c r="AU48" i="100" s="1"/>
  <c r="AS66" i="100"/>
  <c r="AL66" i="100"/>
  <c r="AU66" i="100" s="1"/>
  <c r="AN79" i="51"/>
  <c r="AN81" i="51" s="1"/>
  <c r="AI79" i="51"/>
  <c r="AH82" i="41"/>
  <c r="AQ82" i="41" s="1"/>
  <c r="AH79" i="48"/>
  <c r="AQ79" i="48" s="1"/>
  <c r="AE77" i="43"/>
  <c r="AF77" i="43"/>
  <c r="AO77" i="43" s="1"/>
  <c r="AG77" i="43"/>
  <c r="AP77" i="43" s="1"/>
  <c r="W78" i="43"/>
  <c r="AK41" i="13"/>
  <c r="AT41" i="13" s="1"/>
  <c r="AJ41" i="13"/>
  <c r="AH79" i="45"/>
  <c r="AQ79" i="45" s="1"/>
  <c r="AQ81" i="45" s="1"/>
  <c r="AZ3" i="45"/>
  <c r="AX8" i="45" s="1"/>
  <c r="AS20" i="100"/>
  <c r="AL20" i="100"/>
  <c r="AU20" i="100" s="1"/>
  <c r="AS38" i="100"/>
  <c r="AL38" i="100"/>
  <c r="AU38" i="100" s="1"/>
  <c r="AS56" i="100"/>
  <c r="AL56" i="100"/>
  <c r="AU56" i="100" s="1"/>
  <c r="AS74" i="100"/>
  <c r="AL74" i="100"/>
  <c r="AU74" i="100" s="1"/>
  <c r="AS7" i="100"/>
  <c r="AL7" i="100"/>
  <c r="AU7" i="100" s="1"/>
  <c r="Z78" i="50"/>
  <c r="AS15" i="100"/>
  <c r="AL15" i="100"/>
  <c r="AU15" i="100" s="1"/>
  <c r="AS33" i="100"/>
  <c r="AL33" i="100"/>
  <c r="AU33" i="100" s="1"/>
  <c r="AS51" i="100"/>
  <c r="AL51" i="100"/>
  <c r="AU51" i="100" s="1"/>
  <c r="AS69" i="100"/>
  <c r="AL69" i="100"/>
  <c r="AU69" i="100" s="1"/>
  <c r="W79" i="84"/>
  <c r="AG78" i="84"/>
  <c r="AP78" i="84" s="1"/>
  <c r="AF78" i="84"/>
  <c r="AO78" i="84" s="1"/>
  <c r="AE78" i="84"/>
  <c r="AI78" i="42"/>
  <c r="AN78" i="42"/>
  <c r="AS10" i="100"/>
  <c r="AL10" i="100"/>
  <c r="AU10" i="100" s="1"/>
  <c r="AS28" i="100"/>
  <c r="AL28" i="100"/>
  <c r="AU28" i="100" s="1"/>
  <c r="AS46" i="100"/>
  <c r="AL46" i="100"/>
  <c r="AU46" i="100" s="1"/>
  <c r="AS64" i="100"/>
  <c r="AL64" i="100"/>
  <c r="AU64" i="100" s="1"/>
  <c r="AR79" i="100"/>
  <c r="AR81" i="100" s="1"/>
  <c r="AL79" i="100"/>
  <c r="AU79" i="100" s="1"/>
  <c r="AS19" i="100"/>
  <c r="AL19" i="100"/>
  <c r="AU19" i="100" s="1"/>
  <c r="AE75" i="95"/>
  <c r="AF75" i="95"/>
  <c r="AO75" i="95" s="1"/>
  <c r="AG75" i="95"/>
  <c r="AP75" i="95" s="1"/>
  <c r="W76" i="95"/>
  <c r="AJ4" i="100"/>
  <c r="AK4" i="100"/>
  <c r="AT4" i="100" s="1"/>
  <c r="AT81" i="100" s="1"/>
  <c r="AS23" i="100"/>
  <c r="AL23" i="100"/>
  <c r="AU23" i="100" s="1"/>
  <c r="AS41" i="100"/>
  <c r="AL41" i="100"/>
  <c r="AU41" i="100" s="1"/>
  <c r="AS59" i="100"/>
  <c r="AL59" i="100"/>
  <c r="AU59" i="100" s="1"/>
  <c r="AS77" i="100"/>
  <c r="AL77" i="100"/>
  <c r="AU77" i="100" s="1"/>
  <c r="AH77" i="92"/>
  <c r="AQ77" i="92" s="1"/>
  <c r="AK78" i="13"/>
  <c r="AT78" i="13" s="1"/>
  <c r="AJ78" i="13"/>
  <c r="AK72" i="13"/>
  <c r="AT72" i="13" s="1"/>
  <c r="AJ72" i="13"/>
  <c r="AK66" i="13"/>
  <c r="AT66" i="13" s="1"/>
  <c r="AJ66" i="13"/>
  <c r="AK60" i="13"/>
  <c r="AT60" i="13" s="1"/>
  <c r="AJ60" i="13"/>
  <c r="AJ54" i="13"/>
  <c r="AK54" i="13"/>
  <c r="AT54" i="13" s="1"/>
  <c r="AK48" i="13"/>
  <c r="AT48" i="13" s="1"/>
  <c r="AJ48" i="13"/>
  <c r="AJ42" i="13"/>
  <c r="AK42" i="13"/>
  <c r="AT42" i="13" s="1"/>
  <c r="AJ36" i="13"/>
  <c r="AK36" i="13"/>
  <c r="AT36" i="13" s="1"/>
  <c r="AJ30" i="13"/>
  <c r="AK30" i="13"/>
  <c r="AT30" i="13" s="1"/>
  <c r="AJ24" i="13"/>
  <c r="AK24" i="13"/>
  <c r="AT24" i="13" s="1"/>
  <c r="AJ18" i="13"/>
  <c r="AK18" i="13"/>
  <c r="AT18" i="13" s="1"/>
  <c r="AJ12" i="13"/>
  <c r="AK12" i="13"/>
  <c r="AT12" i="13" s="1"/>
  <c r="AJ6" i="13"/>
  <c r="AK6" i="13"/>
  <c r="AT6" i="13" s="1"/>
  <c r="AR78" i="45"/>
  <c r="Z77" i="35" l="1"/>
  <c r="AI77" i="11"/>
  <c r="Z78" i="11"/>
  <c r="Z78" i="85"/>
  <c r="AH78" i="85"/>
  <c r="AQ78" i="85" s="1"/>
  <c r="AG77" i="10"/>
  <c r="AP77" i="10" s="1"/>
  <c r="AG77" i="35"/>
  <c r="AP77" i="35" s="1"/>
  <c r="AF77" i="35"/>
  <c r="AO77" i="35" s="1"/>
  <c r="AE77" i="35"/>
  <c r="W78" i="35"/>
  <c r="AF77" i="10"/>
  <c r="AO77" i="10" s="1"/>
  <c r="W78" i="10"/>
  <c r="AN82" i="18"/>
  <c r="AI82" i="18"/>
  <c r="AR82" i="18" s="1"/>
  <c r="Y83" i="18"/>
  <c r="X83" i="18"/>
  <c r="AG79" i="48"/>
  <c r="AP79" i="48" s="1"/>
  <c r="AE78" i="88"/>
  <c r="AF78" i="88"/>
  <c r="AO78" i="88" s="1"/>
  <c r="W79" i="88"/>
  <c r="AG78" i="88"/>
  <c r="AP78" i="88" s="1"/>
  <c r="AF79" i="48"/>
  <c r="AO79" i="48" s="1"/>
  <c r="AE82" i="41"/>
  <c r="AI82" i="41" s="1"/>
  <c r="W83" i="41"/>
  <c r="AX73" i="45"/>
  <c r="AX67" i="45"/>
  <c r="AX61" i="45"/>
  <c r="AX55" i="45"/>
  <c r="S55" i="45" s="1"/>
  <c r="AC55" i="45" s="1"/>
  <c r="AB56" i="45" s="1"/>
  <c r="AX49" i="45"/>
  <c r="AX43" i="45"/>
  <c r="S43" i="45" s="1"/>
  <c r="AC43" i="45" s="1"/>
  <c r="AB44" i="45" s="1"/>
  <c r="AX38" i="45"/>
  <c r="AX31" i="45"/>
  <c r="AX25" i="45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X78" i="45"/>
  <c r="AX72" i="45"/>
  <c r="S72" i="45" s="1"/>
  <c r="AC72" i="45" s="1"/>
  <c r="AB73" i="45" s="1"/>
  <c r="AX66" i="45"/>
  <c r="AX60" i="45"/>
  <c r="S60" i="45" s="1"/>
  <c r="AC60" i="45" s="1"/>
  <c r="AB61" i="45" s="1"/>
  <c r="AX54" i="45"/>
  <c r="S54" i="45" s="1"/>
  <c r="AC54" i="45" s="1"/>
  <c r="AB55" i="45" s="1"/>
  <c r="AX48" i="45"/>
  <c r="AX42" i="45"/>
  <c r="AX36" i="45"/>
  <c r="S36" i="45" s="1"/>
  <c r="AC36" i="45" s="1"/>
  <c r="AB37" i="45" s="1"/>
  <c r="AX30" i="45"/>
  <c r="AX24" i="45"/>
  <c r="S24" i="45" s="1"/>
  <c r="AC24" i="45" s="1"/>
  <c r="AB25" i="45" s="1"/>
  <c r="AX18" i="45"/>
  <c r="S18" i="45" s="1"/>
  <c r="AC18" i="45" s="1"/>
  <c r="AB19" i="45" s="1"/>
  <c r="AX12" i="45"/>
  <c r="AX6" i="45"/>
  <c r="AL79" i="13"/>
  <c r="AU79" i="13" s="1"/>
  <c r="Z81" i="94"/>
  <c r="AX77" i="45"/>
  <c r="S77" i="45" s="1"/>
  <c r="AC77" i="45" s="1"/>
  <c r="AB78" i="45" s="1"/>
  <c r="AX71" i="45"/>
  <c r="S71" i="45" s="1"/>
  <c r="AC71" i="45" s="1"/>
  <c r="AB72" i="45" s="1"/>
  <c r="AX65" i="45"/>
  <c r="AX59" i="45"/>
  <c r="AX53" i="45"/>
  <c r="S53" i="45" s="1"/>
  <c r="AC53" i="45" s="1"/>
  <c r="AB54" i="45" s="1"/>
  <c r="AX47" i="45"/>
  <c r="AX41" i="45"/>
  <c r="S41" i="45" s="1"/>
  <c r="AC41" i="45" s="1"/>
  <c r="AB42" i="45" s="1"/>
  <c r="AX35" i="45"/>
  <c r="S35" i="45" s="1"/>
  <c r="AC35" i="45" s="1"/>
  <c r="AB36" i="45" s="1"/>
  <c r="AX29" i="45"/>
  <c r="AX23" i="45"/>
  <c r="AX17" i="45"/>
  <c r="S17" i="45" s="1"/>
  <c r="AC17" i="45" s="1"/>
  <c r="AB18" i="45" s="1"/>
  <c r="AX11" i="45"/>
  <c r="AX5" i="45"/>
  <c r="S5" i="45" s="1"/>
  <c r="AC5" i="45" s="1"/>
  <c r="AB6" i="45" s="1"/>
  <c r="Z79" i="42"/>
  <c r="AG79" i="42" s="1"/>
  <c r="AP79" i="42" s="1"/>
  <c r="AX76" i="45"/>
  <c r="AX70" i="45"/>
  <c r="AX64" i="45"/>
  <c r="S64" i="45" s="1"/>
  <c r="AC64" i="45" s="1"/>
  <c r="AB65" i="45" s="1"/>
  <c r="AX58" i="45"/>
  <c r="AX52" i="45"/>
  <c r="S52" i="45" s="1"/>
  <c r="AC52" i="45" s="1"/>
  <c r="AB53" i="45" s="1"/>
  <c r="AX46" i="45"/>
  <c r="S46" i="45" s="1"/>
  <c r="AC46" i="45" s="1"/>
  <c r="AB47" i="45" s="1"/>
  <c r="AX40" i="45"/>
  <c r="AX34" i="45"/>
  <c r="AX28" i="45"/>
  <c r="S28" i="45" s="1"/>
  <c r="AC28" i="45" s="1"/>
  <c r="AB29" i="45" s="1"/>
  <c r="AX22" i="45"/>
  <c r="AX16" i="45"/>
  <c r="S16" i="45" s="1"/>
  <c r="AC16" i="45" s="1"/>
  <c r="AB17" i="45" s="1"/>
  <c r="AX10" i="45"/>
  <c r="S10" i="45" s="1"/>
  <c r="AC10" i="45" s="1"/>
  <c r="AB11" i="45" s="1"/>
  <c r="AX3" i="45"/>
  <c r="AX75" i="45"/>
  <c r="AX69" i="45"/>
  <c r="S69" i="45" s="1"/>
  <c r="AC69" i="45" s="1"/>
  <c r="AB70" i="45" s="1"/>
  <c r="AX63" i="45"/>
  <c r="AX57" i="45"/>
  <c r="AX51" i="45"/>
  <c r="S51" i="45" s="1"/>
  <c r="AC51" i="45" s="1"/>
  <c r="AB52" i="45" s="1"/>
  <c r="AX45" i="45"/>
  <c r="AX39" i="45"/>
  <c r="AX33" i="45"/>
  <c r="S33" i="45" s="1"/>
  <c r="AC33" i="45" s="1"/>
  <c r="AB34" i="45" s="1"/>
  <c r="AX27" i="45"/>
  <c r="AX21" i="45"/>
  <c r="S21" i="45" s="1"/>
  <c r="AC21" i="45" s="1"/>
  <c r="AB22" i="45" s="1"/>
  <c r="AX15" i="45"/>
  <c r="S15" i="45" s="1"/>
  <c r="AC15" i="45" s="1"/>
  <c r="AB16" i="45" s="1"/>
  <c r="AX9" i="45"/>
  <c r="AX4" i="45"/>
  <c r="Z78" i="91"/>
  <c r="AE78" i="91" s="1"/>
  <c r="AX74" i="45"/>
  <c r="AX68" i="45"/>
  <c r="S68" i="45" s="1"/>
  <c r="AC68" i="45" s="1"/>
  <c r="AB69" i="45" s="1"/>
  <c r="AX62" i="45"/>
  <c r="S62" i="45" s="1"/>
  <c r="AC62" i="45" s="1"/>
  <c r="AB63" i="45" s="1"/>
  <c r="AX56" i="45"/>
  <c r="AX50" i="45"/>
  <c r="AX44" i="45"/>
  <c r="S44" i="45" s="1"/>
  <c r="AC44" i="45" s="1"/>
  <c r="AB45" i="45" s="1"/>
  <c r="AX37" i="45"/>
  <c r="AX32" i="45"/>
  <c r="S32" i="45" s="1"/>
  <c r="AC32" i="45" s="1"/>
  <c r="AB33" i="45" s="1"/>
  <c r="AX26" i="45"/>
  <c r="S26" i="45" s="1"/>
  <c r="AC26" i="45" s="1"/>
  <c r="AB27" i="45" s="1"/>
  <c r="AX20" i="45"/>
  <c r="AX14" i="45"/>
  <c r="W82" i="94"/>
  <c r="AG81" i="94"/>
  <c r="AP81" i="94" s="1"/>
  <c r="AE81" i="94"/>
  <c r="AF81" i="94"/>
  <c r="AO81" i="94" s="1"/>
  <c r="AS67" i="13"/>
  <c r="AL67" i="13"/>
  <c r="AU67" i="13" s="1"/>
  <c r="AS59" i="13"/>
  <c r="AL59" i="13"/>
  <c r="AU59" i="13" s="1"/>
  <c r="AJ63" i="51"/>
  <c r="AK63" i="51"/>
  <c r="AT63" i="51" s="1"/>
  <c r="AJ51" i="51"/>
  <c r="AK51" i="51"/>
  <c r="AT51" i="51" s="1"/>
  <c r="AJ45" i="51"/>
  <c r="AK45" i="51"/>
  <c r="AT45" i="51" s="1"/>
  <c r="AJ27" i="51"/>
  <c r="AK27" i="51"/>
  <c r="AT27" i="51" s="1"/>
  <c r="AJ21" i="51"/>
  <c r="AK21" i="51"/>
  <c r="AT21" i="51" s="1"/>
  <c r="AJ15" i="51"/>
  <c r="AK15" i="51"/>
  <c r="AT15" i="51" s="1"/>
  <c r="AJ9" i="51"/>
  <c r="AK9" i="51"/>
  <c r="AT9" i="51" s="1"/>
  <c r="AS23" i="13"/>
  <c r="AL23" i="13"/>
  <c r="AU23" i="13" s="1"/>
  <c r="AS16" i="13"/>
  <c r="AL16" i="13"/>
  <c r="AU16" i="13" s="1"/>
  <c r="AS34" i="13"/>
  <c r="AL34" i="13"/>
  <c r="AU34" i="13" s="1"/>
  <c r="AS52" i="13"/>
  <c r="AL52" i="13"/>
  <c r="AU52" i="13" s="1"/>
  <c r="AS70" i="13"/>
  <c r="AL70" i="13"/>
  <c r="AU70" i="13" s="1"/>
  <c r="Y76" i="99"/>
  <c r="X76" i="99"/>
  <c r="AR77" i="11"/>
  <c r="AI78" i="44"/>
  <c r="AN78" i="44"/>
  <c r="AS14" i="13"/>
  <c r="AL14" i="13"/>
  <c r="AU14" i="13" s="1"/>
  <c r="AS32" i="13"/>
  <c r="AL32" i="13"/>
  <c r="AU32" i="13" s="1"/>
  <c r="Y78" i="10"/>
  <c r="X78" i="10"/>
  <c r="AJ57" i="51"/>
  <c r="AK57" i="51"/>
  <c r="AT57" i="51" s="1"/>
  <c r="AR82" i="98"/>
  <c r="AH83" i="98"/>
  <c r="AQ83" i="98" s="1"/>
  <c r="AS56" i="13"/>
  <c r="AL56" i="13"/>
  <c r="AU56" i="13" s="1"/>
  <c r="AN77" i="10"/>
  <c r="AS21" i="13"/>
  <c r="AL21" i="13"/>
  <c r="AU21" i="13" s="1"/>
  <c r="AS39" i="13"/>
  <c r="AL39" i="13"/>
  <c r="AU39" i="13" s="1"/>
  <c r="AS75" i="13"/>
  <c r="AL75" i="13"/>
  <c r="AU75" i="13" s="1"/>
  <c r="AF79" i="102"/>
  <c r="AO79" i="102" s="1"/>
  <c r="AE79" i="102"/>
  <c r="W80" i="102"/>
  <c r="AG79" i="102"/>
  <c r="AP79" i="102" s="1"/>
  <c r="AI78" i="55"/>
  <c r="AN78" i="55"/>
  <c r="AJ74" i="51"/>
  <c r="AK74" i="51"/>
  <c r="AT74" i="51" s="1"/>
  <c r="AJ68" i="51"/>
  <c r="AK68" i="51"/>
  <c r="AT68" i="51" s="1"/>
  <c r="AJ62" i="51"/>
  <c r="AK62" i="51"/>
  <c r="AT62" i="51" s="1"/>
  <c r="AJ56" i="51"/>
  <c r="AK56" i="51"/>
  <c r="AT56" i="51" s="1"/>
  <c r="AJ50" i="51"/>
  <c r="AK50" i="51"/>
  <c r="AT50" i="51" s="1"/>
  <c r="AJ44" i="51"/>
  <c r="AK44" i="51"/>
  <c r="AT44" i="51" s="1"/>
  <c r="AJ38" i="51"/>
  <c r="AK38" i="51"/>
  <c r="AT38" i="51" s="1"/>
  <c r="AJ32" i="51"/>
  <c r="AK32" i="51"/>
  <c r="AT32" i="51" s="1"/>
  <c r="AJ26" i="51"/>
  <c r="AK26" i="51"/>
  <c r="AT26" i="51" s="1"/>
  <c r="AJ20" i="51"/>
  <c r="AK20" i="51"/>
  <c r="AT20" i="51" s="1"/>
  <c r="AJ14" i="51"/>
  <c r="AK14" i="51"/>
  <c r="AT14" i="51" s="1"/>
  <c r="AJ8" i="51"/>
  <c r="AK8" i="51"/>
  <c r="AT8" i="51" s="1"/>
  <c r="AS5" i="13"/>
  <c r="AL5" i="13"/>
  <c r="AU5" i="13" s="1"/>
  <c r="AI77" i="43"/>
  <c r="AN77" i="43"/>
  <c r="Y79" i="104"/>
  <c r="X79" i="104"/>
  <c r="AS49" i="13"/>
  <c r="AL49" i="13"/>
  <c r="AU49" i="13" s="1"/>
  <c r="AE78" i="11"/>
  <c r="AF78" i="11"/>
  <c r="AO78" i="11" s="1"/>
  <c r="W79" i="11"/>
  <c r="AG78" i="11"/>
  <c r="AP78" i="11" s="1"/>
  <c r="AJ75" i="51"/>
  <c r="AK75" i="51"/>
  <c r="AT75" i="51" s="1"/>
  <c r="AJ33" i="51"/>
  <c r="AK33" i="51"/>
  <c r="AT33" i="51" s="1"/>
  <c r="AS36" i="13"/>
  <c r="AL36" i="13"/>
  <c r="AU36" i="13" s="1"/>
  <c r="AS54" i="13"/>
  <c r="AL54" i="13"/>
  <c r="AU54" i="13" s="1"/>
  <c r="AI75" i="95"/>
  <c r="AN75" i="95"/>
  <c r="AS41" i="13"/>
  <c r="AL41" i="13"/>
  <c r="AU41" i="13" s="1"/>
  <c r="AS19" i="13"/>
  <c r="AL19" i="13"/>
  <c r="AU19" i="13" s="1"/>
  <c r="AS37" i="13"/>
  <c r="AL37" i="13"/>
  <c r="AU37" i="13" s="1"/>
  <c r="AS60" i="13"/>
  <c r="AL60" i="13"/>
  <c r="AU60" i="13" s="1"/>
  <c r="AS78" i="13"/>
  <c r="AL78" i="13"/>
  <c r="AU78" i="13" s="1"/>
  <c r="AS55" i="13"/>
  <c r="AL55" i="13"/>
  <c r="AU55" i="13" s="1"/>
  <c r="AS73" i="13"/>
  <c r="AL73" i="13"/>
  <c r="AU73" i="13" s="1"/>
  <c r="AS65" i="13"/>
  <c r="AL65" i="13"/>
  <c r="AU65" i="13" s="1"/>
  <c r="Z83" i="98"/>
  <c r="AS20" i="13"/>
  <c r="AL20" i="13"/>
  <c r="AU20" i="13" s="1"/>
  <c r="AS38" i="13"/>
  <c r="AL38" i="13"/>
  <c r="AU38" i="13" s="1"/>
  <c r="AS74" i="13"/>
  <c r="AL74" i="13"/>
  <c r="AU74" i="13" s="1"/>
  <c r="AH81" i="94"/>
  <c r="AQ81" i="94" s="1"/>
  <c r="AN78" i="83"/>
  <c r="AI78" i="83"/>
  <c r="AS17" i="13"/>
  <c r="AL17" i="13"/>
  <c r="AU17" i="13" s="1"/>
  <c r="AN77" i="92"/>
  <c r="AI77" i="92"/>
  <c r="AH78" i="91"/>
  <c r="AQ78" i="91" s="1"/>
  <c r="AS57" i="13"/>
  <c r="AL57" i="13"/>
  <c r="AU57" i="13" s="1"/>
  <c r="AJ79" i="51"/>
  <c r="AS79" i="51" s="1"/>
  <c r="AK79" i="51"/>
  <c r="AT79" i="51" s="1"/>
  <c r="AJ73" i="51"/>
  <c r="AK73" i="51"/>
  <c r="AT73" i="51" s="1"/>
  <c r="AJ67" i="51"/>
  <c r="AK67" i="51"/>
  <c r="AT67" i="51" s="1"/>
  <c r="AJ61" i="51"/>
  <c r="AK61" i="51"/>
  <c r="AT61" i="51" s="1"/>
  <c r="AJ55" i="51"/>
  <c r="AK55" i="51"/>
  <c r="AT55" i="51" s="1"/>
  <c r="AJ49" i="51"/>
  <c r="AK49" i="51"/>
  <c r="AT49" i="51" s="1"/>
  <c r="AJ43" i="51"/>
  <c r="AK43" i="51"/>
  <c r="AT43" i="51" s="1"/>
  <c r="AJ37" i="51"/>
  <c r="AK37" i="51"/>
  <c r="AT37" i="51" s="1"/>
  <c r="AJ31" i="51"/>
  <c r="AK31" i="51"/>
  <c r="AT31" i="51" s="1"/>
  <c r="AJ25" i="51"/>
  <c r="AK25" i="51"/>
  <c r="AT25" i="51" s="1"/>
  <c r="AJ19" i="51"/>
  <c r="AK19" i="51"/>
  <c r="AT19" i="51" s="1"/>
  <c r="AJ13" i="51"/>
  <c r="AK13" i="51"/>
  <c r="AT13" i="51" s="1"/>
  <c r="AJ7" i="51"/>
  <c r="AK7" i="51"/>
  <c r="AT7" i="51" s="1"/>
  <c r="AS53" i="13"/>
  <c r="AL53" i="13"/>
  <c r="AU53" i="13" s="1"/>
  <c r="AH78" i="54"/>
  <c r="AQ78" i="54" s="1"/>
  <c r="AS22" i="13"/>
  <c r="AL22" i="13"/>
  <c r="AU22" i="13" s="1"/>
  <c r="AS40" i="13"/>
  <c r="AL40" i="13"/>
  <c r="AU40" i="13" s="1"/>
  <c r="AS58" i="13"/>
  <c r="AL58" i="13"/>
  <c r="AU58" i="13" s="1"/>
  <c r="AS76" i="13"/>
  <c r="AL76" i="13"/>
  <c r="AU76" i="13" s="1"/>
  <c r="Y81" i="16"/>
  <c r="X81" i="16"/>
  <c r="Y76" i="103"/>
  <c r="X76" i="103"/>
  <c r="AI79" i="45"/>
  <c r="AN79" i="45"/>
  <c r="AN81" i="45" s="1"/>
  <c r="AI75" i="90"/>
  <c r="AN75" i="90"/>
  <c r="AS72" i="13"/>
  <c r="AL72" i="13"/>
  <c r="AU72" i="13" s="1"/>
  <c r="Y79" i="83"/>
  <c r="X79" i="83"/>
  <c r="AS51" i="13"/>
  <c r="AL51" i="13"/>
  <c r="AU51" i="13" s="1"/>
  <c r="AJ69" i="51"/>
  <c r="AK69" i="51"/>
  <c r="AT69" i="51" s="1"/>
  <c r="AJ39" i="51"/>
  <c r="AK39" i="51"/>
  <c r="AT39" i="51" s="1"/>
  <c r="AS18" i="13"/>
  <c r="AL18" i="13"/>
  <c r="AU18" i="13" s="1"/>
  <c r="Y79" i="84"/>
  <c r="X79" i="84"/>
  <c r="AS6" i="13"/>
  <c r="AL6" i="13"/>
  <c r="AU6" i="13" s="1"/>
  <c r="AS24" i="13"/>
  <c r="AL24" i="13"/>
  <c r="AU24" i="13" s="1"/>
  <c r="AS42" i="13"/>
  <c r="AL42" i="13"/>
  <c r="AU42" i="13" s="1"/>
  <c r="AL4" i="100"/>
  <c r="AU4" i="100" s="1"/>
  <c r="AU81" i="100" s="1"/>
  <c r="C11" i="100" s="1"/>
  <c r="F44" i="57" s="1"/>
  <c r="AS4" i="100"/>
  <c r="AS81" i="100" s="1"/>
  <c r="AR78" i="42"/>
  <c r="Y78" i="43"/>
  <c r="X78" i="43"/>
  <c r="AN78" i="104"/>
  <c r="AI78" i="104"/>
  <c r="AS7" i="13"/>
  <c r="AL7" i="13"/>
  <c r="AU7" i="13" s="1"/>
  <c r="AS25" i="13"/>
  <c r="AL25" i="13"/>
  <c r="AU25" i="13" s="1"/>
  <c r="AS43" i="13"/>
  <c r="AL43" i="13"/>
  <c r="AU43" i="13" s="1"/>
  <c r="Y78" i="82"/>
  <c r="X78" i="82"/>
  <c r="AL3" i="13"/>
  <c r="AU3" i="13" s="1"/>
  <c r="AS3" i="13"/>
  <c r="AS77" i="13"/>
  <c r="AL77" i="13"/>
  <c r="AU77" i="13" s="1"/>
  <c r="Y79" i="44"/>
  <c r="X79" i="44"/>
  <c r="AS9" i="13"/>
  <c r="AL9" i="13"/>
  <c r="AU9" i="13" s="1"/>
  <c r="AS27" i="13"/>
  <c r="AL27" i="13"/>
  <c r="AU27" i="13" s="1"/>
  <c r="AS45" i="13"/>
  <c r="AL45" i="13"/>
  <c r="AU45" i="13" s="1"/>
  <c r="AS63" i="13"/>
  <c r="AL63" i="13"/>
  <c r="AU63" i="13" s="1"/>
  <c r="AI78" i="87"/>
  <c r="AN78" i="87"/>
  <c r="AJ78" i="51"/>
  <c r="AK78" i="51"/>
  <c r="AT78" i="51" s="1"/>
  <c r="AJ72" i="51"/>
  <c r="AK72" i="51"/>
  <c r="AT72" i="51" s="1"/>
  <c r="AJ66" i="51"/>
  <c r="AK66" i="51"/>
  <c r="AT66" i="51" s="1"/>
  <c r="AJ60" i="51"/>
  <c r="AK60" i="51"/>
  <c r="AT60" i="51" s="1"/>
  <c r="AJ54" i="51"/>
  <c r="AK54" i="51"/>
  <c r="AT54" i="51" s="1"/>
  <c r="AJ48" i="51"/>
  <c r="AK48" i="51"/>
  <c r="AT48" i="51" s="1"/>
  <c r="AJ42" i="51"/>
  <c r="AK42" i="51"/>
  <c r="AT42" i="51" s="1"/>
  <c r="AJ36" i="51"/>
  <c r="AK36" i="51"/>
  <c r="AT36" i="51" s="1"/>
  <c r="AJ30" i="51"/>
  <c r="AK30" i="51"/>
  <c r="AT30" i="51" s="1"/>
  <c r="AJ24" i="51"/>
  <c r="AK24" i="51"/>
  <c r="AT24" i="51" s="1"/>
  <c r="AJ18" i="51"/>
  <c r="AK18" i="51"/>
  <c r="AT18" i="51" s="1"/>
  <c r="AJ12" i="51"/>
  <c r="AK12" i="51"/>
  <c r="AT12" i="51" s="1"/>
  <c r="AJ6" i="51"/>
  <c r="AK6" i="51"/>
  <c r="AT6" i="51" s="1"/>
  <c r="Z78" i="54"/>
  <c r="AN75" i="99"/>
  <c r="AI75" i="99"/>
  <c r="Y76" i="90"/>
  <c r="X76" i="90"/>
  <c r="AN79" i="48"/>
  <c r="AS48" i="13"/>
  <c r="AL48" i="13"/>
  <c r="AU48" i="13" s="1"/>
  <c r="AS61" i="13"/>
  <c r="AL61" i="13"/>
  <c r="AU61" i="13" s="1"/>
  <c r="AI77" i="82"/>
  <c r="AN77" i="82"/>
  <c r="AJ4" i="13"/>
  <c r="AK4" i="13"/>
  <c r="AT4" i="13" s="1"/>
  <c r="AT81" i="13" s="1"/>
  <c r="W80" i="49"/>
  <c r="AE79" i="49"/>
  <c r="AF79" i="49"/>
  <c r="AO79" i="49" s="1"/>
  <c r="AG79" i="49"/>
  <c r="AP79" i="49" s="1"/>
  <c r="AS8" i="13"/>
  <c r="AL8" i="13"/>
  <c r="AU8" i="13" s="1"/>
  <c r="AS26" i="13"/>
  <c r="AL26" i="13"/>
  <c r="AU26" i="13" s="1"/>
  <c r="AS44" i="13"/>
  <c r="AL44" i="13"/>
  <c r="AU44" i="13" s="1"/>
  <c r="AS62" i="13"/>
  <c r="AL62" i="13"/>
  <c r="AU62" i="13" s="1"/>
  <c r="AR77" i="54"/>
  <c r="AS29" i="13"/>
  <c r="AL29" i="13"/>
  <c r="AU29" i="13" s="1"/>
  <c r="Y79" i="55"/>
  <c r="X79" i="55"/>
  <c r="Y79" i="87"/>
  <c r="X79" i="87"/>
  <c r="AJ77" i="51"/>
  <c r="AK77" i="51"/>
  <c r="AT77" i="51" s="1"/>
  <c r="AJ71" i="51"/>
  <c r="AK71" i="51"/>
  <c r="AT71" i="51" s="1"/>
  <c r="AJ65" i="51"/>
  <c r="AK65" i="51"/>
  <c r="AT65" i="51" s="1"/>
  <c r="AJ59" i="51"/>
  <c r="AK59" i="51"/>
  <c r="AT59" i="51" s="1"/>
  <c r="AJ53" i="51"/>
  <c r="AK53" i="51"/>
  <c r="AT53" i="51" s="1"/>
  <c r="AJ47" i="51"/>
  <c r="AK47" i="51"/>
  <c r="AT47" i="51" s="1"/>
  <c r="AJ41" i="51"/>
  <c r="AK41" i="51"/>
  <c r="AT41" i="51" s="1"/>
  <c r="AJ35" i="51"/>
  <c r="AK35" i="51"/>
  <c r="AT35" i="51" s="1"/>
  <c r="AJ29" i="51"/>
  <c r="AK29" i="51"/>
  <c r="AT29" i="51" s="1"/>
  <c r="AJ23" i="51"/>
  <c r="AK23" i="51"/>
  <c r="AT23" i="51" s="1"/>
  <c r="AJ17" i="51"/>
  <c r="AK17" i="51"/>
  <c r="AT17" i="51" s="1"/>
  <c r="AJ11" i="51"/>
  <c r="AK11" i="51"/>
  <c r="AT11" i="51" s="1"/>
  <c r="AB4" i="51"/>
  <c r="AJ3" i="51"/>
  <c r="AS11" i="13"/>
  <c r="AL11" i="13"/>
  <c r="AU11" i="13" s="1"/>
  <c r="AS10" i="13"/>
  <c r="AL10" i="13"/>
  <c r="AU10" i="13" s="1"/>
  <c r="AS28" i="13"/>
  <c r="AL28" i="13"/>
  <c r="AU28" i="13" s="1"/>
  <c r="AS46" i="13"/>
  <c r="AL46" i="13"/>
  <c r="AU46" i="13" s="1"/>
  <c r="AS64" i="13"/>
  <c r="AL64" i="13"/>
  <c r="AU64" i="13" s="1"/>
  <c r="AS47" i="13"/>
  <c r="AL47" i="13"/>
  <c r="AU47" i="13" s="1"/>
  <c r="AI80" i="16"/>
  <c r="AN80" i="16"/>
  <c r="Y83" i="41"/>
  <c r="X83" i="41"/>
  <c r="AS66" i="13"/>
  <c r="AL66" i="13"/>
  <c r="AU66" i="13" s="1"/>
  <c r="Y76" i="95"/>
  <c r="X76" i="95"/>
  <c r="AN78" i="84"/>
  <c r="AI78" i="84"/>
  <c r="AE78" i="50"/>
  <c r="AF78" i="50"/>
  <c r="AO78" i="50" s="1"/>
  <c r="AG78" i="50"/>
  <c r="AP78" i="50" s="1"/>
  <c r="W79" i="50"/>
  <c r="AS12" i="13"/>
  <c r="AL12" i="13"/>
  <c r="AU12" i="13" s="1"/>
  <c r="AS30" i="13"/>
  <c r="AL30" i="13"/>
  <c r="AU30" i="13" s="1"/>
  <c r="S4" i="45"/>
  <c r="AC4" i="45" s="1"/>
  <c r="AB5" i="45" s="1"/>
  <c r="S3" i="45"/>
  <c r="AC3" i="45" s="1"/>
  <c r="S6" i="45"/>
  <c r="AC6" i="45" s="1"/>
  <c r="AB7" i="45" s="1"/>
  <c r="S8" i="45"/>
  <c r="AC8" i="45" s="1"/>
  <c r="AB9" i="45" s="1"/>
  <c r="S9" i="45"/>
  <c r="AC9" i="45" s="1"/>
  <c r="AB10" i="45" s="1"/>
  <c r="S11" i="45"/>
  <c r="AC11" i="45" s="1"/>
  <c r="AB12" i="45" s="1"/>
  <c r="S12" i="45"/>
  <c r="AC12" i="45" s="1"/>
  <c r="AB13" i="45" s="1"/>
  <c r="S14" i="45"/>
  <c r="AC14" i="45" s="1"/>
  <c r="AB15" i="45" s="1"/>
  <c r="S20" i="45"/>
  <c r="AC20" i="45" s="1"/>
  <c r="AB21" i="45" s="1"/>
  <c r="S22" i="45"/>
  <c r="AC22" i="45" s="1"/>
  <c r="AB23" i="45" s="1"/>
  <c r="S23" i="45"/>
  <c r="AC23" i="45" s="1"/>
  <c r="AB24" i="45" s="1"/>
  <c r="S25" i="45"/>
  <c r="AC25" i="45" s="1"/>
  <c r="AB26" i="45" s="1"/>
  <c r="S27" i="45"/>
  <c r="AC27" i="45" s="1"/>
  <c r="AB28" i="45" s="1"/>
  <c r="S29" i="45"/>
  <c r="AC29" i="45" s="1"/>
  <c r="AB30" i="45" s="1"/>
  <c r="S30" i="45"/>
  <c r="AC30" i="45" s="1"/>
  <c r="AB31" i="45" s="1"/>
  <c r="S31" i="45"/>
  <c r="AC31" i="45" s="1"/>
  <c r="AB32" i="45" s="1"/>
  <c r="S34" i="45"/>
  <c r="AC34" i="45" s="1"/>
  <c r="AB35" i="45" s="1"/>
  <c r="S37" i="45"/>
  <c r="AC37" i="45" s="1"/>
  <c r="AB38" i="45" s="1"/>
  <c r="S38" i="45"/>
  <c r="AC38" i="45" s="1"/>
  <c r="AB39" i="45" s="1"/>
  <c r="S39" i="45"/>
  <c r="AC39" i="45" s="1"/>
  <c r="AB40" i="45" s="1"/>
  <c r="S40" i="45"/>
  <c r="AC40" i="45" s="1"/>
  <c r="AB41" i="45" s="1"/>
  <c r="S42" i="45"/>
  <c r="AC42" i="45" s="1"/>
  <c r="AB43" i="45" s="1"/>
  <c r="S45" i="45"/>
  <c r="AC45" i="45" s="1"/>
  <c r="AB46" i="45" s="1"/>
  <c r="S47" i="45"/>
  <c r="AC47" i="45" s="1"/>
  <c r="AB48" i="45" s="1"/>
  <c r="S48" i="45"/>
  <c r="AC48" i="45" s="1"/>
  <c r="AB49" i="45" s="1"/>
  <c r="S49" i="45"/>
  <c r="AC49" i="45" s="1"/>
  <c r="AB50" i="45" s="1"/>
  <c r="S50" i="45"/>
  <c r="AC50" i="45" s="1"/>
  <c r="AB51" i="45" s="1"/>
  <c r="S56" i="45"/>
  <c r="AC56" i="45" s="1"/>
  <c r="AB57" i="45" s="1"/>
  <c r="S57" i="45"/>
  <c r="AC57" i="45" s="1"/>
  <c r="AB58" i="45" s="1"/>
  <c r="S58" i="45"/>
  <c r="AC58" i="45" s="1"/>
  <c r="AB59" i="45" s="1"/>
  <c r="S59" i="45"/>
  <c r="AC59" i="45" s="1"/>
  <c r="AB60" i="45" s="1"/>
  <c r="S61" i="45"/>
  <c r="AC61" i="45" s="1"/>
  <c r="AB62" i="45" s="1"/>
  <c r="S63" i="45"/>
  <c r="AC63" i="45" s="1"/>
  <c r="AB64" i="45" s="1"/>
  <c r="S65" i="45"/>
  <c r="AC65" i="45" s="1"/>
  <c r="AB66" i="45" s="1"/>
  <c r="S66" i="45"/>
  <c r="AC66" i="45" s="1"/>
  <c r="AB67" i="45" s="1"/>
  <c r="S67" i="45"/>
  <c r="AC67" i="45" s="1"/>
  <c r="AB68" i="45" s="1"/>
  <c r="S70" i="45"/>
  <c r="AC70" i="45" s="1"/>
  <c r="AB71" i="45" s="1"/>
  <c r="S73" i="45"/>
  <c r="AC73" i="45" s="1"/>
  <c r="AB74" i="45" s="1"/>
  <c r="S74" i="45"/>
  <c r="AC74" i="45" s="1"/>
  <c r="AB75" i="45" s="1"/>
  <c r="S75" i="45"/>
  <c r="AC75" i="45" s="1"/>
  <c r="AB76" i="45" s="1"/>
  <c r="S76" i="45"/>
  <c r="AC76" i="45" s="1"/>
  <c r="AB77" i="45" s="1"/>
  <c r="S78" i="45"/>
  <c r="AC78" i="45" s="1"/>
  <c r="AB79" i="45" s="1"/>
  <c r="AR79" i="51"/>
  <c r="AR81" i="51" s="1"/>
  <c r="AS13" i="13"/>
  <c r="AL13" i="13"/>
  <c r="AU13" i="13" s="1"/>
  <c r="AS31" i="13"/>
  <c r="AL31" i="13"/>
  <c r="AU31" i="13" s="1"/>
  <c r="AR80" i="94"/>
  <c r="AS35" i="13"/>
  <c r="AL35" i="13"/>
  <c r="AU35" i="13" s="1"/>
  <c r="AR77" i="91"/>
  <c r="AS50" i="13"/>
  <c r="AL50" i="13"/>
  <c r="AU50" i="13" s="1"/>
  <c r="AS68" i="13"/>
  <c r="AL68" i="13"/>
  <c r="AU68" i="13" s="1"/>
  <c r="AH78" i="11"/>
  <c r="AQ78" i="11" s="1"/>
  <c r="AH79" i="42"/>
  <c r="AQ79" i="42" s="1"/>
  <c r="Y78" i="92"/>
  <c r="X78" i="92"/>
  <c r="AS15" i="13"/>
  <c r="AL15" i="13"/>
  <c r="AU15" i="13" s="1"/>
  <c r="AS33" i="13"/>
  <c r="AL33" i="13"/>
  <c r="AU33" i="13" s="1"/>
  <c r="AS69" i="13"/>
  <c r="AL69" i="13"/>
  <c r="AU69" i="13" s="1"/>
  <c r="AE76" i="20"/>
  <c r="AF76" i="20"/>
  <c r="AO76" i="20" s="1"/>
  <c r="W77" i="20"/>
  <c r="AG76" i="20"/>
  <c r="AP76" i="20" s="1"/>
  <c r="AJ76" i="51"/>
  <c r="AK76" i="51"/>
  <c r="AT76" i="51" s="1"/>
  <c r="AJ70" i="51"/>
  <c r="AK70" i="51"/>
  <c r="AT70" i="51" s="1"/>
  <c r="AJ64" i="51"/>
  <c r="AK64" i="51"/>
  <c r="AT64" i="51" s="1"/>
  <c r="AJ58" i="51"/>
  <c r="AK58" i="51"/>
  <c r="AT58" i="51" s="1"/>
  <c r="AJ52" i="51"/>
  <c r="AK52" i="51"/>
  <c r="AT52" i="51" s="1"/>
  <c r="AJ46" i="51"/>
  <c r="AK46" i="51"/>
  <c r="AT46" i="51" s="1"/>
  <c r="AJ40" i="51"/>
  <c r="AK40" i="51"/>
  <c r="AT40" i="51" s="1"/>
  <c r="AJ34" i="51"/>
  <c r="AK34" i="51"/>
  <c r="AT34" i="51" s="1"/>
  <c r="AJ28" i="51"/>
  <c r="AK28" i="51"/>
  <c r="AT28" i="51" s="1"/>
  <c r="AJ22" i="51"/>
  <c r="AK22" i="51"/>
  <c r="AT22" i="51" s="1"/>
  <c r="AJ16" i="51"/>
  <c r="AK16" i="51"/>
  <c r="AT16" i="51" s="1"/>
  <c r="AJ10" i="51"/>
  <c r="AK10" i="51"/>
  <c r="AT10" i="51" s="1"/>
  <c r="AK5" i="51"/>
  <c r="AT5" i="51" s="1"/>
  <c r="AJ5" i="51"/>
  <c r="AS71" i="13"/>
  <c r="AL71" i="13"/>
  <c r="AU71" i="13" s="1"/>
  <c r="AI75" i="103"/>
  <c r="AN75" i="103"/>
  <c r="Y80" i="48"/>
  <c r="X80" i="48"/>
  <c r="AF79" i="42" l="1"/>
  <c r="AO79" i="42" s="1"/>
  <c r="AE79" i="42"/>
  <c r="AF78" i="85"/>
  <c r="AO78" i="85" s="1"/>
  <c r="W79" i="85"/>
  <c r="AG78" i="85"/>
  <c r="AP78" i="85" s="1"/>
  <c r="AE78" i="85"/>
  <c r="W80" i="42"/>
  <c r="Z83" i="18"/>
  <c r="AH83" i="18"/>
  <c r="AQ83" i="18" s="1"/>
  <c r="X78" i="35"/>
  <c r="AH78" i="35" s="1"/>
  <c r="AQ78" i="35" s="1"/>
  <c r="Y78" i="35"/>
  <c r="AN77" i="35"/>
  <c r="AI77" i="35"/>
  <c r="AR77" i="35" s="1"/>
  <c r="Y79" i="88"/>
  <c r="X79" i="88"/>
  <c r="Z79" i="88"/>
  <c r="AI79" i="48"/>
  <c r="AF78" i="91"/>
  <c r="AO78" i="91" s="1"/>
  <c r="AI77" i="10"/>
  <c r="AN78" i="88"/>
  <c r="AI78" i="88"/>
  <c r="AR78" i="88" s="1"/>
  <c r="AN82" i="41"/>
  <c r="Z79" i="104"/>
  <c r="AX79" i="104" s="1"/>
  <c r="S79" i="104" s="1"/>
  <c r="W79" i="91"/>
  <c r="Y79" i="91" s="1"/>
  <c r="AG78" i="91"/>
  <c r="AP78" i="91" s="1"/>
  <c r="Z79" i="84"/>
  <c r="AX79" i="84" s="1"/>
  <c r="S79" i="84" s="1"/>
  <c r="AC79" i="84" s="1"/>
  <c r="AL79" i="51"/>
  <c r="AU79" i="51" s="1"/>
  <c r="Z76" i="99"/>
  <c r="W77" i="99" s="1"/>
  <c r="Z80" i="48"/>
  <c r="AF80" i="48" s="1"/>
  <c r="AO80" i="48" s="1"/>
  <c r="Z79" i="87"/>
  <c r="AE79" i="87" s="1"/>
  <c r="Z76" i="95"/>
  <c r="W77" i="95" s="1"/>
  <c r="Z79" i="55"/>
  <c r="Z78" i="82"/>
  <c r="AE78" i="82" s="1"/>
  <c r="Z78" i="43"/>
  <c r="AE78" i="43" s="1"/>
  <c r="AF76" i="95"/>
  <c r="AO76" i="95" s="1"/>
  <c r="AS5" i="51"/>
  <c r="AL5" i="51"/>
  <c r="AU5" i="51" s="1"/>
  <c r="AJ67" i="45"/>
  <c r="AK67" i="45"/>
  <c r="AT67" i="45" s="1"/>
  <c r="AR75" i="103"/>
  <c r="AS10" i="51"/>
  <c r="AL10" i="51"/>
  <c r="AU10" i="51" s="1"/>
  <c r="AS28" i="51"/>
  <c r="AL28" i="51"/>
  <c r="AU28" i="51" s="1"/>
  <c r="AS46" i="51"/>
  <c r="AL46" i="51"/>
  <c r="AU46" i="51" s="1"/>
  <c r="AS64" i="51"/>
  <c r="AL64" i="51"/>
  <c r="AU64" i="51" s="1"/>
  <c r="Y77" i="20"/>
  <c r="X77" i="20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J10" i="45"/>
  <c r="AK10" i="45"/>
  <c r="AT10" i="45" s="1"/>
  <c r="AK5" i="45"/>
  <c r="AT5" i="45" s="1"/>
  <c r="AJ5" i="45"/>
  <c r="AS11" i="51"/>
  <c r="AL11" i="51"/>
  <c r="AU11" i="51" s="1"/>
  <c r="AS29" i="51"/>
  <c r="AL29" i="51"/>
  <c r="AU29" i="51" s="1"/>
  <c r="AS47" i="51"/>
  <c r="AL47" i="51"/>
  <c r="AU47" i="51" s="1"/>
  <c r="AS65" i="51"/>
  <c r="AL65" i="51"/>
  <c r="AU65" i="51" s="1"/>
  <c r="AR77" i="82"/>
  <c r="AR79" i="45"/>
  <c r="AR81" i="45" s="1"/>
  <c r="AS19" i="51"/>
  <c r="AL19" i="51"/>
  <c r="AU19" i="51" s="1"/>
  <c r="AS37" i="51"/>
  <c r="AL37" i="51"/>
  <c r="AU37" i="51" s="1"/>
  <c r="AS55" i="51"/>
  <c r="AL55" i="51"/>
  <c r="AU55" i="51" s="1"/>
  <c r="AS73" i="51"/>
  <c r="AL73" i="51"/>
  <c r="AU73" i="51" s="1"/>
  <c r="AG79" i="104"/>
  <c r="AP79" i="104" s="1"/>
  <c r="AP81" i="104" s="1"/>
  <c r="AF79" i="104"/>
  <c r="AO79" i="104" s="1"/>
  <c r="AO81" i="104" s="1"/>
  <c r="AE79" i="104"/>
  <c r="AC79" i="104"/>
  <c r="AR77" i="10"/>
  <c r="AR78" i="44"/>
  <c r="AG76" i="99"/>
  <c r="AP76" i="99" s="1"/>
  <c r="W81" i="48"/>
  <c r="AE80" i="48"/>
  <c r="AG80" i="48"/>
  <c r="AP80" i="48" s="1"/>
  <c r="AJ79" i="45"/>
  <c r="AS79" i="45" s="1"/>
  <c r="AK79" i="45"/>
  <c r="AT79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J9" i="45"/>
  <c r="AK9" i="45"/>
  <c r="AT9" i="45" s="1"/>
  <c r="AI79" i="49"/>
  <c r="AN79" i="49"/>
  <c r="AH76" i="90"/>
  <c r="AQ76" i="90" s="1"/>
  <c r="AS12" i="51"/>
  <c r="AL12" i="51"/>
  <c r="AU12" i="51" s="1"/>
  <c r="AS30" i="51"/>
  <c r="AL30" i="51"/>
  <c r="AU30" i="51" s="1"/>
  <c r="AS48" i="51"/>
  <c r="AL48" i="51"/>
  <c r="AU48" i="51" s="1"/>
  <c r="AS66" i="51"/>
  <c r="AL66" i="51"/>
  <c r="AU66" i="51" s="1"/>
  <c r="AR78" i="87"/>
  <c r="AS69" i="51"/>
  <c r="AL69" i="51"/>
  <c r="AU69" i="51" s="1"/>
  <c r="AH76" i="103"/>
  <c r="AQ76" i="103" s="1"/>
  <c r="W84" i="98"/>
  <c r="AG83" i="98"/>
  <c r="AP83" i="98" s="1"/>
  <c r="AF83" i="98"/>
  <c r="AO83" i="98" s="1"/>
  <c r="AE83" i="98"/>
  <c r="AR75" i="95"/>
  <c r="AS33" i="51"/>
  <c r="AL33" i="51"/>
  <c r="AU33" i="51" s="1"/>
  <c r="AI78" i="11"/>
  <c r="AN78" i="11"/>
  <c r="AS20" i="51"/>
  <c r="AL20" i="51"/>
  <c r="AU20" i="51" s="1"/>
  <c r="AS38" i="51"/>
  <c r="AL38" i="51"/>
  <c r="AU38" i="51" s="1"/>
  <c r="AS56" i="51"/>
  <c r="AL56" i="51"/>
  <c r="AU56" i="51" s="1"/>
  <c r="AS74" i="51"/>
  <c r="AL74" i="51"/>
  <c r="AU74" i="51" s="1"/>
  <c r="AR78" i="55"/>
  <c r="AS9" i="51"/>
  <c r="AL9" i="51"/>
  <c r="AU9" i="51" s="1"/>
  <c r="AS27" i="51"/>
  <c r="AL27" i="51"/>
  <c r="AU27" i="51" s="1"/>
  <c r="AS63" i="51"/>
  <c r="AL63" i="51"/>
  <c r="AU63" i="51" s="1"/>
  <c r="AJ73" i="45"/>
  <c r="AK73" i="45"/>
  <c r="AT73" i="45" s="1"/>
  <c r="AH80" i="48"/>
  <c r="AQ80" i="48" s="1"/>
  <c r="AS16" i="51"/>
  <c r="AL16" i="51"/>
  <c r="AU16" i="51" s="1"/>
  <c r="AS34" i="51"/>
  <c r="AL34" i="51"/>
  <c r="AU34" i="51" s="1"/>
  <c r="AS52" i="51"/>
  <c r="AL52" i="51"/>
  <c r="AU52" i="51" s="1"/>
  <c r="AS70" i="51"/>
  <c r="AL70" i="51"/>
  <c r="AU70" i="51" s="1"/>
  <c r="AI76" i="20"/>
  <c r="AN76" i="20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J38" i="45"/>
  <c r="AK38" i="45"/>
  <c r="AT38" i="45" s="1"/>
  <c r="AJ32" i="45"/>
  <c r="AK32" i="45"/>
  <c r="AT32" i="45" s="1"/>
  <c r="AJ26" i="45"/>
  <c r="AK26" i="45"/>
  <c r="AT26" i="45" s="1"/>
  <c r="AJ20" i="45"/>
  <c r="AK20" i="45"/>
  <c r="AT20" i="45" s="1"/>
  <c r="AJ14" i="45"/>
  <c r="AK14" i="45"/>
  <c r="AT14" i="45" s="1"/>
  <c r="AJ8" i="45"/>
  <c r="AK8" i="45"/>
  <c r="AT8" i="45" s="1"/>
  <c r="AI78" i="50"/>
  <c r="AN78" i="50"/>
  <c r="AR80" i="16"/>
  <c r="AS17" i="51"/>
  <c r="AL17" i="51"/>
  <c r="AU17" i="51" s="1"/>
  <c r="AS35" i="51"/>
  <c r="AL35" i="51"/>
  <c r="AU35" i="51" s="1"/>
  <c r="AS53" i="51"/>
  <c r="AL53" i="51"/>
  <c r="AU53" i="51" s="1"/>
  <c r="AS71" i="51"/>
  <c r="AL71" i="51"/>
  <c r="AU71" i="51" s="1"/>
  <c r="AH79" i="55"/>
  <c r="AQ79" i="55" s="1"/>
  <c r="Y80" i="49"/>
  <c r="X80" i="49"/>
  <c r="Z76" i="90"/>
  <c r="AR78" i="104"/>
  <c r="Z76" i="103"/>
  <c r="AS7" i="51"/>
  <c r="AL7" i="51"/>
  <c r="AU7" i="51" s="1"/>
  <c r="AS25" i="51"/>
  <c r="AL25" i="51"/>
  <c r="AU25" i="51" s="1"/>
  <c r="AS43" i="51"/>
  <c r="AL43" i="51"/>
  <c r="AU43" i="51" s="1"/>
  <c r="AS61" i="51"/>
  <c r="AL61" i="51"/>
  <c r="AU61" i="51" s="1"/>
  <c r="AR82" i="41"/>
  <c r="AN78" i="91"/>
  <c r="AH78" i="92"/>
  <c r="AQ78" i="92" s="1"/>
  <c r="AJ55" i="45"/>
  <c r="AK55" i="45"/>
  <c r="AT55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R78" i="84"/>
  <c r="AL3" i="51"/>
  <c r="AU3" i="51" s="1"/>
  <c r="AS3" i="51"/>
  <c r="AE79" i="55"/>
  <c r="AF79" i="55"/>
  <c r="AO79" i="55" s="1"/>
  <c r="AG79" i="55"/>
  <c r="AP79" i="55" s="1"/>
  <c r="W80" i="55"/>
  <c r="AE78" i="54"/>
  <c r="AF78" i="54"/>
  <c r="AO78" i="54" s="1"/>
  <c r="AG78" i="54"/>
  <c r="AP78" i="54" s="1"/>
  <c r="W79" i="54"/>
  <c r="AS18" i="51"/>
  <c r="AL18" i="51"/>
  <c r="AU18" i="51" s="1"/>
  <c r="AS36" i="51"/>
  <c r="AL36" i="51"/>
  <c r="AU36" i="51" s="1"/>
  <c r="AS54" i="51"/>
  <c r="AL54" i="51"/>
  <c r="AU54" i="51" s="1"/>
  <c r="AS72" i="51"/>
  <c r="AL72" i="51"/>
  <c r="AU72" i="51" s="1"/>
  <c r="AR78" i="83"/>
  <c r="AS75" i="51"/>
  <c r="AL75" i="51"/>
  <c r="AU75" i="51" s="1"/>
  <c r="AR77" i="43"/>
  <c r="AS8" i="51"/>
  <c r="AL8" i="51"/>
  <c r="AU8" i="51" s="1"/>
  <c r="AS26" i="51"/>
  <c r="AL26" i="51"/>
  <c r="AU26" i="51" s="1"/>
  <c r="AS44" i="51"/>
  <c r="AL44" i="51"/>
  <c r="AU44" i="51" s="1"/>
  <c r="AS62" i="51"/>
  <c r="AL62" i="51"/>
  <c r="AU62" i="51" s="1"/>
  <c r="Y80" i="102"/>
  <c r="X80" i="102"/>
  <c r="AS57" i="51"/>
  <c r="AL57" i="51"/>
  <c r="AU57" i="51" s="1"/>
  <c r="AS15" i="51"/>
  <c r="AL15" i="51"/>
  <c r="AU15" i="51" s="1"/>
  <c r="AS45" i="51"/>
  <c r="AL45" i="51"/>
  <c r="AU45" i="51" s="1"/>
  <c r="AN81" i="94"/>
  <c r="AI81" i="94"/>
  <c r="AJ49" i="45"/>
  <c r="AK49" i="45"/>
  <c r="AT49" i="45" s="1"/>
  <c r="AS22" i="51"/>
  <c r="AL22" i="51"/>
  <c r="AU22" i="51" s="1"/>
  <c r="AS58" i="51"/>
  <c r="AL58" i="51"/>
  <c r="AU58" i="51" s="1"/>
  <c r="Z78" i="92"/>
  <c r="AJ72" i="45"/>
  <c r="AK72" i="45"/>
  <c r="AT72" i="45" s="1"/>
  <c r="AJ60" i="45"/>
  <c r="AK60" i="45"/>
  <c r="AT60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K6" i="45"/>
  <c r="AT6" i="45" s="1"/>
  <c r="AJ6" i="45"/>
  <c r="AH83" i="41"/>
  <c r="AQ83" i="41" s="1"/>
  <c r="AJ4" i="51"/>
  <c r="AK4" i="51"/>
  <c r="AT4" i="51" s="1"/>
  <c r="AT81" i="51" s="1"/>
  <c r="AS23" i="51"/>
  <c r="AL23" i="51"/>
  <c r="AU23" i="51" s="1"/>
  <c r="AS41" i="51"/>
  <c r="AL41" i="51"/>
  <c r="AU41" i="51" s="1"/>
  <c r="AS59" i="51"/>
  <c r="AL59" i="51"/>
  <c r="AU59" i="51" s="1"/>
  <c r="AS77" i="51"/>
  <c r="AL77" i="51"/>
  <c r="AU77" i="51" s="1"/>
  <c r="AS4" i="13"/>
  <c r="AS81" i="13" s="1"/>
  <c r="AL4" i="13"/>
  <c r="AU4" i="13" s="1"/>
  <c r="AU81" i="13" s="1"/>
  <c r="C11" i="13" s="1"/>
  <c r="AR75" i="99"/>
  <c r="AH79" i="44"/>
  <c r="AQ79" i="44" s="1"/>
  <c r="AQ81" i="44" s="1"/>
  <c r="AZ3" i="44"/>
  <c r="AX6" i="44" s="1"/>
  <c r="AH78" i="43"/>
  <c r="AQ78" i="43" s="1"/>
  <c r="AH79" i="83"/>
  <c r="AQ79" i="83" s="1"/>
  <c r="AR75" i="90"/>
  <c r="AH81" i="16"/>
  <c r="AQ81" i="16" s="1"/>
  <c r="AS13" i="51"/>
  <c r="AL13" i="51"/>
  <c r="AU13" i="51" s="1"/>
  <c r="AS31" i="51"/>
  <c r="AL31" i="51"/>
  <c r="AU31" i="51" s="1"/>
  <c r="AS49" i="51"/>
  <c r="AL49" i="51"/>
  <c r="AU49" i="51" s="1"/>
  <c r="AS67" i="51"/>
  <c r="AL67" i="51"/>
  <c r="AU67" i="51" s="1"/>
  <c r="AN79" i="102"/>
  <c r="AI79" i="102"/>
  <c r="AH78" i="10"/>
  <c r="AQ78" i="10" s="1"/>
  <c r="AI79" i="42"/>
  <c r="AN79" i="42"/>
  <c r="AJ61" i="45"/>
  <c r="AK61" i="45"/>
  <c r="AT61" i="45" s="1"/>
  <c r="AS40" i="51"/>
  <c r="AL40" i="51"/>
  <c r="AU40" i="51" s="1"/>
  <c r="AS76" i="51"/>
  <c r="AL76" i="51"/>
  <c r="AU76" i="51" s="1"/>
  <c r="AJ78" i="45"/>
  <c r="AK78" i="45"/>
  <c r="AT78" i="45" s="1"/>
  <c r="AJ66" i="45"/>
  <c r="AK66" i="45"/>
  <c r="AT66" i="45" s="1"/>
  <c r="AJ54" i="45"/>
  <c r="AK54" i="45"/>
  <c r="AT54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J17" i="45"/>
  <c r="AK17" i="45"/>
  <c r="AT17" i="45" s="1"/>
  <c r="AJ11" i="45"/>
  <c r="AK11" i="45"/>
  <c r="AT11" i="45" s="1"/>
  <c r="AJ3" i="45"/>
  <c r="AB4" i="45"/>
  <c r="Y79" i="50"/>
  <c r="X79" i="50"/>
  <c r="AH76" i="95"/>
  <c r="AQ76" i="95" s="1"/>
  <c r="Z83" i="41"/>
  <c r="AH79" i="87"/>
  <c r="AQ79" i="87" s="1"/>
  <c r="AR79" i="48"/>
  <c r="AS6" i="51"/>
  <c r="AL6" i="51"/>
  <c r="AU6" i="51" s="1"/>
  <c r="AS24" i="51"/>
  <c r="AL24" i="51"/>
  <c r="AU24" i="51" s="1"/>
  <c r="AS42" i="51"/>
  <c r="AL42" i="51"/>
  <c r="AU42" i="51" s="1"/>
  <c r="AS60" i="51"/>
  <c r="AL60" i="51"/>
  <c r="AU60" i="51" s="1"/>
  <c r="AS78" i="51"/>
  <c r="AL78" i="51"/>
  <c r="AU78" i="51" s="1"/>
  <c r="Z79" i="44"/>
  <c r="AX79" i="44" s="1"/>
  <c r="S79" i="44" s="1"/>
  <c r="AH78" i="82"/>
  <c r="AQ78" i="82" s="1"/>
  <c r="AH79" i="84"/>
  <c r="AQ79" i="84" s="1"/>
  <c r="AQ81" i="84" s="1"/>
  <c r="AZ3" i="84"/>
  <c r="AX5" i="84" s="1"/>
  <c r="AS39" i="51"/>
  <c r="AL39" i="51"/>
  <c r="AU39" i="51" s="1"/>
  <c r="Z79" i="83"/>
  <c r="Z81" i="16"/>
  <c r="AR77" i="92"/>
  <c r="Y79" i="11"/>
  <c r="X79" i="11"/>
  <c r="AH79" i="104"/>
  <c r="AQ79" i="104" s="1"/>
  <c r="AQ81" i="104" s="1"/>
  <c r="AZ3" i="104"/>
  <c r="AX8" i="104" s="1"/>
  <c r="AS14" i="51"/>
  <c r="AL14" i="51"/>
  <c r="AU14" i="51" s="1"/>
  <c r="AS32" i="51"/>
  <c r="AL32" i="51"/>
  <c r="AU32" i="51" s="1"/>
  <c r="AS50" i="51"/>
  <c r="AL50" i="51"/>
  <c r="AU50" i="51" s="1"/>
  <c r="AS68" i="51"/>
  <c r="AL68" i="51"/>
  <c r="AU68" i="51" s="1"/>
  <c r="Z78" i="10"/>
  <c r="AH76" i="99"/>
  <c r="AQ76" i="99" s="1"/>
  <c r="AS21" i="51"/>
  <c r="AL21" i="51"/>
  <c r="AU21" i="51" s="1"/>
  <c r="AS51" i="51"/>
  <c r="AL51" i="51"/>
  <c r="AU51" i="51" s="1"/>
  <c r="Y80" i="42"/>
  <c r="X80" i="42"/>
  <c r="Y82" i="94"/>
  <c r="X82" i="94"/>
  <c r="AE76" i="99" l="1"/>
  <c r="Z78" i="35"/>
  <c r="AN78" i="85"/>
  <c r="AI78" i="85"/>
  <c r="AR78" i="85" s="1"/>
  <c r="AF76" i="99"/>
  <c r="AO76" i="99" s="1"/>
  <c r="Y79" i="85"/>
  <c r="X79" i="85"/>
  <c r="X79" i="91"/>
  <c r="AG78" i="35"/>
  <c r="AP78" i="35" s="1"/>
  <c r="AE78" i="35"/>
  <c r="W79" i="35"/>
  <c r="AF78" i="35"/>
  <c r="AO78" i="35" s="1"/>
  <c r="AX79" i="88"/>
  <c r="S79" i="88" s="1"/>
  <c r="AC79" i="88" s="1"/>
  <c r="AF79" i="88"/>
  <c r="AO79" i="88" s="1"/>
  <c r="AO81" i="88" s="1"/>
  <c r="AE79" i="88"/>
  <c r="AG79" i="88"/>
  <c r="AP79" i="88" s="1"/>
  <c r="AP81" i="88" s="1"/>
  <c r="AI78" i="91"/>
  <c r="AH79" i="88"/>
  <c r="AQ79" i="88" s="1"/>
  <c r="AQ81" i="88" s="1"/>
  <c r="AZ3" i="88"/>
  <c r="AX3" i="88" s="1"/>
  <c r="S3" i="88" s="1"/>
  <c r="AC3" i="88" s="1"/>
  <c r="AX70" i="88"/>
  <c r="S70" i="88" s="1"/>
  <c r="AC70" i="88" s="1"/>
  <c r="AB71" i="88" s="1"/>
  <c r="AX33" i="88"/>
  <c r="S33" i="88" s="1"/>
  <c r="AC33" i="88" s="1"/>
  <c r="AB34" i="88" s="1"/>
  <c r="AX29" i="88"/>
  <c r="S29" i="88" s="1"/>
  <c r="AC29" i="88" s="1"/>
  <c r="AB30" i="88" s="1"/>
  <c r="AX39" i="88"/>
  <c r="S39" i="88" s="1"/>
  <c r="AC39" i="88" s="1"/>
  <c r="AB40" i="88" s="1"/>
  <c r="AX42" i="88"/>
  <c r="S42" i="88" s="1"/>
  <c r="AC42" i="88" s="1"/>
  <c r="AB43" i="88" s="1"/>
  <c r="AX61" i="88"/>
  <c r="S61" i="88" s="1"/>
  <c r="AC61" i="88" s="1"/>
  <c r="AB62" i="88" s="1"/>
  <c r="AX32" i="88"/>
  <c r="S32" i="88" s="1"/>
  <c r="AC32" i="88" s="1"/>
  <c r="AB33" i="88" s="1"/>
  <c r="AX36" i="88"/>
  <c r="S36" i="88" s="1"/>
  <c r="AC36" i="88" s="1"/>
  <c r="AB37" i="88" s="1"/>
  <c r="W80" i="87"/>
  <c r="AG79" i="87"/>
  <c r="AP79" i="87" s="1"/>
  <c r="W84" i="18"/>
  <c r="AF83" i="18"/>
  <c r="AO83" i="18" s="1"/>
  <c r="AG83" i="18"/>
  <c r="AP83" i="18" s="1"/>
  <c r="AE83" i="18"/>
  <c r="AG78" i="43"/>
  <c r="AP78" i="43" s="1"/>
  <c r="AF78" i="43"/>
  <c r="AO78" i="43" s="1"/>
  <c r="W79" i="43"/>
  <c r="AF79" i="87"/>
  <c r="AO79" i="87" s="1"/>
  <c r="AG76" i="95"/>
  <c r="AP76" i="95" s="1"/>
  <c r="AG79" i="84"/>
  <c r="AP79" i="84" s="1"/>
  <c r="AP81" i="84" s="1"/>
  <c r="AE76" i="95"/>
  <c r="AI76" i="95" s="1"/>
  <c r="AG78" i="82"/>
  <c r="AP78" i="82" s="1"/>
  <c r="AE79" i="84"/>
  <c r="Z80" i="49"/>
  <c r="AF79" i="84"/>
  <c r="AO79" i="84" s="1"/>
  <c r="AO81" i="84" s="1"/>
  <c r="AF78" i="82"/>
  <c r="AO78" i="82" s="1"/>
  <c r="W79" i="82"/>
  <c r="Y79" i="82" s="1"/>
  <c r="AX74" i="84"/>
  <c r="AX69" i="84"/>
  <c r="AX63" i="84"/>
  <c r="S63" i="84" s="1"/>
  <c r="AC63" i="84" s="1"/>
  <c r="AB64" i="84" s="1"/>
  <c r="AX56" i="84"/>
  <c r="AX51" i="84"/>
  <c r="S51" i="84" s="1"/>
  <c r="AC51" i="84" s="1"/>
  <c r="AB52" i="84" s="1"/>
  <c r="AX45" i="84"/>
  <c r="AX38" i="84"/>
  <c r="AX33" i="84"/>
  <c r="AX27" i="84"/>
  <c r="S27" i="84" s="1"/>
  <c r="AC27" i="84" s="1"/>
  <c r="AB28" i="84" s="1"/>
  <c r="AX21" i="84"/>
  <c r="AX15" i="84"/>
  <c r="AX9" i="84"/>
  <c r="S9" i="84" s="1"/>
  <c r="AC9" i="84" s="1"/>
  <c r="AB10" i="84" s="1"/>
  <c r="AX4" i="84"/>
  <c r="AX73" i="104"/>
  <c r="AX67" i="104"/>
  <c r="S67" i="104" s="1"/>
  <c r="AC67" i="104" s="1"/>
  <c r="AB68" i="104" s="1"/>
  <c r="AX61" i="104"/>
  <c r="S61" i="104" s="1"/>
  <c r="AC61" i="104" s="1"/>
  <c r="AB62" i="104" s="1"/>
  <c r="AX55" i="104"/>
  <c r="S55" i="104" s="1"/>
  <c r="AC55" i="104" s="1"/>
  <c r="AB56" i="104" s="1"/>
  <c r="AX49" i="104"/>
  <c r="S49" i="104" s="1"/>
  <c r="AC49" i="104" s="1"/>
  <c r="AB50" i="104" s="1"/>
  <c r="AX43" i="104"/>
  <c r="AX37" i="104"/>
  <c r="AX31" i="104"/>
  <c r="S31" i="104" s="1"/>
  <c r="AC31" i="104" s="1"/>
  <c r="AB32" i="104" s="1"/>
  <c r="AX25" i="104"/>
  <c r="S25" i="104" s="1"/>
  <c r="AC25" i="104" s="1"/>
  <c r="AB26" i="104" s="1"/>
  <c r="AX19" i="104"/>
  <c r="S19" i="104" s="1"/>
  <c r="AC19" i="104" s="1"/>
  <c r="AB20" i="104" s="1"/>
  <c r="AX13" i="104"/>
  <c r="S13" i="104" s="1"/>
  <c r="AC13" i="104" s="1"/>
  <c r="AB14" i="104" s="1"/>
  <c r="AX7" i="104"/>
  <c r="AX77" i="44"/>
  <c r="AX71" i="44"/>
  <c r="S71" i="44" s="1"/>
  <c r="AC71" i="44" s="1"/>
  <c r="AB72" i="44" s="1"/>
  <c r="AX65" i="44"/>
  <c r="S65" i="44" s="1"/>
  <c r="AC65" i="44" s="1"/>
  <c r="AB66" i="44" s="1"/>
  <c r="AX59" i="44"/>
  <c r="S59" i="44" s="1"/>
  <c r="AC59" i="44" s="1"/>
  <c r="AB60" i="44" s="1"/>
  <c r="AX53" i="44"/>
  <c r="AX47" i="44"/>
  <c r="AX41" i="44"/>
  <c r="AX35" i="44"/>
  <c r="S35" i="44" s="1"/>
  <c r="AC35" i="44" s="1"/>
  <c r="AB36" i="44" s="1"/>
  <c r="AX29" i="44"/>
  <c r="AX23" i="44"/>
  <c r="S23" i="44" s="1"/>
  <c r="AC23" i="44" s="1"/>
  <c r="AB24" i="44" s="1"/>
  <c r="AX17" i="44"/>
  <c r="S17" i="44" s="1"/>
  <c r="AC17" i="44" s="1"/>
  <c r="AB18" i="44" s="1"/>
  <c r="AX11" i="44"/>
  <c r="AX5" i="44"/>
  <c r="Z80" i="42"/>
  <c r="AX75" i="84"/>
  <c r="S75" i="84" s="1"/>
  <c r="AC75" i="84" s="1"/>
  <c r="AB76" i="84" s="1"/>
  <c r="AX68" i="84"/>
  <c r="S68" i="84" s="1"/>
  <c r="AC68" i="84" s="1"/>
  <c r="AB69" i="84" s="1"/>
  <c r="AX62" i="84"/>
  <c r="S62" i="84" s="1"/>
  <c r="AC62" i="84" s="1"/>
  <c r="AB63" i="84" s="1"/>
  <c r="AX57" i="84"/>
  <c r="AX50" i="84"/>
  <c r="AX43" i="84"/>
  <c r="S43" i="84" s="1"/>
  <c r="AC43" i="84" s="1"/>
  <c r="AB44" i="84" s="1"/>
  <c r="AX39" i="84"/>
  <c r="AX32" i="84"/>
  <c r="S32" i="84" s="1"/>
  <c r="AC32" i="84" s="1"/>
  <c r="AB33" i="84" s="1"/>
  <c r="AX26" i="84"/>
  <c r="S26" i="84" s="1"/>
  <c r="AC26" i="84" s="1"/>
  <c r="AB27" i="84" s="1"/>
  <c r="AX20" i="84"/>
  <c r="AX14" i="84"/>
  <c r="AX8" i="84"/>
  <c r="S8" i="84" s="1"/>
  <c r="AC8" i="84" s="1"/>
  <c r="AB9" i="84" s="1"/>
  <c r="AX78" i="104"/>
  <c r="AX72" i="104"/>
  <c r="AX66" i="104"/>
  <c r="S66" i="104" s="1"/>
  <c r="AC66" i="104" s="1"/>
  <c r="AB67" i="104" s="1"/>
  <c r="AX60" i="104"/>
  <c r="AX54" i="104"/>
  <c r="AX48" i="104"/>
  <c r="S48" i="104" s="1"/>
  <c r="AC48" i="104" s="1"/>
  <c r="AB49" i="104" s="1"/>
  <c r="AX42" i="104"/>
  <c r="AX36" i="104"/>
  <c r="AX30" i="104"/>
  <c r="S30" i="104" s="1"/>
  <c r="AC30" i="104" s="1"/>
  <c r="AB31" i="104" s="1"/>
  <c r="AX24" i="104"/>
  <c r="AX18" i="104"/>
  <c r="AX12" i="104"/>
  <c r="S12" i="104" s="1"/>
  <c r="AC12" i="104" s="1"/>
  <c r="AB13" i="104" s="1"/>
  <c r="AX6" i="104"/>
  <c r="AX75" i="44"/>
  <c r="S75" i="44" s="1"/>
  <c r="AC75" i="44" s="1"/>
  <c r="AB76" i="44" s="1"/>
  <c r="AX70" i="44"/>
  <c r="S70" i="44" s="1"/>
  <c r="AC70" i="44" s="1"/>
  <c r="AB71" i="44" s="1"/>
  <c r="AX64" i="44"/>
  <c r="AX57" i="44"/>
  <c r="AX51" i="44"/>
  <c r="S51" i="44" s="1"/>
  <c r="AC51" i="44" s="1"/>
  <c r="AB52" i="44" s="1"/>
  <c r="AX46" i="44"/>
  <c r="AX40" i="44"/>
  <c r="S40" i="44" s="1"/>
  <c r="AC40" i="44" s="1"/>
  <c r="AB41" i="44" s="1"/>
  <c r="AX34" i="44"/>
  <c r="S34" i="44" s="1"/>
  <c r="AC34" i="44" s="1"/>
  <c r="AB35" i="44" s="1"/>
  <c r="AX28" i="44"/>
  <c r="AX22" i="44"/>
  <c r="AX16" i="44"/>
  <c r="S16" i="44" s="1"/>
  <c r="AC16" i="44" s="1"/>
  <c r="AB17" i="44" s="1"/>
  <c r="AX10" i="44"/>
  <c r="S10" i="44" s="1"/>
  <c r="AC10" i="44" s="1"/>
  <c r="AB11" i="44" s="1"/>
  <c r="AX3" i="44"/>
  <c r="S3" i="44" s="1"/>
  <c r="AC3" i="44" s="1"/>
  <c r="Z82" i="94"/>
  <c r="W83" i="94" s="1"/>
  <c r="Z80" i="102"/>
  <c r="AX73" i="84"/>
  <c r="AX67" i="84"/>
  <c r="S67" i="84" s="1"/>
  <c r="AC67" i="84" s="1"/>
  <c r="AB68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4" i="84"/>
  <c r="AX37" i="84"/>
  <c r="AX31" i="84"/>
  <c r="S31" i="84" s="1"/>
  <c r="AC31" i="84" s="1"/>
  <c r="AB32" i="84" s="1"/>
  <c r="AX25" i="84"/>
  <c r="S25" i="84" s="1"/>
  <c r="AC25" i="84" s="1"/>
  <c r="AB26" i="84" s="1"/>
  <c r="AX18" i="84"/>
  <c r="S18" i="84" s="1"/>
  <c r="AC18" i="84" s="1"/>
  <c r="AB19" i="84" s="1"/>
  <c r="AX13" i="84"/>
  <c r="S13" i="84" s="1"/>
  <c r="AC13" i="84" s="1"/>
  <c r="AB14" i="84" s="1"/>
  <c r="AX7" i="84"/>
  <c r="AX77" i="104"/>
  <c r="AX71" i="104"/>
  <c r="S71" i="104" s="1"/>
  <c r="AC71" i="104" s="1"/>
  <c r="AB72" i="104" s="1"/>
  <c r="AX65" i="104"/>
  <c r="S65" i="104" s="1"/>
  <c r="AC65" i="104" s="1"/>
  <c r="AB66" i="104" s="1"/>
  <c r="AX59" i="104"/>
  <c r="S59" i="104" s="1"/>
  <c r="AC59" i="104" s="1"/>
  <c r="AB60" i="104" s="1"/>
  <c r="AX53" i="104"/>
  <c r="S53" i="104" s="1"/>
  <c r="AC53" i="104" s="1"/>
  <c r="AB54" i="104" s="1"/>
  <c r="AX47" i="104"/>
  <c r="AX41" i="104"/>
  <c r="AX35" i="104"/>
  <c r="S35" i="104" s="1"/>
  <c r="AC35" i="104" s="1"/>
  <c r="AB36" i="104" s="1"/>
  <c r="AX29" i="104"/>
  <c r="S29" i="104" s="1"/>
  <c r="AC29" i="104" s="1"/>
  <c r="AB30" i="104" s="1"/>
  <c r="AX23" i="104"/>
  <c r="S23" i="104" s="1"/>
  <c r="AC23" i="104" s="1"/>
  <c r="AB24" i="104" s="1"/>
  <c r="AX17" i="104"/>
  <c r="S17" i="104" s="1"/>
  <c r="AC17" i="104" s="1"/>
  <c r="AB18" i="104" s="1"/>
  <c r="AX11" i="104"/>
  <c r="AX3" i="104"/>
  <c r="AX76" i="44"/>
  <c r="S76" i="44" s="1"/>
  <c r="AC76" i="44" s="1"/>
  <c r="AB77" i="44" s="1"/>
  <c r="AX69" i="44"/>
  <c r="S69" i="44" s="1"/>
  <c r="AC69" i="44" s="1"/>
  <c r="AB70" i="44" s="1"/>
  <c r="AX63" i="44"/>
  <c r="S63" i="44" s="1"/>
  <c r="AC63" i="44" s="1"/>
  <c r="AB64" i="44" s="1"/>
  <c r="AX58" i="44"/>
  <c r="S58" i="44" s="1"/>
  <c r="AC58" i="44" s="1"/>
  <c r="AB59" i="44" s="1"/>
  <c r="AX52" i="44"/>
  <c r="AX45" i="44"/>
  <c r="AX39" i="44"/>
  <c r="S39" i="44" s="1"/>
  <c r="AC39" i="44" s="1"/>
  <c r="AB40" i="44" s="1"/>
  <c r="AX33" i="44"/>
  <c r="S33" i="44" s="1"/>
  <c r="AC33" i="44" s="1"/>
  <c r="AB34" i="44" s="1"/>
  <c r="AX27" i="44"/>
  <c r="S27" i="44" s="1"/>
  <c r="AC27" i="44" s="1"/>
  <c r="AB28" i="44" s="1"/>
  <c r="AX21" i="44"/>
  <c r="AX15" i="44"/>
  <c r="AX8" i="44"/>
  <c r="AX4" i="44"/>
  <c r="S4" i="44" s="1"/>
  <c r="AC4" i="44" s="1"/>
  <c r="AB5" i="44" s="1"/>
  <c r="AX78" i="84"/>
  <c r="S78" i="84" s="1"/>
  <c r="AC78" i="84" s="1"/>
  <c r="AB79" i="84" s="1"/>
  <c r="AX72" i="84"/>
  <c r="S72" i="84" s="1"/>
  <c r="AC72" i="84" s="1"/>
  <c r="AB73" i="84" s="1"/>
  <c r="AX66" i="84"/>
  <c r="S66" i="84" s="1"/>
  <c r="AC66" i="84" s="1"/>
  <c r="AB67" i="84" s="1"/>
  <c r="AX60" i="84"/>
  <c r="AX54" i="84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9" i="84"/>
  <c r="AX12" i="84"/>
  <c r="S12" i="84" s="1"/>
  <c r="AC12" i="84" s="1"/>
  <c r="AB13" i="84" s="1"/>
  <c r="AX6" i="84"/>
  <c r="S6" i="84" s="1"/>
  <c r="AC6" i="84" s="1"/>
  <c r="AB7" i="84" s="1"/>
  <c r="AX76" i="104"/>
  <c r="S76" i="104" s="1"/>
  <c r="AC76" i="104" s="1"/>
  <c r="AB77" i="104" s="1"/>
  <c r="AX70" i="104"/>
  <c r="S70" i="104" s="1"/>
  <c r="AC70" i="104" s="1"/>
  <c r="AB71" i="104" s="1"/>
  <c r="AX64" i="104"/>
  <c r="AX58" i="104"/>
  <c r="AX52" i="104"/>
  <c r="S52" i="104" s="1"/>
  <c r="AC52" i="104" s="1"/>
  <c r="AB53" i="104" s="1"/>
  <c r="AX46" i="104"/>
  <c r="S46" i="104" s="1"/>
  <c r="AC46" i="104" s="1"/>
  <c r="AB47" i="104" s="1"/>
  <c r="AX40" i="104"/>
  <c r="S40" i="104" s="1"/>
  <c r="AC40" i="104" s="1"/>
  <c r="AB41" i="104" s="1"/>
  <c r="AX34" i="104"/>
  <c r="S34" i="104" s="1"/>
  <c r="AC34" i="104" s="1"/>
  <c r="AB35" i="104" s="1"/>
  <c r="AX28" i="104"/>
  <c r="AX21" i="104"/>
  <c r="AX16" i="104"/>
  <c r="S16" i="104" s="1"/>
  <c r="AC16" i="104" s="1"/>
  <c r="AB17" i="104" s="1"/>
  <c r="AX10" i="104"/>
  <c r="S10" i="104" s="1"/>
  <c r="AC10" i="104" s="1"/>
  <c r="AB11" i="104" s="1"/>
  <c r="AX5" i="104"/>
  <c r="S5" i="104" s="1"/>
  <c r="AC5" i="104" s="1"/>
  <c r="AB6" i="104" s="1"/>
  <c r="AX74" i="44"/>
  <c r="S74" i="44" s="1"/>
  <c r="AC74" i="44" s="1"/>
  <c r="AB75" i="44" s="1"/>
  <c r="AX68" i="44"/>
  <c r="AX62" i="44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AX20" i="44"/>
  <c r="S20" i="44" s="1"/>
  <c r="AC20" i="44" s="1"/>
  <c r="AB21" i="44" s="1"/>
  <c r="AX14" i="44"/>
  <c r="AX9" i="44"/>
  <c r="S9" i="44" s="1"/>
  <c r="AC9" i="44" s="1"/>
  <c r="AB10" i="44" s="1"/>
  <c r="AX77" i="84"/>
  <c r="S77" i="84" s="1"/>
  <c r="AC77" i="84" s="1"/>
  <c r="AB78" i="84" s="1"/>
  <c r="AX71" i="84"/>
  <c r="S71" i="84" s="1"/>
  <c r="AC71" i="84" s="1"/>
  <c r="AB72" i="84" s="1"/>
  <c r="AX65" i="84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AX29" i="84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3" i="84"/>
  <c r="S3" i="84" s="1"/>
  <c r="AC3" i="84" s="1"/>
  <c r="AX74" i="104"/>
  <c r="AX69" i="104"/>
  <c r="AX63" i="104"/>
  <c r="S63" i="104" s="1"/>
  <c r="AC63" i="104" s="1"/>
  <c r="AB64" i="104" s="1"/>
  <c r="AX57" i="104"/>
  <c r="AX51" i="104"/>
  <c r="S51" i="104" s="1"/>
  <c r="AC51" i="104" s="1"/>
  <c r="AB52" i="104" s="1"/>
  <c r="AX45" i="104"/>
  <c r="S45" i="104" s="1"/>
  <c r="AC45" i="104" s="1"/>
  <c r="AB46" i="104" s="1"/>
  <c r="AX39" i="104"/>
  <c r="AX33" i="104"/>
  <c r="AX27" i="104"/>
  <c r="S27" i="104" s="1"/>
  <c r="AC27" i="104" s="1"/>
  <c r="AB28" i="104" s="1"/>
  <c r="AX22" i="104"/>
  <c r="S22" i="104" s="1"/>
  <c r="AC22" i="104" s="1"/>
  <c r="AB23" i="104" s="1"/>
  <c r="AX15" i="104"/>
  <c r="S15" i="104" s="1"/>
  <c r="AC15" i="104" s="1"/>
  <c r="AB16" i="104" s="1"/>
  <c r="AX9" i="104"/>
  <c r="S9" i="104" s="1"/>
  <c r="AC9" i="104" s="1"/>
  <c r="AB10" i="104" s="1"/>
  <c r="AX4" i="104"/>
  <c r="AX73" i="44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AX37" i="44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Z77" i="20"/>
  <c r="AX76" i="84"/>
  <c r="S76" i="84" s="1"/>
  <c r="AC76" i="84" s="1"/>
  <c r="AB77" i="84" s="1"/>
  <c r="AX70" i="84"/>
  <c r="S70" i="84" s="1"/>
  <c r="AC70" i="84" s="1"/>
  <c r="AB71" i="84" s="1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X75" i="104"/>
  <c r="S75" i="104" s="1"/>
  <c r="AC75" i="104" s="1"/>
  <c r="AB76" i="104" s="1"/>
  <c r="AX68" i="104"/>
  <c r="S68" i="104" s="1"/>
  <c r="AC68" i="104" s="1"/>
  <c r="AB69" i="104" s="1"/>
  <c r="AX62" i="104"/>
  <c r="S62" i="104" s="1"/>
  <c r="AC62" i="104" s="1"/>
  <c r="AB63" i="104" s="1"/>
  <c r="AX56" i="104"/>
  <c r="S56" i="104" s="1"/>
  <c r="AC56" i="104" s="1"/>
  <c r="AB57" i="104" s="1"/>
  <c r="AX50" i="104"/>
  <c r="AX44" i="104"/>
  <c r="AX38" i="104"/>
  <c r="S38" i="104" s="1"/>
  <c r="AC38" i="104" s="1"/>
  <c r="AB39" i="104" s="1"/>
  <c r="AX32" i="104"/>
  <c r="S32" i="104" s="1"/>
  <c r="AC32" i="104" s="1"/>
  <c r="AB33" i="104" s="1"/>
  <c r="AX26" i="104"/>
  <c r="S26" i="104" s="1"/>
  <c r="AC26" i="104" s="1"/>
  <c r="AB27" i="104" s="1"/>
  <c r="AX20" i="104"/>
  <c r="S20" i="104" s="1"/>
  <c r="AC20" i="104" s="1"/>
  <c r="AB21" i="104" s="1"/>
  <c r="AX14" i="104"/>
  <c r="AX78" i="44"/>
  <c r="AX72" i="44"/>
  <c r="S72" i="44" s="1"/>
  <c r="AC72" i="44" s="1"/>
  <c r="AB73" i="44" s="1"/>
  <c r="AX66" i="44"/>
  <c r="S66" i="44" s="1"/>
  <c r="AC66" i="44" s="1"/>
  <c r="AB67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AX36" i="44"/>
  <c r="S36" i="44" s="1"/>
  <c r="AC36" i="44" s="1"/>
  <c r="AB37" i="44" s="1"/>
  <c r="AX30" i="44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L79" i="45"/>
  <c r="AU79" i="45" s="1"/>
  <c r="AE77" i="20"/>
  <c r="W78" i="20"/>
  <c r="AF77" i="20"/>
  <c r="AO77" i="20" s="1"/>
  <c r="AG77" i="20"/>
  <c r="AP77" i="20" s="1"/>
  <c r="AS37" i="45"/>
  <c r="AL37" i="45"/>
  <c r="AU37" i="45" s="1"/>
  <c r="AN79" i="104"/>
  <c r="AN81" i="104" s="1"/>
  <c r="AI79" i="104"/>
  <c r="AS10" i="45"/>
  <c r="AL10" i="45"/>
  <c r="AU10" i="45" s="1"/>
  <c r="AS28" i="45"/>
  <c r="AL28" i="45"/>
  <c r="AU28" i="45" s="1"/>
  <c r="AS46" i="45"/>
  <c r="AL46" i="45"/>
  <c r="AU46" i="45" s="1"/>
  <c r="AS64" i="45"/>
  <c r="AL64" i="45"/>
  <c r="AU64" i="45" s="1"/>
  <c r="Y77" i="95"/>
  <c r="X77" i="95"/>
  <c r="Y80" i="87"/>
  <c r="X80" i="87"/>
  <c r="W79" i="92"/>
  <c r="AG78" i="92"/>
  <c r="AP78" i="92" s="1"/>
  <c r="AF78" i="92"/>
  <c r="AO78" i="92" s="1"/>
  <c r="AE78" i="92"/>
  <c r="S4" i="84"/>
  <c r="AC4" i="84" s="1"/>
  <c r="AB5" i="84" s="1"/>
  <c r="S5" i="84"/>
  <c r="AC5" i="84" s="1"/>
  <c r="AB6" i="84" s="1"/>
  <c r="S7" i="84"/>
  <c r="AC7" i="84" s="1"/>
  <c r="AB8" i="84" s="1"/>
  <c r="S14" i="84"/>
  <c r="AC14" i="84" s="1"/>
  <c r="AB15" i="84" s="1"/>
  <c r="S15" i="84"/>
  <c r="AC15" i="84" s="1"/>
  <c r="AB16" i="84" s="1"/>
  <c r="S19" i="84"/>
  <c r="AC19" i="84" s="1"/>
  <c r="AB20" i="84" s="1"/>
  <c r="S20" i="84"/>
  <c r="AC20" i="84" s="1"/>
  <c r="AB21" i="84" s="1"/>
  <c r="S21" i="84"/>
  <c r="AC21" i="84" s="1"/>
  <c r="AB22" i="84" s="1"/>
  <c r="S29" i="84"/>
  <c r="AC29" i="84" s="1"/>
  <c r="AB30" i="84" s="1"/>
  <c r="S33" i="84"/>
  <c r="AC33" i="84" s="1"/>
  <c r="AB34" i="84" s="1"/>
  <c r="S35" i="84"/>
  <c r="AC35" i="84" s="1"/>
  <c r="AB36" i="84" s="1"/>
  <c r="S37" i="84"/>
  <c r="AC37" i="84" s="1"/>
  <c r="AB38" i="84" s="1"/>
  <c r="S38" i="84"/>
  <c r="AC38" i="84" s="1"/>
  <c r="AB39" i="84" s="1"/>
  <c r="S39" i="84"/>
  <c r="AC39" i="84" s="1"/>
  <c r="AB40" i="84" s="1"/>
  <c r="S44" i="84"/>
  <c r="AC44" i="84" s="1"/>
  <c r="AB45" i="84" s="1"/>
  <c r="S45" i="84"/>
  <c r="AC45" i="84" s="1"/>
  <c r="AB46" i="84" s="1"/>
  <c r="S46" i="84"/>
  <c r="AC46" i="84" s="1"/>
  <c r="AB47" i="84" s="1"/>
  <c r="S50" i="84"/>
  <c r="AC50" i="84" s="1"/>
  <c r="AB51" i="84" s="1"/>
  <c r="S54" i="84"/>
  <c r="AC54" i="84" s="1"/>
  <c r="AB55" i="84" s="1"/>
  <c r="S56" i="84"/>
  <c r="AC56" i="84" s="1"/>
  <c r="AB57" i="84" s="1"/>
  <c r="S57" i="84"/>
  <c r="AC57" i="84" s="1"/>
  <c r="AB58" i="84" s="1"/>
  <c r="S60" i="84"/>
  <c r="AC60" i="84" s="1"/>
  <c r="AB61" i="84" s="1"/>
  <c r="S65" i="84"/>
  <c r="AC65" i="84" s="1"/>
  <c r="AB66" i="84" s="1"/>
  <c r="S69" i="84"/>
  <c r="AC69" i="84" s="1"/>
  <c r="AB70" i="84" s="1"/>
  <c r="S73" i="84"/>
  <c r="AC73" i="84" s="1"/>
  <c r="AB74" i="84" s="1"/>
  <c r="S74" i="84"/>
  <c r="AC74" i="84" s="1"/>
  <c r="AB75" i="84" s="1"/>
  <c r="AH79" i="50"/>
  <c r="AQ79" i="50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54" i="45"/>
  <c r="AL54" i="45"/>
  <c r="AU54" i="45" s="1"/>
  <c r="AR79" i="42"/>
  <c r="AS4" i="51"/>
  <c r="AS81" i="51" s="1"/>
  <c r="AL4" i="51"/>
  <c r="AU4" i="51" s="1"/>
  <c r="AU81" i="51" s="1"/>
  <c r="C11" i="51" s="1"/>
  <c r="AS12" i="45"/>
  <c r="AL12" i="45"/>
  <c r="AU12" i="45" s="1"/>
  <c r="AS30" i="45"/>
  <c r="AL30" i="45"/>
  <c r="AU30" i="45" s="1"/>
  <c r="AS48" i="45"/>
  <c r="AL48" i="45"/>
  <c r="AU48" i="45" s="1"/>
  <c r="AR81" i="94"/>
  <c r="Y79" i="54"/>
  <c r="X79" i="54"/>
  <c r="AF76" i="103"/>
  <c r="AO76" i="103" s="1"/>
  <c r="AE76" i="103"/>
  <c r="W77" i="103"/>
  <c r="AG76" i="103"/>
  <c r="AP76" i="103" s="1"/>
  <c r="AR78" i="50"/>
  <c r="AS20" i="45"/>
  <c r="AL20" i="45"/>
  <c r="AU20" i="45" s="1"/>
  <c r="AS38" i="45"/>
  <c r="AL38" i="45"/>
  <c r="AU38" i="45" s="1"/>
  <c r="AS56" i="45"/>
  <c r="AL56" i="45"/>
  <c r="AU56" i="45" s="1"/>
  <c r="AS74" i="45"/>
  <c r="AL74" i="45"/>
  <c r="AU74" i="45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Y77" i="99"/>
  <c r="X77" i="99"/>
  <c r="AS67" i="45"/>
  <c r="AL67" i="45"/>
  <c r="AU67" i="45" s="1"/>
  <c r="AE78" i="10"/>
  <c r="AF78" i="10"/>
  <c r="AO78" i="10" s="1"/>
  <c r="W79" i="10"/>
  <c r="AG78" i="10"/>
  <c r="AP78" i="10" s="1"/>
  <c r="AS49" i="45"/>
  <c r="AL49" i="45"/>
  <c r="AU49" i="45" s="1"/>
  <c r="S5" i="44"/>
  <c r="AC5" i="44" s="1"/>
  <c r="AB6" i="44" s="1"/>
  <c r="S6" i="44"/>
  <c r="AC6" i="44" s="1"/>
  <c r="AB7" i="44" s="1"/>
  <c r="S8" i="44"/>
  <c r="AC8" i="44" s="1"/>
  <c r="AB9" i="44" s="1"/>
  <c r="S11" i="44"/>
  <c r="AC11" i="44" s="1"/>
  <c r="AB12" i="44" s="1"/>
  <c r="S14" i="44"/>
  <c r="AC14" i="44" s="1"/>
  <c r="AB15" i="44" s="1"/>
  <c r="S15" i="44"/>
  <c r="AC15" i="44" s="1"/>
  <c r="AB16" i="44" s="1"/>
  <c r="S21" i="44"/>
  <c r="AC21" i="44" s="1"/>
  <c r="AB22" i="44" s="1"/>
  <c r="S22" i="44"/>
  <c r="AC22" i="44" s="1"/>
  <c r="AB23" i="44" s="1"/>
  <c r="S26" i="44"/>
  <c r="AC26" i="44" s="1"/>
  <c r="AB27" i="44" s="1"/>
  <c r="S28" i="44"/>
  <c r="AC28" i="44" s="1"/>
  <c r="AB29" i="44" s="1"/>
  <c r="S29" i="44"/>
  <c r="AC29" i="44" s="1"/>
  <c r="AB30" i="44" s="1"/>
  <c r="S30" i="44"/>
  <c r="AC30" i="44" s="1"/>
  <c r="AB31" i="44" s="1"/>
  <c r="S37" i="44"/>
  <c r="AC37" i="44" s="1"/>
  <c r="AB38" i="44" s="1"/>
  <c r="S41" i="44"/>
  <c r="AC41" i="44" s="1"/>
  <c r="AB42" i="44" s="1"/>
  <c r="S42" i="44"/>
  <c r="AC42" i="44" s="1"/>
  <c r="AB43" i="44" s="1"/>
  <c r="S43" i="44"/>
  <c r="AC43" i="44" s="1"/>
  <c r="AB44" i="44" s="1"/>
  <c r="S45" i="44"/>
  <c r="AC45" i="44" s="1"/>
  <c r="AB46" i="44" s="1"/>
  <c r="S46" i="44"/>
  <c r="AC46" i="44" s="1"/>
  <c r="AB47" i="44" s="1"/>
  <c r="S47" i="44"/>
  <c r="AC47" i="44" s="1"/>
  <c r="AB48" i="44" s="1"/>
  <c r="S52" i="44"/>
  <c r="AC52" i="44" s="1"/>
  <c r="AB53" i="44" s="1"/>
  <c r="S53" i="44"/>
  <c r="AC53" i="44" s="1"/>
  <c r="AB54" i="44" s="1"/>
  <c r="S57" i="44"/>
  <c r="AC57" i="44" s="1"/>
  <c r="AB58" i="44" s="1"/>
  <c r="S62" i="44"/>
  <c r="AC62" i="44" s="1"/>
  <c r="AB63" i="44" s="1"/>
  <c r="S64" i="44"/>
  <c r="AC64" i="44" s="1"/>
  <c r="AB65" i="44" s="1"/>
  <c r="S68" i="44"/>
  <c r="AC68" i="44" s="1"/>
  <c r="AB69" i="44" s="1"/>
  <c r="S73" i="44"/>
  <c r="AC73" i="44" s="1"/>
  <c r="AB74" i="44" s="1"/>
  <c r="S77" i="44"/>
  <c r="AC77" i="44" s="1"/>
  <c r="AB78" i="44" s="1"/>
  <c r="S78" i="44"/>
  <c r="AC78" i="44" s="1"/>
  <c r="AB79" i="44" s="1"/>
  <c r="AI79" i="55"/>
  <c r="AN79" i="55"/>
  <c r="AS7" i="45"/>
  <c r="AL7" i="45"/>
  <c r="AU7" i="45" s="1"/>
  <c r="AS25" i="45"/>
  <c r="AL25" i="45"/>
  <c r="AU25" i="45" s="1"/>
  <c r="AS43" i="45"/>
  <c r="AL43" i="45"/>
  <c r="AU43" i="45" s="1"/>
  <c r="AR78" i="91"/>
  <c r="AF76" i="90"/>
  <c r="AO76" i="90" s="1"/>
  <c r="AE76" i="90"/>
  <c r="W77" i="90"/>
  <c r="AG76" i="90"/>
  <c r="AP76" i="90" s="1"/>
  <c r="AN83" i="98"/>
  <c r="AI83" i="98"/>
  <c r="AI80" i="48"/>
  <c r="AN80" i="48"/>
  <c r="AN76" i="99"/>
  <c r="AI76" i="99"/>
  <c r="AS16" i="45"/>
  <c r="AL16" i="45"/>
  <c r="AU16" i="45" s="1"/>
  <c r="AS34" i="45"/>
  <c r="AL34" i="45"/>
  <c r="AU34" i="45" s="1"/>
  <c r="AS52" i="45"/>
  <c r="AL52" i="45"/>
  <c r="AU52" i="45" s="1"/>
  <c r="AS70" i="45"/>
  <c r="AL70" i="45"/>
  <c r="AU70" i="45" s="1"/>
  <c r="AN79" i="87"/>
  <c r="AI79" i="87"/>
  <c r="AH80" i="42"/>
  <c r="AQ80" i="42" s="1"/>
  <c r="W82" i="16"/>
  <c r="AG81" i="16"/>
  <c r="AP81" i="16" s="1"/>
  <c r="AE81" i="16"/>
  <c r="AF81" i="16"/>
  <c r="AO81" i="16" s="1"/>
  <c r="Z79" i="50"/>
  <c r="AS17" i="45"/>
  <c r="AL17" i="45"/>
  <c r="AU17" i="45" s="1"/>
  <c r="AS35" i="45"/>
  <c r="AL35" i="45"/>
  <c r="AU35" i="45" s="1"/>
  <c r="AS53" i="45"/>
  <c r="AL53" i="45"/>
  <c r="AU53" i="45" s="1"/>
  <c r="AS71" i="45"/>
  <c r="AL71" i="45"/>
  <c r="AU71" i="45" s="1"/>
  <c r="AS66" i="45"/>
  <c r="AL66" i="45"/>
  <c r="AU66" i="45" s="1"/>
  <c r="AS18" i="45"/>
  <c r="AL18" i="45"/>
  <c r="AU18" i="45" s="1"/>
  <c r="AS36" i="45"/>
  <c r="AL36" i="45"/>
  <c r="AU36" i="45" s="1"/>
  <c r="AS60" i="45"/>
  <c r="AL60" i="45"/>
  <c r="AU60" i="45" s="1"/>
  <c r="AH80" i="102"/>
  <c r="AQ80" i="102" s="1"/>
  <c r="AH80" i="49"/>
  <c r="AQ80" i="49" s="1"/>
  <c r="AS8" i="45"/>
  <c r="AL8" i="45"/>
  <c r="AU8" i="45" s="1"/>
  <c r="AS26" i="45"/>
  <c r="AL26" i="45"/>
  <c r="AU26" i="45" s="1"/>
  <c r="AS44" i="45"/>
  <c r="AL44" i="45"/>
  <c r="AU44" i="45" s="1"/>
  <c r="AS62" i="45"/>
  <c r="AL62" i="45"/>
  <c r="AU62" i="45" s="1"/>
  <c r="AR76" i="20"/>
  <c r="AS73" i="45"/>
  <c r="AL73" i="45"/>
  <c r="AU73" i="45" s="1"/>
  <c r="AR78" i="11"/>
  <c r="AR79" i="49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Y81" i="48"/>
  <c r="X81" i="48"/>
  <c r="AS5" i="45"/>
  <c r="AL5" i="45"/>
  <c r="AU5" i="45" s="1"/>
  <c r="AS19" i="45"/>
  <c r="AL19" i="45"/>
  <c r="AU19" i="45" s="1"/>
  <c r="AH79" i="11"/>
  <c r="AQ79" i="11" s="1"/>
  <c r="AF79" i="83"/>
  <c r="AO79" i="83" s="1"/>
  <c r="AE79" i="83"/>
  <c r="W80" i="83"/>
  <c r="AG79" i="83"/>
  <c r="AP79" i="83" s="1"/>
  <c r="AS6" i="45"/>
  <c r="AL6" i="45"/>
  <c r="AU6" i="45" s="1"/>
  <c r="AF80" i="102"/>
  <c r="AO80" i="102" s="1"/>
  <c r="AE80" i="102"/>
  <c r="W81" i="102"/>
  <c r="AG80" i="102"/>
  <c r="AP80" i="102" s="1"/>
  <c r="AI78" i="54"/>
  <c r="AN78" i="54"/>
  <c r="AS13" i="45"/>
  <c r="AL13" i="45"/>
  <c r="AU13" i="45" s="1"/>
  <c r="AS31" i="45"/>
  <c r="AL31" i="45"/>
  <c r="AU31" i="45" s="1"/>
  <c r="AS55" i="45"/>
  <c r="AL55" i="45"/>
  <c r="AU55" i="45" s="1"/>
  <c r="W81" i="49"/>
  <c r="AG80" i="49"/>
  <c r="AP80" i="49" s="1"/>
  <c r="AE80" i="49"/>
  <c r="AF80" i="49"/>
  <c r="AO80" i="49" s="1"/>
  <c r="AH79" i="91"/>
  <c r="AQ79" i="91" s="1"/>
  <c r="AS22" i="45"/>
  <c r="AL22" i="45"/>
  <c r="AU22" i="45" s="1"/>
  <c r="AS40" i="45"/>
  <c r="AL40" i="45"/>
  <c r="AU40" i="45" s="1"/>
  <c r="AS58" i="45"/>
  <c r="AL58" i="45"/>
  <c r="AU58" i="45" s="1"/>
  <c r="AS76" i="45"/>
  <c r="AL76" i="45"/>
  <c r="AU76" i="45" s="1"/>
  <c r="X79" i="82"/>
  <c r="Y79" i="43"/>
  <c r="X79" i="43"/>
  <c r="AH82" i="94"/>
  <c r="AQ82" i="94" s="1"/>
  <c r="Z79" i="11"/>
  <c r="AF80" i="42"/>
  <c r="AO80" i="42" s="1"/>
  <c r="AG80" i="42"/>
  <c r="AP80" i="42" s="1"/>
  <c r="AE80" i="42"/>
  <c r="W81" i="42"/>
  <c r="AE83" i="41"/>
  <c r="AF83" i="41"/>
  <c r="AO83" i="41" s="1"/>
  <c r="AG83" i="41"/>
  <c r="AP83" i="41" s="1"/>
  <c r="W84" i="41"/>
  <c r="AJ4" i="45"/>
  <c r="AK4" i="45"/>
  <c r="AT4" i="45" s="1"/>
  <c r="AT81" i="45" s="1"/>
  <c r="AR79" i="102"/>
  <c r="S3" i="104"/>
  <c r="AC3" i="104" s="1"/>
  <c r="S4" i="104"/>
  <c r="AC4" i="104" s="1"/>
  <c r="AB5" i="104" s="1"/>
  <c r="S6" i="104"/>
  <c r="AC6" i="104" s="1"/>
  <c r="AB7" i="104" s="1"/>
  <c r="S7" i="104"/>
  <c r="AC7" i="104" s="1"/>
  <c r="AB8" i="104" s="1"/>
  <c r="S8" i="104"/>
  <c r="AC8" i="104" s="1"/>
  <c r="AB9" i="104" s="1"/>
  <c r="S11" i="104"/>
  <c r="AC11" i="104" s="1"/>
  <c r="AB12" i="104" s="1"/>
  <c r="S14" i="104"/>
  <c r="AC14" i="104" s="1"/>
  <c r="AB15" i="104" s="1"/>
  <c r="S18" i="104"/>
  <c r="AC18" i="104" s="1"/>
  <c r="AB19" i="104" s="1"/>
  <c r="S21" i="104"/>
  <c r="AC21" i="104" s="1"/>
  <c r="AB22" i="104" s="1"/>
  <c r="S24" i="104"/>
  <c r="AC24" i="104" s="1"/>
  <c r="AB25" i="104" s="1"/>
  <c r="S28" i="104"/>
  <c r="AC28" i="104" s="1"/>
  <c r="AB29" i="104" s="1"/>
  <c r="S33" i="104"/>
  <c r="AC33" i="104" s="1"/>
  <c r="AB34" i="104" s="1"/>
  <c r="S36" i="104"/>
  <c r="AC36" i="104" s="1"/>
  <c r="AB37" i="104" s="1"/>
  <c r="S37" i="104"/>
  <c r="AC37" i="104" s="1"/>
  <c r="AB38" i="104" s="1"/>
  <c r="S39" i="104"/>
  <c r="AC39" i="104" s="1"/>
  <c r="AB40" i="104" s="1"/>
  <c r="S41" i="104"/>
  <c r="AC41" i="104" s="1"/>
  <c r="AB42" i="104" s="1"/>
  <c r="S42" i="104"/>
  <c r="AC42" i="104" s="1"/>
  <c r="AB43" i="104" s="1"/>
  <c r="S43" i="104"/>
  <c r="AC43" i="104" s="1"/>
  <c r="AB44" i="104" s="1"/>
  <c r="S44" i="104"/>
  <c r="AC44" i="104" s="1"/>
  <c r="AB45" i="104" s="1"/>
  <c r="S47" i="104"/>
  <c r="AC47" i="104" s="1"/>
  <c r="AB48" i="104" s="1"/>
  <c r="S50" i="104"/>
  <c r="AC50" i="104" s="1"/>
  <c r="AB51" i="104" s="1"/>
  <c r="S54" i="104"/>
  <c r="AC54" i="104" s="1"/>
  <c r="AB55" i="104" s="1"/>
  <c r="S57" i="104"/>
  <c r="AC57" i="104" s="1"/>
  <c r="AB58" i="104" s="1"/>
  <c r="S58" i="104"/>
  <c r="AC58" i="104" s="1"/>
  <c r="AB59" i="104" s="1"/>
  <c r="S60" i="104"/>
  <c r="AC60" i="104" s="1"/>
  <c r="AB61" i="104" s="1"/>
  <c r="S64" i="104"/>
  <c r="AC64" i="104" s="1"/>
  <c r="AB65" i="104" s="1"/>
  <c r="S69" i="104"/>
  <c r="AC69" i="104" s="1"/>
  <c r="AB70" i="104" s="1"/>
  <c r="S72" i="104"/>
  <c r="AC72" i="104" s="1"/>
  <c r="AB73" i="104" s="1"/>
  <c r="S73" i="104"/>
  <c r="AC73" i="104" s="1"/>
  <c r="AB74" i="104" s="1"/>
  <c r="S74" i="104"/>
  <c r="AC74" i="104" s="1"/>
  <c r="AB75" i="104" s="1"/>
  <c r="S77" i="104"/>
  <c r="AC77" i="104" s="1"/>
  <c r="AB78" i="104" s="1"/>
  <c r="S78" i="104"/>
  <c r="AC78" i="104" s="1"/>
  <c r="AB79" i="104" s="1"/>
  <c r="AF79" i="44"/>
  <c r="AO79" i="44" s="1"/>
  <c r="AO81" i="44" s="1"/>
  <c r="AG79" i="44"/>
  <c r="AP79" i="44" s="1"/>
  <c r="AP81" i="44" s="1"/>
  <c r="AC79" i="44"/>
  <c r="AE79" i="44"/>
  <c r="AS3" i="45"/>
  <c r="AL3" i="45"/>
  <c r="AU3" i="4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S78" i="45"/>
  <c r="AL78" i="45"/>
  <c r="AU78" i="45" s="1"/>
  <c r="AS61" i="45"/>
  <c r="AL61" i="45"/>
  <c r="AU61" i="45" s="1"/>
  <c r="AS24" i="45"/>
  <c r="AL24" i="45"/>
  <c r="AU24" i="45" s="1"/>
  <c r="AS42" i="45"/>
  <c r="AL42" i="45"/>
  <c r="AU42" i="45" s="1"/>
  <c r="AS72" i="45"/>
  <c r="AL72" i="45"/>
  <c r="AU72" i="45" s="1"/>
  <c r="Y80" i="55"/>
  <c r="X80" i="55"/>
  <c r="AS14" i="45"/>
  <c r="AL14" i="45"/>
  <c r="AU14" i="45" s="1"/>
  <c r="AS32" i="45"/>
  <c r="AL32" i="45"/>
  <c r="AU32" i="45" s="1"/>
  <c r="AS50" i="45"/>
  <c r="AL50" i="45"/>
  <c r="AU50" i="45" s="1"/>
  <c r="AS68" i="45"/>
  <c r="AL68" i="45"/>
  <c r="AU68" i="45" s="1"/>
  <c r="Y84" i="98"/>
  <c r="X84" i="98"/>
  <c r="AS9" i="45"/>
  <c r="AL9" i="45"/>
  <c r="AU9" i="45" s="1"/>
  <c r="AS27" i="45"/>
  <c r="AL27" i="45"/>
  <c r="AU27" i="45" s="1"/>
  <c r="AS45" i="45"/>
  <c r="AL45" i="45"/>
  <c r="AU45" i="45" s="1"/>
  <c r="AS63" i="45"/>
  <c r="AL63" i="45"/>
  <c r="AU63" i="45" s="1"/>
  <c r="Z79" i="91"/>
  <c r="AH77" i="20"/>
  <c r="AQ77" i="20" s="1"/>
  <c r="AN76" i="95"/>
  <c r="AN78" i="82"/>
  <c r="AN79" i="84"/>
  <c r="AN81" i="84" s="1"/>
  <c r="AN78" i="43"/>
  <c r="AX13" i="88" l="1"/>
  <c r="S13" i="88" s="1"/>
  <c r="AC13" i="88" s="1"/>
  <c r="AB14" i="88" s="1"/>
  <c r="AX5" i="88"/>
  <c r="S5" i="88" s="1"/>
  <c r="AC5" i="88" s="1"/>
  <c r="AB6" i="88" s="1"/>
  <c r="AX41" i="88"/>
  <c r="S41" i="88" s="1"/>
  <c r="AC41" i="88" s="1"/>
  <c r="AB42" i="88" s="1"/>
  <c r="AX8" i="88"/>
  <c r="S8" i="88" s="1"/>
  <c r="AC8" i="88" s="1"/>
  <c r="AB9" i="88" s="1"/>
  <c r="Z79" i="85"/>
  <c r="AH79" i="85"/>
  <c r="AQ79" i="85" s="1"/>
  <c r="AK37" i="88"/>
  <c r="AT37" i="88" s="1"/>
  <c r="AK30" i="88"/>
  <c r="AT30" i="88" s="1"/>
  <c r="AJ42" i="88"/>
  <c r="AK42" i="88"/>
  <c r="AT42" i="88" s="1"/>
  <c r="AX72" i="88"/>
  <c r="S72" i="88" s="1"/>
  <c r="AC72" i="88" s="1"/>
  <c r="AB73" i="88" s="1"/>
  <c r="AX69" i="88"/>
  <c r="S69" i="88" s="1"/>
  <c r="AC69" i="88" s="1"/>
  <c r="AB70" i="88" s="1"/>
  <c r="AX49" i="88"/>
  <c r="S49" i="88" s="1"/>
  <c r="AC49" i="88" s="1"/>
  <c r="AB50" i="88" s="1"/>
  <c r="AX37" i="88"/>
  <c r="S37" i="88" s="1"/>
  <c r="AC37" i="88" s="1"/>
  <c r="AB38" i="88" s="1"/>
  <c r="AX75" i="88"/>
  <c r="S75" i="88" s="1"/>
  <c r="AC75" i="88" s="1"/>
  <c r="AB76" i="88" s="1"/>
  <c r="AX65" i="88"/>
  <c r="S65" i="88" s="1"/>
  <c r="AC65" i="88" s="1"/>
  <c r="AB66" i="88" s="1"/>
  <c r="AX68" i="88"/>
  <c r="S68" i="88" s="1"/>
  <c r="AC68" i="88" s="1"/>
  <c r="AB69" i="88" s="1"/>
  <c r="AX15" i="88"/>
  <c r="S15" i="88" s="1"/>
  <c r="AC15" i="88" s="1"/>
  <c r="AB16" i="88" s="1"/>
  <c r="AX50" i="88"/>
  <c r="S50" i="88" s="1"/>
  <c r="AC50" i="88" s="1"/>
  <c r="AB51" i="88" s="1"/>
  <c r="AX40" i="88"/>
  <c r="S40" i="88" s="1"/>
  <c r="AC40" i="88" s="1"/>
  <c r="AB41" i="88" s="1"/>
  <c r="AX77" i="88"/>
  <c r="S77" i="88" s="1"/>
  <c r="AC77" i="88" s="1"/>
  <c r="AB78" i="88" s="1"/>
  <c r="AX44" i="88"/>
  <c r="S44" i="88" s="1"/>
  <c r="AC44" i="88" s="1"/>
  <c r="AB45" i="88" s="1"/>
  <c r="Y84" i="18"/>
  <c r="X84" i="18"/>
  <c r="AH84" i="18" s="1"/>
  <c r="AQ84" i="18" s="1"/>
  <c r="AK40" i="88"/>
  <c r="AT40" i="88" s="1"/>
  <c r="AJ40" i="88"/>
  <c r="AK71" i="88"/>
  <c r="AT71" i="88" s="1"/>
  <c r="AK9" i="88"/>
  <c r="AT9" i="88" s="1"/>
  <c r="AF82" i="94"/>
  <c r="AO82" i="94" s="1"/>
  <c r="AX31" i="88"/>
  <c r="S31" i="88" s="1"/>
  <c r="AC31" i="88" s="1"/>
  <c r="AB32" i="88" s="1"/>
  <c r="AX22" i="88"/>
  <c r="S22" i="88" s="1"/>
  <c r="AC22" i="88" s="1"/>
  <c r="AB23" i="88" s="1"/>
  <c r="AX27" i="88"/>
  <c r="S27" i="88" s="1"/>
  <c r="AC27" i="88" s="1"/>
  <c r="AB28" i="88" s="1"/>
  <c r="AX73" i="88"/>
  <c r="S73" i="88" s="1"/>
  <c r="AC73" i="88" s="1"/>
  <c r="AB74" i="88" s="1"/>
  <c r="AX28" i="88"/>
  <c r="S28" i="88" s="1"/>
  <c r="AC28" i="88" s="1"/>
  <c r="AB29" i="88" s="1"/>
  <c r="AX12" i="88"/>
  <c r="S12" i="88" s="1"/>
  <c r="AC12" i="88" s="1"/>
  <c r="AB13" i="88" s="1"/>
  <c r="AX10" i="88"/>
  <c r="S10" i="88" s="1"/>
  <c r="AC10" i="88" s="1"/>
  <c r="AB11" i="88" s="1"/>
  <c r="AX35" i="88"/>
  <c r="S35" i="88" s="1"/>
  <c r="AC35" i="88" s="1"/>
  <c r="AB36" i="88" s="1"/>
  <c r="AX38" i="88"/>
  <c r="S38" i="88" s="1"/>
  <c r="AC38" i="88" s="1"/>
  <c r="AB39" i="88" s="1"/>
  <c r="AX76" i="88"/>
  <c r="S76" i="88" s="1"/>
  <c r="AC76" i="88" s="1"/>
  <c r="AB77" i="88" s="1"/>
  <c r="AX24" i="88"/>
  <c r="S24" i="88" s="1"/>
  <c r="AC24" i="88" s="1"/>
  <c r="AB25" i="88" s="1"/>
  <c r="AX21" i="88"/>
  <c r="S21" i="88" s="1"/>
  <c r="AC21" i="88" s="1"/>
  <c r="AB22" i="88" s="1"/>
  <c r="X79" i="35"/>
  <c r="AH79" i="35" s="1"/>
  <c r="AQ79" i="35" s="1"/>
  <c r="Y79" i="35"/>
  <c r="AK43" i="88"/>
  <c r="AT43" i="88" s="1"/>
  <c r="AJ3" i="88"/>
  <c r="AB4" i="88"/>
  <c r="AE82" i="94"/>
  <c r="AN82" i="94" s="1"/>
  <c r="AI83" i="18"/>
  <c r="AR83" i="18" s="1"/>
  <c r="AN83" i="18"/>
  <c r="AX52" i="88"/>
  <c r="S52" i="88" s="1"/>
  <c r="AC52" i="88" s="1"/>
  <c r="AB53" i="88" s="1"/>
  <c r="AX67" i="88"/>
  <c r="S67" i="88" s="1"/>
  <c r="AC67" i="88" s="1"/>
  <c r="AB68" i="88" s="1"/>
  <c r="AX58" i="88"/>
  <c r="S58" i="88" s="1"/>
  <c r="AC58" i="88" s="1"/>
  <c r="AB59" i="88" s="1"/>
  <c r="AX23" i="88"/>
  <c r="S23" i="88" s="1"/>
  <c r="AC23" i="88" s="1"/>
  <c r="AB24" i="88" s="1"/>
  <c r="AX26" i="88"/>
  <c r="S26" i="88" s="1"/>
  <c r="AC26" i="88" s="1"/>
  <c r="AB27" i="88" s="1"/>
  <c r="AX64" i="88"/>
  <c r="S64" i="88" s="1"/>
  <c r="AC64" i="88" s="1"/>
  <c r="AB65" i="88" s="1"/>
  <c r="AX48" i="88"/>
  <c r="S48" i="88" s="1"/>
  <c r="AC48" i="88" s="1"/>
  <c r="AB49" i="88" s="1"/>
  <c r="AX45" i="88"/>
  <c r="S45" i="88" s="1"/>
  <c r="AC45" i="88" s="1"/>
  <c r="AB46" i="88" s="1"/>
  <c r="AX71" i="88"/>
  <c r="S71" i="88" s="1"/>
  <c r="AC71" i="88" s="1"/>
  <c r="AB72" i="88" s="1"/>
  <c r="AX74" i="88"/>
  <c r="S74" i="88" s="1"/>
  <c r="AC74" i="88" s="1"/>
  <c r="AB75" i="88" s="1"/>
  <c r="AX11" i="88"/>
  <c r="S11" i="88" s="1"/>
  <c r="AC11" i="88" s="1"/>
  <c r="AB12" i="88" s="1"/>
  <c r="AX60" i="88"/>
  <c r="S60" i="88" s="1"/>
  <c r="AC60" i="88" s="1"/>
  <c r="AB61" i="88" s="1"/>
  <c r="AX57" i="88"/>
  <c r="S57" i="88" s="1"/>
  <c r="AC57" i="88" s="1"/>
  <c r="AB58" i="88" s="1"/>
  <c r="AI78" i="35"/>
  <c r="AR78" i="35" s="1"/>
  <c r="AN78" i="35"/>
  <c r="AK33" i="88"/>
  <c r="AT33" i="88" s="1"/>
  <c r="AJ33" i="88"/>
  <c r="AK34" i="88"/>
  <c r="AT34" i="88" s="1"/>
  <c r="AK14" i="88"/>
  <c r="AT14" i="88" s="1"/>
  <c r="AG82" i="94"/>
  <c r="AP82" i="94" s="1"/>
  <c r="AI79" i="84"/>
  <c r="AR79" i="84" s="1"/>
  <c r="AR81" i="84" s="1"/>
  <c r="AX17" i="88"/>
  <c r="S17" i="88" s="1"/>
  <c r="AC17" i="88" s="1"/>
  <c r="AB18" i="88" s="1"/>
  <c r="AX20" i="88"/>
  <c r="S20" i="88" s="1"/>
  <c r="AC20" i="88" s="1"/>
  <c r="AB21" i="88" s="1"/>
  <c r="AX47" i="88"/>
  <c r="S47" i="88" s="1"/>
  <c r="AC47" i="88" s="1"/>
  <c r="AB48" i="88" s="1"/>
  <c r="AX59" i="88"/>
  <c r="S59" i="88" s="1"/>
  <c r="AC59" i="88" s="1"/>
  <c r="AB60" i="88" s="1"/>
  <c r="AX62" i="88"/>
  <c r="S62" i="88" s="1"/>
  <c r="AC62" i="88" s="1"/>
  <c r="AB63" i="88" s="1"/>
  <c r="AX25" i="88"/>
  <c r="S25" i="88" s="1"/>
  <c r="AC25" i="88" s="1"/>
  <c r="AB26" i="88" s="1"/>
  <c r="AX7" i="88"/>
  <c r="S7" i="88" s="1"/>
  <c r="AC7" i="88" s="1"/>
  <c r="AB8" i="88" s="1"/>
  <c r="AX78" i="88"/>
  <c r="S78" i="88" s="1"/>
  <c r="AC78" i="88" s="1"/>
  <c r="AB79" i="88" s="1"/>
  <c r="AX18" i="88"/>
  <c r="S18" i="88" s="1"/>
  <c r="AC18" i="88" s="1"/>
  <c r="AB19" i="88" s="1"/>
  <c r="AX14" i="88"/>
  <c r="S14" i="88" s="1"/>
  <c r="AC14" i="88" s="1"/>
  <c r="AB15" i="88" s="1"/>
  <c r="AX30" i="88"/>
  <c r="S30" i="88" s="1"/>
  <c r="AC30" i="88" s="1"/>
  <c r="AB31" i="88" s="1"/>
  <c r="AX19" i="88"/>
  <c r="S19" i="88" s="1"/>
  <c r="AC19" i="88" s="1"/>
  <c r="AB20" i="88" s="1"/>
  <c r="AX9" i="88"/>
  <c r="S9" i="88" s="1"/>
  <c r="AC9" i="88" s="1"/>
  <c r="AB10" i="88" s="1"/>
  <c r="AN79" i="88"/>
  <c r="AN81" i="88" s="1"/>
  <c r="AI79" i="88"/>
  <c r="AK62" i="88"/>
  <c r="AT62" i="88" s="1"/>
  <c r="AK6" i="88"/>
  <c r="AT6" i="88" s="1"/>
  <c r="AX53" i="88"/>
  <c r="S53" i="88" s="1"/>
  <c r="AC53" i="88" s="1"/>
  <c r="AB54" i="88" s="1"/>
  <c r="AX56" i="88"/>
  <c r="S56" i="88" s="1"/>
  <c r="AC56" i="88" s="1"/>
  <c r="AB57" i="88" s="1"/>
  <c r="AX66" i="88"/>
  <c r="S66" i="88" s="1"/>
  <c r="AC66" i="88" s="1"/>
  <c r="AB67" i="88" s="1"/>
  <c r="AX6" i="88"/>
  <c r="S6" i="88" s="1"/>
  <c r="AC6" i="88" s="1"/>
  <c r="AB7" i="88" s="1"/>
  <c r="AX4" i="88"/>
  <c r="S4" i="88" s="1"/>
  <c r="AC4" i="88" s="1"/>
  <c r="AB5" i="88" s="1"/>
  <c r="AX63" i="88"/>
  <c r="S63" i="88" s="1"/>
  <c r="AC63" i="88" s="1"/>
  <c r="AB64" i="88" s="1"/>
  <c r="AX43" i="88"/>
  <c r="S43" i="88" s="1"/>
  <c r="AC43" i="88" s="1"/>
  <c r="AB44" i="88" s="1"/>
  <c r="AX34" i="88"/>
  <c r="S34" i="88" s="1"/>
  <c r="AC34" i="88" s="1"/>
  <c r="AB35" i="88" s="1"/>
  <c r="AX55" i="88"/>
  <c r="S55" i="88" s="1"/>
  <c r="AC55" i="88" s="1"/>
  <c r="AB56" i="88" s="1"/>
  <c r="AX51" i="88"/>
  <c r="S51" i="88" s="1"/>
  <c r="AC51" i="88" s="1"/>
  <c r="AB52" i="88" s="1"/>
  <c r="AX16" i="88"/>
  <c r="S16" i="88" s="1"/>
  <c r="AC16" i="88" s="1"/>
  <c r="AB17" i="88" s="1"/>
  <c r="AX54" i="88"/>
  <c r="S54" i="88" s="1"/>
  <c r="AC54" i="88" s="1"/>
  <c r="AB55" i="88" s="1"/>
  <c r="AX46" i="88"/>
  <c r="S46" i="88" s="1"/>
  <c r="AC46" i="88" s="1"/>
  <c r="AB47" i="88" s="1"/>
  <c r="AI78" i="82"/>
  <c r="AI78" i="43"/>
  <c r="AR78" i="43" s="1"/>
  <c r="Z79" i="82"/>
  <c r="W80" i="82" s="1"/>
  <c r="Z84" i="98"/>
  <c r="AF84" i="98" s="1"/>
  <c r="AO84" i="98" s="1"/>
  <c r="Z81" i="48"/>
  <c r="W82" i="48" s="1"/>
  <c r="Z79" i="54"/>
  <c r="AX79" i="54" s="1"/>
  <c r="S79" i="54" s="1"/>
  <c r="AC79" i="54" s="1"/>
  <c r="AK52" i="104"/>
  <c r="AT52" i="104" s="1"/>
  <c r="AJ52" i="104"/>
  <c r="AK28" i="104"/>
  <c r="AT28" i="104" s="1"/>
  <c r="AJ28" i="104"/>
  <c r="AF79" i="82"/>
  <c r="AO79" i="82" s="1"/>
  <c r="Y82" i="16"/>
  <c r="X82" i="16"/>
  <c r="AJ54" i="44"/>
  <c r="AK54" i="44"/>
  <c r="AT54" i="44" s="1"/>
  <c r="AK6" i="44"/>
  <c r="AT6" i="44" s="1"/>
  <c r="AJ6" i="44"/>
  <c r="AJ65" i="84"/>
  <c r="AK65" i="84"/>
  <c r="AT65" i="84" s="1"/>
  <c r="AJ41" i="84"/>
  <c r="AK41" i="84"/>
  <c r="AT41" i="84" s="1"/>
  <c r="AJ17" i="84"/>
  <c r="AK17" i="84"/>
  <c r="AT17" i="84" s="1"/>
  <c r="AK5" i="84"/>
  <c r="AT5" i="84" s="1"/>
  <c r="AJ5" i="84"/>
  <c r="AK75" i="104"/>
  <c r="AT75" i="104" s="1"/>
  <c r="AJ75" i="104"/>
  <c r="AK63" i="104"/>
  <c r="AT63" i="104" s="1"/>
  <c r="AJ63" i="104"/>
  <c r="AK45" i="104"/>
  <c r="AT45" i="104" s="1"/>
  <c r="AJ45" i="104"/>
  <c r="AK33" i="104"/>
  <c r="AT33" i="104" s="1"/>
  <c r="AJ33" i="104"/>
  <c r="AK27" i="104"/>
  <c r="AT27" i="104" s="1"/>
  <c r="AJ27" i="104"/>
  <c r="AK21" i="104"/>
  <c r="AT21" i="104" s="1"/>
  <c r="AJ21" i="104"/>
  <c r="AK15" i="104"/>
  <c r="AT15" i="104" s="1"/>
  <c r="AJ15" i="104"/>
  <c r="AK9" i="104"/>
  <c r="AT9" i="104" s="1"/>
  <c r="AJ9" i="104"/>
  <c r="Y81" i="49"/>
  <c r="X81" i="49"/>
  <c r="AR78" i="54"/>
  <c r="AR76" i="99"/>
  <c r="AJ77" i="44"/>
  <c r="AK77" i="44"/>
  <c r="AT77" i="44" s="1"/>
  <c r="AJ71" i="44"/>
  <c r="AK71" i="44"/>
  <c r="AT71" i="44" s="1"/>
  <c r="AJ65" i="44"/>
  <c r="AK65" i="44"/>
  <c r="AT65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J35" i="44"/>
  <c r="AK35" i="44"/>
  <c r="AT35" i="44" s="1"/>
  <c r="AJ29" i="44"/>
  <c r="AK29" i="44"/>
  <c r="AT29" i="44" s="1"/>
  <c r="AJ23" i="44"/>
  <c r="AK23" i="44"/>
  <c r="AT23" i="44" s="1"/>
  <c r="AJ17" i="44"/>
  <c r="AK17" i="44"/>
  <c r="AT17" i="44" s="1"/>
  <c r="AJ11" i="44"/>
  <c r="AK11" i="44"/>
  <c r="AT11" i="44" s="1"/>
  <c r="AK5" i="44"/>
  <c r="AT5" i="44" s="1"/>
  <c r="AJ5" i="44"/>
  <c r="AK76" i="84"/>
  <c r="AT76" i="84" s="1"/>
  <c r="AJ76" i="84"/>
  <c r="AK70" i="84"/>
  <c r="AT70" i="84" s="1"/>
  <c r="AJ70" i="84"/>
  <c r="AK64" i="84"/>
  <c r="AT64" i="84" s="1"/>
  <c r="AJ64" i="84"/>
  <c r="AK58" i="84"/>
  <c r="AT58" i="84" s="1"/>
  <c r="AJ58" i="84"/>
  <c r="AK52" i="84"/>
  <c r="AT52" i="84" s="1"/>
  <c r="AJ52" i="84"/>
  <c r="AK46" i="84"/>
  <c r="AT46" i="84" s="1"/>
  <c r="AJ46" i="84"/>
  <c r="AK40" i="84"/>
  <c r="AT40" i="84" s="1"/>
  <c r="AJ40" i="84"/>
  <c r="AK34" i="84"/>
  <c r="AT34" i="84" s="1"/>
  <c r="AJ34" i="84"/>
  <c r="AK28" i="84"/>
  <c r="AT28" i="84" s="1"/>
  <c r="AJ28" i="84"/>
  <c r="AK22" i="84"/>
  <c r="AT22" i="84" s="1"/>
  <c r="AJ22" i="84"/>
  <c r="AK16" i="84"/>
  <c r="AT16" i="84" s="1"/>
  <c r="AJ16" i="84"/>
  <c r="AK10" i="84"/>
  <c r="AT10" i="84" s="1"/>
  <c r="AJ10" i="84"/>
  <c r="AJ3" i="84"/>
  <c r="AB4" i="84"/>
  <c r="Y79" i="92"/>
  <c r="X79" i="92"/>
  <c r="AH77" i="95"/>
  <c r="AQ77" i="95" s="1"/>
  <c r="Y83" i="94"/>
  <c r="X83" i="94"/>
  <c r="AH80" i="55"/>
  <c r="AQ80" i="55" s="1"/>
  <c r="AK64" i="104"/>
  <c r="AT64" i="104" s="1"/>
  <c r="AJ64" i="104"/>
  <c r="AK34" i="104"/>
  <c r="AT34" i="104" s="1"/>
  <c r="AJ34" i="104"/>
  <c r="AK22" i="104"/>
  <c r="AT22" i="104" s="1"/>
  <c r="AJ22" i="104"/>
  <c r="AI80" i="102"/>
  <c r="AN80" i="102"/>
  <c r="AJ66" i="44"/>
  <c r="AK66" i="44"/>
  <c r="AT66" i="44" s="1"/>
  <c r="AJ36" i="44"/>
  <c r="AK36" i="44"/>
  <c r="AT36" i="44" s="1"/>
  <c r="AJ24" i="44"/>
  <c r="AK24" i="44"/>
  <c r="AT24" i="44" s="1"/>
  <c r="AJ71" i="84"/>
  <c r="AK71" i="84"/>
  <c r="AT71" i="84" s="1"/>
  <c r="AJ47" i="84"/>
  <c r="AK47" i="84"/>
  <c r="AT47" i="84" s="1"/>
  <c r="AJ29" i="84"/>
  <c r="AK29" i="84"/>
  <c r="AT29" i="84" s="1"/>
  <c r="AK69" i="104"/>
  <c r="AT69" i="104" s="1"/>
  <c r="AJ69" i="104"/>
  <c r="AK57" i="104"/>
  <c r="AT57" i="104" s="1"/>
  <c r="AJ57" i="104"/>
  <c r="AK51" i="104"/>
  <c r="AT51" i="104" s="1"/>
  <c r="AJ51" i="104"/>
  <c r="AK39" i="104"/>
  <c r="AT39" i="104" s="1"/>
  <c r="AJ39" i="104"/>
  <c r="AR76" i="95"/>
  <c r="AF79" i="91"/>
  <c r="AO79" i="91" s="1"/>
  <c r="AE79" i="91"/>
  <c r="W80" i="91"/>
  <c r="AG79" i="91"/>
  <c r="AP79" i="91" s="1"/>
  <c r="AJ74" i="104"/>
  <c r="AK74" i="104"/>
  <c r="AT74" i="104" s="1"/>
  <c r="AJ68" i="104"/>
  <c r="AK68" i="104"/>
  <c r="AT68" i="104" s="1"/>
  <c r="AJ62" i="104"/>
  <c r="AK62" i="104"/>
  <c r="AT62" i="104" s="1"/>
  <c r="AJ56" i="104"/>
  <c r="AK56" i="104"/>
  <c r="AT56" i="104" s="1"/>
  <c r="AJ50" i="104"/>
  <c r="AK50" i="104"/>
  <c r="AT50" i="104" s="1"/>
  <c r="AJ44" i="104"/>
  <c r="AK44" i="104"/>
  <c r="AT44" i="104" s="1"/>
  <c r="AJ38" i="104"/>
  <c r="AK38" i="104"/>
  <c r="AT38" i="104" s="1"/>
  <c r="AJ32" i="104"/>
  <c r="AK32" i="104"/>
  <c r="AT32" i="104" s="1"/>
  <c r="AJ26" i="104"/>
  <c r="AK26" i="104"/>
  <c r="AT26" i="104" s="1"/>
  <c r="AJ20" i="104"/>
  <c r="AK20" i="104"/>
  <c r="AT20" i="104" s="1"/>
  <c r="AJ14" i="104"/>
  <c r="AK14" i="104"/>
  <c r="AT14" i="104" s="1"/>
  <c r="AJ8" i="104"/>
  <c r="AK8" i="104"/>
  <c r="AT8" i="104" s="1"/>
  <c r="AN83" i="41"/>
  <c r="AI83" i="41"/>
  <c r="AH79" i="43"/>
  <c r="AQ79" i="43" s="1"/>
  <c r="W80" i="50"/>
  <c r="AG79" i="50"/>
  <c r="AP79" i="50" s="1"/>
  <c r="AE79" i="50"/>
  <c r="AF79" i="50"/>
  <c r="AO79" i="50" s="1"/>
  <c r="Y77" i="90"/>
  <c r="X77" i="90"/>
  <c r="AJ76" i="44"/>
  <c r="AK76" i="44"/>
  <c r="AT76" i="44" s="1"/>
  <c r="AJ70" i="44"/>
  <c r="AK70" i="44"/>
  <c r="AT70" i="44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J28" i="44"/>
  <c r="AK28" i="44"/>
  <c r="AT28" i="44" s="1"/>
  <c r="AJ22" i="44"/>
  <c r="AK22" i="44"/>
  <c r="AT22" i="44" s="1"/>
  <c r="AJ16" i="44"/>
  <c r="AK16" i="44"/>
  <c r="AT16" i="44" s="1"/>
  <c r="AJ10" i="44"/>
  <c r="AK10" i="44"/>
  <c r="AT10" i="44" s="1"/>
  <c r="AJ3" i="44"/>
  <c r="AB4" i="44"/>
  <c r="Y79" i="10"/>
  <c r="X79" i="10"/>
  <c r="AK75" i="84"/>
  <c r="AT75" i="84" s="1"/>
  <c r="AJ75" i="84"/>
  <c r="AK69" i="84"/>
  <c r="AT69" i="84" s="1"/>
  <c r="AJ69" i="84"/>
  <c r="AK63" i="84"/>
  <c r="AT63" i="84" s="1"/>
  <c r="AJ63" i="84"/>
  <c r="AK57" i="84"/>
  <c r="AT57" i="84" s="1"/>
  <c r="AJ57" i="84"/>
  <c r="AK51" i="84"/>
  <c r="AT51" i="84" s="1"/>
  <c r="AJ51" i="84"/>
  <c r="AK45" i="84"/>
  <c r="AT45" i="84" s="1"/>
  <c r="AJ45" i="84"/>
  <c r="AK39" i="84"/>
  <c r="AT39" i="84" s="1"/>
  <c r="AJ39" i="84"/>
  <c r="AK33" i="84"/>
  <c r="AT33" i="84" s="1"/>
  <c r="AJ33" i="84"/>
  <c r="AK27" i="84"/>
  <c r="AT27" i="84" s="1"/>
  <c r="AJ27" i="84"/>
  <c r="AK21" i="84"/>
  <c r="AT21" i="84" s="1"/>
  <c r="AJ21" i="84"/>
  <c r="AK15" i="84"/>
  <c r="AT15" i="84" s="1"/>
  <c r="AJ15" i="84"/>
  <c r="AK9" i="84"/>
  <c r="AT9" i="84" s="1"/>
  <c r="AJ9" i="84"/>
  <c r="Z77" i="95"/>
  <c r="AK58" i="104"/>
  <c r="AT58" i="104" s="1"/>
  <c r="AJ58" i="104"/>
  <c r="AJ3" i="104"/>
  <c r="AB4" i="104"/>
  <c r="AJ60" i="44"/>
  <c r="AK60" i="44"/>
  <c r="AT60" i="44" s="1"/>
  <c r="AJ18" i="44"/>
  <c r="AK18" i="44"/>
  <c r="AT18" i="44" s="1"/>
  <c r="AH79" i="54"/>
  <c r="AQ79" i="54" s="1"/>
  <c r="AQ81" i="54" s="1"/>
  <c r="AZ3" i="54"/>
  <c r="AX8" i="54" s="1"/>
  <c r="AJ59" i="84"/>
  <c r="AK59" i="84"/>
  <c r="AT59" i="84" s="1"/>
  <c r="AJ35" i="84"/>
  <c r="AK35" i="84"/>
  <c r="AT35" i="84" s="1"/>
  <c r="Z80" i="55"/>
  <c r="AK67" i="104"/>
  <c r="AT67" i="104" s="1"/>
  <c r="AJ67" i="104"/>
  <c r="AK55" i="104"/>
  <c r="AT55" i="104" s="1"/>
  <c r="AJ55" i="104"/>
  <c r="AK43" i="104"/>
  <c r="AT43" i="104" s="1"/>
  <c r="AJ43" i="104"/>
  <c r="AK37" i="104"/>
  <c r="AT37" i="104" s="1"/>
  <c r="AJ37" i="104"/>
  <c r="AK31" i="104"/>
  <c r="AT31" i="104" s="1"/>
  <c r="AJ31" i="104"/>
  <c r="AK25" i="104"/>
  <c r="AT25" i="104" s="1"/>
  <c r="AJ25" i="104"/>
  <c r="AK19" i="104"/>
  <c r="AT19" i="104" s="1"/>
  <c r="AJ19" i="104"/>
  <c r="AK13" i="104"/>
  <c r="AT13" i="104" s="1"/>
  <c r="AJ13" i="104"/>
  <c r="AJ7" i="104"/>
  <c r="AK7" i="104"/>
  <c r="AT7" i="104" s="1"/>
  <c r="AR79" i="87"/>
  <c r="AN76" i="90"/>
  <c r="AI76" i="90"/>
  <c r="AJ75" i="44"/>
  <c r="AK75" i="44"/>
  <c r="AT75" i="44" s="1"/>
  <c r="AJ69" i="44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H77" i="99"/>
  <c r="AQ77" i="99" s="1"/>
  <c r="Y77" i="103"/>
  <c r="X77" i="103"/>
  <c r="AJ74" i="84"/>
  <c r="AK74" i="84"/>
  <c r="AT74" i="84" s="1"/>
  <c r="AJ68" i="84"/>
  <c r="AK68" i="84"/>
  <c r="AT68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J14" i="84"/>
  <c r="AK14" i="84"/>
  <c r="AT14" i="84" s="1"/>
  <c r="AJ8" i="84"/>
  <c r="AK8" i="84"/>
  <c r="AT8" i="84" s="1"/>
  <c r="AK70" i="104"/>
  <c r="AT70" i="104" s="1"/>
  <c r="AJ70" i="104"/>
  <c r="AK40" i="104"/>
  <c r="AT40" i="104" s="1"/>
  <c r="AJ40" i="104"/>
  <c r="AK16" i="104"/>
  <c r="AT16" i="104" s="1"/>
  <c r="AJ16" i="104"/>
  <c r="AI80" i="42"/>
  <c r="AN80" i="42"/>
  <c r="AJ78" i="44"/>
  <c r="AK78" i="44"/>
  <c r="AT78" i="44" s="1"/>
  <c r="AJ48" i="44"/>
  <c r="AK48" i="44"/>
  <c r="AT48" i="44" s="1"/>
  <c r="AJ12" i="44"/>
  <c r="AK12" i="44"/>
  <c r="AT12" i="44" s="1"/>
  <c r="AJ77" i="84"/>
  <c r="AK77" i="84"/>
  <c r="AT77" i="84" s="1"/>
  <c r="AJ53" i="84"/>
  <c r="AK53" i="84"/>
  <c r="AT53" i="84" s="1"/>
  <c r="AJ23" i="84"/>
  <c r="AK23" i="84"/>
  <c r="AT23" i="84" s="1"/>
  <c r="AR79" i="104"/>
  <c r="AR81" i="104" s="1"/>
  <c r="AR78" i="82"/>
  <c r="AH84" i="98"/>
  <c r="AQ84" i="98" s="1"/>
  <c r="AK79" i="104"/>
  <c r="AT79" i="104" s="1"/>
  <c r="AJ79" i="104"/>
  <c r="AS79" i="104" s="1"/>
  <c r="AK73" i="104"/>
  <c r="AT73" i="104" s="1"/>
  <c r="AJ73" i="104"/>
  <c r="AK61" i="104"/>
  <c r="AT61" i="104" s="1"/>
  <c r="AJ61" i="104"/>
  <c r="AK49" i="104"/>
  <c r="AT49" i="104" s="1"/>
  <c r="AJ49" i="104"/>
  <c r="AK78" i="104"/>
  <c r="AT78" i="104" s="1"/>
  <c r="AJ78" i="104"/>
  <c r="AK72" i="104"/>
  <c r="AT72" i="104" s="1"/>
  <c r="AJ72" i="104"/>
  <c r="AK66" i="104"/>
  <c r="AT66" i="104" s="1"/>
  <c r="AJ66" i="104"/>
  <c r="AK60" i="104"/>
  <c r="AT60" i="104" s="1"/>
  <c r="AJ60" i="104"/>
  <c r="AK54" i="104"/>
  <c r="AT54" i="104" s="1"/>
  <c r="AJ54" i="104"/>
  <c r="AK48" i="104"/>
  <c r="AT48" i="104" s="1"/>
  <c r="AJ48" i="104"/>
  <c r="AK42" i="104"/>
  <c r="AT42" i="104" s="1"/>
  <c r="AJ42" i="104"/>
  <c r="AK36" i="104"/>
  <c r="AT36" i="104" s="1"/>
  <c r="AJ36" i="104"/>
  <c r="AK30" i="104"/>
  <c r="AT30" i="104" s="1"/>
  <c r="AJ30" i="104"/>
  <c r="AK24" i="104"/>
  <c r="AT24" i="104" s="1"/>
  <c r="AJ24" i="104"/>
  <c r="AK18" i="104"/>
  <c r="AT18" i="104" s="1"/>
  <c r="AJ18" i="104"/>
  <c r="AK12" i="104"/>
  <c r="AT12" i="104" s="1"/>
  <c r="AJ12" i="104"/>
  <c r="AJ6" i="104"/>
  <c r="AK6" i="104"/>
  <c r="AT6" i="104" s="1"/>
  <c r="AS4" i="45"/>
  <c r="AS81" i="45" s="1"/>
  <c r="AL4" i="45"/>
  <c r="AU4" i="45" s="1"/>
  <c r="AU81" i="45" s="1"/>
  <c r="C11" i="45" s="1"/>
  <c r="Z79" i="43"/>
  <c r="AI81" i="16"/>
  <c r="AN81" i="16"/>
  <c r="AR80" i="48"/>
  <c r="AR79" i="55"/>
  <c r="AJ74" i="44"/>
  <c r="AK74" i="44"/>
  <c r="AT74" i="44" s="1"/>
  <c r="AJ68" i="44"/>
  <c r="AK68" i="44"/>
  <c r="AT68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N78" i="10"/>
  <c r="AI78" i="10"/>
  <c r="Z77" i="99"/>
  <c r="AI76" i="103"/>
  <c r="AN76" i="103"/>
  <c r="AK79" i="84"/>
  <c r="AT79" i="84" s="1"/>
  <c r="AJ79" i="84"/>
  <c r="AS79" i="84" s="1"/>
  <c r="AK73" i="84"/>
  <c r="AT73" i="84" s="1"/>
  <c r="AJ73" i="84"/>
  <c r="AK67" i="84"/>
  <c r="AT67" i="84" s="1"/>
  <c r="AJ67" i="84"/>
  <c r="AK61" i="84"/>
  <c r="AT61" i="84" s="1"/>
  <c r="AJ61" i="84"/>
  <c r="AK55" i="84"/>
  <c r="AT55" i="84" s="1"/>
  <c r="AJ55" i="84"/>
  <c r="AK49" i="84"/>
  <c r="AT49" i="84" s="1"/>
  <c r="AJ49" i="84"/>
  <c r="AK43" i="84"/>
  <c r="AT43" i="84" s="1"/>
  <c r="AJ43" i="84"/>
  <c r="AK37" i="84"/>
  <c r="AT37" i="84" s="1"/>
  <c r="AJ37" i="84"/>
  <c r="AK31" i="84"/>
  <c r="AT31" i="84" s="1"/>
  <c r="AJ31" i="84"/>
  <c r="AK25" i="84"/>
  <c r="AT25" i="84" s="1"/>
  <c r="AJ25" i="84"/>
  <c r="AK19" i="84"/>
  <c r="AT19" i="84" s="1"/>
  <c r="AJ19" i="84"/>
  <c r="AK13" i="84"/>
  <c r="AT13" i="84" s="1"/>
  <c r="AJ13" i="84"/>
  <c r="AK7" i="84"/>
  <c r="AT7" i="84" s="1"/>
  <c r="AJ7" i="84"/>
  <c r="AN78" i="92"/>
  <c r="AI78" i="92"/>
  <c r="AH80" i="87"/>
  <c r="AQ80" i="87" s="1"/>
  <c r="Y78" i="20"/>
  <c r="X78" i="20"/>
  <c r="AK76" i="104"/>
  <c r="AT76" i="104" s="1"/>
  <c r="AJ76" i="104"/>
  <c r="AK46" i="104"/>
  <c r="AT46" i="104" s="1"/>
  <c r="AJ46" i="104"/>
  <c r="AK10" i="104"/>
  <c r="AT10" i="104" s="1"/>
  <c r="AJ10" i="104"/>
  <c r="AI79" i="83"/>
  <c r="AN79" i="83"/>
  <c r="AJ72" i="44"/>
  <c r="AK72" i="44"/>
  <c r="AT72" i="44" s="1"/>
  <c r="AJ42" i="44"/>
  <c r="AK42" i="44"/>
  <c r="AT42" i="44" s="1"/>
  <c r="AJ30" i="44"/>
  <c r="AK30" i="44"/>
  <c r="AT30" i="44" s="1"/>
  <c r="AJ11" i="84"/>
  <c r="AK11" i="84"/>
  <c r="AT11" i="84" s="1"/>
  <c r="AN79" i="44"/>
  <c r="AN81" i="44" s="1"/>
  <c r="AI79" i="44"/>
  <c r="AJ77" i="104"/>
  <c r="AK77" i="104"/>
  <c r="AT77" i="104" s="1"/>
  <c r="AJ71" i="104"/>
  <c r="AK71" i="104"/>
  <c r="AT71" i="104" s="1"/>
  <c r="AJ65" i="104"/>
  <c r="AK65" i="104"/>
  <c r="AT65" i="104" s="1"/>
  <c r="AJ59" i="104"/>
  <c r="AK59" i="104"/>
  <c r="AT59" i="104" s="1"/>
  <c r="AJ53" i="104"/>
  <c r="AK53" i="104"/>
  <c r="AT53" i="104" s="1"/>
  <c r="AJ47" i="104"/>
  <c r="AK47" i="104"/>
  <c r="AT47" i="104" s="1"/>
  <c r="AJ41" i="104"/>
  <c r="AK41" i="104"/>
  <c r="AT41" i="104" s="1"/>
  <c r="AJ35" i="104"/>
  <c r="AK35" i="104"/>
  <c r="AT35" i="104" s="1"/>
  <c r="AJ29" i="104"/>
  <c r="AK29" i="104"/>
  <c r="AT29" i="104" s="1"/>
  <c r="AJ23" i="104"/>
  <c r="AK23" i="104"/>
  <c r="AT23" i="104" s="1"/>
  <c r="AJ17" i="104"/>
  <c r="AK17" i="104"/>
  <c r="AT17" i="104" s="1"/>
  <c r="AJ11" i="104"/>
  <c r="AK11" i="104"/>
  <c r="AT11" i="104" s="1"/>
  <c r="AK5" i="104"/>
  <c r="AT5" i="104" s="1"/>
  <c r="AJ5" i="104"/>
  <c r="Y84" i="41"/>
  <c r="X84" i="41"/>
  <c r="Y81" i="42"/>
  <c r="X81" i="42"/>
  <c r="W80" i="11"/>
  <c r="AG79" i="11"/>
  <c r="AP79" i="11" s="1"/>
  <c r="AF79" i="11"/>
  <c r="AO79" i="11" s="1"/>
  <c r="AE79" i="11"/>
  <c r="AH79" i="82"/>
  <c r="AQ79" i="82" s="1"/>
  <c r="AN80" i="49"/>
  <c r="AI80" i="49"/>
  <c r="Y81" i="102"/>
  <c r="X81" i="102"/>
  <c r="Y80" i="83"/>
  <c r="X80" i="83"/>
  <c r="AH81" i="48"/>
  <c r="AQ81" i="48" s="1"/>
  <c r="AR83" i="98"/>
  <c r="AK79" i="44"/>
  <c r="AT79" i="44" s="1"/>
  <c r="AJ79" i="44"/>
  <c r="AS79" i="44" s="1"/>
  <c r="AJ73" i="44"/>
  <c r="AK73" i="44"/>
  <c r="AT73" i="44" s="1"/>
  <c r="AJ67" i="44"/>
  <c r="AK67" i="44"/>
  <c r="AT67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K78" i="84"/>
  <c r="AT78" i="84" s="1"/>
  <c r="AJ78" i="84"/>
  <c r="AK72" i="84"/>
  <c r="AT72" i="84" s="1"/>
  <c r="AJ72" i="84"/>
  <c r="AK66" i="84"/>
  <c r="AT66" i="84" s="1"/>
  <c r="AJ66" i="84"/>
  <c r="AK60" i="84"/>
  <c r="AT60" i="84" s="1"/>
  <c r="AJ60" i="84"/>
  <c r="AK54" i="84"/>
  <c r="AT54" i="84" s="1"/>
  <c r="AJ54" i="84"/>
  <c r="AK48" i="84"/>
  <c r="AT48" i="84" s="1"/>
  <c r="AJ48" i="84"/>
  <c r="AK42" i="84"/>
  <c r="AT42" i="84" s="1"/>
  <c r="AJ42" i="84"/>
  <c r="AK36" i="84"/>
  <c r="AT36" i="84" s="1"/>
  <c r="AJ36" i="84"/>
  <c r="AK30" i="84"/>
  <c r="AT30" i="84" s="1"/>
  <c r="AJ30" i="84"/>
  <c r="AK24" i="84"/>
  <c r="AT24" i="84" s="1"/>
  <c r="AJ24" i="84"/>
  <c r="AK18" i="84"/>
  <c r="AT18" i="84" s="1"/>
  <c r="AJ18" i="84"/>
  <c r="AK12" i="84"/>
  <c r="AT12" i="84" s="1"/>
  <c r="AJ12" i="84"/>
  <c r="AJ6" i="84"/>
  <c r="AK6" i="84"/>
  <c r="AT6" i="84" s="1"/>
  <c r="Z80" i="87"/>
  <c r="AN77" i="20"/>
  <c r="AI77" i="20"/>
  <c r="AG81" i="48" l="1"/>
  <c r="AP81" i="48" s="1"/>
  <c r="AF79" i="85"/>
  <c r="AO79" i="85" s="1"/>
  <c r="AG79" i="85"/>
  <c r="AP79" i="85" s="1"/>
  <c r="W80" i="85"/>
  <c r="AE79" i="85"/>
  <c r="AF81" i="48"/>
  <c r="AO81" i="48" s="1"/>
  <c r="Z84" i="18"/>
  <c r="AJ31" i="88"/>
  <c r="AK31" i="88"/>
  <c r="AT31" i="88" s="1"/>
  <c r="AK75" i="88"/>
  <c r="AT75" i="88" s="1"/>
  <c r="AJ75" i="88"/>
  <c r="AJ24" i="88"/>
  <c r="AK24" i="88"/>
  <c r="AT24" i="88" s="1"/>
  <c r="AK36" i="88"/>
  <c r="AT36" i="88" s="1"/>
  <c r="AJ36" i="88"/>
  <c r="AG79" i="82"/>
  <c r="AP79" i="82" s="1"/>
  <c r="AK56" i="88"/>
  <c r="AT56" i="88" s="1"/>
  <c r="AJ56" i="88"/>
  <c r="AJ67" i="88"/>
  <c r="AK67" i="88"/>
  <c r="AT67" i="88" s="1"/>
  <c r="AJ62" i="88"/>
  <c r="AK15" i="88"/>
  <c r="AT15" i="88" s="1"/>
  <c r="AJ15" i="88"/>
  <c r="AK60" i="88"/>
  <c r="AT60" i="88" s="1"/>
  <c r="AJ60" i="88"/>
  <c r="AK72" i="88"/>
  <c r="AT72" i="88" s="1"/>
  <c r="AJ72" i="88"/>
  <c r="AJ59" i="88"/>
  <c r="AK59" i="88"/>
  <c r="AT59" i="88" s="1"/>
  <c r="AJ4" i="88"/>
  <c r="AK4" i="88"/>
  <c r="AT4" i="88" s="1"/>
  <c r="AJ11" i="88"/>
  <c r="AK11" i="88"/>
  <c r="AT11" i="88" s="1"/>
  <c r="AJ32" i="88"/>
  <c r="AK32" i="88"/>
  <c r="AT32" i="88" s="1"/>
  <c r="AS40" i="88"/>
  <c r="AL40" i="88"/>
  <c r="AU40" i="88" s="1"/>
  <c r="AJ78" i="88"/>
  <c r="AK78" i="88"/>
  <c r="AT78" i="88" s="1"/>
  <c r="AK76" i="88"/>
  <c r="AT76" i="88" s="1"/>
  <c r="AJ76" i="88"/>
  <c r="AL42" i="88"/>
  <c r="AU42" i="88" s="1"/>
  <c r="AS42" i="88"/>
  <c r="AK45" i="88"/>
  <c r="AT45" i="88" s="1"/>
  <c r="AJ45" i="88"/>
  <c r="AK35" i="88"/>
  <c r="AT35" i="88" s="1"/>
  <c r="AJ35" i="88"/>
  <c r="AK57" i="88"/>
  <c r="AT57" i="88" s="1"/>
  <c r="AJ57" i="88"/>
  <c r="AR79" i="88"/>
  <c r="AR81" i="88" s="1"/>
  <c r="AK19" i="88"/>
  <c r="AT19" i="88" s="1"/>
  <c r="AJ19" i="88"/>
  <c r="AK48" i="88"/>
  <c r="AT48" i="88" s="1"/>
  <c r="AJ48" i="88"/>
  <c r="AJ14" i="88"/>
  <c r="AK46" i="88"/>
  <c r="AT46" i="88" s="1"/>
  <c r="AJ46" i="88"/>
  <c r="AJ68" i="88"/>
  <c r="AK68" i="88"/>
  <c r="AT68" i="88" s="1"/>
  <c r="AL3" i="88"/>
  <c r="AU3" i="88" s="1"/>
  <c r="AS3" i="88"/>
  <c r="AK22" i="88"/>
  <c r="AT22" i="88" s="1"/>
  <c r="AJ22" i="88"/>
  <c r="AJ13" i="88"/>
  <c r="AK13" i="88"/>
  <c r="AT13" i="88" s="1"/>
  <c r="AJ41" i="88"/>
  <c r="AK41" i="88"/>
  <c r="AT41" i="88" s="1"/>
  <c r="AK38" i="88"/>
  <c r="AT38" i="88" s="1"/>
  <c r="AJ38" i="88"/>
  <c r="AJ30" i="88"/>
  <c r="AK7" i="88"/>
  <c r="AT7" i="88" s="1"/>
  <c r="AJ7" i="88"/>
  <c r="AI82" i="94"/>
  <c r="AJ47" i="88"/>
  <c r="AK47" i="88"/>
  <c r="AT47" i="88" s="1"/>
  <c r="AJ44" i="88"/>
  <c r="AK44" i="88"/>
  <c r="AT44" i="88" s="1"/>
  <c r="AK54" i="88"/>
  <c r="AT54" i="88" s="1"/>
  <c r="AJ54" i="88"/>
  <c r="AK79" i="88"/>
  <c r="AT79" i="88" s="1"/>
  <c r="AJ79" i="88"/>
  <c r="AS79" i="88" s="1"/>
  <c r="AK21" i="88"/>
  <c r="AT21" i="88" s="1"/>
  <c r="AJ21" i="88"/>
  <c r="AJ34" i="88"/>
  <c r="AK58" i="88"/>
  <c r="AT58" i="88" s="1"/>
  <c r="AJ58" i="88"/>
  <c r="AJ49" i="88"/>
  <c r="AK49" i="88"/>
  <c r="AT49" i="88" s="1"/>
  <c r="AK53" i="88"/>
  <c r="AT53" i="88" s="1"/>
  <c r="AJ53" i="88"/>
  <c r="AJ43" i="88"/>
  <c r="AK25" i="88"/>
  <c r="AT25" i="88" s="1"/>
  <c r="AJ25" i="88"/>
  <c r="AJ29" i="88"/>
  <c r="AK29" i="88"/>
  <c r="AT29" i="88" s="1"/>
  <c r="AJ9" i="88"/>
  <c r="AE84" i="18"/>
  <c r="W85" i="18"/>
  <c r="AF84" i="18"/>
  <c r="AO84" i="18" s="1"/>
  <c r="AG84" i="18"/>
  <c r="AP84" i="18" s="1"/>
  <c r="AK51" i="88"/>
  <c r="AT51" i="88" s="1"/>
  <c r="AJ51" i="88"/>
  <c r="AJ50" i="88"/>
  <c r="AK50" i="88"/>
  <c r="AT50" i="88" s="1"/>
  <c r="AK66" i="88"/>
  <c r="AT66" i="88" s="1"/>
  <c r="AJ66" i="88"/>
  <c r="AE79" i="82"/>
  <c r="AI79" i="82" s="1"/>
  <c r="AK55" i="88"/>
  <c r="AT55" i="88" s="1"/>
  <c r="AJ55" i="88"/>
  <c r="AK64" i="88"/>
  <c r="AT64" i="88" s="1"/>
  <c r="AJ64" i="88"/>
  <c r="AJ6" i="88"/>
  <c r="AK10" i="88"/>
  <c r="AT10" i="88" s="1"/>
  <c r="AJ10" i="88"/>
  <c r="AJ8" i="88"/>
  <c r="AK8" i="88"/>
  <c r="AT8" i="88" s="1"/>
  <c r="AK18" i="88"/>
  <c r="AT18" i="88" s="1"/>
  <c r="AJ18" i="88"/>
  <c r="AK61" i="88"/>
  <c r="AT61" i="88" s="1"/>
  <c r="AJ61" i="88"/>
  <c r="AJ65" i="88"/>
  <c r="AK65" i="88"/>
  <c r="AT65" i="88" s="1"/>
  <c r="AJ77" i="88"/>
  <c r="AK77" i="88"/>
  <c r="AT77" i="88" s="1"/>
  <c r="AK74" i="88"/>
  <c r="AT74" i="88" s="1"/>
  <c r="AJ74" i="88"/>
  <c r="AJ16" i="88"/>
  <c r="AK16" i="88"/>
  <c r="AT16" i="88" s="1"/>
  <c r="AK70" i="88"/>
  <c r="AT70" i="88" s="1"/>
  <c r="AJ70" i="88"/>
  <c r="AJ37" i="88"/>
  <c r="AK52" i="88"/>
  <c r="AT52" i="88" s="1"/>
  <c r="AJ52" i="88"/>
  <c r="AK63" i="88"/>
  <c r="AT63" i="88" s="1"/>
  <c r="AJ63" i="88"/>
  <c r="AK23" i="88"/>
  <c r="AT23" i="88" s="1"/>
  <c r="AJ23" i="88"/>
  <c r="AK17" i="88"/>
  <c r="AT17" i="88" s="1"/>
  <c r="AJ17" i="88"/>
  <c r="AJ5" i="88"/>
  <c r="AK5" i="88"/>
  <c r="AT5" i="88" s="1"/>
  <c r="AK20" i="88"/>
  <c r="AT20" i="88" s="1"/>
  <c r="AJ20" i="88"/>
  <c r="AJ26" i="88"/>
  <c r="AK26" i="88"/>
  <c r="AT26" i="88" s="1"/>
  <c r="AS33" i="88"/>
  <c r="AL33" i="88"/>
  <c r="AU33" i="88" s="1"/>
  <c r="AK12" i="88"/>
  <c r="AT12" i="88" s="1"/>
  <c r="AJ12" i="88"/>
  <c r="AK27" i="88"/>
  <c r="AT27" i="88" s="1"/>
  <c r="AJ27" i="88"/>
  <c r="Z79" i="35"/>
  <c r="AK39" i="88"/>
  <c r="AT39" i="88" s="1"/>
  <c r="AJ39" i="88"/>
  <c r="AK28" i="88"/>
  <c r="AT28" i="88" s="1"/>
  <c r="AJ28" i="88"/>
  <c r="AJ71" i="88"/>
  <c r="AK69" i="88"/>
  <c r="AT69" i="88" s="1"/>
  <c r="AJ69" i="88"/>
  <c r="AK73" i="88"/>
  <c r="AT73" i="88" s="1"/>
  <c r="AJ73" i="88"/>
  <c r="AG84" i="98"/>
  <c r="AP84" i="98" s="1"/>
  <c r="AE81" i="48"/>
  <c r="W85" i="98"/>
  <c r="X85" i="98" s="1"/>
  <c r="AE79" i="54"/>
  <c r="AE84" i="98"/>
  <c r="Z79" i="10"/>
  <c r="AG79" i="10" s="1"/>
  <c r="AP79" i="10" s="1"/>
  <c r="Z77" i="103"/>
  <c r="W78" i="103" s="1"/>
  <c r="AG79" i="54"/>
  <c r="AP79" i="54" s="1"/>
  <c r="AP81" i="54" s="1"/>
  <c r="Z82" i="16"/>
  <c r="AG82" i="16" s="1"/>
  <c r="AP82" i="16" s="1"/>
  <c r="AF79" i="54"/>
  <c r="AO79" i="54" s="1"/>
  <c r="AO81" i="54" s="1"/>
  <c r="Z78" i="20"/>
  <c r="AG78" i="20" s="1"/>
  <c r="AP78" i="20" s="1"/>
  <c r="Z83" i="94"/>
  <c r="W84" i="94" s="1"/>
  <c r="AX78" i="54"/>
  <c r="AX72" i="54"/>
  <c r="AX66" i="54"/>
  <c r="S66" i="54" s="1"/>
  <c r="AC66" i="54" s="1"/>
  <c r="AB67" i="54" s="1"/>
  <c r="AX60" i="54"/>
  <c r="AX54" i="54"/>
  <c r="S54" i="54" s="1"/>
  <c r="AC54" i="54" s="1"/>
  <c r="AB55" i="54" s="1"/>
  <c r="AX48" i="54"/>
  <c r="S48" i="54" s="1"/>
  <c r="AC48" i="54" s="1"/>
  <c r="AB49" i="54" s="1"/>
  <c r="AX42" i="54"/>
  <c r="S42" i="54" s="1"/>
  <c r="AC42" i="54" s="1"/>
  <c r="AB43" i="54" s="1"/>
  <c r="AX36" i="54"/>
  <c r="S36" i="54" s="1"/>
  <c r="AC36" i="54" s="1"/>
  <c r="AB37" i="54" s="1"/>
  <c r="AX30" i="54"/>
  <c r="S30" i="54" s="1"/>
  <c r="AC30" i="54" s="1"/>
  <c r="AB31" i="54" s="1"/>
  <c r="AX24" i="54"/>
  <c r="AX18" i="54"/>
  <c r="S18" i="54" s="1"/>
  <c r="AC18" i="54" s="1"/>
  <c r="AB19" i="54" s="1"/>
  <c r="AX12" i="54"/>
  <c r="S12" i="54" s="1"/>
  <c r="AC12" i="54" s="1"/>
  <c r="AB13" i="54" s="1"/>
  <c r="AX6" i="54"/>
  <c r="S6" i="54" s="1"/>
  <c r="AC6" i="54" s="1"/>
  <c r="AB7" i="54" s="1"/>
  <c r="AX75" i="54"/>
  <c r="S75" i="54" s="1"/>
  <c r="AC75" i="54" s="1"/>
  <c r="AB76" i="54" s="1"/>
  <c r="AX71" i="54"/>
  <c r="S71" i="54" s="1"/>
  <c r="AC71" i="54" s="1"/>
  <c r="AB72" i="54" s="1"/>
  <c r="AX64" i="54"/>
  <c r="AX59" i="54"/>
  <c r="S59" i="54" s="1"/>
  <c r="AC59" i="54" s="1"/>
  <c r="AB60" i="54" s="1"/>
  <c r="AX53" i="54"/>
  <c r="S53" i="54" s="1"/>
  <c r="AC53" i="54" s="1"/>
  <c r="AB54" i="54" s="1"/>
  <c r="AX47" i="54"/>
  <c r="AX41" i="54"/>
  <c r="S41" i="54" s="1"/>
  <c r="AC41" i="54" s="1"/>
  <c r="AB42" i="54" s="1"/>
  <c r="AX35" i="54"/>
  <c r="S35" i="54" s="1"/>
  <c r="AC35" i="54" s="1"/>
  <c r="AB36" i="54" s="1"/>
  <c r="AX29" i="54"/>
  <c r="AX23" i="54"/>
  <c r="S23" i="54" s="1"/>
  <c r="AC23" i="54" s="1"/>
  <c r="AB24" i="54" s="1"/>
  <c r="AX17" i="54"/>
  <c r="S17" i="54" s="1"/>
  <c r="AC17" i="54" s="1"/>
  <c r="AB18" i="54" s="1"/>
  <c r="AX10" i="54"/>
  <c r="S10" i="54" s="1"/>
  <c r="AC10" i="54" s="1"/>
  <c r="AB11" i="54" s="1"/>
  <c r="AX5" i="54"/>
  <c r="Z81" i="102"/>
  <c r="W82" i="102" s="1"/>
  <c r="AX77" i="54"/>
  <c r="AX70" i="54"/>
  <c r="S70" i="54" s="1"/>
  <c r="AC70" i="54" s="1"/>
  <c r="AB71" i="54" s="1"/>
  <c r="AX65" i="54"/>
  <c r="S65" i="54" s="1"/>
  <c r="AC65" i="54" s="1"/>
  <c r="AB66" i="54" s="1"/>
  <c r="AX58" i="54"/>
  <c r="S58" i="54" s="1"/>
  <c r="AC58" i="54" s="1"/>
  <c r="AB59" i="54" s="1"/>
  <c r="AX52" i="54"/>
  <c r="S52" i="54" s="1"/>
  <c r="AC52" i="54" s="1"/>
  <c r="AB53" i="54" s="1"/>
  <c r="AX46" i="54"/>
  <c r="S46" i="54" s="1"/>
  <c r="AC46" i="54" s="1"/>
  <c r="AB47" i="54" s="1"/>
  <c r="AX40" i="54"/>
  <c r="AX34" i="54"/>
  <c r="S34" i="54" s="1"/>
  <c r="AC34" i="54" s="1"/>
  <c r="AB35" i="54" s="1"/>
  <c r="AX28" i="54"/>
  <c r="S28" i="54" s="1"/>
  <c r="AC28" i="54" s="1"/>
  <c r="AB29" i="54" s="1"/>
  <c r="AX21" i="54"/>
  <c r="S21" i="54" s="1"/>
  <c r="AC21" i="54" s="1"/>
  <c r="AB22" i="54" s="1"/>
  <c r="AX15" i="54"/>
  <c r="AX11" i="54"/>
  <c r="S11" i="54" s="1"/>
  <c r="AC11" i="54" s="1"/>
  <c r="AB12" i="54" s="1"/>
  <c r="AX4" i="54"/>
  <c r="AX76" i="54"/>
  <c r="AX69" i="54"/>
  <c r="AX63" i="54"/>
  <c r="AX57" i="54"/>
  <c r="AX51" i="54"/>
  <c r="S51" i="54" s="1"/>
  <c r="AC51" i="54" s="1"/>
  <c r="AB52" i="54" s="1"/>
  <c r="AX45" i="54"/>
  <c r="S45" i="54" s="1"/>
  <c r="AC45" i="54" s="1"/>
  <c r="AB46" i="54" s="1"/>
  <c r="AX39" i="54"/>
  <c r="S39" i="54" s="1"/>
  <c r="AC39" i="54" s="1"/>
  <c r="AB40" i="54" s="1"/>
  <c r="AX33" i="54"/>
  <c r="AX27" i="54"/>
  <c r="S27" i="54" s="1"/>
  <c r="AC27" i="54" s="1"/>
  <c r="AB28" i="54" s="1"/>
  <c r="AX22" i="54"/>
  <c r="S22" i="54" s="1"/>
  <c r="AC22" i="54" s="1"/>
  <c r="AB23" i="54" s="1"/>
  <c r="AX16" i="54"/>
  <c r="S16" i="54" s="1"/>
  <c r="AC16" i="54" s="1"/>
  <c r="AB17" i="54" s="1"/>
  <c r="AX9" i="54"/>
  <c r="S9" i="54" s="1"/>
  <c r="AC9" i="54" s="1"/>
  <c r="AB10" i="54" s="1"/>
  <c r="AX3" i="54"/>
  <c r="S3" i="54" s="1"/>
  <c r="AC3" i="54" s="1"/>
  <c r="AX73" i="54"/>
  <c r="S73" i="54" s="1"/>
  <c r="AC73" i="54" s="1"/>
  <c r="AB74" i="54" s="1"/>
  <c r="AX67" i="54"/>
  <c r="S67" i="54" s="1"/>
  <c r="AC67" i="54" s="1"/>
  <c r="AB68" i="54" s="1"/>
  <c r="AX62" i="54"/>
  <c r="S62" i="54" s="1"/>
  <c r="AC62" i="54" s="1"/>
  <c r="AB63" i="54" s="1"/>
  <c r="AX56" i="54"/>
  <c r="S56" i="54" s="1"/>
  <c r="AC56" i="54" s="1"/>
  <c r="AB57" i="54" s="1"/>
  <c r="AX50" i="54"/>
  <c r="S50" i="54" s="1"/>
  <c r="AC50" i="54" s="1"/>
  <c r="AB51" i="54" s="1"/>
  <c r="AX44" i="54"/>
  <c r="AX38" i="54"/>
  <c r="S38" i="54" s="1"/>
  <c r="AC38" i="54" s="1"/>
  <c r="AB39" i="54" s="1"/>
  <c r="AX32" i="54"/>
  <c r="AX26" i="54"/>
  <c r="S26" i="54" s="1"/>
  <c r="AC26" i="54" s="1"/>
  <c r="AB27" i="54" s="1"/>
  <c r="AX20" i="54"/>
  <c r="S20" i="54" s="1"/>
  <c r="AC20" i="54" s="1"/>
  <c r="AB21" i="54" s="1"/>
  <c r="AX14" i="54"/>
  <c r="S14" i="54" s="1"/>
  <c r="AC14" i="54" s="1"/>
  <c r="AB15" i="54" s="1"/>
  <c r="AX7" i="54"/>
  <c r="Z81" i="49"/>
  <c r="AE81" i="49" s="1"/>
  <c r="AX74" i="54"/>
  <c r="S74" i="54" s="1"/>
  <c r="AC74" i="54" s="1"/>
  <c r="AB75" i="54" s="1"/>
  <c r="AX68" i="54"/>
  <c r="S68" i="54" s="1"/>
  <c r="AC68" i="54" s="1"/>
  <c r="AB69" i="54" s="1"/>
  <c r="AX61" i="54"/>
  <c r="S61" i="54" s="1"/>
  <c r="AC61" i="54" s="1"/>
  <c r="AB62" i="54" s="1"/>
  <c r="AX55" i="54"/>
  <c r="S55" i="54" s="1"/>
  <c r="AC55" i="54" s="1"/>
  <c r="AB56" i="54" s="1"/>
  <c r="AX49" i="54"/>
  <c r="S49" i="54" s="1"/>
  <c r="AC49" i="54" s="1"/>
  <c r="AB50" i="54" s="1"/>
  <c r="AX43" i="54"/>
  <c r="S43" i="54" s="1"/>
  <c r="AC43" i="54" s="1"/>
  <c r="AB44" i="54" s="1"/>
  <c r="AX37" i="54"/>
  <c r="S37" i="54" s="1"/>
  <c r="AC37" i="54" s="1"/>
  <c r="AB38" i="54" s="1"/>
  <c r="AX31" i="54"/>
  <c r="S31" i="54" s="1"/>
  <c r="AC31" i="54" s="1"/>
  <c r="AB32" i="54" s="1"/>
  <c r="AX25" i="54"/>
  <c r="S25" i="54" s="1"/>
  <c r="AC25" i="54" s="1"/>
  <c r="AB26" i="54" s="1"/>
  <c r="AX19" i="54"/>
  <c r="S19" i="54" s="1"/>
  <c r="AC19" i="54" s="1"/>
  <c r="AB20" i="54" s="1"/>
  <c r="AX13" i="54"/>
  <c r="S13" i="54" s="1"/>
  <c r="AC13" i="54" s="1"/>
  <c r="AB14" i="54" s="1"/>
  <c r="AG81" i="49"/>
  <c r="AP81" i="49" s="1"/>
  <c r="AE82" i="16"/>
  <c r="AE78" i="20"/>
  <c r="AH84" i="41"/>
  <c r="AQ84" i="41" s="1"/>
  <c r="AS47" i="104"/>
  <c r="AL47" i="104"/>
  <c r="AU47" i="104" s="1"/>
  <c r="AS65" i="104"/>
  <c r="AL65" i="104"/>
  <c r="AU65" i="104" s="1"/>
  <c r="AS42" i="44"/>
  <c r="AL42" i="44"/>
  <c r="AU42" i="44" s="1"/>
  <c r="AR79" i="83"/>
  <c r="AR78" i="92"/>
  <c r="AS19" i="84"/>
  <c r="AL19" i="84"/>
  <c r="AU19" i="84" s="1"/>
  <c r="AS37" i="84"/>
  <c r="AL37" i="84"/>
  <c r="AU37" i="84" s="1"/>
  <c r="AS55" i="84"/>
  <c r="AL55" i="84"/>
  <c r="AU55" i="84" s="1"/>
  <c r="AS73" i="84"/>
  <c r="AL73" i="84"/>
  <c r="AU73" i="84" s="1"/>
  <c r="AF77" i="99"/>
  <c r="AO77" i="99" s="1"/>
  <c r="AE77" i="99"/>
  <c r="W78" i="99"/>
  <c r="AG77" i="99"/>
  <c r="AP77" i="99" s="1"/>
  <c r="AS14" i="44"/>
  <c r="AL14" i="44"/>
  <c r="AU14" i="44" s="1"/>
  <c r="AS32" i="44"/>
  <c r="AL32" i="44"/>
  <c r="AU32" i="44" s="1"/>
  <c r="AS50" i="44"/>
  <c r="AL50" i="44"/>
  <c r="AU50" i="44" s="1"/>
  <c r="AS68" i="44"/>
  <c r="AL68" i="44"/>
  <c r="AU68" i="44" s="1"/>
  <c r="AS24" i="104"/>
  <c r="AL24" i="104"/>
  <c r="AU24" i="104" s="1"/>
  <c r="AS42" i="104"/>
  <c r="AL42" i="104"/>
  <c r="AU42" i="104" s="1"/>
  <c r="AS60" i="104"/>
  <c r="AL60" i="104"/>
  <c r="AU60" i="104" s="1"/>
  <c r="AS78" i="104"/>
  <c r="AL78" i="104"/>
  <c r="AU78" i="104" s="1"/>
  <c r="AS53" i="84"/>
  <c r="AL53" i="84"/>
  <c r="AU53" i="84" s="1"/>
  <c r="AS48" i="44"/>
  <c r="AL48" i="44"/>
  <c r="AU48" i="44" s="1"/>
  <c r="AS14" i="84"/>
  <c r="AL14" i="84"/>
  <c r="AU14" i="84" s="1"/>
  <c r="AS32" i="84"/>
  <c r="AL32" i="84"/>
  <c r="AU32" i="84" s="1"/>
  <c r="AS50" i="84"/>
  <c r="AL50" i="84"/>
  <c r="AU50" i="84" s="1"/>
  <c r="AS68" i="84"/>
  <c r="AL68" i="84"/>
  <c r="AU68" i="84" s="1"/>
  <c r="AS15" i="44"/>
  <c r="AL15" i="44"/>
  <c r="AU15" i="44" s="1"/>
  <c r="AS33" i="44"/>
  <c r="AL33" i="44"/>
  <c r="AU33" i="44" s="1"/>
  <c r="AS51" i="44"/>
  <c r="AL51" i="44"/>
  <c r="AU51" i="44" s="1"/>
  <c r="AS69" i="44"/>
  <c r="AL69" i="44"/>
  <c r="AU69" i="44" s="1"/>
  <c r="AS59" i="84"/>
  <c r="AL59" i="84"/>
  <c r="AU59" i="84" s="1"/>
  <c r="AS60" i="44"/>
  <c r="AL60" i="44"/>
  <c r="AU60" i="44" s="1"/>
  <c r="AS9" i="84"/>
  <c r="AL9" i="84"/>
  <c r="AU9" i="84" s="1"/>
  <c r="AS27" i="84"/>
  <c r="AL27" i="84"/>
  <c r="AU27" i="84" s="1"/>
  <c r="AS45" i="84"/>
  <c r="AL45" i="84"/>
  <c r="AU45" i="84" s="1"/>
  <c r="AS63" i="84"/>
  <c r="AL63" i="84"/>
  <c r="AU63" i="84" s="1"/>
  <c r="AH77" i="90"/>
  <c r="AQ77" i="90" s="1"/>
  <c r="AN79" i="50"/>
  <c r="AI79" i="50"/>
  <c r="AS14" i="104"/>
  <c r="AL14" i="104"/>
  <c r="AU14" i="104" s="1"/>
  <c r="AS32" i="104"/>
  <c r="AL32" i="104"/>
  <c r="AU32" i="104" s="1"/>
  <c r="AS50" i="104"/>
  <c r="AL50" i="104"/>
  <c r="AU50" i="104" s="1"/>
  <c r="AS68" i="104"/>
  <c r="AL68" i="104"/>
  <c r="AU68" i="104" s="1"/>
  <c r="AS29" i="84"/>
  <c r="AL29" i="84"/>
  <c r="AU29" i="84" s="1"/>
  <c r="AS24" i="44"/>
  <c r="AL24" i="44"/>
  <c r="AU24" i="44" s="1"/>
  <c r="AI81" i="48"/>
  <c r="AN81" i="48"/>
  <c r="AH79" i="92"/>
  <c r="AQ79" i="92" s="1"/>
  <c r="AQ81" i="92" s="1"/>
  <c r="AZ3" i="92"/>
  <c r="AX8" i="92" s="1"/>
  <c r="AS23" i="44"/>
  <c r="AL23" i="44"/>
  <c r="AU23" i="44" s="1"/>
  <c r="AS41" i="44"/>
  <c r="AL41" i="44"/>
  <c r="AU41" i="44" s="1"/>
  <c r="AS59" i="44"/>
  <c r="AL59" i="44"/>
  <c r="AU59" i="44" s="1"/>
  <c r="AS77" i="44"/>
  <c r="AL77" i="44"/>
  <c r="AU77" i="44" s="1"/>
  <c r="AS21" i="104"/>
  <c r="AL21" i="104"/>
  <c r="AU21" i="104" s="1"/>
  <c r="AS45" i="104"/>
  <c r="AL45" i="104"/>
  <c r="AU45" i="104" s="1"/>
  <c r="AS5" i="84"/>
  <c r="AL5" i="84"/>
  <c r="AU5" i="84" s="1"/>
  <c r="AH82" i="16"/>
  <c r="AQ82" i="16" s="1"/>
  <c r="AH80" i="83"/>
  <c r="AQ80" i="83" s="1"/>
  <c r="AR78" i="10"/>
  <c r="AS6" i="104"/>
  <c r="AL6" i="104"/>
  <c r="AU6" i="104" s="1"/>
  <c r="AS61" i="104"/>
  <c r="AL61" i="104"/>
  <c r="AU61" i="104" s="1"/>
  <c r="AL79" i="104"/>
  <c r="AU79" i="104" s="1"/>
  <c r="AS70" i="104"/>
  <c r="AL70" i="104"/>
  <c r="AU70" i="104" s="1"/>
  <c r="AS25" i="104"/>
  <c r="AL25" i="104"/>
  <c r="AU25" i="104" s="1"/>
  <c r="AS43" i="104"/>
  <c r="AL43" i="104"/>
  <c r="AU43" i="104" s="1"/>
  <c r="S4" i="54"/>
  <c r="AC4" i="54" s="1"/>
  <c r="AB5" i="54" s="1"/>
  <c r="S5" i="54"/>
  <c r="AC5" i="54" s="1"/>
  <c r="AB6" i="54" s="1"/>
  <c r="S7" i="54"/>
  <c r="AC7" i="54" s="1"/>
  <c r="AB8" i="54" s="1"/>
  <c r="S8" i="54"/>
  <c r="AC8" i="54" s="1"/>
  <c r="AB9" i="54" s="1"/>
  <c r="S15" i="54"/>
  <c r="AC15" i="54" s="1"/>
  <c r="AB16" i="54" s="1"/>
  <c r="S24" i="54"/>
  <c r="AC24" i="54" s="1"/>
  <c r="AB25" i="54" s="1"/>
  <c r="S29" i="54"/>
  <c r="AC29" i="54" s="1"/>
  <c r="AB30" i="54" s="1"/>
  <c r="S32" i="54"/>
  <c r="AC32" i="54" s="1"/>
  <c r="AB33" i="54" s="1"/>
  <c r="S33" i="54"/>
  <c r="AC33" i="54" s="1"/>
  <c r="AB34" i="54" s="1"/>
  <c r="S40" i="54"/>
  <c r="AC40" i="54" s="1"/>
  <c r="AB41" i="54" s="1"/>
  <c r="S44" i="54"/>
  <c r="AC44" i="54" s="1"/>
  <c r="AB45" i="54" s="1"/>
  <c r="S47" i="54"/>
  <c r="AC47" i="54" s="1"/>
  <c r="AB48" i="54" s="1"/>
  <c r="S57" i="54"/>
  <c r="AC57" i="54" s="1"/>
  <c r="AB58" i="54" s="1"/>
  <c r="S60" i="54"/>
  <c r="AC60" i="54" s="1"/>
  <c r="AB61" i="54" s="1"/>
  <c r="S63" i="54"/>
  <c r="AC63" i="54" s="1"/>
  <c r="AB64" i="54" s="1"/>
  <c r="S64" i="54"/>
  <c r="AC64" i="54" s="1"/>
  <c r="AB65" i="54" s="1"/>
  <c r="S69" i="54"/>
  <c r="AC69" i="54" s="1"/>
  <c r="AB70" i="54" s="1"/>
  <c r="S72" i="54"/>
  <c r="AC72" i="54" s="1"/>
  <c r="AB73" i="54" s="1"/>
  <c r="S76" i="54"/>
  <c r="AC76" i="54" s="1"/>
  <c r="AB77" i="54" s="1"/>
  <c r="S77" i="54"/>
  <c r="AC77" i="54" s="1"/>
  <c r="AB78" i="54" s="1"/>
  <c r="S78" i="54"/>
  <c r="AC78" i="54" s="1"/>
  <c r="AB79" i="54" s="1"/>
  <c r="AK4" i="104"/>
  <c r="AT4" i="104" s="1"/>
  <c r="AT81" i="104" s="1"/>
  <c r="AJ4" i="104"/>
  <c r="AH79" i="10"/>
  <c r="AQ79" i="10" s="1"/>
  <c r="AS10" i="44"/>
  <c r="AL10" i="44"/>
  <c r="AU10" i="44" s="1"/>
  <c r="AS28" i="44"/>
  <c r="AL28" i="44"/>
  <c r="AU28" i="44" s="1"/>
  <c r="AS46" i="44"/>
  <c r="AL46" i="44"/>
  <c r="AU46" i="44" s="1"/>
  <c r="AS64" i="44"/>
  <c r="AL64" i="44"/>
  <c r="AU64" i="44" s="1"/>
  <c r="Z77" i="90"/>
  <c r="AR83" i="41"/>
  <c r="AS57" i="104"/>
  <c r="AL57" i="104"/>
  <c r="AU57" i="104" s="1"/>
  <c r="Y82" i="48"/>
  <c r="X82" i="48"/>
  <c r="AS34" i="104"/>
  <c r="AL34" i="104"/>
  <c r="AU34" i="104" s="1"/>
  <c r="AH83" i="94"/>
  <c r="AQ83" i="94" s="1"/>
  <c r="Z79" i="92"/>
  <c r="AX79" i="92" s="1"/>
  <c r="S79" i="92" s="1"/>
  <c r="AS16" i="84"/>
  <c r="AL16" i="84"/>
  <c r="AU16" i="84" s="1"/>
  <c r="AS34" i="84"/>
  <c r="AL34" i="84"/>
  <c r="AU34" i="84" s="1"/>
  <c r="AS52" i="84"/>
  <c r="AL52" i="84"/>
  <c r="AU52" i="84" s="1"/>
  <c r="AS70" i="84"/>
  <c r="AL70" i="84"/>
  <c r="AU70" i="84" s="1"/>
  <c r="AS65" i="84"/>
  <c r="AL65" i="84"/>
  <c r="AU65" i="84" s="1"/>
  <c r="AS28" i="104"/>
  <c r="AL28" i="104"/>
  <c r="AU28" i="104" s="1"/>
  <c r="AS36" i="84"/>
  <c r="AL36" i="84"/>
  <c r="AU36" i="84" s="1"/>
  <c r="AS40" i="44"/>
  <c r="AL40" i="44"/>
  <c r="AU40" i="44" s="1"/>
  <c r="AS76" i="44"/>
  <c r="AL76" i="44"/>
  <c r="AU76" i="44" s="1"/>
  <c r="AS22" i="104"/>
  <c r="AL22" i="104"/>
  <c r="AU22" i="104" s="1"/>
  <c r="AS28" i="84"/>
  <c r="AL28" i="84"/>
  <c r="AU28" i="84" s="1"/>
  <c r="AS41" i="84"/>
  <c r="AL41" i="84"/>
  <c r="AU41" i="84" s="1"/>
  <c r="AS54" i="44"/>
  <c r="AL54" i="44"/>
  <c r="AU54" i="44" s="1"/>
  <c r="AS19" i="44"/>
  <c r="AL19" i="44"/>
  <c r="AU19" i="44" s="1"/>
  <c r="AS11" i="104"/>
  <c r="AL11" i="104"/>
  <c r="AU11" i="104" s="1"/>
  <c r="AS42" i="84"/>
  <c r="AL42" i="84"/>
  <c r="AU42" i="84" s="1"/>
  <c r="AS78" i="84"/>
  <c r="AL78" i="84"/>
  <c r="AU78" i="84" s="1"/>
  <c r="Z84" i="41"/>
  <c r="AS10" i="104"/>
  <c r="AL10" i="104"/>
  <c r="AU10" i="104" s="1"/>
  <c r="AR77" i="20"/>
  <c r="AS43" i="44"/>
  <c r="AL43" i="44"/>
  <c r="AU43" i="44" s="1"/>
  <c r="AS11" i="84"/>
  <c r="AL11" i="84"/>
  <c r="AU11" i="84" s="1"/>
  <c r="AS56" i="44"/>
  <c r="AL56" i="44"/>
  <c r="AU56" i="44" s="1"/>
  <c r="AS12" i="104"/>
  <c r="AL12" i="104"/>
  <c r="AU12" i="104" s="1"/>
  <c r="AS77" i="84"/>
  <c r="AL77" i="84"/>
  <c r="AU77" i="84" s="1"/>
  <c r="AS78" i="44"/>
  <c r="AL78" i="44"/>
  <c r="AU78" i="44" s="1"/>
  <c r="AR80" i="42"/>
  <c r="AS20" i="84"/>
  <c r="AL20" i="84"/>
  <c r="AU20" i="84" s="1"/>
  <c r="AS38" i="84"/>
  <c r="AL38" i="84"/>
  <c r="AU38" i="84" s="1"/>
  <c r="AS56" i="84"/>
  <c r="AL56" i="84"/>
  <c r="AU56" i="84" s="1"/>
  <c r="AS74" i="84"/>
  <c r="AL74" i="84"/>
  <c r="AU74" i="84" s="1"/>
  <c r="AS21" i="44"/>
  <c r="AL21" i="44"/>
  <c r="AU21" i="44" s="1"/>
  <c r="AS39" i="44"/>
  <c r="AL39" i="44"/>
  <c r="AU39" i="44" s="1"/>
  <c r="AS57" i="44"/>
  <c r="AL57" i="44"/>
  <c r="AU57" i="44" s="1"/>
  <c r="AS75" i="44"/>
  <c r="AL75" i="44"/>
  <c r="AU75" i="44" s="1"/>
  <c r="AS7" i="104"/>
  <c r="AL7" i="104"/>
  <c r="AU7" i="104" s="1"/>
  <c r="AE80" i="55"/>
  <c r="AF80" i="55"/>
  <c r="AO80" i="55" s="1"/>
  <c r="AG80" i="55"/>
  <c r="AP80" i="55" s="1"/>
  <c r="W81" i="55"/>
  <c r="AL3" i="104"/>
  <c r="AU3" i="104" s="1"/>
  <c r="AS3" i="104"/>
  <c r="AS15" i="84"/>
  <c r="AL15" i="84"/>
  <c r="AU15" i="84" s="1"/>
  <c r="AS33" i="84"/>
  <c r="AL33" i="84"/>
  <c r="AU33" i="84" s="1"/>
  <c r="AS51" i="84"/>
  <c r="AL51" i="84"/>
  <c r="AU51" i="84" s="1"/>
  <c r="AS69" i="84"/>
  <c r="AL69" i="84"/>
  <c r="AU69" i="84" s="1"/>
  <c r="AF79" i="10"/>
  <c r="AO79" i="10" s="1"/>
  <c r="Y80" i="50"/>
  <c r="X80" i="50"/>
  <c r="AS20" i="104"/>
  <c r="AL20" i="104"/>
  <c r="AU20" i="104" s="1"/>
  <c r="AS38" i="104"/>
  <c r="AL38" i="104"/>
  <c r="AU38" i="104" s="1"/>
  <c r="AS56" i="104"/>
  <c r="AL56" i="104"/>
  <c r="AU56" i="104" s="1"/>
  <c r="AS74" i="104"/>
  <c r="AL74" i="104"/>
  <c r="AU74" i="104" s="1"/>
  <c r="AS47" i="84"/>
  <c r="AL47" i="84"/>
  <c r="AU47" i="84" s="1"/>
  <c r="AS36" i="44"/>
  <c r="AL36" i="44"/>
  <c r="AU36" i="44" s="1"/>
  <c r="AE83" i="94"/>
  <c r="AS11" i="44"/>
  <c r="AL11" i="44"/>
  <c r="AU11" i="44" s="1"/>
  <c r="AS29" i="44"/>
  <c r="AL29" i="44"/>
  <c r="AU29" i="44" s="1"/>
  <c r="AS47" i="44"/>
  <c r="AL47" i="44"/>
  <c r="AU47" i="44" s="1"/>
  <c r="AS65" i="44"/>
  <c r="AL65" i="44"/>
  <c r="AU65" i="44" s="1"/>
  <c r="AS9" i="104"/>
  <c r="AL9" i="104"/>
  <c r="AU9" i="104" s="1"/>
  <c r="AS27" i="104"/>
  <c r="AL27" i="104"/>
  <c r="AU27" i="104" s="1"/>
  <c r="AS63" i="104"/>
  <c r="AL63" i="104"/>
  <c r="AU63" i="104" s="1"/>
  <c r="AS6" i="44"/>
  <c r="AL6" i="44"/>
  <c r="AU6" i="44" s="1"/>
  <c r="AS18" i="84"/>
  <c r="AL18" i="84"/>
  <c r="AU18" i="84" s="1"/>
  <c r="AS72" i="84"/>
  <c r="AL72" i="84"/>
  <c r="AU72" i="84" s="1"/>
  <c r="AN79" i="11"/>
  <c r="AI79" i="11"/>
  <c r="AR76" i="103"/>
  <c r="AS37" i="104"/>
  <c r="AL37" i="104"/>
  <c r="AU37" i="104" s="1"/>
  <c r="AS22" i="44"/>
  <c r="AL22" i="44"/>
  <c r="AU22" i="44" s="1"/>
  <c r="AN79" i="91"/>
  <c r="AI79" i="91"/>
  <c r="AS51" i="104"/>
  <c r="AL51" i="104"/>
  <c r="AU51" i="104" s="1"/>
  <c r="AS10" i="84"/>
  <c r="AL10" i="84"/>
  <c r="AU10" i="84" s="1"/>
  <c r="AS64" i="84"/>
  <c r="AL64" i="84"/>
  <c r="AU64" i="84" s="1"/>
  <c r="AS55" i="44"/>
  <c r="AL55" i="44"/>
  <c r="AU55" i="44" s="1"/>
  <c r="AS60" i="84"/>
  <c r="AL60" i="84"/>
  <c r="AU60" i="84" s="1"/>
  <c r="AS25" i="44"/>
  <c r="AL25" i="44"/>
  <c r="AU25" i="44" s="1"/>
  <c r="AS61" i="44"/>
  <c r="AL61" i="44"/>
  <c r="AU61" i="44" s="1"/>
  <c r="Z80" i="83"/>
  <c r="AS17" i="104"/>
  <c r="AL17" i="104"/>
  <c r="AU17" i="104" s="1"/>
  <c r="AS53" i="104"/>
  <c r="AL53" i="104"/>
  <c r="AU53" i="104" s="1"/>
  <c r="AS72" i="44"/>
  <c r="AL72" i="44"/>
  <c r="AU72" i="44" s="1"/>
  <c r="AS7" i="84"/>
  <c r="AL7" i="84"/>
  <c r="AU7" i="84" s="1"/>
  <c r="AS43" i="84"/>
  <c r="AL43" i="84"/>
  <c r="AU43" i="84" s="1"/>
  <c r="AS20" i="44"/>
  <c r="AL20" i="44"/>
  <c r="AU20" i="44" s="1"/>
  <c r="AS74" i="44"/>
  <c r="AL74" i="44"/>
  <c r="AU74" i="44" s="1"/>
  <c r="AS48" i="104"/>
  <c r="AL48" i="104"/>
  <c r="AU48" i="104" s="1"/>
  <c r="AS48" i="84"/>
  <c r="AL48" i="84"/>
  <c r="AU48" i="84" s="1"/>
  <c r="AS5" i="104"/>
  <c r="AL5" i="104"/>
  <c r="AU5" i="104" s="1"/>
  <c r="AS46" i="104"/>
  <c r="AL46" i="104"/>
  <c r="AU46" i="104" s="1"/>
  <c r="AF79" i="43"/>
  <c r="AO79" i="43" s="1"/>
  <c r="AE79" i="43"/>
  <c r="AG79" i="43"/>
  <c r="AP79" i="43" s="1"/>
  <c r="W80" i="43"/>
  <c r="AL79" i="84"/>
  <c r="AU79" i="84" s="1"/>
  <c r="AS73" i="104"/>
  <c r="AL73" i="104"/>
  <c r="AU73" i="104" s="1"/>
  <c r="AS16" i="104"/>
  <c r="AL16" i="104"/>
  <c r="AU16" i="104" s="1"/>
  <c r="AR76" i="90"/>
  <c r="AS13" i="104"/>
  <c r="AL13" i="104"/>
  <c r="AU13" i="104" s="1"/>
  <c r="AS31" i="104"/>
  <c r="AL31" i="104"/>
  <c r="AU31" i="104" s="1"/>
  <c r="AS55" i="104"/>
  <c r="AL55" i="104"/>
  <c r="AU55" i="104" s="1"/>
  <c r="AS58" i="104"/>
  <c r="AL58" i="104"/>
  <c r="AU58" i="104" s="1"/>
  <c r="AS16" i="44"/>
  <c r="AL16" i="44"/>
  <c r="AU16" i="44" s="1"/>
  <c r="AS34" i="44"/>
  <c r="AL34" i="44"/>
  <c r="AU34" i="44" s="1"/>
  <c r="AS52" i="44"/>
  <c r="AL52" i="44"/>
  <c r="AU52" i="44" s="1"/>
  <c r="AS70" i="44"/>
  <c r="AL70" i="44"/>
  <c r="AU70" i="44" s="1"/>
  <c r="AS39" i="104"/>
  <c r="AL39" i="104"/>
  <c r="AU39" i="104" s="1"/>
  <c r="AS69" i="104"/>
  <c r="AL69" i="104"/>
  <c r="AU69" i="104" s="1"/>
  <c r="AS64" i="104"/>
  <c r="AL64" i="104"/>
  <c r="AU64" i="104" s="1"/>
  <c r="AJ4" i="84"/>
  <c r="AK4" i="84"/>
  <c r="AT4" i="84" s="1"/>
  <c r="AT81" i="84" s="1"/>
  <c r="AS22" i="84"/>
  <c r="AL22" i="84"/>
  <c r="AU22" i="84" s="1"/>
  <c r="AS40" i="84"/>
  <c r="AL40" i="84"/>
  <c r="AU40" i="84" s="1"/>
  <c r="AS58" i="84"/>
  <c r="AL58" i="84"/>
  <c r="AU58" i="84" s="1"/>
  <c r="AS76" i="84"/>
  <c r="AL76" i="84"/>
  <c r="AU76" i="84" s="1"/>
  <c r="AS17" i="84"/>
  <c r="AL17" i="84"/>
  <c r="AU17" i="84" s="1"/>
  <c r="AN79" i="82"/>
  <c r="AS52" i="104"/>
  <c r="AL52" i="104"/>
  <c r="AU52" i="104" s="1"/>
  <c r="AN84" i="98"/>
  <c r="AN79" i="54"/>
  <c r="AN81" i="54" s="1"/>
  <c r="AS54" i="84"/>
  <c r="AL54" i="84"/>
  <c r="AU54" i="84" s="1"/>
  <c r="AE81" i="102"/>
  <c r="AR79" i="44"/>
  <c r="AR81" i="44" s="1"/>
  <c r="AL79" i="44"/>
  <c r="AU79" i="44" s="1"/>
  <c r="AS76" i="104"/>
  <c r="AL76" i="104"/>
  <c r="AU76" i="104" s="1"/>
  <c r="AS49" i="104"/>
  <c r="AL49" i="104"/>
  <c r="AU49" i="104" s="1"/>
  <c r="AS40" i="104"/>
  <c r="AL40" i="104"/>
  <c r="AU40" i="104" s="1"/>
  <c r="AF77" i="103"/>
  <c r="AO77" i="103" s="1"/>
  <c r="AS19" i="104"/>
  <c r="AL19" i="104"/>
  <c r="AU19" i="104" s="1"/>
  <c r="AS67" i="104"/>
  <c r="AL67" i="104"/>
  <c r="AU67" i="104" s="1"/>
  <c r="AF77" i="95"/>
  <c r="AO77" i="95" s="1"/>
  <c r="AE77" i="95"/>
  <c r="W78" i="95"/>
  <c r="AG77" i="95"/>
  <c r="AP77" i="95" s="1"/>
  <c r="AS3" i="44"/>
  <c r="AL3" i="44"/>
  <c r="AU3" i="44" s="1"/>
  <c r="AS58" i="44"/>
  <c r="AL58" i="44"/>
  <c r="AU58" i="44" s="1"/>
  <c r="AS46" i="84"/>
  <c r="AL46" i="84"/>
  <c r="AU46" i="84" s="1"/>
  <c r="AS5" i="44"/>
  <c r="AL5" i="44"/>
  <c r="AU5" i="44" s="1"/>
  <c r="AH81" i="49"/>
  <c r="AQ81" i="49" s="1"/>
  <c r="W81" i="87"/>
  <c r="AF80" i="87"/>
  <c r="AO80" i="87" s="1"/>
  <c r="AG80" i="87"/>
  <c r="AP80" i="87" s="1"/>
  <c r="AE80" i="87"/>
  <c r="AS37" i="44"/>
  <c r="AL37" i="44"/>
  <c r="AU37" i="44" s="1"/>
  <c r="AS73" i="44"/>
  <c r="AL73" i="44"/>
  <c r="AU73" i="44" s="1"/>
  <c r="AS29" i="104"/>
  <c r="AL29" i="104"/>
  <c r="AU29" i="104" s="1"/>
  <c r="AS24" i="84"/>
  <c r="AL24" i="84"/>
  <c r="AU24" i="84" s="1"/>
  <c r="AR80" i="49"/>
  <c r="AH78" i="20"/>
  <c r="AQ78" i="20" s="1"/>
  <c r="AS6" i="84"/>
  <c r="AL6" i="84"/>
  <c r="AU6" i="84" s="1"/>
  <c r="AS7" i="44"/>
  <c r="AL7" i="44"/>
  <c r="AU7" i="44" s="1"/>
  <c r="Y80" i="11"/>
  <c r="X80" i="11"/>
  <c r="AS35" i="104"/>
  <c r="AL35" i="104"/>
  <c r="AU35" i="104" s="1"/>
  <c r="AS71" i="104"/>
  <c r="AL71" i="104"/>
  <c r="AU71" i="104" s="1"/>
  <c r="AS25" i="84"/>
  <c r="AL25" i="84"/>
  <c r="AU25" i="84" s="1"/>
  <c r="AS61" i="84"/>
  <c r="AL61" i="84"/>
  <c r="AU61" i="84" s="1"/>
  <c r="AS38" i="44"/>
  <c r="AL38" i="44"/>
  <c r="AU38" i="44" s="1"/>
  <c r="AR81" i="16"/>
  <c r="AS30" i="104"/>
  <c r="AL30" i="104"/>
  <c r="AU30" i="104" s="1"/>
  <c r="AS66" i="104"/>
  <c r="AL66" i="104"/>
  <c r="AU66" i="104" s="1"/>
  <c r="AS12" i="84"/>
  <c r="AL12" i="84"/>
  <c r="AU12" i="84" s="1"/>
  <c r="AS30" i="84"/>
  <c r="AL30" i="84"/>
  <c r="AU30" i="84" s="1"/>
  <c r="AS66" i="84"/>
  <c r="AL66" i="84"/>
  <c r="AU66" i="84" s="1"/>
  <c r="AH81" i="42"/>
  <c r="AQ81" i="42" s="1"/>
  <c r="AR82" i="94"/>
  <c r="AS13" i="44"/>
  <c r="AL13" i="44"/>
  <c r="AU13" i="44" s="1"/>
  <c r="AS31" i="44"/>
  <c r="AL31" i="44"/>
  <c r="AU31" i="44" s="1"/>
  <c r="AS49" i="44"/>
  <c r="AL49" i="44"/>
  <c r="AU49" i="44" s="1"/>
  <c r="AS67" i="44"/>
  <c r="AL67" i="44"/>
  <c r="AU67" i="44" s="1"/>
  <c r="AH81" i="102"/>
  <c r="AQ81" i="102" s="1"/>
  <c r="Z81" i="42"/>
  <c r="AS23" i="104"/>
  <c r="AL23" i="104"/>
  <c r="AU23" i="104" s="1"/>
  <c r="AS41" i="104"/>
  <c r="AL41" i="104"/>
  <c r="AU41" i="104" s="1"/>
  <c r="AS59" i="104"/>
  <c r="AL59" i="104"/>
  <c r="AU59" i="104" s="1"/>
  <c r="AS77" i="104"/>
  <c r="AL77" i="104"/>
  <c r="AU77" i="104" s="1"/>
  <c r="AS30" i="44"/>
  <c r="AL30" i="44"/>
  <c r="AU30" i="44" s="1"/>
  <c r="AS13" i="84"/>
  <c r="AL13" i="84"/>
  <c r="AU13" i="84" s="1"/>
  <c r="AS31" i="84"/>
  <c r="AL31" i="84"/>
  <c r="AU31" i="84" s="1"/>
  <c r="AS49" i="84"/>
  <c r="AL49" i="84"/>
  <c r="AU49" i="84" s="1"/>
  <c r="AS67" i="84"/>
  <c r="AL67" i="84"/>
  <c r="AU67" i="84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S18" i="104"/>
  <c r="AL18" i="104"/>
  <c r="AU18" i="104" s="1"/>
  <c r="AS36" i="104"/>
  <c r="AL36" i="104"/>
  <c r="AU36" i="104" s="1"/>
  <c r="AS54" i="104"/>
  <c r="AL54" i="104"/>
  <c r="AU54" i="104" s="1"/>
  <c r="AS72" i="104"/>
  <c r="AL72" i="104"/>
  <c r="AU72" i="104" s="1"/>
  <c r="AS23" i="84"/>
  <c r="AL23" i="84"/>
  <c r="AU23" i="84" s="1"/>
  <c r="AS12" i="44"/>
  <c r="AL12" i="44"/>
  <c r="AU12" i="44" s="1"/>
  <c r="AS8" i="84"/>
  <c r="AL8" i="84"/>
  <c r="AU8" i="84" s="1"/>
  <c r="AS26" i="84"/>
  <c r="AL26" i="84"/>
  <c r="AU26" i="84" s="1"/>
  <c r="AS44" i="84"/>
  <c r="AL44" i="84"/>
  <c r="AU44" i="84" s="1"/>
  <c r="AS62" i="84"/>
  <c r="AL62" i="84"/>
  <c r="AU62" i="84" s="1"/>
  <c r="AH77" i="103"/>
  <c r="AQ77" i="103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S35" i="84"/>
  <c r="AL35" i="84"/>
  <c r="AU35" i="84" s="1"/>
  <c r="AS18" i="44"/>
  <c r="AL18" i="44"/>
  <c r="AU18" i="44" s="1"/>
  <c r="AS21" i="84"/>
  <c r="AL21" i="84"/>
  <c r="AU21" i="84" s="1"/>
  <c r="AS39" i="84"/>
  <c r="AL39" i="84"/>
  <c r="AU39" i="84" s="1"/>
  <c r="AS57" i="84"/>
  <c r="AL57" i="84"/>
  <c r="AU57" i="84" s="1"/>
  <c r="AS75" i="84"/>
  <c r="AL75" i="84"/>
  <c r="AU75" i="84" s="1"/>
  <c r="AJ4" i="44"/>
  <c r="AK4" i="44"/>
  <c r="AT4" i="44" s="1"/>
  <c r="AT81" i="44" s="1"/>
  <c r="AS8" i="104"/>
  <c r="AL8" i="104"/>
  <c r="AU8" i="104" s="1"/>
  <c r="AS26" i="104"/>
  <c r="AL26" i="104"/>
  <c r="AU26" i="104" s="1"/>
  <c r="AS44" i="104"/>
  <c r="AL44" i="104"/>
  <c r="AU44" i="104" s="1"/>
  <c r="AS62" i="104"/>
  <c r="AL62" i="104"/>
  <c r="AU62" i="104" s="1"/>
  <c r="Y80" i="91"/>
  <c r="X80" i="91"/>
  <c r="AS71" i="84"/>
  <c r="AL71" i="84"/>
  <c r="AU71" i="84" s="1"/>
  <c r="AS66" i="44"/>
  <c r="AL66" i="44"/>
  <c r="AU66" i="44" s="1"/>
  <c r="AR80" i="102"/>
  <c r="AL3" i="84"/>
  <c r="AU3" i="84" s="1"/>
  <c r="AS3" i="84"/>
  <c r="AS17" i="44"/>
  <c r="AL17" i="44"/>
  <c r="AU17" i="44" s="1"/>
  <c r="AS35" i="44"/>
  <c r="AL35" i="44"/>
  <c r="AU35" i="44" s="1"/>
  <c r="AS53" i="44"/>
  <c r="AL53" i="44"/>
  <c r="AU53" i="44" s="1"/>
  <c r="AS71" i="44"/>
  <c r="AL71" i="44"/>
  <c r="AU71" i="44" s="1"/>
  <c r="AS15" i="104"/>
  <c r="AL15" i="104"/>
  <c r="AU15" i="104" s="1"/>
  <c r="AS33" i="104"/>
  <c r="AL33" i="104"/>
  <c r="AU33" i="104" s="1"/>
  <c r="AS75" i="104"/>
  <c r="AL75" i="104"/>
  <c r="AU75" i="104" s="1"/>
  <c r="Y80" i="82"/>
  <c r="X80" i="82"/>
  <c r="W80" i="10" l="1"/>
  <c r="AN79" i="85"/>
  <c r="AI79" i="85"/>
  <c r="AR79" i="85" s="1"/>
  <c r="AE79" i="10"/>
  <c r="W79" i="20"/>
  <c r="X80" i="85"/>
  <c r="AH80" i="85" s="1"/>
  <c r="AQ80" i="85" s="1"/>
  <c r="Y80" i="85"/>
  <c r="AF78" i="20"/>
  <c r="AO78" i="20" s="1"/>
  <c r="AS28" i="88"/>
  <c r="AL28" i="88"/>
  <c r="AU28" i="88" s="1"/>
  <c r="AL26" i="88"/>
  <c r="AU26" i="88" s="1"/>
  <c r="AS26" i="88"/>
  <c r="AS61" i="88"/>
  <c r="AL61" i="88"/>
  <c r="AU61" i="88" s="1"/>
  <c r="AS10" i="88"/>
  <c r="AL10" i="88"/>
  <c r="AU10" i="88" s="1"/>
  <c r="AS51" i="88"/>
  <c r="AL51" i="88"/>
  <c r="AU51" i="88" s="1"/>
  <c r="AS53" i="88"/>
  <c r="AL53" i="88"/>
  <c r="AU53" i="88" s="1"/>
  <c r="AS34" i="88"/>
  <c r="AL34" i="88"/>
  <c r="AU34" i="88" s="1"/>
  <c r="AS7" i="88"/>
  <c r="AL7" i="88"/>
  <c r="AU7" i="88" s="1"/>
  <c r="AS41" i="88"/>
  <c r="AL41" i="88"/>
  <c r="AU41" i="88" s="1"/>
  <c r="AS57" i="88"/>
  <c r="AL57" i="88"/>
  <c r="AU57" i="88" s="1"/>
  <c r="AT81" i="88"/>
  <c r="AF83" i="94"/>
  <c r="AO83" i="94" s="1"/>
  <c r="AL73" i="88"/>
  <c r="AU73" i="88" s="1"/>
  <c r="AS73" i="88"/>
  <c r="AS12" i="88"/>
  <c r="AL12" i="88"/>
  <c r="AU12" i="88" s="1"/>
  <c r="AS20" i="88"/>
  <c r="AL20" i="88"/>
  <c r="AU20" i="88" s="1"/>
  <c r="AL23" i="88"/>
  <c r="AU23" i="88" s="1"/>
  <c r="AS23" i="88"/>
  <c r="AS37" i="88"/>
  <c r="AL37" i="88"/>
  <c r="AU37" i="88" s="1"/>
  <c r="AS21" i="88"/>
  <c r="AL21" i="88"/>
  <c r="AU21" i="88" s="1"/>
  <c r="AS4" i="88"/>
  <c r="AL4" i="88"/>
  <c r="AU4" i="88" s="1"/>
  <c r="AS56" i="88"/>
  <c r="AL56" i="88"/>
  <c r="AU56" i="88" s="1"/>
  <c r="AS24" i="88"/>
  <c r="AL24" i="88"/>
  <c r="AU24" i="88" s="1"/>
  <c r="AG83" i="94"/>
  <c r="AP83" i="94" s="1"/>
  <c r="AL39" i="88"/>
  <c r="AU39" i="88" s="1"/>
  <c r="AS39" i="88"/>
  <c r="AS70" i="88"/>
  <c r="AL70" i="88"/>
  <c r="AU70" i="88" s="1"/>
  <c r="AL18" i="88"/>
  <c r="AU18" i="88" s="1"/>
  <c r="AS18" i="88"/>
  <c r="AS6" i="88"/>
  <c r="AL6" i="88"/>
  <c r="AU6" i="88" s="1"/>
  <c r="AS66" i="88"/>
  <c r="AL66" i="88"/>
  <c r="AU66" i="88" s="1"/>
  <c r="AS29" i="88"/>
  <c r="AL29" i="88"/>
  <c r="AU29" i="88" s="1"/>
  <c r="AS44" i="88"/>
  <c r="AL44" i="88"/>
  <c r="AU44" i="88" s="1"/>
  <c r="AS30" i="88"/>
  <c r="AL30" i="88"/>
  <c r="AU30" i="88" s="1"/>
  <c r="AS13" i="88"/>
  <c r="AL13" i="88"/>
  <c r="AU13" i="88" s="1"/>
  <c r="AS68" i="88"/>
  <c r="AL68" i="88"/>
  <c r="AU68" i="88" s="1"/>
  <c r="AL19" i="88"/>
  <c r="AU19" i="88" s="1"/>
  <c r="AS19" i="88"/>
  <c r="AS35" i="88"/>
  <c r="AL35" i="88"/>
  <c r="AU35" i="88" s="1"/>
  <c r="AS76" i="88"/>
  <c r="AL76" i="88"/>
  <c r="AU76" i="88" s="1"/>
  <c r="AS15" i="88"/>
  <c r="AL15" i="88"/>
  <c r="AU15" i="88" s="1"/>
  <c r="AS75" i="88"/>
  <c r="AL75" i="88"/>
  <c r="AU75" i="88" s="1"/>
  <c r="AL60" i="88"/>
  <c r="AU60" i="88" s="1"/>
  <c r="AS60" i="88"/>
  <c r="AS69" i="88"/>
  <c r="AL69" i="88"/>
  <c r="AU69" i="88" s="1"/>
  <c r="AS63" i="88"/>
  <c r="AL63" i="88"/>
  <c r="AU63" i="88" s="1"/>
  <c r="AL77" i="88"/>
  <c r="AU77" i="88" s="1"/>
  <c r="AS77" i="88"/>
  <c r="AS64" i="88"/>
  <c r="AL64" i="88"/>
  <c r="AU64" i="88" s="1"/>
  <c r="AS25" i="88"/>
  <c r="AL25" i="88"/>
  <c r="AU25" i="88" s="1"/>
  <c r="AS49" i="88"/>
  <c r="AL49" i="88"/>
  <c r="AU49" i="88" s="1"/>
  <c r="AS38" i="88"/>
  <c r="AL38" i="88"/>
  <c r="AU38" i="88" s="1"/>
  <c r="AS22" i="88"/>
  <c r="AL22" i="88"/>
  <c r="AU22" i="88" s="1"/>
  <c r="AL46" i="88"/>
  <c r="AU46" i="88" s="1"/>
  <c r="AS46" i="88"/>
  <c r="AL32" i="88"/>
  <c r="AU32" i="88" s="1"/>
  <c r="AS32" i="88"/>
  <c r="AS59" i="88"/>
  <c r="AL59" i="88"/>
  <c r="AU59" i="88" s="1"/>
  <c r="AL67" i="88"/>
  <c r="AU67" i="88" s="1"/>
  <c r="AS67" i="88"/>
  <c r="AI84" i="98"/>
  <c r="AG79" i="35"/>
  <c r="AP79" i="35" s="1"/>
  <c r="AE79" i="35"/>
  <c r="W80" i="35"/>
  <c r="AF79" i="35"/>
  <c r="AO79" i="35" s="1"/>
  <c r="AS5" i="88"/>
  <c r="AL5" i="88"/>
  <c r="AU5" i="88" s="1"/>
  <c r="Y85" i="18"/>
  <c r="Z85" i="18" s="1"/>
  <c r="X85" i="18"/>
  <c r="AH85" i="18" s="1"/>
  <c r="AQ85" i="18" s="1"/>
  <c r="AL58" i="88"/>
  <c r="AU58" i="88" s="1"/>
  <c r="AS58" i="88"/>
  <c r="AS47" i="88"/>
  <c r="AL47" i="88"/>
  <c r="AU47" i="88" s="1"/>
  <c r="AL79" i="88"/>
  <c r="AU79" i="88" s="1"/>
  <c r="AL45" i="88"/>
  <c r="AU45" i="88" s="1"/>
  <c r="AS45" i="88"/>
  <c r="AL72" i="88"/>
  <c r="AU72" i="88" s="1"/>
  <c r="AS72" i="88"/>
  <c r="AL62" i="88"/>
  <c r="AU62" i="88" s="1"/>
  <c r="AS62" i="88"/>
  <c r="AS36" i="88"/>
  <c r="AL36" i="88"/>
  <c r="AU36" i="88" s="1"/>
  <c r="AS74" i="88"/>
  <c r="AL74" i="88"/>
  <c r="AU74" i="88" s="1"/>
  <c r="AS9" i="88"/>
  <c r="AL9" i="88"/>
  <c r="AU9" i="88" s="1"/>
  <c r="AL48" i="88"/>
  <c r="AU48" i="88" s="1"/>
  <c r="AS48" i="88"/>
  <c r="AL71" i="88"/>
  <c r="AU71" i="88" s="1"/>
  <c r="AS71" i="88"/>
  <c r="AS27" i="88"/>
  <c r="AL27" i="88"/>
  <c r="AU27" i="88" s="1"/>
  <c r="AS17" i="88"/>
  <c r="AL17" i="88"/>
  <c r="AU17" i="88" s="1"/>
  <c r="AL52" i="88"/>
  <c r="AU52" i="88" s="1"/>
  <c r="AS52" i="88"/>
  <c r="AS16" i="88"/>
  <c r="AL16" i="88"/>
  <c r="AU16" i="88" s="1"/>
  <c r="AL65" i="88"/>
  <c r="AU65" i="88" s="1"/>
  <c r="AS65" i="88"/>
  <c r="AS8" i="88"/>
  <c r="AL8" i="88"/>
  <c r="AU8" i="88" s="1"/>
  <c r="AS55" i="88"/>
  <c r="AL55" i="88"/>
  <c r="AU55" i="88" s="1"/>
  <c r="AS50" i="88"/>
  <c r="AL50" i="88"/>
  <c r="AU50" i="88" s="1"/>
  <c r="AI84" i="18"/>
  <c r="AR84" i="18" s="1"/>
  <c r="AN84" i="18"/>
  <c r="AS43" i="88"/>
  <c r="AL43" i="88"/>
  <c r="AU43" i="88" s="1"/>
  <c r="AS54" i="88"/>
  <c r="AL54" i="88"/>
  <c r="AU54" i="88" s="1"/>
  <c r="AS14" i="88"/>
  <c r="AL14" i="88"/>
  <c r="AU14" i="88" s="1"/>
  <c r="AS78" i="88"/>
  <c r="AL78" i="88"/>
  <c r="AU78" i="88" s="1"/>
  <c r="AL11" i="88"/>
  <c r="AU11" i="88" s="1"/>
  <c r="AS11" i="88"/>
  <c r="AL31" i="88"/>
  <c r="AU31" i="88" s="1"/>
  <c r="AS31" i="88"/>
  <c r="AE77" i="103"/>
  <c r="Y85" i="98"/>
  <c r="Z85" i="98" s="1"/>
  <c r="AI79" i="54"/>
  <c r="AR79" i="54" s="1"/>
  <c r="AR81" i="54" s="1"/>
  <c r="AG77" i="103"/>
  <c r="AP77" i="103" s="1"/>
  <c r="AG81" i="102"/>
  <c r="AP81" i="102" s="1"/>
  <c r="AF82" i="16"/>
  <c r="AO82" i="16" s="1"/>
  <c r="W83" i="16"/>
  <c r="Y83" i="16" s="1"/>
  <c r="AF81" i="102"/>
  <c r="AO81" i="102" s="1"/>
  <c r="W82" i="49"/>
  <c r="AF81" i="49"/>
  <c r="AO81" i="49" s="1"/>
  <c r="AX73" i="92"/>
  <c r="S73" i="92" s="1"/>
  <c r="AC73" i="92" s="1"/>
  <c r="AB74" i="92" s="1"/>
  <c r="AX67" i="92"/>
  <c r="AX61" i="92"/>
  <c r="AX55" i="92"/>
  <c r="S55" i="92" s="1"/>
  <c r="AC55" i="92" s="1"/>
  <c r="AB56" i="92" s="1"/>
  <c r="AX49" i="92"/>
  <c r="S49" i="92" s="1"/>
  <c r="AC49" i="92" s="1"/>
  <c r="AB50" i="92" s="1"/>
  <c r="AX43" i="92"/>
  <c r="AX37" i="92"/>
  <c r="S37" i="92" s="1"/>
  <c r="AC37" i="92" s="1"/>
  <c r="AB38" i="92" s="1"/>
  <c r="AX31" i="92"/>
  <c r="AX25" i="92"/>
  <c r="AX19" i="92"/>
  <c r="S19" i="92" s="1"/>
  <c r="AC19" i="92" s="1"/>
  <c r="AB20" i="92" s="1"/>
  <c r="AX13" i="92"/>
  <c r="S13" i="92" s="1"/>
  <c r="AC13" i="92" s="1"/>
  <c r="AB14" i="92" s="1"/>
  <c r="AX7" i="92"/>
  <c r="AX78" i="92"/>
  <c r="AX72" i="92"/>
  <c r="S72" i="92" s="1"/>
  <c r="AC72" i="92" s="1"/>
  <c r="AB73" i="92" s="1"/>
  <c r="AX66" i="92"/>
  <c r="S66" i="92" s="1"/>
  <c r="AC66" i="92" s="1"/>
  <c r="AB67" i="92" s="1"/>
  <c r="AX60" i="92"/>
  <c r="S60" i="92" s="1"/>
  <c r="AC60" i="92" s="1"/>
  <c r="AB61" i="92" s="1"/>
  <c r="AX54" i="92"/>
  <c r="AX48" i="92"/>
  <c r="AX42" i="92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AX12" i="92"/>
  <c r="AX6" i="92"/>
  <c r="AX76" i="92"/>
  <c r="AX71" i="92"/>
  <c r="S71" i="92" s="1"/>
  <c r="AC71" i="92" s="1"/>
  <c r="AB72" i="92" s="1"/>
  <c r="AX65" i="92"/>
  <c r="S65" i="92" s="1"/>
  <c r="AC65" i="92" s="1"/>
  <c r="AB66" i="92" s="1"/>
  <c r="AX59" i="92"/>
  <c r="AX53" i="92"/>
  <c r="AX47" i="92"/>
  <c r="AX41" i="92"/>
  <c r="S41" i="92" s="1"/>
  <c r="AC41" i="92" s="1"/>
  <c r="AB42" i="92" s="1"/>
  <c r="AX34" i="92"/>
  <c r="S34" i="92" s="1"/>
  <c r="AC34" i="92" s="1"/>
  <c r="AB35" i="92" s="1"/>
  <c r="AX29" i="92"/>
  <c r="S29" i="92" s="1"/>
  <c r="AC29" i="92" s="1"/>
  <c r="AB30" i="92" s="1"/>
  <c r="AX23" i="92"/>
  <c r="AX17" i="92"/>
  <c r="AX11" i="92"/>
  <c r="AX5" i="92"/>
  <c r="S5" i="92" s="1"/>
  <c r="AC5" i="92" s="1"/>
  <c r="AB6" i="92" s="1"/>
  <c r="AX77" i="92"/>
  <c r="S77" i="92" s="1"/>
  <c r="AC77" i="92" s="1"/>
  <c r="AB78" i="92" s="1"/>
  <c r="AX70" i="92"/>
  <c r="S70" i="92" s="1"/>
  <c r="AC70" i="92" s="1"/>
  <c r="AB71" i="92" s="1"/>
  <c r="AX64" i="92"/>
  <c r="AX58" i="92"/>
  <c r="AX52" i="92"/>
  <c r="AX46" i="92"/>
  <c r="AX40" i="92"/>
  <c r="S40" i="92" s="1"/>
  <c r="AC40" i="92" s="1"/>
  <c r="AB41" i="92" s="1"/>
  <c r="AX35" i="92"/>
  <c r="S35" i="92" s="1"/>
  <c r="AC35" i="92" s="1"/>
  <c r="AB36" i="92" s="1"/>
  <c r="AX28" i="92"/>
  <c r="AX22" i="92"/>
  <c r="AX16" i="92"/>
  <c r="AX10" i="92"/>
  <c r="S10" i="92" s="1"/>
  <c r="AC10" i="92" s="1"/>
  <c r="AB11" i="92" s="1"/>
  <c r="AX4" i="92"/>
  <c r="S4" i="92" s="1"/>
  <c r="AC4" i="92" s="1"/>
  <c r="AB5" i="92" s="1"/>
  <c r="AX75" i="92"/>
  <c r="S75" i="92" s="1"/>
  <c r="AC75" i="92" s="1"/>
  <c r="AB76" i="92" s="1"/>
  <c r="AX68" i="92"/>
  <c r="S68" i="92" s="1"/>
  <c r="AC68" i="92" s="1"/>
  <c r="AB69" i="92" s="1"/>
  <c r="AX63" i="92"/>
  <c r="AX57" i="92"/>
  <c r="AX51" i="92"/>
  <c r="S51" i="92" s="1"/>
  <c r="AC51" i="92" s="1"/>
  <c r="AB52" i="92" s="1"/>
  <c r="AX45" i="92"/>
  <c r="S45" i="92" s="1"/>
  <c r="AC45" i="92" s="1"/>
  <c r="AB46" i="92" s="1"/>
  <c r="AX39" i="92"/>
  <c r="S39" i="92" s="1"/>
  <c r="AC39" i="92" s="1"/>
  <c r="AB40" i="92" s="1"/>
  <c r="AX33" i="92"/>
  <c r="S33" i="92" s="1"/>
  <c r="AC33" i="92" s="1"/>
  <c r="AB34" i="92" s="1"/>
  <c r="AX27" i="92"/>
  <c r="AX21" i="92"/>
  <c r="S21" i="92" s="1"/>
  <c r="AC21" i="92" s="1"/>
  <c r="AB22" i="92" s="1"/>
  <c r="AX15" i="92"/>
  <c r="S15" i="92" s="1"/>
  <c r="AC15" i="92" s="1"/>
  <c r="AB16" i="92" s="1"/>
  <c r="AX9" i="92"/>
  <c r="S9" i="92" s="1"/>
  <c r="AC9" i="92" s="1"/>
  <c r="AB10" i="92" s="1"/>
  <c r="AX3" i="92"/>
  <c r="S3" i="92" s="1"/>
  <c r="AC3" i="92" s="1"/>
  <c r="Z80" i="91"/>
  <c r="W81" i="91" s="1"/>
  <c r="Z80" i="11"/>
  <c r="AX74" i="92"/>
  <c r="AX69" i="92"/>
  <c r="S69" i="92" s="1"/>
  <c r="AC69" i="92" s="1"/>
  <c r="AB70" i="92" s="1"/>
  <c r="AX62" i="92"/>
  <c r="S62" i="92" s="1"/>
  <c r="AC62" i="92" s="1"/>
  <c r="AB63" i="92" s="1"/>
  <c r="AX56" i="92"/>
  <c r="S56" i="92" s="1"/>
  <c r="AC56" i="92" s="1"/>
  <c r="AB57" i="92" s="1"/>
  <c r="AX50" i="92"/>
  <c r="AX44" i="92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H80" i="82"/>
  <c r="AQ80" i="82" s="1"/>
  <c r="Y81" i="87"/>
  <c r="X81" i="87"/>
  <c r="Y78" i="95"/>
  <c r="X78" i="95"/>
  <c r="AE84" i="41"/>
  <c r="AF84" i="41"/>
  <c r="AO84" i="41" s="1"/>
  <c r="AG84" i="41"/>
  <c r="AP84" i="41" s="1"/>
  <c r="W85" i="41"/>
  <c r="AK79" i="54"/>
  <c r="AT79" i="54" s="1"/>
  <c r="AJ79" i="54"/>
  <c r="AS79" i="54" s="1"/>
  <c r="AJ73" i="54"/>
  <c r="AK73" i="54"/>
  <c r="AT73" i="54" s="1"/>
  <c r="AJ67" i="54"/>
  <c r="AK67" i="54"/>
  <c r="AT67" i="54" s="1"/>
  <c r="AJ61" i="54"/>
  <c r="AK61" i="54"/>
  <c r="AT61" i="54" s="1"/>
  <c r="AJ55" i="54"/>
  <c r="AK55" i="54"/>
  <c r="AT55" i="54" s="1"/>
  <c r="AJ49" i="54"/>
  <c r="AK49" i="54"/>
  <c r="AT49" i="54" s="1"/>
  <c r="AJ43" i="54"/>
  <c r="AK43" i="54"/>
  <c r="AT43" i="54" s="1"/>
  <c r="AJ37" i="54"/>
  <c r="AK37" i="54"/>
  <c r="AT37" i="54" s="1"/>
  <c r="AJ31" i="54"/>
  <c r="AK31" i="54"/>
  <c r="AT31" i="54" s="1"/>
  <c r="AJ25" i="54"/>
  <c r="AK25" i="54"/>
  <c r="AT25" i="54" s="1"/>
  <c r="AJ19" i="54"/>
  <c r="AK19" i="54"/>
  <c r="AT19" i="54" s="1"/>
  <c r="AJ13" i="54"/>
  <c r="AK13" i="54"/>
  <c r="AT13" i="54" s="1"/>
  <c r="AJ7" i="54"/>
  <c r="AK7" i="54"/>
  <c r="AT7" i="54" s="1"/>
  <c r="AR79" i="50"/>
  <c r="AI78" i="20"/>
  <c r="AN78" i="20"/>
  <c r="Z80" i="82"/>
  <c r="AH80" i="91"/>
  <c r="AQ80" i="91" s="1"/>
  <c r="AL4" i="44"/>
  <c r="AU4" i="44" s="1"/>
  <c r="AU81" i="44" s="1"/>
  <c r="C11" i="44" s="1"/>
  <c r="AS4" i="44"/>
  <c r="AS81" i="44" s="1"/>
  <c r="AN77" i="95"/>
  <c r="AI77" i="95"/>
  <c r="Y82" i="102"/>
  <c r="X82" i="102"/>
  <c r="Y80" i="10"/>
  <c r="X80" i="10"/>
  <c r="AJ78" i="54"/>
  <c r="AK78" i="54"/>
  <c r="AT78" i="54" s="1"/>
  <c r="AJ72" i="54"/>
  <c r="AK72" i="54"/>
  <c r="AT72" i="54" s="1"/>
  <c r="AJ66" i="54"/>
  <c r="AK66" i="54"/>
  <c r="AT66" i="54" s="1"/>
  <c r="AJ60" i="54"/>
  <c r="AK60" i="54"/>
  <c r="AT60" i="54" s="1"/>
  <c r="AJ54" i="54"/>
  <c r="AK54" i="54"/>
  <c r="AT54" i="54" s="1"/>
  <c r="AJ48" i="54"/>
  <c r="AK48" i="54"/>
  <c r="AT48" i="54" s="1"/>
  <c r="AJ42" i="54"/>
  <c r="AK42" i="54"/>
  <c r="AT42" i="54" s="1"/>
  <c r="AJ36" i="54"/>
  <c r="AK36" i="54"/>
  <c r="AT36" i="54" s="1"/>
  <c r="AJ30" i="54"/>
  <c r="AK30" i="54"/>
  <c r="AT30" i="54" s="1"/>
  <c r="AJ24" i="54"/>
  <c r="AK24" i="54"/>
  <c r="AT24" i="54" s="1"/>
  <c r="AJ18" i="54"/>
  <c r="AK18" i="54"/>
  <c r="AT18" i="54" s="1"/>
  <c r="AJ12" i="54"/>
  <c r="AK12" i="54"/>
  <c r="AT12" i="54" s="1"/>
  <c r="AK6" i="54"/>
  <c r="AT6" i="54" s="1"/>
  <c r="AJ6" i="54"/>
  <c r="AH85" i="98"/>
  <c r="AQ85" i="98" s="1"/>
  <c r="Y78" i="99"/>
  <c r="X78" i="99"/>
  <c r="Y79" i="20"/>
  <c r="X79" i="20"/>
  <c r="AH80" i="11"/>
  <c r="AQ80" i="11" s="1"/>
  <c r="Y78" i="103"/>
  <c r="X78" i="103"/>
  <c r="AR79" i="82"/>
  <c r="AL4" i="84"/>
  <c r="AU4" i="84" s="1"/>
  <c r="AU81" i="84" s="1"/>
  <c r="C11" i="84" s="1"/>
  <c r="F28" i="57" s="1"/>
  <c r="AS4" i="84"/>
  <c r="AS81" i="84" s="1"/>
  <c r="Y80" i="43"/>
  <c r="X80" i="43"/>
  <c r="AR79" i="11"/>
  <c r="Y84" i="94"/>
  <c r="X84" i="94"/>
  <c r="Y81" i="55"/>
  <c r="X81" i="55"/>
  <c r="AJ77" i="54"/>
  <c r="AK77" i="54"/>
  <c r="AT77" i="54" s="1"/>
  <c r="AJ71" i="54"/>
  <c r="AK71" i="54"/>
  <c r="AT71" i="54" s="1"/>
  <c r="AJ65" i="54"/>
  <c r="AK65" i="54"/>
  <c r="AT65" i="54" s="1"/>
  <c r="AJ59" i="54"/>
  <c r="AK59" i="54"/>
  <c r="AT59" i="54" s="1"/>
  <c r="AJ53" i="54"/>
  <c r="AK53" i="54"/>
  <c r="AT53" i="54" s="1"/>
  <c r="AJ47" i="54"/>
  <c r="AK47" i="54"/>
  <c r="AT47" i="54" s="1"/>
  <c r="AJ41" i="54"/>
  <c r="AK41" i="54"/>
  <c r="AT41" i="54" s="1"/>
  <c r="AJ35" i="54"/>
  <c r="AK35" i="54"/>
  <c r="AT35" i="54" s="1"/>
  <c r="AJ29" i="54"/>
  <c r="AK29" i="54"/>
  <c r="AT29" i="54" s="1"/>
  <c r="AJ23" i="54"/>
  <c r="AK23" i="54"/>
  <c r="AT23" i="54" s="1"/>
  <c r="AJ17" i="54"/>
  <c r="AK17" i="54"/>
  <c r="AT17" i="54" s="1"/>
  <c r="AJ11" i="54"/>
  <c r="AK11" i="54"/>
  <c r="AT11" i="54" s="1"/>
  <c r="AK5" i="54"/>
  <c r="AT5" i="54" s="1"/>
  <c r="AJ5" i="54"/>
  <c r="S6" i="92"/>
  <c r="AC6" i="92" s="1"/>
  <c r="AB7" i="92" s="1"/>
  <c r="S7" i="92"/>
  <c r="AC7" i="92" s="1"/>
  <c r="AB8" i="92" s="1"/>
  <c r="S8" i="92"/>
  <c r="AC8" i="92" s="1"/>
  <c r="AB9" i="92" s="1"/>
  <c r="S11" i="92"/>
  <c r="AC11" i="92" s="1"/>
  <c r="AB12" i="92" s="1"/>
  <c r="S12" i="92"/>
  <c r="AC12" i="92" s="1"/>
  <c r="AB13" i="92" s="1"/>
  <c r="S16" i="92"/>
  <c r="AC16" i="92" s="1"/>
  <c r="AB17" i="92" s="1"/>
  <c r="S17" i="92"/>
  <c r="AC17" i="92" s="1"/>
  <c r="AB18" i="92" s="1"/>
  <c r="S18" i="92"/>
  <c r="AC18" i="92" s="1"/>
  <c r="AB19" i="92" s="1"/>
  <c r="S22" i="92"/>
  <c r="AC22" i="92" s="1"/>
  <c r="AB23" i="92" s="1"/>
  <c r="S23" i="92"/>
  <c r="AC23" i="92" s="1"/>
  <c r="AB24" i="92" s="1"/>
  <c r="S25" i="92"/>
  <c r="AC25" i="92" s="1"/>
  <c r="AB26" i="92" s="1"/>
  <c r="S27" i="92"/>
  <c r="AC27" i="92" s="1"/>
  <c r="AB28" i="92" s="1"/>
  <c r="S28" i="92"/>
  <c r="AC28" i="92" s="1"/>
  <c r="AB29" i="92" s="1"/>
  <c r="S31" i="92"/>
  <c r="AC31" i="92" s="1"/>
  <c r="AB32" i="92" s="1"/>
  <c r="S42" i="92"/>
  <c r="AC42" i="92" s="1"/>
  <c r="AB43" i="92" s="1"/>
  <c r="S43" i="92"/>
  <c r="AC43" i="92" s="1"/>
  <c r="AB44" i="92" s="1"/>
  <c r="S44" i="92"/>
  <c r="AC44" i="92" s="1"/>
  <c r="AB45" i="92" s="1"/>
  <c r="S46" i="92"/>
  <c r="AC46" i="92" s="1"/>
  <c r="AB47" i="92" s="1"/>
  <c r="S47" i="92"/>
  <c r="AC47" i="92" s="1"/>
  <c r="AB48" i="92" s="1"/>
  <c r="S48" i="92"/>
  <c r="AC48" i="92" s="1"/>
  <c r="AB49" i="92" s="1"/>
  <c r="S50" i="92"/>
  <c r="AC50" i="92" s="1"/>
  <c r="AB51" i="92" s="1"/>
  <c r="S52" i="92"/>
  <c r="AC52" i="92" s="1"/>
  <c r="AB53" i="92" s="1"/>
  <c r="S53" i="92"/>
  <c r="AC53" i="92" s="1"/>
  <c r="AB54" i="92" s="1"/>
  <c r="S54" i="92"/>
  <c r="AC54" i="92" s="1"/>
  <c r="AB55" i="92" s="1"/>
  <c r="S57" i="92"/>
  <c r="AC57" i="92" s="1"/>
  <c r="AB58" i="92" s="1"/>
  <c r="S58" i="92"/>
  <c r="AC58" i="92" s="1"/>
  <c r="AB59" i="92" s="1"/>
  <c r="S59" i="92"/>
  <c r="AC59" i="92" s="1"/>
  <c r="AB60" i="92" s="1"/>
  <c r="S61" i="92"/>
  <c r="AC61" i="92" s="1"/>
  <c r="AB62" i="92" s="1"/>
  <c r="S63" i="92"/>
  <c r="AC63" i="92" s="1"/>
  <c r="AB64" i="92" s="1"/>
  <c r="S64" i="92"/>
  <c r="AC64" i="92" s="1"/>
  <c r="AB65" i="92" s="1"/>
  <c r="S67" i="92"/>
  <c r="AC67" i="92" s="1"/>
  <c r="AB68" i="92" s="1"/>
  <c r="S74" i="92"/>
  <c r="AC74" i="92" s="1"/>
  <c r="AB75" i="92" s="1"/>
  <c r="S76" i="92"/>
  <c r="AC76" i="92" s="1"/>
  <c r="AB77" i="92" s="1"/>
  <c r="S78" i="92"/>
  <c r="AC78" i="92" s="1"/>
  <c r="AB79" i="92" s="1"/>
  <c r="AN77" i="99"/>
  <c r="AI77" i="99"/>
  <c r="Y82" i="49"/>
  <c r="X82" i="49"/>
  <c r="W81" i="11"/>
  <c r="AG80" i="11"/>
  <c r="AP80" i="11" s="1"/>
  <c r="AF80" i="11"/>
  <c r="AO80" i="11" s="1"/>
  <c r="AE80" i="11"/>
  <c r="AI77" i="103"/>
  <c r="AN77" i="103"/>
  <c r="AR84" i="98"/>
  <c r="AI79" i="10"/>
  <c r="AN79" i="10"/>
  <c r="AJ76" i="54"/>
  <c r="AK76" i="54"/>
  <c r="AT76" i="54" s="1"/>
  <c r="AJ58" i="54"/>
  <c r="AK58" i="54"/>
  <c r="AT58" i="54" s="1"/>
  <c r="AJ52" i="54"/>
  <c r="AK52" i="54"/>
  <c r="AT52" i="54" s="1"/>
  <c r="AJ46" i="54"/>
  <c r="AK46" i="54"/>
  <c r="AT46" i="54" s="1"/>
  <c r="AJ40" i="54"/>
  <c r="AK40" i="54"/>
  <c r="AT40" i="54" s="1"/>
  <c r="AJ34" i="54"/>
  <c r="AK34" i="54"/>
  <c r="AT34" i="54" s="1"/>
  <c r="AJ28" i="54"/>
  <c r="AK28" i="54"/>
  <c r="AT28" i="54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N80" i="87"/>
  <c r="AI80" i="87"/>
  <c r="AN81" i="102"/>
  <c r="AR79" i="91"/>
  <c r="AJ70" i="54"/>
  <c r="AK70" i="54"/>
  <c r="AT70" i="54" s="1"/>
  <c r="AG81" i="42"/>
  <c r="AP81" i="42" s="1"/>
  <c r="W82" i="42"/>
  <c r="AE81" i="42"/>
  <c r="AF81" i="42"/>
  <c r="AO81" i="42" s="1"/>
  <c r="AN79" i="43"/>
  <c r="AI79" i="43"/>
  <c r="AF80" i="83"/>
  <c r="AO80" i="83" s="1"/>
  <c r="AE80" i="83"/>
  <c r="W81" i="83"/>
  <c r="AG80" i="83"/>
  <c r="AP80" i="83" s="1"/>
  <c r="AH82" i="48"/>
  <c r="AQ82" i="48" s="1"/>
  <c r="AL4" i="104"/>
  <c r="AU4" i="104" s="1"/>
  <c r="AU81" i="104" s="1"/>
  <c r="C11" i="104" s="1"/>
  <c r="F48" i="57" s="1"/>
  <c r="AS4" i="104"/>
  <c r="AS81" i="104" s="1"/>
  <c r="AJ75" i="54"/>
  <c r="AK75" i="54"/>
  <c r="AT75" i="54" s="1"/>
  <c r="AJ69" i="54"/>
  <c r="AK69" i="54"/>
  <c r="AT69" i="54" s="1"/>
  <c r="AJ63" i="54"/>
  <c r="AK63" i="54"/>
  <c r="AT63" i="54" s="1"/>
  <c r="AJ57" i="54"/>
  <c r="AK57" i="54"/>
  <c r="AT57" i="54" s="1"/>
  <c r="AJ51" i="54"/>
  <c r="AK51" i="54"/>
  <c r="AT51" i="54" s="1"/>
  <c r="AJ45" i="54"/>
  <c r="AK45" i="54"/>
  <c r="AT45" i="54" s="1"/>
  <c r="AJ39" i="54"/>
  <c r="AK39" i="54"/>
  <c r="AT39" i="54" s="1"/>
  <c r="AJ33" i="54"/>
  <c r="AK33" i="54"/>
  <c r="AT33" i="54" s="1"/>
  <c r="AJ27" i="54"/>
  <c r="AK27" i="54"/>
  <c r="AT27" i="54" s="1"/>
  <c r="AJ21" i="54"/>
  <c r="AK21" i="54"/>
  <c r="AT21" i="54" s="1"/>
  <c r="AJ15" i="54"/>
  <c r="AK15" i="54"/>
  <c r="AT15" i="54" s="1"/>
  <c r="AJ9" i="54"/>
  <c r="AK9" i="54"/>
  <c r="AT9" i="54" s="1"/>
  <c r="AI81" i="49"/>
  <c r="AN81" i="49"/>
  <c r="AH80" i="50"/>
  <c r="AQ80" i="50" s="1"/>
  <c r="AJ64" i="54"/>
  <c r="AK64" i="54"/>
  <c r="AT64" i="54" s="1"/>
  <c r="AN83" i="94"/>
  <c r="AI83" i="94"/>
  <c r="Z80" i="50"/>
  <c r="AI80" i="55"/>
  <c r="AN80" i="55"/>
  <c r="AG79" i="92"/>
  <c r="AP79" i="92" s="1"/>
  <c r="AP81" i="92" s="1"/>
  <c r="AF79" i="92"/>
  <c r="AO79" i="92" s="1"/>
  <c r="AO81" i="92" s="1"/>
  <c r="AE79" i="92"/>
  <c r="AC79" i="92"/>
  <c r="Z82" i="48"/>
  <c r="AE77" i="90"/>
  <c r="W78" i="90"/>
  <c r="AG77" i="90"/>
  <c r="AP77" i="90" s="1"/>
  <c r="AF77" i="90"/>
  <c r="AO77" i="90" s="1"/>
  <c r="AJ74" i="54"/>
  <c r="AK74" i="54"/>
  <c r="AT74" i="54" s="1"/>
  <c r="AJ68" i="54"/>
  <c r="AK68" i="54"/>
  <c r="AT68" i="54" s="1"/>
  <c r="AJ62" i="54"/>
  <c r="AK62" i="54"/>
  <c r="AT62" i="54" s="1"/>
  <c r="AJ56" i="54"/>
  <c r="AK56" i="54"/>
  <c r="AT56" i="54" s="1"/>
  <c r="AJ50" i="54"/>
  <c r="AK50" i="54"/>
  <c r="AT50" i="54" s="1"/>
  <c r="AJ44" i="54"/>
  <c r="AK44" i="54"/>
  <c r="AT44" i="54" s="1"/>
  <c r="AJ38" i="54"/>
  <c r="AK38" i="54"/>
  <c r="AT38" i="54" s="1"/>
  <c r="AJ32" i="54"/>
  <c r="AK32" i="54"/>
  <c r="AT32" i="54" s="1"/>
  <c r="AJ26" i="54"/>
  <c r="AK26" i="54"/>
  <c r="AT26" i="54" s="1"/>
  <c r="AJ20" i="54"/>
  <c r="AK20" i="54"/>
  <c r="AT20" i="54" s="1"/>
  <c r="AJ14" i="54"/>
  <c r="AK14" i="54"/>
  <c r="AT14" i="54" s="1"/>
  <c r="AJ8" i="54"/>
  <c r="AK8" i="54"/>
  <c r="AT8" i="54" s="1"/>
  <c r="AR81" i="48"/>
  <c r="AI82" i="16"/>
  <c r="AN82" i="16"/>
  <c r="AU81" i="88" l="1"/>
  <c r="C11" i="88" s="1"/>
  <c r="F32" i="57" s="1"/>
  <c r="Z80" i="85"/>
  <c r="AE85" i="98"/>
  <c r="AG85" i="98"/>
  <c r="AP85" i="98" s="1"/>
  <c r="AG85" i="18"/>
  <c r="AP85" i="18" s="1"/>
  <c r="AF85" i="18"/>
  <c r="AO85" i="18" s="1"/>
  <c r="AE85" i="18"/>
  <c r="W86" i="18"/>
  <c r="Y80" i="35"/>
  <c r="X80" i="35"/>
  <c r="AH80" i="35" s="1"/>
  <c r="AQ80" i="35" s="1"/>
  <c r="Z80" i="35"/>
  <c r="AS81" i="88"/>
  <c r="AI81" i="102"/>
  <c r="AI79" i="35"/>
  <c r="AR79" i="35" s="1"/>
  <c r="AN79" i="35"/>
  <c r="AF85" i="98"/>
  <c r="AO85" i="98" s="1"/>
  <c r="W86" i="98"/>
  <c r="X86" i="98" s="1"/>
  <c r="X83" i="16"/>
  <c r="Z83" i="16" s="1"/>
  <c r="AG83" i="16" s="1"/>
  <c r="AP83" i="16" s="1"/>
  <c r="AG80" i="91"/>
  <c r="AP80" i="91" s="1"/>
  <c r="AE80" i="91"/>
  <c r="AN80" i="91" s="1"/>
  <c r="Z80" i="43"/>
  <c r="AF80" i="43" s="1"/>
  <c r="AO80" i="43" s="1"/>
  <c r="AF80" i="91"/>
  <c r="AO80" i="91" s="1"/>
  <c r="Z82" i="102"/>
  <c r="W83" i="102" s="1"/>
  <c r="Z78" i="103"/>
  <c r="AF78" i="103" s="1"/>
  <c r="AO78" i="103" s="1"/>
  <c r="Z80" i="10"/>
  <c r="W81" i="10" s="1"/>
  <c r="Z84" i="94"/>
  <c r="AF84" i="94" s="1"/>
  <c r="AO84" i="94" s="1"/>
  <c r="AL79" i="54"/>
  <c r="AU79" i="54" s="1"/>
  <c r="AN79" i="92"/>
  <c r="AN81" i="92" s="1"/>
  <c r="AI79" i="92"/>
  <c r="AS51" i="54"/>
  <c r="AL51" i="54"/>
  <c r="AU51" i="54" s="1"/>
  <c r="AS52" i="54"/>
  <c r="AL52" i="54"/>
  <c r="AU52" i="54" s="1"/>
  <c r="AJ51" i="92"/>
  <c r="AK51" i="92"/>
  <c r="AT51" i="92" s="1"/>
  <c r="AR82" i="16"/>
  <c r="AS14" i="54"/>
  <c r="AL14" i="54"/>
  <c r="AU14" i="54" s="1"/>
  <c r="AS32" i="54"/>
  <c r="AL32" i="54"/>
  <c r="AU32" i="54" s="1"/>
  <c r="AS50" i="54"/>
  <c r="AL50" i="54"/>
  <c r="AU50" i="54" s="1"/>
  <c r="AS68" i="54"/>
  <c r="AL68" i="54"/>
  <c r="AU68" i="54" s="1"/>
  <c r="AN77" i="90"/>
  <c r="AI77" i="90"/>
  <c r="AR80" i="87"/>
  <c r="AH82" i="49"/>
  <c r="AQ82" i="49" s="1"/>
  <c r="AJ78" i="92"/>
  <c r="AK78" i="92"/>
  <c r="AT78" i="92" s="1"/>
  <c r="AJ72" i="92"/>
  <c r="AK72" i="92"/>
  <c r="AT72" i="92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J30" i="92"/>
  <c r="AK30" i="92"/>
  <c r="AT30" i="92" s="1"/>
  <c r="AJ24" i="92"/>
  <c r="AK24" i="92"/>
  <c r="AT24" i="92" s="1"/>
  <c r="AJ18" i="92"/>
  <c r="AK18" i="92"/>
  <c r="AT18" i="92" s="1"/>
  <c r="AJ12" i="92"/>
  <c r="AK12" i="92"/>
  <c r="AT12" i="92" s="1"/>
  <c r="AK6" i="92"/>
  <c r="AT6" i="92" s="1"/>
  <c r="AJ6" i="92"/>
  <c r="AS17" i="54"/>
  <c r="AL17" i="54"/>
  <c r="AU17" i="54" s="1"/>
  <c r="AS35" i="54"/>
  <c r="AL35" i="54"/>
  <c r="AU35" i="54" s="1"/>
  <c r="AS53" i="54"/>
  <c r="AL53" i="54"/>
  <c r="AU53" i="54" s="1"/>
  <c r="AS71" i="54"/>
  <c r="AL71" i="54"/>
  <c r="AU71" i="54" s="1"/>
  <c r="AH84" i="94"/>
  <c r="AQ84" i="94" s="1"/>
  <c r="AH78" i="99"/>
  <c r="AQ78" i="99" s="1"/>
  <c r="AS24" i="54"/>
  <c r="AL24" i="54"/>
  <c r="AU24" i="54" s="1"/>
  <c r="AS42" i="54"/>
  <c r="AL42" i="54"/>
  <c r="AU42" i="54" s="1"/>
  <c r="AS60" i="54"/>
  <c r="AL60" i="54"/>
  <c r="AU60" i="54" s="1"/>
  <c r="AS78" i="54"/>
  <c r="AL78" i="54"/>
  <c r="AU78" i="54" s="1"/>
  <c r="AR83" i="94"/>
  <c r="AS33" i="54"/>
  <c r="AL33" i="54"/>
  <c r="AU33" i="54" s="1"/>
  <c r="AS69" i="54"/>
  <c r="AL69" i="54"/>
  <c r="AU69" i="54" s="1"/>
  <c r="AS34" i="54"/>
  <c r="AL34" i="54"/>
  <c r="AU34" i="54" s="1"/>
  <c r="AR79" i="10"/>
  <c r="AR77" i="99"/>
  <c r="AJ63" i="92"/>
  <c r="AK63" i="92"/>
  <c r="AT63" i="92" s="1"/>
  <c r="AE82" i="48"/>
  <c r="AF82" i="48"/>
  <c r="AO82" i="48" s="1"/>
  <c r="AG82" i="48"/>
  <c r="AP82" i="48" s="1"/>
  <c r="W83" i="48"/>
  <c r="AR80" i="55"/>
  <c r="AS9" i="54"/>
  <c r="AL9" i="54"/>
  <c r="AU9" i="54" s="1"/>
  <c r="AS27" i="54"/>
  <c r="AL27" i="54"/>
  <c r="AU27" i="54" s="1"/>
  <c r="AS45" i="54"/>
  <c r="AL45" i="54"/>
  <c r="AU45" i="54" s="1"/>
  <c r="AS63" i="54"/>
  <c r="AL63" i="54"/>
  <c r="AU63" i="54" s="1"/>
  <c r="Y81" i="83"/>
  <c r="X81" i="83"/>
  <c r="AS70" i="54"/>
  <c r="AL70" i="54"/>
  <c r="AU70" i="54" s="1"/>
  <c r="AS10" i="54"/>
  <c r="AL10" i="54"/>
  <c r="AU10" i="54" s="1"/>
  <c r="AS28" i="54"/>
  <c r="AL28" i="54"/>
  <c r="AU28" i="54" s="1"/>
  <c r="AS46" i="54"/>
  <c r="AL46" i="54"/>
  <c r="AU46" i="54" s="1"/>
  <c r="AS76" i="54"/>
  <c r="AL76" i="54"/>
  <c r="AU76" i="54" s="1"/>
  <c r="AR77" i="103"/>
  <c r="AK77" i="92"/>
  <c r="AT77" i="92" s="1"/>
  <c r="AJ77" i="92"/>
  <c r="AK71" i="92"/>
  <c r="AT71" i="92" s="1"/>
  <c r="AJ71" i="92"/>
  <c r="AK65" i="92"/>
  <c r="AT65" i="92" s="1"/>
  <c r="AJ65" i="92"/>
  <c r="AK59" i="92"/>
  <c r="AT59" i="92" s="1"/>
  <c r="AJ59" i="92"/>
  <c r="AK53" i="92"/>
  <c r="AT53" i="92" s="1"/>
  <c r="AJ53" i="92"/>
  <c r="AK47" i="92"/>
  <c r="AT47" i="92" s="1"/>
  <c r="AJ47" i="92"/>
  <c r="AK41" i="92"/>
  <c r="AT41" i="92" s="1"/>
  <c r="AJ41" i="92"/>
  <c r="AK35" i="92"/>
  <c r="AT35" i="92" s="1"/>
  <c r="AJ35" i="92"/>
  <c r="AK29" i="92"/>
  <c r="AT29" i="92" s="1"/>
  <c r="AJ29" i="92"/>
  <c r="AK23" i="92"/>
  <c r="AT23" i="92" s="1"/>
  <c r="AJ23" i="92"/>
  <c r="AK17" i="92"/>
  <c r="AT17" i="92" s="1"/>
  <c r="AJ17" i="92"/>
  <c r="AK11" i="92"/>
  <c r="AT11" i="92" s="1"/>
  <c r="AJ11" i="92"/>
  <c r="AJ3" i="92"/>
  <c r="AB4" i="92"/>
  <c r="AS5" i="54"/>
  <c r="AL5" i="54"/>
  <c r="AU5" i="54" s="1"/>
  <c r="W85" i="94"/>
  <c r="AG84" i="94"/>
  <c r="AP84" i="94" s="1"/>
  <c r="Z78" i="99"/>
  <c r="AH82" i="102"/>
  <c r="AQ82" i="102" s="1"/>
  <c r="AS7" i="54"/>
  <c r="AL7" i="54"/>
  <c r="AU7" i="54" s="1"/>
  <c r="AS25" i="54"/>
  <c r="AL25" i="54"/>
  <c r="AU25" i="54" s="1"/>
  <c r="AS43" i="54"/>
  <c r="AL43" i="54"/>
  <c r="AU43" i="54" s="1"/>
  <c r="AS61" i="54"/>
  <c r="AL61" i="54"/>
  <c r="AU61" i="54" s="1"/>
  <c r="AH78" i="95"/>
  <c r="AQ78" i="95" s="1"/>
  <c r="AS15" i="54"/>
  <c r="AL15" i="54"/>
  <c r="AU15" i="54" s="1"/>
  <c r="AS16" i="54"/>
  <c r="AL16" i="54"/>
  <c r="AU16" i="54" s="1"/>
  <c r="AJ57" i="92"/>
  <c r="AK57" i="92"/>
  <c r="AT57" i="92" s="1"/>
  <c r="AS20" i="54"/>
  <c r="AL20" i="54"/>
  <c r="AU20" i="54" s="1"/>
  <c r="AS38" i="54"/>
  <c r="AL38" i="54"/>
  <c r="AU38" i="54" s="1"/>
  <c r="AS56" i="54"/>
  <c r="AL56" i="54"/>
  <c r="AU56" i="54" s="1"/>
  <c r="AS74" i="54"/>
  <c r="AL74" i="54"/>
  <c r="AU74" i="54" s="1"/>
  <c r="W81" i="50"/>
  <c r="AE80" i="50"/>
  <c r="AF80" i="50"/>
  <c r="AO80" i="50" s="1"/>
  <c r="AG80" i="50"/>
  <c r="AP80" i="50" s="1"/>
  <c r="AI80" i="83"/>
  <c r="AN80" i="83"/>
  <c r="AN80" i="11"/>
  <c r="AI80" i="11"/>
  <c r="Z82" i="49"/>
  <c r="AK76" i="92"/>
  <c r="AT76" i="92" s="1"/>
  <c r="AJ76" i="92"/>
  <c r="AK70" i="92"/>
  <c r="AT70" i="92" s="1"/>
  <c r="AJ70" i="92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K22" i="92"/>
  <c r="AT22" i="92" s="1"/>
  <c r="AJ22" i="92"/>
  <c r="AK16" i="92"/>
  <c r="AT16" i="92" s="1"/>
  <c r="AJ16" i="92"/>
  <c r="AK10" i="92"/>
  <c r="AT10" i="92" s="1"/>
  <c r="AJ10" i="92"/>
  <c r="AK5" i="92"/>
  <c r="AT5" i="92" s="1"/>
  <c r="AJ5" i="92"/>
  <c r="AS23" i="54"/>
  <c r="AL23" i="54"/>
  <c r="AU23" i="54" s="1"/>
  <c r="AS41" i="54"/>
  <c r="AL41" i="54"/>
  <c r="AU41" i="54" s="1"/>
  <c r="AS59" i="54"/>
  <c r="AL59" i="54"/>
  <c r="AU59" i="54" s="1"/>
  <c r="AS77" i="54"/>
  <c r="AL77" i="54"/>
  <c r="AU77" i="54" s="1"/>
  <c r="AH78" i="103"/>
  <c r="AQ78" i="103" s="1"/>
  <c r="AS12" i="54"/>
  <c r="AL12" i="54"/>
  <c r="AU12" i="54" s="1"/>
  <c r="AS30" i="54"/>
  <c r="AL30" i="54"/>
  <c r="AU30" i="54" s="1"/>
  <c r="AS48" i="54"/>
  <c r="AL48" i="54"/>
  <c r="AU48" i="54" s="1"/>
  <c r="AS66" i="54"/>
  <c r="AL66" i="54"/>
  <c r="AU66" i="54" s="1"/>
  <c r="AH80" i="10"/>
  <c r="AQ80" i="10" s="1"/>
  <c r="Y85" i="41"/>
  <c r="X85" i="41"/>
  <c r="Z78" i="95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N85" i="98"/>
  <c r="AI85" i="98"/>
  <c r="AH81" i="55"/>
  <c r="AQ81" i="55" s="1"/>
  <c r="AG78" i="103"/>
  <c r="AP78" i="103" s="1"/>
  <c r="AE78" i="103"/>
  <c r="AH79" i="20"/>
  <c r="AQ79" i="20" s="1"/>
  <c r="AQ81" i="20" s="1"/>
  <c r="AZ3" i="20"/>
  <c r="AX78" i="20" s="1"/>
  <c r="AR78" i="20"/>
  <c r="AS13" i="54"/>
  <c r="AL13" i="54"/>
  <c r="AU13" i="54" s="1"/>
  <c r="AS31" i="54"/>
  <c r="AL31" i="54"/>
  <c r="AU31" i="54" s="1"/>
  <c r="AS49" i="54"/>
  <c r="AL49" i="54"/>
  <c r="AU49" i="54" s="1"/>
  <c r="AS67" i="54"/>
  <c r="AL67" i="54"/>
  <c r="AU67" i="54" s="1"/>
  <c r="AN81" i="42"/>
  <c r="AI81" i="42"/>
  <c r="AJ75" i="92"/>
  <c r="AK75" i="92"/>
  <c r="AT75" i="92" s="1"/>
  <c r="AJ39" i="92"/>
  <c r="AK39" i="92"/>
  <c r="AT39" i="92" s="1"/>
  <c r="AS8" i="54"/>
  <c r="AL8" i="54"/>
  <c r="AU8" i="54" s="1"/>
  <c r="AS26" i="54"/>
  <c r="AL26" i="54"/>
  <c r="AU26" i="54" s="1"/>
  <c r="AS44" i="54"/>
  <c r="AL44" i="54"/>
  <c r="AU44" i="54" s="1"/>
  <c r="AS62" i="54"/>
  <c r="AL62" i="54"/>
  <c r="AU62" i="54" s="1"/>
  <c r="Y82" i="42"/>
  <c r="X82" i="42"/>
  <c r="AK4" i="54"/>
  <c r="AT4" i="54" s="1"/>
  <c r="AT81" i="54" s="1"/>
  <c r="AJ4" i="54"/>
  <c r="AK74" i="92"/>
  <c r="AT74" i="92" s="1"/>
  <c r="AJ74" i="92"/>
  <c r="AK68" i="92"/>
  <c r="AT68" i="92" s="1"/>
  <c r="AJ68" i="92"/>
  <c r="AK62" i="92"/>
  <c r="AT62" i="92" s="1"/>
  <c r="AJ62" i="92"/>
  <c r="AK56" i="92"/>
  <c r="AT56" i="92" s="1"/>
  <c r="AJ56" i="92"/>
  <c r="AK50" i="92"/>
  <c r="AT50" i="92" s="1"/>
  <c r="AJ50" i="92"/>
  <c r="AK44" i="92"/>
  <c r="AT44" i="92" s="1"/>
  <c r="AJ44" i="92"/>
  <c r="AK38" i="92"/>
  <c r="AT38" i="92" s="1"/>
  <c r="AJ38" i="92"/>
  <c r="AK32" i="92"/>
  <c r="AT32" i="92" s="1"/>
  <c r="AJ32" i="92"/>
  <c r="AK26" i="92"/>
  <c r="AT26" i="92" s="1"/>
  <c r="AJ26" i="92"/>
  <c r="AK20" i="92"/>
  <c r="AT20" i="92" s="1"/>
  <c r="AJ20" i="92"/>
  <c r="AK14" i="92"/>
  <c r="AT14" i="92" s="1"/>
  <c r="AJ14" i="92"/>
  <c r="AK8" i="92"/>
  <c r="AT8" i="92" s="1"/>
  <c r="AJ8" i="92"/>
  <c r="AS11" i="54"/>
  <c r="AL11" i="54"/>
  <c r="AU11" i="54" s="1"/>
  <c r="AS29" i="54"/>
  <c r="AL29" i="54"/>
  <c r="AU29" i="54" s="1"/>
  <c r="AS47" i="54"/>
  <c r="AL47" i="54"/>
  <c r="AU47" i="54" s="1"/>
  <c r="AS65" i="54"/>
  <c r="AL65" i="54"/>
  <c r="AU65" i="54" s="1"/>
  <c r="Z81" i="55"/>
  <c r="Z79" i="20"/>
  <c r="AX79" i="20" s="1"/>
  <c r="S79" i="20" s="1"/>
  <c r="AS18" i="54"/>
  <c r="AL18" i="54"/>
  <c r="AU18" i="54" s="1"/>
  <c r="AS36" i="54"/>
  <c r="AL36" i="54"/>
  <c r="AU36" i="54" s="1"/>
  <c r="AS54" i="54"/>
  <c r="AL54" i="54"/>
  <c r="AU54" i="54" s="1"/>
  <c r="AS72" i="54"/>
  <c r="AL72" i="54"/>
  <c r="AU72" i="54" s="1"/>
  <c r="AR77" i="95"/>
  <c r="W81" i="82"/>
  <c r="AG80" i="82"/>
  <c r="AP80" i="82" s="1"/>
  <c r="AF80" i="82"/>
  <c r="AO80" i="82" s="1"/>
  <c r="AE80" i="82"/>
  <c r="AH81" i="87"/>
  <c r="AQ81" i="87" s="1"/>
  <c r="AJ69" i="92"/>
  <c r="AK69" i="92"/>
  <c r="AT69" i="92" s="1"/>
  <c r="AJ45" i="92"/>
  <c r="AK45" i="92"/>
  <c r="AT45" i="92" s="1"/>
  <c r="AS64" i="54"/>
  <c r="AL64" i="54"/>
  <c r="AU64" i="54" s="1"/>
  <c r="AR79" i="43"/>
  <c r="Y78" i="90"/>
  <c r="X78" i="90"/>
  <c r="AR81" i="49"/>
  <c r="AS21" i="54"/>
  <c r="AL21" i="54"/>
  <c r="AU21" i="54" s="1"/>
  <c r="AS39" i="54"/>
  <c r="AL39" i="54"/>
  <c r="AU39" i="54" s="1"/>
  <c r="AS57" i="54"/>
  <c r="AL57" i="54"/>
  <c r="AU57" i="54" s="1"/>
  <c r="AS75" i="54"/>
  <c r="AL75" i="54"/>
  <c r="AU75" i="54" s="1"/>
  <c r="AR81" i="102"/>
  <c r="AS3" i="54"/>
  <c r="AL3" i="54"/>
  <c r="AU3" i="54" s="1"/>
  <c r="AS22" i="54"/>
  <c r="AL22" i="54"/>
  <c r="AU22" i="54" s="1"/>
  <c r="AS40" i="54"/>
  <c r="AL40" i="54"/>
  <c r="AU40" i="54" s="1"/>
  <c r="AS58" i="54"/>
  <c r="AL58" i="54"/>
  <c r="AU58" i="54" s="1"/>
  <c r="Y81" i="11"/>
  <c r="X81" i="11"/>
  <c r="AK79" i="92"/>
  <c r="AT79" i="92" s="1"/>
  <c r="AJ79" i="92"/>
  <c r="AS79" i="92" s="1"/>
  <c r="AK73" i="92"/>
  <c r="AT73" i="92" s="1"/>
  <c r="AJ73" i="92"/>
  <c r="AK67" i="92"/>
  <c r="AT67" i="92" s="1"/>
  <c r="AJ67" i="92"/>
  <c r="AK61" i="92"/>
  <c r="AT61" i="92" s="1"/>
  <c r="AJ61" i="92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K31" i="92"/>
  <c r="AT31" i="92" s="1"/>
  <c r="AJ31" i="92"/>
  <c r="AK25" i="92"/>
  <c r="AT25" i="92" s="1"/>
  <c r="AJ25" i="92"/>
  <c r="AK19" i="92"/>
  <c r="AT19" i="92" s="1"/>
  <c r="AJ19" i="92"/>
  <c r="AK13" i="92"/>
  <c r="AT13" i="92" s="1"/>
  <c r="AJ13" i="92"/>
  <c r="AJ7" i="92"/>
  <c r="AK7" i="92"/>
  <c r="AT7" i="92" s="1"/>
  <c r="AH80" i="43"/>
  <c r="AQ80" i="43" s="1"/>
  <c r="AS6" i="54"/>
  <c r="AL6" i="54"/>
  <c r="AU6" i="54" s="1"/>
  <c r="AH83" i="16"/>
  <c r="AQ83" i="16" s="1"/>
  <c r="AS19" i="54"/>
  <c r="AL19" i="54"/>
  <c r="AU19" i="54" s="1"/>
  <c r="AS37" i="54"/>
  <c r="AL37" i="54"/>
  <c r="AU37" i="54" s="1"/>
  <c r="AS55" i="54"/>
  <c r="AL55" i="54"/>
  <c r="AU55" i="54" s="1"/>
  <c r="AS73" i="54"/>
  <c r="AL73" i="54"/>
  <c r="AU73" i="54" s="1"/>
  <c r="AN84" i="41"/>
  <c r="AI84" i="41"/>
  <c r="Z81" i="87"/>
  <c r="Y81" i="91"/>
  <c r="X81" i="91"/>
  <c r="Y86" i="98" l="1"/>
  <c r="Z86" i="98" s="1"/>
  <c r="AG82" i="102"/>
  <c r="AP82" i="102" s="1"/>
  <c r="AE82" i="102"/>
  <c r="W81" i="85"/>
  <c r="AG80" i="85"/>
  <c r="AP80" i="85" s="1"/>
  <c r="AF80" i="85"/>
  <c r="AO80" i="85" s="1"/>
  <c r="AE80" i="85"/>
  <c r="AI85" i="18"/>
  <c r="AR85" i="18" s="1"/>
  <c r="AN85" i="18"/>
  <c r="X86" i="18"/>
  <c r="AH86" i="18" s="1"/>
  <c r="AQ86" i="18" s="1"/>
  <c r="Y86" i="18"/>
  <c r="AE80" i="35"/>
  <c r="W81" i="35"/>
  <c r="AG80" i="35"/>
  <c r="AP80" i="35" s="1"/>
  <c r="AF80" i="35"/>
  <c r="AO80" i="35" s="1"/>
  <c r="AI80" i="91"/>
  <c r="AE84" i="94"/>
  <c r="AF83" i="16"/>
  <c r="AO83" i="16" s="1"/>
  <c r="W81" i="43"/>
  <c r="AF82" i="102"/>
  <c r="AO82" i="102" s="1"/>
  <c r="AE80" i="43"/>
  <c r="AE83" i="16"/>
  <c r="Z85" i="41"/>
  <c r="AG80" i="43"/>
  <c r="AP80" i="43" s="1"/>
  <c r="W84" i="16"/>
  <c r="W79" i="103"/>
  <c r="AG80" i="10"/>
  <c r="AP80" i="10" s="1"/>
  <c r="AF80" i="10"/>
  <c r="AO80" i="10" s="1"/>
  <c r="AE80" i="10"/>
  <c r="AX66" i="20"/>
  <c r="S66" i="20" s="1"/>
  <c r="AC66" i="20" s="1"/>
  <c r="AB67" i="20" s="1"/>
  <c r="AX30" i="20"/>
  <c r="AX60" i="20"/>
  <c r="AX24" i="20"/>
  <c r="S24" i="20" s="1"/>
  <c r="AC24" i="20" s="1"/>
  <c r="AB25" i="20" s="1"/>
  <c r="AX54" i="20"/>
  <c r="AX18" i="20"/>
  <c r="AX48" i="20"/>
  <c r="S48" i="20" s="1"/>
  <c r="AC48" i="20" s="1"/>
  <c r="AB49" i="20" s="1"/>
  <c r="AX12" i="20"/>
  <c r="AX42" i="20"/>
  <c r="AX6" i="20"/>
  <c r="S6" i="20" s="1"/>
  <c r="AC6" i="20" s="1"/>
  <c r="AB7" i="20" s="1"/>
  <c r="Z78" i="90"/>
  <c r="AX72" i="20"/>
  <c r="AX36" i="20"/>
  <c r="S36" i="20" s="1"/>
  <c r="AC36" i="20" s="1"/>
  <c r="AB37" i="20" s="1"/>
  <c r="AX76" i="20"/>
  <c r="AX70" i="20"/>
  <c r="AX65" i="20"/>
  <c r="S65" i="20" s="1"/>
  <c r="AC65" i="20" s="1"/>
  <c r="AB66" i="20" s="1"/>
  <c r="AX59" i="20"/>
  <c r="AX53" i="20"/>
  <c r="S53" i="20" s="1"/>
  <c r="AC53" i="20" s="1"/>
  <c r="AB54" i="20" s="1"/>
  <c r="AX47" i="20"/>
  <c r="S47" i="20" s="1"/>
  <c r="AC47" i="20" s="1"/>
  <c r="AB48" i="20" s="1"/>
  <c r="AX41" i="20"/>
  <c r="AX35" i="20"/>
  <c r="AX29" i="20"/>
  <c r="S29" i="20" s="1"/>
  <c r="AC29" i="20" s="1"/>
  <c r="AB30" i="20" s="1"/>
  <c r="AX23" i="20"/>
  <c r="AX17" i="20"/>
  <c r="S17" i="20" s="1"/>
  <c r="AC17" i="20" s="1"/>
  <c r="AB18" i="20" s="1"/>
  <c r="AX11" i="20"/>
  <c r="S11" i="20" s="1"/>
  <c r="AC11" i="20" s="1"/>
  <c r="AB12" i="20" s="1"/>
  <c r="AX5" i="20"/>
  <c r="Z81" i="83"/>
  <c r="AX77" i="20"/>
  <c r="AX71" i="20"/>
  <c r="AX64" i="20"/>
  <c r="AX58" i="20"/>
  <c r="S58" i="20" s="1"/>
  <c r="AC58" i="20" s="1"/>
  <c r="AB59" i="20" s="1"/>
  <c r="AX52" i="20"/>
  <c r="AX46" i="20"/>
  <c r="AX40" i="20"/>
  <c r="S40" i="20" s="1"/>
  <c r="AC40" i="20" s="1"/>
  <c r="AB41" i="20" s="1"/>
  <c r="AX34" i="20"/>
  <c r="AX28" i="20"/>
  <c r="AX22" i="20"/>
  <c r="S22" i="20" s="1"/>
  <c r="AC22" i="20" s="1"/>
  <c r="AB23" i="20" s="1"/>
  <c r="AX16" i="20"/>
  <c r="AX10" i="20"/>
  <c r="AX4" i="20"/>
  <c r="S4" i="20" s="1"/>
  <c r="AC4" i="20" s="1"/>
  <c r="AB5" i="20" s="1"/>
  <c r="AX75" i="20"/>
  <c r="AX69" i="20"/>
  <c r="AX63" i="20"/>
  <c r="S63" i="20" s="1"/>
  <c r="AC63" i="20" s="1"/>
  <c r="AB64" i="20" s="1"/>
  <c r="AX57" i="20"/>
  <c r="AX51" i="20"/>
  <c r="AX45" i="20"/>
  <c r="S45" i="20" s="1"/>
  <c r="AC45" i="20" s="1"/>
  <c r="AB46" i="20" s="1"/>
  <c r="AX39" i="20"/>
  <c r="AX33" i="20"/>
  <c r="AX26" i="20"/>
  <c r="S26" i="20" s="1"/>
  <c r="AC26" i="20" s="1"/>
  <c r="AB27" i="20" s="1"/>
  <c r="AX21" i="20"/>
  <c r="S21" i="20" s="1"/>
  <c r="AC21" i="20" s="1"/>
  <c r="AB22" i="20" s="1"/>
  <c r="AX15" i="20"/>
  <c r="AX9" i="20"/>
  <c r="S9" i="20" s="1"/>
  <c r="AC9" i="20" s="1"/>
  <c r="AB10" i="20" s="1"/>
  <c r="AX3" i="20"/>
  <c r="AX73" i="20"/>
  <c r="S73" i="20" s="1"/>
  <c r="AC73" i="20" s="1"/>
  <c r="AB74" i="20" s="1"/>
  <c r="AX67" i="20"/>
  <c r="S67" i="20" s="1"/>
  <c r="AC67" i="20" s="1"/>
  <c r="AB68" i="20" s="1"/>
  <c r="AX62" i="20"/>
  <c r="AX56" i="20"/>
  <c r="S56" i="20" s="1"/>
  <c r="AC56" i="20" s="1"/>
  <c r="AB57" i="20" s="1"/>
  <c r="AX50" i="20"/>
  <c r="AX44" i="20"/>
  <c r="S44" i="20" s="1"/>
  <c r="AC44" i="20" s="1"/>
  <c r="AB45" i="20" s="1"/>
  <c r="AX38" i="20"/>
  <c r="S38" i="20" s="1"/>
  <c r="AC38" i="20" s="1"/>
  <c r="AB39" i="20" s="1"/>
  <c r="AX32" i="20"/>
  <c r="S32" i="20" s="1"/>
  <c r="AC32" i="20" s="1"/>
  <c r="AB33" i="20" s="1"/>
  <c r="AX27" i="20"/>
  <c r="AX20" i="20"/>
  <c r="S20" i="20" s="1"/>
  <c r="AC20" i="20" s="1"/>
  <c r="AB21" i="20" s="1"/>
  <c r="AX14" i="20"/>
  <c r="S14" i="20" s="1"/>
  <c r="AC14" i="20" s="1"/>
  <c r="AB15" i="20" s="1"/>
  <c r="AX8" i="20"/>
  <c r="S8" i="20" s="1"/>
  <c r="AC8" i="20" s="1"/>
  <c r="AB9" i="20" s="1"/>
  <c r="AX74" i="20"/>
  <c r="S74" i="20" s="1"/>
  <c r="AC74" i="20" s="1"/>
  <c r="AB75" i="20" s="1"/>
  <c r="AX68" i="20"/>
  <c r="S68" i="20" s="1"/>
  <c r="AC68" i="20" s="1"/>
  <c r="AB69" i="20" s="1"/>
  <c r="AX61" i="20"/>
  <c r="S61" i="20" s="1"/>
  <c r="AC61" i="20" s="1"/>
  <c r="AB62" i="20" s="1"/>
  <c r="AX55" i="20"/>
  <c r="S55" i="20" s="1"/>
  <c r="AC55" i="20" s="1"/>
  <c r="AB56" i="20" s="1"/>
  <c r="AX49" i="20"/>
  <c r="S49" i="20" s="1"/>
  <c r="AC49" i="20" s="1"/>
  <c r="AB50" i="20" s="1"/>
  <c r="AX43" i="20"/>
  <c r="S43" i="20" s="1"/>
  <c r="AC43" i="20" s="1"/>
  <c r="AB44" i="20" s="1"/>
  <c r="AX37" i="20"/>
  <c r="S37" i="20" s="1"/>
  <c r="AC37" i="20" s="1"/>
  <c r="AB38" i="20" s="1"/>
  <c r="AX31" i="20"/>
  <c r="S31" i="20" s="1"/>
  <c r="AC31" i="20" s="1"/>
  <c r="AB32" i="20" s="1"/>
  <c r="AX25" i="20"/>
  <c r="S25" i="20" s="1"/>
  <c r="AC25" i="20" s="1"/>
  <c r="AB26" i="20" s="1"/>
  <c r="AX19" i="20"/>
  <c r="S19" i="20" s="1"/>
  <c r="AC19" i="20" s="1"/>
  <c r="AB20" i="20" s="1"/>
  <c r="AX13" i="20"/>
  <c r="S13" i="20" s="1"/>
  <c r="AC13" i="20" s="1"/>
  <c r="AB14" i="20" s="1"/>
  <c r="AX7" i="20"/>
  <c r="W79" i="90"/>
  <c r="AF78" i="90"/>
  <c r="AO78" i="90" s="1"/>
  <c r="AG78" i="90"/>
  <c r="AP78" i="90" s="1"/>
  <c r="AE78" i="90"/>
  <c r="AS45" i="92"/>
  <c r="AL45" i="92"/>
  <c r="AU45" i="92" s="1"/>
  <c r="AR81" i="42"/>
  <c r="S3" i="20"/>
  <c r="AC3" i="20" s="1"/>
  <c r="S5" i="20"/>
  <c r="AC5" i="20" s="1"/>
  <c r="AB6" i="20" s="1"/>
  <c r="S7" i="20"/>
  <c r="AC7" i="20" s="1"/>
  <c r="AB8" i="20" s="1"/>
  <c r="S10" i="20"/>
  <c r="AC10" i="20" s="1"/>
  <c r="AB11" i="20" s="1"/>
  <c r="S12" i="20"/>
  <c r="AC12" i="20" s="1"/>
  <c r="AB13" i="20" s="1"/>
  <c r="S15" i="20"/>
  <c r="AC15" i="20" s="1"/>
  <c r="AB16" i="20" s="1"/>
  <c r="S16" i="20"/>
  <c r="AC16" i="20" s="1"/>
  <c r="AB17" i="20" s="1"/>
  <c r="S18" i="20"/>
  <c r="AC18" i="20" s="1"/>
  <c r="AB19" i="20" s="1"/>
  <c r="S23" i="20"/>
  <c r="AC23" i="20" s="1"/>
  <c r="AB24" i="20" s="1"/>
  <c r="S27" i="20"/>
  <c r="AC27" i="20" s="1"/>
  <c r="AB28" i="20" s="1"/>
  <c r="S28" i="20"/>
  <c r="AC28" i="20" s="1"/>
  <c r="AB29" i="20" s="1"/>
  <c r="S30" i="20"/>
  <c r="AC30" i="20" s="1"/>
  <c r="AB31" i="20" s="1"/>
  <c r="S33" i="20"/>
  <c r="AC33" i="20" s="1"/>
  <c r="AB34" i="20" s="1"/>
  <c r="S34" i="20"/>
  <c r="AC34" i="20" s="1"/>
  <c r="AB35" i="20" s="1"/>
  <c r="S35" i="20"/>
  <c r="AC35" i="20" s="1"/>
  <c r="AB36" i="20" s="1"/>
  <c r="S39" i="20"/>
  <c r="AC39" i="20" s="1"/>
  <c r="AB40" i="20" s="1"/>
  <c r="S41" i="20"/>
  <c r="AC41" i="20" s="1"/>
  <c r="AB42" i="20" s="1"/>
  <c r="S42" i="20"/>
  <c r="AC42" i="20" s="1"/>
  <c r="AB43" i="20" s="1"/>
  <c r="S46" i="20"/>
  <c r="AC46" i="20" s="1"/>
  <c r="AB47" i="20" s="1"/>
  <c r="S50" i="20"/>
  <c r="AC50" i="20" s="1"/>
  <c r="AB51" i="20" s="1"/>
  <c r="S51" i="20"/>
  <c r="AC51" i="20" s="1"/>
  <c r="AB52" i="20" s="1"/>
  <c r="S52" i="20"/>
  <c r="AC52" i="20" s="1"/>
  <c r="AB53" i="20" s="1"/>
  <c r="S54" i="20"/>
  <c r="AC54" i="20" s="1"/>
  <c r="AB55" i="20" s="1"/>
  <c r="S57" i="20"/>
  <c r="AC57" i="20" s="1"/>
  <c r="AB58" i="20" s="1"/>
  <c r="S59" i="20"/>
  <c r="AC59" i="20" s="1"/>
  <c r="AB60" i="20" s="1"/>
  <c r="S60" i="20"/>
  <c r="AC60" i="20" s="1"/>
  <c r="AB61" i="20" s="1"/>
  <c r="S62" i="20"/>
  <c r="AC62" i="20" s="1"/>
  <c r="AB63" i="20" s="1"/>
  <c r="S64" i="20"/>
  <c r="AC64" i="20" s="1"/>
  <c r="AB65" i="20" s="1"/>
  <c r="S69" i="20"/>
  <c r="AC69" i="20" s="1"/>
  <c r="AB70" i="20" s="1"/>
  <c r="S70" i="20"/>
  <c r="AC70" i="20" s="1"/>
  <c r="AB71" i="20" s="1"/>
  <c r="S71" i="20"/>
  <c r="AC71" i="20" s="1"/>
  <c r="AB72" i="20" s="1"/>
  <c r="S72" i="20"/>
  <c r="AC72" i="20" s="1"/>
  <c r="AB73" i="20" s="1"/>
  <c r="S75" i="20"/>
  <c r="AC75" i="20" s="1"/>
  <c r="AB76" i="20" s="1"/>
  <c r="S76" i="20"/>
  <c r="AC76" i="20" s="1"/>
  <c r="AB77" i="20" s="1"/>
  <c r="S77" i="20"/>
  <c r="AC77" i="20" s="1"/>
  <c r="AB78" i="20" s="1"/>
  <c r="S78" i="20"/>
  <c r="AC78" i="20" s="1"/>
  <c r="AB79" i="20" s="1"/>
  <c r="AE85" i="41"/>
  <c r="AF85" i="41"/>
  <c r="AO85" i="41" s="1"/>
  <c r="W86" i="41"/>
  <c r="AG85" i="41"/>
  <c r="AP85" i="41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F82" i="49"/>
  <c r="AO82" i="49" s="1"/>
  <c r="AG82" i="49"/>
  <c r="AP82" i="49" s="1"/>
  <c r="W83" i="49"/>
  <c r="AE82" i="49"/>
  <c r="AS57" i="92"/>
  <c r="AL57" i="92"/>
  <c r="AU57" i="92" s="1"/>
  <c r="AJ4" i="92"/>
  <c r="AK4" i="92"/>
  <c r="AT4" i="92" s="1"/>
  <c r="AT81" i="92" s="1"/>
  <c r="AS23" i="92"/>
  <c r="AL23" i="92"/>
  <c r="AU23" i="92" s="1"/>
  <c r="AS41" i="92"/>
  <c r="AL41" i="92"/>
  <c r="AU41" i="92" s="1"/>
  <c r="AS59" i="92"/>
  <c r="AL59" i="92"/>
  <c r="AU59" i="92" s="1"/>
  <c r="AS77" i="92"/>
  <c r="AL77" i="92"/>
  <c r="AU77" i="92" s="1"/>
  <c r="AH81" i="83"/>
  <c r="AQ81" i="83" s="1"/>
  <c r="AS63" i="92"/>
  <c r="AL63" i="92"/>
  <c r="AU63" i="92" s="1"/>
  <c r="Y83" i="102"/>
  <c r="X83" i="102"/>
  <c r="AH81" i="91"/>
  <c r="AQ81" i="91" s="1"/>
  <c r="AS31" i="92"/>
  <c r="AL31" i="92"/>
  <c r="AU31" i="92" s="1"/>
  <c r="AH81" i="11"/>
  <c r="AQ81" i="11" s="1"/>
  <c r="AN80" i="82"/>
  <c r="AI80" i="82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L4" i="54"/>
  <c r="AU4" i="54" s="1"/>
  <c r="AU81" i="54" s="1"/>
  <c r="C11" i="54" s="1"/>
  <c r="AS4" i="54"/>
  <c r="AS81" i="54" s="1"/>
  <c r="AS15" i="92"/>
  <c r="AL15" i="92"/>
  <c r="AU15" i="92" s="1"/>
  <c r="AS33" i="92"/>
  <c r="AL33" i="92"/>
  <c r="AU33" i="92" s="1"/>
  <c r="AR80" i="11"/>
  <c r="AN80" i="50"/>
  <c r="AI80" i="50"/>
  <c r="AN84" i="94"/>
  <c r="AI84" i="94"/>
  <c r="AL3" i="92"/>
  <c r="AU3" i="92" s="1"/>
  <c r="AS3" i="92"/>
  <c r="AF81" i="83"/>
  <c r="AO81" i="83" s="1"/>
  <c r="AE81" i="83"/>
  <c r="W82" i="83"/>
  <c r="AG81" i="83"/>
  <c r="AP81" i="83" s="1"/>
  <c r="Y83" i="48"/>
  <c r="X83" i="48"/>
  <c r="Y84" i="16"/>
  <c r="X84" i="16"/>
  <c r="AH86" i="98"/>
  <c r="AQ86" i="98" s="1"/>
  <c r="AS12" i="92"/>
  <c r="AL12" i="92"/>
  <c r="AU12" i="92" s="1"/>
  <c r="AS30" i="92"/>
  <c r="AL30" i="92"/>
  <c r="AU30" i="92" s="1"/>
  <c r="AS48" i="92"/>
  <c r="AL48" i="92"/>
  <c r="AU48" i="92" s="1"/>
  <c r="AS66" i="92"/>
  <c r="AL66" i="92"/>
  <c r="AU66" i="92" s="1"/>
  <c r="AN80" i="10"/>
  <c r="Z81" i="11"/>
  <c r="AS69" i="92"/>
  <c r="AL69" i="92"/>
  <c r="AU69" i="92" s="1"/>
  <c r="Y79" i="103"/>
  <c r="X79" i="103"/>
  <c r="AR85" i="98"/>
  <c r="AR80" i="91"/>
  <c r="AS16" i="92"/>
  <c r="AL16" i="92"/>
  <c r="AU16" i="92" s="1"/>
  <c r="AS34" i="92"/>
  <c r="AL34" i="92"/>
  <c r="AU34" i="92" s="1"/>
  <c r="AS52" i="92"/>
  <c r="AL52" i="92"/>
  <c r="AU52" i="92" s="1"/>
  <c r="AS70" i="92"/>
  <c r="AL70" i="92"/>
  <c r="AU70" i="92" s="1"/>
  <c r="Y81" i="50"/>
  <c r="X81" i="50"/>
  <c r="AS11" i="92"/>
  <c r="AL11" i="92"/>
  <c r="AU11" i="92" s="1"/>
  <c r="AS29" i="92"/>
  <c r="AL29" i="92"/>
  <c r="AU29" i="92" s="1"/>
  <c r="AS47" i="92"/>
  <c r="AL47" i="92"/>
  <c r="AU47" i="92" s="1"/>
  <c r="AS65" i="92"/>
  <c r="AL65" i="92"/>
  <c r="AU65" i="92" s="1"/>
  <c r="AN82" i="102"/>
  <c r="AI82" i="102"/>
  <c r="AN80" i="43"/>
  <c r="AF81" i="87"/>
  <c r="AO81" i="87" s="1"/>
  <c r="W82" i="87"/>
  <c r="AG81" i="87"/>
  <c r="AP81" i="87" s="1"/>
  <c r="AE81" i="87"/>
  <c r="AS7" i="92"/>
  <c r="AL7" i="92"/>
  <c r="AU7" i="92" s="1"/>
  <c r="Z81" i="91"/>
  <c r="AS13" i="92"/>
  <c r="AL13" i="92"/>
  <c r="AU13" i="92" s="1"/>
  <c r="AS19" i="92"/>
  <c r="AL19" i="92"/>
  <c r="AU19" i="92" s="1"/>
  <c r="AS14" i="92"/>
  <c r="AL14" i="92"/>
  <c r="AU14" i="92" s="1"/>
  <c r="AH82" i="42"/>
  <c r="AQ82" i="42" s="1"/>
  <c r="AN78" i="103"/>
  <c r="AI78" i="103"/>
  <c r="Y85" i="94"/>
  <c r="X85" i="94"/>
  <c r="AS18" i="92"/>
  <c r="AL18" i="92"/>
  <c r="AU18" i="92" s="1"/>
  <c r="AS36" i="92"/>
  <c r="AL36" i="92"/>
  <c r="AU36" i="92" s="1"/>
  <c r="AS54" i="92"/>
  <c r="AL54" i="92"/>
  <c r="AU54" i="92" s="1"/>
  <c r="AS72" i="92"/>
  <c r="AL72" i="92"/>
  <c r="AU72" i="92" s="1"/>
  <c r="Y81" i="43"/>
  <c r="X81" i="43"/>
  <c r="AR84" i="41"/>
  <c r="AS67" i="92"/>
  <c r="AL67" i="92"/>
  <c r="AU67" i="92" s="1"/>
  <c r="AS37" i="92"/>
  <c r="AL37" i="92"/>
  <c r="AU37" i="92" s="1"/>
  <c r="AS73" i="92"/>
  <c r="AL73" i="92"/>
  <c r="AU73" i="92" s="1"/>
  <c r="AG79" i="20"/>
  <c r="AP79" i="20" s="1"/>
  <c r="AP81" i="20" s="1"/>
  <c r="AF79" i="20"/>
  <c r="AO79" i="20" s="1"/>
  <c r="AO81" i="20" s="1"/>
  <c r="AE79" i="20"/>
  <c r="AC79" i="20"/>
  <c r="AS50" i="92"/>
  <c r="AL50" i="92"/>
  <c r="AU50" i="92" s="1"/>
  <c r="AH78" i="90"/>
  <c r="AQ78" i="90" s="1"/>
  <c r="Y81" i="82"/>
  <c r="X81" i="82"/>
  <c r="AE81" i="55"/>
  <c r="AF81" i="55"/>
  <c r="AO81" i="55" s="1"/>
  <c r="AG81" i="55"/>
  <c r="AP81" i="55" s="1"/>
  <c r="W82" i="55"/>
  <c r="Z82" i="42"/>
  <c r="AF78" i="95"/>
  <c r="AO78" i="95" s="1"/>
  <c r="AE78" i="95"/>
  <c r="AG78" i="95"/>
  <c r="AP78" i="95" s="1"/>
  <c r="W79" i="95"/>
  <c r="AS5" i="92"/>
  <c r="AL5" i="92"/>
  <c r="AU5" i="92" s="1"/>
  <c r="AS22" i="92"/>
  <c r="AL22" i="92"/>
  <c r="AU22" i="92" s="1"/>
  <c r="AS40" i="92"/>
  <c r="AL40" i="92"/>
  <c r="AU40" i="92" s="1"/>
  <c r="AS58" i="92"/>
  <c r="AL58" i="92"/>
  <c r="AU58" i="92" s="1"/>
  <c r="AS76" i="92"/>
  <c r="AL76" i="92"/>
  <c r="AU76" i="92" s="1"/>
  <c r="AR80" i="83"/>
  <c r="AS17" i="92"/>
  <c r="AL17" i="92"/>
  <c r="AU17" i="92" s="1"/>
  <c r="AS35" i="92"/>
  <c r="AL35" i="92"/>
  <c r="AU35" i="92" s="1"/>
  <c r="AS53" i="92"/>
  <c r="AL53" i="92"/>
  <c r="AU53" i="92" s="1"/>
  <c r="AS71" i="92"/>
  <c r="AL71" i="92"/>
  <c r="AU71" i="92" s="1"/>
  <c r="AI82" i="48"/>
  <c r="AN82" i="48"/>
  <c r="AI83" i="16"/>
  <c r="AN83" i="16"/>
  <c r="AS6" i="92"/>
  <c r="AL6" i="92"/>
  <c r="AU6" i="92" s="1"/>
  <c r="AR77" i="90"/>
  <c r="AR79" i="92"/>
  <c r="AR81" i="92" s="1"/>
  <c r="AL79" i="92"/>
  <c r="AU79" i="92" s="1"/>
  <c r="Y81" i="10"/>
  <c r="X81" i="10"/>
  <c r="AS49" i="92"/>
  <c r="AL49" i="92"/>
  <c r="AU49" i="92" s="1"/>
  <c r="AS55" i="92"/>
  <c r="AL55" i="92"/>
  <c r="AU55" i="92" s="1"/>
  <c r="AS32" i="92"/>
  <c r="AL32" i="92"/>
  <c r="AU32" i="92" s="1"/>
  <c r="AS68" i="92"/>
  <c r="AL68" i="92"/>
  <c r="AU68" i="92" s="1"/>
  <c r="AS39" i="92"/>
  <c r="AL39" i="92"/>
  <c r="AU39" i="92" s="1"/>
  <c r="AS21" i="92"/>
  <c r="AL21" i="92"/>
  <c r="AU21" i="92" s="1"/>
  <c r="AS25" i="92"/>
  <c r="AL25" i="92"/>
  <c r="AU25" i="92" s="1"/>
  <c r="AS43" i="92"/>
  <c r="AL43" i="92"/>
  <c r="AU43" i="92" s="1"/>
  <c r="AS61" i="92"/>
  <c r="AL61" i="92"/>
  <c r="AU61" i="92" s="1"/>
  <c r="AS20" i="92"/>
  <c r="AL20" i="92"/>
  <c r="AU20" i="92" s="1"/>
  <c r="AS38" i="92"/>
  <c r="AL38" i="92"/>
  <c r="AU38" i="92" s="1"/>
  <c r="AS56" i="92"/>
  <c r="AL56" i="92"/>
  <c r="AU56" i="92" s="1"/>
  <c r="AS74" i="92"/>
  <c r="AL74" i="92"/>
  <c r="AU74" i="92" s="1"/>
  <c r="AS75" i="92"/>
  <c r="AL75" i="92"/>
  <c r="AU75" i="92" s="1"/>
  <c r="AS9" i="92"/>
  <c r="AL9" i="92"/>
  <c r="AU9" i="92" s="1"/>
  <c r="AS27" i="92"/>
  <c r="AL27" i="92"/>
  <c r="AU27" i="92" s="1"/>
  <c r="AH85" i="41"/>
  <c r="AQ85" i="41" s="1"/>
  <c r="AF78" i="99"/>
  <c r="AO78" i="99" s="1"/>
  <c r="AE78" i="99"/>
  <c r="AG78" i="99"/>
  <c r="AP78" i="99" s="1"/>
  <c r="W79" i="99"/>
  <c r="AS24" i="92"/>
  <c r="AL24" i="92"/>
  <c r="AU24" i="92" s="1"/>
  <c r="AS42" i="92"/>
  <c r="AL42" i="92"/>
  <c r="AU42" i="92" s="1"/>
  <c r="AS60" i="92"/>
  <c r="AL60" i="92"/>
  <c r="AU60" i="92" s="1"/>
  <c r="AS78" i="92"/>
  <c r="AL78" i="92"/>
  <c r="AU78" i="92" s="1"/>
  <c r="AS51" i="92"/>
  <c r="AL51" i="92"/>
  <c r="AU51" i="92" s="1"/>
  <c r="AE86" i="98" l="1"/>
  <c r="AF86" i="98"/>
  <c r="AO86" i="98" s="1"/>
  <c r="W87" i="98"/>
  <c r="AG86" i="98"/>
  <c r="AP86" i="98" s="1"/>
  <c r="Y81" i="85"/>
  <c r="X81" i="85"/>
  <c r="AH81" i="85" s="1"/>
  <c r="AQ81" i="85" s="1"/>
  <c r="AI80" i="85"/>
  <c r="AR80" i="85" s="1"/>
  <c r="AN80" i="85"/>
  <c r="Z86" i="18"/>
  <c r="AF86" i="18" s="1"/>
  <c r="AO86" i="18" s="1"/>
  <c r="AE86" i="18"/>
  <c r="W87" i="18"/>
  <c r="AN80" i="35"/>
  <c r="AI80" i="35"/>
  <c r="AR80" i="35" s="1"/>
  <c r="AI80" i="43"/>
  <c r="AR80" i="43" s="1"/>
  <c r="Y81" i="35"/>
  <c r="X81" i="35"/>
  <c r="AH81" i="35" s="1"/>
  <c r="AQ81" i="35" s="1"/>
  <c r="AI80" i="10"/>
  <c r="Z83" i="48"/>
  <c r="AE83" i="48" s="1"/>
  <c r="AH81" i="82"/>
  <c r="AQ81" i="82" s="1"/>
  <c r="AH85" i="94"/>
  <c r="AQ85" i="94" s="1"/>
  <c r="Y82" i="87"/>
  <c r="X82" i="87"/>
  <c r="AH81" i="50"/>
  <c r="AQ81" i="50" s="1"/>
  <c r="AJ55" i="20"/>
  <c r="AK55" i="20"/>
  <c r="AT55" i="20" s="1"/>
  <c r="AJ37" i="20"/>
  <c r="AK37" i="20"/>
  <c r="AT37" i="20" s="1"/>
  <c r="AJ25" i="20"/>
  <c r="AK25" i="20"/>
  <c r="AT25" i="20" s="1"/>
  <c r="AR83" i="16"/>
  <c r="Z81" i="82"/>
  <c r="W82" i="91"/>
  <c r="AG81" i="91"/>
  <c r="AP81" i="91" s="1"/>
  <c r="AF81" i="91"/>
  <c r="AO81" i="91" s="1"/>
  <c r="AE81" i="91"/>
  <c r="AN86" i="98"/>
  <c r="AI86" i="98"/>
  <c r="Z81" i="50"/>
  <c r="AH83" i="102"/>
  <c r="AQ83" i="102" s="1"/>
  <c r="AK78" i="20"/>
  <c r="AT78" i="20" s="1"/>
  <c r="AJ78" i="20"/>
  <c r="AK72" i="20"/>
  <c r="AT72" i="20" s="1"/>
  <c r="AJ72" i="20"/>
  <c r="AK66" i="20"/>
  <c r="AT66" i="20" s="1"/>
  <c r="AJ66" i="20"/>
  <c r="AK60" i="20"/>
  <c r="AT60" i="20" s="1"/>
  <c r="AJ60" i="20"/>
  <c r="AK54" i="20"/>
  <c r="AT54" i="20" s="1"/>
  <c r="AJ54" i="20"/>
  <c r="AK48" i="20"/>
  <c r="AT48" i="20" s="1"/>
  <c r="AJ48" i="20"/>
  <c r="AK42" i="20"/>
  <c r="AT42" i="20" s="1"/>
  <c r="AJ42" i="20"/>
  <c r="AK36" i="20"/>
  <c r="AT36" i="20" s="1"/>
  <c r="AJ36" i="20"/>
  <c r="AK30" i="20"/>
  <c r="AT30" i="20" s="1"/>
  <c r="AJ30" i="20"/>
  <c r="AK24" i="20"/>
  <c r="AT24" i="20" s="1"/>
  <c r="AJ24" i="20"/>
  <c r="AK18" i="20"/>
  <c r="AT18" i="20" s="1"/>
  <c r="AJ18" i="20"/>
  <c r="AK12" i="20"/>
  <c r="AT12" i="20" s="1"/>
  <c r="AJ12" i="20"/>
  <c r="AK6" i="20"/>
  <c r="AT6" i="20" s="1"/>
  <c r="AJ6" i="20"/>
  <c r="Y79" i="90"/>
  <c r="X79" i="90"/>
  <c r="AJ73" i="20"/>
  <c r="AK73" i="20"/>
  <c r="AT73" i="20" s="1"/>
  <c r="AJ49" i="20"/>
  <c r="AK49" i="20"/>
  <c r="AT49" i="20" s="1"/>
  <c r="AJ31" i="20"/>
  <c r="AK31" i="20"/>
  <c r="AT31" i="20" s="1"/>
  <c r="AJ19" i="20"/>
  <c r="AK19" i="20"/>
  <c r="AT19" i="20" s="1"/>
  <c r="AE82" i="42"/>
  <c r="AF82" i="42"/>
  <c r="AO82" i="42" s="1"/>
  <c r="AG82" i="42"/>
  <c r="AP82" i="42" s="1"/>
  <c r="W83" i="42"/>
  <c r="AH81" i="43"/>
  <c r="AQ81" i="43" s="1"/>
  <c r="Z85" i="94"/>
  <c r="Y82" i="55"/>
  <c r="X82" i="55"/>
  <c r="Z81" i="43"/>
  <c r="W82" i="11"/>
  <c r="AF81" i="11"/>
  <c r="AO81" i="11" s="1"/>
  <c r="AG81" i="11"/>
  <c r="AP81" i="11" s="1"/>
  <c r="AE81" i="11"/>
  <c r="Z83" i="102"/>
  <c r="AI82" i="49"/>
  <c r="AN82" i="49"/>
  <c r="AK77" i="20"/>
  <c r="AT77" i="20" s="1"/>
  <c r="AJ77" i="20"/>
  <c r="AK71" i="20"/>
  <c r="AT71" i="20" s="1"/>
  <c r="AJ71" i="20"/>
  <c r="AK65" i="20"/>
  <c r="AT65" i="20" s="1"/>
  <c r="AJ65" i="20"/>
  <c r="AK59" i="20"/>
  <c r="AT59" i="20" s="1"/>
  <c r="AJ59" i="20"/>
  <c r="AK53" i="20"/>
  <c r="AT53" i="20" s="1"/>
  <c r="AJ53" i="20"/>
  <c r="AK47" i="20"/>
  <c r="AT47" i="20" s="1"/>
  <c r="AJ47" i="20"/>
  <c r="AK41" i="20"/>
  <c r="AT41" i="20" s="1"/>
  <c r="AJ41" i="20"/>
  <c r="AK35" i="20"/>
  <c r="AT35" i="20" s="1"/>
  <c r="AJ35" i="20"/>
  <c r="AK29" i="20"/>
  <c r="AT29" i="20" s="1"/>
  <c r="AJ29" i="20"/>
  <c r="AK23" i="20"/>
  <c r="AT23" i="20" s="1"/>
  <c r="AJ23" i="20"/>
  <c r="AK17" i="20"/>
  <c r="AT17" i="20" s="1"/>
  <c r="AJ17" i="20"/>
  <c r="AK11" i="20"/>
  <c r="AT11" i="20" s="1"/>
  <c r="AJ11" i="20"/>
  <c r="AB4" i="20"/>
  <c r="AJ3" i="20"/>
  <c r="AH83" i="48"/>
  <c r="AQ83" i="48" s="1"/>
  <c r="AJ61" i="20"/>
  <c r="AK61" i="20"/>
  <c r="AT61" i="20" s="1"/>
  <c r="AJ13" i="20"/>
  <c r="AK13" i="20"/>
  <c r="AT13" i="20" s="1"/>
  <c r="AR82" i="48"/>
  <c r="AR78" i="103"/>
  <c r="Y87" i="98"/>
  <c r="X87" i="98"/>
  <c r="AH79" i="103"/>
  <c r="AQ79" i="103" s="1"/>
  <c r="AR80" i="10"/>
  <c r="AH84" i="16"/>
  <c r="AQ84" i="16" s="1"/>
  <c r="AR84" i="94"/>
  <c r="Y83" i="49"/>
  <c r="X83" i="49"/>
  <c r="Y86" i="41"/>
  <c r="X86" i="41"/>
  <c r="AJ76" i="20"/>
  <c r="AK76" i="20"/>
  <c r="AT76" i="20" s="1"/>
  <c r="AJ70" i="20"/>
  <c r="AK70" i="20"/>
  <c r="AT70" i="20" s="1"/>
  <c r="AJ64" i="20"/>
  <c r="AK64" i="20"/>
  <c r="AT64" i="20" s="1"/>
  <c r="AJ58" i="20"/>
  <c r="AK58" i="20"/>
  <c r="AT58" i="20" s="1"/>
  <c r="AJ52" i="20"/>
  <c r="AK52" i="20"/>
  <c r="AT52" i="20" s="1"/>
  <c r="AJ46" i="20"/>
  <c r="AK46" i="20"/>
  <c r="AT46" i="20" s="1"/>
  <c r="AJ40" i="20"/>
  <c r="AK40" i="20"/>
  <c r="AT40" i="20" s="1"/>
  <c r="AJ34" i="20"/>
  <c r="AK34" i="20"/>
  <c r="AT34" i="20" s="1"/>
  <c r="AJ28" i="20"/>
  <c r="AK28" i="20"/>
  <c r="AT28" i="20" s="1"/>
  <c r="AK22" i="20"/>
  <c r="AT22" i="20" s="1"/>
  <c r="AJ22" i="20"/>
  <c r="AJ16" i="20"/>
  <c r="AK16" i="20"/>
  <c r="AT16" i="20" s="1"/>
  <c r="AK10" i="20"/>
  <c r="AT10" i="20" s="1"/>
  <c r="AJ10" i="20"/>
  <c r="AJ5" i="20"/>
  <c r="AK5" i="20"/>
  <c r="AT5" i="20" s="1"/>
  <c r="AN78" i="99"/>
  <c r="AI78" i="99"/>
  <c r="AJ79" i="20"/>
  <c r="AS79" i="20" s="1"/>
  <c r="AK79" i="20"/>
  <c r="AT79" i="20" s="1"/>
  <c r="AJ67" i="20"/>
  <c r="AK67" i="20"/>
  <c r="AT67" i="20" s="1"/>
  <c r="AJ43" i="20"/>
  <c r="AK43" i="20"/>
  <c r="AT43" i="20" s="1"/>
  <c r="AK7" i="20"/>
  <c r="AT7" i="20" s="1"/>
  <c r="AJ7" i="20"/>
  <c r="AH81" i="10"/>
  <c r="AQ81" i="10" s="1"/>
  <c r="Y79" i="95"/>
  <c r="X79" i="95"/>
  <c r="Y79" i="99"/>
  <c r="X79" i="99"/>
  <c r="Z81" i="10"/>
  <c r="AI81" i="87"/>
  <c r="AN81" i="87"/>
  <c r="AR82" i="102"/>
  <c r="Z79" i="103"/>
  <c r="Z84" i="16"/>
  <c r="Y82" i="83"/>
  <c r="X82" i="83"/>
  <c r="AK75" i="20"/>
  <c r="AT75" i="20" s="1"/>
  <c r="AJ75" i="20"/>
  <c r="AK69" i="20"/>
  <c r="AT69" i="20" s="1"/>
  <c r="AJ69" i="20"/>
  <c r="AK63" i="20"/>
  <c r="AT63" i="20" s="1"/>
  <c r="AJ63" i="20"/>
  <c r="AK57" i="20"/>
  <c r="AT57" i="20" s="1"/>
  <c r="AJ57" i="20"/>
  <c r="AK51" i="20"/>
  <c r="AT51" i="20" s="1"/>
  <c r="AJ51" i="20"/>
  <c r="AK45" i="20"/>
  <c r="AT45" i="20" s="1"/>
  <c r="AJ45" i="20"/>
  <c r="AK39" i="20"/>
  <c r="AT39" i="20" s="1"/>
  <c r="AJ39" i="20"/>
  <c r="AK33" i="20"/>
  <c r="AT33" i="20" s="1"/>
  <c r="AJ33" i="20"/>
  <c r="AK27" i="20"/>
  <c r="AT27" i="20" s="1"/>
  <c r="AJ27" i="20"/>
  <c r="AK21" i="20"/>
  <c r="AT21" i="20" s="1"/>
  <c r="AJ21" i="20"/>
  <c r="AK15" i="20"/>
  <c r="AT15" i="20" s="1"/>
  <c r="AJ15" i="20"/>
  <c r="AK9" i="20"/>
  <c r="AT9" i="20" s="1"/>
  <c r="AJ9" i="20"/>
  <c r="AN78" i="90"/>
  <c r="AI78" i="90"/>
  <c r="AI78" i="95"/>
  <c r="AN78" i="95"/>
  <c r="AI81" i="55"/>
  <c r="AN81" i="55"/>
  <c r="AI79" i="20"/>
  <c r="AN79" i="20"/>
  <c r="AN81" i="20" s="1"/>
  <c r="AN81" i="83"/>
  <c r="AI81" i="83"/>
  <c r="AR80" i="50"/>
  <c r="AR80" i="82"/>
  <c r="AL4" i="92"/>
  <c r="AU4" i="92" s="1"/>
  <c r="AU81" i="92" s="1"/>
  <c r="C11" i="92" s="1"/>
  <c r="F36" i="57" s="1"/>
  <c r="AS4" i="92"/>
  <c r="AS81" i="92" s="1"/>
  <c r="AI85" i="41"/>
  <c r="AN85" i="41"/>
  <c r="AK74" i="20"/>
  <c r="AT74" i="20" s="1"/>
  <c r="AJ74" i="20"/>
  <c r="AK68" i="20"/>
  <c r="AT68" i="20" s="1"/>
  <c r="AJ68" i="20"/>
  <c r="AK62" i="20"/>
  <c r="AT62" i="20" s="1"/>
  <c r="AJ62" i="20"/>
  <c r="AK56" i="20"/>
  <c r="AT56" i="20" s="1"/>
  <c r="AJ56" i="20"/>
  <c r="AK50" i="20"/>
  <c r="AT50" i="20" s="1"/>
  <c r="AJ50" i="20"/>
  <c r="AK44" i="20"/>
  <c r="AT44" i="20" s="1"/>
  <c r="AJ44" i="20"/>
  <c r="AK38" i="20"/>
  <c r="AT38" i="20" s="1"/>
  <c r="AJ38" i="20"/>
  <c r="AK32" i="20"/>
  <c r="AT32" i="20" s="1"/>
  <c r="AJ32" i="20"/>
  <c r="AK26" i="20"/>
  <c r="AT26" i="20" s="1"/>
  <c r="AJ26" i="20"/>
  <c r="AK20" i="20"/>
  <c r="AT20" i="20" s="1"/>
  <c r="AJ20" i="20"/>
  <c r="AK14" i="20"/>
  <c r="AT14" i="20" s="1"/>
  <c r="AJ14" i="20"/>
  <c r="AJ8" i="20"/>
  <c r="AK8" i="20"/>
  <c r="AT8" i="20" s="1"/>
  <c r="AG83" i="48" l="1"/>
  <c r="AP83" i="48" s="1"/>
  <c r="Z81" i="35"/>
  <c r="AF81" i="35" s="1"/>
  <c r="AO81" i="35" s="1"/>
  <c r="AG86" i="18"/>
  <c r="AP86" i="18" s="1"/>
  <c r="W84" i="48"/>
  <c r="Z81" i="85"/>
  <c r="AG81" i="35"/>
  <c r="AP81" i="35" s="1"/>
  <c r="AE81" i="35"/>
  <c r="W82" i="35"/>
  <c r="Y87" i="18"/>
  <c r="X87" i="18"/>
  <c r="AN86" i="18"/>
  <c r="AI86" i="18"/>
  <c r="AR86" i="18" s="1"/>
  <c r="AF83" i="48"/>
  <c r="AO83" i="48" s="1"/>
  <c r="Z83" i="49"/>
  <c r="AG83" i="49" s="1"/>
  <c r="AP83" i="49" s="1"/>
  <c r="Z87" i="98"/>
  <c r="W88" i="98" s="1"/>
  <c r="Z79" i="99"/>
  <c r="AE79" i="99" s="1"/>
  <c r="AS27" i="20"/>
  <c r="AL27" i="20"/>
  <c r="AU27" i="20" s="1"/>
  <c r="AS77" i="20"/>
  <c r="AL77" i="20"/>
  <c r="AU77" i="20" s="1"/>
  <c r="AS55" i="20"/>
  <c r="AL55" i="20"/>
  <c r="AU55" i="20" s="1"/>
  <c r="AR81" i="55"/>
  <c r="AH82" i="55"/>
  <c r="AQ82" i="55" s="1"/>
  <c r="AH79" i="90"/>
  <c r="AQ79" i="90" s="1"/>
  <c r="AS63" i="20"/>
  <c r="AL63" i="20"/>
  <c r="AU63" i="20" s="1"/>
  <c r="AS41" i="20"/>
  <c r="AL41" i="20"/>
  <c r="AU41" i="20" s="1"/>
  <c r="AS30" i="20"/>
  <c r="AL30" i="20"/>
  <c r="AU30" i="20" s="1"/>
  <c r="AS8" i="20"/>
  <c r="AL8" i="20"/>
  <c r="AU8" i="20" s="1"/>
  <c r="AR85" i="41"/>
  <c r="AS58" i="20"/>
  <c r="AL58" i="20"/>
  <c r="AU58" i="20" s="1"/>
  <c r="AK4" i="20"/>
  <c r="AT4" i="20" s="1"/>
  <c r="AT81" i="20" s="1"/>
  <c r="AJ4" i="20"/>
  <c r="AS50" i="20"/>
  <c r="AL50" i="20"/>
  <c r="AU50" i="20" s="1"/>
  <c r="AS33" i="20"/>
  <c r="AL33" i="20"/>
  <c r="AU33" i="20" s="1"/>
  <c r="AR81" i="87"/>
  <c r="AH86" i="41"/>
  <c r="AQ86" i="41" s="1"/>
  <c r="AS13" i="20"/>
  <c r="AL13" i="20"/>
  <c r="AU13" i="20" s="1"/>
  <c r="AS11" i="20"/>
  <c r="AL11" i="20"/>
  <c r="AU11" i="20" s="1"/>
  <c r="AS29" i="20"/>
  <c r="AL29" i="20"/>
  <c r="AU29" i="20" s="1"/>
  <c r="AS47" i="20"/>
  <c r="AL47" i="20"/>
  <c r="AU47" i="20" s="1"/>
  <c r="AS65" i="20"/>
  <c r="AL65" i="20"/>
  <c r="AU65" i="20" s="1"/>
  <c r="Z82" i="55"/>
  <c r="AS31" i="20"/>
  <c r="AL31" i="20"/>
  <c r="AU31" i="20" s="1"/>
  <c r="Z79" i="90"/>
  <c r="AS18" i="20"/>
  <c r="AL18" i="20"/>
  <c r="AU18" i="20" s="1"/>
  <c r="AS36" i="20"/>
  <c r="AL36" i="20"/>
  <c r="AU36" i="20" s="1"/>
  <c r="AS54" i="20"/>
  <c r="AL54" i="20"/>
  <c r="AU54" i="20" s="1"/>
  <c r="AS72" i="20"/>
  <c r="AL72" i="20"/>
  <c r="AU72" i="20" s="1"/>
  <c r="AS25" i="20"/>
  <c r="AL25" i="20"/>
  <c r="AU25" i="20" s="1"/>
  <c r="AS62" i="20"/>
  <c r="AL62" i="20"/>
  <c r="AU62" i="20" s="1"/>
  <c r="AS9" i="20"/>
  <c r="AL9" i="20"/>
  <c r="AU9" i="20" s="1"/>
  <c r="AH79" i="99"/>
  <c r="AQ79" i="99" s="1"/>
  <c r="AS23" i="20"/>
  <c r="AL23" i="20"/>
  <c r="AU23" i="20" s="1"/>
  <c r="AN81" i="11"/>
  <c r="AI81" i="11"/>
  <c r="AS19" i="20"/>
  <c r="AL19" i="20"/>
  <c r="AU19" i="20" s="1"/>
  <c r="AS66" i="20"/>
  <c r="AL66" i="20"/>
  <c r="AU66" i="20" s="1"/>
  <c r="AS67" i="20"/>
  <c r="AL67" i="20"/>
  <c r="AU67" i="20" s="1"/>
  <c r="AS14" i="20"/>
  <c r="AL14" i="20"/>
  <c r="AU14" i="20" s="1"/>
  <c r="AS15" i="20"/>
  <c r="AL15" i="20"/>
  <c r="AU15" i="20" s="1"/>
  <c r="AS51" i="20"/>
  <c r="AL51" i="20"/>
  <c r="AU51" i="20" s="1"/>
  <c r="AS7" i="20"/>
  <c r="AL7" i="20"/>
  <c r="AU7" i="20" s="1"/>
  <c r="AS10" i="20"/>
  <c r="AL10" i="20"/>
  <c r="AU10" i="20" s="1"/>
  <c r="AR78" i="95"/>
  <c r="AE84" i="16"/>
  <c r="W85" i="16"/>
  <c r="AF84" i="16"/>
  <c r="AO84" i="16" s="1"/>
  <c r="AG84" i="16"/>
  <c r="AP84" i="16" s="1"/>
  <c r="AS28" i="20"/>
  <c r="AL28" i="20"/>
  <c r="AU28" i="20" s="1"/>
  <c r="AS46" i="20"/>
  <c r="AL46" i="20"/>
  <c r="AU46" i="20" s="1"/>
  <c r="AS64" i="20"/>
  <c r="AL64" i="20"/>
  <c r="AU64" i="20" s="1"/>
  <c r="Z86" i="41"/>
  <c r="AR82" i="49"/>
  <c r="Y82" i="11"/>
  <c r="X82" i="11"/>
  <c r="AG81" i="50"/>
  <c r="AP81" i="50" s="1"/>
  <c r="W82" i="50"/>
  <c r="AE81" i="50"/>
  <c r="AF81" i="50"/>
  <c r="AO81" i="50" s="1"/>
  <c r="Y82" i="91"/>
  <c r="X82" i="91"/>
  <c r="AH82" i="87"/>
  <c r="AQ82" i="87" s="1"/>
  <c r="AS26" i="20"/>
  <c r="AL26" i="20"/>
  <c r="AU26" i="20" s="1"/>
  <c r="AH82" i="83"/>
  <c r="AQ82" i="83" s="1"/>
  <c r="AS59" i="20"/>
  <c r="AL59" i="20"/>
  <c r="AU59" i="20" s="1"/>
  <c r="AS73" i="20"/>
  <c r="AL73" i="20"/>
  <c r="AU73" i="20" s="1"/>
  <c r="Z82" i="83"/>
  <c r="AH79" i="95"/>
  <c r="AQ79" i="95" s="1"/>
  <c r="AS5" i="20"/>
  <c r="AL5" i="20"/>
  <c r="AU5" i="20" s="1"/>
  <c r="AS40" i="20"/>
  <c r="AL40" i="20"/>
  <c r="AU40" i="20" s="1"/>
  <c r="AS76" i="20"/>
  <c r="AL76" i="20"/>
  <c r="AU76" i="20" s="1"/>
  <c r="Y83" i="42"/>
  <c r="X83" i="42"/>
  <c r="AR81" i="83"/>
  <c r="AS20" i="20"/>
  <c r="AL20" i="20"/>
  <c r="AU20" i="20" s="1"/>
  <c r="AS38" i="20"/>
  <c r="AL38" i="20"/>
  <c r="AU38" i="20" s="1"/>
  <c r="AS56" i="20"/>
  <c r="AL56" i="20"/>
  <c r="AU56" i="20" s="1"/>
  <c r="AS74" i="20"/>
  <c r="AL74" i="20"/>
  <c r="AU74" i="20" s="1"/>
  <c r="AR78" i="90"/>
  <c r="AS21" i="20"/>
  <c r="AL21" i="20"/>
  <c r="AU21" i="20" s="1"/>
  <c r="AS39" i="20"/>
  <c r="AL39" i="20"/>
  <c r="AU39" i="20" s="1"/>
  <c r="AS57" i="20"/>
  <c r="AL57" i="20"/>
  <c r="AU57" i="20" s="1"/>
  <c r="AS75" i="20"/>
  <c r="AL75" i="20"/>
  <c r="AU75" i="20" s="1"/>
  <c r="AF79" i="103"/>
  <c r="AO79" i="103" s="1"/>
  <c r="AE79" i="103"/>
  <c r="W80" i="103"/>
  <c r="AG79" i="103"/>
  <c r="AP79" i="103" s="1"/>
  <c r="AR78" i="99"/>
  <c r="AH87" i="98"/>
  <c r="AQ87" i="98" s="1"/>
  <c r="AS61" i="20"/>
  <c r="AL61" i="20"/>
  <c r="AU61" i="20" s="1"/>
  <c r="AS17" i="20"/>
  <c r="AL17" i="20"/>
  <c r="AU17" i="20" s="1"/>
  <c r="AS35" i="20"/>
  <c r="AL35" i="20"/>
  <c r="AU35" i="20" s="1"/>
  <c r="AS53" i="20"/>
  <c r="AL53" i="20"/>
  <c r="AU53" i="20" s="1"/>
  <c r="AS71" i="20"/>
  <c r="AL71" i="20"/>
  <c r="AU71" i="20" s="1"/>
  <c r="AF83" i="102"/>
  <c r="AO83" i="102" s="1"/>
  <c r="AG83" i="102"/>
  <c r="AP83" i="102" s="1"/>
  <c r="AE83" i="102"/>
  <c r="W84" i="102"/>
  <c r="AE81" i="43"/>
  <c r="AF81" i="43"/>
  <c r="AO81" i="43" s="1"/>
  <c r="AG81" i="43"/>
  <c r="AP81" i="43" s="1"/>
  <c r="W82" i="43"/>
  <c r="W86" i="94"/>
  <c r="AE85" i="94"/>
  <c r="AG85" i="94"/>
  <c r="AP85" i="94" s="1"/>
  <c r="AF85" i="94"/>
  <c r="AO85" i="94" s="1"/>
  <c r="AN82" i="42"/>
  <c r="AI82" i="42"/>
  <c r="AS49" i="20"/>
  <c r="AL49" i="20"/>
  <c r="AU49" i="20" s="1"/>
  <c r="AS6" i="20"/>
  <c r="AL6" i="20"/>
  <c r="AU6" i="20" s="1"/>
  <c r="AS24" i="20"/>
  <c r="AL24" i="20"/>
  <c r="AU24" i="20" s="1"/>
  <c r="AS42" i="20"/>
  <c r="AL42" i="20"/>
  <c r="AU42" i="20" s="1"/>
  <c r="AS60" i="20"/>
  <c r="AL60" i="20"/>
  <c r="AU60" i="20" s="1"/>
  <c r="AS78" i="20"/>
  <c r="AL78" i="20"/>
  <c r="AU78" i="20" s="1"/>
  <c r="AR86" i="98"/>
  <c r="W82" i="82"/>
  <c r="AG81" i="82"/>
  <c r="AP81" i="82" s="1"/>
  <c r="AF81" i="82"/>
  <c r="AO81" i="82" s="1"/>
  <c r="AE81" i="82"/>
  <c r="AS37" i="20"/>
  <c r="AL37" i="20"/>
  <c r="AU37" i="20" s="1"/>
  <c r="Z82" i="87"/>
  <c r="Y84" i="48"/>
  <c r="X84" i="48"/>
  <c r="AS44" i="20"/>
  <c r="AL44" i="20"/>
  <c r="AU44" i="20" s="1"/>
  <c r="AS45" i="20"/>
  <c r="AL45" i="20"/>
  <c r="AU45" i="20" s="1"/>
  <c r="AS22" i="20"/>
  <c r="AL22" i="20"/>
  <c r="AU22" i="20" s="1"/>
  <c r="AL3" i="20"/>
  <c r="AU3" i="20" s="1"/>
  <c r="AS3" i="20"/>
  <c r="AS12" i="20"/>
  <c r="AL12" i="20"/>
  <c r="AU12" i="20" s="1"/>
  <c r="AS48" i="20"/>
  <c r="AL48" i="20"/>
  <c r="AU48" i="20" s="1"/>
  <c r="AN81" i="91"/>
  <c r="AI81" i="91"/>
  <c r="AN83" i="48"/>
  <c r="AS32" i="20"/>
  <c r="AL32" i="20"/>
  <c r="AU32" i="20" s="1"/>
  <c r="AS68" i="20"/>
  <c r="AL68" i="20"/>
  <c r="AU68" i="20" s="1"/>
  <c r="AS69" i="20"/>
  <c r="AL69" i="20"/>
  <c r="AU69" i="20" s="1"/>
  <c r="Z79" i="95"/>
  <c r="AR79" i="20"/>
  <c r="AR81" i="20" s="1"/>
  <c r="AL79" i="20"/>
  <c r="AU79" i="20" s="1"/>
  <c r="AE81" i="10"/>
  <c r="AF81" i="10"/>
  <c r="AO81" i="10" s="1"/>
  <c r="AG81" i="10"/>
  <c r="AP81" i="10" s="1"/>
  <c r="W82" i="10"/>
  <c r="AS43" i="20"/>
  <c r="AL43" i="20"/>
  <c r="AU43" i="20" s="1"/>
  <c r="AS16" i="20"/>
  <c r="AL16" i="20"/>
  <c r="AU16" i="20" s="1"/>
  <c r="AS34" i="20"/>
  <c r="AL34" i="20"/>
  <c r="AU34" i="20" s="1"/>
  <c r="AS52" i="20"/>
  <c r="AL52" i="20"/>
  <c r="AU52" i="20" s="1"/>
  <c r="AS70" i="20"/>
  <c r="AL70" i="20"/>
  <c r="AU70" i="20" s="1"/>
  <c r="AH83" i="49"/>
  <c r="AQ83" i="49" s="1"/>
  <c r="AF81" i="85" l="1"/>
  <c r="AO81" i="85" s="1"/>
  <c r="AE81" i="85"/>
  <c r="W82" i="85"/>
  <c r="AG81" i="85"/>
  <c r="AP81" i="85" s="1"/>
  <c r="Y82" i="35"/>
  <c r="X82" i="35"/>
  <c r="AH82" i="35" s="1"/>
  <c r="AQ82" i="35" s="1"/>
  <c r="AN81" i="35"/>
  <c r="AI81" i="35"/>
  <c r="AR81" i="35" s="1"/>
  <c r="Z87" i="18"/>
  <c r="AH87" i="18"/>
  <c r="AQ87" i="18" s="1"/>
  <c r="AI83" i="48"/>
  <c r="AE83" i="49"/>
  <c r="AE87" i="98"/>
  <c r="AF83" i="49"/>
  <c r="AO83" i="49" s="1"/>
  <c r="AF87" i="98"/>
  <c r="AO87" i="98" s="1"/>
  <c r="AG87" i="98"/>
  <c r="AP87" i="98" s="1"/>
  <c r="W84" i="49"/>
  <c r="Y84" i="49" s="1"/>
  <c r="AG79" i="99"/>
  <c r="AP79" i="99" s="1"/>
  <c r="AF79" i="99"/>
  <c r="AO79" i="99" s="1"/>
  <c r="W80" i="99"/>
  <c r="X80" i="99" s="1"/>
  <c r="Z84" i="48"/>
  <c r="AF84" i="48" s="1"/>
  <c r="AO84" i="48" s="1"/>
  <c r="Z83" i="42"/>
  <c r="AE83" i="42" s="1"/>
  <c r="Z82" i="11"/>
  <c r="W83" i="11" s="1"/>
  <c r="AI81" i="10"/>
  <c r="AN81" i="10"/>
  <c r="Y86" i="94"/>
  <c r="X86" i="94"/>
  <c r="AN83" i="102"/>
  <c r="AI83" i="102"/>
  <c r="Y80" i="103"/>
  <c r="X80" i="103"/>
  <c r="AE82" i="55"/>
  <c r="AF82" i="55"/>
  <c r="AO82" i="55" s="1"/>
  <c r="AG82" i="55"/>
  <c r="AP82" i="55" s="1"/>
  <c r="W83" i="55"/>
  <c r="AN81" i="82"/>
  <c r="AI81" i="82"/>
  <c r="AR82" i="42"/>
  <c r="Y82" i="43"/>
  <c r="X82" i="43"/>
  <c r="AI79" i="103"/>
  <c r="AN79" i="103"/>
  <c r="AI81" i="50"/>
  <c r="AN81" i="50"/>
  <c r="AR81" i="11"/>
  <c r="AS4" i="20"/>
  <c r="AS81" i="20" s="1"/>
  <c r="AL4" i="20"/>
  <c r="AU4" i="20" s="1"/>
  <c r="AU81" i="20" s="1"/>
  <c r="C11" i="20" s="1"/>
  <c r="Y88" i="98"/>
  <c r="X88" i="98"/>
  <c r="Y82" i="50"/>
  <c r="X82" i="50"/>
  <c r="AN79" i="99"/>
  <c r="AI79" i="99"/>
  <c r="AH82" i="91"/>
  <c r="AQ82" i="91" s="1"/>
  <c r="Y85" i="16"/>
  <c r="X85" i="16"/>
  <c r="AE79" i="90"/>
  <c r="W80" i="90"/>
  <c r="AF79" i="90"/>
  <c r="AO79" i="90" s="1"/>
  <c r="AG79" i="90"/>
  <c r="AP79" i="90" s="1"/>
  <c r="AH84" i="48"/>
  <c r="AQ84" i="48" s="1"/>
  <c r="AG82" i="87"/>
  <c r="AP82" i="87" s="1"/>
  <c r="W83" i="87"/>
  <c r="AF82" i="87"/>
  <c r="AO82" i="87" s="1"/>
  <c r="AE82" i="87"/>
  <c r="Y82" i="82"/>
  <c r="X82" i="82"/>
  <c r="AN81" i="43"/>
  <c r="AI81" i="43"/>
  <c r="AF82" i="83"/>
  <c r="AO82" i="83" s="1"/>
  <c r="AE82" i="83"/>
  <c r="W83" i="83"/>
  <c r="AG82" i="83"/>
  <c r="AP82" i="83" s="1"/>
  <c r="Z82" i="91"/>
  <c r="AH82" i="11"/>
  <c r="AQ82" i="11" s="1"/>
  <c r="AE86" i="41"/>
  <c r="AF86" i="41"/>
  <c r="AO86" i="41" s="1"/>
  <c r="AG86" i="41"/>
  <c r="AP86" i="41" s="1"/>
  <c r="W87" i="41"/>
  <c r="AN84" i="16"/>
  <c r="AI84" i="16"/>
  <c r="AN87" i="98"/>
  <c r="AR83" i="48"/>
  <c r="AR81" i="91"/>
  <c r="Y82" i="10"/>
  <c r="X82" i="10"/>
  <c r="AF79" i="95"/>
  <c r="AO79" i="95" s="1"/>
  <c r="AE79" i="95"/>
  <c r="W80" i="95"/>
  <c r="AG79" i="95"/>
  <c r="AP79" i="95" s="1"/>
  <c r="AN85" i="94"/>
  <c r="AI85" i="94"/>
  <c r="Y84" i="102"/>
  <c r="X84" i="102"/>
  <c r="AH83" i="42"/>
  <c r="AQ83" i="42" s="1"/>
  <c r="AI83" i="49"/>
  <c r="AN83" i="49"/>
  <c r="Y82" i="85" l="1"/>
  <c r="Z82" i="85" s="1"/>
  <c r="X82" i="85"/>
  <c r="AH82" i="85" s="1"/>
  <c r="AQ82" i="85" s="1"/>
  <c r="AN81" i="85"/>
  <c r="AI81" i="85"/>
  <c r="AR81" i="85" s="1"/>
  <c r="Z82" i="35"/>
  <c r="AE82" i="35" s="1"/>
  <c r="AE87" i="18"/>
  <c r="AG87" i="18"/>
  <c r="AP87" i="18" s="1"/>
  <c r="AF87" i="18"/>
  <c r="AO87" i="18" s="1"/>
  <c r="W88" i="18"/>
  <c r="AF82" i="35"/>
  <c r="AO82" i="35" s="1"/>
  <c r="AG82" i="35"/>
  <c r="AP82" i="35" s="1"/>
  <c r="AI87" i="98"/>
  <c r="X84" i="49"/>
  <c r="Y80" i="99"/>
  <c r="Z80" i="99" s="1"/>
  <c r="AE84" i="48"/>
  <c r="W85" i="48"/>
  <c r="Z88" i="98"/>
  <c r="W89" i="98" s="1"/>
  <c r="AE82" i="11"/>
  <c r="AN82" i="11" s="1"/>
  <c r="Z80" i="103"/>
  <c r="AF80" i="103" s="1"/>
  <c r="AO80" i="103" s="1"/>
  <c r="AF82" i="11"/>
  <c r="AO82" i="11" s="1"/>
  <c r="AG84" i="48"/>
  <c r="AP84" i="48" s="1"/>
  <c r="W84" i="42"/>
  <c r="X84" i="42" s="1"/>
  <c r="Z84" i="49"/>
  <c r="AG84" i="49" s="1"/>
  <c r="AP84" i="49" s="1"/>
  <c r="AG82" i="11"/>
  <c r="AP82" i="11" s="1"/>
  <c r="AG83" i="42"/>
  <c r="AP83" i="42" s="1"/>
  <c r="AF83" i="42"/>
  <c r="AO83" i="42" s="1"/>
  <c r="Y87" i="41"/>
  <c r="X87" i="41"/>
  <c r="W83" i="91"/>
  <c r="AG82" i="91"/>
  <c r="AP82" i="91" s="1"/>
  <c r="AF82" i="91"/>
  <c r="AO82" i="91" s="1"/>
  <c r="AE82" i="91"/>
  <c r="Y83" i="87"/>
  <c r="X83" i="87"/>
  <c r="AH85" i="16"/>
  <c r="AQ85" i="16" s="1"/>
  <c r="AR81" i="50"/>
  <c r="AH82" i="10"/>
  <c r="AQ82" i="10" s="1"/>
  <c r="AH82" i="82"/>
  <c r="AQ82" i="82" s="1"/>
  <c r="Z85" i="16"/>
  <c r="AR79" i="99"/>
  <c r="AH82" i="50"/>
  <c r="AQ82" i="50" s="1"/>
  <c r="AI82" i="55"/>
  <c r="AN82" i="55"/>
  <c r="AH86" i="94"/>
  <c r="AQ86" i="94" s="1"/>
  <c r="Y83" i="11"/>
  <c r="X83" i="11"/>
  <c r="Y83" i="83"/>
  <c r="X83" i="83"/>
  <c r="Z82" i="82"/>
  <c r="Z82" i="50"/>
  <c r="AH80" i="99"/>
  <c r="AQ80" i="99" s="1"/>
  <c r="AR79" i="103"/>
  <c r="AR81" i="82"/>
  <c r="AH80" i="103"/>
  <c r="AQ80" i="103" s="1"/>
  <c r="Z86" i="94"/>
  <c r="Y84" i="42"/>
  <c r="AH82" i="43"/>
  <c r="AQ82" i="43" s="1"/>
  <c r="AE80" i="103"/>
  <c r="Y85" i="48"/>
  <c r="X85" i="48"/>
  <c r="Z82" i="10"/>
  <c r="AR87" i="98"/>
  <c r="AH84" i="102"/>
  <c r="AQ84" i="102" s="1"/>
  <c r="AN86" i="41"/>
  <c r="AI86" i="41"/>
  <c r="AN82" i="83"/>
  <c r="AI82" i="83"/>
  <c r="AR83" i="49"/>
  <c r="Z84" i="102"/>
  <c r="Y80" i="95"/>
  <c r="X80" i="95"/>
  <c r="AR84" i="16"/>
  <c r="AN82" i="87"/>
  <c r="AI82" i="87"/>
  <c r="Y80" i="90"/>
  <c r="X80" i="90"/>
  <c r="AH84" i="49"/>
  <c r="AQ84" i="49" s="1"/>
  <c r="Z82" i="43"/>
  <c r="Y83" i="55"/>
  <c r="X83" i="55"/>
  <c r="AR85" i="94"/>
  <c r="AN79" i="95"/>
  <c r="AI79" i="95"/>
  <c r="AR81" i="43"/>
  <c r="AN79" i="90"/>
  <c r="AI79" i="90"/>
  <c r="AH88" i="98"/>
  <c r="AQ88" i="98" s="1"/>
  <c r="AR83" i="102"/>
  <c r="AR81" i="10"/>
  <c r="AN83" i="42"/>
  <c r="AE82" i="85" l="1"/>
  <c r="AG82" i="85"/>
  <c r="AP82" i="85" s="1"/>
  <c r="W83" i="85"/>
  <c r="AF82" i="85"/>
  <c r="AO82" i="85" s="1"/>
  <c r="AI84" i="48"/>
  <c r="AR84" i="48" s="1"/>
  <c r="W83" i="35"/>
  <c r="Y83" i="35" s="1"/>
  <c r="AF80" i="99"/>
  <c r="AO80" i="99" s="1"/>
  <c r="AG80" i="99"/>
  <c r="AP80" i="99" s="1"/>
  <c r="AN84" i="48"/>
  <c r="X88" i="18"/>
  <c r="AH88" i="18" s="1"/>
  <c r="AQ88" i="18" s="1"/>
  <c r="Y88" i="18"/>
  <c r="Z88" i="18" s="1"/>
  <c r="AI83" i="42"/>
  <c r="AN82" i="35"/>
  <c r="AI82" i="35"/>
  <c r="AR82" i="35" s="1"/>
  <c r="AN87" i="18"/>
  <c r="AI87" i="18"/>
  <c r="AR87" i="18" s="1"/>
  <c r="AE80" i="99"/>
  <c r="AF88" i="98"/>
  <c r="AO88" i="98" s="1"/>
  <c r="W85" i="49"/>
  <c r="Y85" i="49" s="1"/>
  <c r="AG80" i="103"/>
  <c r="AP80" i="103" s="1"/>
  <c r="AF84" i="49"/>
  <c r="AO84" i="49" s="1"/>
  <c r="W81" i="103"/>
  <c r="AE88" i="98"/>
  <c r="AI82" i="11"/>
  <c r="AR82" i="11" s="1"/>
  <c r="W81" i="99"/>
  <c r="Y81" i="99" s="1"/>
  <c r="AG88" i="98"/>
  <c r="AP88" i="98" s="1"/>
  <c r="AE84" i="49"/>
  <c r="Z83" i="83"/>
  <c r="Z80" i="90"/>
  <c r="AF80" i="90" s="1"/>
  <c r="AO80" i="90" s="1"/>
  <c r="Z83" i="11"/>
  <c r="AE83" i="11" s="1"/>
  <c r="Z83" i="87"/>
  <c r="AG83" i="87" s="1"/>
  <c r="AP83" i="87" s="1"/>
  <c r="AF82" i="43"/>
  <c r="AO82" i="43" s="1"/>
  <c r="AG82" i="43"/>
  <c r="AP82" i="43" s="1"/>
  <c r="W83" i="43"/>
  <c r="AE82" i="43"/>
  <c r="AR82" i="87"/>
  <c r="AR86" i="41"/>
  <c r="AE82" i="10"/>
  <c r="AF82" i="10"/>
  <c r="AO82" i="10" s="1"/>
  <c r="W83" i="10"/>
  <c r="AG82" i="10"/>
  <c r="AP82" i="10" s="1"/>
  <c r="AE82" i="50"/>
  <c r="AF82" i="50"/>
  <c r="AO82" i="50" s="1"/>
  <c r="W83" i="50"/>
  <c r="AG82" i="50"/>
  <c r="AP82" i="50" s="1"/>
  <c r="AF84" i="102"/>
  <c r="AO84" i="102" s="1"/>
  <c r="AG84" i="102"/>
  <c r="AP84" i="102" s="1"/>
  <c r="AE84" i="102"/>
  <c r="W85" i="102"/>
  <c r="AH85" i="48"/>
  <c r="AQ85" i="48" s="1"/>
  <c r="Y81" i="103"/>
  <c r="X81" i="103"/>
  <c r="AG82" i="82"/>
  <c r="AP82" i="82" s="1"/>
  <c r="W83" i="82"/>
  <c r="AF82" i="82"/>
  <c r="AO82" i="82" s="1"/>
  <c r="AE82" i="82"/>
  <c r="AH83" i="83"/>
  <c r="AQ83" i="83" s="1"/>
  <c r="Y89" i="98"/>
  <c r="X89" i="98"/>
  <c r="AI84" i="49"/>
  <c r="AN84" i="49"/>
  <c r="AH83" i="87"/>
  <c r="AQ83" i="87" s="1"/>
  <c r="Y83" i="91"/>
  <c r="X83" i="91"/>
  <c r="AF83" i="83"/>
  <c r="AO83" i="83" s="1"/>
  <c r="AE83" i="83"/>
  <c r="W84" i="83"/>
  <c r="AG83" i="83"/>
  <c r="AP83" i="83" s="1"/>
  <c r="AH87" i="41"/>
  <c r="AQ87" i="41" s="1"/>
  <c r="AR79" i="90"/>
  <c r="AH83" i="55"/>
  <c r="AQ83" i="55" s="1"/>
  <c r="Z85" i="48"/>
  <c r="AG86" i="94"/>
  <c r="AP86" i="94" s="1"/>
  <c r="AF86" i="94"/>
  <c r="AO86" i="94" s="1"/>
  <c r="AE86" i="94"/>
  <c r="W87" i="94"/>
  <c r="AH80" i="95"/>
  <c r="AQ80" i="95" s="1"/>
  <c r="AR82" i="83"/>
  <c r="AN80" i="103"/>
  <c r="AI80" i="103"/>
  <c r="AH84" i="42"/>
  <c r="AQ84" i="42" s="1"/>
  <c r="AE85" i="16"/>
  <c r="AF85" i="16"/>
  <c r="AO85" i="16" s="1"/>
  <c r="AG85" i="16"/>
  <c r="AP85" i="16" s="1"/>
  <c r="W86" i="16"/>
  <c r="Z87" i="41"/>
  <c r="AR83" i="42"/>
  <c r="AH80" i="90"/>
  <c r="AQ80" i="90" s="1"/>
  <c r="Z83" i="55"/>
  <c r="AR79" i="95"/>
  <c r="Z80" i="95"/>
  <c r="AN80" i="99"/>
  <c r="AI80" i="99"/>
  <c r="Z84" i="42"/>
  <c r="AH83" i="11"/>
  <c r="AQ83" i="11" s="1"/>
  <c r="AR82" i="55"/>
  <c r="AN88" i="98"/>
  <c r="AI88" i="98"/>
  <c r="AN82" i="91"/>
  <c r="AI82" i="91"/>
  <c r="Z89" i="98" l="1"/>
  <c r="Y83" i="85"/>
  <c r="X83" i="85"/>
  <c r="X85" i="49"/>
  <c r="X83" i="35"/>
  <c r="AH83" i="35" s="1"/>
  <c r="AQ83" i="35" s="1"/>
  <c r="AI82" i="85"/>
  <c r="AR82" i="85" s="1"/>
  <c r="AN82" i="85"/>
  <c r="AE88" i="18"/>
  <c r="W89" i="18"/>
  <c r="AG88" i="18"/>
  <c r="AP88" i="18" s="1"/>
  <c r="AF88" i="18"/>
  <c r="AO88" i="18" s="1"/>
  <c r="W81" i="90"/>
  <c r="X81" i="90" s="1"/>
  <c r="X81" i="99"/>
  <c r="AG80" i="90"/>
  <c r="AP80" i="90" s="1"/>
  <c r="AE80" i="90"/>
  <c r="AN80" i="90" s="1"/>
  <c r="W84" i="11"/>
  <c r="W84" i="87"/>
  <c r="AE83" i="87"/>
  <c r="AN83" i="87" s="1"/>
  <c r="AF83" i="87"/>
  <c r="AO83" i="87" s="1"/>
  <c r="AF83" i="11"/>
  <c r="AO83" i="11" s="1"/>
  <c r="AG83" i="11"/>
  <c r="AP83" i="11" s="1"/>
  <c r="Y83" i="50"/>
  <c r="X83" i="50"/>
  <c r="AH83" i="91"/>
  <c r="AQ83" i="91" s="1"/>
  <c r="AR84" i="49"/>
  <c r="Y83" i="82"/>
  <c r="X83" i="82"/>
  <c r="Y83" i="10"/>
  <c r="X83" i="10"/>
  <c r="Z83" i="10" s="1"/>
  <c r="AE87" i="41"/>
  <c r="AF87" i="41"/>
  <c r="AO87" i="41" s="1"/>
  <c r="AG87" i="41"/>
  <c r="AP87" i="41" s="1"/>
  <c r="W88" i="41"/>
  <c r="AE85" i="48"/>
  <c r="AF85" i="48"/>
  <c r="AO85" i="48" s="1"/>
  <c r="W86" i="48"/>
  <c r="AG85" i="48"/>
  <c r="AP85" i="48" s="1"/>
  <c r="Z83" i="91"/>
  <c r="AH89" i="98"/>
  <c r="AQ89" i="98" s="1"/>
  <c r="Y85" i="102"/>
  <c r="X85" i="102"/>
  <c r="AH85" i="49"/>
  <c r="AQ85" i="49" s="1"/>
  <c r="AI82" i="50"/>
  <c r="AN82" i="50"/>
  <c r="AN82" i="43"/>
  <c r="AI82" i="43"/>
  <c r="AN85" i="16"/>
  <c r="AI85" i="16"/>
  <c r="AE83" i="55"/>
  <c r="AF83" i="55"/>
  <c r="AO83" i="55" s="1"/>
  <c r="AG83" i="55"/>
  <c r="AP83" i="55" s="1"/>
  <c r="W84" i="55"/>
  <c r="W90" i="98"/>
  <c r="AG89" i="98"/>
  <c r="AP89" i="98" s="1"/>
  <c r="AF89" i="98"/>
  <c r="AO89" i="98" s="1"/>
  <c r="AE89" i="98"/>
  <c r="AH81" i="103"/>
  <c r="AQ81" i="103" s="1"/>
  <c r="AI84" i="102"/>
  <c r="AN84" i="102"/>
  <c r="AH81" i="99"/>
  <c r="AQ81" i="99" s="1"/>
  <c r="AN82" i="10"/>
  <c r="AI82" i="10"/>
  <c r="Y83" i="43"/>
  <c r="X83" i="43"/>
  <c r="AE84" i="42"/>
  <c r="AG84" i="42"/>
  <c r="AP84" i="42" s="1"/>
  <c r="AF84" i="42"/>
  <c r="AO84" i="42" s="1"/>
  <c r="W85" i="42"/>
  <c r="Y84" i="87"/>
  <c r="X84" i="87"/>
  <c r="AR82" i="91"/>
  <c r="Y86" i="16"/>
  <c r="X86" i="16"/>
  <c r="AR80" i="103"/>
  <c r="Y87" i="94"/>
  <c r="X87" i="94"/>
  <c r="Y84" i="83"/>
  <c r="X84" i="83"/>
  <c r="Z81" i="103"/>
  <c r="Z85" i="49"/>
  <c r="Z81" i="99"/>
  <c r="Y81" i="90"/>
  <c r="AN83" i="11"/>
  <c r="AI83" i="11"/>
  <c r="AR88" i="98"/>
  <c r="AR80" i="99"/>
  <c r="AF80" i="95"/>
  <c r="AO80" i="95" s="1"/>
  <c r="AE80" i="95"/>
  <c r="W81" i="95"/>
  <c r="AG80" i="95"/>
  <c r="AP80" i="95" s="1"/>
  <c r="AN86" i="94"/>
  <c r="AI86" i="94"/>
  <c r="AI83" i="83"/>
  <c r="AN83" i="83"/>
  <c r="AN82" i="82"/>
  <c r="AI82" i="82"/>
  <c r="Y84" i="11"/>
  <c r="X84" i="11"/>
  <c r="Z83" i="85" l="1"/>
  <c r="AH83" i="85"/>
  <c r="AQ83" i="85" s="1"/>
  <c r="Z83" i="35"/>
  <c r="AI80" i="90"/>
  <c r="Y89" i="18"/>
  <c r="X89" i="18"/>
  <c r="AN88" i="18"/>
  <c r="AI88" i="18"/>
  <c r="AR88" i="18" s="1"/>
  <c r="AI83" i="87"/>
  <c r="AR83" i="87" s="1"/>
  <c r="Z83" i="82"/>
  <c r="AG83" i="82" s="1"/>
  <c r="AP83" i="82" s="1"/>
  <c r="Z84" i="87"/>
  <c r="Z83" i="50"/>
  <c r="AF83" i="50" s="1"/>
  <c r="AO83" i="50" s="1"/>
  <c r="Y81" i="95"/>
  <c r="X81" i="95"/>
  <c r="AI84" i="42"/>
  <c r="AN84" i="42"/>
  <c r="AI89" i="98"/>
  <c r="AN89" i="98"/>
  <c r="AR80" i="90"/>
  <c r="AR86" i="94"/>
  <c r="AE85" i="49"/>
  <c r="W86" i="49"/>
  <c r="AF85" i="49"/>
  <c r="AO85" i="49" s="1"/>
  <c r="AG85" i="49"/>
  <c r="AP85" i="49" s="1"/>
  <c r="AH86" i="16"/>
  <c r="AQ86" i="16" s="1"/>
  <c r="AH83" i="43"/>
  <c r="AQ83" i="43" s="1"/>
  <c r="AN83" i="55"/>
  <c r="AI83" i="55"/>
  <c r="AR82" i="50"/>
  <c r="AI85" i="48"/>
  <c r="AN85" i="48"/>
  <c r="W82" i="103"/>
  <c r="AG81" i="103"/>
  <c r="AP81" i="103" s="1"/>
  <c r="AF81" i="103"/>
  <c r="AO81" i="103" s="1"/>
  <c r="AE81" i="103"/>
  <c r="AH87" i="94"/>
  <c r="AQ87" i="94" s="1"/>
  <c r="Z86" i="16"/>
  <c r="AH84" i="87"/>
  <c r="AQ84" i="87" s="1"/>
  <c r="Z83" i="43"/>
  <c r="AR85" i="16"/>
  <c r="Y88" i="41"/>
  <c r="X88" i="41"/>
  <c r="AH83" i="10"/>
  <c r="AQ83" i="10" s="1"/>
  <c r="AR83" i="83"/>
  <c r="Z87" i="94"/>
  <c r="AR84" i="102"/>
  <c r="W84" i="91"/>
  <c r="AG83" i="91"/>
  <c r="AP83" i="91" s="1"/>
  <c r="AE83" i="91"/>
  <c r="AF83" i="91"/>
  <c r="AO83" i="91" s="1"/>
  <c r="AE83" i="10"/>
  <c r="AF83" i="10"/>
  <c r="AO83" i="10" s="1"/>
  <c r="AG83" i="10"/>
  <c r="AP83" i="10" s="1"/>
  <c r="W84" i="10"/>
  <c r="AH84" i="11"/>
  <c r="AQ84" i="11" s="1"/>
  <c r="Z84" i="11"/>
  <c r="AI80" i="95"/>
  <c r="AN80" i="95"/>
  <c r="AR82" i="82"/>
  <c r="AH81" i="90"/>
  <c r="AQ81" i="90" s="1"/>
  <c r="AH84" i="83"/>
  <c r="AQ84" i="83" s="1"/>
  <c r="Y85" i="42"/>
  <c r="X85" i="42"/>
  <c r="Y90" i="98"/>
  <c r="X90" i="98"/>
  <c r="Z84" i="83"/>
  <c r="AR82" i="10"/>
  <c r="Y84" i="55"/>
  <c r="X84" i="55"/>
  <c r="AR82" i="43"/>
  <c r="AH85" i="102"/>
  <c r="AQ85" i="102" s="1"/>
  <c r="W82" i="99"/>
  <c r="AE81" i="99"/>
  <c r="AG81" i="99"/>
  <c r="AP81" i="99" s="1"/>
  <c r="AF81" i="99"/>
  <c r="AO81" i="99" s="1"/>
  <c r="AR83" i="11"/>
  <c r="AG84" i="87"/>
  <c r="AP84" i="87" s="1"/>
  <c r="W85" i="87"/>
  <c r="AF84" i="87"/>
  <c r="AO84" i="87" s="1"/>
  <c r="AE84" i="87"/>
  <c r="Z81" i="90"/>
  <c r="Z85" i="102"/>
  <c r="Y86" i="48"/>
  <c r="X86" i="48"/>
  <c r="AI87" i="41"/>
  <c r="AN87" i="41"/>
  <c r="AH83" i="82"/>
  <c r="AQ83" i="82" s="1"/>
  <c r="AH83" i="50"/>
  <c r="AQ83" i="50" s="1"/>
  <c r="AF83" i="35" l="1"/>
  <c r="AO83" i="35" s="1"/>
  <c r="AG83" i="35"/>
  <c r="AP83" i="35" s="1"/>
  <c r="AE83" i="35"/>
  <c r="W84" i="35"/>
  <c r="AG83" i="85"/>
  <c r="AP83" i="85" s="1"/>
  <c r="AF83" i="85"/>
  <c r="AO83" i="85" s="1"/>
  <c r="AE83" i="85"/>
  <c r="W84" i="85"/>
  <c r="Z89" i="18"/>
  <c r="AH89" i="18"/>
  <c r="AQ89" i="18" s="1"/>
  <c r="AE83" i="82"/>
  <c r="W84" i="82"/>
  <c r="X84" i="82" s="1"/>
  <c r="AF83" i="82"/>
  <c r="AO83" i="82" s="1"/>
  <c r="AE83" i="50"/>
  <c r="AN83" i="50" s="1"/>
  <c r="Z88" i="41"/>
  <c r="W89" i="41" s="1"/>
  <c r="W84" i="50"/>
  <c r="AG83" i="50"/>
  <c r="AP83" i="50" s="1"/>
  <c r="AH84" i="55"/>
  <c r="AQ84" i="55" s="1"/>
  <c r="AH90" i="98"/>
  <c r="AQ90" i="98" s="1"/>
  <c r="AN83" i="10"/>
  <c r="AI83" i="10"/>
  <c r="Y84" i="82"/>
  <c r="AR84" i="42"/>
  <c r="Z90" i="98"/>
  <c r="AR80" i="95"/>
  <c r="AE87" i="94"/>
  <c r="W88" i="94"/>
  <c r="AF87" i="94"/>
  <c r="AO87" i="94" s="1"/>
  <c r="AG87" i="94"/>
  <c r="AP87" i="94" s="1"/>
  <c r="AN81" i="103"/>
  <c r="AI81" i="103"/>
  <c r="Y86" i="49"/>
  <c r="X86" i="49"/>
  <c r="W85" i="11"/>
  <c r="AG84" i="11"/>
  <c r="AP84" i="11" s="1"/>
  <c r="AF84" i="11"/>
  <c r="AO84" i="11" s="1"/>
  <c r="AE84" i="11"/>
  <c r="AN83" i="91"/>
  <c r="AI83" i="91"/>
  <c r="AR85" i="48"/>
  <c r="AI85" i="49"/>
  <c r="AN85" i="49"/>
  <c r="AR87" i="41"/>
  <c r="AH86" i="48"/>
  <c r="AQ86" i="48" s="1"/>
  <c r="AN84" i="87"/>
  <c r="AI84" i="87"/>
  <c r="AH85" i="42"/>
  <c r="AQ85" i="42" s="1"/>
  <c r="Y84" i="10"/>
  <c r="X84" i="10"/>
  <c r="AH81" i="95"/>
  <c r="AQ81" i="95" s="1"/>
  <c r="AF81" i="90"/>
  <c r="AO81" i="90" s="1"/>
  <c r="AE81" i="90"/>
  <c r="W82" i="90"/>
  <c r="AG81" i="90"/>
  <c r="AP81" i="90" s="1"/>
  <c r="AF85" i="102"/>
  <c r="AO85" i="102" s="1"/>
  <c r="AE85" i="102"/>
  <c r="AG85" i="102"/>
  <c r="AP85" i="102" s="1"/>
  <c r="W86" i="102"/>
  <c r="Y85" i="87"/>
  <c r="X85" i="87"/>
  <c r="AN81" i="99"/>
  <c r="AI81" i="99"/>
  <c r="Z85" i="42"/>
  <c r="Y84" i="91"/>
  <c r="X84" i="91"/>
  <c r="AE83" i="43"/>
  <c r="AF83" i="43"/>
  <c r="AO83" i="43" s="1"/>
  <c r="AG83" i="43"/>
  <c r="AP83" i="43" s="1"/>
  <c r="W84" i="43"/>
  <c r="AE86" i="16"/>
  <c r="W87" i="16"/>
  <c r="AF86" i="16"/>
  <c r="AO86" i="16" s="1"/>
  <c r="AG86" i="16"/>
  <c r="AP86" i="16" s="1"/>
  <c r="Y82" i="103"/>
  <c r="X82" i="103"/>
  <c r="AR89" i="98"/>
  <c r="Z81" i="95"/>
  <c r="Z84" i="55"/>
  <c r="Z86" i="48"/>
  <c r="Y82" i="99"/>
  <c r="X82" i="99"/>
  <c r="AF84" i="83"/>
  <c r="AO84" i="83" s="1"/>
  <c r="AE84" i="83"/>
  <c r="AG84" i="83"/>
  <c r="AP84" i="83" s="1"/>
  <c r="W85" i="83"/>
  <c r="AH88" i="41"/>
  <c r="AQ88" i="41" s="1"/>
  <c r="AR83" i="55"/>
  <c r="Y84" i="50"/>
  <c r="X84" i="50"/>
  <c r="AI83" i="82"/>
  <c r="AN83" i="82"/>
  <c r="Y84" i="35" l="1"/>
  <c r="X84" i="35"/>
  <c r="AH84" i="35" s="1"/>
  <c r="AQ84" i="35" s="1"/>
  <c r="AG88" i="41"/>
  <c r="AP88" i="41" s="1"/>
  <c r="AI83" i="35"/>
  <c r="AR83" i="35" s="1"/>
  <c r="AN83" i="35"/>
  <c r="Y84" i="85"/>
  <c r="X84" i="85"/>
  <c r="AH84" i="85" s="1"/>
  <c r="AQ84" i="85" s="1"/>
  <c r="Z84" i="85"/>
  <c r="AN83" i="85"/>
  <c r="AI83" i="85"/>
  <c r="AR83" i="85" s="1"/>
  <c r="W90" i="18"/>
  <c r="AG89" i="18"/>
  <c r="AP89" i="18" s="1"/>
  <c r="AF89" i="18"/>
  <c r="AO89" i="18" s="1"/>
  <c r="AE89" i="18"/>
  <c r="AI83" i="50"/>
  <c r="AF88" i="41"/>
  <c r="AO88" i="41" s="1"/>
  <c r="AE88" i="41"/>
  <c r="Z85" i="87"/>
  <c r="AG85" i="87" s="1"/>
  <c r="AP85" i="87" s="1"/>
  <c r="AR81" i="99"/>
  <c r="AH84" i="82"/>
  <c r="AQ84" i="82" s="1"/>
  <c r="Y89" i="41"/>
  <c r="X89" i="41"/>
  <c r="AH82" i="103"/>
  <c r="AQ82" i="103" s="1"/>
  <c r="AI85" i="102"/>
  <c r="AN85" i="102"/>
  <c r="Y85" i="11"/>
  <c r="X85" i="11"/>
  <c r="AF90" i="98"/>
  <c r="AO90" i="98" s="1"/>
  <c r="AE90" i="98"/>
  <c r="W91" i="98"/>
  <c r="AG90" i="98"/>
  <c r="AP90" i="98" s="1"/>
  <c r="Z84" i="82"/>
  <c r="Z82" i="103"/>
  <c r="Y84" i="43"/>
  <c r="X84" i="43"/>
  <c r="AH84" i="91"/>
  <c r="AQ84" i="91" s="1"/>
  <c r="AH85" i="87"/>
  <c r="AQ85" i="87" s="1"/>
  <c r="AR84" i="87"/>
  <c r="AR83" i="91"/>
  <c r="AH86" i="49"/>
  <c r="AQ86" i="49" s="1"/>
  <c r="Y87" i="16"/>
  <c r="X87" i="16"/>
  <c r="AN84" i="83"/>
  <c r="AI84" i="83"/>
  <c r="AH82" i="99"/>
  <c r="AQ82" i="99" s="1"/>
  <c r="W86" i="87"/>
  <c r="AH84" i="10"/>
  <c r="AQ84" i="10" s="1"/>
  <c r="Y88" i="94"/>
  <c r="X88" i="94"/>
  <c r="AH84" i="50"/>
  <c r="AQ84" i="50" s="1"/>
  <c r="Z84" i="50"/>
  <c r="AE86" i="48"/>
  <c r="AF86" i="48"/>
  <c r="AO86" i="48" s="1"/>
  <c r="AG86" i="48"/>
  <c r="AP86" i="48" s="1"/>
  <c r="W87" i="48"/>
  <c r="W85" i="55"/>
  <c r="AE84" i="55"/>
  <c r="AG84" i="55"/>
  <c r="AP84" i="55" s="1"/>
  <c r="AF84" i="55"/>
  <c r="AO84" i="55" s="1"/>
  <c r="AF81" i="95"/>
  <c r="AO81" i="95" s="1"/>
  <c r="AG81" i="95"/>
  <c r="AP81" i="95" s="1"/>
  <c r="AE81" i="95"/>
  <c r="W82" i="95"/>
  <c r="Y82" i="90"/>
  <c r="X82" i="90"/>
  <c r="Z84" i="10"/>
  <c r="AN84" i="11"/>
  <c r="AI84" i="11"/>
  <c r="Z86" i="49"/>
  <c r="AN87" i="94"/>
  <c r="AI87" i="94"/>
  <c r="AI86" i="16"/>
  <c r="AN86" i="16"/>
  <c r="Z84" i="91"/>
  <c r="AR83" i="50"/>
  <c r="Z82" i="99"/>
  <c r="AR83" i="82"/>
  <c r="Y85" i="83"/>
  <c r="X85" i="83"/>
  <c r="AN83" i="43"/>
  <c r="AI83" i="43"/>
  <c r="AE85" i="42"/>
  <c r="W86" i="42"/>
  <c r="AF85" i="42"/>
  <c r="AO85" i="42" s="1"/>
  <c r="AG85" i="42"/>
  <c r="AP85" i="42" s="1"/>
  <c r="Y86" i="102"/>
  <c r="X86" i="102"/>
  <c r="AN81" i="90"/>
  <c r="AI81" i="90"/>
  <c r="AR85" i="49"/>
  <c r="AR81" i="103"/>
  <c r="AN88" i="41"/>
  <c r="AR83" i="10"/>
  <c r="W85" i="85" l="1"/>
  <c r="AE84" i="85"/>
  <c r="AG84" i="85"/>
  <c r="AP84" i="85" s="1"/>
  <c r="AF84" i="85"/>
  <c r="AO84" i="85" s="1"/>
  <c r="AI88" i="41"/>
  <c r="AR88" i="41" s="1"/>
  <c r="AE85" i="87"/>
  <c r="Z84" i="35"/>
  <c r="Y90" i="18"/>
  <c r="X90" i="18"/>
  <c r="AH90" i="18" s="1"/>
  <c r="AQ90" i="18" s="1"/>
  <c r="AN89" i="18"/>
  <c r="AI89" i="18"/>
  <c r="AR89" i="18" s="1"/>
  <c r="Z82" i="90"/>
  <c r="AF82" i="90" s="1"/>
  <c r="AO82" i="90" s="1"/>
  <c r="Z84" i="43"/>
  <c r="AG84" i="43" s="1"/>
  <c r="AP84" i="43" s="1"/>
  <c r="AF85" i="87"/>
  <c r="AO85" i="87" s="1"/>
  <c r="Z89" i="41"/>
  <c r="AX89" i="41" s="1"/>
  <c r="S89" i="41" s="1"/>
  <c r="AC89" i="41" s="1"/>
  <c r="AE84" i="43"/>
  <c r="AN85" i="42"/>
  <c r="AI85" i="42"/>
  <c r="W85" i="91"/>
  <c r="AG84" i="91"/>
  <c r="AP84" i="91" s="1"/>
  <c r="AF84" i="91"/>
  <c r="AO84" i="91" s="1"/>
  <c r="AE84" i="91"/>
  <c r="Y91" i="98"/>
  <c r="X91" i="98"/>
  <c r="AE86" i="49"/>
  <c r="AF86" i="49"/>
  <c r="AO86" i="49" s="1"/>
  <c r="W87" i="49"/>
  <c r="AG86" i="49"/>
  <c r="AP86" i="49" s="1"/>
  <c r="AI86" i="48"/>
  <c r="AN86" i="48"/>
  <c r="AR84" i="83"/>
  <c r="W83" i="103"/>
  <c r="AG82" i="103"/>
  <c r="AP82" i="103" s="1"/>
  <c r="AF82" i="103"/>
  <c r="AO82" i="103" s="1"/>
  <c r="AE82" i="103"/>
  <c r="AI90" i="98"/>
  <c r="AN90" i="98"/>
  <c r="AR85" i="102"/>
  <c r="AH86" i="102"/>
  <c r="AQ86" i="102" s="1"/>
  <c r="AH82" i="90"/>
  <c r="AQ82" i="90" s="1"/>
  <c r="AH85" i="83"/>
  <c r="AQ85" i="83" s="1"/>
  <c r="Y82" i="95"/>
  <c r="X82" i="95"/>
  <c r="AR87" i="94"/>
  <c r="Z86" i="102"/>
  <c r="AR83" i="43"/>
  <c r="AR86" i="16"/>
  <c r="AE84" i="50"/>
  <c r="W85" i="50"/>
  <c r="AF84" i="50"/>
  <c r="AO84" i="50" s="1"/>
  <c r="AG84" i="50"/>
  <c r="AP84" i="50" s="1"/>
  <c r="AH88" i="94"/>
  <c r="AQ88" i="94" s="1"/>
  <c r="Y86" i="87"/>
  <c r="X86" i="87"/>
  <c r="AR81" i="90"/>
  <c r="Z85" i="83"/>
  <c r="AI81" i="95"/>
  <c r="AN81" i="95"/>
  <c r="Y85" i="55"/>
  <c r="X85" i="55"/>
  <c r="Z88" i="94"/>
  <c r="AI85" i="87"/>
  <c r="AN85" i="87"/>
  <c r="AH87" i="16"/>
  <c r="AQ87" i="16" s="1"/>
  <c r="AH85" i="11"/>
  <c r="AQ85" i="11" s="1"/>
  <c r="AE82" i="99"/>
  <c r="W83" i="99"/>
  <c r="AG82" i="99"/>
  <c r="AP82" i="99" s="1"/>
  <c r="AF82" i="99"/>
  <c r="AO82" i="99" s="1"/>
  <c r="AR84" i="11"/>
  <c r="AI84" i="55"/>
  <c r="AN84" i="55"/>
  <c r="Y86" i="42"/>
  <c r="X86" i="42"/>
  <c r="AE84" i="10"/>
  <c r="AF84" i="10"/>
  <c r="AO84" i="10" s="1"/>
  <c r="W85" i="10"/>
  <c r="AG84" i="10"/>
  <c r="AP84" i="10" s="1"/>
  <c r="Y87" i="48"/>
  <c r="X87" i="48"/>
  <c r="Z87" i="16"/>
  <c r="AH84" i="43"/>
  <c r="AQ84" i="43" s="1"/>
  <c r="W85" i="82"/>
  <c r="AF84" i="82"/>
  <c r="AO84" i="82" s="1"/>
  <c r="AE84" i="82"/>
  <c r="AG84" i="82"/>
  <c r="AP84" i="82" s="1"/>
  <c r="Z85" i="11"/>
  <c r="AH89" i="41"/>
  <c r="AQ89" i="41" s="1"/>
  <c r="AQ91" i="41" s="1"/>
  <c r="AZ3" i="41"/>
  <c r="AX9" i="41" s="1"/>
  <c r="W83" i="90" l="1"/>
  <c r="AI84" i="85"/>
  <c r="AR84" i="85" s="1"/>
  <c r="AN84" i="85"/>
  <c r="AE84" i="35"/>
  <c r="AG84" i="35"/>
  <c r="AP84" i="35" s="1"/>
  <c r="AF84" i="35"/>
  <c r="AO84" i="35" s="1"/>
  <c r="W85" i="35"/>
  <c r="Y85" i="85"/>
  <c r="X85" i="85"/>
  <c r="AH85" i="85" s="1"/>
  <c r="AQ85" i="85" s="1"/>
  <c r="Z85" i="85"/>
  <c r="AE82" i="90"/>
  <c r="Z90" i="18"/>
  <c r="W85" i="43"/>
  <c r="Y85" i="43" s="1"/>
  <c r="AF84" i="43"/>
  <c r="AO84" i="43" s="1"/>
  <c r="AG89" i="41"/>
  <c r="AP89" i="41" s="1"/>
  <c r="AP91" i="41" s="1"/>
  <c r="AG82" i="90"/>
  <c r="AP82" i="90" s="1"/>
  <c r="Z85" i="55"/>
  <c r="AF89" i="41"/>
  <c r="AO89" i="41" s="1"/>
  <c r="AO91" i="41" s="1"/>
  <c r="AE89" i="41"/>
  <c r="AX88" i="41"/>
  <c r="S88" i="41" s="1"/>
  <c r="AC88" i="41" s="1"/>
  <c r="AB89" i="41" s="1"/>
  <c r="AX79" i="41"/>
  <c r="S79" i="41" s="1"/>
  <c r="AC79" i="41" s="1"/>
  <c r="AB80" i="41" s="1"/>
  <c r="AX73" i="41"/>
  <c r="S73" i="41" s="1"/>
  <c r="AC73" i="41" s="1"/>
  <c r="AB74" i="41" s="1"/>
  <c r="AX67" i="41"/>
  <c r="S67" i="41" s="1"/>
  <c r="AC67" i="41" s="1"/>
  <c r="AB68" i="41" s="1"/>
  <c r="AX61" i="41"/>
  <c r="AX55" i="41"/>
  <c r="AX49" i="41"/>
  <c r="S49" i="41" s="1"/>
  <c r="AC49" i="41" s="1"/>
  <c r="AB50" i="41" s="1"/>
  <c r="AX43" i="41"/>
  <c r="S43" i="41" s="1"/>
  <c r="AC43" i="41" s="1"/>
  <c r="AB44" i="41" s="1"/>
  <c r="AX37" i="41"/>
  <c r="S37" i="41" s="1"/>
  <c r="AC37" i="41" s="1"/>
  <c r="AB38" i="41" s="1"/>
  <c r="AX31" i="41"/>
  <c r="S31" i="41" s="1"/>
  <c r="AC31" i="41" s="1"/>
  <c r="AB32" i="41" s="1"/>
  <c r="AX25" i="41"/>
  <c r="AX19" i="41"/>
  <c r="AX13" i="41"/>
  <c r="S13" i="41" s="1"/>
  <c r="AC13" i="41" s="1"/>
  <c r="AB14" i="41" s="1"/>
  <c r="AX7" i="41"/>
  <c r="S7" i="41" s="1"/>
  <c r="AC7" i="41" s="1"/>
  <c r="AB8" i="41" s="1"/>
  <c r="AX84" i="41"/>
  <c r="S84" i="41" s="1"/>
  <c r="AC84" i="41" s="1"/>
  <c r="AB85" i="41" s="1"/>
  <c r="AX78" i="41"/>
  <c r="S78" i="41" s="1"/>
  <c r="AC78" i="41" s="1"/>
  <c r="AB79" i="41" s="1"/>
  <c r="AX72" i="41"/>
  <c r="AX66" i="41"/>
  <c r="AX59" i="41"/>
  <c r="S59" i="41" s="1"/>
  <c r="AC59" i="41" s="1"/>
  <c r="AB60" i="41" s="1"/>
  <c r="AX54" i="41"/>
  <c r="S54" i="41" s="1"/>
  <c r="AC54" i="41" s="1"/>
  <c r="AB55" i="41" s="1"/>
  <c r="AX48" i="41"/>
  <c r="S48" i="41" s="1"/>
  <c r="AC48" i="41" s="1"/>
  <c r="AB49" i="41" s="1"/>
  <c r="AX42" i="41"/>
  <c r="S42" i="41" s="1"/>
  <c r="AC42" i="41" s="1"/>
  <c r="AB43" i="41" s="1"/>
  <c r="AX36" i="41"/>
  <c r="AX30" i="41"/>
  <c r="AX24" i="41"/>
  <c r="S24" i="41" s="1"/>
  <c r="AC24" i="41" s="1"/>
  <c r="AB25" i="41" s="1"/>
  <c r="AX18" i="41"/>
  <c r="S18" i="41" s="1"/>
  <c r="AC18" i="41" s="1"/>
  <c r="AB19" i="41" s="1"/>
  <c r="AX12" i="41"/>
  <c r="AX6" i="41"/>
  <c r="AX83" i="41"/>
  <c r="AX77" i="41"/>
  <c r="AX71" i="41"/>
  <c r="S71" i="41" s="1"/>
  <c r="AC71" i="41" s="1"/>
  <c r="AB72" i="41" s="1"/>
  <c r="AX64" i="41"/>
  <c r="S64" i="41" s="1"/>
  <c r="AC64" i="41" s="1"/>
  <c r="AB65" i="41" s="1"/>
  <c r="AX60" i="41"/>
  <c r="S60" i="41" s="1"/>
  <c r="AC60" i="41" s="1"/>
  <c r="AB61" i="41" s="1"/>
  <c r="AX53" i="41"/>
  <c r="S53" i="41" s="1"/>
  <c r="AC53" i="41" s="1"/>
  <c r="AB54" i="41" s="1"/>
  <c r="AX47" i="41"/>
  <c r="AX41" i="4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6" i="41"/>
  <c r="S16" i="41" s="1"/>
  <c r="AC16" i="41" s="1"/>
  <c r="AB17" i="41" s="1"/>
  <c r="AX11" i="41"/>
  <c r="AX5" i="41"/>
  <c r="AX87" i="41"/>
  <c r="S87" i="41" s="1"/>
  <c r="AC87" i="41" s="1"/>
  <c r="AB88" i="41" s="1"/>
  <c r="AX81" i="41"/>
  <c r="S81" i="41" s="1"/>
  <c r="AC81" i="41" s="1"/>
  <c r="AB82" i="41" s="1"/>
  <c r="AX76" i="41"/>
  <c r="AX70" i="41"/>
  <c r="S70" i="41" s="1"/>
  <c r="AC70" i="41" s="1"/>
  <c r="AB71" i="41" s="1"/>
  <c r="AX65" i="41"/>
  <c r="AX58" i="41"/>
  <c r="AX52" i="41"/>
  <c r="S52" i="41" s="1"/>
  <c r="AC52" i="41" s="1"/>
  <c r="AB53" i="41" s="1"/>
  <c r="AX46" i="41"/>
  <c r="S46" i="41" s="1"/>
  <c r="AC46" i="41" s="1"/>
  <c r="AB47" i="41" s="1"/>
  <c r="AX40" i="41"/>
  <c r="AX34" i="41"/>
  <c r="S34" i="41" s="1"/>
  <c r="AC34" i="41" s="1"/>
  <c r="AB35" i="41" s="1"/>
  <c r="AX27" i="41"/>
  <c r="AX22" i="41"/>
  <c r="AX17" i="41"/>
  <c r="S17" i="41" s="1"/>
  <c r="AC17" i="41" s="1"/>
  <c r="AB18" i="41" s="1"/>
  <c r="AX10" i="41"/>
  <c r="S10" i="41" s="1"/>
  <c r="AC10" i="41" s="1"/>
  <c r="AB11" i="41" s="1"/>
  <c r="AX3" i="41"/>
  <c r="S3" i="41" s="1"/>
  <c r="AC3" i="41" s="1"/>
  <c r="AX86" i="41"/>
  <c r="S86" i="41" s="1"/>
  <c r="AC86" i="41" s="1"/>
  <c r="AB87" i="41" s="1"/>
  <c r="AX82" i="41"/>
  <c r="AX75" i="41"/>
  <c r="AX69" i="41"/>
  <c r="S69" i="41" s="1"/>
  <c r="AC69" i="41" s="1"/>
  <c r="AB70" i="41" s="1"/>
  <c r="AX63" i="41"/>
  <c r="S63" i="41" s="1"/>
  <c r="AC63" i="41" s="1"/>
  <c r="AB64" i="41" s="1"/>
  <c r="AX57" i="41"/>
  <c r="S57" i="41" s="1"/>
  <c r="AC57" i="41" s="1"/>
  <c r="AB58" i="41" s="1"/>
  <c r="AX51" i="41"/>
  <c r="S51" i="41" s="1"/>
  <c r="AC51" i="41" s="1"/>
  <c r="AB52" i="41" s="1"/>
  <c r="AX44" i="41"/>
  <c r="AX39" i="41"/>
  <c r="AX33" i="41"/>
  <c r="S33" i="41" s="1"/>
  <c r="AC33" i="41" s="1"/>
  <c r="AB34" i="41" s="1"/>
  <c r="AX28" i="41"/>
  <c r="S28" i="41" s="1"/>
  <c r="AC28" i="41" s="1"/>
  <c r="AB29" i="41" s="1"/>
  <c r="AX21" i="41"/>
  <c r="S21" i="41" s="1"/>
  <c r="AC21" i="41" s="1"/>
  <c r="AB22" i="41" s="1"/>
  <c r="AX15" i="41"/>
  <c r="S15" i="41" s="1"/>
  <c r="AC15" i="41" s="1"/>
  <c r="AB16" i="41" s="1"/>
  <c r="AX8" i="41"/>
  <c r="AX4" i="41"/>
  <c r="Z86" i="87"/>
  <c r="AE86" i="87" s="1"/>
  <c r="AX85" i="41"/>
  <c r="S85" i="41" s="1"/>
  <c r="AC85" i="41" s="1"/>
  <c r="AB86" i="41" s="1"/>
  <c r="AX80" i="41"/>
  <c r="S80" i="41" s="1"/>
  <c r="AC80" i="41" s="1"/>
  <c r="AB81" i="41" s="1"/>
  <c r="AX74" i="41"/>
  <c r="S74" i="41" s="1"/>
  <c r="AC74" i="41" s="1"/>
  <c r="AB75" i="41" s="1"/>
  <c r="AX68" i="41"/>
  <c r="AX62" i="41"/>
  <c r="S62" i="41" s="1"/>
  <c r="AC62" i="41" s="1"/>
  <c r="AB63" i="41" s="1"/>
  <c r="AX56" i="41"/>
  <c r="S56" i="41" s="1"/>
  <c r="AC56" i="41" s="1"/>
  <c r="AB57" i="41" s="1"/>
  <c r="AX50" i="41"/>
  <c r="S50" i="41" s="1"/>
  <c r="AC50" i="41" s="1"/>
  <c r="AB51" i="41" s="1"/>
  <c r="AX45" i="41"/>
  <c r="S45" i="41" s="1"/>
  <c r="AC45" i="41" s="1"/>
  <c r="AB46" i="41" s="1"/>
  <c r="AX38" i="41"/>
  <c r="S38" i="41" s="1"/>
  <c r="AC38" i="41" s="1"/>
  <c r="AB39" i="41" s="1"/>
  <c r="AX32" i="4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W87" i="87"/>
  <c r="AR85" i="42"/>
  <c r="Y85" i="82"/>
  <c r="X85" i="82"/>
  <c r="AH87" i="48"/>
  <c r="AQ87" i="48" s="1"/>
  <c r="AI84" i="10"/>
  <c r="AN84" i="10"/>
  <c r="AR81" i="95"/>
  <c r="AH86" i="87"/>
  <c r="AQ86" i="87" s="1"/>
  <c r="Y83" i="103"/>
  <c r="X83" i="103"/>
  <c r="Y87" i="49"/>
  <c r="X87" i="49"/>
  <c r="S4" i="41"/>
  <c r="AC4" i="41" s="1"/>
  <c r="AB5" i="41" s="1"/>
  <c r="S5" i="41"/>
  <c r="AC5" i="41" s="1"/>
  <c r="AB6" i="41" s="1"/>
  <c r="S6" i="41"/>
  <c r="AC6" i="41" s="1"/>
  <c r="AB7" i="41" s="1"/>
  <c r="S8" i="41"/>
  <c r="AC8" i="41" s="1"/>
  <c r="AB9" i="41" s="1"/>
  <c r="S9" i="41"/>
  <c r="AC9" i="41" s="1"/>
  <c r="AB10" i="41" s="1"/>
  <c r="S11" i="41"/>
  <c r="AC11" i="41" s="1"/>
  <c r="AB12" i="41" s="1"/>
  <c r="S12" i="41"/>
  <c r="AC12" i="41" s="1"/>
  <c r="AB13" i="41" s="1"/>
  <c r="S19" i="41"/>
  <c r="AC19" i="41" s="1"/>
  <c r="AB20" i="41" s="1"/>
  <c r="S22" i="41"/>
  <c r="AC22" i="41" s="1"/>
  <c r="AB23" i="41" s="1"/>
  <c r="S25" i="41"/>
  <c r="AC25" i="41" s="1"/>
  <c r="AB26" i="41" s="1"/>
  <c r="S27" i="41"/>
  <c r="AC27" i="41" s="1"/>
  <c r="AB28" i="41" s="1"/>
  <c r="S30" i="41"/>
  <c r="AC30" i="41" s="1"/>
  <c r="AB31" i="41" s="1"/>
  <c r="S32" i="41"/>
  <c r="AC32" i="41" s="1"/>
  <c r="AB33" i="41" s="1"/>
  <c r="S36" i="41"/>
  <c r="AC36" i="41" s="1"/>
  <c r="AB37" i="41" s="1"/>
  <c r="S39" i="41"/>
  <c r="AC39" i="41" s="1"/>
  <c r="AB40" i="41" s="1"/>
  <c r="S40" i="41"/>
  <c r="AC40" i="41" s="1"/>
  <c r="AB41" i="41" s="1"/>
  <c r="S41" i="41"/>
  <c r="AC41" i="41" s="1"/>
  <c r="AB42" i="41" s="1"/>
  <c r="S44" i="41"/>
  <c r="AC44" i="41" s="1"/>
  <c r="AB45" i="41" s="1"/>
  <c r="S47" i="41"/>
  <c r="AC47" i="41" s="1"/>
  <c r="AB48" i="41" s="1"/>
  <c r="S55" i="41"/>
  <c r="AC55" i="41" s="1"/>
  <c r="AB56" i="41" s="1"/>
  <c r="S58" i="41"/>
  <c r="AC58" i="41" s="1"/>
  <c r="AB59" i="41" s="1"/>
  <c r="S61" i="41"/>
  <c r="AC61" i="41" s="1"/>
  <c r="AB62" i="41" s="1"/>
  <c r="S65" i="41"/>
  <c r="AC65" i="41" s="1"/>
  <c r="AB66" i="41" s="1"/>
  <c r="S66" i="41"/>
  <c r="AC66" i="41" s="1"/>
  <c r="AB67" i="41" s="1"/>
  <c r="S68" i="41"/>
  <c r="AC68" i="41" s="1"/>
  <c r="AB69" i="41" s="1"/>
  <c r="S72" i="41"/>
  <c r="AC72" i="41" s="1"/>
  <c r="AB73" i="41" s="1"/>
  <c r="S75" i="41"/>
  <c r="AC75" i="41" s="1"/>
  <c r="AB76" i="41" s="1"/>
  <c r="S76" i="41"/>
  <c r="AC76" i="41" s="1"/>
  <c r="AB77" i="41" s="1"/>
  <c r="S77" i="41"/>
  <c r="AC77" i="41" s="1"/>
  <c r="AB78" i="41" s="1"/>
  <c r="S82" i="41"/>
  <c r="AC82" i="41" s="1"/>
  <c r="AB83" i="41" s="1"/>
  <c r="S83" i="41"/>
  <c r="AC83" i="41" s="1"/>
  <c r="AB84" i="41" s="1"/>
  <c r="Z87" i="48"/>
  <c r="AH86" i="42"/>
  <c r="AQ86" i="42" s="1"/>
  <c r="Y85" i="50"/>
  <c r="X85" i="50"/>
  <c r="AF86" i="102"/>
  <c r="AO86" i="102" s="1"/>
  <c r="W87" i="102"/>
  <c r="AE86" i="102"/>
  <c r="AG86" i="102"/>
  <c r="AP86" i="102" s="1"/>
  <c r="AN84" i="91"/>
  <c r="AI84" i="91"/>
  <c r="AI89" i="41"/>
  <c r="AN89" i="41"/>
  <c r="AN91" i="41" s="1"/>
  <c r="AN84" i="43"/>
  <c r="AI84" i="43"/>
  <c r="W86" i="11"/>
  <c r="AF85" i="11"/>
  <c r="AO85" i="11" s="1"/>
  <c r="AG85" i="11"/>
  <c r="AP85" i="11" s="1"/>
  <c r="AE85" i="11"/>
  <c r="Z86" i="42"/>
  <c r="Y83" i="99"/>
  <c r="X83" i="99"/>
  <c r="AH85" i="55"/>
  <c r="AQ85" i="55" s="1"/>
  <c r="AI84" i="50"/>
  <c r="AN84" i="50"/>
  <c r="AH82" i="95"/>
  <c r="AQ82" i="95" s="1"/>
  <c r="AR90" i="98"/>
  <c r="AI86" i="49"/>
  <c r="AN86" i="49"/>
  <c r="Y83" i="90"/>
  <c r="X83" i="90"/>
  <c r="AN82" i="99"/>
  <c r="AI82" i="99"/>
  <c r="AF85" i="83"/>
  <c r="AO85" i="83" s="1"/>
  <c r="AE85" i="83"/>
  <c r="W86" i="83"/>
  <c r="AG85" i="83"/>
  <c r="AP85" i="83" s="1"/>
  <c r="Z82" i="95"/>
  <c r="AN82" i="103"/>
  <c r="AI82" i="103"/>
  <c r="AH91" i="98"/>
  <c r="AQ91" i="98" s="1"/>
  <c r="AN82" i="90"/>
  <c r="AE87" i="16"/>
  <c r="AF87" i="16"/>
  <c r="AO87" i="16" s="1"/>
  <c r="W88" i="16"/>
  <c r="AG87" i="16"/>
  <c r="AP87" i="16" s="1"/>
  <c r="AR84" i="55"/>
  <c r="AR85" i="87"/>
  <c r="AE85" i="55"/>
  <c r="W86" i="55"/>
  <c r="AF85" i="55"/>
  <c r="AO85" i="55" s="1"/>
  <c r="AG85" i="55"/>
  <c r="AP85" i="55" s="1"/>
  <c r="AI84" i="82"/>
  <c r="AN84" i="82"/>
  <c r="Y85" i="10"/>
  <c r="X85" i="10"/>
  <c r="W89" i="94"/>
  <c r="AE88" i="94"/>
  <c r="AG88" i="94"/>
  <c r="AP88" i="94" s="1"/>
  <c r="AF88" i="94"/>
  <c r="AO88" i="94" s="1"/>
  <c r="AR86" i="48"/>
  <c r="Z91" i="98"/>
  <c r="Y85" i="91"/>
  <c r="X85" i="91"/>
  <c r="W86" i="85" l="1"/>
  <c r="AF85" i="85"/>
  <c r="AO85" i="85" s="1"/>
  <c r="AE85" i="85"/>
  <c r="AG85" i="85"/>
  <c r="AP85" i="85" s="1"/>
  <c r="AN84" i="35"/>
  <c r="AI84" i="35"/>
  <c r="AR84" i="35" s="1"/>
  <c r="X85" i="43"/>
  <c r="X85" i="35"/>
  <c r="AH85" i="35" s="1"/>
  <c r="AQ85" i="35" s="1"/>
  <c r="Y85" i="35"/>
  <c r="Z85" i="35" s="1"/>
  <c r="AG90" i="18"/>
  <c r="AP90" i="18" s="1"/>
  <c r="W91" i="18"/>
  <c r="AF90" i="18"/>
  <c r="AO90" i="18" s="1"/>
  <c r="AE90" i="18"/>
  <c r="AI82" i="90"/>
  <c r="AF86" i="87"/>
  <c r="AO86" i="87" s="1"/>
  <c r="AG86" i="87"/>
  <c r="AP86" i="87" s="1"/>
  <c r="Z85" i="82"/>
  <c r="AE85" i="82" s="1"/>
  <c r="Z85" i="10"/>
  <c r="AE85" i="10" s="1"/>
  <c r="Z83" i="99"/>
  <c r="Z83" i="90"/>
  <c r="AE83" i="90" s="1"/>
  <c r="Z85" i="43"/>
  <c r="W86" i="43" s="1"/>
  <c r="AJ89" i="41"/>
  <c r="AS89" i="41" s="1"/>
  <c r="AK89" i="41"/>
  <c r="AT89" i="41" s="1"/>
  <c r="AF82" i="95"/>
  <c r="AO82" i="95" s="1"/>
  <c r="AG82" i="95"/>
  <c r="AP82" i="95" s="1"/>
  <c r="AE82" i="95"/>
  <c r="W83" i="95"/>
  <c r="AN85" i="11"/>
  <c r="AI85" i="11"/>
  <c r="Y86" i="55"/>
  <c r="X86" i="55"/>
  <c r="Y86" i="83"/>
  <c r="X86" i="83"/>
  <c r="AH83" i="99"/>
  <c r="AQ83" i="99" s="1"/>
  <c r="AR84" i="91"/>
  <c r="AI86" i="102"/>
  <c r="AN86" i="102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H87" i="49"/>
  <c r="AQ87" i="49" s="1"/>
  <c r="W86" i="82"/>
  <c r="AG85" i="82"/>
  <c r="AP85" i="82" s="1"/>
  <c r="AF85" i="82"/>
  <c r="AO85" i="82" s="1"/>
  <c r="AJ77" i="41"/>
  <c r="AK77" i="41"/>
  <c r="AT77" i="41" s="1"/>
  <c r="Y89" i="94"/>
  <c r="X89" i="94"/>
  <c r="AH85" i="91"/>
  <c r="AQ85" i="91" s="1"/>
  <c r="AI85" i="55"/>
  <c r="AN85" i="55"/>
  <c r="AN85" i="83"/>
  <c r="AI85" i="83"/>
  <c r="AE83" i="99"/>
  <c r="W84" i="99"/>
  <c r="AF83" i="99"/>
  <c r="AO83" i="99" s="1"/>
  <c r="AG83" i="99"/>
  <c r="AP83" i="99" s="1"/>
  <c r="Y86" i="11"/>
  <c r="X86" i="11"/>
  <c r="Y87" i="102"/>
  <c r="X87" i="102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86" i="42"/>
  <c r="W87" i="42"/>
  <c r="AF86" i="42"/>
  <c r="AO86" i="42" s="1"/>
  <c r="AG86" i="42"/>
  <c r="AP86" i="42" s="1"/>
  <c r="AH85" i="50"/>
  <c r="AQ85" i="50" s="1"/>
  <c r="AF91" i="98"/>
  <c r="AO91" i="98" s="1"/>
  <c r="W92" i="98"/>
  <c r="AE91" i="98"/>
  <c r="AG91" i="98"/>
  <c r="AP91" i="98" s="1"/>
  <c r="Y88" i="16"/>
  <c r="X88" i="16"/>
  <c r="Z85" i="91"/>
  <c r="AR82" i="103"/>
  <c r="AR84" i="43"/>
  <c r="AE87" i="48"/>
  <c r="AF87" i="48"/>
  <c r="AO87" i="48" s="1"/>
  <c r="AG87" i="48"/>
  <c r="AP87" i="48" s="1"/>
  <c r="W88" i="48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K6" i="41"/>
  <c r="AT6" i="41" s="1"/>
  <c r="AJ6" i="41"/>
  <c r="Z87" i="49"/>
  <c r="AR84" i="10"/>
  <c r="Y87" i="87"/>
  <c r="X87" i="87"/>
  <c r="AI87" i="16"/>
  <c r="AN87" i="16"/>
  <c r="AJ83" i="41"/>
  <c r="AK83" i="41"/>
  <c r="AT83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B4" i="41"/>
  <c r="AJ3" i="41"/>
  <c r="AH83" i="103"/>
  <c r="AQ83" i="103" s="1"/>
  <c r="AN88" i="94"/>
  <c r="AI88" i="94"/>
  <c r="AR86" i="49"/>
  <c r="AR84" i="50"/>
  <c r="Z85" i="50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J5" i="41"/>
  <c r="AK5" i="41"/>
  <c r="AT5" i="41" s="1"/>
  <c r="Z83" i="103"/>
  <c r="AN86" i="87"/>
  <c r="AR84" i="82"/>
  <c r="AR82" i="99"/>
  <c r="AJ88" i="41"/>
  <c r="AK88" i="41"/>
  <c r="AT88" i="41" s="1"/>
  <c r="AH85" i="10"/>
  <c r="AQ85" i="10" s="1"/>
  <c r="AR82" i="90"/>
  <c r="AH83" i="90"/>
  <c r="AQ83" i="90" s="1"/>
  <c r="AR89" i="41"/>
  <c r="AR91" i="41" s="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J15" i="41"/>
  <c r="AK9" i="41"/>
  <c r="AT9" i="41" s="1"/>
  <c r="AJ9" i="41"/>
  <c r="AH85" i="43"/>
  <c r="AQ85" i="43" s="1"/>
  <c r="AH85" i="82"/>
  <c r="AQ85" i="82" s="1"/>
  <c r="W86" i="35" l="1"/>
  <c r="AE85" i="35"/>
  <c r="AF85" i="35"/>
  <c r="AO85" i="35" s="1"/>
  <c r="AG85" i="35"/>
  <c r="AP85" i="35" s="1"/>
  <c r="AN85" i="85"/>
  <c r="AI85" i="85"/>
  <c r="AR85" i="85" s="1"/>
  <c r="AI86" i="87"/>
  <c r="AG85" i="10"/>
  <c r="AP85" i="10" s="1"/>
  <c r="Y86" i="85"/>
  <c r="X86" i="85"/>
  <c r="AH86" i="85" s="1"/>
  <c r="AQ86" i="85" s="1"/>
  <c r="Z86" i="85"/>
  <c r="AN90" i="18"/>
  <c r="AI90" i="18"/>
  <c r="AR90" i="18" s="1"/>
  <c r="W86" i="10"/>
  <c r="X91" i="18"/>
  <c r="AH91" i="18" s="1"/>
  <c r="AQ91" i="18" s="1"/>
  <c r="Y91" i="18"/>
  <c r="Z91" i="18"/>
  <c r="AF85" i="43"/>
  <c r="AO85" i="43" s="1"/>
  <c r="AF85" i="10"/>
  <c r="AO85" i="10" s="1"/>
  <c r="AL89" i="41"/>
  <c r="AU89" i="41" s="1"/>
  <c r="Z86" i="55"/>
  <c r="W87" i="55" s="1"/>
  <c r="AF83" i="90"/>
  <c r="AO83" i="90" s="1"/>
  <c r="AG83" i="90"/>
  <c r="AP83" i="90" s="1"/>
  <c r="AG85" i="43"/>
  <c r="AP85" i="43" s="1"/>
  <c r="AE85" i="43"/>
  <c r="Z89" i="94"/>
  <c r="W90" i="94" s="1"/>
  <c r="Z86" i="83"/>
  <c r="AF86" i="83" s="1"/>
  <c r="AO86" i="83" s="1"/>
  <c r="W84" i="90"/>
  <c r="X84" i="90" s="1"/>
  <c r="AR86" i="87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R88" i="94"/>
  <c r="AS3" i="41"/>
  <c r="AL3" i="41"/>
  <c r="AU3" i="41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H86" i="11"/>
  <c r="AQ86" i="11" s="1"/>
  <c r="AN83" i="99"/>
  <c r="AI83" i="99"/>
  <c r="AN85" i="82"/>
  <c r="AI85" i="82"/>
  <c r="Y86" i="43"/>
  <c r="X86" i="43"/>
  <c r="AE86" i="55"/>
  <c r="AF86" i="55"/>
  <c r="AO86" i="55" s="1"/>
  <c r="AG86" i="55"/>
  <c r="AP86" i="55" s="1"/>
  <c r="AE85" i="50"/>
  <c r="AF85" i="50"/>
  <c r="AO85" i="50" s="1"/>
  <c r="AG85" i="50"/>
  <c r="AP85" i="50" s="1"/>
  <c r="W86" i="50"/>
  <c r="AJ4" i="41"/>
  <c r="AK4" i="41"/>
  <c r="AT4" i="41" s="1"/>
  <c r="AT91" i="41" s="1"/>
  <c r="AS23" i="41"/>
  <c r="AL23" i="41"/>
  <c r="AU23" i="41" s="1"/>
  <c r="AS41" i="41"/>
  <c r="AL41" i="41"/>
  <c r="AU41" i="41" s="1"/>
  <c r="AS59" i="41"/>
  <c r="AL59" i="41"/>
  <c r="AU59" i="41" s="1"/>
  <c r="AS83" i="41"/>
  <c r="AL83" i="41"/>
  <c r="AU83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Z86" i="11"/>
  <c r="AR85" i="83"/>
  <c r="AH89" i="94"/>
  <c r="AQ89" i="94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4" i="41"/>
  <c r="AL34" i="41"/>
  <c r="AU34" i="41" s="1"/>
  <c r="AS52" i="41"/>
  <c r="AL52" i="41"/>
  <c r="AU52" i="41" s="1"/>
  <c r="AS70" i="41"/>
  <c r="AL70" i="41"/>
  <c r="AU70" i="41" s="1"/>
  <c r="AI87" i="48"/>
  <c r="AN87" i="48"/>
  <c r="AI91" i="98"/>
  <c r="AN91" i="98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H86" i="83"/>
  <c r="AQ86" i="83" s="1"/>
  <c r="AR85" i="11"/>
  <c r="AS39" i="41"/>
  <c r="AL39" i="41"/>
  <c r="AU39" i="41" s="1"/>
  <c r="AS63" i="41"/>
  <c r="AL63" i="41"/>
  <c r="AU63" i="41" s="1"/>
  <c r="W84" i="103"/>
  <c r="AG83" i="103"/>
  <c r="AP83" i="103" s="1"/>
  <c r="AF83" i="103"/>
  <c r="AO83" i="103" s="1"/>
  <c r="AE83" i="103"/>
  <c r="AS88" i="41"/>
  <c r="AL88" i="41"/>
  <c r="AU88" i="41" s="1"/>
  <c r="AS11" i="41"/>
  <c r="AL11" i="41"/>
  <c r="AU11" i="41" s="1"/>
  <c r="AS47" i="41"/>
  <c r="AL47" i="41"/>
  <c r="AU47" i="41" s="1"/>
  <c r="AR87" i="16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W86" i="91"/>
  <c r="AG85" i="91"/>
  <c r="AP85" i="91" s="1"/>
  <c r="AF85" i="91"/>
  <c r="AO85" i="91" s="1"/>
  <c r="AE85" i="91"/>
  <c r="Y92" i="98"/>
  <c r="X92" i="98"/>
  <c r="Y87" i="42"/>
  <c r="X87" i="42"/>
  <c r="AH87" i="102"/>
  <c r="AQ87" i="102" s="1"/>
  <c r="Y86" i="82"/>
  <c r="X86" i="82"/>
  <c r="AN85" i="43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R86" i="102"/>
  <c r="Y86" i="10"/>
  <c r="X86" i="10"/>
  <c r="AS57" i="41"/>
  <c r="AL57" i="41"/>
  <c r="AU57" i="41" s="1"/>
  <c r="AS65" i="41"/>
  <c r="AL65" i="41"/>
  <c r="AU65" i="41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S5" i="41"/>
  <c r="AL5" i="41"/>
  <c r="AU5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H87" i="87"/>
  <c r="AQ87" i="87" s="1"/>
  <c r="AH88" i="16"/>
  <c r="AQ88" i="16" s="1"/>
  <c r="AI86" i="42"/>
  <c r="AN86" i="42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Z87" i="102"/>
  <c r="AR85" i="55"/>
  <c r="Y83" i="95"/>
  <c r="X83" i="95"/>
  <c r="AS21" i="41"/>
  <c r="AL21" i="41"/>
  <c r="AU21" i="41" s="1"/>
  <c r="AS75" i="41"/>
  <c r="AL75" i="41"/>
  <c r="AU75" i="41" s="1"/>
  <c r="AS9" i="41"/>
  <c r="AL9" i="41"/>
  <c r="AU9" i="41" s="1"/>
  <c r="AS27" i="41"/>
  <c r="AL27" i="41"/>
  <c r="AU27" i="41" s="1"/>
  <c r="AS45" i="41"/>
  <c r="AL45" i="41"/>
  <c r="AU45" i="41" s="1"/>
  <c r="AS81" i="41"/>
  <c r="AL81" i="41"/>
  <c r="AU81" i="41" s="1"/>
  <c r="AS16" i="41"/>
  <c r="AL16" i="41"/>
  <c r="AU16" i="41" s="1"/>
  <c r="AS29" i="41"/>
  <c r="AL29" i="41"/>
  <c r="AU29" i="41" s="1"/>
  <c r="AE87" i="49"/>
  <c r="W88" i="49"/>
  <c r="AF87" i="49"/>
  <c r="AO87" i="49" s="1"/>
  <c r="AG87" i="49"/>
  <c r="AP87" i="49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Z87" i="87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Y88" i="48"/>
  <c r="X88" i="48"/>
  <c r="Z88" i="16"/>
  <c r="Y84" i="99"/>
  <c r="X84" i="99"/>
  <c r="AS77" i="41"/>
  <c r="AL77" i="41"/>
  <c r="AU77" i="41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H86" i="55"/>
  <c r="AQ86" i="55" s="1"/>
  <c r="AI82" i="95"/>
  <c r="AN82" i="95"/>
  <c r="AN83" i="90"/>
  <c r="AN85" i="10"/>
  <c r="AG86" i="85" l="1"/>
  <c r="AP86" i="85" s="1"/>
  <c r="W87" i="85"/>
  <c r="AF86" i="85"/>
  <c r="AO86" i="85" s="1"/>
  <c r="AE86" i="85"/>
  <c r="AN85" i="35"/>
  <c r="AI85" i="35"/>
  <c r="AR85" i="35" s="1"/>
  <c r="Y86" i="35"/>
  <c r="X86" i="35"/>
  <c r="AH86" i="35" s="1"/>
  <c r="AQ86" i="35" s="1"/>
  <c r="Z86" i="35"/>
  <c r="AG91" i="18"/>
  <c r="AP91" i="18" s="1"/>
  <c r="AF91" i="18"/>
  <c r="AO91" i="18" s="1"/>
  <c r="AE91" i="18"/>
  <c r="W92" i="18"/>
  <c r="Y84" i="90"/>
  <c r="AI85" i="43"/>
  <c r="AR85" i="43" s="1"/>
  <c r="AI85" i="10"/>
  <c r="W87" i="83"/>
  <c r="X87" i="83" s="1"/>
  <c r="AF89" i="94"/>
  <c r="AO89" i="94" s="1"/>
  <c r="AG86" i="83"/>
  <c r="AP86" i="83" s="1"/>
  <c r="AE86" i="83"/>
  <c r="AI83" i="90"/>
  <c r="AR83" i="90" s="1"/>
  <c r="Z86" i="82"/>
  <c r="AE86" i="82" s="1"/>
  <c r="AG89" i="94"/>
  <c r="AP89" i="94" s="1"/>
  <c r="Z87" i="42"/>
  <c r="W88" i="42" s="1"/>
  <c r="Z92" i="98"/>
  <c r="AF92" i="98" s="1"/>
  <c r="AO92" i="98" s="1"/>
  <c r="AE89" i="94"/>
  <c r="Z84" i="90"/>
  <c r="W85" i="90" s="1"/>
  <c r="Z86" i="10"/>
  <c r="W87" i="10" s="1"/>
  <c r="Z88" i="48"/>
  <c r="W89" i="48" s="1"/>
  <c r="Y88" i="49"/>
  <c r="X88" i="49"/>
  <c r="AH84" i="90"/>
  <c r="AQ84" i="90" s="1"/>
  <c r="AH86" i="82"/>
  <c r="AQ86" i="82" s="1"/>
  <c r="Y84" i="103"/>
  <c r="X84" i="103"/>
  <c r="AR85" i="82"/>
  <c r="AI87" i="49"/>
  <c r="AN87" i="49"/>
  <c r="W87" i="11"/>
  <c r="AG86" i="11"/>
  <c r="AP86" i="11" s="1"/>
  <c r="AF86" i="11"/>
  <c r="AO86" i="11" s="1"/>
  <c r="AE86" i="11"/>
  <c r="AI85" i="50"/>
  <c r="AN85" i="50"/>
  <c r="AR85" i="10"/>
  <c r="AR86" i="42"/>
  <c r="AH92" i="98"/>
  <c r="AQ92" i="98" s="1"/>
  <c r="Y86" i="91"/>
  <c r="X86" i="91"/>
  <c r="AR91" i="98"/>
  <c r="AN86" i="55"/>
  <c r="AI86" i="55"/>
  <c r="AR83" i="99"/>
  <c r="AE92" i="98"/>
  <c r="AG92" i="98"/>
  <c r="AP92" i="98" s="1"/>
  <c r="W93" i="98"/>
  <c r="AN83" i="103"/>
  <c r="AI83" i="103"/>
  <c r="AL4" i="41"/>
  <c r="AU4" i="41" s="1"/>
  <c r="AS4" i="41"/>
  <c r="AS91" i="41" s="1"/>
  <c r="AH86" i="43"/>
  <c r="AQ86" i="43" s="1"/>
  <c r="AR82" i="95"/>
  <c r="AH84" i="99"/>
  <c r="AQ84" i="99" s="1"/>
  <c r="Z84" i="99"/>
  <c r="AH83" i="95"/>
  <c r="AQ83" i="95" s="1"/>
  <c r="Y87" i="83"/>
  <c r="AE88" i="16"/>
  <c r="W89" i="16"/>
  <c r="AF88" i="16"/>
  <c r="AO88" i="16" s="1"/>
  <c r="AG88" i="16"/>
  <c r="AP88" i="16" s="1"/>
  <c r="Z83" i="95"/>
  <c r="AF87" i="102"/>
  <c r="AO87" i="102" s="1"/>
  <c r="AE87" i="102"/>
  <c r="AG87" i="102"/>
  <c r="AP87" i="102" s="1"/>
  <c r="W88" i="102"/>
  <c r="AN86" i="83"/>
  <c r="AI86" i="83"/>
  <c r="AR87" i="48"/>
  <c r="Y86" i="50"/>
  <c r="X86" i="50"/>
  <c r="Z86" i="43"/>
  <c r="AU91" i="41"/>
  <c r="C11" i="41" s="1"/>
  <c r="Y90" i="94"/>
  <c r="X90" i="94"/>
  <c r="AH88" i="48"/>
  <c r="AQ88" i="48" s="1"/>
  <c r="AF87" i="87"/>
  <c r="AO87" i="87" s="1"/>
  <c r="AE87" i="87"/>
  <c r="W88" i="87"/>
  <c r="AG87" i="87"/>
  <c r="AP87" i="87" s="1"/>
  <c r="AH86" i="10"/>
  <c r="AQ86" i="10" s="1"/>
  <c r="AH87" i="42"/>
  <c r="AQ87" i="42" s="1"/>
  <c r="AN85" i="91"/>
  <c r="AI85" i="91"/>
  <c r="Y87" i="55"/>
  <c r="X87" i="55"/>
  <c r="AN86" i="85" l="1"/>
  <c r="AI86" i="85"/>
  <c r="AR86" i="85" s="1"/>
  <c r="AI89" i="94"/>
  <c r="AF86" i="35"/>
  <c r="AO86" i="35" s="1"/>
  <c r="W87" i="35"/>
  <c r="AE86" i="35"/>
  <c r="AG86" i="35"/>
  <c r="AP86" i="35" s="1"/>
  <c r="Y87" i="85"/>
  <c r="X87" i="85"/>
  <c r="AH87" i="85" s="1"/>
  <c r="AQ87" i="85" s="1"/>
  <c r="Z87" i="85"/>
  <c r="X92" i="18"/>
  <c r="AH92" i="18" s="1"/>
  <c r="AQ92" i="18" s="1"/>
  <c r="Y92" i="18"/>
  <c r="AN91" i="18"/>
  <c r="AI91" i="18"/>
  <c r="AR91" i="18" s="1"/>
  <c r="AN89" i="94"/>
  <c r="AF86" i="82"/>
  <c r="AO86" i="82" s="1"/>
  <c r="AG86" i="82"/>
  <c r="AP86" i="82" s="1"/>
  <c r="W87" i="82"/>
  <c r="X87" i="82" s="1"/>
  <c r="AE87" i="42"/>
  <c r="AE84" i="90"/>
  <c r="AN84" i="90" s="1"/>
  <c r="AF87" i="42"/>
  <c r="AO87" i="42" s="1"/>
  <c r="AG87" i="42"/>
  <c r="AP87" i="42" s="1"/>
  <c r="AF84" i="90"/>
  <c r="AO84" i="90" s="1"/>
  <c r="AF86" i="10"/>
  <c r="AO86" i="10" s="1"/>
  <c r="AG84" i="90"/>
  <c r="AP84" i="90" s="1"/>
  <c r="AE86" i="10"/>
  <c r="AN86" i="10" s="1"/>
  <c r="Z84" i="103"/>
  <c r="AE84" i="103" s="1"/>
  <c r="AG88" i="48"/>
  <c r="AP88" i="48" s="1"/>
  <c r="AE88" i="48"/>
  <c r="AN88" i="48" s="1"/>
  <c r="Z86" i="50"/>
  <c r="AF86" i="50" s="1"/>
  <c r="AO86" i="50" s="1"/>
  <c r="AG86" i="10"/>
  <c r="AP86" i="10" s="1"/>
  <c r="AF88" i="48"/>
  <c r="AO88" i="48" s="1"/>
  <c r="AI87" i="87"/>
  <c r="AN87" i="87"/>
  <c r="AH86" i="50"/>
  <c r="AQ86" i="50" s="1"/>
  <c r="AH87" i="83"/>
  <c r="AQ87" i="83" s="1"/>
  <c r="W85" i="99"/>
  <c r="AE84" i="99"/>
  <c r="AG84" i="99"/>
  <c r="AP84" i="99" s="1"/>
  <c r="AF84" i="99"/>
  <c r="AO84" i="99" s="1"/>
  <c r="AR89" i="94"/>
  <c r="AN86" i="11"/>
  <c r="AI86" i="11"/>
  <c r="AH90" i="94"/>
  <c r="AQ90" i="94" s="1"/>
  <c r="AR86" i="83"/>
  <c r="AF83" i="95"/>
  <c r="AO83" i="95" s="1"/>
  <c r="W84" i="95"/>
  <c r="AE83" i="95"/>
  <c r="AG83" i="95"/>
  <c r="AP83" i="95" s="1"/>
  <c r="Z87" i="83"/>
  <c r="AI92" i="98"/>
  <c r="AN92" i="98"/>
  <c r="AR86" i="55"/>
  <c r="AH86" i="91"/>
  <c r="AQ86" i="91" s="1"/>
  <c r="AN86" i="82"/>
  <c r="Y85" i="90"/>
  <c r="X85" i="90"/>
  <c r="Y89" i="48"/>
  <c r="X89" i="48"/>
  <c r="AR85" i="91"/>
  <c r="Y88" i="87"/>
  <c r="X88" i="87"/>
  <c r="Z90" i="94"/>
  <c r="Y89" i="16"/>
  <c r="X89" i="16"/>
  <c r="Z86" i="91"/>
  <c r="AH84" i="103"/>
  <c r="AQ84" i="103" s="1"/>
  <c r="Y88" i="42"/>
  <c r="X88" i="42"/>
  <c r="W85" i="103"/>
  <c r="AG84" i="103"/>
  <c r="AP84" i="103" s="1"/>
  <c r="AF84" i="103"/>
  <c r="AO84" i="103" s="1"/>
  <c r="AH88" i="49"/>
  <c r="AQ88" i="49" s="1"/>
  <c r="AN87" i="42"/>
  <c r="Y87" i="10"/>
  <c r="X87" i="10"/>
  <c r="Y88" i="102"/>
  <c r="X88" i="102"/>
  <c r="AI88" i="16"/>
  <c r="AN88" i="16"/>
  <c r="Y87" i="11"/>
  <c r="X87" i="11"/>
  <c r="AH87" i="55"/>
  <c r="AQ87" i="55" s="1"/>
  <c r="AR83" i="103"/>
  <c r="Z87" i="55"/>
  <c r="AE86" i="43"/>
  <c r="AF86" i="43"/>
  <c r="AO86" i="43" s="1"/>
  <c r="W87" i="43"/>
  <c r="AG86" i="43"/>
  <c r="AP86" i="43" s="1"/>
  <c r="AI87" i="102"/>
  <c r="AN87" i="102"/>
  <c r="Y93" i="98"/>
  <c r="X93" i="98"/>
  <c r="AR85" i="50"/>
  <c r="AR87" i="49"/>
  <c r="Z88" i="49"/>
  <c r="AI86" i="35" l="1"/>
  <c r="AR86" i="35" s="1"/>
  <c r="AN86" i="35"/>
  <c r="X87" i="35"/>
  <c r="AH87" i="35" s="1"/>
  <c r="AQ87" i="35" s="1"/>
  <c r="Y87" i="35"/>
  <c r="Z87" i="35" s="1"/>
  <c r="W88" i="85"/>
  <c r="AF87" i="85"/>
  <c r="AO87" i="85" s="1"/>
  <c r="AE87" i="85"/>
  <c r="AG87" i="85"/>
  <c r="AP87" i="85" s="1"/>
  <c r="AI86" i="82"/>
  <c r="Z92" i="18"/>
  <c r="AI86" i="10"/>
  <c r="AI84" i="90"/>
  <c r="Y87" i="82"/>
  <c r="AI87" i="42"/>
  <c r="AR87" i="42" s="1"/>
  <c r="W87" i="50"/>
  <c r="Y87" i="50" s="1"/>
  <c r="AE86" i="50"/>
  <c r="Z88" i="102"/>
  <c r="W89" i="102" s="1"/>
  <c r="Z87" i="11"/>
  <c r="AF87" i="11" s="1"/>
  <c r="AO87" i="11" s="1"/>
  <c r="Z89" i="16"/>
  <c r="AX89" i="16" s="1"/>
  <c r="S89" i="16" s="1"/>
  <c r="AC89" i="16" s="1"/>
  <c r="AG86" i="50"/>
  <c r="AP86" i="50" s="1"/>
  <c r="Z93" i="98"/>
  <c r="AG93" i="98" s="1"/>
  <c r="AP93" i="98" s="1"/>
  <c r="Z85" i="90"/>
  <c r="W86" i="90" s="1"/>
  <c r="AI88" i="48"/>
  <c r="Z89" i="48"/>
  <c r="W90" i="48" s="1"/>
  <c r="Z87" i="10"/>
  <c r="AF87" i="10" s="1"/>
  <c r="AO87" i="10" s="1"/>
  <c r="AR86" i="10"/>
  <c r="AR88" i="16"/>
  <c r="AH88" i="42"/>
  <c r="AQ88" i="42" s="1"/>
  <c r="AH88" i="87"/>
  <c r="AQ88" i="87" s="1"/>
  <c r="AR92" i="98"/>
  <c r="Y87" i="43"/>
  <c r="X87" i="43"/>
  <c r="AH88" i="102"/>
  <c r="AQ88" i="102" s="1"/>
  <c r="W87" i="91"/>
  <c r="AG86" i="91"/>
  <c r="AP86" i="91" s="1"/>
  <c r="AF86" i="91"/>
  <c r="AO86" i="91" s="1"/>
  <c r="AE86" i="91"/>
  <c r="Z88" i="87"/>
  <c r="AF87" i="83"/>
  <c r="AO87" i="83" s="1"/>
  <c r="AE87" i="83"/>
  <c r="W88" i="83"/>
  <c r="AG87" i="83"/>
  <c r="AP87" i="83" s="1"/>
  <c r="AR86" i="11"/>
  <c r="AN86" i="43"/>
  <c r="AI86" i="43"/>
  <c r="AH87" i="11"/>
  <c r="AQ87" i="11" s="1"/>
  <c r="Y85" i="103"/>
  <c r="X85" i="103"/>
  <c r="Z88" i="42"/>
  <c r="AH89" i="16"/>
  <c r="AQ89" i="16" s="1"/>
  <c r="AQ91" i="16" s="1"/>
  <c r="AZ3" i="16"/>
  <c r="AX6" i="16" s="1"/>
  <c r="AH85" i="90"/>
  <c r="AQ85" i="90" s="1"/>
  <c r="AE87" i="55"/>
  <c r="W88" i="55"/>
  <c r="AF87" i="55"/>
  <c r="AO87" i="55" s="1"/>
  <c r="AG87" i="55"/>
  <c r="AP87" i="55" s="1"/>
  <c r="AG85" i="90"/>
  <c r="AP85" i="90" s="1"/>
  <c r="AH93" i="98"/>
  <c r="AQ93" i="98" s="1"/>
  <c r="AR87" i="102"/>
  <c r="AH87" i="10"/>
  <c r="AQ87" i="10" s="1"/>
  <c r="Y84" i="95"/>
  <c r="X84" i="95"/>
  <c r="AH87" i="82"/>
  <c r="AQ87" i="82" s="1"/>
  <c r="AN84" i="99"/>
  <c r="AI84" i="99"/>
  <c r="W88" i="11"/>
  <c r="AG87" i="11"/>
  <c r="AP87" i="11" s="1"/>
  <c r="AE87" i="11"/>
  <c r="AG89" i="16"/>
  <c r="AP89" i="16" s="1"/>
  <c r="AP91" i="16" s="1"/>
  <c r="AI83" i="95"/>
  <c r="AN83" i="95"/>
  <c r="AR88" i="48"/>
  <c r="AE88" i="49"/>
  <c r="AG88" i="49"/>
  <c r="AP88" i="49" s="1"/>
  <c r="W89" i="49"/>
  <c r="AF88" i="49"/>
  <c r="AO88" i="49" s="1"/>
  <c r="AN84" i="103"/>
  <c r="AI84" i="103"/>
  <c r="AR84" i="90"/>
  <c r="AG90" i="94"/>
  <c r="AP90" i="94" s="1"/>
  <c r="AF90" i="94"/>
  <c r="AO90" i="94" s="1"/>
  <c r="AE90" i="94"/>
  <c r="W91" i="94"/>
  <c r="AH89" i="48"/>
  <c r="AQ89" i="48" s="1"/>
  <c r="AR86" i="82"/>
  <c r="Z87" i="82"/>
  <c r="Y85" i="99"/>
  <c r="X85" i="99"/>
  <c r="AR87" i="87"/>
  <c r="AF87" i="35" l="1"/>
  <c r="AO87" i="35" s="1"/>
  <c r="W88" i="35"/>
  <c r="AE87" i="35"/>
  <c r="AG87" i="35"/>
  <c r="AP87" i="35" s="1"/>
  <c r="Y88" i="85"/>
  <c r="X88" i="85"/>
  <c r="AH88" i="85" s="1"/>
  <c r="AQ88" i="85" s="1"/>
  <c r="AF89" i="48"/>
  <c r="AO89" i="48" s="1"/>
  <c r="AE88" i="102"/>
  <c r="AE89" i="48"/>
  <c r="AN87" i="85"/>
  <c r="AI87" i="85"/>
  <c r="AR87" i="85" s="1"/>
  <c r="X87" i="50"/>
  <c r="AE87" i="10"/>
  <c r="AI87" i="10" s="1"/>
  <c r="AE92" i="18"/>
  <c r="AG92" i="18"/>
  <c r="AP92" i="18" s="1"/>
  <c r="AF92" i="18"/>
  <c r="AO92" i="18" s="1"/>
  <c r="W93" i="18"/>
  <c r="AE85" i="90"/>
  <c r="AF93" i="98"/>
  <c r="AO93" i="98" s="1"/>
  <c r="AF85" i="90"/>
  <c r="AO85" i="90" s="1"/>
  <c r="Z85" i="99"/>
  <c r="AG88" i="102"/>
  <c r="AP88" i="102" s="1"/>
  <c r="AF88" i="102"/>
  <c r="AO88" i="102" s="1"/>
  <c r="AI86" i="50"/>
  <c r="AE89" i="16"/>
  <c r="AN89" i="16" s="1"/>
  <c r="AN91" i="16" s="1"/>
  <c r="AF89" i="16"/>
  <c r="AO89" i="16" s="1"/>
  <c r="AO91" i="16" s="1"/>
  <c r="AN86" i="50"/>
  <c r="AE93" i="98"/>
  <c r="AG89" i="48"/>
  <c r="AP89" i="48" s="1"/>
  <c r="W94" i="98"/>
  <c r="Z84" i="95"/>
  <c r="Z85" i="103"/>
  <c r="AG87" i="10"/>
  <c r="AP87" i="10" s="1"/>
  <c r="W88" i="10"/>
  <c r="AX83" i="16"/>
  <c r="S83" i="16" s="1"/>
  <c r="AC83" i="16" s="1"/>
  <c r="AB84" i="16" s="1"/>
  <c r="AX77" i="16"/>
  <c r="AX71" i="16"/>
  <c r="AX65" i="16"/>
  <c r="S65" i="16" s="1"/>
  <c r="AC65" i="16" s="1"/>
  <c r="AB66" i="16" s="1"/>
  <c r="AX59" i="16"/>
  <c r="AX53" i="16"/>
  <c r="S53" i="16" s="1"/>
  <c r="AC53" i="16" s="1"/>
  <c r="AB54" i="16" s="1"/>
  <c r="AX47" i="16"/>
  <c r="S47" i="16" s="1"/>
  <c r="AC47" i="16" s="1"/>
  <c r="AB48" i="16" s="1"/>
  <c r="AX41" i="16"/>
  <c r="AX35" i="16"/>
  <c r="AX29" i="16"/>
  <c r="S29" i="16" s="1"/>
  <c r="AC29" i="16" s="1"/>
  <c r="AB30" i="16" s="1"/>
  <c r="AX23" i="16"/>
  <c r="AX17" i="16"/>
  <c r="S17" i="16" s="1"/>
  <c r="AC17" i="16" s="1"/>
  <c r="AB18" i="16" s="1"/>
  <c r="AX11" i="16"/>
  <c r="S11" i="16" s="1"/>
  <c r="AC11" i="16" s="1"/>
  <c r="AB12" i="16" s="1"/>
  <c r="AX5" i="16"/>
  <c r="AX88" i="16"/>
  <c r="AX82" i="16"/>
  <c r="AX76" i="16"/>
  <c r="AX70" i="16"/>
  <c r="S70" i="16" s="1"/>
  <c r="AC70" i="16" s="1"/>
  <c r="AB71" i="16" s="1"/>
  <c r="AX64" i="16"/>
  <c r="S64" i="16" s="1"/>
  <c r="AC64" i="16" s="1"/>
  <c r="AB65" i="16" s="1"/>
  <c r="AX58" i="16"/>
  <c r="AX52" i="16"/>
  <c r="AX46" i="16"/>
  <c r="AX40" i="16"/>
  <c r="AX34" i="16"/>
  <c r="S34" i="16" s="1"/>
  <c r="AC34" i="16" s="1"/>
  <c r="AB35" i="16" s="1"/>
  <c r="AX28" i="16"/>
  <c r="AX22" i="16"/>
  <c r="AX16" i="16"/>
  <c r="AX9" i="16"/>
  <c r="AX3" i="16"/>
  <c r="AX86" i="16"/>
  <c r="S86" i="16" s="1"/>
  <c r="AC86" i="16" s="1"/>
  <c r="AB87" i="16" s="1"/>
  <c r="AX81" i="16"/>
  <c r="S81" i="16" s="1"/>
  <c r="AC81" i="16" s="1"/>
  <c r="AB82" i="16" s="1"/>
  <c r="AX75" i="16"/>
  <c r="AX69" i="16"/>
  <c r="AX63" i="16"/>
  <c r="S63" i="16" s="1"/>
  <c r="AC63" i="16" s="1"/>
  <c r="AB64" i="16" s="1"/>
  <c r="AX57" i="16"/>
  <c r="AX51" i="16"/>
  <c r="S51" i="16" s="1"/>
  <c r="AC51" i="16" s="1"/>
  <c r="AB52" i="16" s="1"/>
  <c r="AX44" i="16"/>
  <c r="S44" i="16" s="1"/>
  <c r="AC44" i="16" s="1"/>
  <c r="AB45" i="16" s="1"/>
  <c r="AX38" i="16"/>
  <c r="AX33" i="16"/>
  <c r="AX27" i="16"/>
  <c r="S27" i="16" s="1"/>
  <c r="AC27" i="16" s="1"/>
  <c r="AB28" i="16" s="1"/>
  <c r="AX21" i="16"/>
  <c r="S21" i="16" s="1"/>
  <c r="AC21" i="16" s="1"/>
  <c r="AB22" i="16" s="1"/>
  <c r="AX15" i="16"/>
  <c r="S15" i="16" s="1"/>
  <c r="AC15" i="16" s="1"/>
  <c r="AB16" i="16" s="1"/>
  <c r="AX10" i="16"/>
  <c r="S10" i="16" s="1"/>
  <c r="AC10" i="16" s="1"/>
  <c r="AB11" i="16" s="1"/>
  <c r="AX4" i="16"/>
  <c r="AX85" i="16"/>
  <c r="S85" i="16" s="1"/>
  <c r="AC85" i="16" s="1"/>
  <c r="AB86" i="16" s="1"/>
  <c r="AX80" i="16"/>
  <c r="S80" i="16" s="1"/>
  <c r="AC80" i="16" s="1"/>
  <c r="AB81" i="16" s="1"/>
  <c r="AX74" i="16"/>
  <c r="S74" i="16" s="1"/>
  <c r="AC74" i="16" s="1"/>
  <c r="AB75" i="16" s="1"/>
  <c r="AX67" i="16"/>
  <c r="S67" i="16" s="1"/>
  <c r="AC67" i="16" s="1"/>
  <c r="AB68" i="16" s="1"/>
  <c r="AX62" i="16"/>
  <c r="S62" i="16" s="1"/>
  <c r="AC62" i="16" s="1"/>
  <c r="AB63" i="16" s="1"/>
  <c r="AX56" i="16"/>
  <c r="AX50" i="16"/>
  <c r="S50" i="16" s="1"/>
  <c r="AC50" i="16" s="1"/>
  <c r="AB51" i="16" s="1"/>
  <c r="AX45" i="16"/>
  <c r="S45" i="16" s="1"/>
  <c r="AC45" i="16" s="1"/>
  <c r="AB46" i="16" s="1"/>
  <c r="AX39" i="16"/>
  <c r="S39" i="16" s="1"/>
  <c r="AC39" i="16" s="1"/>
  <c r="AB40" i="16" s="1"/>
  <c r="AX32" i="16"/>
  <c r="S32" i="16" s="1"/>
  <c r="AC32" i="16" s="1"/>
  <c r="AB33" i="16" s="1"/>
  <c r="AX26" i="16"/>
  <c r="S26" i="16" s="1"/>
  <c r="AC26" i="16" s="1"/>
  <c r="AB27" i="16" s="1"/>
  <c r="AX20" i="16"/>
  <c r="AX14" i="16"/>
  <c r="AX8" i="16"/>
  <c r="S8" i="16" s="1"/>
  <c r="AC8" i="16" s="1"/>
  <c r="AB9" i="16" s="1"/>
  <c r="AX87" i="16"/>
  <c r="AX79" i="16"/>
  <c r="S79" i="16" s="1"/>
  <c r="AC79" i="16" s="1"/>
  <c r="AB80" i="16" s="1"/>
  <c r="AX73" i="16"/>
  <c r="S73" i="16" s="1"/>
  <c r="AC73" i="16" s="1"/>
  <c r="AB74" i="16" s="1"/>
  <c r="AX68" i="16"/>
  <c r="AX60" i="16"/>
  <c r="S60" i="16" s="1"/>
  <c r="AC60" i="16" s="1"/>
  <c r="AB61" i="16" s="1"/>
  <c r="AX55" i="16"/>
  <c r="S55" i="16" s="1"/>
  <c r="AC55" i="16" s="1"/>
  <c r="AB56" i="16" s="1"/>
  <c r="AX49" i="16"/>
  <c r="S49" i="16" s="1"/>
  <c r="AC49" i="16" s="1"/>
  <c r="AB50" i="16" s="1"/>
  <c r="AX43" i="16"/>
  <c r="S43" i="16" s="1"/>
  <c r="AC43" i="16" s="1"/>
  <c r="AB44" i="16" s="1"/>
  <c r="AX37" i="16"/>
  <c r="S37" i="16" s="1"/>
  <c r="AC37" i="16" s="1"/>
  <c r="AB38" i="16" s="1"/>
  <c r="AX31" i="16"/>
  <c r="AX25" i="16"/>
  <c r="S25" i="16" s="1"/>
  <c r="AC25" i="16" s="1"/>
  <c r="AB26" i="16" s="1"/>
  <c r="AX19" i="16"/>
  <c r="S19" i="16" s="1"/>
  <c r="AC19" i="16" s="1"/>
  <c r="AB20" i="16" s="1"/>
  <c r="AX13" i="16"/>
  <c r="S13" i="16" s="1"/>
  <c r="AC13" i="16" s="1"/>
  <c r="AB14" i="16" s="1"/>
  <c r="AX7" i="16"/>
  <c r="S7" i="16" s="1"/>
  <c r="AC7" i="16" s="1"/>
  <c r="AB8" i="16" s="1"/>
  <c r="AX84" i="16"/>
  <c r="S84" i="16" s="1"/>
  <c r="AC84" i="16" s="1"/>
  <c r="AB85" i="16" s="1"/>
  <c r="AX78" i="16"/>
  <c r="AX72" i="16"/>
  <c r="S72" i="16" s="1"/>
  <c r="AC72" i="16" s="1"/>
  <c r="AB73" i="16" s="1"/>
  <c r="AX66" i="16"/>
  <c r="S66" i="16" s="1"/>
  <c r="AC66" i="16" s="1"/>
  <c r="AB67" i="16" s="1"/>
  <c r="AX61" i="16"/>
  <c r="S61" i="16" s="1"/>
  <c r="AC61" i="16" s="1"/>
  <c r="AB62" i="16" s="1"/>
  <c r="AX54" i="16"/>
  <c r="S54" i="16" s="1"/>
  <c r="AC54" i="16" s="1"/>
  <c r="AB55" i="16" s="1"/>
  <c r="AX48" i="16"/>
  <c r="S48" i="16" s="1"/>
  <c r="AC48" i="16" s="1"/>
  <c r="AB49" i="16" s="1"/>
  <c r="AX42" i="16"/>
  <c r="AX36" i="16"/>
  <c r="AX30" i="16"/>
  <c r="S30" i="16" s="1"/>
  <c r="AC30" i="16" s="1"/>
  <c r="AB31" i="16" s="1"/>
  <c r="AX24" i="16"/>
  <c r="S24" i="16" s="1"/>
  <c r="AC24" i="16" s="1"/>
  <c r="AB25" i="16" s="1"/>
  <c r="AX18" i="16"/>
  <c r="S18" i="16" s="1"/>
  <c r="AC18" i="16" s="1"/>
  <c r="AB19" i="16" s="1"/>
  <c r="AX12" i="16"/>
  <c r="S12" i="16" s="1"/>
  <c r="AC12" i="16" s="1"/>
  <c r="AB13" i="16" s="1"/>
  <c r="W86" i="103"/>
  <c r="AG85" i="103"/>
  <c r="AP85" i="103" s="1"/>
  <c r="AF85" i="103"/>
  <c r="AO85" i="103" s="1"/>
  <c r="AE85" i="103"/>
  <c r="AE85" i="99"/>
  <c r="W86" i="99"/>
  <c r="AG85" i="99"/>
  <c r="AP85" i="99" s="1"/>
  <c r="AF85" i="99"/>
  <c r="AO85" i="99" s="1"/>
  <c r="AH85" i="99"/>
  <c r="AQ85" i="99" s="1"/>
  <c r="AI88" i="49"/>
  <c r="AN88" i="49"/>
  <c r="AR83" i="95"/>
  <c r="AH84" i="95"/>
  <c r="AQ84" i="95" s="1"/>
  <c r="AF88" i="87"/>
  <c r="AO88" i="87" s="1"/>
  <c r="AE88" i="87"/>
  <c r="W89" i="87"/>
  <c r="AG88" i="87"/>
  <c r="AP88" i="87" s="1"/>
  <c r="Y89" i="102"/>
  <c r="X89" i="102"/>
  <c r="AN93" i="98"/>
  <c r="S3" i="16"/>
  <c r="AC3" i="16" s="1"/>
  <c r="S4" i="16"/>
  <c r="AC4" i="16" s="1"/>
  <c r="AB5" i="16" s="1"/>
  <c r="S5" i="16"/>
  <c r="AC5" i="16" s="1"/>
  <c r="AB6" i="16" s="1"/>
  <c r="S6" i="16"/>
  <c r="AC6" i="16" s="1"/>
  <c r="AB7" i="16" s="1"/>
  <c r="S9" i="16"/>
  <c r="AC9" i="16" s="1"/>
  <c r="AB10" i="16" s="1"/>
  <c r="S14" i="16"/>
  <c r="AC14" i="16" s="1"/>
  <c r="AB15" i="16" s="1"/>
  <c r="S16" i="16"/>
  <c r="AC16" i="16" s="1"/>
  <c r="AB17" i="16" s="1"/>
  <c r="S20" i="16"/>
  <c r="AC20" i="16" s="1"/>
  <c r="AB21" i="16" s="1"/>
  <c r="S22" i="16"/>
  <c r="AC22" i="16" s="1"/>
  <c r="AB23" i="16" s="1"/>
  <c r="S23" i="16"/>
  <c r="AC23" i="16" s="1"/>
  <c r="AB24" i="16" s="1"/>
  <c r="S28" i="16"/>
  <c r="AC28" i="16" s="1"/>
  <c r="AB29" i="16" s="1"/>
  <c r="S31" i="16"/>
  <c r="AC31" i="16" s="1"/>
  <c r="AB32" i="16" s="1"/>
  <c r="S33" i="16"/>
  <c r="AC33" i="16" s="1"/>
  <c r="AB34" i="16" s="1"/>
  <c r="S35" i="16"/>
  <c r="AC35" i="16" s="1"/>
  <c r="AB36" i="16" s="1"/>
  <c r="S36" i="16"/>
  <c r="AC36" i="16" s="1"/>
  <c r="AB37" i="16" s="1"/>
  <c r="S38" i="16"/>
  <c r="AC38" i="16" s="1"/>
  <c r="AB39" i="16" s="1"/>
  <c r="S40" i="16"/>
  <c r="AC40" i="16" s="1"/>
  <c r="AB41" i="16" s="1"/>
  <c r="S41" i="16"/>
  <c r="AC41" i="16" s="1"/>
  <c r="AB42" i="16" s="1"/>
  <c r="S42" i="16"/>
  <c r="AC42" i="16" s="1"/>
  <c r="AB43" i="16" s="1"/>
  <c r="S46" i="16"/>
  <c r="AC46" i="16" s="1"/>
  <c r="AB47" i="16" s="1"/>
  <c r="S52" i="16"/>
  <c r="AC52" i="16" s="1"/>
  <c r="AB53" i="16" s="1"/>
  <c r="S56" i="16"/>
  <c r="AC56" i="16" s="1"/>
  <c r="AB57" i="16" s="1"/>
  <c r="S57" i="16"/>
  <c r="AC57" i="16" s="1"/>
  <c r="AB58" i="16" s="1"/>
  <c r="S58" i="16"/>
  <c r="AC58" i="16" s="1"/>
  <c r="AB59" i="16" s="1"/>
  <c r="S59" i="16"/>
  <c r="AC59" i="16" s="1"/>
  <c r="AB60" i="16" s="1"/>
  <c r="S68" i="16"/>
  <c r="AC68" i="16" s="1"/>
  <c r="AB69" i="16" s="1"/>
  <c r="S69" i="16"/>
  <c r="AC69" i="16" s="1"/>
  <c r="AB70" i="16" s="1"/>
  <c r="S71" i="16"/>
  <c r="AC71" i="16" s="1"/>
  <c r="AB72" i="16" s="1"/>
  <c r="S75" i="16"/>
  <c r="AC75" i="16" s="1"/>
  <c r="AB76" i="16" s="1"/>
  <c r="S76" i="16"/>
  <c r="AC76" i="16" s="1"/>
  <c r="AB77" i="16" s="1"/>
  <c r="S77" i="16"/>
  <c r="AC77" i="16" s="1"/>
  <c r="AB78" i="16" s="1"/>
  <c r="S78" i="16"/>
  <c r="AC78" i="16" s="1"/>
  <c r="AB79" i="16" s="1"/>
  <c r="S82" i="16"/>
  <c r="AC82" i="16" s="1"/>
  <c r="AB83" i="16" s="1"/>
  <c r="S87" i="16"/>
  <c r="AC87" i="16" s="1"/>
  <c r="AB88" i="16" s="1"/>
  <c r="S88" i="16"/>
  <c r="AC88" i="16" s="1"/>
  <c r="AB89" i="16" s="1"/>
  <c r="AN86" i="91"/>
  <c r="AI86" i="91"/>
  <c r="AI88" i="102"/>
  <c r="AN88" i="102"/>
  <c r="AG88" i="42"/>
  <c r="AP88" i="42" s="1"/>
  <c r="AE88" i="42"/>
  <c r="W89" i="42"/>
  <c r="AF88" i="42"/>
  <c r="AO88" i="42" s="1"/>
  <c r="Y88" i="83"/>
  <c r="X88" i="83"/>
  <c r="AH87" i="43"/>
  <c r="AQ87" i="43" s="1"/>
  <c r="Y88" i="10"/>
  <c r="X88" i="10"/>
  <c r="AF84" i="95"/>
  <c r="AO84" i="95" s="1"/>
  <c r="AE84" i="95"/>
  <c r="AG84" i="95"/>
  <c r="AP84" i="95" s="1"/>
  <c r="W85" i="95"/>
  <c r="AN87" i="11"/>
  <c r="AI87" i="11"/>
  <c r="AG87" i="82"/>
  <c r="AP87" i="82" s="1"/>
  <c r="AE87" i="82"/>
  <c r="W88" i="82"/>
  <c r="AF87" i="82"/>
  <c r="AO87" i="82" s="1"/>
  <c r="AH87" i="50"/>
  <c r="AQ87" i="50" s="1"/>
  <c r="Y89" i="49"/>
  <c r="X89" i="49"/>
  <c r="Y88" i="11"/>
  <c r="X88" i="11"/>
  <c r="Z87" i="50"/>
  <c r="AI87" i="55"/>
  <c r="AN87" i="55"/>
  <c r="AH85" i="103"/>
  <c r="AQ85" i="103" s="1"/>
  <c r="AN87" i="83"/>
  <c r="AI87" i="83"/>
  <c r="Y87" i="91"/>
  <c r="X87" i="91"/>
  <c r="Z87" i="43"/>
  <c r="AN89" i="48"/>
  <c r="AI89" i="48"/>
  <c r="Y94" i="98"/>
  <c r="X94" i="98"/>
  <c r="Y86" i="90"/>
  <c r="X86" i="90"/>
  <c r="Y88" i="55"/>
  <c r="X88" i="55"/>
  <c r="Y91" i="94"/>
  <c r="X91" i="94"/>
  <c r="AR86" i="50"/>
  <c r="AN90" i="94"/>
  <c r="AI90" i="94"/>
  <c r="AR84" i="103"/>
  <c r="AR84" i="99"/>
  <c r="AI85" i="90"/>
  <c r="AN85" i="90"/>
  <c r="AR86" i="43"/>
  <c r="Y90" i="48"/>
  <c r="X90" i="48"/>
  <c r="AN87" i="35" l="1"/>
  <c r="AI87" i="35"/>
  <c r="AR87" i="35" s="1"/>
  <c r="Y88" i="35"/>
  <c r="X88" i="35"/>
  <c r="AH88" i="35" s="1"/>
  <c r="AQ88" i="35" s="1"/>
  <c r="Z88" i="35"/>
  <c r="Z88" i="85"/>
  <c r="AN87" i="10"/>
  <c r="AI89" i="16"/>
  <c r="Y93" i="18"/>
  <c r="X93" i="18"/>
  <c r="AH93" i="18" s="1"/>
  <c r="AQ93" i="18" s="1"/>
  <c r="AI93" i="98"/>
  <c r="AI92" i="18"/>
  <c r="AR92" i="18" s="1"/>
  <c r="AN92" i="18"/>
  <c r="Z88" i="55"/>
  <c r="Z89" i="102"/>
  <c r="AE89" i="102" s="1"/>
  <c r="Z88" i="10"/>
  <c r="AE88" i="10" s="1"/>
  <c r="Z89" i="49"/>
  <c r="AX89" i="49" s="1"/>
  <c r="S89" i="49" s="1"/>
  <c r="AC89" i="49" s="1"/>
  <c r="Z91" i="94"/>
  <c r="AG91" i="94" s="1"/>
  <c r="AP91" i="94" s="1"/>
  <c r="Z94" i="98"/>
  <c r="Z87" i="91"/>
  <c r="AF87" i="91" s="1"/>
  <c r="AO87" i="91" s="1"/>
  <c r="AF89" i="102"/>
  <c r="AO89" i="102" s="1"/>
  <c r="AF88" i="10"/>
  <c r="AO88" i="10" s="1"/>
  <c r="AH88" i="83"/>
  <c r="AQ88" i="83" s="1"/>
  <c r="AJ89" i="16"/>
  <c r="AS89" i="16" s="1"/>
  <c r="AK89" i="16"/>
  <c r="AT89" i="16" s="1"/>
  <c r="AJ71" i="16"/>
  <c r="AK71" i="16"/>
  <c r="AT71" i="16" s="1"/>
  <c r="AK53" i="16"/>
  <c r="AT53" i="16" s="1"/>
  <c r="AJ53" i="16"/>
  <c r="AK17" i="16"/>
  <c r="AT17" i="16" s="1"/>
  <c r="AJ17" i="16"/>
  <c r="AH86" i="90"/>
  <c r="AQ86" i="90" s="1"/>
  <c r="AE87" i="50"/>
  <c r="AF87" i="50"/>
  <c r="AO87" i="50" s="1"/>
  <c r="W88" i="50"/>
  <c r="AG87" i="50"/>
  <c r="AP87" i="50" s="1"/>
  <c r="AR87" i="10"/>
  <c r="Z86" i="90"/>
  <c r="AH88" i="11"/>
  <c r="AQ88" i="11" s="1"/>
  <c r="Y85" i="95"/>
  <c r="X85" i="95"/>
  <c r="AH90" i="48"/>
  <c r="AQ90" i="48" s="1"/>
  <c r="AR90" i="94"/>
  <c r="AE87" i="43"/>
  <c r="AF87" i="43"/>
  <c r="AO87" i="43" s="1"/>
  <c r="W88" i="43"/>
  <c r="AG87" i="43"/>
  <c r="AP87" i="43" s="1"/>
  <c r="Z88" i="11"/>
  <c r="Y88" i="82"/>
  <c r="X88" i="82"/>
  <c r="AR89" i="16"/>
  <c r="AR91" i="16" s="1"/>
  <c r="AJ86" i="16"/>
  <c r="AK86" i="16"/>
  <c r="AT86" i="16" s="1"/>
  <c r="AK80" i="16"/>
  <c r="AT80" i="16" s="1"/>
  <c r="AJ80" i="16"/>
  <c r="AJ74" i="16"/>
  <c r="AK74" i="16"/>
  <c r="AT74" i="16" s="1"/>
  <c r="AK68" i="16"/>
  <c r="AT68" i="16" s="1"/>
  <c r="AJ68" i="16"/>
  <c r="AK62" i="16"/>
  <c r="AT62" i="16" s="1"/>
  <c r="AJ62" i="16"/>
  <c r="AK56" i="16"/>
  <c r="AT56" i="16" s="1"/>
  <c r="AJ56" i="16"/>
  <c r="AK50" i="16"/>
  <c r="AT50" i="16" s="1"/>
  <c r="AJ50" i="16"/>
  <c r="AK44" i="16"/>
  <c r="AT44" i="16" s="1"/>
  <c r="AJ44" i="16"/>
  <c r="AK38" i="16"/>
  <c r="AT38" i="16" s="1"/>
  <c r="AJ38" i="16"/>
  <c r="AK32" i="16"/>
  <c r="AT32" i="16" s="1"/>
  <c r="AJ32" i="16"/>
  <c r="AK26" i="16"/>
  <c r="AT26" i="16" s="1"/>
  <c r="AJ26" i="16"/>
  <c r="AK20" i="16"/>
  <c r="AT20" i="16" s="1"/>
  <c r="AJ20" i="16"/>
  <c r="AK14" i="16"/>
  <c r="AT14" i="16" s="1"/>
  <c r="AJ14" i="16"/>
  <c r="AK8" i="16"/>
  <c r="AT8" i="16" s="1"/>
  <c r="AJ8" i="16"/>
  <c r="AN88" i="87"/>
  <c r="AI88" i="87"/>
  <c r="Y86" i="99"/>
  <c r="X86" i="99"/>
  <c r="AJ72" i="16"/>
  <c r="AK72" i="16"/>
  <c r="AT72" i="16" s="1"/>
  <c r="AR87" i="55"/>
  <c r="AR87" i="11"/>
  <c r="AN88" i="42"/>
  <c r="AI88" i="42"/>
  <c r="AK77" i="16"/>
  <c r="AT77" i="16" s="1"/>
  <c r="AJ77" i="16"/>
  <c r="AK47" i="16"/>
  <c r="AT47" i="16" s="1"/>
  <c r="AJ47" i="16"/>
  <c r="AK23" i="16"/>
  <c r="AT23" i="16" s="1"/>
  <c r="AJ23" i="16"/>
  <c r="AR89" i="48"/>
  <c r="AR87" i="83"/>
  <c r="AR88" i="102"/>
  <c r="Z90" i="48"/>
  <c r="AR85" i="90"/>
  <c r="AH88" i="55"/>
  <c r="AQ88" i="55" s="1"/>
  <c r="AH94" i="98"/>
  <c r="AQ94" i="98" s="1"/>
  <c r="AH87" i="91"/>
  <c r="AQ87" i="91" s="1"/>
  <c r="AN87" i="82"/>
  <c r="AI87" i="82"/>
  <c r="AI84" i="95"/>
  <c r="AN84" i="95"/>
  <c r="AR86" i="91"/>
  <c r="AJ85" i="16"/>
  <c r="AK85" i="16"/>
  <c r="AT85" i="16" s="1"/>
  <c r="AJ79" i="16"/>
  <c r="AK79" i="16"/>
  <c r="AT79" i="16" s="1"/>
  <c r="AJ73" i="16"/>
  <c r="AK73" i="16"/>
  <c r="AT73" i="16" s="1"/>
  <c r="AJ67" i="16"/>
  <c r="AK67" i="16"/>
  <c r="AT67" i="16" s="1"/>
  <c r="AJ61" i="16"/>
  <c r="AK61" i="16"/>
  <c r="AT61" i="16" s="1"/>
  <c r="AJ55" i="16"/>
  <c r="AK55" i="16"/>
  <c r="AT55" i="16" s="1"/>
  <c r="AJ49" i="16"/>
  <c r="AK49" i="16"/>
  <c r="AT49" i="16" s="1"/>
  <c r="AJ43" i="16"/>
  <c r="AK43" i="16"/>
  <c r="AT43" i="16" s="1"/>
  <c r="AJ37" i="16"/>
  <c r="AK37" i="16"/>
  <c r="AT37" i="16" s="1"/>
  <c r="AJ31" i="16"/>
  <c r="AK31" i="16"/>
  <c r="AT31" i="16" s="1"/>
  <c r="AJ25" i="16"/>
  <c r="AK25" i="16"/>
  <c r="AT25" i="16" s="1"/>
  <c r="AJ19" i="16"/>
  <c r="AK19" i="16"/>
  <c r="AT19" i="16" s="1"/>
  <c r="AJ13" i="16"/>
  <c r="AK13" i="16"/>
  <c r="AT13" i="16" s="1"/>
  <c r="AJ7" i="16"/>
  <c r="AK7" i="16"/>
  <c r="AT7" i="16" s="1"/>
  <c r="AH89" i="102"/>
  <c r="AQ89" i="102" s="1"/>
  <c r="AR88" i="49"/>
  <c r="AN85" i="99"/>
  <c r="AI85" i="99"/>
  <c r="AJ66" i="16"/>
  <c r="AK66" i="16"/>
  <c r="AT66" i="16" s="1"/>
  <c r="AJ60" i="16"/>
  <c r="AK60" i="16"/>
  <c r="AT60" i="16" s="1"/>
  <c r="AJ54" i="16"/>
  <c r="AK54" i="16"/>
  <c r="AT54" i="16" s="1"/>
  <c r="AJ48" i="16"/>
  <c r="AK48" i="16"/>
  <c r="AT48" i="16" s="1"/>
  <c r="AJ42" i="16"/>
  <c r="AK42" i="16"/>
  <c r="AT42" i="16" s="1"/>
  <c r="AJ36" i="16"/>
  <c r="AK36" i="16"/>
  <c r="AT36" i="16" s="1"/>
  <c r="AJ30" i="16"/>
  <c r="AK30" i="16"/>
  <c r="AT30" i="16" s="1"/>
  <c r="AJ24" i="16"/>
  <c r="AK24" i="16"/>
  <c r="AT24" i="16" s="1"/>
  <c r="AJ18" i="16"/>
  <c r="AK18" i="16"/>
  <c r="AT18" i="16" s="1"/>
  <c r="AJ12" i="16"/>
  <c r="AK12" i="16"/>
  <c r="AT12" i="16" s="1"/>
  <c r="AJ6" i="16"/>
  <c r="AK6" i="16"/>
  <c r="AT6" i="16" s="1"/>
  <c r="AN85" i="103"/>
  <c r="AI85" i="103"/>
  <c r="AF94" i="98"/>
  <c r="AO94" i="98" s="1"/>
  <c r="AE94" i="98"/>
  <c r="AG94" i="98"/>
  <c r="AP94" i="98" s="1"/>
  <c r="W95" i="98"/>
  <c r="AH89" i="49"/>
  <c r="AQ89" i="49" s="1"/>
  <c r="AQ91" i="49" s="1"/>
  <c r="AZ3" i="49"/>
  <c r="AX6" i="49" s="1"/>
  <c r="Y89" i="42"/>
  <c r="X89" i="42"/>
  <c r="Z89" i="42" s="1"/>
  <c r="AH88" i="10"/>
  <c r="AQ88" i="10" s="1"/>
  <c r="AK35" i="16"/>
  <c r="AT35" i="16" s="1"/>
  <c r="AJ35" i="16"/>
  <c r="AJ84" i="16"/>
  <c r="AK84" i="16"/>
  <c r="AT84" i="16" s="1"/>
  <c r="Z88" i="83"/>
  <c r="AK65" i="16"/>
  <c r="AT65" i="16" s="1"/>
  <c r="AJ65" i="16"/>
  <c r="AK41" i="16"/>
  <c r="AT41" i="16" s="1"/>
  <c r="AJ41" i="16"/>
  <c r="AK11" i="16"/>
  <c r="AT11" i="16" s="1"/>
  <c r="AJ11" i="16"/>
  <c r="AH91" i="94"/>
  <c r="AQ91" i="94" s="1"/>
  <c r="AJ88" i="16"/>
  <c r="AK88" i="16"/>
  <c r="AT88" i="16" s="1"/>
  <c r="AJ82" i="16"/>
  <c r="AK82" i="16"/>
  <c r="AT82" i="16" s="1"/>
  <c r="AJ76" i="16"/>
  <c r="AK76" i="16"/>
  <c r="AT76" i="16" s="1"/>
  <c r="AJ70" i="16"/>
  <c r="AK70" i="16"/>
  <c r="AT70" i="16" s="1"/>
  <c r="AJ64" i="16"/>
  <c r="AK64" i="16"/>
  <c r="AT64" i="16" s="1"/>
  <c r="AJ58" i="16"/>
  <c r="AK58" i="16"/>
  <c r="AT58" i="16" s="1"/>
  <c r="AJ52" i="16"/>
  <c r="AK52" i="16"/>
  <c r="AT52" i="16" s="1"/>
  <c r="AJ46" i="16"/>
  <c r="AK46" i="16"/>
  <c r="AT46" i="16" s="1"/>
  <c r="AJ40" i="16"/>
  <c r="AK40" i="16"/>
  <c r="AT40" i="16" s="1"/>
  <c r="AJ34" i="16"/>
  <c r="AK34" i="16"/>
  <c r="AT34" i="16" s="1"/>
  <c r="AJ28" i="16"/>
  <c r="AK28" i="16"/>
  <c r="AT28" i="16" s="1"/>
  <c r="AJ22" i="16"/>
  <c r="AK22" i="16"/>
  <c r="AT22" i="16" s="1"/>
  <c r="AJ16" i="16"/>
  <c r="AK16" i="16"/>
  <c r="AT16" i="16" s="1"/>
  <c r="AJ10" i="16"/>
  <c r="AK10" i="16"/>
  <c r="AT10" i="16" s="1"/>
  <c r="AJ3" i="16"/>
  <c r="AB4" i="16"/>
  <c r="AG88" i="55"/>
  <c r="AP88" i="55" s="1"/>
  <c r="AE88" i="55"/>
  <c r="AF88" i="55"/>
  <c r="AO88" i="55" s="1"/>
  <c r="W89" i="55"/>
  <c r="AJ78" i="16"/>
  <c r="AK78" i="16"/>
  <c r="AT78" i="16" s="1"/>
  <c r="AJ83" i="16"/>
  <c r="AK83" i="16"/>
  <c r="AT83" i="16" s="1"/>
  <c r="AK59" i="16"/>
  <c r="AT59" i="16" s="1"/>
  <c r="AJ59" i="16"/>
  <c r="AK29" i="16"/>
  <c r="AT29" i="16" s="1"/>
  <c r="AJ29" i="16"/>
  <c r="AK5" i="16"/>
  <c r="AT5" i="16" s="1"/>
  <c r="AJ5" i="16"/>
  <c r="AJ87" i="16"/>
  <c r="AK87" i="16"/>
  <c r="AT87" i="16" s="1"/>
  <c r="AJ81" i="16"/>
  <c r="AK81" i="16"/>
  <c r="AT81" i="16" s="1"/>
  <c r="AJ75" i="16"/>
  <c r="AK75" i="16"/>
  <c r="AT75" i="16" s="1"/>
  <c r="AJ69" i="16"/>
  <c r="AK69" i="16"/>
  <c r="AT69" i="16" s="1"/>
  <c r="AJ63" i="16"/>
  <c r="AK63" i="16"/>
  <c r="AT63" i="16" s="1"/>
  <c r="AJ57" i="16"/>
  <c r="AK57" i="16"/>
  <c r="AT57" i="16" s="1"/>
  <c r="AJ51" i="16"/>
  <c r="AK51" i="16"/>
  <c r="AT51" i="16" s="1"/>
  <c r="AJ45" i="16"/>
  <c r="AK45" i="16"/>
  <c r="AT45" i="16" s="1"/>
  <c r="AJ39" i="16"/>
  <c r="AK39" i="16"/>
  <c r="AT39" i="16" s="1"/>
  <c r="AJ33" i="16"/>
  <c r="AK33" i="16"/>
  <c r="AT33" i="16" s="1"/>
  <c r="AJ27" i="16"/>
  <c r="AK27" i="16"/>
  <c r="AT27" i="16" s="1"/>
  <c r="AJ21" i="16"/>
  <c r="AK21" i="16"/>
  <c r="AT21" i="16" s="1"/>
  <c r="AJ15" i="16"/>
  <c r="AK15" i="16"/>
  <c r="AT15" i="16" s="1"/>
  <c r="AJ9" i="16"/>
  <c r="AK9" i="16"/>
  <c r="AT9" i="16" s="1"/>
  <c r="AR93" i="98"/>
  <c r="Y89" i="87"/>
  <c r="X89" i="87"/>
  <c r="Y86" i="103"/>
  <c r="X86" i="103"/>
  <c r="W89" i="85" l="1"/>
  <c r="AF88" i="85"/>
  <c r="AO88" i="85" s="1"/>
  <c r="AE88" i="85"/>
  <c r="AG88" i="85"/>
  <c r="AP88" i="85" s="1"/>
  <c r="AF88" i="35"/>
  <c r="AO88" i="35" s="1"/>
  <c r="AG88" i="35"/>
  <c r="AP88" i="35" s="1"/>
  <c r="AE88" i="35"/>
  <c r="W89" i="35"/>
  <c r="Z93" i="18"/>
  <c r="W88" i="91"/>
  <c r="AG87" i="91"/>
  <c r="AP87" i="91" s="1"/>
  <c r="W90" i="102"/>
  <c r="X90" i="102" s="1"/>
  <c r="AG89" i="102"/>
  <c r="AP89" i="102" s="1"/>
  <c r="AG88" i="10"/>
  <c r="AP88" i="10" s="1"/>
  <c r="W89" i="10"/>
  <c r="W92" i="94"/>
  <c r="Z88" i="82"/>
  <c r="AF91" i="94"/>
  <c r="AO91" i="94" s="1"/>
  <c r="AE89" i="49"/>
  <c r="AE87" i="91"/>
  <c r="AN87" i="91" s="1"/>
  <c r="AE91" i="94"/>
  <c r="AG89" i="49"/>
  <c r="AP89" i="49" s="1"/>
  <c r="AP91" i="49" s="1"/>
  <c r="AF89" i="49"/>
  <c r="AO89" i="49" s="1"/>
  <c r="AO91" i="49" s="1"/>
  <c r="AX83" i="49"/>
  <c r="S83" i="49" s="1"/>
  <c r="AC83" i="49" s="1"/>
  <c r="AB84" i="49" s="1"/>
  <c r="AX77" i="49"/>
  <c r="AX71" i="49"/>
  <c r="S71" i="49" s="1"/>
  <c r="AC71" i="49" s="1"/>
  <c r="AB72" i="49" s="1"/>
  <c r="AX65" i="49"/>
  <c r="AX59" i="49"/>
  <c r="AX53" i="49"/>
  <c r="AX47" i="49"/>
  <c r="S47" i="49" s="1"/>
  <c r="AC47" i="49" s="1"/>
  <c r="AB48" i="49" s="1"/>
  <c r="AX41" i="49"/>
  <c r="AX35" i="49"/>
  <c r="S35" i="49" s="1"/>
  <c r="AC35" i="49" s="1"/>
  <c r="AB36" i="49" s="1"/>
  <c r="AX29" i="49"/>
  <c r="AX23" i="49"/>
  <c r="AX17" i="49"/>
  <c r="AX11" i="49"/>
  <c r="S11" i="49" s="1"/>
  <c r="AC11" i="49" s="1"/>
  <c r="AB12" i="49" s="1"/>
  <c r="AX5" i="49"/>
  <c r="AX88" i="49"/>
  <c r="AX82" i="49"/>
  <c r="AX76" i="49"/>
  <c r="AX70" i="49"/>
  <c r="AX63" i="49"/>
  <c r="S63" i="49" s="1"/>
  <c r="AC63" i="49" s="1"/>
  <c r="AB64" i="49" s="1"/>
  <c r="AX58" i="49"/>
  <c r="AX52" i="49"/>
  <c r="AX46" i="49"/>
  <c r="AX40" i="49"/>
  <c r="AX34" i="49"/>
  <c r="AX28" i="49"/>
  <c r="S28" i="49" s="1"/>
  <c r="AC28" i="49" s="1"/>
  <c r="AB29" i="49" s="1"/>
  <c r="AX22" i="49"/>
  <c r="AX16" i="49"/>
  <c r="AX10" i="49"/>
  <c r="AX4" i="49"/>
  <c r="AX87" i="49"/>
  <c r="AX80" i="49"/>
  <c r="S80" i="49" s="1"/>
  <c r="AC80" i="49" s="1"/>
  <c r="AB81" i="49" s="1"/>
  <c r="AX75" i="49"/>
  <c r="AX69" i="49"/>
  <c r="AX64" i="49"/>
  <c r="AX57" i="49"/>
  <c r="AX50" i="49"/>
  <c r="AX45" i="49"/>
  <c r="S45" i="49" s="1"/>
  <c r="AC45" i="49" s="1"/>
  <c r="AB46" i="49" s="1"/>
  <c r="AX39" i="49"/>
  <c r="AX33" i="49"/>
  <c r="AX27" i="49"/>
  <c r="AX21" i="49"/>
  <c r="AX15" i="49"/>
  <c r="S15" i="49" s="1"/>
  <c r="AC15" i="49" s="1"/>
  <c r="AB16" i="49" s="1"/>
  <c r="AX9" i="49"/>
  <c r="S9" i="49" s="1"/>
  <c r="AC9" i="49" s="1"/>
  <c r="AB10" i="49" s="1"/>
  <c r="AX3" i="49"/>
  <c r="AX85" i="49"/>
  <c r="S85" i="49" s="1"/>
  <c r="AC85" i="49" s="1"/>
  <c r="AB86" i="49" s="1"/>
  <c r="AX81" i="49"/>
  <c r="AX74" i="49"/>
  <c r="AX68" i="49"/>
  <c r="AX62" i="49"/>
  <c r="S62" i="49" s="1"/>
  <c r="AC62" i="49" s="1"/>
  <c r="AB63" i="49" s="1"/>
  <c r="AX56" i="49"/>
  <c r="AX51" i="49"/>
  <c r="AX44" i="49"/>
  <c r="S44" i="49" s="1"/>
  <c r="AC44" i="49" s="1"/>
  <c r="AB45" i="49" s="1"/>
  <c r="AX38" i="49"/>
  <c r="AX32" i="49"/>
  <c r="AX26" i="49"/>
  <c r="S26" i="49" s="1"/>
  <c r="AC26" i="49" s="1"/>
  <c r="AB27" i="49" s="1"/>
  <c r="AX19" i="49"/>
  <c r="S19" i="49" s="1"/>
  <c r="AC19" i="49" s="1"/>
  <c r="AB20" i="49" s="1"/>
  <c r="AX14" i="49"/>
  <c r="S14" i="49" s="1"/>
  <c r="AC14" i="49" s="1"/>
  <c r="AB15" i="49" s="1"/>
  <c r="AX7" i="49"/>
  <c r="S7" i="49" s="1"/>
  <c r="AC7" i="49" s="1"/>
  <c r="AB8" i="49" s="1"/>
  <c r="Z89" i="87"/>
  <c r="AX89" i="87" s="1"/>
  <c r="S89" i="87" s="1"/>
  <c r="AX86" i="49"/>
  <c r="S86" i="49" s="1"/>
  <c r="AC86" i="49" s="1"/>
  <c r="AB87" i="49" s="1"/>
  <c r="AX79" i="49"/>
  <c r="S79" i="49" s="1"/>
  <c r="AC79" i="49" s="1"/>
  <c r="AB80" i="49" s="1"/>
  <c r="AX73" i="49"/>
  <c r="S73" i="49" s="1"/>
  <c r="AC73" i="49" s="1"/>
  <c r="AB74" i="49" s="1"/>
  <c r="AX67" i="49"/>
  <c r="S67" i="49" s="1"/>
  <c r="AC67" i="49" s="1"/>
  <c r="AB68" i="49" s="1"/>
  <c r="AX61" i="49"/>
  <c r="S61" i="49" s="1"/>
  <c r="AC61" i="49" s="1"/>
  <c r="AB62" i="49" s="1"/>
  <c r="AX55" i="49"/>
  <c r="S55" i="49" s="1"/>
  <c r="AC55" i="49" s="1"/>
  <c r="AB56" i="49" s="1"/>
  <c r="AX49" i="49"/>
  <c r="S49" i="49" s="1"/>
  <c r="AC49" i="49" s="1"/>
  <c r="AB50" i="49" s="1"/>
  <c r="AX43" i="49"/>
  <c r="S43" i="49" s="1"/>
  <c r="AC43" i="49" s="1"/>
  <c r="AB44" i="49" s="1"/>
  <c r="AX37" i="49"/>
  <c r="S37" i="49" s="1"/>
  <c r="AC37" i="49" s="1"/>
  <c r="AB38" i="49" s="1"/>
  <c r="AX31" i="49"/>
  <c r="S31" i="49" s="1"/>
  <c r="AC31" i="49" s="1"/>
  <c r="AB32" i="49" s="1"/>
  <c r="AX25" i="49"/>
  <c r="AX20" i="49"/>
  <c r="AX13" i="49"/>
  <c r="S13" i="49" s="1"/>
  <c r="AC13" i="49" s="1"/>
  <c r="AB14" i="49" s="1"/>
  <c r="AX8" i="49"/>
  <c r="S8" i="49" s="1"/>
  <c r="AC8" i="49" s="1"/>
  <c r="AB9" i="49" s="1"/>
  <c r="Z85" i="95"/>
  <c r="AE85" i="95" s="1"/>
  <c r="AX84" i="49"/>
  <c r="S84" i="49" s="1"/>
  <c r="AC84" i="49" s="1"/>
  <c r="AB85" i="49" s="1"/>
  <c r="AX78" i="49"/>
  <c r="S78" i="49" s="1"/>
  <c r="AC78" i="49" s="1"/>
  <c r="AB79" i="49" s="1"/>
  <c r="AX72" i="49"/>
  <c r="S72" i="49" s="1"/>
  <c r="AC72" i="49" s="1"/>
  <c r="AB73" i="49" s="1"/>
  <c r="AX66" i="49"/>
  <c r="S66" i="49" s="1"/>
  <c r="AC66" i="49" s="1"/>
  <c r="AB67" i="49" s="1"/>
  <c r="AX60" i="49"/>
  <c r="AX54" i="49"/>
  <c r="S54" i="49" s="1"/>
  <c r="AC54" i="49" s="1"/>
  <c r="AB55" i="49" s="1"/>
  <c r="AX48" i="49"/>
  <c r="S48" i="49" s="1"/>
  <c r="AC48" i="49" s="1"/>
  <c r="AB49" i="49" s="1"/>
  <c r="AX42" i="49"/>
  <c r="S42" i="49" s="1"/>
  <c r="AC42" i="49" s="1"/>
  <c r="AB43" i="49" s="1"/>
  <c r="AX36" i="49"/>
  <c r="AX30" i="49"/>
  <c r="S30" i="49" s="1"/>
  <c r="AC30" i="49" s="1"/>
  <c r="AB31" i="49" s="1"/>
  <c r="AX24" i="49"/>
  <c r="S24" i="49" s="1"/>
  <c r="AC24" i="49" s="1"/>
  <c r="AB25" i="49" s="1"/>
  <c r="AX18" i="49"/>
  <c r="S18" i="49" s="1"/>
  <c r="AC18" i="49" s="1"/>
  <c r="AB19" i="49" s="1"/>
  <c r="AX12" i="49"/>
  <c r="S12" i="49" s="1"/>
  <c r="AC12" i="49" s="1"/>
  <c r="AB13" i="49" s="1"/>
  <c r="AL89" i="16"/>
  <c r="AU89" i="16" s="1"/>
  <c r="AS29" i="16"/>
  <c r="AL29" i="16"/>
  <c r="AU29" i="16" s="1"/>
  <c r="AS15" i="16"/>
  <c r="AL15" i="16"/>
  <c r="AU15" i="16" s="1"/>
  <c r="AS51" i="16"/>
  <c r="AL51" i="16"/>
  <c r="AU51" i="16" s="1"/>
  <c r="AS69" i="16"/>
  <c r="AL69" i="16"/>
  <c r="AU69" i="16" s="1"/>
  <c r="AS87" i="16"/>
  <c r="AL87" i="16"/>
  <c r="AU87" i="16" s="1"/>
  <c r="AS10" i="16"/>
  <c r="AL10" i="16"/>
  <c r="AU10" i="16" s="1"/>
  <c r="AS28" i="16"/>
  <c r="AL28" i="16"/>
  <c r="AU28" i="16" s="1"/>
  <c r="AS46" i="16"/>
  <c r="AL46" i="16"/>
  <c r="AU46" i="16" s="1"/>
  <c r="AS64" i="16"/>
  <c r="AL64" i="16"/>
  <c r="AU64" i="16" s="1"/>
  <c r="AS82" i="16"/>
  <c r="AL82" i="16"/>
  <c r="AU82" i="16" s="1"/>
  <c r="AS35" i="16"/>
  <c r="AL35" i="16"/>
  <c r="AU35" i="16" s="1"/>
  <c r="AS18" i="16"/>
  <c r="AL18" i="16"/>
  <c r="AU18" i="16" s="1"/>
  <c r="AS36" i="16"/>
  <c r="AL36" i="16"/>
  <c r="AU36" i="16" s="1"/>
  <c r="AS54" i="16"/>
  <c r="AL54" i="16"/>
  <c r="AU54" i="16" s="1"/>
  <c r="AS19" i="16"/>
  <c r="AL19" i="16"/>
  <c r="AU19" i="16" s="1"/>
  <c r="AS37" i="16"/>
  <c r="AL37" i="16"/>
  <c r="AU37" i="16" s="1"/>
  <c r="AS55" i="16"/>
  <c r="AL55" i="16"/>
  <c r="AU55" i="16" s="1"/>
  <c r="AS73" i="16"/>
  <c r="AL73" i="16"/>
  <c r="AU73" i="16" s="1"/>
  <c r="AR88" i="87"/>
  <c r="AS20" i="16"/>
  <c r="AL20" i="16"/>
  <c r="AU20" i="16" s="1"/>
  <c r="AS38" i="16"/>
  <c r="AL38" i="16"/>
  <c r="AU38" i="16" s="1"/>
  <c r="AS56" i="16"/>
  <c r="AL56" i="16"/>
  <c r="AU56" i="16" s="1"/>
  <c r="AS53" i="16"/>
  <c r="AL53" i="16"/>
  <c r="AU53" i="16" s="1"/>
  <c r="AN89" i="49"/>
  <c r="AN91" i="49" s="1"/>
  <c r="AI89" i="49"/>
  <c r="AH86" i="99"/>
  <c r="AQ86" i="99" s="1"/>
  <c r="AF89" i="87"/>
  <c r="AO89" i="87" s="1"/>
  <c r="AO91" i="87" s="1"/>
  <c r="AG89" i="87"/>
  <c r="AP89" i="87" s="1"/>
  <c r="AP91" i="87" s="1"/>
  <c r="AE89" i="87"/>
  <c r="AC89" i="87"/>
  <c r="AH86" i="103"/>
  <c r="AQ86" i="103" s="1"/>
  <c r="AS5" i="16"/>
  <c r="AL5" i="16"/>
  <c r="AU5" i="16" s="1"/>
  <c r="AI88" i="55"/>
  <c r="AN88" i="55"/>
  <c r="AS41" i="16"/>
  <c r="AL41" i="16"/>
  <c r="AU41" i="16" s="1"/>
  <c r="S3" i="49"/>
  <c r="AC3" i="49" s="1"/>
  <c r="S4" i="49"/>
  <c r="AC4" i="49" s="1"/>
  <c r="AB5" i="49" s="1"/>
  <c r="S5" i="49"/>
  <c r="AC5" i="49" s="1"/>
  <c r="AB6" i="49" s="1"/>
  <c r="S6" i="49"/>
  <c r="AC6" i="49" s="1"/>
  <c r="AB7" i="49" s="1"/>
  <c r="S10" i="49"/>
  <c r="AC10" i="49" s="1"/>
  <c r="AB11" i="49" s="1"/>
  <c r="S16" i="49"/>
  <c r="AC16" i="49" s="1"/>
  <c r="AB17" i="49" s="1"/>
  <c r="S17" i="49"/>
  <c r="AC17" i="49" s="1"/>
  <c r="AB18" i="49" s="1"/>
  <c r="S20" i="49"/>
  <c r="AC20" i="49" s="1"/>
  <c r="AB21" i="49" s="1"/>
  <c r="S21" i="49"/>
  <c r="AC21" i="49" s="1"/>
  <c r="AB22" i="49" s="1"/>
  <c r="S22" i="49"/>
  <c r="AC22" i="49" s="1"/>
  <c r="AB23" i="49" s="1"/>
  <c r="S23" i="49"/>
  <c r="AC23" i="49" s="1"/>
  <c r="AB24" i="49" s="1"/>
  <c r="S25" i="49"/>
  <c r="AC25" i="49" s="1"/>
  <c r="AB26" i="49" s="1"/>
  <c r="S27" i="49"/>
  <c r="AC27" i="49" s="1"/>
  <c r="AB28" i="49" s="1"/>
  <c r="S29" i="49"/>
  <c r="AC29" i="49" s="1"/>
  <c r="AB30" i="49" s="1"/>
  <c r="S32" i="49"/>
  <c r="AC32" i="49" s="1"/>
  <c r="AB33" i="49" s="1"/>
  <c r="S33" i="49"/>
  <c r="AC33" i="49" s="1"/>
  <c r="AB34" i="49" s="1"/>
  <c r="S34" i="49"/>
  <c r="AC34" i="49" s="1"/>
  <c r="AB35" i="49" s="1"/>
  <c r="S36" i="49"/>
  <c r="AC36" i="49" s="1"/>
  <c r="AB37" i="49" s="1"/>
  <c r="S38" i="49"/>
  <c r="AC38" i="49" s="1"/>
  <c r="AB39" i="49" s="1"/>
  <c r="S39" i="49"/>
  <c r="AC39" i="49" s="1"/>
  <c r="AB40" i="49" s="1"/>
  <c r="S40" i="49"/>
  <c r="AC40" i="49" s="1"/>
  <c r="AB41" i="49" s="1"/>
  <c r="S41" i="49"/>
  <c r="AC41" i="49" s="1"/>
  <c r="AB42" i="49" s="1"/>
  <c r="S46" i="49"/>
  <c r="AC46" i="49" s="1"/>
  <c r="AB47" i="49" s="1"/>
  <c r="S50" i="49"/>
  <c r="AC50" i="49" s="1"/>
  <c r="AB51" i="49" s="1"/>
  <c r="S51" i="49"/>
  <c r="AC51" i="49" s="1"/>
  <c r="AB52" i="49" s="1"/>
  <c r="S52" i="49"/>
  <c r="AC52" i="49" s="1"/>
  <c r="AB53" i="49" s="1"/>
  <c r="S53" i="49"/>
  <c r="AC53" i="49" s="1"/>
  <c r="AB54" i="49" s="1"/>
  <c r="S56" i="49"/>
  <c r="AC56" i="49" s="1"/>
  <c r="AB57" i="49" s="1"/>
  <c r="S57" i="49"/>
  <c r="AC57" i="49" s="1"/>
  <c r="AB58" i="49" s="1"/>
  <c r="S58" i="49"/>
  <c r="AC58" i="49" s="1"/>
  <c r="AB59" i="49" s="1"/>
  <c r="S59" i="49"/>
  <c r="AC59" i="49" s="1"/>
  <c r="AB60" i="49" s="1"/>
  <c r="S60" i="49"/>
  <c r="AC60" i="49" s="1"/>
  <c r="AB61" i="49" s="1"/>
  <c r="S64" i="49"/>
  <c r="AC64" i="49" s="1"/>
  <c r="AB65" i="49" s="1"/>
  <c r="S65" i="49"/>
  <c r="AC65" i="49" s="1"/>
  <c r="AB66" i="49" s="1"/>
  <c r="S68" i="49"/>
  <c r="AC68" i="49" s="1"/>
  <c r="AB69" i="49" s="1"/>
  <c r="S69" i="49"/>
  <c r="AC69" i="49" s="1"/>
  <c r="AB70" i="49" s="1"/>
  <c r="S70" i="49"/>
  <c r="AC70" i="49" s="1"/>
  <c r="AB71" i="49" s="1"/>
  <c r="S74" i="49"/>
  <c r="AC74" i="49" s="1"/>
  <c r="AB75" i="49" s="1"/>
  <c r="S75" i="49"/>
  <c r="AC75" i="49" s="1"/>
  <c r="AB76" i="49" s="1"/>
  <c r="S76" i="49"/>
  <c r="AC76" i="49" s="1"/>
  <c r="AB77" i="49" s="1"/>
  <c r="S77" i="49"/>
  <c r="AC77" i="49" s="1"/>
  <c r="AB78" i="49" s="1"/>
  <c r="S81" i="49"/>
  <c r="AC81" i="49" s="1"/>
  <c r="AB82" i="49" s="1"/>
  <c r="S82" i="49"/>
  <c r="AC82" i="49" s="1"/>
  <c r="AB83" i="49" s="1"/>
  <c r="S87" i="49"/>
  <c r="AC87" i="49" s="1"/>
  <c r="AB88" i="49" s="1"/>
  <c r="S88" i="49"/>
  <c r="AC88" i="49" s="1"/>
  <c r="AB89" i="49" s="1"/>
  <c r="AR85" i="99"/>
  <c r="AS23" i="16"/>
  <c r="AL23" i="16"/>
  <c r="AU23" i="16" s="1"/>
  <c r="AR88" i="42"/>
  <c r="AS74" i="16"/>
  <c r="AL74" i="16"/>
  <c r="AU74" i="16" s="1"/>
  <c r="Y88" i="43"/>
  <c r="X88" i="43"/>
  <c r="AF86" i="90"/>
  <c r="AO86" i="90" s="1"/>
  <c r="AE86" i="90"/>
  <c r="W87" i="90"/>
  <c r="AG86" i="90"/>
  <c r="AP86" i="90" s="1"/>
  <c r="AN87" i="50"/>
  <c r="AI87" i="50"/>
  <c r="Y88" i="91"/>
  <c r="X88" i="91"/>
  <c r="Y89" i="10"/>
  <c r="X89" i="10"/>
  <c r="AS33" i="16"/>
  <c r="AL33" i="16"/>
  <c r="AU33" i="16" s="1"/>
  <c r="Z86" i="103"/>
  <c r="AS21" i="16"/>
  <c r="AL21" i="16"/>
  <c r="AU21" i="16" s="1"/>
  <c r="AS39" i="16"/>
  <c r="AL39" i="16"/>
  <c r="AU39" i="16" s="1"/>
  <c r="AS57" i="16"/>
  <c r="AL57" i="16"/>
  <c r="AU57" i="16" s="1"/>
  <c r="AS75" i="16"/>
  <c r="AL75" i="16"/>
  <c r="AU75" i="16" s="1"/>
  <c r="AS83" i="16"/>
  <c r="AL83" i="16"/>
  <c r="AU83" i="16" s="1"/>
  <c r="AS16" i="16"/>
  <c r="AL16" i="16"/>
  <c r="AU16" i="16" s="1"/>
  <c r="AS34" i="16"/>
  <c r="AL34" i="16"/>
  <c r="AU34" i="16" s="1"/>
  <c r="AS52" i="16"/>
  <c r="AL52" i="16"/>
  <c r="AU52" i="16" s="1"/>
  <c r="AS70" i="16"/>
  <c r="AL70" i="16"/>
  <c r="AU70" i="16" s="1"/>
  <c r="AS88" i="16"/>
  <c r="AL88" i="16"/>
  <c r="AU88" i="16" s="1"/>
  <c r="AS6" i="16"/>
  <c r="AL6" i="16"/>
  <c r="AU6" i="16" s="1"/>
  <c r="AS24" i="16"/>
  <c r="AL24" i="16"/>
  <c r="AU24" i="16" s="1"/>
  <c r="AS42" i="16"/>
  <c r="AL42" i="16"/>
  <c r="AU42" i="16" s="1"/>
  <c r="AS60" i="16"/>
  <c r="AL60" i="16"/>
  <c r="AU60" i="16" s="1"/>
  <c r="AS7" i="16"/>
  <c r="AL7" i="16"/>
  <c r="AU7" i="16" s="1"/>
  <c r="AS25" i="16"/>
  <c r="AL25" i="16"/>
  <c r="AU25" i="16" s="1"/>
  <c r="AS43" i="16"/>
  <c r="AL43" i="16"/>
  <c r="AU43" i="16" s="1"/>
  <c r="AS61" i="16"/>
  <c r="AL61" i="16"/>
  <c r="AU61" i="16" s="1"/>
  <c r="AS79" i="16"/>
  <c r="AL79" i="16"/>
  <c r="AU79" i="16" s="1"/>
  <c r="AR84" i="95"/>
  <c r="AS72" i="16"/>
  <c r="AL72" i="16"/>
  <c r="AU72" i="16" s="1"/>
  <c r="AS8" i="16"/>
  <c r="AL8" i="16"/>
  <c r="AU8" i="16" s="1"/>
  <c r="AS26" i="16"/>
  <c r="AL26" i="16"/>
  <c r="AU26" i="16" s="1"/>
  <c r="AS44" i="16"/>
  <c r="AL44" i="16"/>
  <c r="AU44" i="16" s="1"/>
  <c r="AS62" i="16"/>
  <c r="AL62" i="16"/>
  <c r="AU62" i="16" s="1"/>
  <c r="AS80" i="16"/>
  <c r="AL80" i="16"/>
  <c r="AU80" i="16" s="1"/>
  <c r="AH88" i="82"/>
  <c r="AQ88" i="82" s="1"/>
  <c r="AH85" i="95"/>
  <c r="AQ85" i="95" s="1"/>
  <c r="Y90" i="102"/>
  <c r="AJ4" i="16"/>
  <c r="AK4" i="16"/>
  <c r="AT4" i="16" s="1"/>
  <c r="AT91" i="16" s="1"/>
  <c r="Y95" i="98"/>
  <c r="X95" i="98"/>
  <c r="AS47" i="16"/>
  <c r="AL47" i="16"/>
  <c r="AU47" i="16" s="1"/>
  <c r="W89" i="82"/>
  <c r="AF88" i="82"/>
  <c r="AO88" i="82" s="1"/>
  <c r="AE88" i="82"/>
  <c r="AG88" i="82"/>
  <c r="AP88" i="82" s="1"/>
  <c r="AN87" i="43"/>
  <c r="AI87" i="43"/>
  <c r="AF85" i="95"/>
  <c r="AO85" i="95" s="1"/>
  <c r="AG85" i="95"/>
  <c r="AP85" i="95" s="1"/>
  <c r="AS71" i="16"/>
  <c r="AL71" i="16"/>
  <c r="AU71" i="16" s="1"/>
  <c r="Y92" i="94"/>
  <c r="X92" i="94"/>
  <c r="AN88" i="10"/>
  <c r="AI88" i="10"/>
  <c r="AH89" i="87"/>
  <c r="AQ89" i="87" s="1"/>
  <c r="AQ91" i="87" s="1"/>
  <c r="AZ3" i="87"/>
  <c r="AX8" i="87" s="1"/>
  <c r="AS9" i="16"/>
  <c r="AL9" i="16"/>
  <c r="AU9" i="16" s="1"/>
  <c r="AS27" i="16"/>
  <c r="AL27" i="16"/>
  <c r="AU27" i="16" s="1"/>
  <c r="AS45" i="16"/>
  <c r="AL45" i="16"/>
  <c r="AU45" i="16" s="1"/>
  <c r="AS63" i="16"/>
  <c r="AL63" i="16"/>
  <c r="AU63" i="16" s="1"/>
  <c r="AS81" i="16"/>
  <c r="AL81" i="16"/>
  <c r="AU81" i="16" s="1"/>
  <c r="AS78" i="16"/>
  <c r="AL78" i="16"/>
  <c r="AU78" i="16" s="1"/>
  <c r="AL3" i="16"/>
  <c r="AU3" i="16" s="1"/>
  <c r="AS3" i="16"/>
  <c r="AS22" i="16"/>
  <c r="AL22" i="16"/>
  <c r="AU22" i="16" s="1"/>
  <c r="AS40" i="16"/>
  <c r="AL40" i="16"/>
  <c r="AU40" i="16" s="1"/>
  <c r="AS58" i="16"/>
  <c r="AL58" i="16"/>
  <c r="AU58" i="16" s="1"/>
  <c r="AS76" i="16"/>
  <c r="AL76" i="16"/>
  <c r="AU76" i="16" s="1"/>
  <c r="AH89" i="42"/>
  <c r="AQ89" i="42" s="1"/>
  <c r="AS12" i="16"/>
  <c r="AL12" i="16"/>
  <c r="AU12" i="16" s="1"/>
  <c r="AS30" i="16"/>
  <c r="AL30" i="16"/>
  <c r="AU30" i="16" s="1"/>
  <c r="AS48" i="16"/>
  <c r="AL48" i="16"/>
  <c r="AU48" i="16" s="1"/>
  <c r="AS66" i="16"/>
  <c r="AL66" i="16"/>
  <c r="AU66" i="16" s="1"/>
  <c r="AS13" i="16"/>
  <c r="AL13" i="16"/>
  <c r="AU13" i="16" s="1"/>
  <c r="AS31" i="16"/>
  <c r="AL31" i="16"/>
  <c r="AU31" i="16" s="1"/>
  <c r="AS49" i="16"/>
  <c r="AL49" i="16"/>
  <c r="AU49" i="16" s="1"/>
  <c r="AS67" i="16"/>
  <c r="AL67" i="16"/>
  <c r="AU67" i="16" s="1"/>
  <c r="AS85" i="16"/>
  <c r="AL85" i="16"/>
  <c r="AU85" i="16" s="1"/>
  <c r="W91" i="48"/>
  <c r="AE90" i="48"/>
  <c r="AF90" i="48"/>
  <c r="AO90" i="48" s="1"/>
  <c r="AG90" i="48"/>
  <c r="AP90" i="48" s="1"/>
  <c r="Z86" i="99"/>
  <c r="AS14" i="16"/>
  <c r="AL14" i="16"/>
  <c r="AU14" i="16" s="1"/>
  <c r="AS32" i="16"/>
  <c r="AL32" i="16"/>
  <c r="AU32" i="16" s="1"/>
  <c r="AS50" i="16"/>
  <c r="AL50" i="16"/>
  <c r="AU50" i="16" s="1"/>
  <c r="AS68" i="16"/>
  <c r="AL68" i="16"/>
  <c r="AU68" i="16" s="1"/>
  <c r="AS17" i="16"/>
  <c r="AL17" i="16"/>
  <c r="AU17" i="16" s="1"/>
  <c r="AN91" i="94"/>
  <c r="AN89" i="102"/>
  <c r="AI89" i="102"/>
  <c r="AS65" i="16"/>
  <c r="AL65" i="16"/>
  <c r="AU65" i="16" s="1"/>
  <c r="AR87" i="82"/>
  <c r="AS59" i="16"/>
  <c r="AL59" i="16"/>
  <c r="AU59" i="16" s="1"/>
  <c r="Y89" i="55"/>
  <c r="X89" i="55"/>
  <c r="AS11" i="16"/>
  <c r="AL11" i="16"/>
  <c r="AU11" i="16" s="1"/>
  <c r="AF88" i="83"/>
  <c r="AO88" i="83" s="1"/>
  <c r="AE88" i="83"/>
  <c r="AG88" i="83"/>
  <c r="AP88" i="83" s="1"/>
  <c r="W89" i="83"/>
  <c r="AS84" i="16"/>
  <c r="AL84" i="16"/>
  <c r="AU84" i="16" s="1"/>
  <c r="AG89" i="42"/>
  <c r="AP89" i="42" s="1"/>
  <c r="AE89" i="42"/>
  <c r="AF89" i="42"/>
  <c r="AO89" i="42" s="1"/>
  <c r="W90" i="42"/>
  <c r="AN94" i="98"/>
  <c r="AI94" i="98"/>
  <c r="AR85" i="103"/>
  <c r="AS77" i="16"/>
  <c r="AL77" i="16"/>
  <c r="AU77" i="16" s="1"/>
  <c r="AS86" i="16"/>
  <c r="AL86" i="16"/>
  <c r="AU86" i="16" s="1"/>
  <c r="W89" i="11"/>
  <c r="AG88" i="11"/>
  <c r="AP88" i="11" s="1"/>
  <c r="AF88" i="11"/>
  <c r="AO88" i="11" s="1"/>
  <c r="AE88" i="11"/>
  <c r="Y88" i="50"/>
  <c r="X88" i="50"/>
  <c r="AN88" i="85" l="1"/>
  <c r="AI88" i="85"/>
  <c r="AR88" i="85" s="1"/>
  <c r="X89" i="35"/>
  <c r="Y89" i="35"/>
  <c r="AI88" i="35"/>
  <c r="AR88" i="35" s="1"/>
  <c r="AN88" i="35"/>
  <c r="Y89" i="85"/>
  <c r="X89" i="85"/>
  <c r="AH89" i="85" s="1"/>
  <c r="AQ89" i="85" s="1"/>
  <c r="Z89" i="85"/>
  <c r="AI91" i="94"/>
  <c r="AE93" i="18"/>
  <c r="W94" i="18"/>
  <c r="AF93" i="18"/>
  <c r="AO93" i="18" s="1"/>
  <c r="AG93" i="18"/>
  <c r="AP93" i="18" s="1"/>
  <c r="Z95" i="98"/>
  <c r="AI87" i="91"/>
  <c r="AR87" i="91" s="1"/>
  <c r="W86" i="95"/>
  <c r="AX85" i="87"/>
  <c r="AX78" i="87"/>
  <c r="S78" i="87" s="1"/>
  <c r="AC78" i="87" s="1"/>
  <c r="AB79" i="87" s="1"/>
  <c r="AX73" i="87"/>
  <c r="S73" i="87" s="1"/>
  <c r="AC73" i="87" s="1"/>
  <c r="AB74" i="87" s="1"/>
  <c r="AX67" i="87"/>
  <c r="AX61" i="87"/>
  <c r="AX55" i="87"/>
  <c r="AX49" i="87"/>
  <c r="AX43" i="87"/>
  <c r="S43" i="87" s="1"/>
  <c r="AC43" i="87" s="1"/>
  <c r="AB44" i="87" s="1"/>
  <c r="AX37" i="87"/>
  <c r="AX31" i="87"/>
  <c r="AX25" i="87"/>
  <c r="S25" i="87" s="1"/>
  <c r="AC25" i="87" s="1"/>
  <c r="AB26" i="87" s="1"/>
  <c r="AX19" i="87"/>
  <c r="AX13" i="87"/>
  <c r="AX7" i="87"/>
  <c r="S7" i="87" s="1"/>
  <c r="AC7" i="87" s="1"/>
  <c r="AB8" i="87" s="1"/>
  <c r="AX83" i="87"/>
  <c r="S83" i="87" s="1"/>
  <c r="AC83" i="87" s="1"/>
  <c r="AB84" i="87" s="1"/>
  <c r="AX79" i="87"/>
  <c r="AX72" i="87"/>
  <c r="AX66" i="87"/>
  <c r="AX60" i="87"/>
  <c r="AX54" i="87"/>
  <c r="S54" i="87" s="1"/>
  <c r="AC54" i="87" s="1"/>
  <c r="AB55" i="87" s="1"/>
  <c r="AX48" i="87"/>
  <c r="S48" i="87" s="1"/>
  <c r="AC48" i="87" s="1"/>
  <c r="AB49" i="87" s="1"/>
  <c r="AX42" i="87"/>
  <c r="AX36" i="87"/>
  <c r="AX30" i="87"/>
  <c r="AX24" i="87"/>
  <c r="AX17" i="87"/>
  <c r="S17" i="87" s="1"/>
  <c r="AC17" i="87" s="1"/>
  <c r="AB18" i="87" s="1"/>
  <c r="AX12" i="87"/>
  <c r="S12" i="87" s="1"/>
  <c r="AC12" i="87" s="1"/>
  <c r="AB13" i="87" s="1"/>
  <c r="AX6" i="87"/>
  <c r="Z88" i="91"/>
  <c r="AF88" i="91" s="1"/>
  <c r="AO88" i="91" s="1"/>
  <c r="AX84" i="87"/>
  <c r="AX77" i="87"/>
  <c r="AX71" i="87"/>
  <c r="S71" i="87" s="1"/>
  <c r="AC71" i="87" s="1"/>
  <c r="AB72" i="87" s="1"/>
  <c r="AX64" i="87"/>
  <c r="S64" i="87" s="1"/>
  <c r="AC64" i="87" s="1"/>
  <c r="AB65" i="87" s="1"/>
  <c r="AX58" i="87"/>
  <c r="AX52" i="87"/>
  <c r="AX47" i="87"/>
  <c r="AX41" i="87"/>
  <c r="AX35" i="87"/>
  <c r="S35" i="87" s="1"/>
  <c r="AC35" i="87" s="1"/>
  <c r="AB36" i="87" s="1"/>
  <c r="AX29" i="87"/>
  <c r="S29" i="87" s="1"/>
  <c r="AC29" i="87" s="1"/>
  <c r="AB30" i="87" s="1"/>
  <c r="AX23" i="87"/>
  <c r="AX18" i="87"/>
  <c r="S18" i="87" s="1"/>
  <c r="AC18" i="87" s="1"/>
  <c r="AB19" i="87" s="1"/>
  <c r="AX11" i="87"/>
  <c r="AX5" i="87"/>
  <c r="AX88" i="87"/>
  <c r="S88" i="87" s="1"/>
  <c r="AC88" i="87" s="1"/>
  <c r="AB89" i="87" s="1"/>
  <c r="AX82" i="87"/>
  <c r="AX76" i="87"/>
  <c r="S76" i="87" s="1"/>
  <c r="AC76" i="87" s="1"/>
  <c r="AB77" i="87" s="1"/>
  <c r="AX70" i="87"/>
  <c r="AX65" i="87"/>
  <c r="AX59" i="87"/>
  <c r="S59" i="87" s="1"/>
  <c r="AC59" i="87" s="1"/>
  <c r="AB60" i="87" s="1"/>
  <c r="AX53" i="87"/>
  <c r="S53" i="87" s="1"/>
  <c r="AC53" i="87" s="1"/>
  <c r="AB54" i="87" s="1"/>
  <c r="AX46" i="87"/>
  <c r="S46" i="87" s="1"/>
  <c r="AC46" i="87" s="1"/>
  <c r="AB47" i="87" s="1"/>
  <c r="AX40" i="87"/>
  <c r="S40" i="87" s="1"/>
  <c r="AC40" i="87" s="1"/>
  <c r="AB41" i="87" s="1"/>
  <c r="AX34" i="87"/>
  <c r="AX28" i="87"/>
  <c r="AX22" i="87"/>
  <c r="S22" i="87" s="1"/>
  <c r="AC22" i="87" s="1"/>
  <c r="AB23" i="87" s="1"/>
  <c r="AX16" i="87"/>
  <c r="S16" i="87" s="1"/>
  <c r="AC16" i="87" s="1"/>
  <c r="AB17" i="87" s="1"/>
  <c r="AX10" i="87"/>
  <c r="S10" i="87" s="1"/>
  <c r="AC10" i="87" s="1"/>
  <c r="AB11" i="87" s="1"/>
  <c r="AX4" i="87"/>
  <c r="AX87" i="87"/>
  <c r="AX81" i="87"/>
  <c r="AX75" i="87"/>
  <c r="S75" i="87" s="1"/>
  <c r="AC75" i="87" s="1"/>
  <c r="AB76" i="87" s="1"/>
  <c r="AX69" i="87"/>
  <c r="S69" i="87" s="1"/>
  <c r="AC69" i="87" s="1"/>
  <c r="AB70" i="87" s="1"/>
  <c r="AX63" i="87"/>
  <c r="AX57" i="87"/>
  <c r="S57" i="87" s="1"/>
  <c r="AC57" i="87" s="1"/>
  <c r="AB58" i="87" s="1"/>
  <c r="AX51" i="87"/>
  <c r="AX45" i="87"/>
  <c r="AX39" i="87"/>
  <c r="S39" i="87" s="1"/>
  <c r="AC39" i="87" s="1"/>
  <c r="AB40" i="87" s="1"/>
  <c r="AX33" i="87"/>
  <c r="S33" i="87" s="1"/>
  <c r="AC33" i="87" s="1"/>
  <c r="AB34" i="87" s="1"/>
  <c r="AX27" i="87"/>
  <c r="S27" i="87" s="1"/>
  <c r="AC27" i="87" s="1"/>
  <c r="AB28" i="87" s="1"/>
  <c r="AX21" i="87"/>
  <c r="S21" i="87" s="1"/>
  <c r="AC21" i="87" s="1"/>
  <c r="AB22" i="87" s="1"/>
  <c r="AX15" i="87"/>
  <c r="S15" i="87" s="1"/>
  <c r="AC15" i="87" s="1"/>
  <c r="AB16" i="87" s="1"/>
  <c r="AX9" i="87"/>
  <c r="AX3" i="87"/>
  <c r="S3" i="87" s="1"/>
  <c r="AC3" i="87" s="1"/>
  <c r="Z88" i="50"/>
  <c r="AE88" i="50" s="1"/>
  <c r="Z89" i="10"/>
  <c r="AG89" i="10" s="1"/>
  <c r="AP89" i="10" s="1"/>
  <c r="Z88" i="43"/>
  <c r="AF88" i="43" s="1"/>
  <c r="AO88" i="43" s="1"/>
  <c r="AX86" i="87"/>
  <c r="AX80" i="87"/>
  <c r="AX74" i="87"/>
  <c r="S74" i="87" s="1"/>
  <c r="AC74" i="87" s="1"/>
  <c r="AB75" i="87" s="1"/>
  <c r="AX68" i="87"/>
  <c r="S68" i="87" s="1"/>
  <c r="AC68" i="87" s="1"/>
  <c r="AB69" i="87" s="1"/>
  <c r="AX62" i="87"/>
  <c r="S62" i="87" s="1"/>
  <c r="AC62" i="87" s="1"/>
  <c r="AB63" i="87" s="1"/>
  <c r="AX56" i="87"/>
  <c r="S56" i="87" s="1"/>
  <c r="AC56" i="87" s="1"/>
  <c r="AB57" i="87" s="1"/>
  <c r="AX50" i="87"/>
  <c r="AX44" i="87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Y89" i="83"/>
  <c r="X89" i="83"/>
  <c r="AI90" i="48"/>
  <c r="AN90" i="48"/>
  <c r="AN88" i="82"/>
  <c r="AI88" i="82"/>
  <c r="AJ72" i="49"/>
  <c r="AK72" i="49"/>
  <c r="AT72" i="49" s="1"/>
  <c r="S4" i="87"/>
  <c r="AC4" i="87" s="1"/>
  <c r="AB5" i="87" s="1"/>
  <c r="S5" i="87"/>
  <c r="AC5" i="87" s="1"/>
  <c r="AB6" i="87" s="1"/>
  <c r="S6" i="87"/>
  <c r="AC6" i="87" s="1"/>
  <c r="AB7" i="87" s="1"/>
  <c r="S8" i="87"/>
  <c r="AC8" i="87" s="1"/>
  <c r="AB9" i="87" s="1"/>
  <c r="S9" i="87"/>
  <c r="AC9" i="87" s="1"/>
  <c r="AB10" i="87" s="1"/>
  <c r="S11" i="87"/>
  <c r="AC11" i="87" s="1"/>
  <c r="AB12" i="87" s="1"/>
  <c r="S13" i="87"/>
  <c r="AC13" i="87" s="1"/>
  <c r="AB14" i="87" s="1"/>
  <c r="S19" i="87"/>
  <c r="AC19" i="87" s="1"/>
  <c r="AB20" i="87" s="1"/>
  <c r="S23" i="87"/>
  <c r="AC23" i="87" s="1"/>
  <c r="AB24" i="87" s="1"/>
  <c r="S24" i="87"/>
  <c r="AC24" i="87" s="1"/>
  <c r="AB25" i="87" s="1"/>
  <c r="S28" i="87"/>
  <c r="AC28" i="87" s="1"/>
  <c r="AB29" i="87" s="1"/>
  <c r="S30" i="87"/>
  <c r="AC30" i="87" s="1"/>
  <c r="AB31" i="87" s="1"/>
  <c r="S31" i="87"/>
  <c r="AC31" i="87" s="1"/>
  <c r="AB32" i="87" s="1"/>
  <c r="S34" i="87"/>
  <c r="AC34" i="87" s="1"/>
  <c r="AB35" i="87" s="1"/>
  <c r="S36" i="87"/>
  <c r="AC36" i="87" s="1"/>
  <c r="AB37" i="87" s="1"/>
  <c r="S37" i="87"/>
  <c r="AC37" i="87" s="1"/>
  <c r="AB38" i="87" s="1"/>
  <c r="S41" i="87"/>
  <c r="AC41" i="87" s="1"/>
  <c r="AB42" i="87" s="1"/>
  <c r="S42" i="87"/>
  <c r="AC42" i="87" s="1"/>
  <c r="AB43" i="87" s="1"/>
  <c r="S44" i="87"/>
  <c r="AC44" i="87" s="1"/>
  <c r="AB45" i="87" s="1"/>
  <c r="S45" i="87"/>
  <c r="AC45" i="87" s="1"/>
  <c r="AB46" i="87" s="1"/>
  <c r="S47" i="87"/>
  <c r="AC47" i="87" s="1"/>
  <c r="AB48" i="87" s="1"/>
  <c r="S49" i="87"/>
  <c r="AC49" i="87" s="1"/>
  <c r="AB50" i="87" s="1"/>
  <c r="S50" i="87"/>
  <c r="AC50" i="87" s="1"/>
  <c r="AB51" i="87" s="1"/>
  <c r="S51" i="87"/>
  <c r="AC51" i="87" s="1"/>
  <c r="AB52" i="87" s="1"/>
  <c r="S52" i="87"/>
  <c r="AC52" i="87" s="1"/>
  <c r="AB53" i="87" s="1"/>
  <c r="S55" i="87"/>
  <c r="AC55" i="87" s="1"/>
  <c r="AB56" i="87" s="1"/>
  <c r="S58" i="87"/>
  <c r="AC58" i="87" s="1"/>
  <c r="AB59" i="87" s="1"/>
  <c r="S60" i="87"/>
  <c r="AC60" i="87" s="1"/>
  <c r="AB61" i="87" s="1"/>
  <c r="S61" i="87"/>
  <c r="AC61" i="87" s="1"/>
  <c r="AB62" i="87" s="1"/>
  <c r="S63" i="87"/>
  <c r="AC63" i="87" s="1"/>
  <c r="AB64" i="87" s="1"/>
  <c r="S65" i="87"/>
  <c r="AC65" i="87" s="1"/>
  <c r="AB66" i="87" s="1"/>
  <c r="S66" i="87"/>
  <c r="AC66" i="87" s="1"/>
  <c r="AB67" i="87" s="1"/>
  <c r="S67" i="87"/>
  <c r="AC67" i="87" s="1"/>
  <c r="AB68" i="87" s="1"/>
  <c r="S70" i="87"/>
  <c r="AC70" i="87" s="1"/>
  <c r="AB71" i="87" s="1"/>
  <c r="S72" i="87"/>
  <c r="AC72" i="87" s="1"/>
  <c r="AB73" i="87" s="1"/>
  <c r="S77" i="87"/>
  <c r="AC77" i="87" s="1"/>
  <c r="AB78" i="87" s="1"/>
  <c r="S79" i="87"/>
  <c r="AC79" i="87" s="1"/>
  <c r="AB80" i="87" s="1"/>
  <c r="S80" i="87"/>
  <c r="AC80" i="87" s="1"/>
  <c r="AB81" i="87" s="1"/>
  <c r="S81" i="87"/>
  <c r="AC81" i="87" s="1"/>
  <c r="AB82" i="87" s="1"/>
  <c r="S82" i="87"/>
  <c r="AC82" i="87" s="1"/>
  <c r="AB83" i="87" s="1"/>
  <c r="S84" i="87"/>
  <c r="AC84" i="87" s="1"/>
  <c r="AB85" i="87" s="1"/>
  <c r="S85" i="87"/>
  <c r="AC85" i="87" s="1"/>
  <c r="AB86" i="87" s="1"/>
  <c r="S86" i="87"/>
  <c r="AC86" i="87" s="1"/>
  <c r="AB87" i="87" s="1"/>
  <c r="S87" i="87"/>
  <c r="AC87" i="87" s="1"/>
  <c r="AB88" i="87" s="1"/>
  <c r="AG88" i="91"/>
  <c r="AP88" i="91" s="1"/>
  <c r="AI86" i="90"/>
  <c r="AN86" i="90"/>
  <c r="AJ75" i="49"/>
  <c r="AK75" i="49"/>
  <c r="AT75" i="49" s="1"/>
  <c r="AJ69" i="49"/>
  <c r="AK69" i="49"/>
  <c r="AT69" i="49" s="1"/>
  <c r="AJ63" i="49"/>
  <c r="AK63" i="49"/>
  <c r="AT63" i="49" s="1"/>
  <c r="AJ57" i="49"/>
  <c r="AK57" i="49"/>
  <c r="AT57" i="49" s="1"/>
  <c r="AJ51" i="49"/>
  <c r="AK51" i="49"/>
  <c r="AT51" i="49" s="1"/>
  <c r="AJ45" i="49"/>
  <c r="AK45" i="49"/>
  <c r="AT45" i="49" s="1"/>
  <c r="AJ39" i="49"/>
  <c r="AK39" i="49"/>
  <c r="AT39" i="49" s="1"/>
  <c r="AJ33" i="49"/>
  <c r="AK33" i="49"/>
  <c r="AT33" i="49" s="1"/>
  <c r="AJ27" i="49"/>
  <c r="AK27" i="49"/>
  <c r="AT27" i="49" s="1"/>
  <c r="AJ21" i="49"/>
  <c r="AK21" i="49"/>
  <c r="AT21" i="49" s="1"/>
  <c r="AJ15" i="49"/>
  <c r="AK15" i="49"/>
  <c r="AT15" i="49" s="1"/>
  <c r="AJ9" i="49"/>
  <c r="AK9" i="49"/>
  <c r="AT9" i="49" s="1"/>
  <c r="AH89" i="55"/>
  <c r="AQ89" i="55" s="1"/>
  <c r="AQ91" i="55" s="1"/>
  <c r="AZ3" i="55"/>
  <c r="AX8" i="55" s="1"/>
  <c r="AH92" i="94"/>
  <c r="AQ92" i="94" s="1"/>
  <c r="AJ54" i="49"/>
  <c r="AK54" i="49"/>
  <c r="AT54" i="49" s="1"/>
  <c r="AI88" i="11"/>
  <c r="AN88" i="11"/>
  <c r="AJ87" i="49"/>
  <c r="AK87" i="49"/>
  <c r="AT87" i="49" s="1"/>
  <c r="AR94" i="98"/>
  <c r="AR88" i="10"/>
  <c r="AH90" i="102"/>
  <c r="AQ90" i="102" s="1"/>
  <c r="AJ86" i="49"/>
  <c r="AK86" i="49"/>
  <c r="AT86" i="49" s="1"/>
  <c r="AJ80" i="49"/>
  <c r="AK80" i="49"/>
  <c r="AT80" i="49" s="1"/>
  <c r="AJ74" i="49"/>
  <c r="AK74" i="49"/>
  <c r="AT74" i="49" s="1"/>
  <c r="AJ68" i="49"/>
  <c r="AK68" i="49"/>
  <c r="AT68" i="49" s="1"/>
  <c r="AJ62" i="49"/>
  <c r="AK62" i="49"/>
  <c r="AT62" i="49" s="1"/>
  <c r="AJ56" i="49"/>
  <c r="AK56" i="49"/>
  <c r="AT56" i="49" s="1"/>
  <c r="AJ50" i="49"/>
  <c r="AK50" i="49"/>
  <c r="AT50" i="49" s="1"/>
  <c r="AJ44" i="49"/>
  <c r="AK44" i="49"/>
  <c r="AT44" i="49" s="1"/>
  <c r="AJ38" i="49"/>
  <c r="AK38" i="49"/>
  <c r="AT38" i="49" s="1"/>
  <c r="AJ32" i="49"/>
  <c r="AK32" i="49"/>
  <c r="AT32" i="49" s="1"/>
  <c r="AJ26" i="49"/>
  <c r="AK26" i="49"/>
  <c r="AT26" i="49" s="1"/>
  <c r="AJ20" i="49"/>
  <c r="AK20" i="49"/>
  <c r="AT20" i="49" s="1"/>
  <c r="AJ14" i="49"/>
  <c r="AK14" i="49"/>
  <c r="AT14" i="49" s="1"/>
  <c r="AJ8" i="49"/>
  <c r="AK8" i="49"/>
  <c r="AT8" i="49" s="1"/>
  <c r="AF95" i="98"/>
  <c r="AO95" i="98" s="1"/>
  <c r="W96" i="98"/>
  <c r="AE95" i="98"/>
  <c r="AG95" i="98"/>
  <c r="AP95" i="98" s="1"/>
  <c r="AJ60" i="49"/>
  <c r="AK60" i="49"/>
  <c r="AT60" i="49" s="1"/>
  <c r="Z89" i="55"/>
  <c r="AX89" i="55" s="1"/>
  <c r="S89" i="55" s="1"/>
  <c r="AI89" i="42"/>
  <c r="AN89" i="42"/>
  <c r="AI88" i="83"/>
  <c r="AN88" i="83"/>
  <c r="AR91" i="94"/>
  <c r="AE86" i="99"/>
  <c r="W87" i="99"/>
  <c r="AF86" i="99"/>
  <c r="AO86" i="99" s="1"/>
  <c r="AG86" i="99"/>
  <c r="AP86" i="99" s="1"/>
  <c r="AR87" i="43"/>
  <c r="AL4" i="16"/>
  <c r="AU4" i="16" s="1"/>
  <c r="AU91" i="16" s="1"/>
  <c r="C11" i="16" s="1"/>
  <c r="AS4" i="16"/>
  <c r="AS91" i="16" s="1"/>
  <c r="AJ81" i="49"/>
  <c r="AK81" i="49"/>
  <c r="AT81" i="49" s="1"/>
  <c r="AH88" i="50"/>
  <c r="AQ88" i="50" s="1"/>
  <c r="Y89" i="11"/>
  <c r="X89" i="11"/>
  <c r="AR89" i="102"/>
  <c r="Y86" i="95"/>
  <c r="X86" i="95"/>
  <c r="AH95" i="98"/>
  <c r="AQ95" i="98" s="1"/>
  <c r="Z90" i="102"/>
  <c r="AH89" i="10"/>
  <c r="AQ89" i="10" s="1"/>
  <c r="AR87" i="50"/>
  <c r="AH88" i="43"/>
  <c r="AQ88" i="43" s="1"/>
  <c r="AJ85" i="49"/>
  <c r="AK85" i="49"/>
  <c r="AT85" i="49" s="1"/>
  <c r="AJ79" i="49"/>
  <c r="AK79" i="49"/>
  <c r="AT79" i="49" s="1"/>
  <c r="AJ73" i="49"/>
  <c r="AK73" i="49"/>
  <c r="AT73" i="49" s="1"/>
  <c r="AJ67" i="49"/>
  <c r="AK67" i="49"/>
  <c r="AT67" i="49" s="1"/>
  <c r="AJ61" i="49"/>
  <c r="AK61" i="49"/>
  <c r="AT61" i="49" s="1"/>
  <c r="AJ55" i="49"/>
  <c r="AK55" i="49"/>
  <c r="AT55" i="49" s="1"/>
  <c r="AJ49" i="49"/>
  <c r="AK49" i="49"/>
  <c r="AT49" i="49" s="1"/>
  <c r="AJ43" i="49"/>
  <c r="AK43" i="49"/>
  <c r="AT43" i="49" s="1"/>
  <c r="AJ37" i="49"/>
  <c r="AK37" i="49"/>
  <c r="AT37" i="49" s="1"/>
  <c r="AJ31" i="49"/>
  <c r="AK31" i="49"/>
  <c r="AT31" i="49" s="1"/>
  <c r="AK25" i="49"/>
  <c r="AT25" i="49" s="1"/>
  <c r="AJ25" i="49"/>
  <c r="AK19" i="49"/>
  <c r="AT19" i="49" s="1"/>
  <c r="AJ19" i="49"/>
  <c r="AK13" i="49"/>
  <c r="AT13" i="49" s="1"/>
  <c r="AJ13" i="49"/>
  <c r="AK7" i="49"/>
  <c r="AT7" i="49" s="1"/>
  <c r="AJ7" i="49"/>
  <c r="AR89" i="49"/>
  <c r="AR91" i="49" s="1"/>
  <c r="W90" i="10"/>
  <c r="AE89" i="10"/>
  <c r="AF89" i="10"/>
  <c r="AO89" i="10" s="1"/>
  <c r="AJ66" i="49"/>
  <c r="AK66" i="49"/>
  <c r="AT66" i="49" s="1"/>
  <c r="AJ48" i="49"/>
  <c r="AK48" i="49"/>
  <c r="AT48" i="49" s="1"/>
  <c r="AJ42" i="49"/>
  <c r="AK42" i="49"/>
  <c r="AT42" i="49" s="1"/>
  <c r="AJ36" i="49"/>
  <c r="AK36" i="49"/>
  <c r="AT36" i="49" s="1"/>
  <c r="AJ30" i="49"/>
  <c r="AK30" i="49"/>
  <c r="AT30" i="49" s="1"/>
  <c r="AJ24" i="49"/>
  <c r="AK24" i="49"/>
  <c r="AT24" i="49" s="1"/>
  <c r="AJ18" i="49"/>
  <c r="AK18" i="49"/>
  <c r="AT18" i="49" s="1"/>
  <c r="AJ12" i="49"/>
  <c r="AK12" i="49"/>
  <c r="AT12" i="49" s="1"/>
  <c r="AJ6" i="49"/>
  <c r="AK6" i="49"/>
  <c r="AT6" i="49" s="1"/>
  <c r="AR88" i="55"/>
  <c r="AN89" i="87"/>
  <c r="AN91" i="87" s="1"/>
  <c r="AI89" i="87"/>
  <c r="Y90" i="42"/>
  <c r="X90" i="42"/>
  <c r="AI85" i="95"/>
  <c r="AN85" i="95"/>
  <c r="AJ84" i="49"/>
  <c r="AK84" i="49"/>
  <c r="AT84" i="49" s="1"/>
  <c r="Y91" i="48"/>
  <c r="X91" i="48"/>
  <c r="Z92" i="94"/>
  <c r="AK89" i="49"/>
  <c r="AT89" i="49" s="1"/>
  <c r="AJ89" i="49"/>
  <c r="AS89" i="49" s="1"/>
  <c r="AJ83" i="49"/>
  <c r="AK83" i="49"/>
  <c r="AT83" i="49" s="1"/>
  <c r="AJ77" i="49"/>
  <c r="AK77" i="49"/>
  <c r="AT77" i="49" s="1"/>
  <c r="AJ71" i="49"/>
  <c r="AK71" i="49"/>
  <c r="AT71" i="49" s="1"/>
  <c r="AJ65" i="49"/>
  <c r="AK65" i="49"/>
  <c r="AT65" i="49" s="1"/>
  <c r="AJ59" i="49"/>
  <c r="AK59" i="49"/>
  <c r="AT59" i="49" s="1"/>
  <c r="AJ53" i="49"/>
  <c r="AK53" i="49"/>
  <c r="AT53" i="49" s="1"/>
  <c r="AJ47" i="49"/>
  <c r="AK47" i="49"/>
  <c r="AT47" i="49" s="1"/>
  <c r="AJ41" i="49"/>
  <c r="AK41" i="49"/>
  <c r="AT41" i="49" s="1"/>
  <c r="AJ35" i="49"/>
  <c r="AK35" i="49"/>
  <c r="AT35" i="49" s="1"/>
  <c r="AJ29" i="49"/>
  <c r="AK29" i="49"/>
  <c r="AT29" i="49" s="1"/>
  <c r="AJ23" i="49"/>
  <c r="AK23" i="49"/>
  <c r="AT23" i="49" s="1"/>
  <c r="AJ17" i="49"/>
  <c r="AK17" i="49"/>
  <c r="AT17" i="49" s="1"/>
  <c r="AJ11" i="49"/>
  <c r="AK11" i="49"/>
  <c r="AT11" i="49" s="1"/>
  <c r="AK5" i="49"/>
  <c r="AT5" i="49" s="1"/>
  <c r="AJ5" i="49"/>
  <c r="AJ78" i="49"/>
  <c r="AK78" i="49"/>
  <c r="AT78" i="49" s="1"/>
  <c r="Y89" i="82"/>
  <c r="X89" i="82"/>
  <c r="W87" i="103"/>
  <c r="AG86" i="103"/>
  <c r="AP86" i="103" s="1"/>
  <c r="AF86" i="103"/>
  <c r="AO86" i="103" s="1"/>
  <c r="AE86" i="103"/>
  <c r="AH88" i="91"/>
  <c r="AQ88" i="91" s="1"/>
  <c r="Y87" i="90"/>
  <c r="X87" i="90"/>
  <c r="AJ88" i="49"/>
  <c r="AK88" i="49"/>
  <c r="AT88" i="49" s="1"/>
  <c r="AJ82" i="49"/>
  <c r="AK82" i="49"/>
  <c r="AT82" i="49" s="1"/>
  <c r="AJ76" i="49"/>
  <c r="AK76" i="49"/>
  <c r="AT76" i="49" s="1"/>
  <c r="AJ70" i="49"/>
  <c r="AK70" i="49"/>
  <c r="AT70" i="49" s="1"/>
  <c r="AJ64" i="49"/>
  <c r="AK64" i="49"/>
  <c r="AT64" i="49" s="1"/>
  <c r="AJ58" i="49"/>
  <c r="AK58" i="49"/>
  <c r="AT58" i="49" s="1"/>
  <c r="AJ52" i="49"/>
  <c r="AK52" i="49"/>
  <c r="AT52" i="49" s="1"/>
  <c r="AJ46" i="49"/>
  <c r="AK46" i="49"/>
  <c r="AT46" i="49" s="1"/>
  <c r="AJ40" i="49"/>
  <c r="AK40" i="49"/>
  <c r="AT40" i="49" s="1"/>
  <c r="AJ34" i="49"/>
  <c r="AK34" i="49"/>
  <c r="AT34" i="49" s="1"/>
  <c r="AJ28" i="49"/>
  <c r="AK28" i="49"/>
  <c r="AT28" i="49" s="1"/>
  <c r="AK22" i="49"/>
  <c r="AT22" i="49" s="1"/>
  <c r="AJ22" i="49"/>
  <c r="AK16" i="49"/>
  <c r="AT16" i="49" s="1"/>
  <c r="AJ16" i="49"/>
  <c r="AK10" i="49"/>
  <c r="AT10" i="49" s="1"/>
  <c r="AJ10" i="49"/>
  <c r="AB4" i="49"/>
  <c r="AJ3" i="49"/>
  <c r="AG89" i="85" l="1"/>
  <c r="AP89" i="85" s="1"/>
  <c r="W90" i="85"/>
  <c r="AE89" i="85"/>
  <c r="AF89" i="85"/>
  <c r="AO89" i="85" s="1"/>
  <c r="Z89" i="35"/>
  <c r="AH89" i="35"/>
  <c r="AQ89" i="35" s="1"/>
  <c r="W89" i="91"/>
  <c r="W89" i="43"/>
  <c r="Y89" i="43" s="1"/>
  <c r="AN93" i="18"/>
  <c r="AI93" i="18"/>
  <c r="AR93" i="18" s="1"/>
  <c r="AE88" i="91"/>
  <c r="X94" i="18"/>
  <c r="AH94" i="18" s="1"/>
  <c r="AQ94" i="18" s="1"/>
  <c r="Y94" i="18"/>
  <c r="Z94" i="18"/>
  <c r="AE88" i="43"/>
  <c r="AG88" i="50"/>
  <c r="AP88" i="50" s="1"/>
  <c r="Z91" i="48"/>
  <c r="AF91" i="48" s="1"/>
  <c r="AO91" i="48" s="1"/>
  <c r="W89" i="50"/>
  <c r="AF88" i="50"/>
  <c r="AO88" i="50" s="1"/>
  <c r="Z89" i="11"/>
  <c r="AX89" i="11" s="1"/>
  <c r="S89" i="11" s="1"/>
  <c r="AC89" i="11" s="1"/>
  <c r="Z89" i="82"/>
  <c r="AX86" i="55"/>
  <c r="S86" i="55" s="1"/>
  <c r="AC86" i="55" s="1"/>
  <c r="AB87" i="55" s="1"/>
  <c r="AX79" i="55"/>
  <c r="S79" i="55" s="1"/>
  <c r="AC79" i="55" s="1"/>
  <c r="AB80" i="55" s="1"/>
  <c r="AX73" i="55"/>
  <c r="AX67" i="55"/>
  <c r="AX61" i="55"/>
  <c r="S61" i="55" s="1"/>
  <c r="AC61" i="55" s="1"/>
  <c r="AB62" i="55" s="1"/>
  <c r="AX55" i="55"/>
  <c r="AX49" i="55"/>
  <c r="S49" i="55" s="1"/>
  <c r="AC49" i="55" s="1"/>
  <c r="AB50" i="55" s="1"/>
  <c r="AX43" i="55"/>
  <c r="S43" i="55" s="1"/>
  <c r="AC43" i="55" s="1"/>
  <c r="AB44" i="55" s="1"/>
  <c r="AX37" i="55"/>
  <c r="AX30" i="55"/>
  <c r="AX25" i="55"/>
  <c r="S25" i="55" s="1"/>
  <c r="AC25" i="55" s="1"/>
  <c r="AB26" i="55" s="1"/>
  <c r="AX19" i="55"/>
  <c r="AX13" i="55"/>
  <c r="S13" i="55" s="1"/>
  <c r="AC13" i="55" s="1"/>
  <c r="AB14" i="55" s="1"/>
  <c r="AX7" i="55"/>
  <c r="S7" i="55" s="1"/>
  <c r="AC7" i="55" s="1"/>
  <c r="AB8" i="55" s="1"/>
  <c r="Z87" i="90"/>
  <c r="AG88" i="43"/>
  <c r="AP88" i="43" s="1"/>
  <c r="AX84" i="55"/>
  <c r="S84" i="55" s="1"/>
  <c r="AC84" i="55" s="1"/>
  <c r="AB85" i="55" s="1"/>
  <c r="AX78" i="55"/>
  <c r="AX72" i="55"/>
  <c r="S72" i="55" s="1"/>
  <c r="AC72" i="55" s="1"/>
  <c r="AB73" i="55" s="1"/>
  <c r="AX66" i="55"/>
  <c r="S66" i="55" s="1"/>
  <c r="AC66" i="55" s="1"/>
  <c r="AB67" i="55" s="1"/>
  <c r="AX60" i="55"/>
  <c r="AX54" i="55"/>
  <c r="AX47" i="55"/>
  <c r="S47" i="55" s="1"/>
  <c r="AC47" i="55" s="1"/>
  <c r="AB48" i="55" s="1"/>
  <c r="AX42" i="55"/>
  <c r="AX36" i="55"/>
  <c r="S36" i="55" s="1"/>
  <c r="AC36" i="55" s="1"/>
  <c r="AB37" i="55" s="1"/>
  <c r="AX31" i="55"/>
  <c r="S31" i="55" s="1"/>
  <c r="AC31" i="55" s="1"/>
  <c r="AB32" i="55" s="1"/>
  <c r="AX24" i="55"/>
  <c r="AX18" i="55"/>
  <c r="AX12" i="55"/>
  <c r="S12" i="55" s="1"/>
  <c r="AC12" i="55" s="1"/>
  <c r="AB13" i="55" s="1"/>
  <c r="AX6" i="55"/>
  <c r="Z86" i="95"/>
  <c r="AF86" i="95" s="1"/>
  <c r="AO86" i="95" s="1"/>
  <c r="AX83" i="55"/>
  <c r="S83" i="55" s="1"/>
  <c r="AC83" i="55" s="1"/>
  <c r="AB84" i="55" s="1"/>
  <c r="AX77" i="55"/>
  <c r="AX71" i="55"/>
  <c r="AX65" i="55"/>
  <c r="S65" i="55" s="1"/>
  <c r="AC65" i="55" s="1"/>
  <c r="AB66" i="55" s="1"/>
  <c r="AX59" i="55"/>
  <c r="AX53" i="55"/>
  <c r="S53" i="55" s="1"/>
  <c r="AC53" i="55" s="1"/>
  <c r="AB54" i="55" s="1"/>
  <c r="AX48" i="55"/>
  <c r="S48" i="55" s="1"/>
  <c r="AC48" i="55" s="1"/>
  <c r="AB49" i="55" s="1"/>
  <c r="AX41" i="55"/>
  <c r="AX35" i="55"/>
  <c r="AX29" i="55"/>
  <c r="S29" i="55" s="1"/>
  <c r="AC29" i="55" s="1"/>
  <c r="AB30" i="55" s="1"/>
  <c r="AX23" i="55"/>
  <c r="AX17" i="55"/>
  <c r="S17" i="55" s="1"/>
  <c r="AC17" i="55" s="1"/>
  <c r="AB18" i="55" s="1"/>
  <c r="AX11" i="55"/>
  <c r="AX5" i="55"/>
  <c r="AX88" i="55"/>
  <c r="AX82" i="55"/>
  <c r="S82" i="55" s="1"/>
  <c r="AC82" i="55" s="1"/>
  <c r="AB83" i="55" s="1"/>
  <c r="AX76" i="55"/>
  <c r="AX70" i="55"/>
  <c r="S70" i="55" s="1"/>
  <c r="AC70" i="55" s="1"/>
  <c r="AB71" i="55" s="1"/>
  <c r="AX64" i="55"/>
  <c r="S64" i="55" s="1"/>
  <c r="AC64" i="55" s="1"/>
  <c r="AB65" i="55" s="1"/>
  <c r="AX58" i="55"/>
  <c r="AX52" i="55"/>
  <c r="AX46" i="55"/>
  <c r="S46" i="55" s="1"/>
  <c r="AC46" i="55" s="1"/>
  <c r="AB47" i="55" s="1"/>
  <c r="AX39" i="55"/>
  <c r="AX34" i="55"/>
  <c r="S34" i="55" s="1"/>
  <c r="AC34" i="55" s="1"/>
  <c r="AB35" i="55" s="1"/>
  <c r="AX28" i="55"/>
  <c r="AX22" i="55"/>
  <c r="AX16" i="55"/>
  <c r="AX10" i="55"/>
  <c r="S10" i="55" s="1"/>
  <c r="AC10" i="55" s="1"/>
  <c r="AB11" i="55" s="1"/>
  <c r="AX4" i="55"/>
  <c r="AX87" i="55"/>
  <c r="AX81" i="55"/>
  <c r="S81" i="55" s="1"/>
  <c r="AC81" i="55" s="1"/>
  <c r="AB82" i="55" s="1"/>
  <c r="AX75" i="55"/>
  <c r="AX69" i="55"/>
  <c r="AX63" i="55"/>
  <c r="AX57" i="55"/>
  <c r="AX50" i="55"/>
  <c r="S50" i="55" s="1"/>
  <c r="AC50" i="55" s="1"/>
  <c r="AB51" i="55" s="1"/>
  <c r="AX45" i="55"/>
  <c r="AX40" i="55"/>
  <c r="AX33" i="55"/>
  <c r="AX27" i="55"/>
  <c r="S27" i="55" s="1"/>
  <c r="AC27" i="55" s="1"/>
  <c r="AB28" i="55" s="1"/>
  <c r="AX21" i="55"/>
  <c r="AX15" i="55"/>
  <c r="AX9" i="55"/>
  <c r="S9" i="55" s="1"/>
  <c r="AC9" i="55" s="1"/>
  <c r="AB10" i="55" s="1"/>
  <c r="AX3" i="55"/>
  <c r="AX85" i="55"/>
  <c r="AX80" i="55"/>
  <c r="S80" i="55" s="1"/>
  <c r="AC80" i="55" s="1"/>
  <c r="AB81" i="55" s="1"/>
  <c r="AX74" i="55"/>
  <c r="AX68" i="55"/>
  <c r="S68" i="55" s="1"/>
  <c r="AC68" i="55" s="1"/>
  <c r="AB69" i="55" s="1"/>
  <c r="AX62" i="55"/>
  <c r="AX56" i="55"/>
  <c r="AX51" i="55"/>
  <c r="AX44" i="55"/>
  <c r="S44" i="55" s="1"/>
  <c r="AC44" i="55" s="1"/>
  <c r="AB45" i="55" s="1"/>
  <c r="AX38" i="55"/>
  <c r="AX32" i="55"/>
  <c r="S32" i="55" s="1"/>
  <c r="AC32" i="55" s="1"/>
  <c r="AB33" i="55" s="1"/>
  <c r="AX26" i="55"/>
  <c r="S26" i="55" s="1"/>
  <c r="AC26" i="55" s="1"/>
  <c r="AB27" i="55" s="1"/>
  <c r="AX20" i="55"/>
  <c r="AX14" i="55"/>
  <c r="AG89" i="82"/>
  <c r="AP89" i="82" s="1"/>
  <c r="AF89" i="82"/>
  <c r="AO89" i="82" s="1"/>
  <c r="AE89" i="82"/>
  <c r="W90" i="82"/>
  <c r="AJ4" i="49"/>
  <c r="AK4" i="49"/>
  <c r="AT4" i="49" s="1"/>
  <c r="AT91" i="49" s="1"/>
  <c r="AS58" i="49"/>
  <c r="AL58" i="49"/>
  <c r="AU58" i="49" s="1"/>
  <c r="AS17" i="49"/>
  <c r="AL17" i="49"/>
  <c r="AU17" i="49" s="1"/>
  <c r="Y90" i="10"/>
  <c r="X90" i="10"/>
  <c r="AS16" i="49"/>
  <c r="AL16" i="49"/>
  <c r="AU16" i="49" s="1"/>
  <c r="AE92" i="94"/>
  <c r="W93" i="94"/>
  <c r="AG92" i="94"/>
  <c r="AP92" i="94" s="1"/>
  <c r="AF92" i="94"/>
  <c r="AO92" i="94" s="1"/>
  <c r="AS84" i="49"/>
  <c r="AL84" i="49"/>
  <c r="AU84" i="49" s="1"/>
  <c r="AS31" i="49"/>
  <c r="AL31" i="49"/>
  <c r="AU31" i="49" s="1"/>
  <c r="AS49" i="49"/>
  <c r="AL49" i="49"/>
  <c r="AU49" i="49" s="1"/>
  <c r="AS67" i="49"/>
  <c r="AL67" i="49"/>
  <c r="AU67" i="49" s="1"/>
  <c r="AS85" i="49"/>
  <c r="AL85" i="49"/>
  <c r="AU85" i="49" s="1"/>
  <c r="AR89" i="42"/>
  <c r="Y96" i="98"/>
  <c r="X96" i="98"/>
  <c r="AS14" i="49"/>
  <c r="AL14" i="49"/>
  <c r="AU14" i="49" s="1"/>
  <c r="AS32" i="49"/>
  <c r="AL32" i="49"/>
  <c r="AU32" i="49" s="1"/>
  <c r="AS50" i="49"/>
  <c r="AL50" i="49"/>
  <c r="AU50" i="49" s="1"/>
  <c r="AS68" i="49"/>
  <c r="AL68" i="49"/>
  <c r="AU68" i="49" s="1"/>
  <c r="AS86" i="49"/>
  <c r="AL86" i="49"/>
  <c r="AU86" i="49" s="1"/>
  <c r="AR88" i="11"/>
  <c r="AS21" i="49"/>
  <c r="AL21" i="49"/>
  <c r="AU21" i="49" s="1"/>
  <c r="AS39" i="49"/>
  <c r="AL39" i="49"/>
  <c r="AU39" i="49" s="1"/>
  <c r="AS57" i="49"/>
  <c r="AL57" i="49"/>
  <c r="AU57" i="49" s="1"/>
  <c r="AS75" i="49"/>
  <c r="AL75" i="49"/>
  <c r="AU75" i="49" s="1"/>
  <c r="Y89" i="91"/>
  <c r="X89" i="91"/>
  <c r="AK84" i="87"/>
  <c r="AT84" i="87" s="1"/>
  <c r="AJ84" i="87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J42" i="87"/>
  <c r="AK42" i="87"/>
  <c r="AT42" i="87" s="1"/>
  <c r="AK36" i="87"/>
  <c r="AT36" i="87" s="1"/>
  <c r="AJ36" i="87"/>
  <c r="AJ30" i="87"/>
  <c r="AK30" i="87"/>
  <c r="AT30" i="87" s="1"/>
  <c r="AK24" i="87"/>
  <c r="AT24" i="87" s="1"/>
  <c r="AJ24" i="87"/>
  <c r="AK18" i="87"/>
  <c r="AT18" i="87" s="1"/>
  <c r="AJ18" i="87"/>
  <c r="AJ12" i="87"/>
  <c r="AK12" i="87"/>
  <c r="AT12" i="87" s="1"/>
  <c r="AK6" i="87"/>
  <c r="AT6" i="87" s="1"/>
  <c r="AJ6" i="87"/>
  <c r="Y89" i="50"/>
  <c r="X89" i="50"/>
  <c r="AS78" i="49"/>
  <c r="AL78" i="49"/>
  <c r="AU78" i="49" s="1"/>
  <c r="AS35" i="49"/>
  <c r="AL35" i="49"/>
  <c r="AU35" i="49" s="1"/>
  <c r="AH90" i="42"/>
  <c r="AQ90" i="42" s="1"/>
  <c r="AS7" i="49"/>
  <c r="AL7" i="49"/>
  <c r="AU7" i="49" s="1"/>
  <c r="AS34" i="49"/>
  <c r="AL34" i="49"/>
  <c r="AU34" i="49" s="1"/>
  <c r="AS52" i="49"/>
  <c r="AL52" i="49"/>
  <c r="AU52" i="49" s="1"/>
  <c r="AS70" i="49"/>
  <c r="AL70" i="49"/>
  <c r="AU70" i="49" s="1"/>
  <c r="AS88" i="49"/>
  <c r="AL88" i="49"/>
  <c r="AU88" i="49" s="1"/>
  <c r="AN86" i="103"/>
  <c r="AI86" i="103"/>
  <c r="AS11" i="49"/>
  <c r="AL11" i="49"/>
  <c r="AU11" i="49" s="1"/>
  <c r="AS29" i="49"/>
  <c r="AL29" i="49"/>
  <c r="AU29" i="49" s="1"/>
  <c r="AS47" i="49"/>
  <c r="AL47" i="49"/>
  <c r="AU47" i="49" s="1"/>
  <c r="AS65" i="49"/>
  <c r="AL65" i="49"/>
  <c r="AU65" i="49" s="1"/>
  <c r="AS83" i="49"/>
  <c r="AL83" i="49"/>
  <c r="AU83" i="49" s="1"/>
  <c r="AS6" i="49"/>
  <c r="AL6" i="49"/>
  <c r="AU6" i="49" s="1"/>
  <c r="AS24" i="49"/>
  <c r="AL24" i="49"/>
  <c r="AU24" i="49" s="1"/>
  <c r="AS42" i="49"/>
  <c r="AL42" i="49"/>
  <c r="AU42" i="49" s="1"/>
  <c r="AL89" i="49"/>
  <c r="AU89" i="49" s="1"/>
  <c r="AS19" i="49"/>
  <c r="AL19" i="49"/>
  <c r="AU19" i="49" s="1"/>
  <c r="Y87" i="99"/>
  <c r="X87" i="99"/>
  <c r="AC89" i="55"/>
  <c r="AE89" i="55"/>
  <c r="AF89" i="55"/>
  <c r="AO89" i="55" s="1"/>
  <c r="AO91" i="55" s="1"/>
  <c r="AG89" i="55"/>
  <c r="AP89" i="55" s="1"/>
  <c r="AP91" i="55" s="1"/>
  <c r="AK89" i="87"/>
  <c r="AT89" i="87" s="1"/>
  <c r="AJ89" i="87"/>
  <c r="AS89" i="87" s="1"/>
  <c r="AK83" i="87"/>
  <c r="AT83" i="87" s="1"/>
  <c r="AJ83" i="87"/>
  <c r="AK77" i="87"/>
  <c r="AT77" i="87" s="1"/>
  <c r="AJ77" i="87"/>
  <c r="AK71" i="87"/>
  <c r="AT71" i="87" s="1"/>
  <c r="AJ71" i="87"/>
  <c r="AK65" i="87"/>
  <c r="AT65" i="87" s="1"/>
  <c r="AJ65" i="87"/>
  <c r="AK59" i="87"/>
  <c r="AT59" i="87" s="1"/>
  <c r="AJ59" i="87"/>
  <c r="AK53" i="87"/>
  <c r="AT53" i="87" s="1"/>
  <c r="AJ53" i="87"/>
  <c r="AK47" i="87"/>
  <c r="AT47" i="87" s="1"/>
  <c r="AJ47" i="87"/>
  <c r="AJ41" i="87"/>
  <c r="AK41" i="87"/>
  <c r="AT41" i="87" s="1"/>
  <c r="AK35" i="87"/>
  <c r="AT35" i="87" s="1"/>
  <c r="AJ35" i="87"/>
  <c r="AJ29" i="87"/>
  <c r="AK29" i="87"/>
  <c r="AT29" i="87" s="1"/>
  <c r="AK23" i="87"/>
  <c r="AT23" i="87" s="1"/>
  <c r="AJ23" i="87"/>
  <c r="AK17" i="87"/>
  <c r="AT17" i="87" s="1"/>
  <c r="AJ17" i="87"/>
  <c r="AJ11" i="87"/>
  <c r="AK11" i="87"/>
  <c r="AT11" i="87" s="1"/>
  <c r="AB4" i="87"/>
  <c r="AJ3" i="87"/>
  <c r="AN88" i="43"/>
  <c r="AI88" i="43"/>
  <c r="AS25" i="49"/>
  <c r="AL25" i="49"/>
  <c r="AU25" i="49" s="1"/>
  <c r="AL3" i="49"/>
  <c r="AU3" i="49" s="1"/>
  <c r="AS3" i="49"/>
  <c r="AS22" i="49"/>
  <c r="AL22" i="49"/>
  <c r="AU22" i="49" s="1"/>
  <c r="AH87" i="90"/>
  <c r="AQ87" i="90" s="1"/>
  <c r="AH91" i="48"/>
  <c r="AQ91" i="48" s="1"/>
  <c r="AR85" i="95"/>
  <c r="AR89" i="87"/>
  <c r="AR91" i="87" s="1"/>
  <c r="AI89" i="10"/>
  <c r="AN89" i="10"/>
  <c r="AS37" i="49"/>
  <c r="AL37" i="49"/>
  <c r="AU37" i="49" s="1"/>
  <c r="AS55" i="49"/>
  <c r="AL55" i="49"/>
  <c r="AU55" i="49" s="1"/>
  <c r="AS73" i="49"/>
  <c r="AL73" i="49"/>
  <c r="AU73" i="49" s="1"/>
  <c r="W91" i="102"/>
  <c r="AG90" i="102"/>
  <c r="AP90" i="102" s="1"/>
  <c r="AE90" i="102"/>
  <c r="AF90" i="102"/>
  <c r="AO90" i="102" s="1"/>
  <c r="AN86" i="99"/>
  <c r="AI86" i="99"/>
  <c r="AS20" i="49"/>
  <c r="AL20" i="49"/>
  <c r="AU20" i="49" s="1"/>
  <c r="AS38" i="49"/>
  <c r="AL38" i="49"/>
  <c r="AU38" i="49" s="1"/>
  <c r="AS56" i="49"/>
  <c r="AL56" i="49"/>
  <c r="AU56" i="49" s="1"/>
  <c r="AS74" i="49"/>
  <c r="AL74" i="49"/>
  <c r="AU74" i="49" s="1"/>
  <c r="AS54" i="49"/>
  <c r="AL54" i="49"/>
  <c r="AU54" i="49" s="1"/>
  <c r="AS9" i="49"/>
  <c r="AL9" i="49"/>
  <c r="AU9" i="49" s="1"/>
  <c r="AS27" i="49"/>
  <c r="AL27" i="49"/>
  <c r="AU27" i="49" s="1"/>
  <c r="AS45" i="49"/>
  <c r="AL45" i="49"/>
  <c r="AU45" i="49" s="1"/>
  <c r="AS63" i="49"/>
  <c r="AL63" i="49"/>
  <c r="AU63" i="49" s="1"/>
  <c r="AR86" i="90"/>
  <c r="AJ88" i="87"/>
  <c r="AK88" i="87"/>
  <c r="AT88" i="87" s="1"/>
  <c r="AJ82" i="87"/>
  <c r="AK82" i="87"/>
  <c r="AT82" i="87" s="1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K40" i="87"/>
  <c r="AT40" i="87" s="1"/>
  <c r="AJ40" i="87"/>
  <c r="AK34" i="87"/>
  <c r="AT34" i="87" s="1"/>
  <c r="AJ34" i="87"/>
  <c r="AJ28" i="87"/>
  <c r="AK28" i="87"/>
  <c r="AT28" i="87" s="1"/>
  <c r="AK22" i="87"/>
  <c r="AT22" i="87" s="1"/>
  <c r="AJ22" i="87"/>
  <c r="AK16" i="87"/>
  <c r="AT16" i="87" s="1"/>
  <c r="AJ16" i="87"/>
  <c r="AJ10" i="87"/>
  <c r="AK10" i="87"/>
  <c r="AT10" i="87" s="1"/>
  <c r="AJ5" i="87"/>
  <c r="AK5" i="87"/>
  <c r="AT5" i="87" s="1"/>
  <c r="AR90" i="48"/>
  <c r="AS40" i="49"/>
  <c r="AL40" i="49"/>
  <c r="AU40" i="49" s="1"/>
  <c r="AS53" i="49"/>
  <c r="AL53" i="49"/>
  <c r="AU53" i="49" s="1"/>
  <c r="AS30" i="49"/>
  <c r="AL30" i="49"/>
  <c r="AU30" i="49" s="1"/>
  <c r="AK81" i="87"/>
  <c r="AT81" i="87" s="1"/>
  <c r="AJ81" i="87"/>
  <c r="AK69" i="87"/>
  <c r="AT69" i="87" s="1"/>
  <c r="AJ69" i="87"/>
  <c r="AK63" i="87"/>
  <c r="AT63" i="87" s="1"/>
  <c r="AJ63" i="87"/>
  <c r="AK57" i="87"/>
  <c r="AT57" i="87" s="1"/>
  <c r="AJ57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J21" i="87"/>
  <c r="AK21" i="87"/>
  <c r="AT21" i="87" s="1"/>
  <c r="AK15" i="87"/>
  <c r="AT15" i="87" s="1"/>
  <c r="AJ15" i="87"/>
  <c r="AK9" i="87"/>
  <c r="AT9" i="87" s="1"/>
  <c r="AJ9" i="87"/>
  <c r="AH89" i="83"/>
  <c r="AQ89" i="83" s="1"/>
  <c r="AQ91" i="83" s="1"/>
  <c r="AZ3" i="83"/>
  <c r="AX5" i="83" s="1"/>
  <c r="AI88" i="50"/>
  <c r="AN88" i="50"/>
  <c r="AF87" i="90"/>
  <c r="AO87" i="90" s="1"/>
  <c r="W88" i="90"/>
  <c r="AE87" i="90"/>
  <c r="AG87" i="90"/>
  <c r="AP87" i="90" s="1"/>
  <c r="AS71" i="49"/>
  <c r="AL71" i="49"/>
  <c r="AU71" i="49" s="1"/>
  <c r="AS12" i="49"/>
  <c r="AL12" i="49"/>
  <c r="AU12" i="49" s="1"/>
  <c r="AS60" i="49"/>
  <c r="AL60" i="49"/>
  <c r="AU60" i="49" s="1"/>
  <c r="AK87" i="87"/>
  <c r="AT87" i="87" s="1"/>
  <c r="AJ87" i="87"/>
  <c r="AK75" i="87"/>
  <c r="AT75" i="87" s="1"/>
  <c r="AJ75" i="87"/>
  <c r="AK51" i="87"/>
  <c r="AT51" i="87" s="1"/>
  <c r="AJ51" i="87"/>
  <c r="AS10" i="49"/>
  <c r="AL10" i="49"/>
  <c r="AU10" i="49" s="1"/>
  <c r="Y87" i="103"/>
  <c r="X87" i="103"/>
  <c r="AS5" i="49"/>
  <c r="AL5" i="49"/>
  <c r="AU5" i="49" s="1"/>
  <c r="Z90" i="42"/>
  <c r="AS43" i="49"/>
  <c r="AL43" i="49"/>
  <c r="AU43" i="49" s="1"/>
  <c r="AS61" i="49"/>
  <c r="AL61" i="49"/>
  <c r="AU61" i="49" s="1"/>
  <c r="AS79" i="49"/>
  <c r="AL79" i="49"/>
  <c r="AU79" i="49" s="1"/>
  <c r="AH89" i="11"/>
  <c r="AQ89" i="11" s="1"/>
  <c r="AQ91" i="11" s="1"/>
  <c r="AZ3" i="11"/>
  <c r="AX3" i="11" s="1"/>
  <c r="AS81" i="49"/>
  <c r="AL81" i="49"/>
  <c r="AU81" i="49" s="1"/>
  <c r="AR88" i="83"/>
  <c r="AS8" i="49"/>
  <c r="AL8" i="49"/>
  <c r="AU8" i="49" s="1"/>
  <c r="AS26" i="49"/>
  <c r="AL26" i="49"/>
  <c r="AU26" i="49" s="1"/>
  <c r="AS44" i="49"/>
  <c r="AL44" i="49"/>
  <c r="AU44" i="49" s="1"/>
  <c r="AS62" i="49"/>
  <c r="AL62" i="49"/>
  <c r="AU62" i="49" s="1"/>
  <c r="AS80" i="49"/>
  <c r="AL80" i="49"/>
  <c r="AU80" i="49" s="1"/>
  <c r="AS87" i="49"/>
  <c r="AL87" i="49"/>
  <c r="AU87" i="49" s="1"/>
  <c r="AS15" i="49"/>
  <c r="AL15" i="49"/>
  <c r="AU15" i="49" s="1"/>
  <c r="AS33" i="49"/>
  <c r="AL33" i="49"/>
  <c r="AU33" i="49" s="1"/>
  <c r="AS51" i="49"/>
  <c r="AL51" i="49"/>
  <c r="AU51" i="49" s="1"/>
  <c r="AS69" i="49"/>
  <c r="AL69" i="49"/>
  <c r="AU69" i="49" s="1"/>
  <c r="AK86" i="87"/>
  <c r="AT86" i="87" s="1"/>
  <c r="AJ86" i="87"/>
  <c r="AK80" i="87"/>
  <c r="AT80" i="87" s="1"/>
  <c r="AJ80" i="87"/>
  <c r="AK74" i="87"/>
  <c r="AT74" i="87" s="1"/>
  <c r="AJ74" i="87"/>
  <c r="AK68" i="87"/>
  <c r="AT68" i="87" s="1"/>
  <c r="AJ68" i="87"/>
  <c r="AK62" i="87"/>
  <c r="AT62" i="87" s="1"/>
  <c r="AJ62" i="87"/>
  <c r="AK56" i="87"/>
  <c r="AT56" i="87" s="1"/>
  <c r="AJ56" i="87"/>
  <c r="AK50" i="87"/>
  <c r="AT50" i="87" s="1"/>
  <c r="AJ50" i="87"/>
  <c r="AK44" i="87"/>
  <c r="AT44" i="87" s="1"/>
  <c r="AJ44" i="87"/>
  <c r="AK38" i="87"/>
  <c r="AT38" i="87" s="1"/>
  <c r="AJ38" i="87"/>
  <c r="AK32" i="87"/>
  <c r="AT32" i="87" s="1"/>
  <c r="AJ32" i="87"/>
  <c r="AK26" i="87"/>
  <c r="AT26" i="87" s="1"/>
  <c r="AJ26" i="87"/>
  <c r="AJ20" i="87"/>
  <c r="AK20" i="87"/>
  <c r="AT20" i="87" s="1"/>
  <c r="AK14" i="87"/>
  <c r="AT14" i="87" s="1"/>
  <c r="AJ14" i="87"/>
  <c r="AK8" i="87"/>
  <c r="AT8" i="87" s="1"/>
  <c r="AJ8" i="87"/>
  <c r="AS72" i="49"/>
  <c r="AL72" i="49"/>
  <c r="AU72" i="49" s="1"/>
  <c r="Z89" i="83"/>
  <c r="AX89" i="83" s="1"/>
  <c r="S89" i="83" s="1"/>
  <c r="AS76" i="49"/>
  <c r="AL76" i="49"/>
  <c r="AU76" i="49" s="1"/>
  <c r="AS48" i="49"/>
  <c r="AL48" i="49"/>
  <c r="AU48" i="49" s="1"/>
  <c r="AN88" i="91"/>
  <c r="AI88" i="91"/>
  <c r="AS28" i="49"/>
  <c r="AL28" i="49"/>
  <c r="AU28" i="49" s="1"/>
  <c r="AS46" i="49"/>
  <c r="AL46" i="49"/>
  <c r="AU46" i="49" s="1"/>
  <c r="AS64" i="49"/>
  <c r="AL64" i="49"/>
  <c r="AU64" i="49" s="1"/>
  <c r="AS82" i="49"/>
  <c r="AL82" i="49"/>
  <c r="AU82" i="49" s="1"/>
  <c r="AH89" i="82"/>
  <c r="AQ89" i="82" s="1"/>
  <c r="AS23" i="49"/>
  <c r="AL23" i="49"/>
  <c r="AU23" i="49" s="1"/>
  <c r="AS41" i="49"/>
  <c r="AL41" i="49"/>
  <c r="AU41" i="49" s="1"/>
  <c r="AS59" i="49"/>
  <c r="AL59" i="49"/>
  <c r="AU59" i="49" s="1"/>
  <c r="AS77" i="49"/>
  <c r="AL77" i="49"/>
  <c r="AU77" i="49" s="1"/>
  <c r="AS18" i="49"/>
  <c r="AL18" i="49"/>
  <c r="AU18" i="49" s="1"/>
  <c r="AS36" i="49"/>
  <c r="AL36" i="49"/>
  <c r="AU36" i="49" s="1"/>
  <c r="AS66" i="49"/>
  <c r="AL66" i="49"/>
  <c r="AU66" i="49" s="1"/>
  <c r="AS13" i="49"/>
  <c r="AL13" i="49"/>
  <c r="AU13" i="49" s="1"/>
  <c r="AH86" i="95"/>
  <c r="AQ86" i="95" s="1"/>
  <c r="AG89" i="11"/>
  <c r="AP89" i="11" s="1"/>
  <c r="AP91" i="11" s="1"/>
  <c r="AF89" i="11"/>
  <c r="AO89" i="11" s="1"/>
  <c r="AO91" i="11" s="1"/>
  <c r="AI95" i="98"/>
  <c r="AN95" i="98"/>
  <c r="S4" i="55"/>
  <c r="AC4" i="55" s="1"/>
  <c r="AB5" i="55" s="1"/>
  <c r="S3" i="55"/>
  <c r="AC3" i="55" s="1"/>
  <c r="S5" i="55"/>
  <c r="AC5" i="55" s="1"/>
  <c r="AB6" i="55" s="1"/>
  <c r="S6" i="55"/>
  <c r="AC6" i="55" s="1"/>
  <c r="AB7" i="55" s="1"/>
  <c r="S8" i="55"/>
  <c r="AC8" i="55" s="1"/>
  <c r="AB9" i="55" s="1"/>
  <c r="S11" i="55"/>
  <c r="AC11" i="55" s="1"/>
  <c r="AB12" i="55" s="1"/>
  <c r="S14" i="55"/>
  <c r="AC14" i="55" s="1"/>
  <c r="AB15" i="55" s="1"/>
  <c r="S15" i="55"/>
  <c r="AC15" i="55" s="1"/>
  <c r="AB16" i="55" s="1"/>
  <c r="S16" i="55"/>
  <c r="AC16" i="55" s="1"/>
  <c r="AB17" i="55" s="1"/>
  <c r="S18" i="55"/>
  <c r="AC18" i="55" s="1"/>
  <c r="AB19" i="55" s="1"/>
  <c r="S19" i="55"/>
  <c r="AC19" i="55" s="1"/>
  <c r="AB20" i="55" s="1"/>
  <c r="S20" i="55"/>
  <c r="AC20" i="55" s="1"/>
  <c r="AB21" i="55" s="1"/>
  <c r="S21" i="55"/>
  <c r="AC21" i="55" s="1"/>
  <c r="AB22" i="55" s="1"/>
  <c r="S22" i="55"/>
  <c r="AC22" i="55" s="1"/>
  <c r="AB23" i="55" s="1"/>
  <c r="S23" i="55"/>
  <c r="AC23" i="55" s="1"/>
  <c r="AB24" i="55" s="1"/>
  <c r="S24" i="55"/>
  <c r="AC24" i="55" s="1"/>
  <c r="AB25" i="55" s="1"/>
  <c r="S28" i="55"/>
  <c r="AC28" i="55" s="1"/>
  <c r="AB29" i="55" s="1"/>
  <c r="S30" i="55"/>
  <c r="AC30" i="55" s="1"/>
  <c r="AB31" i="55" s="1"/>
  <c r="S33" i="55"/>
  <c r="AC33" i="55" s="1"/>
  <c r="AB34" i="55" s="1"/>
  <c r="S35" i="55"/>
  <c r="AC35" i="55" s="1"/>
  <c r="AB36" i="55" s="1"/>
  <c r="S37" i="55"/>
  <c r="AC37" i="55" s="1"/>
  <c r="AB38" i="55" s="1"/>
  <c r="S38" i="55"/>
  <c r="AC38" i="55" s="1"/>
  <c r="AB39" i="55" s="1"/>
  <c r="S39" i="55"/>
  <c r="AC39" i="55" s="1"/>
  <c r="AB40" i="55" s="1"/>
  <c r="S40" i="55"/>
  <c r="AC40" i="55" s="1"/>
  <c r="AB41" i="55" s="1"/>
  <c r="S41" i="55"/>
  <c r="AC41" i="55" s="1"/>
  <c r="AB42" i="55" s="1"/>
  <c r="S42" i="55"/>
  <c r="AC42" i="55" s="1"/>
  <c r="AB43" i="55" s="1"/>
  <c r="S45" i="55"/>
  <c r="AC45" i="55" s="1"/>
  <c r="AB46" i="55" s="1"/>
  <c r="S51" i="55"/>
  <c r="AC51" i="55" s="1"/>
  <c r="AB52" i="55" s="1"/>
  <c r="S52" i="55"/>
  <c r="AC52" i="55" s="1"/>
  <c r="AB53" i="55" s="1"/>
  <c r="S54" i="55"/>
  <c r="AC54" i="55" s="1"/>
  <c r="AB55" i="55" s="1"/>
  <c r="S55" i="55"/>
  <c r="AC55" i="55" s="1"/>
  <c r="AB56" i="55" s="1"/>
  <c r="S56" i="55"/>
  <c r="AC56" i="55" s="1"/>
  <c r="AB57" i="55" s="1"/>
  <c r="S57" i="55"/>
  <c r="AC57" i="55" s="1"/>
  <c r="AB58" i="55" s="1"/>
  <c r="S58" i="55"/>
  <c r="AC58" i="55" s="1"/>
  <c r="AB59" i="55" s="1"/>
  <c r="S59" i="55"/>
  <c r="AC59" i="55" s="1"/>
  <c r="AB60" i="55" s="1"/>
  <c r="S60" i="55"/>
  <c r="AC60" i="55" s="1"/>
  <c r="AB61" i="55" s="1"/>
  <c r="S62" i="55"/>
  <c r="AC62" i="55" s="1"/>
  <c r="AB63" i="55" s="1"/>
  <c r="S63" i="55"/>
  <c r="AC63" i="55" s="1"/>
  <c r="AB64" i="55" s="1"/>
  <c r="S67" i="55"/>
  <c r="AC67" i="55" s="1"/>
  <c r="AB68" i="55" s="1"/>
  <c r="S69" i="55"/>
  <c r="AC69" i="55" s="1"/>
  <c r="AB70" i="55" s="1"/>
  <c r="S71" i="55"/>
  <c r="AC71" i="55" s="1"/>
  <c r="AB72" i="55" s="1"/>
  <c r="S73" i="55"/>
  <c r="AC73" i="55" s="1"/>
  <c r="AB74" i="55" s="1"/>
  <c r="S74" i="55"/>
  <c r="AC74" i="55" s="1"/>
  <c r="AB75" i="55" s="1"/>
  <c r="S75" i="55"/>
  <c r="AC75" i="55" s="1"/>
  <c r="AB76" i="55" s="1"/>
  <c r="S76" i="55"/>
  <c r="AC76" i="55" s="1"/>
  <c r="AB77" i="55" s="1"/>
  <c r="S77" i="55"/>
  <c r="AC77" i="55" s="1"/>
  <c r="AB78" i="55" s="1"/>
  <c r="S78" i="55"/>
  <c r="AC78" i="55" s="1"/>
  <c r="AB79" i="55" s="1"/>
  <c r="S85" i="55"/>
  <c r="AC85" i="55" s="1"/>
  <c r="AB86" i="55" s="1"/>
  <c r="S87" i="55"/>
  <c r="AC87" i="55" s="1"/>
  <c r="AB88" i="55" s="1"/>
  <c r="S88" i="55"/>
  <c r="AC88" i="55" s="1"/>
  <c r="AB89" i="55" s="1"/>
  <c r="AJ85" i="87"/>
  <c r="AK85" i="87"/>
  <c r="AT85" i="87" s="1"/>
  <c r="AJ79" i="87"/>
  <c r="AK79" i="87"/>
  <c r="AT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K43" i="87"/>
  <c r="AT43" i="87" s="1"/>
  <c r="AJ43" i="87"/>
  <c r="AK37" i="87"/>
  <c r="AT37" i="87" s="1"/>
  <c r="AJ37" i="87"/>
  <c r="AK31" i="87"/>
  <c r="AT31" i="87" s="1"/>
  <c r="AJ31" i="87"/>
  <c r="AK25" i="87"/>
  <c r="AT25" i="87" s="1"/>
  <c r="AJ25" i="87"/>
  <c r="AJ19" i="87"/>
  <c r="AK19" i="87"/>
  <c r="AT19" i="87" s="1"/>
  <c r="AK13" i="87"/>
  <c r="AT13" i="87" s="1"/>
  <c r="AJ13" i="87"/>
  <c r="AJ7" i="87"/>
  <c r="AK7" i="87"/>
  <c r="AT7" i="87" s="1"/>
  <c r="AR88" i="82"/>
  <c r="AE89" i="35" l="1"/>
  <c r="W90" i="35"/>
  <c r="AF89" i="35"/>
  <c r="AO89" i="35" s="1"/>
  <c r="AG89" i="35"/>
  <c r="AP89" i="35" s="1"/>
  <c r="AI89" i="85"/>
  <c r="AR89" i="85" s="1"/>
  <c r="AN89" i="85"/>
  <c r="X90" i="85"/>
  <c r="AH90" i="85" s="1"/>
  <c r="AQ90" i="85" s="1"/>
  <c r="Y90" i="85"/>
  <c r="Z90" i="85"/>
  <c r="AE89" i="11"/>
  <c r="X89" i="43"/>
  <c r="AE91" i="48"/>
  <c r="W92" i="48"/>
  <c r="AE94" i="18"/>
  <c r="AF94" i="18"/>
  <c r="AO94" i="18" s="1"/>
  <c r="AG94" i="18"/>
  <c r="AP94" i="18" s="1"/>
  <c r="W95" i="18"/>
  <c r="AG91" i="48"/>
  <c r="AP91" i="48" s="1"/>
  <c r="AL89" i="87"/>
  <c r="AU89" i="87" s="1"/>
  <c r="Z87" i="99"/>
  <c r="AG86" i="95"/>
  <c r="AP86" i="95" s="1"/>
  <c r="W87" i="95"/>
  <c r="X87" i="95" s="1"/>
  <c r="AE86" i="95"/>
  <c r="AN86" i="95" s="1"/>
  <c r="Z87" i="103"/>
  <c r="AX86" i="11"/>
  <c r="S86" i="11" s="1"/>
  <c r="AC86" i="11" s="1"/>
  <c r="AB87" i="11" s="1"/>
  <c r="AX82" i="11"/>
  <c r="AX75" i="11"/>
  <c r="AX68" i="11"/>
  <c r="S68" i="11" s="1"/>
  <c r="AC68" i="11" s="1"/>
  <c r="AB69" i="11" s="1"/>
  <c r="AX63" i="11"/>
  <c r="AX57" i="11"/>
  <c r="AX51" i="11"/>
  <c r="S51" i="11" s="1"/>
  <c r="AC51" i="11" s="1"/>
  <c r="AB52" i="11" s="1"/>
  <c r="AX45" i="11"/>
  <c r="AX39" i="11"/>
  <c r="AX33" i="11"/>
  <c r="AX27" i="11"/>
  <c r="AX20" i="11"/>
  <c r="AX15" i="11"/>
  <c r="S15" i="11" s="1"/>
  <c r="AC15" i="11" s="1"/>
  <c r="AB16" i="11" s="1"/>
  <c r="AX9" i="11"/>
  <c r="AX4" i="11"/>
  <c r="AX87" i="83"/>
  <c r="AX80" i="83"/>
  <c r="AX75" i="83"/>
  <c r="AX69" i="83"/>
  <c r="S69" i="83" s="1"/>
  <c r="AC69" i="83" s="1"/>
  <c r="AB70" i="83" s="1"/>
  <c r="AX63" i="83"/>
  <c r="AX57" i="83"/>
  <c r="AX51" i="83"/>
  <c r="S51" i="83" s="1"/>
  <c r="AC51" i="83" s="1"/>
  <c r="AB52" i="83" s="1"/>
  <c r="AX45" i="83"/>
  <c r="AX39" i="83"/>
  <c r="AX33" i="83"/>
  <c r="S33" i="83" s="1"/>
  <c r="AC33" i="83" s="1"/>
  <c r="AB34" i="83" s="1"/>
  <c r="AX27" i="83"/>
  <c r="AX21" i="83"/>
  <c r="AX14" i="83"/>
  <c r="AX9" i="83"/>
  <c r="AX4" i="83"/>
  <c r="AX87" i="11"/>
  <c r="S87" i="11" s="1"/>
  <c r="AC87" i="11" s="1"/>
  <c r="AB88" i="11" s="1"/>
  <c r="AX80" i="11"/>
  <c r="AX74" i="11"/>
  <c r="AX69" i="11"/>
  <c r="S69" i="11" s="1"/>
  <c r="AC69" i="11" s="1"/>
  <c r="AB70" i="11" s="1"/>
  <c r="AX62" i="11"/>
  <c r="S62" i="11" s="1"/>
  <c r="AC62" i="11" s="1"/>
  <c r="AB63" i="11" s="1"/>
  <c r="AX56" i="11"/>
  <c r="AX50" i="11"/>
  <c r="S50" i="11" s="1"/>
  <c r="AC50" i="11" s="1"/>
  <c r="AB51" i="11" s="1"/>
  <c r="AX44" i="11"/>
  <c r="AX38" i="11"/>
  <c r="AX32" i="11"/>
  <c r="S32" i="11" s="1"/>
  <c r="AC32" i="11" s="1"/>
  <c r="AB33" i="11" s="1"/>
  <c r="AX26" i="11"/>
  <c r="S26" i="11" s="1"/>
  <c r="AC26" i="11" s="1"/>
  <c r="AB27" i="11" s="1"/>
  <c r="AX21" i="11"/>
  <c r="AX14" i="11"/>
  <c r="S14" i="11" s="1"/>
  <c r="AC14" i="11" s="1"/>
  <c r="AB15" i="11" s="1"/>
  <c r="AX8" i="11"/>
  <c r="AX85" i="83"/>
  <c r="AX81" i="83"/>
  <c r="AX74" i="83"/>
  <c r="S74" i="83" s="1"/>
  <c r="AC74" i="83" s="1"/>
  <c r="AB75" i="83" s="1"/>
  <c r="AX67" i="83"/>
  <c r="AX62" i="83"/>
  <c r="S62" i="83" s="1"/>
  <c r="AC62" i="83" s="1"/>
  <c r="AB63" i="83" s="1"/>
  <c r="AX56" i="83"/>
  <c r="AX50" i="83"/>
  <c r="AX44" i="83"/>
  <c r="S44" i="83" s="1"/>
  <c r="AC44" i="83" s="1"/>
  <c r="AB45" i="83" s="1"/>
  <c r="AX38" i="83"/>
  <c r="S38" i="83" s="1"/>
  <c r="AC38" i="83" s="1"/>
  <c r="AB39" i="83" s="1"/>
  <c r="AX32" i="83"/>
  <c r="AX26" i="83"/>
  <c r="S26" i="83" s="1"/>
  <c r="AC26" i="83" s="1"/>
  <c r="AB27" i="83" s="1"/>
  <c r="AX20" i="83"/>
  <c r="AX15" i="83"/>
  <c r="AX8" i="83"/>
  <c r="AX85" i="11"/>
  <c r="AX79" i="11"/>
  <c r="S79" i="11" s="1"/>
  <c r="AC79" i="11" s="1"/>
  <c r="AB80" i="11" s="1"/>
  <c r="AX73" i="11"/>
  <c r="AX67" i="11"/>
  <c r="AX61" i="11"/>
  <c r="S61" i="11" s="1"/>
  <c r="AC61" i="11" s="1"/>
  <c r="AB62" i="11" s="1"/>
  <c r="AX55" i="11"/>
  <c r="S55" i="11" s="1"/>
  <c r="AC55" i="11" s="1"/>
  <c r="AB56" i="11" s="1"/>
  <c r="AX49" i="11"/>
  <c r="AX43" i="11"/>
  <c r="S43" i="11" s="1"/>
  <c r="AC43" i="11" s="1"/>
  <c r="AB44" i="11" s="1"/>
  <c r="AX37" i="11"/>
  <c r="AX31" i="11"/>
  <c r="S31" i="11" s="1"/>
  <c r="AC31" i="11" s="1"/>
  <c r="AB32" i="11" s="1"/>
  <c r="AX25" i="11"/>
  <c r="AX19" i="11"/>
  <c r="S19" i="11" s="1"/>
  <c r="AC19" i="11" s="1"/>
  <c r="AB20" i="11" s="1"/>
  <c r="AX13" i="11"/>
  <c r="AX7" i="11"/>
  <c r="S7" i="11" s="1"/>
  <c r="AC7" i="11" s="1"/>
  <c r="AB8" i="11" s="1"/>
  <c r="AX86" i="83"/>
  <c r="AX79" i="83"/>
  <c r="AX73" i="83"/>
  <c r="AX68" i="83"/>
  <c r="S68" i="83" s="1"/>
  <c r="AC68" i="83" s="1"/>
  <c r="AB69" i="83" s="1"/>
  <c r="AX60" i="83"/>
  <c r="AX55" i="83"/>
  <c r="S55" i="83" s="1"/>
  <c r="AC55" i="83" s="1"/>
  <c r="AB56" i="83" s="1"/>
  <c r="AX49" i="83"/>
  <c r="AX43" i="83"/>
  <c r="AX37" i="83"/>
  <c r="S37" i="83" s="1"/>
  <c r="AC37" i="83" s="1"/>
  <c r="AB38" i="83" s="1"/>
  <c r="AX30" i="83"/>
  <c r="AX25" i="83"/>
  <c r="AX19" i="83"/>
  <c r="S19" i="83" s="1"/>
  <c r="AC19" i="83" s="1"/>
  <c r="AB20" i="83" s="1"/>
  <c r="AX13" i="83"/>
  <c r="AX7" i="83"/>
  <c r="AX84" i="11"/>
  <c r="S84" i="11" s="1"/>
  <c r="AC84" i="11" s="1"/>
  <c r="AB85" i="11" s="1"/>
  <c r="AX78" i="11"/>
  <c r="S78" i="11" s="1"/>
  <c r="AC78" i="11" s="1"/>
  <c r="AB79" i="11" s="1"/>
  <c r="AX72" i="11"/>
  <c r="AX66" i="11"/>
  <c r="S66" i="11" s="1"/>
  <c r="AC66" i="11" s="1"/>
  <c r="AB67" i="11" s="1"/>
  <c r="AX60" i="11"/>
  <c r="AX54" i="11"/>
  <c r="S54" i="11" s="1"/>
  <c r="AC54" i="11" s="1"/>
  <c r="AB55" i="11" s="1"/>
  <c r="AX48" i="11"/>
  <c r="AX42" i="11"/>
  <c r="S42" i="11" s="1"/>
  <c r="AC42" i="11" s="1"/>
  <c r="AB43" i="11" s="1"/>
  <c r="AX35" i="11"/>
  <c r="AX30" i="11"/>
  <c r="S30" i="11" s="1"/>
  <c r="AC30" i="11" s="1"/>
  <c r="AB31" i="11" s="1"/>
  <c r="AX24" i="11"/>
  <c r="AX18" i="11"/>
  <c r="S18" i="11" s="1"/>
  <c r="AC18" i="11" s="1"/>
  <c r="AB19" i="11" s="1"/>
  <c r="AX12" i="11"/>
  <c r="S12" i="11" s="1"/>
  <c r="AC12" i="11" s="1"/>
  <c r="AB13" i="11" s="1"/>
  <c r="AX6" i="11"/>
  <c r="S6" i="11" s="1"/>
  <c r="AC6" i="11" s="1"/>
  <c r="AB7" i="11" s="1"/>
  <c r="AX84" i="83"/>
  <c r="AX78" i="83"/>
  <c r="S78" i="83" s="1"/>
  <c r="AC78" i="83" s="1"/>
  <c r="AB79" i="83" s="1"/>
  <c r="AX72" i="83"/>
  <c r="AX66" i="83"/>
  <c r="S66" i="83" s="1"/>
  <c r="AC66" i="83" s="1"/>
  <c r="AB67" i="83" s="1"/>
  <c r="AX61" i="83"/>
  <c r="S61" i="83" s="1"/>
  <c r="AC61" i="83" s="1"/>
  <c r="AB62" i="83" s="1"/>
  <c r="AX54" i="83"/>
  <c r="S54" i="83" s="1"/>
  <c r="AC54" i="83" s="1"/>
  <c r="AB55" i="83" s="1"/>
  <c r="AX47" i="83"/>
  <c r="AX42" i="83"/>
  <c r="S42" i="83" s="1"/>
  <c r="AC42" i="83" s="1"/>
  <c r="AB43" i="83" s="1"/>
  <c r="AX36" i="83"/>
  <c r="AX31" i="83"/>
  <c r="AX24" i="83"/>
  <c r="S24" i="83" s="1"/>
  <c r="AC24" i="83" s="1"/>
  <c r="AB25" i="83" s="1"/>
  <c r="AX18" i="83"/>
  <c r="S18" i="83" s="1"/>
  <c r="AC18" i="83" s="1"/>
  <c r="AB19" i="83" s="1"/>
  <c r="AX12" i="83"/>
  <c r="AX6" i="83"/>
  <c r="S6" i="83" s="1"/>
  <c r="AC6" i="83" s="1"/>
  <c r="AB7" i="83" s="1"/>
  <c r="AX83" i="11"/>
  <c r="AX77" i="11"/>
  <c r="S77" i="11" s="1"/>
  <c r="AC77" i="11" s="1"/>
  <c r="AB78" i="11" s="1"/>
  <c r="AX71" i="11"/>
  <c r="S71" i="11" s="1"/>
  <c r="AC71" i="11" s="1"/>
  <c r="AB72" i="11" s="1"/>
  <c r="AX65" i="11"/>
  <c r="AX59" i="11"/>
  <c r="AX53" i="11"/>
  <c r="S53" i="11" s="1"/>
  <c r="AC53" i="11" s="1"/>
  <c r="AB54" i="11" s="1"/>
  <c r="AX47" i="11"/>
  <c r="AX41" i="11"/>
  <c r="S41" i="11" s="1"/>
  <c r="AC41" i="11" s="1"/>
  <c r="AB42" i="11" s="1"/>
  <c r="AX36" i="11"/>
  <c r="S36" i="11" s="1"/>
  <c r="AC36" i="11" s="1"/>
  <c r="AB37" i="11" s="1"/>
  <c r="AX29" i="11"/>
  <c r="AX23" i="11"/>
  <c r="AX17" i="11"/>
  <c r="S17" i="11" s="1"/>
  <c r="AC17" i="11" s="1"/>
  <c r="AB18" i="11" s="1"/>
  <c r="AX11" i="11"/>
  <c r="AX5" i="11"/>
  <c r="AX83" i="83"/>
  <c r="S83" i="83" s="1"/>
  <c r="AC83" i="83" s="1"/>
  <c r="AB84" i="83" s="1"/>
  <c r="AX77" i="83"/>
  <c r="AX71" i="83"/>
  <c r="AX65" i="83"/>
  <c r="S65" i="83" s="1"/>
  <c r="AC65" i="83" s="1"/>
  <c r="AB66" i="83" s="1"/>
  <c r="AX59" i="83"/>
  <c r="AX53" i="83"/>
  <c r="AX48" i="83"/>
  <c r="S48" i="83" s="1"/>
  <c r="AC48" i="83" s="1"/>
  <c r="AB49" i="83" s="1"/>
  <c r="AX41" i="83"/>
  <c r="AX35" i="83"/>
  <c r="AX29" i="83"/>
  <c r="S29" i="83" s="1"/>
  <c r="AC29" i="83" s="1"/>
  <c r="AB30" i="83" s="1"/>
  <c r="AX23" i="83"/>
  <c r="AX17" i="83"/>
  <c r="S17" i="83" s="1"/>
  <c r="AC17" i="83" s="1"/>
  <c r="AB18" i="83" s="1"/>
  <c r="AX11" i="83"/>
  <c r="S11" i="83" s="1"/>
  <c r="AC11" i="83" s="1"/>
  <c r="AB12" i="83" s="1"/>
  <c r="AX3" i="83"/>
  <c r="AX88" i="11"/>
  <c r="AX81" i="11"/>
  <c r="S81" i="11" s="1"/>
  <c r="AC81" i="11" s="1"/>
  <c r="AB82" i="11" s="1"/>
  <c r="AX76" i="11"/>
  <c r="AX70" i="11"/>
  <c r="S70" i="11" s="1"/>
  <c r="AC70" i="11" s="1"/>
  <c r="AB71" i="11" s="1"/>
  <c r="AX64" i="11"/>
  <c r="S64" i="11" s="1"/>
  <c r="AC64" i="11" s="1"/>
  <c r="AB65" i="11" s="1"/>
  <c r="AX58" i="11"/>
  <c r="S58" i="11" s="1"/>
  <c r="AC58" i="11" s="1"/>
  <c r="AB59" i="11" s="1"/>
  <c r="AX52" i="11"/>
  <c r="AX46" i="11"/>
  <c r="S46" i="11" s="1"/>
  <c r="AC46" i="11" s="1"/>
  <c r="AB47" i="11" s="1"/>
  <c r="AX40" i="11"/>
  <c r="AX34" i="11"/>
  <c r="S34" i="11" s="1"/>
  <c r="AC34" i="11" s="1"/>
  <c r="AB35" i="11" s="1"/>
  <c r="AX28" i="11"/>
  <c r="S28" i="11" s="1"/>
  <c r="AC28" i="11" s="1"/>
  <c r="AB29" i="11" s="1"/>
  <c r="AX22" i="11"/>
  <c r="S22" i="11" s="1"/>
  <c r="AC22" i="11" s="1"/>
  <c r="AB23" i="11" s="1"/>
  <c r="AX16" i="11"/>
  <c r="AX10" i="11"/>
  <c r="S10" i="11" s="1"/>
  <c r="AC10" i="11" s="1"/>
  <c r="AB11" i="11" s="1"/>
  <c r="AX88" i="83"/>
  <c r="AX82" i="83"/>
  <c r="AX76" i="83"/>
  <c r="S76" i="83" s="1"/>
  <c r="AC76" i="83" s="1"/>
  <c r="AB77" i="83" s="1"/>
  <c r="AX70" i="83"/>
  <c r="S70" i="83" s="1"/>
  <c r="AC70" i="83" s="1"/>
  <c r="AB71" i="83" s="1"/>
  <c r="AX64" i="83"/>
  <c r="AX58" i="83"/>
  <c r="S58" i="83" s="1"/>
  <c r="AC58" i="83" s="1"/>
  <c r="AB59" i="83" s="1"/>
  <c r="AX52" i="83"/>
  <c r="AX46" i="83"/>
  <c r="AX40" i="83"/>
  <c r="AX34" i="83"/>
  <c r="S34" i="83" s="1"/>
  <c r="AC34" i="83" s="1"/>
  <c r="AB35" i="83" s="1"/>
  <c r="AX28" i="83"/>
  <c r="AX22" i="83"/>
  <c r="S22" i="83" s="1"/>
  <c r="AC22" i="83" s="1"/>
  <c r="AB23" i="83" s="1"/>
  <c r="AX16" i="83"/>
  <c r="AX10" i="83"/>
  <c r="S10" i="83" s="1"/>
  <c r="AC10" i="83" s="1"/>
  <c r="AB11" i="83" s="1"/>
  <c r="AJ73" i="55"/>
  <c r="AK73" i="55"/>
  <c r="AT73" i="55" s="1"/>
  <c r="AJ88" i="55"/>
  <c r="AK88" i="55"/>
  <c r="AT88" i="55" s="1"/>
  <c r="AJ70" i="55"/>
  <c r="AK70" i="55"/>
  <c r="AT70" i="55" s="1"/>
  <c r="AJ52" i="55"/>
  <c r="AK52" i="55"/>
  <c r="AT52" i="55" s="1"/>
  <c r="AJ46" i="55"/>
  <c r="AK46" i="55"/>
  <c r="AT46" i="55" s="1"/>
  <c r="AJ40" i="55"/>
  <c r="AK40" i="55"/>
  <c r="AT40" i="55" s="1"/>
  <c r="AJ34" i="55"/>
  <c r="AK34" i="55"/>
  <c r="AT34" i="55" s="1"/>
  <c r="AJ28" i="55"/>
  <c r="AK28" i="55"/>
  <c r="AT28" i="55" s="1"/>
  <c r="AJ22" i="55"/>
  <c r="AK22" i="55"/>
  <c r="AT22" i="55" s="1"/>
  <c r="AJ16" i="55"/>
  <c r="AK16" i="55"/>
  <c r="AT16" i="55" s="1"/>
  <c r="AJ10" i="55"/>
  <c r="AK10" i="55"/>
  <c r="AT10" i="55" s="1"/>
  <c r="AK5" i="55"/>
  <c r="AT5" i="55" s="1"/>
  <c r="AJ5" i="55"/>
  <c r="AE89" i="83"/>
  <c r="AC89" i="83"/>
  <c r="AF89" i="83"/>
  <c r="AO89" i="83" s="1"/>
  <c r="AO91" i="83" s="1"/>
  <c r="AG89" i="83"/>
  <c r="AP89" i="83" s="1"/>
  <c r="AP91" i="83" s="1"/>
  <c r="AS9" i="87"/>
  <c r="AL9" i="87"/>
  <c r="AU9" i="87" s="1"/>
  <c r="AS27" i="87"/>
  <c r="AL27" i="87"/>
  <c r="AU27" i="87" s="1"/>
  <c r="AS45" i="87"/>
  <c r="AL45" i="87"/>
  <c r="AU45" i="87" s="1"/>
  <c r="AS69" i="87"/>
  <c r="AL69" i="87"/>
  <c r="AU69" i="87" s="1"/>
  <c r="AS16" i="87"/>
  <c r="AL16" i="87"/>
  <c r="AU16" i="87" s="1"/>
  <c r="AS34" i="87"/>
  <c r="AL34" i="87"/>
  <c r="AU34" i="87" s="1"/>
  <c r="AS47" i="87"/>
  <c r="AL47" i="87"/>
  <c r="AU47" i="87" s="1"/>
  <c r="AS65" i="87"/>
  <c r="AL65" i="87"/>
  <c r="AU65" i="87" s="1"/>
  <c r="AS83" i="87"/>
  <c r="AL83" i="87"/>
  <c r="AU83" i="87" s="1"/>
  <c r="AI89" i="55"/>
  <c r="AN89" i="55"/>
  <c r="AN91" i="55" s="1"/>
  <c r="AR86" i="103"/>
  <c r="AH89" i="50"/>
  <c r="AQ89" i="50" s="1"/>
  <c r="AS12" i="87"/>
  <c r="AL12" i="87"/>
  <c r="AU12" i="87" s="1"/>
  <c r="AS30" i="87"/>
  <c r="AL30" i="87"/>
  <c r="AU30" i="87" s="1"/>
  <c r="AH96" i="98"/>
  <c r="AQ96" i="98" s="1"/>
  <c r="AN92" i="94"/>
  <c r="AI92" i="94"/>
  <c r="AI91" i="48"/>
  <c r="AN91" i="48"/>
  <c r="AI86" i="95"/>
  <c r="AJ61" i="55"/>
  <c r="AK61" i="55"/>
  <c r="AT61" i="55" s="1"/>
  <c r="AS19" i="87"/>
  <c r="AL19" i="87"/>
  <c r="AU19" i="87" s="1"/>
  <c r="AS55" i="87"/>
  <c r="AL55" i="87"/>
  <c r="AU55" i="87" s="1"/>
  <c r="AJ82" i="55"/>
  <c r="AK82" i="55"/>
  <c r="AT82" i="55" s="1"/>
  <c r="AJ64" i="55"/>
  <c r="AK64" i="55"/>
  <c r="AT64" i="55" s="1"/>
  <c r="AS25" i="87"/>
  <c r="AL25" i="87"/>
  <c r="AU25" i="87" s="1"/>
  <c r="AJ87" i="55"/>
  <c r="AK87" i="55"/>
  <c r="AT87" i="55" s="1"/>
  <c r="AJ81" i="55"/>
  <c r="AK81" i="55"/>
  <c r="AT81" i="55" s="1"/>
  <c r="AJ75" i="55"/>
  <c r="AK75" i="55"/>
  <c r="AT75" i="55" s="1"/>
  <c r="AJ69" i="55"/>
  <c r="AK69" i="55"/>
  <c r="AT69" i="55" s="1"/>
  <c r="AJ63" i="55"/>
  <c r="AK63" i="55"/>
  <c r="AT63" i="55" s="1"/>
  <c r="AJ57" i="55"/>
  <c r="AK57" i="55"/>
  <c r="AT57" i="55" s="1"/>
  <c r="AJ51" i="55"/>
  <c r="AK51" i="55"/>
  <c r="AT51" i="55" s="1"/>
  <c r="AJ45" i="55"/>
  <c r="AK45" i="55"/>
  <c r="AT45" i="55" s="1"/>
  <c r="AJ39" i="55"/>
  <c r="AK39" i="55"/>
  <c r="AT39" i="55" s="1"/>
  <c r="AJ33" i="55"/>
  <c r="AK33" i="55"/>
  <c r="AT33" i="55" s="1"/>
  <c r="AJ27" i="55"/>
  <c r="AK27" i="55"/>
  <c r="AT27" i="55" s="1"/>
  <c r="AJ21" i="55"/>
  <c r="AK21" i="55"/>
  <c r="AT21" i="55" s="1"/>
  <c r="AJ15" i="55"/>
  <c r="AK15" i="55"/>
  <c r="AT15" i="55" s="1"/>
  <c r="AJ9" i="55"/>
  <c r="AK9" i="55"/>
  <c r="AT9" i="55" s="1"/>
  <c r="AS38" i="87"/>
  <c r="AL38" i="87"/>
  <c r="AU38" i="87" s="1"/>
  <c r="AS56" i="87"/>
  <c r="AL56" i="87"/>
  <c r="AU56" i="87" s="1"/>
  <c r="AS74" i="87"/>
  <c r="AL74" i="87"/>
  <c r="AU74" i="87" s="1"/>
  <c r="S4" i="11"/>
  <c r="AC4" i="11" s="1"/>
  <c r="AB5" i="11" s="1"/>
  <c r="S3" i="11"/>
  <c r="AC3" i="11" s="1"/>
  <c r="S5" i="11"/>
  <c r="AC5" i="11" s="1"/>
  <c r="AB6" i="11" s="1"/>
  <c r="S8" i="11"/>
  <c r="AC8" i="11" s="1"/>
  <c r="AB9" i="11" s="1"/>
  <c r="S9" i="11"/>
  <c r="AC9" i="11" s="1"/>
  <c r="AB10" i="11" s="1"/>
  <c r="S11" i="11"/>
  <c r="AC11" i="11" s="1"/>
  <c r="AB12" i="11" s="1"/>
  <c r="S13" i="11"/>
  <c r="AC13" i="11" s="1"/>
  <c r="AB14" i="11" s="1"/>
  <c r="S16" i="11"/>
  <c r="AC16" i="11" s="1"/>
  <c r="AB17" i="11" s="1"/>
  <c r="S20" i="11"/>
  <c r="AC20" i="11" s="1"/>
  <c r="AB21" i="11" s="1"/>
  <c r="S21" i="11"/>
  <c r="AC21" i="11" s="1"/>
  <c r="AB22" i="11" s="1"/>
  <c r="S23" i="11"/>
  <c r="AC23" i="11" s="1"/>
  <c r="AB24" i="11" s="1"/>
  <c r="S24" i="11"/>
  <c r="AC24" i="11" s="1"/>
  <c r="AB25" i="11" s="1"/>
  <c r="S25" i="11"/>
  <c r="AC25" i="11" s="1"/>
  <c r="AB26" i="11" s="1"/>
  <c r="S27" i="11"/>
  <c r="AC27" i="11" s="1"/>
  <c r="AB28" i="11" s="1"/>
  <c r="S29" i="11"/>
  <c r="AC29" i="11" s="1"/>
  <c r="AB30" i="11" s="1"/>
  <c r="S33" i="11"/>
  <c r="AC33" i="11" s="1"/>
  <c r="AB34" i="11" s="1"/>
  <c r="S35" i="11"/>
  <c r="AC35" i="11" s="1"/>
  <c r="AB36" i="11" s="1"/>
  <c r="S37" i="11"/>
  <c r="AC37" i="11" s="1"/>
  <c r="AB38" i="11" s="1"/>
  <c r="S38" i="11"/>
  <c r="AC38" i="11" s="1"/>
  <c r="AB39" i="11" s="1"/>
  <c r="S39" i="11"/>
  <c r="AC39" i="11" s="1"/>
  <c r="AB40" i="11" s="1"/>
  <c r="S40" i="11"/>
  <c r="AC40" i="11" s="1"/>
  <c r="AB41" i="11" s="1"/>
  <c r="S44" i="11"/>
  <c r="AC44" i="11" s="1"/>
  <c r="AB45" i="11" s="1"/>
  <c r="S45" i="11"/>
  <c r="AC45" i="11" s="1"/>
  <c r="AB46" i="11" s="1"/>
  <c r="S47" i="11"/>
  <c r="AC47" i="11" s="1"/>
  <c r="AB48" i="11" s="1"/>
  <c r="S48" i="11"/>
  <c r="AC48" i="11" s="1"/>
  <c r="AB49" i="11" s="1"/>
  <c r="S49" i="11"/>
  <c r="AC49" i="11" s="1"/>
  <c r="AB50" i="11" s="1"/>
  <c r="S52" i="11"/>
  <c r="AC52" i="11" s="1"/>
  <c r="AB53" i="11" s="1"/>
  <c r="S56" i="11"/>
  <c r="AC56" i="11" s="1"/>
  <c r="AB57" i="11" s="1"/>
  <c r="S57" i="11"/>
  <c r="AC57" i="11" s="1"/>
  <c r="AB58" i="11" s="1"/>
  <c r="S59" i="11"/>
  <c r="AC59" i="11" s="1"/>
  <c r="AB60" i="11" s="1"/>
  <c r="S60" i="11"/>
  <c r="AC60" i="11" s="1"/>
  <c r="AB61" i="11" s="1"/>
  <c r="S63" i="11"/>
  <c r="AC63" i="11" s="1"/>
  <c r="AB64" i="11" s="1"/>
  <c r="S65" i="11"/>
  <c r="AC65" i="11" s="1"/>
  <c r="AB66" i="11" s="1"/>
  <c r="S67" i="11"/>
  <c r="AC67" i="11" s="1"/>
  <c r="AB68" i="11" s="1"/>
  <c r="S72" i="11"/>
  <c r="AC72" i="11" s="1"/>
  <c r="AB73" i="11" s="1"/>
  <c r="S73" i="11"/>
  <c r="AC73" i="11" s="1"/>
  <c r="AB74" i="11" s="1"/>
  <c r="S74" i="11"/>
  <c r="AC74" i="11" s="1"/>
  <c r="AB75" i="11" s="1"/>
  <c r="S75" i="11"/>
  <c r="AC75" i="11" s="1"/>
  <c r="AB76" i="11" s="1"/>
  <c r="S76" i="11"/>
  <c r="AC76" i="11" s="1"/>
  <c r="AB77" i="11" s="1"/>
  <c r="S80" i="11"/>
  <c r="AC80" i="11" s="1"/>
  <c r="AB81" i="11" s="1"/>
  <c r="S82" i="11"/>
  <c r="AC82" i="11" s="1"/>
  <c r="AB83" i="11" s="1"/>
  <c r="S83" i="11"/>
  <c r="AC83" i="11" s="1"/>
  <c r="AB84" i="11" s="1"/>
  <c r="S85" i="11"/>
  <c r="AC85" i="11" s="1"/>
  <c r="AB86" i="11" s="1"/>
  <c r="S88" i="11"/>
  <c r="AC88" i="11" s="1"/>
  <c r="AB89" i="11" s="1"/>
  <c r="AS51" i="87"/>
  <c r="AL51" i="87"/>
  <c r="AU51" i="87" s="1"/>
  <c r="AS52" i="87"/>
  <c r="AL52" i="87"/>
  <c r="AU52" i="87" s="1"/>
  <c r="AS70" i="87"/>
  <c r="AL70" i="87"/>
  <c r="AU70" i="87" s="1"/>
  <c r="AS88" i="87"/>
  <c r="AL88" i="87"/>
  <c r="AU88" i="87" s="1"/>
  <c r="AN90" i="102"/>
  <c r="AI90" i="102"/>
  <c r="AS11" i="87"/>
  <c r="AL11" i="87"/>
  <c r="AU11" i="87" s="1"/>
  <c r="AS29" i="87"/>
  <c r="AL29" i="87"/>
  <c r="AU29" i="87" s="1"/>
  <c r="Z89" i="50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9" i="91"/>
  <c r="AQ89" i="91" s="1"/>
  <c r="AQ91" i="91" s="1"/>
  <c r="AZ3" i="91"/>
  <c r="AX3" i="91" s="1"/>
  <c r="Z96" i="98"/>
  <c r="Y92" i="48"/>
  <c r="X92" i="48"/>
  <c r="AJ67" i="55"/>
  <c r="AK67" i="55"/>
  <c r="AT67" i="55" s="1"/>
  <c r="AS73" i="87"/>
  <c r="AL73" i="87"/>
  <c r="AU73" i="87" s="1"/>
  <c r="AJ76" i="55"/>
  <c r="AK76" i="55"/>
  <c r="AT76" i="55" s="1"/>
  <c r="AJ58" i="55"/>
  <c r="AK58" i="55"/>
  <c r="AT58" i="55" s="1"/>
  <c r="AS43" i="87"/>
  <c r="AL43" i="87"/>
  <c r="AU43" i="87" s="1"/>
  <c r="AS7" i="87"/>
  <c r="AL7" i="87"/>
  <c r="AU7" i="87" s="1"/>
  <c r="AS61" i="87"/>
  <c r="AL61" i="87"/>
  <c r="AU61" i="87" s="1"/>
  <c r="AS79" i="87"/>
  <c r="AL79" i="87"/>
  <c r="AU79" i="87" s="1"/>
  <c r="AJ86" i="55"/>
  <c r="AK86" i="55"/>
  <c r="AT86" i="55" s="1"/>
  <c r="AJ80" i="55"/>
  <c r="AK80" i="55"/>
  <c r="AT80" i="55" s="1"/>
  <c r="AJ74" i="55"/>
  <c r="AK74" i="55"/>
  <c r="AT74" i="55" s="1"/>
  <c r="AJ68" i="55"/>
  <c r="AK68" i="55"/>
  <c r="AT68" i="55" s="1"/>
  <c r="AJ62" i="55"/>
  <c r="AK62" i="55"/>
  <c r="AT62" i="55" s="1"/>
  <c r="AJ56" i="55"/>
  <c r="AK56" i="55"/>
  <c r="AT56" i="55" s="1"/>
  <c r="AJ50" i="55"/>
  <c r="AK50" i="55"/>
  <c r="AT50" i="55" s="1"/>
  <c r="AJ44" i="55"/>
  <c r="AK44" i="55"/>
  <c r="AT44" i="55" s="1"/>
  <c r="AJ38" i="55"/>
  <c r="AK38" i="55"/>
  <c r="AT38" i="55" s="1"/>
  <c r="AJ32" i="55"/>
  <c r="AK32" i="55"/>
  <c r="AT32" i="55" s="1"/>
  <c r="AJ26" i="55"/>
  <c r="AK26" i="55"/>
  <c r="AT26" i="55" s="1"/>
  <c r="AJ20" i="55"/>
  <c r="AK20" i="55"/>
  <c r="AT20" i="55" s="1"/>
  <c r="AJ14" i="55"/>
  <c r="AK14" i="55"/>
  <c r="AT14" i="55" s="1"/>
  <c r="AJ8" i="55"/>
  <c r="AK8" i="55"/>
  <c r="AT8" i="55" s="1"/>
  <c r="AR95" i="98"/>
  <c r="AS20" i="87"/>
  <c r="AL20" i="87"/>
  <c r="AU20" i="87" s="1"/>
  <c r="AH87" i="103"/>
  <c r="AQ87" i="103" s="1"/>
  <c r="AI87" i="90"/>
  <c r="AN87" i="90"/>
  <c r="AS15" i="87"/>
  <c r="AL15" i="87"/>
  <c r="AU15" i="87" s="1"/>
  <c r="AS33" i="87"/>
  <c r="AL33" i="87"/>
  <c r="AU33" i="87" s="1"/>
  <c r="AS57" i="87"/>
  <c r="AL57" i="87"/>
  <c r="AU57" i="87" s="1"/>
  <c r="AS81" i="87"/>
  <c r="AL81" i="87"/>
  <c r="AU81" i="87" s="1"/>
  <c r="AS22" i="87"/>
  <c r="AL22" i="87"/>
  <c r="AU22" i="87" s="1"/>
  <c r="AS40" i="87"/>
  <c r="AL40" i="87"/>
  <c r="AU40" i="87" s="1"/>
  <c r="AR88" i="43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H87" i="99"/>
  <c r="AQ87" i="99" s="1"/>
  <c r="Z89" i="91"/>
  <c r="AX89" i="91" s="1"/>
  <c r="S89" i="91" s="1"/>
  <c r="Y90" i="82"/>
  <c r="X90" i="82"/>
  <c r="AJ85" i="55"/>
  <c r="AK85" i="55"/>
  <c r="AT85" i="55" s="1"/>
  <c r="AJ43" i="55"/>
  <c r="AK43" i="55"/>
  <c r="AT43" i="55" s="1"/>
  <c r="AJ25" i="55"/>
  <c r="AK25" i="55"/>
  <c r="AT25" i="55" s="1"/>
  <c r="AJ7" i="55"/>
  <c r="AK7" i="55"/>
  <c r="AT7" i="55" s="1"/>
  <c r="AN89" i="11"/>
  <c r="AN91" i="11" s="1"/>
  <c r="AI89" i="11"/>
  <c r="AR88" i="91"/>
  <c r="AH89" i="43"/>
  <c r="AQ89" i="43" s="1"/>
  <c r="AQ91" i="43" s="1"/>
  <c r="AZ3" i="43"/>
  <c r="AX6" i="43" s="1"/>
  <c r="AS8" i="87"/>
  <c r="AL8" i="87"/>
  <c r="AU8" i="87" s="1"/>
  <c r="AS26" i="87"/>
  <c r="AL26" i="87"/>
  <c r="AU26" i="87" s="1"/>
  <c r="AS44" i="87"/>
  <c r="AL44" i="87"/>
  <c r="AU44" i="87" s="1"/>
  <c r="AS62" i="87"/>
  <c r="AL62" i="87"/>
  <c r="AU62" i="87" s="1"/>
  <c r="AS80" i="87"/>
  <c r="AL80" i="87"/>
  <c r="AU80" i="87" s="1"/>
  <c r="W88" i="103"/>
  <c r="AG87" i="103"/>
  <c r="AP87" i="103" s="1"/>
  <c r="AF87" i="103"/>
  <c r="AO87" i="103" s="1"/>
  <c r="AE87" i="103"/>
  <c r="AS75" i="87"/>
  <c r="AL75" i="87"/>
  <c r="AU75" i="87" s="1"/>
  <c r="Y88" i="90"/>
  <c r="X88" i="90"/>
  <c r="AR88" i="50"/>
  <c r="AS5" i="87"/>
  <c r="AL5" i="87"/>
  <c r="AU5" i="87" s="1"/>
  <c r="AS58" i="87"/>
  <c r="AL58" i="87"/>
  <c r="AU58" i="87" s="1"/>
  <c r="AS76" i="87"/>
  <c r="AL76" i="87"/>
  <c r="AU76" i="87" s="1"/>
  <c r="Y91" i="102"/>
  <c r="X91" i="102"/>
  <c r="W88" i="99"/>
  <c r="AG87" i="99"/>
  <c r="AP87" i="99" s="1"/>
  <c r="AE87" i="99"/>
  <c r="AF87" i="99"/>
  <c r="AO87" i="99" s="1"/>
  <c r="AS6" i="87"/>
  <c r="AL6" i="87"/>
  <c r="AU6" i="87" s="1"/>
  <c r="AS24" i="87"/>
  <c r="AL24" i="87"/>
  <c r="AU24" i="87" s="1"/>
  <c r="AS60" i="87"/>
  <c r="AL60" i="87"/>
  <c r="AU60" i="87" s="1"/>
  <c r="AS78" i="87"/>
  <c r="AL78" i="87"/>
  <c r="AU78" i="87" s="1"/>
  <c r="AH90" i="10"/>
  <c r="AQ90" i="10" s="1"/>
  <c r="AS4" i="49"/>
  <c r="AS91" i="49" s="1"/>
  <c r="AL4" i="49"/>
  <c r="AU4" i="49" s="1"/>
  <c r="AU91" i="49" s="1"/>
  <c r="C11" i="49" s="1"/>
  <c r="AN89" i="82"/>
  <c r="AI89" i="82"/>
  <c r="AS31" i="87"/>
  <c r="AL31" i="87"/>
  <c r="AU31" i="87" s="1"/>
  <c r="AJ55" i="55"/>
  <c r="AK55" i="55"/>
  <c r="AT55" i="55" s="1"/>
  <c r="AJ37" i="55"/>
  <c r="AK37" i="55"/>
  <c r="AT37" i="55" s="1"/>
  <c r="AJ13" i="55"/>
  <c r="AK13" i="55"/>
  <c r="AT13" i="55" s="1"/>
  <c r="AS49" i="87"/>
  <c r="AL49" i="87"/>
  <c r="AU49" i="87" s="1"/>
  <c r="AS67" i="87"/>
  <c r="AL67" i="87"/>
  <c r="AU67" i="87" s="1"/>
  <c r="AS85" i="87"/>
  <c r="AL85" i="87"/>
  <c r="AU85" i="87" s="1"/>
  <c r="AJ78" i="55"/>
  <c r="AK78" i="55"/>
  <c r="AT78" i="55" s="1"/>
  <c r="AJ66" i="55"/>
  <c r="AK66" i="55"/>
  <c r="AT66" i="55" s="1"/>
  <c r="AJ48" i="55"/>
  <c r="AK48" i="55"/>
  <c r="AT48" i="55" s="1"/>
  <c r="AJ36" i="55"/>
  <c r="AK36" i="55"/>
  <c r="AT36" i="55" s="1"/>
  <c r="AJ24" i="55"/>
  <c r="AK24" i="55"/>
  <c r="AT24" i="55" s="1"/>
  <c r="AJ18" i="55"/>
  <c r="AK18" i="55"/>
  <c r="AT18" i="55" s="1"/>
  <c r="AJ12" i="55"/>
  <c r="AK12" i="55"/>
  <c r="AT12" i="55" s="1"/>
  <c r="AJ6" i="55"/>
  <c r="AK6" i="55"/>
  <c r="AT6" i="55" s="1"/>
  <c r="Z89" i="43"/>
  <c r="AX89" i="43" s="1"/>
  <c r="S89" i="43" s="1"/>
  <c r="S3" i="83"/>
  <c r="AC3" i="83" s="1"/>
  <c r="S4" i="83"/>
  <c r="AC4" i="83" s="1"/>
  <c r="AB5" i="83" s="1"/>
  <c r="S5" i="83"/>
  <c r="AC5" i="83" s="1"/>
  <c r="AB6" i="83" s="1"/>
  <c r="S7" i="83"/>
  <c r="AC7" i="83" s="1"/>
  <c r="AB8" i="83" s="1"/>
  <c r="S8" i="83"/>
  <c r="AC8" i="83" s="1"/>
  <c r="AB9" i="83" s="1"/>
  <c r="S9" i="83"/>
  <c r="AC9" i="83" s="1"/>
  <c r="AB10" i="83" s="1"/>
  <c r="S12" i="83"/>
  <c r="AC12" i="83" s="1"/>
  <c r="AB13" i="83" s="1"/>
  <c r="S13" i="83"/>
  <c r="AC13" i="83" s="1"/>
  <c r="AB14" i="83" s="1"/>
  <c r="S14" i="83"/>
  <c r="AC14" i="83" s="1"/>
  <c r="AB15" i="83" s="1"/>
  <c r="S15" i="83"/>
  <c r="AC15" i="83" s="1"/>
  <c r="AB16" i="83" s="1"/>
  <c r="S16" i="83"/>
  <c r="AC16" i="83" s="1"/>
  <c r="AB17" i="83" s="1"/>
  <c r="S20" i="83"/>
  <c r="AC20" i="83" s="1"/>
  <c r="AB21" i="83" s="1"/>
  <c r="S21" i="83"/>
  <c r="AC21" i="83" s="1"/>
  <c r="AB22" i="83" s="1"/>
  <c r="S23" i="83"/>
  <c r="AC23" i="83" s="1"/>
  <c r="AB24" i="83" s="1"/>
  <c r="S25" i="83"/>
  <c r="AC25" i="83" s="1"/>
  <c r="AB26" i="83" s="1"/>
  <c r="S27" i="83"/>
  <c r="AC27" i="83" s="1"/>
  <c r="AB28" i="83" s="1"/>
  <c r="S28" i="83"/>
  <c r="AC28" i="83" s="1"/>
  <c r="AB29" i="83" s="1"/>
  <c r="S30" i="83"/>
  <c r="AC30" i="83" s="1"/>
  <c r="AB31" i="83" s="1"/>
  <c r="S31" i="83"/>
  <c r="AC31" i="83" s="1"/>
  <c r="AB32" i="83" s="1"/>
  <c r="S32" i="83"/>
  <c r="AC32" i="83" s="1"/>
  <c r="AB33" i="83" s="1"/>
  <c r="S35" i="83"/>
  <c r="AC35" i="83" s="1"/>
  <c r="AB36" i="83" s="1"/>
  <c r="S36" i="83"/>
  <c r="AC36" i="83" s="1"/>
  <c r="AB37" i="83" s="1"/>
  <c r="S39" i="83"/>
  <c r="AC39" i="83" s="1"/>
  <c r="AB40" i="83" s="1"/>
  <c r="S40" i="83"/>
  <c r="AC40" i="83" s="1"/>
  <c r="AB41" i="83" s="1"/>
  <c r="S41" i="83"/>
  <c r="AC41" i="83" s="1"/>
  <c r="AB42" i="83" s="1"/>
  <c r="S43" i="83"/>
  <c r="AC43" i="83" s="1"/>
  <c r="AB44" i="83" s="1"/>
  <c r="S45" i="83"/>
  <c r="AC45" i="83" s="1"/>
  <c r="AB46" i="83" s="1"/>
  <c r="S46" i="83"/>
  <c r="AC46" i="83" s="1"/>
  <c r="AB47" i="83" s="1"/>
  <c r="S47" i="83"/>
  <c r="AC47" i="83" s="1"/>
  <c r="AB48" i="83" s="1"/>
  <c r="S49" i="83"/>
  <c r="AC49" i="83" s="1"/>
  <c r="AB50" i="83" s="1"/>
  <c r="S50" i="83"/>
  <c r="AC50" i="83" s="1"/>
  <c r="AB51" i="83" s="1"/>
  <c r="S52" i="83"/>
  <c r="AC52" i="83" s="1"/>
  <c r="AB53" i="83" s="1"/>
  <c r="S53" i="83"/>
  <c r="AC53" i="83" s="1"/>
  <c r="AB54" i="83" s="1"/>
  <c r="S56" i="83"/>
  <c r="AC56" i="83" s="1"/>
  <c r="AB57" i="83" s="1"/>
  <c r="S57" i="83"/>
  <c r="AC57" i="83" s="1"/>
  <c r="AB58" i="83" s="1"/>
  <c r="S59" i="83"/>
  <c r="AC59" i="83" s="1"/>
  <c r="AB60" i="83" s="1"/>
  <c r="S60" i="83"/>
  <c r="AC60" i="83" s="1"/>
  <c r="AB61" i="83" s="1"/>
  <c r="S63" i="83"/>
  <c r="AC63" i="83" s="1"/>
  <c r="AB64" i="83" s="1"/>
  <c r="S64" i="83"/>
  <c r="AC64" i="83" s="1"/>
  <c r="AB65" i="83" s="1"/>
  <c r="S67" i="83"/>
  <c r="AC67" i="83" s="1"/>
  <c r="AB68" i="83" s="1"/>
  <c r="S71" i="83"/>
  <c r="AC71" i="83" s="1"/>
  <c r="AB72" i="83" s="1"/>
  <c r="S72" i="83"/>
  <c r="AC72" i="83" s="1"/>
  <c r="AB73" i="83" s="1"/>
  <c r="S73" i="83"/>
  <c r="AC73" i="83" s="1"/>
  <c r="AB74" i="83" s="1"/>
  <c r="S75" i="83"/>
  <c r="AC75" i="83" s="1"/>
  <c r="AB76" i="83" s="1"/>
  <c r="S77" i="83"/>
  <c r="AC77" i="83" s="1"/>
  <c r="AB78" i="83" s="1"/>
  <c r="S79" i="83"/>
  <c r="AC79" i="83" s="1"/>
  <c r="AB80" i="83" s="1"/>
  <c r="S80" i="83"/>
  <c r="AC80" i="83" s="1"/>
  <c r="AB81" i="83" s="1"/>
  <c r="S81" i="83"/>
  <c r="AC81" i="83" s="1"/>
  <c r="AB82" i="83" s="1"/>
  <c r="S82" i="83"/>
  <c r="AC82" i="83" s="1"/>
  <c r="AB83" i="83" s="1"/>
  <c r="S84" i="83"/>
  <c r="AC84" i="83" s="1"/>
  <c r="AB85" i="83" s="1"/>
  <c r="S85" i="83"/>
  <c r="AC85" i="83" s="1"/>
  <c r="AB86" i="83" s="1"/>
  <c r="S86" i="83"/>
  <c r="AC86" i="83" s="1"/>
  <c r="AB87" i="83" s="1"/>
  <c r="S87" i="83"/>
  <c r="AC87" i="83" s="1"/>
  <c r="AB88" i="83" s="1"/>
  <c r="S88" i="83"/>
  <c r="AC88" i="83" s="1"/>
  <c r="AB89" i="83" s="1"/>
  <c r="AS39" i="87"/>
  <c r="AL39" i="87"/>
  <c r="AU39" i="87" s="1"/>
  <c r="AS63" i="87"/>
  <c r="AL63" i="87"/>
  <c r="AU63" i="87" s="1"/>
  <c r="AR86" i="99"/>
  <c r="AL3" i="87"/>
  <c r="AU3" i="87" s="1"/>
  <c r="AS3" i="87"/>
  <c r="AS23" i="87"/>
  <c r="AL23" i="87"/>
  <c r="AU23" i="87" s="1"/>
  <c r="AS59" i="87"/>
  <c r="AL59" i="87"/>
  <c r="AU59" i="87" s="1"/>
  <c r="AS77" i="87"/>
  <c r="AL77" i="87"/>
  <c r="AU77" i="87" s="1"/>
  <c r="AS42" i="87"/>
  <c r="AL42" i="87"/>
  <c r="AU42" i="87" s="1"/>
  <c r="Z90" i="10"/>
  <c r="AS13" i="87"/>
  <c r="AL13" i="87"/>
  <c r="AU13" i="87" s="1"/>
  <c r="AJ79" i="55"/>
  <c r="AK79" i="55"/>
  <c r="AT79" i="55" s="1"/>
  <c r="AJ49" i="55"/>
  <c r="AK49" i="55"/>
  <c r="AT49" i="55" s="1"/>
  <c r="AJ31" i="55"/>
  <c r="AK31" i="55"/>
  <c r="AT31" i="55" s="1"/>
  <c r="AJ19" i="55"/>
  <c r="AK19" i="55"/>
  <c r="AT19" i="55" s="1"/>
  <c r="AJ84" i="55"/>
  <c r="AK84" i="55"/>
  <c r="AT84" i="55" s="1"/>
  <c r="AJ72" i="55"/>
  <c r="AK72" i="55"/>
  <c r="AT72" i="55" s="1"/>
  <c r="AJ60" i="55"/>
  <c r="AK60" i="55"/>
  <c r="AT60" i="55" s="1"/>
  <c r="AJ54" i="55"/>
  <c r="AK54" i="55"/>
  <c r="AT54" i="55" s="1"/>
  <c r="AJ42" i="55"/>
  <c r="AK42" i="55"/>
  <c r="AT42" i="55" s="1"/>
  <c r="AJ30" i="55"/>
  <c r="AK30" i="55"/>
  <c r="AT30" i="55" s="1"/>
  <c r="AS37" i="87"/>
  <c r="AL37" i="87"/>
  <c r="AU37" i="87" s="1"/>
  <c r="AJ89" i="55"/>
  <c r="AS89" i="55" s="1"/>
  <c r="AK89" i="55"/>
  <c r="AT89" i="55" s="1"/>
  <c r="AJ83" i="55"/>
  <c r="AK83" i="55"/>
  <c r="AT83" i="55" s="1"/>
  <c r="AJ77" i="55"/>
  <c r="AK77" i="55"/>
  <c r="AT77" i="55" s="1"/>
  <c r="AJ71" i="55"/>
  <c r="AK71" i="55"/>
  <c r="AT71" i="55" s="1"/>
  <c r="AJ65" i="55"/>
  <c r="AK65" i="55"/>
  <c r="AT65" i="55" s="1"/>
  <c r="AJ59" i="55"/>
  <c r="AK59" i="55"/>
  <c r="AT59" i="55" s="1"/>
  <c r="AJ53" i="55"/>
  <c r="AK53" i="55"/>
  <c r="AT53" i="55" s="1"/>
  <c r="AJ47" i="55"/>
  <c r="AK47" i="55"/>
  <c r="AT47" i="55" s="1"/>
  <c r="AJ41" i="55"/>
  <c r="AK41" i="55"/>
  <c r="AT41" i="55" s="1"/>
  <c r="AJ35" i="55"/>
  <c r="AK35" i="55"/>
  <c r="AT35" i="55" s="1"/>
  <c r="AJ29" i="55"/>
  <c r="AK29" i="55"/>
  <c r="AT29" i="55" s="1"/>
  <c r="AJ23" i="55"/>
  <c r="AK23" i="55"/>
  <c r="AT23" i="55" s="1"/>
  <c r="AJ17" i="55"/>
  <c r="AK17" i="55"/>
  <c r="AT17" i="55" s="1"/>
  <c r="AJ11" i="55"/>
  <c r="AK11" i="55"/>
  <c r="AT11" i="55" s="1"/>
  <c r="AJ3" i="55"/>
  <c r="AB4" i="55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86" i="87"/>
  <c r="AL86" i="87"/>
  <c r="AU86" i="87" s="1"/>
  <c r="AG90" i="42"/>
  <c r="AP90" i="42" s="1"/>
  <c r="AE90" i="42"/>
  <c r="AF90" i="42"/>
  <c r="AO90" i="42" s="1"/>
  <c r="W91" i="42"/>
  <c r="AS87" i="87"/>
  <c r="AL87" i="87"/>
  <c r="AU87" i="87" s="1"/>
  <c r="AS21" i="87"/>
  <c r="AL21" i="87"/>
  <c r="AU21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S82" i="87"/>
  <c r="AL82" i="87"/>
  <c r="AU82" i="87" s="1"/>
  <c r="AR89" i="10"/>
  <c r="AJ4" i="87"/>
  <c r="AK4" i="87"/>
  <c r="AT4" i="87" s="1"/>
  <c r="AT91" i="87" s="1"/>
  <c r="AS41" i="87"/>
  <c r="AL41" i="87"/>
  <c r="AU41" i="87" s="1"/>
  <c r="AS48" i="87"/>
  <c r="AL48" i="87"/>
  <c r="AU48" i="87" s="1"/>
  <c r="AS66" i="87"/>
  <c r="AL66" i="87"/>
  <c r="AU66" i="87" s="1"/>
  <c r="AS84" i="87"/>
  <c r="AL84" i="87"/>
  <c r="AU84" i="87" s="1"/>
  <c r="Y93" i="94"/>
  <c r="X93" i="94"/>
  <c r="AE90" i="85" l="1"/>
  <c r="W91" i="85"/>
  <c r="AF90" i="85"/>
  <c r="AO90" i="85" s="1"/>
  <c r="AG90" i="85"/>
  <c r="AP90" i="85" s="1"/>
  <c r="X90" i="35"/>
  <c r="Y90" i="35"/>
  <c r="AI89" i="35"/>
  <c r="AR89" i="35" s="1"/>
  <c r="AN89" i="35"/>
  <c r="AN94" i="18"/>
  <c r="AI94" i="18"/>
  <c r="AR94" i="18" s="1"/>
  <c r="Y95" i="18"/>
  <c r="X95" i="18"/>
  <c r="AH95" i="18" s="1"/>
  <c r="AQ95" i="18" s="1"/>
  <c r="Z95" i="18"/>
  <c r="Y87" i="95"/>
  <c r="Z88" i="90"/>
  <c r="AE88" i="90" s="1"/>
  <c r="Z90" i="82"/>
  <c r="AX86" i="91"/>
  <c r="AX81" i="91"/>
  <c r="AX74" i="91"/>
  <c r="S74" i="91" s="1"/>
  <c r="AC74" i="91" s="1"/>
  <c r="AB75" i="91" s="1"/>
  <c r="AX69" i="91"/>
  <c r="S69" i="91" s="1"/>
  <c r="AC69" i="91" s="1"/>
  <c r="AB70" i="91" s="1"/>
  <c r="AX63" i="91"/>
  <c r="AX57" i="91"/>
  <c r="AX51" i="91"/>
  <c r="AX45" i="91"/>
  <c r="AX39" i="91"/>
  <c r="S39" i="91" s="1"/>
  <c r="AC39" i="91" s="1"/>
  <c r="AB40" i="91" s="1"/>
  <c r="AX33" i="91"/>
  <c r="S33" i="91" s="1"/>
  <c r="AC33" i="91" s="1"/>
  <c r="AB34" i="91" s="1"/>
  <c r="AX27" i="91"/>
  <c r="AX22" i="91"/>
  <c r="AX15" i="91"/>
  <c r="AX9" i="91"/>
  <c r="AX4" i="91"/>
  <c r="S4" i="91" s="1"/>
  <c r="AC4" i="91" s="1"/>
  <c r="AB5" i="91" s="1"/>
  <c r="AX84" i="43"/>
  <c r="S84" i="43" s="1"/>
  <c r="AC84" i="43" s="1"/>
  <c r="AB85" i="43" s="1"/>
  <c r="AX77" i="43"/>
  <c r="AX71" i="43"/>
  <c r="AX65" i="43"/>
  <c r="AX59" i="43"/>
  <c r="S59" i="43" s="1"/>
  <c r="AC59" i="43" s="1"/>
  <c r="AB60" i="43" s="1"/>
  <c r="AX53" i="43"/>
  <c r="S53" i="43" s="1"/>
  <c r="AC53" i="43" s="1"/>
  <c r="AB54" i="43" s="1"/>
  <c r="AX47" i="43"/>
  <c r="S47" i="43" s="1"/>
  <c r="AC47" i="43" s="1"/>
  <c r="AB48" i="43" s="1"/>
  <c r="AX41" i="43"/>
  <c r="AX35" i="43"/>
  <c r="AX29" i="43"/>
  <c r="AX23" i="43"/>
  <c r="S23" i="43" s="1"/>
  <c r="AC23" i="43" s="1"/>
  <c r="AB24" i="43" s="1"/>
  <c r="AX16" i="43"/>
  <c r="S16" i="43" s="1"/>
  <c r="AC16" i="43" s="1"/>
  <c r="AB17" i="43" s="1"/>
  <c r="AX11" i="43"/>
  <c r="S11" i="43" s="1"/>
  <c r="AC11" i="43" s="1"/>
  <c r="AB12" i="43" s="1"/>
  <c r="AX5" i="43"/>
  <c r="AX85" i="91"/>
  <c r="AX80" i="91"/>
  <c r="AX75" i="91"/>
  <c r="AX68" i="91"/>
  <c r="S68" i="91" s="1"/>
  <c r="AC68" i="91" s="1"/>
  <c r="AB69" i="91" s="1"/>
  <c r="AX62" i="91"/>
  <c r="AX56" i="91"/>
  <c r="AX50" i="91"/>
  <c r="AX43" i="91"/>
  <c r="AX38" i="91"/>
  <c r="AX32" i="91"/>
  <c r="S32" i="91" s="1"/>
  <c r="AC32" i="91" s="1"/>
  <c r="AB33" i="91" s="1"/>
  <c r="AX26" i="91"/>
  <c r="S26" i="91" s="1"/>
  <c r="AC26" i="91" s="1"/>
  <c r="AB27" i="91" s="1"/>
  <c r="AX20" i="91"/>
  <c r="AX14" i="91"/>
  <c r="AX8" i="91"/>
  <c r="AX82" i="43"/>
  <c r="AX76" i="43"/>
  <c r="S76" i="43" s="1"/>
  <c r="AC76" i="43" s="1"/>
  <c r="AB77" i="43" s="1"/>
  <c r="AX70" i="43"/>
  <c r="S70" i="43" s="1"/>
  <c r="AC70" i="43" s="1"/>
  <c r="AB71" i="43" s="1"/>
  <c r="AX63" i="43"/>
  <c r="AX58" i="43"/>
  <c r="AX52" i="43"/>
  <c r="AX45" i="43"/>
  <c r="S45" i="43" s="1"/>
  <c r="AC45" i="43" s="1"/>
  <c r="AB46" i="43" s="1"/>
  <c r="AX40" i="43"/>
  <c r="S40" i="43" s="1"/>
  <c r="AC40" i="43" s="1"/>
  <c r="AB41" i="43" s="1"/>
  <c r="AX34" i="43"/>
  <c r="S34" i="43" s="1"/>
  <c r="AC34" i="43" s="1"/>
  <c r="AB35" i="43" s="1"/>
  <c r="AX28" i="43"/>
  <c r="AX22" i="43"/>
  <c r="AX17" i="43"/>
  <c r="AX10" i="43"/>
  <c r="AX3" i="43"/>
  <c r="S3" i="43" s="1"/>
  <c r="AC3" i="43" s="1"/>
  <c r="Z93" i="94"/>
  <c r="AE93" i="94" s="1"/>
  <c r="AX87" i="91"/>
  <c r="AX79" i="91"/>
  <c r="AX73" i="91"/>
  <c r="AX67" i="91"/>
  <c r="AX61" i="91"/>
  <c r="S61" i="91" s="1"/>
  <c r="AC61" i="91" s="1"/>
  <c r="AB62" i="91" s="1"/>
  <c r="AX55" i="91"/>
  <c r="S55" i="91" s="1"/>
  <c r="AC55" i="91" s="1"/>
  <c r="AB56" i="91" s="1"/>
  <c r="AX49" i="91"/>
  <c r="AX44" i="91"/>
  <c r="AX37" i="91"/>
  <c r="AX31" i="91"/>
  <c r="AX25" i="91"/>
  <c r="S25" i="91" s="1"/>
  <c r="AC25" i="91" s="1"/>
  <c r="AB26" i="91" s="1"/>
  <c r="AX19" i="91"/>
  <c r="S19" i="91" s="1"/>
  <c r="AC19" i="91" s="1"/>
  <c r="AB20" i="91" s="1"/>
  <c r="AX13" i="91"/>
  <c r="AX7" i="91"/>
  <c r="AX87" i="43"/>
  <c r="AX81" i="43"/>
  <c r="S81" i="43" s="1"/>
  <c r="AC81" i="43" s="1"/>
  <c r="AB82" i="43" s="1"/>
  <c r="AX75" i="43"/>
  <c r="S75" i="43" s="1"/>
  <c r="AC75" i="43" s="1"/>
  <c r="AB76" i="43" s="1"/>
  <c r="AX69" i="43"/>
  <c r="S69" i="43" s="1"/>
  <c r="AC69" i="43" s="1"/>
  <c r="AB70" i="43" s="1"/>
  <c r="AX64" i="43"/>
  <c r="AX57" i="43"/>
  <c r="AX50" i="43"/>
  <c r="AX46" i="43"/>
  <c r="S46" i="43" s="1"/>
  <c r="AC46" i="43" s="1"/>
  <c r="AB47" i="43" s="1"/>
  <c r="AX39" i="43"/>
  <c r="S39" i="43" s="1"/>
  <c r="AC39" i="43" s="1"/>
  <c r="AB40" i="43" s="1"/>
  <c r="AX32" i="43"/>
  <c r="S32" i="43" s="1"/>
  <c r="AC32" i="43" s="1"/>
  <c r="AB33" i="43" s="1"/>
  <c r="AX26" i="43"/>
  <c r="AX21" i="43"/>
  <c r="AX15" i="43"/>
  <c r="AX9" i="43"/>
  <c r="S9" i="43" s="1"/>
  <c r="AC9" i="43" s="1"/>
  <c r="AB10" i="43" s="1"/>
  <c r="AX4" i="43"/>
  <c r="S4" i="43" s="1"/>
  <c r="AC4" i="43" s="1"/>
  <c r="AB5" i="43" s="1"/>
  <c r="AX84" i="91"/>
  <c r="S84" i="91" s="1"/>
  <c r="AC84" i="91" s="1"/>
  <c r="AB85" i="91" s="1"/>
  <c r="AX78" i="91"/>
  <c r="AX72" i="91"/>
  <c r="AX66" i="91"/>
  <c r="S66" i="91" s="1"/>
  <c r="AC66" i="91" s="1"/>
  <c r="AB67" i="91" s="1"/>
  <c r="AX60" i="91"/>
  <c r="AX54" i="91"/>
  <c r="S54" i="91" s="1"/>
  <c r="AC54" i="91" s="1"/>
  <c r="AB55" i="91" s="1"/>
  <c r="AX48" i="91"/>
  <c r="S48" i="91" s="1"/>
  <c r="AC48" i="91" s="1"/>
  <c r="AB49" i="91" s="1"/>
  <c r="AX42" i="91"/>
  <c r="AX36" i="91"/>
  <c r="AX30" i="91"/>
  <c r="AX24" i="91"/>
  <c r="AX18" i="91"/>
  <c r="S18" i="91" s="1"/>
  <c r="AC18" i="91" s="1"/>
  <c r="AB19" i="91" s="1"/>
  <c r="AX12" i="91"/>
  <c r="S12" i="91" s="1"/>
  <c r="AC12" i="91" s="1"/>
  <c r="AB13" i="91" s="1"/>
  <c r="AX6" i="91"/>
  <c r="AX86" i="43"/>
  <c r="AX80" i="43"/>
  <c r="AX74" i="43"/>
  <c r="AX68" i="43"/>
  <c r="S68" i="43" s="1"/>
  <c r="AC68" i="43" s="1"/>
  <c r="AB69" i="43" s="1"/>
  <c r="AX62" i="43"/>
  <c r="S62" i="43" s="1"/>
  <c r="AC62" i="43" s="1"/>
  <c r="AB63" i="43" s="1"/>
  <c r="AX56" i="43"/>
  <c r="AX51" i="43"/>
  <c r="AX44" i="43"/>
  <c r="AX38" i="43"/>
  <c r="S38" i="43" s="1"/>
  <c r="AC38" i="43" s="1"/>
  <c r="AB39" i="43" s="1"/>
  <c r="AX33" i="43"/>
  <c r="S33" i="43" s="1"/>
  <c r="AC33" i="43" s="1"/>
  <c r="AB34" i="43" s="1"/>
  <c r="AX27" i="43"/>
  <c r="S27" i="43" s="1"/>
  <c r="AC27" i="43" s="1"/>
  <c r="AB28" i="43" s="1"/>
  <c r="AX20" i="43"/>
  <c r="AX14" i="43"/>
  <c r="AX8" i="43"/>
  <c r="S8" i="43" s="1"/>
  <c r="AC8" i="43" s="1"/>
  <c r="AB9" i="43" s="1"/>
  <c r="AX83" i="91"/>
  <c r="AX77" i="91"/>
  <c r="S77" i="91" s="1"/>
  <c r="AC77" i="91" s="1"/>
  <c r="AB78" i="91" s="1"/>
  <c r="AX71" i="91"/>
  <c r="S71" i="91" s="1"/>
  <c r="AC71" i="91" s="1"/>
  <c r="AB72" i="91" s="1"/>
  <c r="AX65" i="91"/>
  <c r="AX59" i="91"/>
  <c r="AX53" i="91"/>
  <c r="S53" i="91" s="1"/>
  <c r="AC53" i="91" s="1"/>
  <c r="AB54" i="91" s="1"/>
  <c r="AX47" i="91"/>
  <c r="AX40" i="91"/>
  <c r="S40" i="91" s="1"/>
  <c r="AC40" i="91" s="1"/>
  <c r="AB41" i="91" s="1"/>
  <c r="AX35" i="91"/>
  <c r="S35" i="91" s="1"/>
  <c r="AC35" i="91" s="1"/>
  <c r="AB36" i="91" s="1"/>
  <c r="AX29" i="91"/>
  <c r="AX23" i="91"/>
  <c r="AX17" i="91"/>
  <c r="S17" i="91" s="1"/>
  <c r="AC17" i="91" s="1"/>
  <c r="AB18" i="91" s="1"/>
  <c r="AX11" i="91"/>
  <c r="AX5" i="91"/>
  <c r="S5" i="91" s="1"/>
  <c r="AC5" i="91" s="1"/>
  <c r="AB6" i="91" s="1"/>
  <c r="AX88" i="43"/>
  <c r="S88" i="43" s="1"/>
  <c r="AC88" i="43" s="1"/>
  <c r="AB89" i="43" s="1"/>
  <c r="AX85" i="43"/>
  <c r="AX79" i="43"/>
  <c r="AX73" i="43"/>
  <c r="AX67" i="43"/>
  <c r="AX61" i="43"/>
  <c r="S61" i="43" s="1"/>
  <c r="AC61" i="43" s="1"/>
  <c r="AB62" i="43" s="1"/>
  <c r="AX54" i="43"/>
  <c r="S54" i="43" s="1"/>
  <c r="AC54" i="43" s="1"/>
  <c r="AB55" i="43" s="1"/>
  <c r="AX49" i="43"/>
  <c r="AX43" i="43"/>
  <c r="AX37" i="43"/>
  <c r="AX30" i="43"/>
  <c r="S30" i="43" s="1"/>
  <c r="AC30" i="43" s="1"/>
  <c r="AB31" i="43" s="1"/>
  <c r="AX25" i="43"/>
  <c r="S25" i="43" s="1"/>
  <c r="AC25" i="43" s="1"/>
  <c r="AB26" i="43" s="1"/>
  <c r="AX19" i="43"/>
  <c r="S19" i="43" s="1"/>
  <c r="AC19" i="43" s="1"/>
  <c r="AB20" i="43" s="1"/>
  <c r="AX13" i="43"/>
  <c r="AX7" i="43"/>
  <c r="AX88" i="91"/>
  <c r="S88" i="91" s="1"/>
  <c r="AC88" i="91" s="1"/>
  <c r="AB89" i="91" s="1"/>
  <c r="AX82" i="91"/>
  <c r="S82" i="91" s="1"/>
  <c r="AC82" i="91" s="1"/>
  <c r="AB83" i="91" s="1"/>
  <c r="AX76" i="91"/>
  <c r="S76" i="91" s="1"/>
  <c r="AC76" i="91" s="1"/>
  <c r="AB77" i="91" s="1"/>
  <c r="AX70" i="91"/>
  <c r="AX64" i="91"/>
  <c r="AX58" i="91"/>
  <c r="S58" i="91" s="1"/>
  <c r="AC58" i="91" s="1"/>
  <c r="AB59" i="91" s="1"/>
  <c r="AX52" i="91"/>
  <c r="AX46" i="91"/>
  <c r="S46" i="91" s="1"/>
  <c r="AC46" i="91" s="1"/>
  <c r="AB47" i="91" s="1"/>
  <c r="AX41" i="91"/>
  <c r="S41" i="91" s="1"/>
  <c r="AC41" i="91" s="1"/>
  <c r="AB42" i="91" s="1"/>
  <c r="AX34" i="91"/>
  <c r="AX28" i="91"/>
  <c r="AX21" i="91"/>
  <c r="S21" i="91" s="1"/>
  <c r="AC21" i="91" s="1"/>
  <c r="AB22" i="91" s="1"/>
  <c r="AX16" i="91"/>
  <c r="AX10" i="91"/>
  <c r="S10" i="91" s="1"/>
  <c r="AC10" i="91" s="1"/>
  <c r="AB11" i="91" s="1"/>
  <c r="AX83" i="43"/>
  <c r="S83" i="43" s="1"/>
  <c r="AC83" i="43" s="1"/>
  <c r="AB84" i="43" s="1"/>
  <c r="AX78" i="43"/>
  <c r="AX72" i="43"/>
  <c r="AX66" i="43"/>
  <c r="AX60" i="43"/>
  <c r="AX55" i="43"/>
  <c r="S55" i="43" s="1"/>
  <c r="AC55" i="43" s="1"/>
  <c r="AB56" i="43" s="1"/>
  <c r="AX48" i="43"/>
  <c r="S48" i="43" s="1"/>
  <c r="AC48" i="43" s="1"/>
  <c r="AB49" i="43" s="1"/>
  <c r="AX42" i="43"/>
  <c r="AX36" i="43"/>
  <c r="AX31" i="43"/>
  <c r="S31" i="43" s="1"/>
  <c r="AC31" i="43" s="1"/>
  <c r="AB32" i="43" s="1"/>
  <c r="AX24" i="43"/>
  <c r="AX18" i="43"/>
  <c r="S18" i="43" s="1"/>
  <c r="AC18" i="43" s="1"/>
  <c r="AB19" i="43" s="1"/>
  <c r="AX12" i="43"/>
  <c r="S12" i="43" s="1"/>
  <c r="AC12" i="43" s="1"/>
  <c r="AB13" i="43" s="1"/>
  <c r="W91" i="82"/>
  <c r="AE90" i="82"/>
  <c r="AG90" i="82"/>
  <c r="AP90" i="82" s="1"/>
  <c r="AF90" i="82"/>
  <c r="AO90" i="82" s="1"/>
  <c r="AK88" i="83"/>
  <c r="AT88" i="83" s="1"/>
  <c r="AJ88" i="83"/>
  <c r="AH93" i="94"/>
  <c r="AQ93" i="94" s="1"/>
  <c r="AS4" i="87"/>
  <c r="AL4" i="87"/>
  <c r="AU4" i="87" s="1"/>
  <c r="AI90" i="42"/>
  <c r="AN90" i="42"/>
  <c r="AJ4" i="55"/>
  <c r="AK4" i="55"/>
  <c r="AT4" i="55" s="1"/>
  <c r="AT91" i="55" s="1"/>
  <c r="AE90" i="10"/>
  <c r="AG90" i="10"/>
  <c r="AP90" i="10" s="1"/>
  <c r="W91" i="10"/>
  <c r="AF90" i="10"/>
  <c r="AO90" i="10" s="1"/>
  <c r="AK89" i="83"/>
  <c r="AT89" i="83" s="1"/>
  <c r="AJ89" i="83"/>
  <c r="AS89" i="83" s="1"/>
  <c r="AK83" i="83"/>
  <c r="AT83" i="83" s="1"/>
  <c r="AJ83" i="83"/>
  <c r="AK77" i="83"/>
  <c r="AT77" i="83" s="1"/>
  <c r="AJ77" i="83"/>
  <c r="AK71" i="83"/>
  <c r="AT71" i="83" s="1"/>
  <c r="AJ71" i="83"/>
  <c r="AK65" i="83"/>
  <c r="AT65" i="83" s="1"/>
  <c r="AJ65" i="83"/>
  <c r="AK59" i="83"/>
  <c r="AT59" i="83" s="1"/>
  <c r="AJ59" i="83"/>
  <c r="AK53" i="83"/>
  <c r="AT53" i="83" s="1"/>
  <c r="AJ53" i="83"/>
  <c r="AK47" i="83"/>
  <c r="AT47" i="83" s="1"/>
  <c r="AJ47" i="83"/>
  <c r="AK41" i="83"/>
  <c r="AT41" i="83" s="1"/>
  <c r="AJ41" i="83"/>
  <c r="AK35" i="83"/>
  <c r="AT35" i="83" s="1"/>
  <c r="AJ35" i="83"/>
  <c r="AK29" i="83"/>
  <c r="AT29" i="83" s="1"/>
  <c r="AJ29" i="83"/>
  <c r="AK23" i="83"/>
  <c r="AT23" i="83" s="1"/>
  <c r="AJ23" i="83"/>
  <c r="AK17" i="83"/>
  <c r="AT17" i="83" s="1"/>
  <c r="AJ17" i="83"/>
  <c r="AK11" i="83"/>
  <c r="AT11" i="83" s="1"/>
  <c r="AJ11" i="83"/>
  <c r="AK5" i="83"/>
  <c r="AT5" i="83" s="1"/>
  <c r="AJ5" i="83"/>
  <c r="AS12" i="55"/>
  <c r="AL12" i="55"/>
  <c r="AU12" i="55" s="1"/>
  <c r="AS36" i="55"/>
  <c r="AL36" i="55"/>
  <c r="AU36" i="55" s="1"/>
  <c r="AS78" i="55"/>
  <c r="AL78" i="55"/>
  <c r="AU78" i="55" s="1"/>
  <c r="AS55" i="55"/>
  <c r="AL55" i="55"/>
  <c r="AU55" i="55" s="1"/>
  <c r="AN87" i="99"/>
  <c r="AI87" i="99"/>
  <c r="AS25" i="55"/>
  <c r="AL25" i="55"/>
  <c r="AU25" i="55" s="1"/>
  <c r="AS20" i="55"/>
  <c r="AL20" i="55"/>
  <c r="AU20" i="55" s="1"/>
  <c r="AS38" i="55"/>
  <c r="AL38" i="55"/>
  <c r="AU38" i="55" s="1"/>
  <c r="AS56" i="55"/>
  <c r="AL56" i="55"/>
  <c r="AU56" i="55" s="1"/>
  <c r="AS74" i="55"/>
  <c r="AL74" i="55"/>
  <c r="AU74" i="55" s="1"/>
  <c r="AF96" i="98"/>
  <c r="AO96" i="98" s="1"/>
  <c r="AE96" i="98"/>
  <c r="AG96" i="98"/>
  <c r="AP96" i="98" s="1"/>
  <c r="W97" i="98"/>
  <c r="AR90" i="102"/>
  <c r="AJ87" i="11"/>
  <c r="AK87" i="11"/>
  <c r="AT87" i="11" s="1"/>
  <c r="AJ81" i="11"/>
  <c r="AK81" i="11"/>
  <c r="AT81" i="11" s="1"/>
  <c r="AJ75" i="11"/>
  <c r="AK75" i="11"/>
  <c r="AT75" i="11" s="1"/>
  <c r="AJ69" i="11"/>
  <c r="AK69" i="11"/>
  <c r="AT69" i="11" s="1"/>
  <c r="AJ63" i="11"/>
  <c r="AK63" i="11"/>
  <c r="AT63" i="11" s="1"/>
  <c r="AK57" i="11"/>
  <c r="AT57" i="11" s="1"/>
  <c r="AJ57" i="11"/>
  <c r="AJ51" i="11"/>
  <c r="AK51" i="11"/>
  <c r="AT51" i="11" s="1"/>
  <c r="AJ45" i="11"/>
  <c r="AK45" i="11"/>
  <c r="AT45" i="11" s="1"/>
  <c r="AJ39" i="11"/>
  <c r="AK39" i="11"/>
  <c r="AT39" i="11" s="1"/>
  <c r="AJ33" i="11"/>
  <c r="AK33" i="11"/>
  <c r="AT33" i="11" s="1"/>
  <c r="AJ27" i="11"/>
  <c r="AK27" i="11"/>
  <c r="AT27" i="11" s="1"/>
  <c r="AJ21" i="11"/>
  <c r="AK21" i="11"/>
  <c r="AT21" i="11" s="1"/>
  <c r="AJ15" i="11"/>
  <c r="AK15" i="11"/>
  <c r="AT15" i="11" s="1"/>
  <c r="AJ9" i="11"/>
  <c r="AK9" i="11"/>
  <c r="AT9" i="11" s="1"/>
  <c r="AR89" i="55"/>
  <c r="AR91" i="55" s="1"/>
  <c r="AL89" i="55"/>
  <c r="AU89" i="55" s="1"/>
  <c r="AS5" i="55"/>
  <c r="AL5" i="55"/>
  <c r="AU5" i="55" s="1"/>
  <c r="AS77" i="55"/>
  <c r="AL77" i="55"/>
  <c r="AU77" i="55" s="1"/>
  <c r="AK82" i="83"/>
  <c r="AT82" i="83" s="1"/>
  <c r="AJ82" i="83"/>
  <c r="AK70" i="83"/>
  <c r="AT70" i="83" s="1"/>
  <c r="AJ70" i="83"/>
  <c r="AK64" i="83"/>
  <c r="AT64" i="83" s="1"/>
  <c r="AJ64" i="83"/>
  <c r="AK58" i="83"/>
  <c r="AT58" i="83" s="1"/>
  <c r="AJ58" i="83"/>
  <c r="AK52" i="83"/>
  <c r="AT52" i="83" s="1"/>
  <c r="AJ52" i="83"/>
  <c r="AK46" i="83"/>
  <c r="AT46" i="83" s="1"/>
  <c r="AJ46" i="83"/>
  <c r="AK40" i="83"/>
  <c r="AT40" i="83" s="1"/>
  <c r="AJ40" i="83"/>
  <c r="AK34" i="83"/>
  <c r="AT34" i="83" s="1"/>
  <c r="AJ34" i="83"/>
  <c r="AK28" i="83"/>
  <c r="AT28" i="83" s="1"/>
  <c r="AJ28" i="83"/>
  <c r="AK22" i="83"/>
  <c r="AT22" i="83" s="1"/>
  <c r="AJ22" i="83"/>
  <c r="AK16" i="83"/>
  <c r="AT16" i="83" s="1"/>
  <c r="AJ16" i="83"/>
  <c r="AK10" i="83"/>
  <c r="AT10" i="83" s="1"/>
  <c r="AJ10" i="83"/>
  <c r="AB4" i="83"/>
  <c r="AJ3" i="83"/>
  <c r="AN87" i="103"/>
  <c r="AI87" i="103"/>
  <c r="AR89" i="11"/>
  <c r="AR91" i="11" s="1"/>
  <c r="S3" i="91"/>
  <c r="AC3" i="91" s="1"/>
  <c r="S6" i="91"/>
  <c r="AC6" i="91" s="1"/>
  <c r="AB7" i="91" s="1"/>
  <c r="S7" i="91"/>
  <c r="AC7" i="91" s="1"/>
  <c r="AB8" i="91" s="1"/>
  <c r="S8" i="91"/>
  <c r="AC8" i="91" s="1"/>
  <c r="AB9" i="91" s="1"/>
  <c r="S9" i="91"/>
  <c r="AC9" i="91" s="1"/>
  <c r="AB10" i="91" s="1"/>
  <c r="S11" i="91"/>
  <c r="AC11" i="91" s="1"/>
  <c r="AB12" i="91" s="1"/>
  <c r="S13" i="91"/>
  <c r="AC13" i="91" s="1"/>
  <c r="AB14" i="91" s="1"/>
  <c r="S14" i="91"/>
  <c r="AC14" i="91" s="1"/>
  <c r="AB15" i="91" s="1"/>
  <c r="S15" i="91"/>
  <c r="AC15" i="91" s="1"/>
  <c r="AB16" i="91" s="1"/>
  <c r="S16" i="91"/>
  <c r="AC16" i="91" s="1"/>
  <c r="AB17" i="91" s="1"/>
  <c r="S20" i="91"/>
  <c r="AC20" i="91" s="1"/>
  <c r="AB21" i="91" s="1"/>
  <c r="S22" i="91"/>
  <c r="AC22" i="91" s="1"/>
  <c r="AB23" i="91" s="1"/>
  <c r="S23" i="91"/>
  <c r="AC23" i="91" s="1"/>
  <c r="AB24" i="91" s="1"/>
  <c r="S24" i="91"/>
  <c r="AC24" i="91" s="1"/>
  <c r="AB25" i="91" s="1"/>
  <c r="S27" i="91"/>
  <c r="AC27" i="91" s="1"/>
  <c r="AB28" i="91" s="1"/>
  <c r="S28" i="91"/>
  <c r="AC28" i="91" s="1"/>
  <c r="AB29" i="91" s="1"/>
  <c r="S29" i="91"/>
  <c r="AC29" i="91" s="1"/>
  <c r="AB30" i="91" s="1"/>
  <c r="S30" i="91"/>
  <c r="AC30" i="91" s="1"/>
  <c r="AB31" i="91" s="1"/>
  <c r="S31" i="91"/>
  <c r="AC31" i="91" s="1"/>
  <c r="AB32" i="91" s="1"/>
  <c r="S34" i="91"/>
  <c r="AC34" i="91" s="1"/>
  <c r="AB35" i="91" s="1"/>
  <c r="S36" i="91"/>
  <c r="AC36" i="91" s="1"/>
  <c r="AB37" i="91" s="1"/>
  <c r="S37" i="91"/>
  <c r="AC37" i="91" s="1"/>
  <c r="AB38" i="91" s="1"/>
  <c r="S38" i="91"/>
  <c r="AC38" i="91" s="1"/>
  <c r="AB39" i="91" s="1"/>
  <c r="S42" i="91"/>
  <c r="AC42" i="91" s="1"/>
  <c r="AB43" i="91" s="1"/>
  <c r="S43" i="91"/>
  <c r="AC43" i="91" s="1"/>
  <c r="AB44" i="91" s="1"/>
  <c r="S44" i="91"/>
  <c r="AC44" i="91" s="1"/>
  <c r="AB45" i="91" s="1"/>
  <c r="S45" i="91"/>
  <c r="AC45" i="91" s="1"/>
  <c r="AB46" i="91" s="1"/>
  <c r="S47" i="91"/>
  <c r="AC47" i="91" s="1"/>
  <c r="AB48" i="91" s="1"/>
  <c r="S49" i="91"/>
  <c r="AC49" i="91" s="1"/>
  <c r="AB50" i="91" s="1"/>
  <c r="S50" i="91"/>
  <c r="AC50" i="91" s="1"/>
  <c r="AB51" i="91" s="1"/>
  <c r="S51" i="91"/>
  <c r="AC51" i="91" s="1"/>
  <c r="AB52" i="91" s="1"/>
  <c r="S52" i="91"/>
  <c r="AC52" i="91" s="1"/>
  <c r="AB53" i="91" s="1"/>
  <c r="S56" i="91"/>
  <c r="AC56" i="91" s="1"/>
  <c r="AB57" i="91" s="1"/>
  <c r="S57" i="91"/>
  <c r="AC57" i="91" s="1"/>
  <c r="AB58" i="91" s="1"/>
  <c r="S59" i="91"/>
  <c r="AC59" i="91" s="1"/>
  <c r="AB60" i="91" s="1"/>
  <c r="S60" i="91"/>
  <c r="AC60" i="91" s="1"/>
  <c r="AB61" i="91" s="1"/>
  <c r="S62" i="91"/>
  <c r="AC62" i="91" s="1"/>
  <c r="AB63" i="91" s="1"/>
  <c r="S63" i="91"/>
  <c r="AC63" i="91" s="1"/>
  <c r="AB64" i="91" s="1"/>
  <c r="S64" i="91"/>
  <c r="AC64" i="91" s="1"/>
  <c r="AB65" i="91" s="1"/>
  <c r="S65" i="91"/>
  <c r="AC65" i="91" s="1"/>
  <c r="AB66" i="91" s="1"/>
  <c r="S67" i="91"/>
  <c r="AC67" i="91" s="1"/>
  <c r="AB68" i="91" s="1"/>
  <c r="S70" i="91"/>
  <c r="AC70" i="91" s="1"/>
  <c r="AB71" i="91" s="1"/>
  <c r="S72" i="91"/>
  <c r="AC72" i="91" s="1"/>
  <c r="AB73" i="91" s="1"/>
  <c r="S73" i="91"/>
  <c r="AC73" i="91" s="1"/>
  <c r="AB74" i="91" s="1"/>
  <c r="S75" i="91"/>
  <c r="AC75" i="91" s="1"/>
  <c r="AB76" i="91" s="1"/>
  <c r="S78" i="91"/>
  <c r="AC78" i="91" s="1"/>
  <c r="AB79" i="91" s="1"/>
  <c r="S79" i="91"/>
  <c r="AC79" i="91" s="1"/>
  <c r="AB80" i="91" s="1"/>
  <c r="S80" i="91"/>
  <c r="AC80" i="91" s="1"/>
  <c r="AB81" i="91" s="1"/>
  <c r="S81" i="91"/>
  <c r="AC81" i="91" s="1"/>
  <c r="AB82" i="91" s="1"/>
  <c r="S83" i="91"/>
  <c r="AC83" i="91" s="1"/>
  <c r="AB84" i="91" s="1"/>
  <c r="S85" i="91"/>
  <c r="AC85" i="91" s="1"/>
  <c r="AB86" i="91" s="1"/>
  <c r="S86" i="91"/>
  <c r="AC86" i="91" s="1"/>
  <c r="AB87" i="91" s="1"/>
  <c r="S87" i="91"/>
  <c r="AC87" i="91" s="1"/>
  <c r="AB88" i="91" s="1"/>
  <c r="AJ86" i="11"/>
  <c r="AK86" i="11"/>
  <c r="AT86" i="11" s="1"/>
  <c r="AJ80" i="11"/>
  <c r="AK80" i="11"/>
  <c r="AT80" i="11" s="1"/>
  <c r="AJ74" i="11"/>
  <c r="AK74" i="11"/>
  <c r="AT74" i="11" s="1"/>
  <c r="AJ68" i="11"/>
  <c r="AK68" i="11"/>
  <c r="AT68" i="11" s="1"/>
  <c r="AJ62" i="11"/>
  <c r="AK62" i="11"/>
  <c r="AT62" i="11" s="1"/>
  <c r="AJ56" i="11"/>
  <c r="AK56" i="11"/>
  <c r="AT56" i="11" s="1"/>
  <c r="AJ50" i="11"/>
  <c r="AK50" i="11"/>
  <c r="AT50" i="11" s="1"/>
  <c r="AK44" i="11"/>
  <c r="AT44" i="11" s="1"/>
  <c r="AJ44" i="11"/>
  <c r="AK38" i="11"/>
  <c r="AT38" i="11" s="1"/>
  <c r="AJ38" i="11"/>
  <c r="AK32" i="11"/>
  <c r="AT32" i="11" s="1"/>
  <c r="AJ32" i="11"/>
  <c r="AK26" i="11"/>
  <c r="AT26" i="11" s="1"/>
  <c r="AJ26" i="11"/>
  <c r="AK20" i="11"/>
  <c r="AT20" i="11" s="1"/>
  <c r="AJ20" i="11"/>
  <c r="AK14" i="11"/>
  <c r="AT14" i="11" s="1"/>
  <c r="AJ14" i="11"/>
  <c r="AK8" i="11"/>
  <c r="AT8" i="11" s="1"/>
  <c r="AJ8" i="11"/>
  <c r="AS9" i="55"/>
  <c r="AL9" i="55"/>
  <c r="AU9" i="55" s="1"/>
  <c r="AS27" i="55"/>
  <c r="AL27" i="55"/>
  <c r="AU27" i="55" s="1"/>
  <c r="AS45" i="55"/>
  <c r="AL45" i="55"/>
  <c r="AU45" i="55" s="1"/>
  <c r="AS63" i="55"/>
  <c r="AL63" i="55"/>
  <c r="AU63" i="55" s="1"/>
  <c r="AS81" i="55"/>
  <c r="AL81" i="55"/>
  <c r="AU81" i="55" s="1"/>
  <c r="AS64" i="55"/>
  <c r="AL64" i="55"/>
  <c r="AU64" i="55" s="1"/>
  <c r="AR91" i="48"/>
  <c r="AS22" i="55"/>
  <c r="AL22" i="55"/>
  <c r="AU22" i="55" s="1"/>
  <c r="AS40" i="55"/>
  <c r="AL40" i="55"/>
  <c r="AU40" i="55" s="1"/>
  <c r="AS70" i="55"/>
  <c r="AL70" i="55"/>
  <c r="AU70" i="55" s="1"/>
  <c r="AS23" i="55"/>
  <c r="AL23" i="55"/>
  <c r="AU23" i="55" s="1"/>
  <c r="AS54" i="55"/>
  <c r="AL54" i="55"/>
  <c r="AU54" i="55" s="1"/>
  <c r="AK76" i="83"/>
  <c r="AT76" i="83" s="1"/>
  <c r="AJ76" i="83"/>
  <c r="AJ87" i="83"/>
  <c r="AK87" i="83"/>
  <c r="AT87" i="83" s="1"/>
  <c r="AJ81" i="83"/>
  <c r="AK81" i="83"/>
  <c r="AT81" i="83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G89" i="43"/>
  <c r="AP89" i="43" s="1"/>
  <c r="AP91" i="43" s="1"/>
  <c r="AC89" i="43"/>
  <c r="AE89" i="43"/>
  <c r="AF89" i="43"/>
  <c r="AO89" i="43" s="1"/>
  <c r="AO91" i="43" s="1"/>
  <c r="AS18" i="55"/>
  <c r="AL18" i="55"/>
  <c r="AU18" i="55" s="1"/>
  <c r="AS48" i="55"/>
  <c r="AL48" i="55"/>
  <c r="AU48" i="55" s="1"/>
  <c r="AS13" i="55"/>
  <c r="AL13" i="55"/>
  <c r="AU13" i="55" s="1"/>
  <c r="Y88" i="99"/>
  <c r="X88" i="99"/>
  <c r="AH88" i="90"/>
  <c r="AQ88" i="90" s="1"/>
  <c r="AS43" i="55"/>
  <c r="AL43" i="55"/>
  <c r="AU43" i="55" s="1"/>
  <c r="AG89" i="91"/>
  <c r="AP89" i="91" s="1"/>
  <c r="AP91" i="91" s="1"/>
  <c r="AF89" i="91"/>
  <c r="AO89" i="91" s="1"/>
  <c r="AO91" i="91" s="1"/>
  <c r="AE89" i="91"/>
  <c r="AC89" i="91"/>
  <c r="AS8" i="55"/>
  <c r="AL8" i="55"/>
  <c r="AU8" i="55" s="1"/>
  <c r="AS26" i="55"/>
  <c r="AL26" i="55"/>
  <c r="AU26" i="55" s="1"/>
  <c r="AS44" i="55"/>
  <c r="AL44" i="55"/>
  <c r="AU44" i="55" s="1"/>
  <c r="AS62" i="55"/>
  <c r="AL62" i="55"/>
  <c r="AU62" i="55" s="1"/>
  <c r="AS80" i="55"/>
  <c r="AL80" i="55"/>
  <c r="AU80" i="55" s="1"/>
  <c r="AS58" i="55"/>
  <c r="AL58" i="55"/>
  <c r="AU58" i="55" s="1"/>
  <c r="AS67" i="55"/>
  <c r="AL67" i="55"/>
  <c r="AU67" i="55" s="1"/>
  <c r="AK85" i="11"/>
  <c r="AT85" i="11" s="1"/>
  <c r="AJ85" i="11"/>
  <c r="AK79" i="11"/>
  <c r="AT79" i="11" s="1"/>
  <c r="AJ79" i="11"/>
  <c r="AK73" i="11"/>
  <c r="AT73" i="11" s="1"/>
  <c r="AJ73" i="11"/>
  <c r="AK67" i="11"/>
  <c r="AT67" i="11" s="1"/>
  <c r="AJ67" i="11"/>
  <c r="AK61" i="11"/>
  <c r="AT61" i="11" s="1"/>
  <c r="AJ61" i="11"/>
  <c r="AJ55" i="11"/>
  <c r="AK55" i="11"/>
  <c r="AT55" i="11" s="1"/>
  <c r="AJ49" i="11"/>
  <c r="AK49" i="11"/>
  <c r="AT49" i="11" s="1"/>
  <c r="AJ43" i="11"/>
  <c r="AK43" i="11"/>
  <c r="AT43" i="11" s="1"/>
  <c r="AJ37" i="11"/>
  <c r="AK37" i="11"/>
  <c r="AT37" i="11" s="1"/>
  <c r="AJ31" i="11"/>
  <c r="AK31" i="11"/>
  <c r="AT31" i="11" s="1"/>
  <c r="AJ25" i="11"/>
  <c r="AK25" i="11"/>
  <c r="AT25" i="11" s="1"/>
  <c r="AJ19" i="11"/>
  <c r="AK19" i="11"/>
  <c r="AT19" i="11" s="1"/>
  <c r="AJ13" i="11"/>
  <c r="AK13" i="11"/>
  <c r="AT13" i="11" s="1"/>
  <c r="AK7" i="11"/>
  <c r="AT7" i="11" s="1"/>
  <c r="AJ7" i="11"/>
  <c r="AR92" i="94"/>
  <c r="AN89" i="83"/>
  <c r="AN91" i="83" s="1"/>
  <c r="AI89" i="83"/>
  <c r="AS3" i="55"/>
  <c r="AL3" i="55"/>
  <c r="AU3" i="55" s="1"/>
  <c r="AS49" i="55"/>
  <c r="AL49" i="55"/>
  <c r="AU49" i="55" s="1"/>
  <c r="AS65" i="55"/>
  <c r="AL65" i="55"/>
  <c r="AU65" i="55" s="1"/>
  <c r="AK74" i="83"/>
  <c r="AT74" i="83" s="1"/>
  <c r="AJ74" i="83"/>
  <c r="AK56" i="83"/>
  <c r="AT56" i="83" s="1"/>
  <c r="AJ56" i="83"/>
  <c r="AK50" i="83"/>
  <c r="AT50" i="83" s="1"/>
  <c r="AJ50" i="83"/>
  <c r="AK44" i="83"/>
  <c r="AT44" i="83" s="1"/>
  <c r="AJ44" i="83"/>
  <c r="AK38" i="83"/>
  <c r="AT38" i="83" s="1"/>
  <c r="AJ38" i="83"/>
  <c r="AK32" i="83"/>
  <c r="AT32" i="83" s="1"/>
  <c r="AJ32" i="83"/>
  <c r="AK26" i="83"/>
  <c r="AT26" i="83" s="1"/>
  <c r="AJ26" i="83"/>
  <c r="AK20" i="83"/>
  <c r="AT20" i="83" s="1"/>
  <c r="AJ20" i="83"/>
  <c r="AK14" i="83"/>
  <c r="AT14" i="83" s="1"/>
  <c r="AJ14" i="83"/>
  <c r="AK8" i="83"/>
  <c r="AT8" i="83" s="1"/>
  <c r="AJ8" i="83"/>
  <c r="AR89" i="82"/>
  <c r="AH91" i="102"/>
  <c r="AQ91" i="102" s="1"/>
  <c r="S5" i="43"/>
  <c r="AC5" i="43" s="1"/>
  <c r="AB6" i="43" s="1"/>
  <c r="S6" i="43"/>
  <c r="AC6" i="43" s="1"/>
  <c r="AB7" i="43" s="1"/>
  <c r="S7" i="43"/>
  <c r="AC7" i="43" s="1"/>
  <c r="AB8" i="43" s="1"/>
  <c r="S10" i="43"/>
  <c r="AC10" i="43" s="1"/>
  <c r="AB11" i="43" s="1"/>
  <c r="S13" i="43"/>
  <c r="AC13" i="43" s="1"/>
  <c r="AB14" i="43" s="1"/>
  <c r="S14" i="43"/>
  <c r="AC14" i="43" s="1"/>
  <c r="AB15" i="43" s="1"/>
  <c r="S15" i="43"/>
  <c r="AC15" i="43" s="1"/>
  <c r="AB16" i="43" s="1"/>
  <c r="S17" i="43"/>
  <c r="AC17" i="43" s="1"/>
  <c r="AB18" i="43" s="1"/>
  <c r="S20" i="43"/>
  <c r="AC20" i="43" s="1"/>
  <c r="AB21" i="43" s="1"/>
  <c r="S21" i="43"/>
  <c r="AC21" i="43" s="1"/>
  <c r="AB22" i="43" s="1"/>
  <c r="S22" i="43"/>
  <c r="AC22" i="43" s="1"/>
  <c r="AB23" i="43" s="1"/>
  <c r="S24" i="43"/>
  <c r="AC24" i="43" s="1"/>
  <c r="AB25" i="43" s="1"/>
  <c r="S26" i="43"/>
  <c r="AC26" i="43" s="1"/>
  <c r="AB27" i="43" s="1"/>
  <c r="S28" i="43"/>
  <c r="AC28" i="43" s="1"/>
  <c r="AB29" i="43" s="1"/>
  <c r="S29" i="43"/>
  <c r="AC29" i="43" s="1"/>
  <c r="AB30" i="43" s="1"/>
  <c r="S35" i="43"/>
  <c r="AC35" i="43" s="1"/>
  <c r="AB36" i="43" s="1"/>
  <c r="S36" i="43"/>
  <c r="AC36" i="43" s="1"/>
  <c r="AB37" i="43" s="1"/>
  <c r="S37" i="43"/>
  <c r="AC37" i="43" s="1"/>
  <c r="AB38" i="43" s="1"/>
  <c r="S41" i="43"/>
  <c r="AC41" i="43" s="1"/>
  <c r="AB42" i="43" s="1"/>
  <c r="S42" i="43"/>
  <c r="AC42" i="43" s="1"/>
  <c r="AB43" i="43" s="1"/>
  <c r="S43" i="43"/>
  <c r="AC43" i="43" s="1"/>
  <c r="AB44" i="43" s="1"/>
  <c r="S44" i="43"/>
  <c r="AC44" i="43" s="1"/>
  <c r="AB45" i="43" s="1"/>
  <c r="S49" i="43"/>
  <c r="AC49" i="43" s="1"/>
  <c r="AB50" i="43" s="1"/>
  <c r="S50" i="43"/>
  <c r="AC50" i="43" s="1"/>
  <c r="AB51" i="43" s="1"/>
  <c r="S51" i="43"/>
  <c r="AC51" i="43" s="1"/>
  <c r="AB52" i="43" s="1"/>
  <c r="S52" i="43"/>
  <c r="AC52" i="43" s="1"/>
  <c r="AB53" i="43" s="1"/>
  <c r="S56" i="43"/>
  <c r="AC56" i="43" s="1"/>
  <c r="AB57" i="43" s="1"/>
  <c r="S57" i="43"/>
  <c r="AC57" i="43" s="1"/>
  <c r="AB58" i="43" s="1"/>
  <c r="S58" i="43"/>
  <c r="AC58" i="43" s="1"/>
  <c r="AB59" i="43" s="1"/>
  <c r="S60" i="43"/>
  <c r="AC60" i="43" s="1"/>
  <c r="AB61" i="43" s="1"/>
  <c r="S63" i="43"/>
  <c r="AC63" i="43" s="1"/>
  <c r="AB64" i="43" s="1"/>
  <c r="S64" i="43"/>
  <c r="AC64" i="43" s="1"/>
  <c r="AB65" i="43" s="1"/>
  <c r="S65" i="43"/>
  <c r="AC65" i="43" s="1"/>
  <c r="AB66" i="43" s="1"/>
  <c r="S66" i="43"/>
  <c r="AC66" i="43" s="1"/>
  <c r="AB67" i="43" s="1"/>
  <c r="S67" i="43"/>
  <c r="AC67" i="43" s="1"/>
  <c r="AB68" i="43" s="1"/>
  <c r="S71" i="43"/>
  <c r="AC71" i="43" s="1"/>
  <c r="AB72" i="43" s="1"/>
  <c r="S72" i="43"/>
  <c r="AC72" i="43" s="1"/>
  <c r="AB73" i="43" s="1"/>
  <c r="S73" i="43"/>
  <c r="AC73" i="43" s="1"/>
  <c r="AB74" i="43" s="1"/>
  <c r="S74" i="43"/>
  <c r="AC74" i="43" s="1"/>
  <c r="AB75" i="43" s="1"/>
  <c r="S77" i="43"/>
  <c r="AC77" i="43" s="1"/>
  <c r="AB78" i="43" s="1"/>
  <c r="S78" i="43"/>
  <c r="AC78" i="43" s="1"/>
  <c r="AB79" i="43" s="1"/>
  <c r="S79" i="43"/>
  <c r="AC79" i="43" s="1"/>
  <c r="AB80" i="43" s="1"/>
  <c r="S80" i="43"/>
  <c r="AC80" i="43" s="1"/>
  <c r="AB81" i="43" s="1"/>
  <c r="S82" i="43"/>
  <c r="AC82" i="43" s="1"/>
  <c r="AB83" i="43" s="1"/>
  <c r="S85" i="43"/>
  <c r="AC85" i="43" s="1"/>
  <c r="AB86" i="43" s="1"/>
  <c r="S86" i="43"/>
  <c r="AC86" i="43" s="1"/>
  <c r="AB87" i="43" s="1"/>
  <c r="S87" i="43"/>
  <c r="AC87" i="43" s="1"/>
  <c r="AB88" i="43" s="1"/>
  <c r="AH92" i="48"/>
  <c r="AQ92" i="48" s="1"/>
  <c r="AJ84" i="11"/>
  <c r="AK84" i="11"/>
  <c r="AT84" i="11" s="1"/>
  <c r="AJ78" i="11"/>
  <c r="AK78" i="11"/>
  <c r="AT78" i="11" s="1"/>
  <c r="AJ72" i="11"/>
  <c r="AK72" i="11"/>
  <c r="AT72" i="11" s="1"/>
  <c r="AJ66" i="11"/>
  <c r="AK66" i="11"/>
  <c r="AT66" i="11" s="1"/>
  <c r="AJ60" i="11"/>
  <c r="AK60" i="11"/>
  <c r="AT60" i="11" s="1"/>
  <c r="AK54" i="11"/>
  <c r="AT54" i="11" s="1"/>
  <c r="AJ54" i="11"/>
  <c r="AJ48" i="11"/>
  <c r="AK48" i="11"/>
  <c r="AT48" i="11" s="1"/>
  <c r="AK42" i="11"/>
  <c r="AT42" i="11" s="1"/>
  <c r="AJ42" i="11"/>
  <c r="AK36" i="11"/>
  <c r="AT36" i="11" s="1"/>
  <c r="AJ36" i="11"/>
  <c r="AK30" i="11"/>
  <c r="AT30" i="11" s="1"/>
  <c r="AJ30" i="11"/>
  <c r="AK24" i="11"/>
  <c r="AT24" i="11" s="1"/>
  <c r="AJ24" i="11"/>
  <c r="AK18" i="11"/>
  <c r="AT18" i="11" s="1"/>
  <c r="AJ18" i="11"/>
  <c r="AK12" i="11"/>
  <c r="AT12" i="11" s="1"/>
  <c r="AJ12" i="11"/>
  <c r="AK6" i="11"/>
  <c r="AT6" i="11" s="1"/>
  <c r="AJ6" i="11"/>
  <c r="AS15" i="55"/>
  <c r="AL15" i="55"/>
  <c r="AU15" i="55" s="1"/>
  <c r="AS33" i="55"/>
  <c r="AL33" i="55"/>
  <c r="AU33" i="55" s="1"/>
  <c r="AS51" i="55"/>
  <c r="AL51" i="55"/>
  <c r="AU51" i="55" s="1"/>
  <c r="AS69" i="55"/>
  <c r="AL69" i="55"/>
  <c r="AU69" i="55" s="1"/>
  <c r="AS87" i="55"/>
  <c r="AL87" i="55"/>
  <c r="AU87" i="55" s="1"/>
  <c r="AS82" i="55"/>
  <c r="AL82" i="55"/>
  <c r="AU82" i="55" s="1"/>
  <c r="AS61" i="55"/>
  <c r="AL61" i="55"/>
  <c r="AU61" i="55" s="1"/>
  <c r="AS10" i="55"/>
  <c r="AL10" i="55"/>
  <c r="AU10" i="55" s="1"/>
  <c r="AS28" i="55"/>
  <c r="AL28" i="55"/>
  <c r="AU28" i="55" s="1"/>
  <c r="AS46" i="55"/>
  <c r="AL46" i="55"/>
  <c r="AU46" i="55" s="1"/>
  <c r="AS88" i="55"/>
  <c r="AL88" i="55"/>
  <c r="AU88" i="55" s="1"/>
  <c r="AG93" i="94"/>
  <c r="AP93" i="94" s="1"/>
  <c r="AS59" i="55"/>
  <c r="AL59" i="55"/>
  <c r="AU59" i="55" s="1"/>
  <c r="AS84" i="55"/>
  <c r="AL84" i="55"/>
  <c r="AU84" i="55" s="1"/>
  <c r="AS29" i="55"/>
  <c r="AL29" i="55"/>
  <c r="AU29" i="55" s="1"/>
  <c r="AS83" i="55"/>
  <c r="AL83" i="55"/>
  <c r="AU83" i="55" s="1"/>
  <c r="AS60" i="55"/>
  <c r="AL60" i="55"/>
  <c r="AU60" i="55" s="1"/>
  <c r="AS79" i="55"/>
  <c r="AL79" i="55"/>
  <c r="AU79" i="55" s="1"/>
  <c r="AK86" i="83"/>
  <c r="AT86" i="83" s="1"/>
  <c r="AJ86" i="83"/>
  <c r="AK62" i="83"/>
  <c r="AT62" i="83" s="1"/>
  <c r="AJ62" i="83"/>
  <c r="Y91" i="42"/>
  <c r="X91" i="42"/>
  <c r="AU91" i="87"/>
  <c r="C11" i="87" s="1"/>
  <c r="F31" i="57" s="1"/>
  <c r="AK79" i="83"/>
  <c r="AT79" i="83" s="1"/>
  <c r="AJ79" i="83"/>
  <c r="AK67" i="83"/>
  <c r="AT67" i="83" s="1"/>
  <c r="AJ67" i="83"/>
  <c r="AK61" i="83"/>
  <c r="AT61" i="83" s="1"/>
  <c r="AJ61" i="83"/>
  <c r="AK55" i="83"/>
  <c r="AT55" i="83" s="1"/>
  <c r="AJ55" i="83"/>
  <c r="AK49" i="83"/>
  <c r="AT49" i="83" s="1"/>
  <c r="AJ49" i="83"/>
  <c r="AK43" i="83"/>
  <c r="AT43" i="83" s="1"/>
  <c r="AJ43" i="83"/>
  <c r="AK37" i="83"/>
  <c r="AT37" i="83" s="1"/>
  <c r="AJ37" i="83"/>
  <c r="AK31" i="83"/>
  <c r="AT31" i="83" s="1"/>
  <c r="AJ31" i="83"/>
  <c r="AK25" i="83"/>
  <c r="AT25" i="83" s="1"/>
  <c r="AJ25" i="83"/>
  <c r="AK19" i="83"/>
  <c r="AT19" i="83" s="1"/>
  <c r="AJ19" i="83"/>
  <c r="AK13" i="83"/>
  <c r="AT13" i="83" s="1"/>
  <c r="AJ13" i="83"/>
  <c r="AK7" i="83"/>
  <c r="AT7" i="83" s="1"/>
  <c r="AJ7" i="83"/>
  <c r="AS6" i="55"/>
  <c r="AL6" i="55"/>
  <c r="AU6" i="55" s="1"/>
  <c r="AS24" i="55"/>
  <c r="AL24" i="55"/>
  <c r="AU24" i="55" s="1"/>
  <c r="AS66" i="55"/>
  <c r="AL66" i="55"/>
  <c r="AU66" i="55" s="1"/>
  <c r="AS37" i="55"/>
  <c r="AL37" i="55"/>
  <c r="AU37" i="55" s="1"/>
  <c r="Z91" i="102"/>
  <c r="Y88" i="103"/>
  <c r="X88" i="103"/>
  <c r="AS7" i="55"/>
  <c r="AL7" i="55"/>
  <c r="AU7" i="55" s="1"/>
  <c r="AS85" i="55"/>
  <c r="AL85" i="55"/>
  <c r="AU85" i="55" s="1"/>
  <c r="AR87" i="90"/>
  <c r="AS14" i="55"/>
  <c r="AL14" i="55"/>
  <c r="AU14" i="55" s="1"/>
  <c r="AS32" i="55"/>
  <c r="AL32" i="55"/>
  <c r="AU32" i="55" s="1"/>
  <c r="AS50" i="55"/>
  <c r="AL50" i="55"/>
  <c r="AU50" i="55" s="1"/>
  <c r="AS68" i="55"/>
  <c r="AL68" i="55"/>
  <c r="AU68" i="55" s="1"/>
  <c r="AS86" i="55"/>
  <c r="AL86" i="55"/>
  <c r="AU86" i="55" s="1"/>
  <c r="AS76" i="55"/>
  <c r="AL76" i="55"/>
  <c r="AU76" i="55" s="1"/>
  <c r="Z92" i="48"/>
  <c r="AJ89" i="11"/>
  <c r="AS89" i="11" s="1"/>
  <c r="AK89" i="11"/>
  <c r="AT89" i="11" s="1"/>
  <c r="AJ83" i="11"/>
  <c r="AK83" i="11"/>
  <c r="AT83" i="11" s="1"/>
  <c r="AJ77" i="11"/>
  <c r="AK77" i="11"/>
  <c r="AT77" i="11" s="1"/>
  <c r="AJ71" i="11"/>
  <c r="AK71" i="11"/>
  <c r="AT71" i="11" s="1"/>
  <c r="AJ65" i="11"/>
  <c r="AK65" i="11"/>
  <c r="AT65" i="11" s="1"/>
  <c r="AK59" i="11"/>
  <c r="AT59" i="11" s="1"/>
  <c r="AJ59" i="11"/>
  <c r="AJ53" i="11"/>
  <c r="AK53" i="11"/>
  <c r="AT53" i="11" s="1"/>
  <c r="AJ47" i="11"/>
  <c r="AK47" i="11"/>
  <c r="AT47" i="11" s="1"/>
  <c r="AJ41" i="11"/>
  <c r="AK41" i="11"/>
  <c r="AT41" i="11" s="1"/>
  <c r="AJ35" i="11"/>
  <c r="AK35" i="11"/>
  <c r="AT35" i="11" s="1"/>
  <c r="AJ29" i="11"/>
  <c r="AK29" i="11"/>
  <c r="AT29" i="11" s="1"/>
  <c r="AJ23" i="11"/>
  <c r="AK23" i="11"/>
  <c r="AT23" i="11" s="1"/>
  <c r="AJ17" i="11"/>
  <c r="AK17" i="11"/>
  <c r="AT17" i="11" s="1"/>
  <c r="AJ11" i="11"/>
  <c r="AK11" i="11"/>
  <c r="AT11" i="11" s="1"/>
  <c r="AB4" i="11"/>
  <c r="AJ3" i="11"/>
  <c r="AS41" i="55"/>
  <c r="AL41" i="55"/>
  <c r="AU41" i="55" s="1"/>
  <c r="AH87" i="95"/>
  <c r="AQ87" i="95" s="1"/>
  <c r="AS11" i="55"/>
  <c r="AL11" i="55"/>
  <c r="AU11" i="55" s="1"/>
  <c r="AS47" i="55"/>
  <c r="AL47" i="55"/>
  <c r="AU47" i="55" s="1"/>
  <c r="AS30" i="55"/>
  <c r="AL30" i="55"/>
  <c r="AU30" i="55" s="1"/>
  <c r="AS19" i="55"/>
  <c r="AL19" i="55"/>
  <c r="AU19" i="55" s="1"/>
  <c r="AS91" i="87"/>
  <c r="AK80" i="83"/>
  <c r="AT80" i="83" s="1"/>
  <c r="AJ80" i="83"/>
  <c r="AK68" i="83"/>
  <c r="AT68" i="83" s="1"/>
  <c r="AJ68" i="83"/>
  <c r="Z87" i="95"/>
  <c r="AK85" i="83"/>
  <c r="AT85" i="83" s="1"/>
  <c r="AJ85" i="83"/>
  <c r="AK73" i="83"/>
  <c r="AT73" i="83" s="1"/>
  <c r="AJ73" i="83"/>
  <c r="AS17" i="55"/>
  <c r="AL17" i="55"/>
  <c r="AU17" i="55" s="1"/>
  <c r="AS35" i="55"/>
  <c r="AL35" i="55"/>
  <c r="AU35" i="55" s="1"/>
  <c r="AS53" i="55"/>
  <c r="AL53" i="55"/>
  <c r="AU53" i="55" s="1"/>
  <c r="AS71" i="55"/>
  <c r="AL71" i="55"/>
  <c r="AU71" i="55" s="1"/>
  <c r="AS42" i="55"/>
  <c r="AL42" i="55"/>
  <c r="AU42" i="55" s="1"/>
  <c r="AS72" i="55"/>
  <c r="AL72" i="55"/>
  <c r="AU72" i="55" s="1"/>
  <c r="AS31" i="55"/>
  <c r="AL31" i="55"/>
  <c r="AU31" i="55" s="1"/>
  <c r="AJ84" i="83"/>
  <c r="AK84" i="83"/>
  <c r="AT84" i="83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H90" i="82"/>
  <c r="AQ90" i="82" s="1"/>
  <c r="AE89" i="50"/>
  <c r="AF89" i="50"/>
  <c r="AO89" i="50" s="1"/>
  <c r="AG89" i="50"/>
  <c r="AP89" i="50" s="1"/>
  <c r="W90" i="50"/>
  <c r="AK88" i="11"/>
  <c r="AT88" i="11" s="1"/>
  <c r="AJ88" i="11"/>
  <c r="AK82" i="11"/>
  <c r="AT82" i="11" s="1"/>
  <c r="AJ82" i="11"/>
  <c r="AK76" i="11"/>
  <c r="AT76" i="11" s="1"/>
  <c r="AJ76" i="11"/>
  <c r="AK70" i="11"/>
  <c r="AT70" i="11" s="1"/>
  <c r="AJ70" i="11"/>
  <c r="AK64" i="11"/>
  <c r="AT64" i="11" s="1"/>
  <c r="AJ64" i="11"/>
  <c r="AJ58" i="11"/>
  <c r="AK58" i="11"/>
  <c r="AT58" i="11" s="1"/>
  <c r="AK52" i="11"/>
  <c r="AT52" i="11" s="1"/>
  <c r="AJ52" i="11"/>
  <c r="AK46" i="11"/>
  <c r="AT46" i="11" s="1"/>
  <c r="AJ46" i="11"/>
  <c r="AK40" i="11"/>
  <c r="AT40" i="11" s="1"/>
  <c r="AJ40" i="11"/>
  <c r="AK34" i="11"/>
  <c r="AT34" i="11" s="1"/>
  <c r="AJ34" i="11"/>
  <c r="AK28" i="11"/>
  <c r="AT28" i="11" s="1"/>
  <c r="AJ28" i="11"/>
  <c r="AK22" i="11"/>
  <c r="AT22" i="11" s="1"/>
  <c r="AJ22" i="11"/>
  <c r="AK16" i="11"/>
  <c r="AT16" i="11" s="1"/>
  <c r="AJ16" i="11"/>
  <c r="AK10" i="11"/>
  <c r="AT10" i="11" s="1"/>
  <c r="AJ10" i="11"/>
  <c r="AJ5" i="11"/>
  <c r="AK5" i="11"/>
  <c r="AT5" i="11" s="1"/>
  <c r="AS21" i="55"/>
  <c r="AL21" i="55"/>
  <c r="AU21" i="55" s="1"/>
  <c r="AS39" i="55"/>
  <c r="AL39" i="55"/>
  <c r="AU39" i="55" s="1"/>
  <c r="AS57" i="55"/>
  <c r="AL57" i="55"/>
  <c r="AU57" i="55" s="1"/>
  <c r="AS75" i="55"/>
  <c r="AL75" i="55"/>
  <c r="AU75" i="55" s="1"/>
  <c r="AR86" i="95"/>
  <c r="AS16" i="55"/>
  <c r="AL16" i="55"/>
  <c r="AU16" i="55" s="1"/>
  <c r="AS34" i="55"/>
  <c r="AL34" i="55"/>
  <c r="AU34" i="55" s="1"/>
  <c r="AS52" i="55"/>
  <c r="AL52" i="55"/>
  <c r="AU52" i="55" s="1"/>
  <c r="AS73" i="55"/>
  <c r="AL73" i="55"/>
  <c r="AU73" i="55" s="1"/>
  <c r="AH90" i="35" l="1"/>
  <c r="AQ90" i="35" s="1"/>
  <c r="Z90" i="35"/>
  <c r="Y91" i="85"/>
  <c r="X91" i="85"/>
  <c r="AH91" i="85" s="1"/>
  <c r="AQ91" i="85" s="1"/>
  <c r="Z91" i="85"/>
  <c r="AN90" i="85"/>
  <c r="AI90" i="85"/>
  <c r="AR90" i="85" s="1"/>
  <c r="W94" i="94"/>
  <c r="AF93" i="94"/>
  <c r="AO93" i="94" s="1"/>
  <c r="W96" i="18"/>
  <c r="AF95" i="18"/>
  <c r="AO95" i="18" s="1"/>
  <c r="AG95" i="18"/>
  <c r="AP95" i="18" s="1"/>
  <c r="AE95" i="18"/>
  <c r="AF88" i="90"/>
  <c r="AO88" i="90" s="1"/>
  <c r="AG88" i="90"/>
  <c r="AP88" i="90" s="1"/>
  <c r="W89" i="90"/>
  <c r="Z88" i="99"/>
  <c r="Z91" i="42"/>
  <c r="AE91" i="42" s="1"/>
  <c r="Z88" i="103"/>
  <c r="W89" i="103" s="1"/>
  <c r="Y90" i="50"/>
  <c r="X90" i="50"/>
  <c r="AL3" i="11"/>
  <c r="AU3" i="11" s="1"/>
  <c r="AS3" i="11"/>
  <c r="AS59" i="11"/>
  <c r="AL59" i="11"/>
  <c r="AU59" i="11" s="1"/>
  <c r="AI89" i="50"/>
  <c r="AN89" i="50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84" i="83"/>
  <c r="AL84" i="83"/>
  <c r="AU84" i="83" s="1"/>
  <c r="AS11" i="11"/>
  <c r="AL11" i="11"/>
  <c r="AU11" i="11" s="1"/>
  <c r="AS29" i="11"/>
  <c r="AL29" i="11"/>
  <c r="AU29" i="11" s="1"/>
  <c r="AS47" i="11"/>
  <c r="AL47" i="11"/>
  <c r="AU47" i="11" s="1"/>
  <c r="AS65" i="11"/>
  <c r="AL65" i="11"/>
  <c r="AU65" i="11" s="1"/>
  <c r="AS83" i="11"/>
  <c r="AL83" i="11"/>
  <c r="AU83" i="11" s="1"/>
  <c r="AH88" i="103"/>
  <c r="AQ88" i="103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86" i="83"/>
  <c r="AL86" i="83"/>
  <c r="AU86" i="83" s="1"/>
  <c r="AS12" i="11"/>
  <c r="AL12" i="11"/>
  <c r="AU12" i="11" s="1"/>
  <c r="AS30" i="11"/>
  <c r="AL30" i="11"/>
  <c r="AU30" i="11" s="1"/>
  <c r="AJ87" i="43"/>
  <c r="AK87" i="43"/>
  <c r="AT87" i="43" s="1"/>
  <c r="AJ81" i="43"/>
  <c r="AK81" i="43"/>
  <c r="AT81" i="43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K39" i="43"/>
  <c r="AT39" i="43" s="1"/>
  <c r="AJ39" i="43"/>
  <c r="AK33" i="43"/>
  <c r="AT33" i="43" s="1"/>
  <c r="AJ33" i="43"/>
  <c r="AK27" i="43"/>
  <c r="AT27" i="43" s="1"/>
  <c r="AJ27" i="43"/>
  <c r="AK21" i="43"/>
  <c r="AT21" i="43" s="1"/>
  <c r="AJ21" i="43"/>
  <c r="AK15" i="43"/>
  <c r="AT15" i="43" s="1"/>
  <c r="AJ15" i="43"/>
  <c r="AK9" i="43"/>
  <c r="AT9" i="43" s="1"/>
  <c r="AJ9" i="43"/>
  <c r="AS20" i="83"/>
  <c r="AL20" i="83"/>
  <c r="AU20" i="83" s="1"/>
  <c r="AS38" i="83"/>
  <c r="AL38" i="83"/>
  <c r="AU38" i="83" s="1"/>
  <c r="AS56" i="83"/>
  <c r="AL56" i="83"/>
  <c r="AU56" i="83" s="1"/>
  <c r="AS67" i="11"/>
  <c r="AL67" i="11"/>
  <c r="AU67" i="11" s="1"/>
  <c r="AS85" i="11"/>
  <c r="AL85" i="11"/>
  <c r="AU85" i="11" s="1"/>
  <c r="AH88" i="99"/>
  <c r="AQ88" i="99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14" i="11"/>
  <c r="AL14" i="11"/>
  <c r="AU14" i="11" s="1"/>
  <c r="AS32" i="11"/>
  <c r="AL32" i="11"/>
  <c r="AU32" i="11" s="1"/>
  <c r="AK87" i="91"/>
  <c r="AT87" i="91" s="1"/>
  <c r="AJ87" i="91"/>
  <c r="AK81" i="91"/>
  <c r="AT81" i="91" s="1"/>
  <c r="AJ81" i="91"/>
  <c r="AK75" i="91"/>
  <c r="AT75" i="91" s="1"/>
  <c r="AJ75" i="91"/>
  <c r="AK69" i="91"/>
  <c r="AT69" i="91" s="1"/>
  <c r="AJ69" i="91"/>
  <c r="AK63" i="91"/>
  <c r="AT63" i="91" s="1"/>
  <c r="AJ63" i="91"/>
  <c r="AK57" i="91"/>
  <c r="AT57" i="91" s="1"/>
  <c r="AJ57" i="91"/>
  <c r="AK51" i="91"/>
  <c r="AT51" i="91" s="1"/>
  <c r="AJ51" i="91"/>
  <c r="AK45" i="91"/>
  <c r="AT45" i="91" s="1"/>
  <c r="AJ45" i="91"/>
  <c r="AK39" i="91"/>
  <c r="AT39" i="91" s="1"/>
  <c r="AJ39" i="91"/>
  <c r="AK33" i="91"/>
  <c r="AT33" i="91" s="1"/>
  <c r="AJ33" i="91"/>
  <c r="AK27" i="91"/>
  <c r="AT27" i="91" s="1"/>
  <c r="AJ27" i="91"/>
  <c r="AK21" i="91"/>
  <c r="AT21" i="91" s="1"/>
  <c r="AJ21" i="91"/>
  <c r="AK15" i="91"/>
  <c r="AT15" i="91" s="1"/>
  <c r="AJ15" i="91"/>
  <c r="AK9" i="91"/>
  <c r="AT9" i="91" s="1"/>
  <c r="AJ9" i="91"/>
  <c r="AL89" i="11"/>
  <c r="AU89" i="11" s="1"/>
  <c r="AS10" i="83"/>
  <c r="AL10" i="83"/>
  <c r="AU10" i="83" s="1"/>
  <c r="AS28" i="83"/>
  <c r="AL28" i="83"/>
  <c r="AU28" i="83" s="1"/>
  <c r="AS46" i="83"/>
  <c r="AL46" i="83"/>
  <c r="AU46" i="83" s="1"/>
  <c r="AS64" i="83"/>
  <c r="AL64" i="83"/>
  <c r="AU64" i="83" s="1"/>
  <c r="Y97" i="98"/>
  <c r="X97" i="98"/>
  <c r="AS5" i="83"/>
  <c r="AL5" i="83"/>
  <c r="AU5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S88" i="83"/>
  <c r="AL88" i="83"/>
  <c r="AU88" i="83" s="1"/>
  <c r="AE92" i="48"/>
  <c r="W93" i="48"/>
  <c r="AF92" i="48"/>
  <c r="AO92" i="48" s="1"/>
  <c r="AG92" i="48"/>
  <c r="AP92" i="48" s="1"/>
  <c r="AS34" i="11"/>
  <c r="AL34" i="11"/>
  <c r="AU34" i="11" s="1"/>
  <c r="AS70" i="11"/>
  <c r="AL70" i="11"/>
  <c r="AU70" i="11" s="1"/>
  <c r="AS88" i="11"/>
  <c r="AL88" i="11"/>
  <c r="AU88" i="11" s="1"/>
  <c r="AF87" i="95"/>
  <c r="AO87" i="95" s="1"/>
  <c r="AE87" i="95"/>
  <c r="W88" i="95"/>
  <c r="AG87" i="95"/>
  <c r="AP87" i="95" s="1"/>
  <c r="AG88" i="103"/>
  <c r="AP88" i="103" s="1"/>
  <c r="AF88" i="103"/>
  <c r="AO88" i="103" s="1"/>
  <c r="AH91" i="42"/>
  <c r="AQ91" i="42" s="1"/>
  <c r="AS48" i="11"/>
  <c r="AL48" i="11"/>
  <c r="AU48" i="11" s="1"/>
  <c r="AS66" i="11"/>
  <c r="AL66" i="11"/>
  <c r="AU66" i="11" s="1"/>
  <c r="AS84" i="11"/>
  <c r="AL84" i="11"/>
  <c r="AU84" i="11" s="1"/>
  <c r="AJ86" i="43"/>
  <c r="AK86" i="43"/>
  <c r="AT86" i="43" s="1"/>
  <c r="AJ80" i="43"/>
  <c r="AK80" i="43"/>
  <c r="AT80" i="43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J8" i="43"/>
  <c r="AK8" i="43"/>
  <c r="AT8" i="43" s="1"/>
  <c r="Y89" i="90"/>
  <c r="X89" i="90"/>
  <c r="AS13" i="11"/>
  <c r="AL13" i="11"/>
  <c r="AU13" i="11" s="1"/>
  <c r="AS31" i="11"/>
  <c r="AL31" i="11"/>
  <c r="AU31" i="11" s="1"/>
  <c r="AS49" i="11"/>
  <c r="AL49" i="11"/>
  <c r="AU49" i="11" s="1"/>
  <c r="AE88" i="99"/>
  <c r="W89" i="99"/>
  <c r="AG88" i="99"/>
  <c r="AP88" i="99" s="1"/>
  <c r="AF88" i="99"/>
  <c r="AO88" i="99" s="1"/>
  <c r="AS50" i="11"/>
  <c r="AL50" i="11"/>
  <c r="AU50" i="11" s="1"/>
  <c r="AS68" i="11"/>
  <c r="AL68" i="11"/>
  <c r="AU68" i="11" s="1"/>
  <c r="AS86" i="11"/>
  <c r="AL86" i="11"/>
  <c r="AU86" i="11" s="1"/>
  <c r="AK86" i="91"/>
  <c r="AT86" i="91" s="1"/>
  <c r="AJ86" i="91"/>
  <c r="AK80" i="91"/>
  <c r="AT80" i="91" s="1"/>
  <c r="AJ80" i="9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K14" i="91"/>
  <c r="AT14" i="91" s="1"/>
  <c r="AJ14" i="91"/>
  <c r="AK8" i="91"/>
  <c r="AT8" i="91" s="1"/>
  <c r="AJ8" i="91"/>
  <c r="AS9" i="11"/>
  <c r="AL9" i="11"/>
  <c r="AU9" i="11" s="1"/>
  <c r="AS27" i="11"/>
  <c r="AL27" i="11"/>
  <c r="AU27" i="11" s="1"/>
  <c r="AS45" i="11"/>
  <c r="AL45" i="11"/>
  <c r="AU45" i="11" s="1"/>
  <c r="AS63" i="11"/>
  <c r="AL63" i="11"/>
  <c r="AU63" i="11" s="1"/>
  <c r="AS81" i="11"/>
  <c r="AL81" i="11"/>
  <c r="AU81" i="11" s="1"/>
  <c r="Y91" i="10"/>
  <c r="X91" i="10"/>
  <c r="AR90" i="42"/>
  <c r="AS40" i="11"/>
  <c r="AL40" i="11"/>
  <c r="AU40" i="11" s="1"/>
  <c r="AS16" i="11"/>
  <c r="AL16" i="11"/>
  <c r="AU16" i="11" s="1"/>
  <c r="AS52" i="11"/>
  <c r="AL52" i="11"/>
  <c r="AU52" i="11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68" i="83"/>
  <c r="AL68" i="83"/>
  <c r="AU68" i="83" s="1"/>
  <c r="AS17" i="11"/>
  <c r="AL17" i="11"/>
  <c r="AU17" i="11" s="1"/>
  <c r="AS35" i="11"/>
  <c r="AL35" i="11"/>
  <c r="AU35" i="11" s="1"/>
  <c r="AS53" i="11"/>
  <c r="AL53" i="11"/>
  <c r="AU53" i="11" s="1"/>
  <c r="AS71" i="11"/>
  <c r="AL71" i="11"/>
  <c r="AU71" i="1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18" i="11"/>
  <c r="AL18" i="11"/>
  <c r="AU18" i="11" s="1"/>
  <c r="AS36" i="11"/>
  <c r="AL36" i="11"/>
  <c r="AU36" i="11" s="1"/>
  <c r="AS54" i="11"/>
  <c r="AL54" i="11"/>
  <c r="AU54" i="11" s="1"/>
  <c r="AJ85" i="43"/>
  <c r="AK85" i="43"/>
  <c r="AT85" i="43" s="1"/>
  <c r="AJ79" i="43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J25" i="43"/>
  <c r="AK25" i="43"/>
  <c r="AT25" i="43" s="1"/>
  <c r="AJ19" i="43"/>
  <c r="AK19" i="43"/>
  <c r="AT19" i="43" s="1"/>
  <c r="AJ13" i="43"/>
  <c r="AK13" i="43"/>
  <c r="AT13" i="43" s="1"/>
  <c r="AJ7" i="43"/>
  <c r="AK7" i="43"/>
  <c r="AT7" i="43" s="1"/>
  <c r="AN88" i="90"/>
  <c r="AI88" i="90"/>
  <c r="AS8" i="83"/>
  <c r="AL8" i="83"/>
  <c r="AU8" i="83" s="1"/>
  <c r="AS26" i="83"/>
  <c r="AL26" i="83"/>
  <c r="AU26" i="83" s="1"/>
  <c r="AS44" i="83"/>
  <c r="AL44" i="83"/>
  <c r="AU44" i="83" s="1"/>
  <c r="AS74" i="83"/>
  <c r="AL74" i="83"/>
  <c r="AU74" i="83" s="1"/>
  <c r="AS73" i="11"/>
  <c r="AL73" i="11"/>
  <c r="AU73" i="11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81" i="83"/>
  <c r="AL81" i="83"/>
  <c r="AU81" i="83" s="1"/>
  <c r="AS20" i="11"/>
  <c r="AL20" i="11"/>
  <c r="AU20" i="11" s="1"/>
  <c r="AS38" i="11"/>
  <c r="AL38" i="11"/>
  <c r="AU38" i="11" s="1"/>
  <c r="AJ85" i="91"/>
  <c r="AK85" i="91"/>
  <c r="AT85" i="91" s="1"/>
  <c r="AJ79" i="9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J49" i="91"/>
  <c r="AK49" i="91"/>
  <c r="AT49" i="91" s="1"/>
  <c r="AJ43" i="91"/>
  <c r="AK43" i="91"/>
  <c r="AT43" i="91" s="1"/>
  <c r="AJ37" i="91"/>
  <c r="AK37" i="91"/>
  <c r="AT37" i="91" s="1"/>
  <c r="AJ31" i="91"/>
  <c r="AK31" i="91"/>
  <c r="AT31" i="91" s="1"/>
  <c r="AJ25" i="91"/>
  <c r="AK25" i="91"/>
  <c r="AT25" i="91" s="1"/>
  <c r="AJ19" i="91"/>
  <c r="AK19" i="91"/>
  <c r="AT19" i="91" s="1"/>
  <c r="AJ13" i="91"/>
  <c r="AK13" i="91"/>
  <c r="AT13" i="91" s="1"/>
  <c r="AK7" i="91"/>
  <c r="AT7" i="91" s="1"/>
  <c r="AJ7" i="91"/>
  <c r="AR87" i="103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I96" i="98"/>
  <c r="AN96" i="98"/>
  <c r="AR87" i="99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S83" i="83"/>
  <c r="AL83" i="83"/>
  <c r="AU83" i="83" s="1"/>
  <c r="AS76" i="11"/>
  <c r="AL76" i="11"/>
  <c r="AU76" i="11" s="1"/>
  <c r="W92" i="102"/>
  <c r="AG91" i="102"/>
  <c r="AP91" i="102" s="1"/>
  <c r="AF91" i="102"/>
  <c r="AO91" i="102" s="1"/>
  <c r="AE91" i="102"/>
  <c r="AG91" i="42"/>
  <c r="AP91" i="42" s="1"/>
  <c r="AS72" i="11"/>
  <c r="AL72" i="11"/>
  <c r="AU72" i="11" s="1"/>
  <c r="AJ84" i="43"/>
  <c r="AK84" i="43"/>
  <c r="AT84" i="43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K36" i="43"/>
  <c r="AT36" i="43" s="1"/>
  <c r="AJ36" i="43"/>
  <c r="AK30" i="43"/>
  <c r="AT30" i="43" s="1"/>
  <c r="AJ30" i="43"/>
  <c r="AK24" i="43"/>
  <c r="AT24" i="43" s="1"/>
  <c r="AJ24" i="43"/>
  <c r="AK18" i="43"/>
  <c r="AT18" i="43" s="1"/>
  <c r="AJ18" i="43"/>
  <c r="AK12" i="43"/>
  <c r="AT12" i="43" s="1"/>
  <c r="AJ12" i="43"/>
  <c r="AK6" i="43"/>
  <c r="AT6" i="43" s="1"/>
  <c r="AJ6" i="43"/>
  <c r="AS19" i="11"/>
  <c r="AL19" i="11"/>
  <c r="AU19" i="11" s="1"/>
  <c r="AS37" i="11"/>
  <c r="AL37" i="11"/>
  <c r="AU37" i="11" s="1"/>
  <c r="AS55" i="11"/>
  <c r="AL55" i="11"/>
  <c r="AU55" i="11" s="1"/>
  <c r="AS56" i="11"/>
  <c r="AL56" i="11"/>
  <c r="AU56" i="11" s="1"/>
  <c r="AS74" i="11"/>
  <c r="AL74" i="11"/>
  <c r="AU74" i="11" s="1"/>
  <c r="AK84" i="91"/>
  <c r="AT84" i="91" s="1"/>
  <c r="AJ84" i="91"/>
  <c r="AK78" i="91"/>
  <c r="AT78" i="91" s="1"/>
  <c r="AJ78" i="91"/>
  <c r="AK72" i="91"/>
  <c r="AT72" i="91" s="1"/>
  <c r="AJ72" i="91"/>
  <c r="AK66" i="91"/>
  <c r="AT66" i="91" s="1"/>
  <c r="AJ66" i="91"/>
  <c r="AK60" i="91"/>
  <c r="AT60" i="91" s="1"/>
  <c r="AJ60" i="91"/>
  <c r="AK54" i="91"/>
  <c r="AT54" i="91" s="1"/>
  <c r="AJ54" i="91"/>
  <c r="AK48" i="91"/>
  <c r="AT48" i="91" s="1"/>
  <c r="AJ48" i="91"/>
  <c r="AK42" i="91"/>
  <c r="AT42" i="91" s="1"/>
  <c r="AJ42" i="91"/>
  <c r="AK36" i="91"/>
  <c r="AT36" i="91" s="1"/>
  <c r="AJ36" i="91"/>
  <c r="AK30" i="91"/>
  <c r="AT30" i="91" s="1"/>
  <c r="AJ30" i="91"/>
  <c r="AK24" i="91"/>
  <c r="AT24" i="91" s="1"/>
  <c r="AJ24" i="91"/>
  <c r="AK18" i="91"/>
  <c r="AT18" i="91" s="1"/>
  <c r="AJ18" i="91"/>
  <c r="AK12" i="91"/>
  <c r="AT12" i="91" s="1"/>
  <c r="AJ12" i="91"/>
  <c r="AK6" i="91"/>
  <c r="AT6" i="91" s="1"/>
  <c r="AJ6" i="91"/>
  <c r="AS15" i="11"/>
  <c r="AL15" i="11"/>
  <c r="AU15" i="11" s="1"/>
  <c r="AS33" i="11"/>
  <c r="AL33" i="11"/>
  <c r="AU33" i="11" s="1"/>
  <c r="AS51" i="11"/>
  <c r="AL51" i="11"/>
  <c r="AU51" i="11" s="1"/>
  <c r="AS69" i="11"/>
  <c r="AL69" i="11"/>
  <c r="AU69" i="11" s="1"/>
  <c r="AS87" i="11"/>
  <c r="AL87" i="11"/>
  <c r="AU87" i="11" s="1"/>
  <c r="AN90" i="10"/>
  <c r="AI90" i="10"/>
  <c r="AS22" i="11"/>
  <c r="AL22" i="11"/>
  <c r="AU22" i="11" s="1"/>
  <c r="AS73" i="83"/>
  <c r="AL73" i="83"/>
  <c r="AU73" i="83" s="1"/>
  <c r="AS5" i="11"/>
  <c r="AL5" i="11"/>
  <c r="AU5" i="11" s="1"/>
  <c r="AS58" i="11"/>
  <c r="AL58" i="11"/>
  <c r="AU58" i="1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80" i="83"/>
  <c r="AL80" i="83"/>
  <c r="AU80" i="83" s="1"/>
  <c r="AJ4" i="11"/>
  <c r="AK4" i="11"/>
  <c r="AT4" i="11" s="1"/>
  <c r="AT91" i="11" s="1"/>
  <c r="AS23" i="11"/>
  <c r="AL23" i="11"/>
  <c r="AU23" i="11" s="1"/>
  <c r="AS41" i="11"/>
  <c r="AL41" i="11"/>
  <c r="AU41" i="11" s="1"/>
  <c r="AS77" i="11"/>
  <c r="AL77" i="11"/>
  <c r="AU77" i="11" s="1"/>
  <c r="AS19" i="83"/>
  <c r="AL19" i="83"/>
  <c r="AU19" i="83" s="1"/>
  <c r="AS37" i="83"/>
  <c r="AL37" i="83"/>
  <c r="AU37" i="83" s="1"/>
  <c r="AS55" i="83"/>
  <c r="AL55" i="83"/>
  <c r="AU55" i="83" s="1"/>
  <c r="AS79" i="83"/>
  <c r="AL79" i="83"/>
  <c r="AU79" i="83" s="1"/>
  <c r="AS62" i="83"/>
  <c r="AL62" i="83"/>
  <c r="AU62" i="83" s="1"/>
  <c r="Y94" i="94"/>
  <c r="X94" i="94"/>
  <c r="AS6" i="11"/>
  <c r="AL6" i="11"/>
  <c r="AU6" i="11" s="1"/>
  <c r="AS24" i="11"/>
  <c r="AL24" i="11"/>
  <c r="AU24" i="11" s="1"/>
  <c r="AS42" i="11"/>
  <c r="AL42" i="11"/>
  <c r="AU42" i="11" s="1"/>
  <c r="AK89" i="43"/>
  <c r="AT89" i="43" s="1"/>
  <c r="AJ89" i="43"/>
  <c r="AS89" i="43" s="1"/>
  <c r="AJ83" i="43"/>
  <c r="AK83" i="43"/>
  <c r="AT83" i="43" s="1"/>
  <c r="AJ77" i="43"/>
  <c r="AK77" i="43"/>
  <c r="AT77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3" i="43"/>
  <c r="AB4" i="43"/>
  <c r="AS14" i="83"/>
  <c r="AL14" i="83"/>
  <c r="AU14" i="83" s="1"/>
  <c r="AS32" i="83"/>
  <c r="AL32" i="83"/>
  <c r="AU32" i="83" s="1"/>
  <c r="AS50" i="83"/>
  <c r="AL50" i="83"/>
  <c r="AU50" i="83" s="1"/>
  <c r="AR89" i="83"/>
  <c r="AR91" i="83" s="1"/>
  <c r="AL89" i="83"/>
  <c r="AU89" i="83" s="1"/>
  <c r="AS7" i="11"/>
  <c r="AL7" i="11"/>
  <c r="AU7" i="11" s="1"/>
  <c r="AS61" i="11"/>
  <c r="AL61" i="11"/>
  <c r="AU61" i="11" s="1"/>
  <c r="AS79" i="11"/>
  <c r="AL79" i="11"/>
  <c r="AU79" i="11" s="1"/>
  <c r="AI89" i="43"/>
  <c r="AN89" i="43"/>
  <c r="AN91" i="43" s="1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87" i="83"/>
  <c r="AL87" i="83"/>
  <c r="AU87" i="83" s="1"/>
  <c r="AS8" i="11"/>
  <c r="AL8" i="11"/>
  <c r="AU8" i="11" s="1"/>
  <c r="AS26" i="11"/>
  <c r="AL26" i="11"/>
  <c r="AU26" i="11" s="1"/>
  <c r="AS44" i="11"/>
  <c r="AL44" i="11"/>
  <c r="AU44" i="11" s="1"/>
  <c r="AK89" i="91"/>
  <c r="AT89" i="91" s="1"/>
  <c r="AJ89" i="91"/>
  <c r="AS89" i="91" s="1"/>
  <c r="AK83" i="91"/>
  <c r="AT83" i="91" s="1"/>
  <c r="AJ83" i="91"/>
  <c r="AK77" i="91"/>
  <c r="AT77" i="91" s="1"/>
  <c r="AJ77" i="9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K17" i="91"/>
  <c r="AT17" i="91" s="1"/>
  <c r="AJ17" i="91"/>
  <c r="AK11" i="91"/>
  <c r="AT11" i="91" s="1"/>
  <c r="AJ11" i="91"/>
  <c r="AJ3" i="91"/>
  <c r="AB4" i="91"/>
  <c r="AL3" i="83"/>
  <c r="AU3" i="83" s="1"/>
  <c r="AS3" i="83"/>
  <c r="AS22" i="83"/>
  <c r="AL22" i="83"/>
  <c r="AU22" i="83" s="1"/>
  <c r="AS40" i="83"/>
  <c r="AL40" i="83"/>
  <c r="AU40" i="83" s="1"/>
  <c r="AS58" i="83"/>
  <c r="AL58" i="83"/>
  <c r="AU58" i="83" s="1"/>
  <c r="AS82" i="83"/>
  <c r="AL82" i="83"/>
  <c r="AU82" i="83" s="1"/>
  <c r="AS57" i="11"/>
  <c r="AL57" i="11"/>
  <c r="AU57" i="1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AI90" i="82"/>
  <c r="AN90" i="82"/>
  <c r="AS10" i="11"/>
  <c r="AL10" i="11"/>
  <c r="AU10" i="11" s="1"/>
  <c r="AS28" i="11"/>
  <c r="AL28" i="11"/>
  <c r="AU28" i="11" s="1"/>
  <c r="AS46" i="11"/>
  <c r="AL46" i="11"/>
  <c r="AU46" i="11" s="1"/>
  <c r="AS64" i="11"/>
  <c r="AL64" i="11"/>
  <c r="AU64" i="11" s="1"/>
  <c r="AS82" i="11"/>
  <c r="AL82" i="11"/>
  <c r="AU82" i="11" s="1"/>
  <c r="AS85" i="83"/>
  <c r="AL85" i="83"/>
  <c r="AU85" i="83" s="1"/>
  <c r="AN93" i="94"/>
  <c r="AI93" i="94"/>
  <c r="AS60" i="11"/>
  <c r="AL60" i="11"/>
  <c r="AU60" i="11" s="1"/>
  <c r="AS78" i="11"/>
  <c r="AL78" i="11"/>
  <c r="AU78" i="11" s="1"/>
  <c r="AJ88" i="43"/>
  <c r="AK88" i="43"/>
  <c r="AT88" i="43" s="1"/>
  <c r="AJ82" i="43"/>
  <c r="AK82" i="43"/>
  <c r="AT82" i="43" s="1"/>
  <c r="AJ76" i="43"/>
  <c r="AK76" i="43"/>
  <c r="AT76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AK5" i="43"/>
  <c r="AT5" i="43" s="1"/>
  <c r="AJ5" i="43"/>
  <c r="AS25" i="11"/>
  <c r="AL25" i="11"/>
  <c r="AU25" i="11" s="1"/>
  <c r="AS43" i="11"/>
  <c r="AL43" i="11"/>
  <c r="AU43" i="11" s="1"/>
  <c r="AN89" i="91"/>
  <c r="AN91" i="91" s="1"/>
  <c r="AI89" i="91"/>
  <c r="AS76" i="83"/>
  <c r="AL76" i="83"/>
  <c r="AU76" i="83" s="1"/>
  <c r="AS62" i="11"/>
  <c r="AL62" i="11"/>
  <c r="AU62" i="11" s="1"/>
  <c r="AS80" i="11"/>
  <c r="AL80" i="11"/>
  <c r="AU80" i="11" s="1"/>
  <c r="AJ88" i="91"/>
  <c r="AK88" i="91"/>
  <c r="AT88" i="91" s="1"/>
  <c r="AJ82" i="91"/>
  <c r="AK82" i="91"/>
  <c r="AT82" i="91" s="1"/>
  <c r="AJ76" i="91"/>
  <c r="AK76" i="91"/>
  <c r="AT76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K5" i="91"/>
  <c r="AT5" i="91" s="1"/>
  <c r="AJ5" i="91"/>
  <c r="AJ4" i="83"/>
  <c r="AK4" i="83"/>
  <c r="AT4" i="83" s="1"/>
  <c r="AT91" i="83" s="1"/>
  <c r="AS21" i="11"/>
  <c r="AL21" i="11"/>
  <c r="AU21" i="11" s="1"/>
  <c r="AS39" i="11"/>
  <c r="AL39" i="11"/>
  <c r="AU39" i="11" s="1"/>
  <c r="AS75" i="11"/>
  <c r="AL75" i="11"/>
  <c r="AU75" i="11" s="1"/>
  <c r="AS4" i="55"/>
  <c r="AS91" i="55" s="1"/>
  <c r="AL4" i="55"/>
  <c r="AU4" i="55" s="1"/>
  <c r="AU91" i="55" s="1"/>
  <c r="C11" i="55" s="1"/>
  <c r="Y91" i="82"/>
  <c r="X91" i="82"/>
  <c r="AG91" i="85" l="1"/>
  <c r="AP91" i="85" s="1"/>
  <c r="W92" i="85"/>
  <c r="AF91" i="85"/>
  <c r="AO91" i="85" s="1"/>
  <c r="AE91" i="85"/>
  <c r="AG90" i="35"/>
  <c r="AP90" i="35" s="1"/>
  <c r="W91" i="35"/>
  <c r="AE90" i="35"/>
  <c r="AF90" i="35"/>
  <c r="AO90" i="35" s="1"/>
  <c r="W92" i="42"/>
  <c r="AI95" i="18"/>
  <c r="AR95" i="18" s="1"/>
  <c r="AN95" i="18"/>
  <c r="AF91" i="42"/>
  <c r="AO91" i="42" s="1"/>
  <c r="Y96" i="18"/>
  <c r="X96" i="18"/>
  <c r="AH96" i="18" s="1"/>
  <c r="AQ96" i="18" s="1"/>
  <c r="AE88" i="103"/>
  <c r="Z97" i="98"/>
  <c r="Z89" i="90"/>
  <c r="AF89" i="90" s="1"/>
  <c r="AO89" i="90" s="1"/>
  <c r="AS52" i="91"/>
  <c r="AL52" i="91"/>
  <c r="AU52" i="91" s="1"/>
  <c r="AS22" i="91"/>
  <c r="AL22" i="91"/>
  <c r="AU22" i="91" s="1"/>
  <c r="AS40" i="91"/>
  <c r="AL40" i="91"/>
  <c r="AU40" i="91" s="1"/>
  <c r="AS58" i="91"/>
  <c r="AL58" i="91"/>
  <c r="AU58" i="91" s="1"/>
  <c r="AS76" i="91"/>
  <c r="AL76" i="91"/>
  <c r="AU76" i="91" s="1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88" i="43"/>
  <c r="AL88" i="43"/>
  <c r="AU88" i="43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L4" i="11"/>
  <c r="AU4" i="11" s="1"/>
  <c r="AS4" i="11"/>
  <c r="AS91" i="11" s="1"/>
  <c r="AS12" i="43"/>
  <c r="AL12" i="43"/>
  <c r="AU12" i="43" s="1"/>
  <c r="AS30" i="43"/>
  <c r="AL30" i="43"/>
  <c r="AU30" i="43" s="1"/>
  <c r="AS13" i="43"/>
  <c r="AL13" i="43"/>
  <c r="AU13" i="43" s="1"/>
  <c r="AS31" i="43"/>
  <c r="AL31" i="43"/>
  <c r="AU31" i="43" s="1"/>
  <c r="AS49" i="43"/>
  <c r="AL49" i="43"/>
  <c r="AU49" i="43" s="1"/>
  <c r="AS67" i="43"/>
  <c r="AL67" i="43"/>
  <c r="AU67" i="43" s="1"/>
  <c r="AS85" i="43"/>
  <c r="AL85" i="43"/>
  <c r="AU85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9" i="99"/>
  <c r="X89" i="99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S80" i="43"/>
  <c r="AL80" i="43"/>
  <c r="AU80" i="43" s="1"/>
  <c r="AF97" i="98"/>
  <c r="AO97" i="98" s="1"/>
  <c r="AE97" i="98"/>
  <c r="AG97" i="98"/>
  <c r="AP97" i="98" s="1"/>
  <c r="W98" i="98"/>
  <c r="AS51" i="43"/>
  <c r="AL51" i="43"/>
  <c r="AU51" i="43" s="1"/>
  <c r="AS69" i="43"/>
  <c r="AL69" i="43"/>
  <c r="AU69" i="43" s="1"/>
  <c r="AS87" i="43"/>
  <c r="AL87" i="43"/>
  <c r="AU87" i="43" s="1"/>
  <c r="AL3" i="91"/>
  <c r="AU3" i="91" s="1"/>
  <c r="AS3" i="91"/>
  <c r="AS4" i="83"/>
  <c r="AS91" i="83" s="1"/>
  <c r="AL4" i="83"/>
  <c r="AU4" i="83" s="1"/>
  <c r="AU91" i="83" s="1"/>
  <c r="C11" i="83" s="1"/>
  <c r="F27" i="57" s="1"/>
  <c r="AR89" i="91"/>
  <c r="AR91" i="91" s="1"/>
  <c r="AL89" i="91"/>
  <c r="AU89" i="91" s="1"/>
  <c r="AS5" i="43"/>
  <c r="AL5" i="43"/>
  <c r="AU5" i="43" s="1"/>
  <c r="AR89" i="43"/>
  <c r="AR91" i="43" s="1"/>
  <c r="AL89" i="43"/>
  <c r="AU89" i="43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S83" i="43"/>
  <c r="AL83" i="43"/>
  <c r="AU83" i="43" s="1"/>
  <c r="AR90" i="10"/>
  <c r="AS6" i="91"/>
  <c r="AL6" i="91"/>
  <c r="AU6" i="91" s="1"/>
  <c r="AS24" i="91"/>
  <c r="AL24" i="91"/>
  <c r="AU24" i="91" s="1"/>
  <c r="AS42" i="91"/>
  <c r="AL42" i="91"/>
  <c r="AU42" i="91" s="1"/>
  <c r="AS60" i="91"/>
  <c r="AL60" i="91"/>
  <c r="AU60" i="91" s="1"/>
  <c r="AS78" i="91"/>
  <c r="AL78" i="91"/>
  <c r="AU78" i="91" s="1"/>
  <c r="AS48" i="43"/>
  <c r="AL48" i="43"/>
  <c r="AU48" i="43" s="1"/>
  <c r="AS66" i="43"/>
  <c r="AL66" i="43"/>
  <c r="AU66" i="43" s="1"/>
  <c r="AS84" i="43"/>
  <c r="AL84" i="43"/>
  <c r="AU84" i="43" s="1"/>
  <c r="AI91" i="42"/>
  <c r="AN91" i="42"/>
  <c r="AS19" i="91"/>
  <c r="AL19" i="91"/>
  <c r="AU19" i="91" s="1"/>
  <c r="AS37" i="91"/>
  <c r="AL37" i="91"/>
  <c r="AU37" i="91" s="1"/>
  <c r="AS55" i="91"/>
  <c r="AL55" i="91"/>
  <c r="AU55" i="91" s="1"/>
  <c r="AS73" i="91"/>
  <c r="AL73" i="91"/>
  <c r="AU73" i="91" s="1"/>
  <c r="AR88" i="90"/>
  <c r="AH91" i="10"/>
  <c r="AQ91" i="10" s="1"/>
  <c r="AN88" i="99"/>
  <c r="AI88" i="99"/>
  <c r="AS15" i="91"/>
  <c r="AL15" i="91"/>
  <c r="AU15" i="91" s="1"/>
  <c r="AS33" i="91"/>
  <c r="AL33" i="91"/>
  <c r="AU33" i="91" s="1"/>
  <c r="AS51" i="91"/>
  <c r="AL51" i="91"/>
  <c r="AU51" i="91" s="1"/>
  <c r="AS69" i="91"/>
  <c r="AL69" i="91"/>
  <c r="AU69" i="91" s="1"/>
  <c r="AS87" i="91"/>
  <c r="AL87" i="91"/>
  <c r="AU87" i="91" s="1"/>
  <c r="AS21" i="43"/>
  <c r="AL21" i="43"/>
  <c r="AU21" i="43" s="1"/>
  <c r="AS39" i="43"/>
  <c r="AL39" i="43"/>
  <c r="AU39" i="43" s="1"/>
  <c r="AS16" i="91"/>
  <c r="AL16" i="91"/>
  <c r="AU16" i="91" s="1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82" i="91"/>
  <c r="AL82" i="91"/>
  <c r="AU82" i="91" s="1"/>
  <c r="AS22" i="43"/>
  <c r="AL22" i="43"/>
  <c r="AU22" i="43" s="1"/>
  <c r="AS40" i="43"/>
  <c r="AL40" i="43"/>
  <c r="AU40" i="43" s="1"/>
  <c r="AS58" i="43"/>
  <c r="AL58" i="43"/>
  <c r="AU58" i="43" s="1"/>
  <c r="AS76" i="43"/>
  <c r="AL76" i="43"/>
  <c r="AU76" i="43" s="1"/>
  <c r="AR93" i="94"/>
  <c r="AK4" i="91"/>
  <c r="AT4" i="91" s="1"/>
  <c r="AT91" i="91" s="1"/>
  <c r="AJ4" i="91"/>
  <c r="AS23" i="91"/>
  <c r="AL23" i="91"/>
  <c r="AU23" i="91" s="1"/>
  <c r="AS41" i="91"/>
  <c r="AL41" i="91"/>
  <c r="AU41" i="91" s="1"/>
  <c r="AS59" i="91"/>
  <c r="AL59" i="91"/>
  <c r="AU59" i="91" s="1"/>
  <c r="AS77" i="91"/>
  <c r="AL77" i="91"/>
  <c r="AU77" i="91" s="1"/>
  <c r="AS18" i="43"/>
  <c r="AL18" i="43"/>
  <c r="AU18" i="43" s="1"/>
  <c r="AS36" i="43"/>
  <c r="AL36" i="43"/>
  <c r="AU36" i="43" s="1"/>
  <c r="AN91" i="102"/>
  <c r="AI91" i="102"/>
  <c r="AS7" i="91"/>
  <c r="AL7" i="91"/>
  <c r="AU7" i="91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Z91" i="10"/>
  <c r="AS8" i="91"/>
  <c r="AL8" i="91"/>
  <c r="AU8" i="91" s="1"/>
  <c r="AS26" i="91"/>
  <c r="AL26" i="91"/>
  <c r="AU26" i="91" s="1"/>
  <c r="AS44" i="91"/>
  <c r="AL44" i="91"/>
  <c r="AU44" i="91" s="1"/>
  <c r="AS62" i="91"/>
  <c r="AL62" i="91"/>
  <c r="AU62" i="91" s="1"/>
  <c r="AS80" i="91"/>
  <c r="AL80" i="91"/>
  <c r="AU80" i="91" s="1"/>
  <c r="AH89" i="90"/>
  <c r="AQ89" i="90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AS86" i="43"/>
  <c r="AL86" i="43"/>
  <c r="AU86" i="43" s="1"/>
  <c r="Y89" i="103"/>
  <c r="X89" i="103"/>
  <c r="AS57" i="43"/>
  <c r="AL57" i="43"/>
  <c r="AU57" i="43" s="1"/>
  <c r="AS75" i="43"/>
  <c r="AL75" i="43"/>
  <c r="AU75" i="43" s="1"/>
  <c r="AU91" i="11"/>
  <c r="C11" i="1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84" i="91"/>
  <c r="AL84" i="91"/>
  <c r="AU84" i="91" s="1"/>
  <c r="AS54" i="43"/>
  <c r="AL54" i="43"/>
  <c r="AU54" i="43" s="1"/>
  <c r="AS72" i="43"/>
  <c r="AL72" i="43"/>
  <c r="AU72" i="43" s="1"/>
  <c r="AR96" i="98"/>
  <c r="AS25" i="91"/>
  <c r="AL25" i="91"/>
  <c r="AU25" i="91" s="1"/>
  <c r="AS43" i="91"/>
  <c r="AL43" i="91"/>
  <c r="AU43" i="91" s="1"/>
  <c r="AS61" i="91"/>
  <c r="AL61" i="91"/>
  <c r="AU61" i="91" s="1"/>
  <c r="AS79" i="91"/>
  <c r="AL79" i="91"/>
  <c r="AU79" i="91" s="1"/>
  <c r="Y93" i="48"/>
  <c r="X93" i="48"/>
  <c r="AS21" i="91"/>
  <c r="AL21" i="91"/>
  <c r="AU21" i="91" s="1"/>
  <c r="AS39" i="91"/>
  <c r="AL39" i="91"/>
  <c r="AU39" i="91" s="1"/>
  <c r="AS57" i="91"/>
  <c r="AL57" i="91"/>
  <c r="AU57" i="91" s="1"/>
  <c r="AS75" i="91"/>
  <c r="AL75" i="91"/>
  <c r="AU75" i="91" s="1"/>
  <c r="AS9" i="43"/>
  <c r="AL9" i="43"/>
  <c r="AU9" i="43" s="1"/>
  <c r="AS27" i="43"/>
  <c r="AL27" i="43"/>
  <c r="AU27" i="43" s="1"/>
  <c r="AH90" i="50"/>
  <c r="AQ90" i="50" s="1"/>
  <c r="AH91" i="82"/>
  <c r="AQ91" i="82" s="1"/>
  <c r="AS70" i="91"/>
  <c r="AL70" i="91"/>
  <c r="AU70" i="91" s="1"/>
  <c r="AS10" i="43"/>
  <c r="AL10" i="43"/>
  <c r="AU10" i="43" s="1"/>
  <c r="AS46" i="43"/>
  <c r="AL46" i="43"/>
  <c r="AU46" i="43" s="1"/>
  <c r="AS82" i="43"/>
  <c r="AL82" i="43"/>
  <c r="AU82" i="43" s="1"/>
  <c r="AS11" i="91"/>
  <c r="AL11" i="91"/>
  <c r="AU11" i="91" s="1"/>
  <c r="AS47" i="91"/>
  <c r="AL47" i="91"/>
  <c r="AU47" i="91" s="1"/>
  <c r="AS83" i="91"/>
  <c r="AL83" i="91"/>
  <c r="AU83" i="91" s="1"/>
  <c r="AJ4" i="43"/>
  <c r="AK4" i="43"/>
  <c r="AT4" i="43" s="1"/>
  <c r="AT91" i="43" s="1"/>
  <c r="AS6" i="43"/>
  <c r="AL6" i="43"/>
  <c r="AU6" i="43" s="1"/>
  <c r="AS24" i="43"/>
  <c r="AL24" i="43"/>
  <c r="AU24" i="43" s="1"/>
  <c r="Y92" i="42"/>
  <c r="X92" i="42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S79" i="43"/>
  <c r="AL79" i="43"/>
  <c r="AU79" i="43" s="1"/>
  <c r="AS14" i="91"/>
  <c r="AL14" i="91"/>
  <c r="AU14" i="91" s="1"/>
  <c r="AS32" i="91"/>
  <c r="AL32" i="91"/>
  <c r="AU32" i="91" s="1"/>
  <c r="AS50" i="91"/>
  <c r="AL50" i="91"/>
  <c r="AU50" i="91" s="1"/>
  <c r="AS68" i="91"/>
  <c r="AL68" i="91"/>
  <c r="AU68" i="91" s="1"/>
  <c r="AS86" i="91"/>
  <c r="AL86" i="91"/>
  <c r="AU86" i="91" s="1"/>
  <c r="AS20" i="43"/>
  <c r="AL20" i="43"/>
  <c r="AU20" i="43" s="1"/>
  <c r="AS38" i="43"/>
  <c r="AL38" i="43"/>
  <c r="AU38" i="43" s="1"/>
  <c r="AS56" i="43"/>
  <c r="AL56" i="43"/>
  <c r="AU56" i="43" s="1"/>
  <c r="AS74" i="43"/>
  <c r="AL74" i="43"/>
  <c r="AU74" i="43" s="1"/>
  <c r="Y88" i="95"/>
  <c r="X88" i="95"/>
  <c r="AI92" i="48"/>
  <c r="AN92" i="48"/>
  <c r="AS45" i="43"/>
  <c r="AL45" i="43"/>
  <c r="AU45" i="43" s="1"/>
  <c r="AS63" i="43"/>
  <c r="AL63" i="43"/>
  <c r="AU63" i="43" s="1"/>
  <c r="AS81" i="43"/>
  <c r="AL81" i="43"/>
  <c r="AU81" i="43" s="1"/>
  <c r="AR89" i="50"/>
  <c r="AS34" i="91"/>
  <c r="AL34" i="91"/>
  <c r="AU34" i="91" s="1"/>
  <c r="AS88" i="91"/>
  <c r="AL88" i="91"/>
  <c r="AU88" i="91" s="1"/>
  <c r="AS28" i="43"/>
  <c r="AL28" i="43"/>
  <c r="AU28" i="43" s="1"/>
  <c r="AS64" i="43"/>
  <c r="AL64" i="43"/>
  <c r="AU64" i="43" s="1"/>
  <c r="AS29" i="91"/>
  <c r="AL29" i="91"/>
  <c r="AU29" i="91" s="1"/>
  <c r="AS65" i="91"/>
  <c r="AL65" i="91"/>
  <c r="AU65" i="91" s="1"/>
  <c r="AH94" i="94"/>
  <c r="AQ94" i="94" s="1"/>
  <c r="Z91" i="82"/>
  <c r="AS5" i="91"/>
  <c r="AL5" i="91"/>
  <c r="AU5" i="91" s="1"/>
  <c r="AR90" i="82"/>
  <c r="AS3" i="43"/>
  <c r="AL3" i="43"/>
  <c r="AU3" i="43" s="1"/>
  <c r="AS23" i="43"/>
  <c r="AL23" i="43"/>
  <c r="AU23" i="43" s="1"/>
  <c r="AS41" i="43"/>
  <c r="AL41" i="43"/>
  <c r="AU41" i="43" s="1"/>
  <c r="AS59" i="43"/>
  <c r="AL59" i="43"/>
  <c r="AU59" i="43" s="1"/>
  <c r="AS77" i="43"/>
  <c r="AL77" i="43"/>
  <c r="AU77" i="43" s="1"/>
  <c r="Z94" i="94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S42" i="43"/>
  <c r="AL42" i="43"/>
  <c r="AU42" i="43" s="1"/>
  <c r="AS60" i="43"/>
  <c r="AL60" i="43"/>
  <c r="AU60" i="43" s="1"/>
  <c r="AS78" i="43"/>
  <c r="AL78" i="43"/>
  <c r="AU78" i="43" s="1"/>
  <c r="Y92" i="102"/>
  <c r="X92" i="102"/>
  <c r="AS13" i="91"/>
  <c r="AL13" i="91"/>
  <c r="AU13" i="91" s="1"/>
  <c r="AS31" i="91"/>
  <c r="AL31" i="91"/>
  <c r="AU31" i="91" s="1"/>
  <c r="AS49" i="91"/>
  <c r="AL49" i="91"/>
  <c r="AU49" i="91" s="1"/>
  <c r="AS67" i="91"/>
  <c r="AL67" i="91"/>
  <c r="AU67" i="91" s="1"/>
  <c r="AS85" i="91"/>
  <c r="AL85" i="91"/>
  <c r="AU85" i="91" s="1"/>
  <c r="AN88" i="103"/>
  <c r="AI88" i="103"/>
  <c r="AI87" i="95"/>
  <c r="AN87" i="95"/>
  <c r="AH97" i="98"/>
  <c r="AQ97" i="98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S81" i="91"/>
  <c r="AL81" i="91"/>
  <c r="AU81" i="91" s="1"/>
  <c r="AS15" i="43"/>
  <c r="AL15" i="43"/>
  <c r="AU15" i="43" s="1"/>
  <c r="AS33" i="43"/>
  <c r="AL33" i="43"/>
  <c r="AU33" i="43" s="1"/>
  <c r="Z90" i="50"/>
  <c r="X91" i="35" l="1"/>
  <c r="AH91" i="35" s="1"/>
  <c r="AQ91" i="35" s="1"/>
  <c r="Y91" i="35"/>
  <c r="Z91" i="35"/>
  <c r="AI91" i="85"/>
  <c r="AR91" i="85" s="1"/>
  <c r="AN91" i="85"/>
  <c r="Y92" i="85"/>
  <c r="X92" i="85"/>
  <c r="AH92" i="85" s="1"/>
  <c r="AQ92" i="85" s="1"/>
  <c r="Z96" i="18"/>
  <c r="AF96" i="18" s="1"/>
  <c r="AO96" i="18" s="1"/>
  <c r="AI90" i="35"/>
  <c r="AR90" i="35" s="1"/>
  <c r="AN90" i="35"/>
  <c r="AE96" i="18"/>
  <c r="W97" i="18"/>
  <c r="AG96" i="18"/>
  <c r="AP96" i="18" s="1"/>
  <c r="W90" i="90"/>
  <c r="Z89" i="99"/>
  <c r="AX89" i="99" s="1"/>
  <c r="S89" i="99" s="1"/>
  <c r="Z92" i="42"/>
  <c r="AG89" i="90"/>
  <c r="AP89" i="90" s="1"/>
  <c r="AE89" i="90"/>
  <c r="AN89" i="90" s="1"/>
  <c r="AR87" i="95"/>
  <c r="AF94" i="94"/>
  <c r="AO94" i="94" s="1"/>
  <c r="AG94" i="94"/>
  <c r="AP94" i="94" s="1"/>
  <c r="AE94" i="94"/>
  <c r="W95" i="94"/>
  <c r="AH88" i="95"/>
  <c r="AQ88" i="95" s="1"/>
  <c r="Y98" i="98"/>
  <c r="X98" i="98"/>
  <c r="AS4" i="43"/>
  <c r="AS91" i="43" s="1"/>
  <c r="AL4" i="43"/>
  <c r="AU4" i="43" s="1"/>
  <c r="AU91" i="43" s="1"/>
  <c r="C11" i="43" s="1"/>
  <c r="AR88" i="103"/>
  <c r="AH92" i="102"/>
  <c r="AQ92" i="102" s="1"/>
  <c r="Z88" i="95"/>
  <c r="AH92" i="42"/>
  <c r="AQ92" i="42" s="1"/>
  <c r="AR91" i="102"/>
  <c r="AF90" i="50"/>
  <c r="AO90" i="50" s="1"/>
  <c r="AG90" i="50"/>
  <c r="AP90" i="50" s="1"/>
  <c r="AE90" i="50"/>
  <c r="W91" i="50"/>
  <c r="Z92" i="102"/>
  <c r="AE91" i="10"/>
  <c r="AF91" i="10"/>
  <c r="AO91" i="10" s="1"/>
  <c r="W92" i="10"/>
  <c r="AG91" i="10"/>
  <c r="AP91" i="10" s="1"/>
  <c r="AR88" i="99"/>
  <c r="AI97" i="98"/>
  <c r="AN97" i="98"/>
  <c r="AH89" i="99"/>
  <c r="AQ89" i="99" s="1"/>
  <c r="AQ91" i="99" s="1"/>
  <c r="AZ3" i="99"/>
  <c r="AX8" i="99" s="1"/>
  <c r="Y90" i="90"/>
  <c r="X90" i="90"/>
  <c r="AH93" i="48"/>
  <c r="AQ93" i="48" s="1"/>
  <c r="AH89" i="103"/>
  <c r="AQ89" i="103" s="1"/>
  <c r="AQ91" i="103" s="1"/>
  <c r="AZ3" i="103"/>
  <c r="AX7" i="103" s="1"/>
  <c r="W93" i="42"/>
  <c r="AE92" i="42"/>
  <c r="AG92" i="42"/>
  <c r="AP92" i="42" s="1"/>
  <c r="AF92" i="42"/>
  <c r="AO92" i="42" s="1"/>
  <c r="AC89" i="99"/>
  <c r="AE89" i="99"/>
  <c r="W92" i="82"/>
  <c r="AF91" i="82"/>
  <c r="AO91" i="82" s="1"/>
  <c r="AE91" i="82"/>
  <c r="AG91" i="82"/>
  <c r="AP91" i="82" s="1"/>
  <c r="AR92" i="48"/>
  <c r="Z93" i="48"/>
  <c r="Z89" i="103"/>
  <c r="AX89" i="103" s="1"/>
  <c r="S89" i="103" s="1"/>
  <c r="AL4" i="91"/>
  <c r="AU4" i="91" s="1"/>
  <c r="AU91" i="91" s="1"/>
  <c r="C11" i="91" s="1"/>
  <c r="F35" i="57" s="1"/>
  <c r="AS4" i="91"/>
  <c r="AS91" i="91" s="1"/>
  <c r="AR91" i="42"/>
  <c r="AF89" i="99" l="1"/>
  <c r="AO89" i="99" s="1"/>
  <c r="AO91" i="99" s="1"/>
  <c r="AG89" i="99"/>
  <c r="AP89" i="99" s="1"/>
  <c r="AP91" i="99" s="1"/>
  <c r="AF91" i="35"/>
  <c r="AO91" i="35" s="1"/>
  <c r="W92" i="35"/>
  <c r="AG91" i="35"/>
  <c r="AP91" i="35" s="1"/>
  <c r="AE91" i="35"/>
  <c r="Z92" i="85"/>
  <c r="X97" i="18"/>
  <c r="Y97" i="18"/>
  <c r="AI96" i="18"/>
  <c r="AR96" i="18" s="1"/>
  <c r="AN96" i="18"/>
  <c r="Z98" i="98"/>
  <c r="AI89" i="90"/>
  <c r="AR89" i="90" s="1"/>
  <c r="AX86" i="99"/>
  <c r="AX88" i="99"/>
  <c r="AX81" i="99"/>
  <c r="S81" i="99" s="1"/>
  <c r="AC81" i="99" s="1"/>
  <c r="AB82" i="99" s="1"/>
  <c r="AX87" i="99"/>
  <c r="S87" i="99" s="1"/>
  <c r="AC87" i="99" s="1"/>
  <c r="AB88" i="99" s="1"/>
  <c r="AX78" i="99"/>
  <c r="AX73" i="99"/>
  <c r="S73" i="99" s="1"/>
  <c r="AC73" i="99" s="1"/>
  <c r="AB74" i="99" s="1"/>
  <c r="AX67" i="99"/>
  <c r="AX61" i="99"/>
  <c r="AX55" i="99"/>
  <c r="S55" i="99" s="1"/>
  <c r="AC55" i="99" s="1"/>
  <c r="AB56" i="99" s="1"/>
  <c r="AX49" i="99"/>
  <c r="S49" i="99" s="1"/>
  <c r="AC49" i="99" s="1"/>
  <c r="AB50" i="99" s="1"/>
  <c r="AX43" i="99"/>
  <c r="AX37" i="99"/>
  <c r="AX32" i="99"/>
  <c r="AX26" i="99"/>
  <c r="S26" i="99" s="1"/>
  <c r="AC26" i="99" s="1"/>
  <c r="AB27" i="99" s="1"/>
  <c r="AX19" i="99"/>
  <c r="S19" i="99" s="1"/>
  <c r="AC19" i="99" s="1"/>
  <c r="AB20" i="99" s="1"/>
  <c r="AX13" i="99"/>
  <c r="S13" i="99" s="1"/>
  <c r="AC13" i="99" s="1"/>
  <c r="AB14" i="99" s="1"/>
  <c r="AX7" i="99"/>
  <c r="AX84" i="103"/>
  <c r="S84" i="103" s="1"/>
  <c r="AC84" i="103" s="1"/>
  <c r="AB85" i="103" s="1"/>
  <c r="AX78" i="103"/>
  <c r="AX73" i="103"/>
  <c r="S73" i="103" s="1"/>
  <c r="AC73" i="103" s="1"/>
  <c r="AB74" i="103" s="1"/>
  <c r="AX66" i="103"/>
  <c r="S66" i="103" s="1"/>
  <c r="AC66" i="103" s="1"/>
  <c r="AB67" i="103" s="1"/>
  <c r="AX60" i="103"/>
  <c r="S60" i="103" s="1"/>
  <c r="AC60" i="103" s="1"/>
  <c r="AB61" i="103" s="1"/>
  <c r="AX54" i="103"/>
  <c r="AX48" i="103"/>
  <c r="S48" i="103" s="1"/>
  <c r="AC48" i="103" s="1"/>
  <c r="AB49" i="103" s="1"/>
  <c r="AX42" i="103"/>
  <c r="AX36" i="103"/>
  <c r="AX30" i="103"/>
  <c r="S30" i="103" s="1"/>
  <c r="AC30" i="103" s="1"/>
  <c r="AB31" i="103" s="1"/>
  <c r="AX25" i="103"/>
  <c r="S25" i="103" s="1"/>
  <c r="AC25" i="103" s="1"/>
  <c r="AB26" i="103" s="1"/>
  <c r="AX18" i="103"/>
  <c r="AX12" i="103"/>
  <c r="S12" i="103" s="1"/>
  <c r="AC12" i="103" s="1"/>
  <c r="AB13" i="103" s="1"/>
  <c r="AX6" i="103"/>
  <c r="AX84" i="99"/>
  <c r="S84" i="99" s="1"/>
  <c r="AC84" i="99" s="1"/>
  <c r="AB85" i="99" s="1"/>
  <c r="AX79" i="99"/>
  <c r="S79" i="99" s="1"/>
  <c r="AC79" i="99" s="1"/>
  <c r="AB80" i="99" s="1"/>
  <c r="AX72" i="99"/>
  <c r="S72" i="99" s="1"/>
  <c r="AC72" i="99" s="1"/>
  <c r="AB73" i="99" s="1"/>
  <c r="AX66" i="99"/>
  <c r="AX60" i="99"/>
  <c r="AX54" i="99"/>
  <c r="AX48" i="99"/>
  <c r="S48" i="99" s="1"/>
  <c r="AC48" i="99" s="1"/>
  <c r="AB49" i="99" s="1"/>
  <c r="AX42" i="99"/>
  <c r="S42" i="99" s="1"/>
  <c r="AC42" i="99" s="1"/>
  <c r="AB43" i="99" s="1"/>
  <c r="AX36" i="99"/>
  <c r="S36" i="99" s="1"/>
  <c r="AC36" i="99" s="1"/>
  <c r="AB37" i="99" s="1"/>
  <c r="AX30" i="99"/>
  <c r="AX24" i="99"/>
  <c r="S24" i="99" s="1"/>
  <c r="AC24" i="99" s="1"/>
  <c r="AB25" i="99" s="1"/>
  <c r="AX18" i="99"/>
  <c r="AX12" i="99"/>
  <c r="S12" i="99" s="1"/>
  <c r="AC12" i="99" s="1"/>
  <c r="AB13" i="99" s="1"/>
  <c r="AX6" i="99"/>
  <c r="S6" i="99" s="1"/>
  <c r="AC6" i="99" s="1"/>
  <c r="AB7" i="99" s="1"/>
  <c r="AX88" i="103"/>
  <c r="AX83" i="103"/>
  <c r="AX77" i="103"/>
  <c r="S77" i="103" s="1"/>
  <c r="AC77" i="103" s="1"/>
  <c r="AB78" i="103" s="1"/>
  <c r="AX71" i="103"/>
  <c r="AX65" i="103"/>
  <c r="S65" i="103" s="1"/>
  <c r="AC65" i="103" s="1"/>
  <c r="AB66" i="103" s="1"/>
  <c r="AX59" i="103"/>
  <c r="S59" i="103" s="1"/>
  <c r="AC59" i="103" s="1"/>
  <c r="AB60" i="103" s="1"/>
  <c r="AX53" i="103"/>
  <c r="S53" i="103" s="1"/>
  <c r="AC53" i="103" s="1"/>
  <c r="AB54" i="103" s="1"/>
  <c r="AX47" i="103"/>
  <c r="AX41" i="103"/>
  <c r="S41" i="103" s="1"/>
  <c r="AC41" i="103" s="1"/>
  <c r="AB42" i="103" s="1"/>
  <c r="AX35" i="103"/>
  <c r="AX29" i="103"/>
  <c r="S29" i="103" s="1"/>
  <c r="AC29" i="103" s="1"/>
  <c r="AB30" i="103" s="1"/>
  <c r="AX23" i="103"/>
  <c r="S23" i="103" s="1"/>
  <c r="AC23" i="103" s="1"/>
  <c r="AB24" i="103" s="1"/>
  <c r="AX17" i="103"/>
  <c r="S17" i="103" s="1"/>
  <c r="AC17" i="103" s="1"/>
  <c r="AB18" i="103" s="1"/>
  <c r="AX11" i="103"/>
  <c r="AX3" i="103"/>
  <c r="S3" i="103" s="1"/>
  <c r="AC3" i="103" s="1"/>
  <c r="AX83" i="99"/>
  <c r="AX77" i="99"/>
  <c r="S77" i="99" s="1"/>
  <c r="AC77" i="99" s="1"/>
  <c r="AB78" i="99" s="1"/>
  <c r="AX71" i="99"/>
  <c r="S71" i="99" s="1"/>
  <c r="AC71" i="99" s="1"/>
  <c r="AB72" i="99" s="1"/>
  <c r="AX65" i="99"/>
  <c r="S65" i="99" s="1"/>
  <c r="AC65" i="99" s="1"/>
  <c r="AB66" i="99" s="1"/>
  <c r="AX59" i="99"/>
  <c r="AX53" i="99"/>
  <c r="AX47" i="99"/>
  <c r="AX41" i="99"/>
  <c r="S41" i="99" s="1"/>
  <c r="AC41" i="99" s="1"/>
  <c r="AB42" i="99" s="1"/>
  <c r="AX35" i="99"/>
  <c r="S35" i="99" s="1"/>
  <c r="AC35" i="99" s="1"/>
  <c r="AB36" i="99" s="1"/>
  <c r="AX29" i="99"/>
  <c r="S29" i="99" s="1"/>
  <c r="AC29" i="99" s="1"/>
  <c r="AB30" i="99" s="1"/>
  <c r="AX23" i="99"/>
  <c r="AX17" i="99"/>
  <c r="S17" i="99" s="1"/>
  <c r="AC17" i="99" s="1"/>
  <c r="AB18" i="99" s="1"/>
  <c r="AX11" i="99"/>
  <c r="AX5" i="99"/>
  <c r="S5" i="99" s="1"/>
  <c r="AC5" i="99" s="1"/>
  <c r="AB6" i="99" s="1"/>
  <c r="AX82" i="103"/>
  <c r="S82" i="103" s="1"/>
  <c r="AC82" i="103" s="1"/>
  <c r="AB83" i="103" s="1"/>
  <c r="AX76" i="103"/>
  <c r="AX70" i="103"/>
  <c r="AX64" i="103"/>
  <c r="S64" i="103" s="1"/>
  <c r="AC64" i="103" s="1"/>
  <c r="AB65" i="103" s="1"/>
  <c r="AX58" i="103"/>
  <c r="AX52" i="103"/>
  <c r="S52" i="103" s="1"/>
  <c r="AC52" i="103" s="1"/>
  <c r="AB53" i="103" s="1"/>
  <c r="AX46" i="103"/>
  <c r="S46" i="103" s="1"/>
  <c r="AC46" i="103" s="1"/>
  <c r="AB47" i="103" s="1"/>
  <c r="AX40" i="103"/>
  <c r="AX34" i="103"/>
  <c r="AX28" i="103"/>
  <c r="S28" i="103" s="1"/>
  <c r="AC28" i="103" s="1"/>
  <c r="AB29" i="103" s="1"/>
  <c r="AX22" i="103"/>
  <c r="AX16" i="103"/>
  <c r="S16" i="103" s="1"/>
  <c r="AC16" i="103" s="1"/>
  <c r="AB17" i="103" s="1"/>
  <c r="AX10" i="103"/>
  <c r="S10" i="103" s="1"/>
  <c r="AC10" i="103" s="1"/>
  <c r="AB11" i="103" s="1"/>
  <c r="AX5" i="103"/>
  <c r="S5" i="103" s="1"/>
  <c r="AC5" i="103" s="1"/>
  <c r="AB6" i="103" s="1"/>
  <c r="Z90" i="90"/>
  <c r="AX82" i="99"/>
  <c r="S82" i="99" s="1"/>
  <c r="AC82" i="99" s="1"/>
  <c r="AB83" i="99" s="1"/>
  <c r="AX76" i="99"/>
  <c r="AX70" i="99"/>
  <c r="S70" i="99" s="1"/>
  <c r="AC70" i="99" s="1"/>
  <c r="AB71" i="99" s="1"/>
  <c r="AX64" i="99"/>
  <c r="S64" i="99" s="1"/>
  <c r="AC64" i="99" s="1"/>
  <c r="AB65" i="99" s="1"/>
  <c r="AX58" i="99"/>
  <c r="S58" i="99" s="1"/>
  <c r="AC58" i="99" s="1"/>
  <c r="AB59" i="99" s="1"/>
  <c r="AX52" i="99"/>
  <c r="AX46" i="99"/>
  <c r="S46" i="99" s="1"/>
  <c r="AC46" i="99" s="1"/>
  <c r="AB47" i="99" s="1"/>
  <c r="AX40" i="99"/>
  <c r="AX34" i="99"/>
  <c r="S34" i="99" s="1"/>
  <c r="AC34" i="99" s="1"/>
  <c r="AB35" i="99" s="1"/>
  <c r="AX28" i="99"/>
  <c r="S28" i="99" s="1"/>
  <c r="AC28" i="99" s="1"/>
  <c r="AB29" i="99" s="1"/>
  <c r="AX22" i="99"/>
  <c r="S22" i="99" s="1"/>
  <c r="AC22" i="99" s="1"/>
  <c r="AB23" i="99" s="1"/>
  <c r="AX16" i="99"/>
  <c r="AX10" i="99"/>
  <c r="S10" i="99" s="1"/>
  <c r="AC10" i="99" s="1"/>
  <c r="AB11" i="99" s="1"/>
  <c r="AX3" i="99"/>
  <c r="AX87" i="103"/>
  <c r="S87" i="103" s="1"/>
  <c r="AC87" i="103" s="1"/>
  <c r="AB88" i="103" s="1"/>
  <c r="AX81" i="103"/>
  <c r="S81" i="103" s="1"/>
  <c r="AC81" i="103" s="1"/>
  <c r="AB82" i="103" s="1"/>
  <c r="AX75" i="103"/>
  <c r="S75" i="103" s="1"/>
  <c r="AC75" i="103" s="1"/>
  <c r="AB76" i="103" s="1"/>
  <c r="AX69" i="103"/>
  <c r="AX63" i="103"/>
  <c r="S63" i="103" s="1"/>
  <c r="AC63" i="103" s="1"/>
  <c r="AB64" i="103" s="1"/>
  <c r="AX57" i="103"/>
  <c r="AX51" i="103"/>
  <c r="S51" i="103" s="1"/>
  <c r="AC51" i="103" s="1"/>
  <c r="AB52" i="103" s="1"/>
  <c r="AX44" i="103"/>
  <c r="S44" i="103" s="1"/>
  <c r="AC44" i="103" s="1"/>
  <c r="AB45" i="103" s="1"/>
  <c r="AX39" i="103"/>
  <c r="S39" i="103" s="1"/>
  <c r="AC39" i="103" s="1"/>
  <c r="AB40" i="103" s="1"/>
  <c r="AX33" i="103"/>
  <c r="AX27" i="103"/>
  <c r="AX21" i="103"/>
  <c r="AX14" i="103"/>
  <c r="S14" i="103" s="1"/>
  <c r="AC14" i="103" s="1"/>
  <c r="AB15" i="103" s="1"/>
  <c r="AX9" i="103"/>
  <c r="S9" i="103" s="1"/>
  <c r="AC9" i="103" s="1"/>
  <c r="AB10" i="103" s="1"/>
  <c r="AX4" i="103"/>
  <c r="S4" i="103" s="1"/>
  <c r="AC4" i="103" s="1"/>
  <c r="AB5" i="103" s="1"/>
  <c r="AX75" i="99"/>
  <c r="AX69" i="99"/>
  <c r="S69" i="99" s="1"/>
  <c r="AC69" i="99" s="1"/>
  <c r="AB70" i="99" s="1"/>
  <c r="AX63" i="99"/>
  <c r="AX57" i="99"/>
  <c r="S57" i="99" s="1"/>
  <c r="AC57" i="99" s="1"/>
  <c r="AB58" i="99" s="1"/>
  <c r="AX51" i="99"/>
  <c r="S51" i="99" s="1"/>
  <c r="AC51" i="99" s="1"/>
  <c r="AB52" i="99" s="1"/>
  <c r="AX45" i="99"/>
  <c r="S45" i="99" s="1"/>
  <c r="AC45" i="99" s="1"/>
  <c r="AB46" i="99" s="1"/>
  <c r="AX39" i="99"/>
  <c r="AX33" i="99"/>
  <c r="S33" i="99" s="1"/>
  <c r="AC33" i="99" s="1"/>
  <c r="AB34" i="99" s="1"/>
  <c r="AX27" i="99"/>
  <c r="AX21" i="99"/>
  <c r="S21" i="99" s="1"/>
  <c r="AC21" i="99" s="1"/>
  <c r="AB22" i="99" s="1"/>
  <c r="AX14" i="99"/>
  <c r="S14" i="99" s="1"/>
  <c r="AC14" i="99" s="1"/>
  <c r="AB15" i="99" s="1"/>
  <c r="AX9" i="99"/>
  <c r="S9" i="99" s="1"/>
  <c r="AC9" i="99" s="1"/>
  <c r="AB10" i="99" s="1"/>
  <c r="AX4" i="99"/>
  <c r="AX86" i="103"/>
  <c r="S86" i="103" s="1"/>
  <c r="AC86" i="103" s="1"/>
  <c r="AB87" i="103" s="1"/>
  <c r="AX80" i="103"/>
  <c r="AX74" i="103"/>
  <c r="S74" i="103" s="1"/>
  <c r="AC74" i="103" s="1"/>
  <c r="AB75" i="103" s="1"/>
  <c r="AX68" i="103"/>
  <c r="S68" i="103" s="1"/>
  <c r="AC68" i="103" s="1"/>
  <c r="AB69" i="103" s="1"/>
  <c r="AX62" i="103"/>
  <c r="S62" i="103" s="1"/>
  <c r="AC62" i="103" s="1"/>
  <c r="AB63" i="103" s="1"/>
  <c r="AX56" i="103"/>
  <c r="AX50" i="103"/>
  <c r="S50" i="103" s="1"/>
  <c r="AC50" i="103" s="1"/>
  <c r="AB51" i="103" s="1"/>
  <c r="AX45" i="103"/>
  <c r="AX37" i="103"/>
  <c r="S37" i="103" s="1"/>
  <c r="AC37" i="103" s="1"/>
  <c r="AB38" i="103" s="1"/>
  <c r="AX32" i="103"/>
  <c r="S32" i="103" s="1"/>
  <c r="AC32" i="103" s="1"/>
  <c r="AB33" i="103" s="1"/>
  <c r="AX26" i="103"/>
  <c r="S26" i="103" s="1"/>
  <c r="AC26" i="103" s="1"/>
  <c r="AB27" i="103" s="1"/>
  <c r="AX20" i="103"/>
  <c r="AX15" i="103"/>
  <c r="S15" i="103" s="1"/>
  <c r="AC15" i="103" s="1"/>
  <c r="AB16" i="103" s="1"/>
  <c r="AX8" i="103"/>
  <c r="AX85" i="99"/>
  <c r="S85" i="99" s="1"/>
  <c r="AC85" i="99" s="1"/>
  <c r="AB86" i="99" s="1"/>
  <c r="AX80" i="99"/>
  <c r="S80" i="99" s="1"/>
  <c r="AC80" i="99" s="1"/>
  <c r="AB81" i="99" s="1"/>
  <c r="AX74" i="99"/>
  <c r="S74" i="99" s="1"/>
  <c r="AC74" i="99" s="1"/>
  <c r="AB75" i="99" s="1"/>
  <c r="AX68" i="99"/>
  <c r="S68" i="99" s="1"/>
  <c r="AC68" i="99" s="1"/>
  <c r="AB69" i="99" s="1"/>
  <c r="AX62" i="99"/>
  <c r="S62" i="99" s="1"/>
  <c r="AC62" i="99" s="1"/>
  <c r="AB63" i="99" s="1"/>
  <c r="AX56" i="99"/>
  <c r="AX50" i="99"/>
  <c r="S50" i="99" s="1"/>
  <c r="AC50" i="99" s="1"/>
  <c r="AB51" i="99" s="1"/>
  <c r="AX44" i="99"/>
  <c r="S44" i="99" s="1"/>
  <c r="AC44" i="99" s="1"/>
  <c r="AB45" i="99" s="1"/>
  <c r="AX38" i="99"/>
  <c r="S38" i="99" s="1"/>
  <c r="AC38" i="99" s="1"/>
  <c r="AB39" i="99" s="1"/>
  <c r="AX31" i="99"/>
  <c r="AX25" i="99"/>
  <c r="S25" i="99" s="1"/>
  <c r="AC25" i="99" s="1"/>
  <c r="AB26" i="99" s="1"/>
  <c r="AX20" i="99"/>
  <c r="AX15" i="99"/>
  <c r="S15" i="99" s="1"/>
  <c r="AC15" i="99" s="1"/>
  <c r="AB16" i="99" s="1"/>
  <c r="AX85" i="103"/>
  <c r="S85" i="103" s="1"/>
  <c r="AC85" i="103" s="1"/>
  <c r="AB86" i="103" s="1"/>
  <c r="AX79" i="103"/>
  <c r="S79" i="103" s="1"/>
  <c r="AC79" i="103" s="1"/>
  <c r="AB80" i="103" s="1"/>
  <c r="AX72" i="103"/>
  <c r="AX67" i="103"/>
  <c r="S67" i="103" s="1"/>
  <c r="AC67" i="103" s="1"/>
  <c r="AB68" i="103" s="1"/>
  <c r="AX61" i="103"/>
  <c r="AX55" i="103"/>
  <c r="S55" i="103" s="1"/>
  <c r="AC55" i="103" s="1"/>
  <c r="AB56" i="103" s="1"/>
  <c r="AX49" i="103"/>
  <c r="S49" i="103" s="1"/>
  <c r="AC49" i="103" s="1"/>
  <c r="AB50" i="103" s="1"/>
  <c r="AX43" i="103"/>
  <c r="S43" i="103" s="1"/>
  <c r="AC43" i="103" s="1"/>
  <c r="AB44" i="103" s="1"/>
  <c r="AX38" i="103"/>
  <c r="AX31" i="103"/>
  <c r="S31" i="103" s="1"/>
  <c r="AC31" i="103" s="1"/>
  <c r="AB32" i="103" s="1"/>
  <c r="AX24" i="103"/>
  <c r="S24" i="103" s="1"/>
  <c r="AC24" i="103" s="1"/>
  <c r="AB25" i="103" s="1"/>
  <c r="AX19" i="103"/>
  <c r="S19" i="103" s="1"/>
  <c r="AC19" i="103" s="1"/>
  <c r="AB20" i="103" s="1"/>
  <c r="AX13" i="103"/>
  <c r="S13" i="103" s="1"/>
  <c r="AC13" i="103" s="1"/>
  <c r="AB14" i="103" s="1"/>
  <c r="W91" i="90"/>
  <c r="AG90" i="90"/>
  <c r="AP90" i="90" s="1"/>
  <c r="AE90" i="90"/>
  <c r="AF90" i="90"/>
  <c r="AO90" i="90" s="1"/>
  <c r="Y93" i="42"/>
  <c r="X93" i="42"/>
  <c r="AE98" i="98"/>
  <c r="AC98" i="98"/>
  <c r="AG98" i="98"/>
  <c r="AP98" i="98" s="1"/>
  <c r="AP100" i="98" s="1"/>
  <c r="AF98" i="98"/>
  <c r="AO98" i="98" s="1"/>
  <c r="AO100" i="98" s="1"/>
  <c r="Y95" i="94"/>
  <c r="X95" i="94"/>
  <c r="AN89" i="99"/>
  <c r="AN91" i="99" s="1"/>
  <c r="AI89" i="99"/>
  <c r="AI92" i="42"/>
  <c r="AN92" i="42"/>
  <c r="AH90" i="90"/>
  <c r="AQ90" i="90" s="1"/>
  <c r="S4" i="99"/>
  <c r="AC4" i="99" s="1"/>
  <c r="AB5" i="99" s="1"/>
  <c r="S3" i="99"/>
  <c r="AC3" i="99" s="1"/>
  <c r="S7" i="99"/>
  <c r="AC7" i="99" s="1"/>
  <c r="AB8" i="99" s="1"/>
  <c r="S8" i="99"/>
  <c r="AC8" i="99" s="1"/>
  <c r="AB9" i="99" s="1"/>
  <c r="S11" i="99"/>
  <c r="AC11" i="99" s="1"/>
  <c r="AB12" i="99" s="1"/>
  <c r="S16" i="99"/>
  <c r="AC16" i="99" s="1"/>
  <c r="AB17" i="99" s="1"/>
  <c r="S18" i="99"/>
  <c r="AC18" i="99" s="1"/>
  <c r="AB19" i="99" s="1"/>
  <c r="S20" i="99"/>
  <c r="AC20" i="99" s="1"/>
  <c r="AB21" i="99" s="1"/>
  <c r="S23" i="99"/>
  <c r="AC23" i="99" s="1"/>
  <c r="AB24" i="99" s="1"/>
  <c r="S27" i="99"/>
  <c r="AC27" i="99" s="1"/>
  <c r="AB28" i="99" s="1"/>
  <c r="S30" i="99"/>
  <c r="AC30" i="99" s="1"/>
  <c r="AB31" i="99" s="1"/>
  <c r="S31" i="99"/>
  <c r="AC31" i="99" s="1"/>
  <c r="AB32" i="99" s="1"/>
  <c r="S32" i="99"/>
  <c r="AC32" i="99" s="1"/>
  <c r="AB33" i="99" s="1"/>
  <c r="S37" i="99"/>
  <c r="AC37" i="99" s="1"/>
  <c r="AB38" i="99" s="1"/>
  <c r="S39" i="99"/>
  <c r="AC39" i="99" s="1"/>
  <c r="AB40" i="99" s="1"/>
  <c r="S40" i="99"/>
  <c r="AC40" i="99" s="1"/>
  <c r="AB41" i="99" s="1"/>
  <c r="S43" i="99"/>
  <c r="AC43" i="99" s="1"/>
  <c r="AB44" i="99" s="1"/>
  <c r="S47" i="99"/>
  <c r="AC47" i="99" s="1"/>
  <c r="AB48" i="99" s="1"/>
  <c r="S52" i="99"/>
  <c r="AC52" i="99" s="1"/>
  <c r="AB53" i="99" s="1"/>
  <c r="S53" i="99"/>
  <c r="AC53" i="99" s="1"/>
  <c r="AB54" i="99" s="1"/>
  <c r="S54" i="99"/>
  <c r="AC54" i="99" s="1"/>
  <c r="AB55" i="99" s="1"/>
  <c r="S56" i="99"/>
  <c r="AC56" i="99" s="1"/>
  <c r="AB57" i="99" s="1"/>
  <c r="S59" i="99"/>
  <c r="AC59" i="99" s="1"/>
  <c r="AB60" i="99" s="1"/>
  <c r="S60" i="99"/>
  <c r="AC60" i="99" s="1"/>
  <c r="AB61" i="99" s="1"/>
  <c r="S61" i="99"/>
  <c r="AC61" i="99" s="1"/>
  <c r="AB62" i="99" s="1"/>
  <c r="S63" i="99"/>
  <c r="AC63" i="99" s="1"/>
  <c r="AB64" i="99" s="1"/>
  <c r="S66" i="99"/>
  <c r="AC66" i="99" s="1"/>
  <c r="AB67" i="99" s="1"/>
  <c r="S67" i="99"/>
  <c r="AC67" i="99" s="1"/>
  <c r="AB68" i="99" s="1"/>
  <c r="S75" i="99"/>
  <c r="AC75" i="99" s="1"/>
  <c r="AB76" i="99" s="1"/>
  <c r="S76" i="99"/>
  <c r="AC76" i="99" s="1"/>
  <c r="AB77" i="99" s="1"/>
  <c r="S78" i="99"/>
  <c r="AC78" i="99" s="1"/>
  <c r="AB79" i="99" s="1"/>
  <c r="S83" i="99"/>
  <c r="AC83" i="99" s="1"/>
  <c r="AB84" i="99" s="1"/>
  <c r="S86" i="99"/>
  <c r="AC86" i="99" s="1"/>
  <c r="AB87" i="99" s="1"/>
  <c r="S88" i="99"/>
  <c r="AC88" i="99" s="1"/>
  <c r="AB89" i="99" s="1"/>
  <c r="W93" i="102"/>
  <c r="AG92" i="102"/>
  <c r="AP92" i="102" s="1"/>
  <c r="AE92" i="102"/>
  <c r="AF92" i="102"/>
  <c r="AO92" i="102" s="1"/>
  <c r="AN94" i="94"/>
  <c r="AI94" i="94"/>
  <c r="S6" i="103"/>
  <c r="AC6" i="103" s="1"/>
  <c r="AB7" i="103" s="1"/>
  <c r="S7" i="103"/>
  <c r="AC7" i="103" s="1"/>
  <c r="AB8" i="103" s="1"/>
  <c r="S8" i="103"/>
  <c r="AC8" i="103" s="1"/>
  <c r="AB9" i="103" s="1"/>
  <c r="S11" i="103"/>
  <c r="AC11" i="103" s="1"/>
  <c r="AB12" i="103" s="1"/>
  <c r="S18" i="103"/>
  <c r="AC18" i="103" s="1"/>
  <c r="AB19" i="103" s="1"/>
  <c r="S20" i="103"/>
  <c r="AC20" i="103" s="1"/>
  <c r="AB21" i="103" s="1"/>
  <c r="S21" i="103"/>
  <c r="AC21" i="103" s="1"/>
  <c r="AB22" i="103" s="1"/>
  <c r="S22" i="103"/>
  <c r="AC22" i="103" s="1"/>
  <c r="AB23" i="103" s="1"/>
  <c r="S27" i="103"/>
  <c r="AC27" i="103" s="1"/>
  <c r="AB28" i="103" s="1"/>
  <c r="S33" i="103"/>
  <c r="AC33" i="103" s="1"/>
  <c r="AB34" i="103" s="1"/>
  <c r="S34" i="103"/>
  <c r="AC34" i="103" s="1"/>
  <c r="AB35" i="103" s="1"/>
  <c r="S35" i="103"/>
  <c r="AC35" i="103" s="1"/>
  <c r="AB36" i="103" s="1"/>
  <c r="S36" i="103"/>
  <c r="AC36" i="103" s="1"/>
  <c r="AB37" i="103" s="1"/>
  <c r="S38" i="103"/>
  <c r="AC38" i="103" s="1"/>
  <c r="AB39" i="103" s="1"/>
  <c r="S40" i="103"/>
  <c r="AC40" i="103" s="1"/>
  <c r="AB41" i="103" s="1"/>
  <c r="S42" i="103"/>
  <c r="AC42" i="103" s="1"/>
  <c r="AB43" i="103" s="1"/>
  <c r="S45" i="103"/>
  <c r="AC45" i="103" s="1"/>
  <c r="AB46" i="103" s="1"/>
  <c r="S47" i="103"/>
  <c r="AC47" i="103" s="1"/>
  <c r="AB48" i="103" s="1"/>
  <c r="S54" i="103"/>
  <c r="AC54" i="103" s="1"/>
  <c r="AB55" i="103" s="1"/>
  <c r="S56" i="103"/>
  <c r="AC56" i="103" s="1"/>
  <c r="AB57" i="103" s="1"/>
  <c r="S57" i="103"/>
  <c r="AC57" i="103" s="1"/>
  <c r="AB58" i="103" s="1"/>
  <c r="S58" i="103"/>
  <c r="AC58" i="103" s="1"/>
  <c r="AB59" i="103" s="1"/>
  <c r="S61" i="103"/>
  <c r="AC61" i="103" s="1"/>
  <c r="AB62" i="103" s="1"/>
  <c r="S69" i="103"/>
  <c r="AC69" i="103" s="1"/>
  <c r="AB70" i="103" s="1"/>
  <c r="S70" i="103"/>
  <c r="AC70" i="103" s="1"/>
  <c r="AB71" i="103" s="1"/>
  <c r="S71" i="103"/>
  <c r="AC71" i="103" s="1"/>
  <c r="AB72" i="103" s="1"/>
  <c r="S72" i="103"/>
  <c r="AC72" i="103" s="1"/>
  <c r="AB73" i="103" s="1"/>
  <c r="S76" i="103"/>
  <c r="AC76" i="103" s="1"/>
  <c r="AB77" i="103" s="1"/>
  <c r="S78" i="103"/>
  <c r="AC78" i="103" s="1"/>
  <c r="AB79" i="103" s="1"/>
  <c r="S80" i="103"/>
  <c r="AC80" i="103" s="1"/>
  <c r="AB81" i="103" s="1"/>
  <c r="S83" i="103"/>
  <c r="AC83" i="103" s="1"/>
  <c r="AB84" i="103" s="1"/>
  <c r="S88" i="103"/>
  <c r="AC88" i="103" s="1"/>
  <c r="AB89" i="103" s="1"/>
  <c r="AI90" i="50"/>
  <c r="AN90" i="50"/>
  <c r="AN91" i="10"/>
  <c r="AI91" i="10"/>
  <c r="AF88" i="95"/>
  <c r="AO88" i="95" s="1"/>
  <c r="AE88" i="95"/>
  <c r="AG88" i="95"/>
  <c r="AP88" i="95" s="1"/>
  <c r="W89" i="95"/>
  <c r="Y92" i="10"/>
  <c r="X92" i="10"/>
  <c r="Y91" i="50"/>
  <c r="X91" i="50"/>
  <c r="AN91" i="82"/>
  <c r="AI91" i="82"/>
  <c r="AG89" i="103"/>
  <c r="AP89" i="103" s="1"/>
  <c r="AP91" i="103" s="1"/>
  <c r="AF89" i="103"/>
  <c r="AO89" i="103" s="1"/>
  <c r="AO91" i="103" s="1"/>
  <c r="AE89" i="103"/>
  <c r="AC89" i="103"/>
  <c r="AR97" i="98"/>
  <c r="AE93" i="48"/>
  <c r="W94" i="48"/>
  <c r="AF93" i="48"/>
  <c r="AO93" i="48" s="1"/>
  <c r="AG93" i="48"/>
  <c r="AP93" i="48" s="1"/>
  <c r="Y92" i="82"/>
  <c r="X92" i="82"/>
  <c r="AH98" i="98"/>
  <c r="AQ98" i="98" s="1"/>
  <c r="AQ100" i="98" s="1"/>
  <c r="AZ3" i="98"/>
  <c r="AX3" i="98" s="1"/>
  <c r="AN91" i="35" l="1"/>
  <c r="AI91" i="35"/>
  <c r="AR91" i="35" s="1"/>
  <c r="Y92" i="35"/>
  <c r="X92" i="35"/>
  <c r="AG92" i="85"/>
  <c r="AP92" i="85" s="1"/>
  <c r="AE92" i="85"/>
  <c r="AF92" i="85"/>
  <c r="AO92" i="85" s="1"/>
  <c r="W93" i="85"/>
  <c r="Z97" i="18"/>
  <c r="AH97" i="18"/>
  <c r="AQ97" i="18" s="1"/>
  <c r="Z91" i="50"/>
  <c r="AX92" i="98"/>
  <c r="AX86" i="98"/>
  <c r="S86" i="98" s="1"/>
  <c r="AC86" i="98" s="1"/>
  <c r="AB87" i="98" s="1"/>
  <c r="AX80" i="98"/>
  <c r="S80" i="98" s="1"/>
  <c r="AC80" i="98" s="1"/>
  <c r="AB81" i="98" s="1"/>
  <c r="AX74" i="98"/>
  <c r="S74" i="98" s="1"/>
  <c r="AC74" i="98" s="1"/>
  <c r="AB75" i="98" s="1"/>
  <c r="AX68" i="98"/>
  <c r="AX62" i="98"/>
  <c r="AX56" i="98"/>
  <c r="AX50" i="98"/>
  <c r="S50" i="98" s="1"/>
  <c r="AC50" i="98" s="1"/>
  <c r="AB51" i="98" s="1"/>
  <c r="AX44" i="98"/>
  <c r="S44" i="98" s="1"/>
  <c r="AC44" i="98" s="1"/>
  <c r="AB45" i="98" s="1"/>
  <c r="AX39" i="98"/>
  <c r="S39" i="98" s="1"/>
  <c r="AC39" i="98" s="1"/>
  <c r="AB40" i="98" s="1"/>
  <c r="AX32" i="98"/>
  <c r="AX26" i="98"/>
  <c r="AX19" i="98"/>
  <c r="AX14" i="98"/>
  <c r="S14" i="98" s="1"/>
  <c r="AC14" i="98" s="1"/>
  <c r="AB15" i="98" s="1"/>
  <c r="AX8" i="98"/>
  <c r="S8" i="98" s="1"/>
  <c r="AC8" i="98" s="1"/>
  <c r="AB9" i="98" s="1"/>
  <c r="AX96" i="98"/>
  <c r="AX91" i="98"/>
  <c r="AX85" i="98"/>
  <c r="AX79" i="98"/>
  <c r="S79" i="98" s="1"/>
  <c r="AC79" i="98" s="1"/>
  <c r="AB80" i="98" s="1"/>
  <c r="AX73" i="98"/>
  <c r="S73" i="98" s="1"/>
  <c r="AC73" i="98" s="1"/>
  <c r="AB74" i="98" s="1"/>
  <c r="AX67" i="98"/>
  <c r="S67" i="98" s="1"/>
  <c r="AC67" i="98" s="1"/>
  <c r="AB68" i="98" s="1"/>
  <c r="AX61" i="98"/>
  <c r="AX55" i="98"/>
  <c r="AX49" i="98"/>
  <c r="AX43" i="98"/>
  <c r="S43" i="98" s="1"/>
  <c r="AC43" i="98" s="1"/>
  <c r="AB44" i="98" s="1"/>
  <c r="AX37" i="98"/>
  <c r="S37" i="98" s="1"/>
  <c r="AC37" i="98" s="1"/>
  <c r="AB38" i="98" s="1"/>
  <c r="AX31" i="98"/>
  <c r="S31" i="98" s="1"/>
  <c r="AC31" i="98" s="1"/>
  <c r="AB32" i="98" s="1"/>
  <c r="AX25" i="98"/>
  <c r="AX20" i="98"/>
  <c r="AX12" i="98"/>
  <c r="AX7" i="98"/>
  <c r="S7" i="98" s="1"/>
  <c r="AC7" i="98" s="1"/>
  <c r="AB8" i="98" s="1"/>
  <c r="Z92" i="82"/>
  <c r="AE92" i="82" s="1"/>
  <c r="Z93" i="42"/>
  <c r="AF93" i="42" s="1"/>
  <c r="AO93" i="42" s="1"/>
  <c r="AX95" i="98"/>
  <c r="AX90" i="98"/>
  <c r="AX84" i="98"/>
  <c r="AX78" i="98"/>
  <c r="S78" i="98" s="1"/>
  <c r="AC78" i="98" s="1"/>
  <c r="AB79" i="98" s="1"/>
  <c r="AX72" i="98"/>
  <c r="S72" i="98" s="1"/>
  <c r="AC72" i="98" s="1"/>
  <c r="AB73" i="98" s="1"/>
  <c r="AX66" i="98"/>
  <c r="S66" i="98" s="1"/>
  <c r="AC66" i="98" s="1"/>
  <c r="AB67" i="98" s="1"/>
  <c r="AX60" i="98"/>
  <c r="AX54" i="98"/>
  <c r="AX48" i="98"/>
  <c r="AX42" i="98"/>
  <c r="S42" i="98" s="1"/>
  <c r="AC42" i="98" s="1"/>
  <c r="AB43" i="98" s="1"/>
  <c r="AX36" i="98"/>
  <c r="S36" i="98" s="1"/>
  <c r="AC36" i="98" s="1"/>
  <c r="AB37" i="98" s="1"/>
  <c r="AX30" i="98"/>
  <c r="S30" i="98" s="1"/>
  <c r="AC30" i="98" s="1"/>
  <c r="AB31" i="98" s="1"/>
  <c r="AX24" i="98"/>
  <c r="AX18" i="98"/>
  <c r="AX13" i="98"/>
  <c r="AX6" i="98"/>
  <c r="S6" i="98" s="1"/>
  <c r="AC6" i="98" s="1"/>
  <c r="AB7" i="98" s="1"/>
  <c r="AX94" i="98"/>
  <c r="S94" i="98" s="1"/>
  <c r="AC94" i="98" s="1"/>
  <c r="AB95" i="98" s="1"/>
  <c r="AX89" i="98"/>
  <c r="AX83" i="98"/>
  <c r="AX77" i="98"/>
  <c r="AX70" i="98"/>
  <c r="AX65" i="98"/>
  <c r="AX59" i="98"/>
  <c r="S59" i="98" s="1"/>
  <c r="AC59" i="98" s="1"/>
  <c r="AB60" i="98" s="1"/>
  <c r="AX53" i="98"/>
  <c r="S53" i="98" s="1"/>
  <c r="AC53" i="98" s="1"/>
  <c r="AB54" i="98" s="1"/>
  <c r="AX47" i="98"/>
  <c r="AX41" i="98"/>
  <c r="AX35" i="98"/>
  <c r="AX29" i="98"/>
  <c r="S29" i="98" s="1"/>
  <c r="AC29" i="98" s="1"/>
  <c r="AB30" i="98" s="1"/>
  <c r="AX23" i="98"/>
  <c r="S23" i="98" s="1"/>
  <c r="AC23" i="98" s="1"/>
  <c r="AB24" i="98" s="1"/>
  <c r="AX17" i="98"/>
  <c r="S17" i="98" s="1"/>
  <c r="AC17" i="98" s="1"/>
  <c r="AB18" i="98" s="1"/>
  <c r="AX11" i="98"/>
  <c r="AX5" i="98"/>
  <c r="AX97" i="98"/>
  <c r="AX88" i="98"/>
  <c r="S88" i="98" s="1"/>
  <c r="AC88" i="98" s="1"/>
  <c r="AB89" i="98" s="1"/>
  <c r="AX81" i="98"/>
  <c r="S81" i="98" s="1"/>
  <c r="AC81" i="98" s="1"/>
  <c r="AB82" i="98" s="1"/>
  <c r="AX76" i="98"/>
  <c r="S76" i="98" s="1"/>
  <c r="AC76" i="98" s="1"/>
  <c r="AB77" i="98" s="1"/>
  <c r="AX71" i="98"/>
  <c r="AX64" i="98"/>
  <c r="AX58" i="98"/>
  <c r="AX52" i="98"/>
  <c r="S52" i="98" s="1"/>
  <c r="AC52" i="98" s="1"/>
  <c r="AB53" i="98" s="1"/>
  <c r="AX46" i="98"/>
  <c r="S46" i="98" s="1"/>
  <c r="AC46" i="98" s="1"/>
  <c r="AB47" i="98" s="1"/>
  <c r="AX40" i="98"/>
  <c r="S40" i="98" s="1"/>
  <c r="AC40" i="98" s="1"/>
  <c r="AB41" i="98" s="1"/>
  <c r="AX34" i="98"/>
  <c r="AX28" i="98"/>
  <c r="AX22" i="98"/>
  <c r="AX16" i="98"/>
  <c r="S16" i="98" s="1"/>
  <c r="AC16" i="98" s="1"/>
  <c r="AB17" i="98" s="1"/>
  <c r="AX10" i="98"/>
  <c r="S10" i="98" s="1"/>
  <c r="AC10" i="98" s="1"/>
  <c r="AB11" i="98" s="1"/>
  <c r="AX4" i="98"/>
  <c r="S4" i="98" s="1"/>
  <c r="AC4" i="98" s="1"/>
  <c r="AB5" i="98" s="1"/>
  <c r="AX93" i="98"/>
  <c r="AX87" i="98"/>
  <c r="AX82" i="98"/>
  <c r="AX75" i="98"/>
  <c r="S75" i="98" s="1"/>
  <c r="AC75" i="98" s="1"/>
  <c r="AB76" i="98" s="1"/>
  <c r="AX69" i="98"/>
  <c r="S69" i="98" s="1"/>
  <c r="AC69" i="98" s="1"/>
  <c r="AB70" i="98" s="1"/>
  <c r="AX63" i="98"/>
  <c r="S63" i="98" s="1"/>
  <c r="AC63" i="98" s="1"/>
  <c r="AB64" i="98" s="1"/>
  <c r="AX57" i="98"/>
  <c r="AX51" i="98"/>
  <c r="AX45" i="98"/>
  <c r="AX38" i="98"/>
  <c r="S38" i="98" s="1"/>
  <c r="AC38" i="98" s="1"/>
  <c r="AB39" i="98" s="1"/>
  <c r="AX33" i="98"/>
  <c r="S33" i="98" s="1"/>
  <c r="AC33" i="98" s="1"/>
  <c r="AB34" i="98" s="1"/>
  <c r="AX27" i="98"/>
  <c r="S27" i="98" s="1"/>
  <c r="AC27" i="98" s="1"/>
  <c r="AB28" i="98" s="1"/>
  <c r="AX21" i="98"/>
  <c r="S21" i="98" s="1"/>
  <c r="AC21" i="98" s="1"/>
  <c r="AB22" i="98" s="1"/>
  <c r="AX15" i="98"/>
  <c r="AX9" i="98"/>
  <c r="AI88" i="95"/>
  <c r="AN88" i="95"/>
  <c r="AK63" i="103"/>
  <c r="AT63" i="103" s="1"/>
  <c r="AJ63" i="103"/>
  <c r="AK33" i="103"/>
  <c r="AT33" i="103" s="1"/>
  <c r="AJ33" i="103"/>
  <c r="AJ73" i="99"/>
  <c r="AK73" i="99"/>
  <c r="AT73" i="99" s="1"/>
  <c r="AJ43" i="99"/>
  <c r="AK43" i="99"/>
  <c r="AT43" i="99" s="1"/>
  <c r="AH92" i="10"/>
  <c r="AQ92" i="10" s="1"/>
  <c r="AK80" i="103"/>
  <c r="AT80" i="103" s="1"/>
  <c r="AJ80" i="103"/>
  <c r="AK38" i="103"/>
  <c r="AT38" i="103" s="1"/>
  <c r="AJ38" i="103"/>
  <c r="AK14" i="103"/>
  <c r="AT14" i="103" s="1"/>
  <c r="AJ14" i="103"/>
  <c r="AK72" i="99"/>
  <c r="AT72" i="99" s="1"/>
  <c r="AJ72" i="99"/>
  <c r="Z92" i="10"/>
  <c r="AK85" i="103"/>
  <c r="AT85" i="103" s="1"/>
  <c r="AJ85" i="103"/>
  <c r="AK67" i="103"/>
  <c r="AT67" i="103" s="1"/>
  <c r="AJ67" i="103"/>
  <c r="AJ55" i="103"/>
  <c r="AK55" i="103"/>
  <c r="AT55" i="103" s="1"/>
  <c r="AJ37" i="103"/>
  <c r="AK37" i="103"/>
  <c r="AT37" i="103" s="1"/>
  <c r="S3" i="98"/>
  <c r="AC3" i="98" s="1"/>
  <c r="S5" i="98"/>
  <c r="AC5" i="98" s="1"/>
  <c r="AB6" i="98" s="1"/>
  <c r="S9" i="98"/>
  <c r="AC9" i="98" s="1"/>
  <c r="AB10" i="98" s="1"/>
  <c r="S11" i="98"/>
  <c r="AC11" i="98" s="1"/>
  <c r="AB12" i="98" s="1"/>
  <c r="S12" i="98"/>
  <c r="AC12" i="98" s="1"/>
  <c r="AB13" i="98" s="1"/>
  <c r="S13" i="98"/>
  <c r="AC13" i="98" s="1"/>
  <c r="AB14" i="98" s="1"/>
  <c r="S15" i="98"/>
  <c r="AC15" i="98" s="1"/>
  <c r="AB16" i="98" s="1"/>
  <c r="S18" i="98"/>
  <c r="AC18" i="98" s="1"/>
  <c r="AB19" i="98" s="1"/>
  <c r="S19" i="98"/>
  <c r="AC19" i="98" s="1"/>
  <c r="AB20" i="98" s="1"/>
  <c r="S20" i="98"/>
  <c r="AC20" i="98" s="1"/>
  <c r="AB21" i="98" s="1"/>
  <c r="S22" i="98"/>
  <c r="AC22" i="98" s="1"/>
  <c r="AB23" i="98" s="1"/>
  <c r="S24" i="98"/>
  <c r="AC24" i="98" s="1"/>
  <c r="AB25" i="98" s="1"/>
  <c r="S25" i="98"/>
  <c r="AC25" i="98" s="1"/>
  <c r="AB26" i="98" s="1"/>
  <c r="S26" i="98"/>
  <c r="AC26" i="98" s="1"/>
  <c r="AB27" i="98" s="1"/>
  <c r="S28" i="98"/>
  <c r="AC28" i="98" s="1"/>
  <c r="AB29" i="98" s="1"/>
  <c r="S32" i="98"/>
  <c r="AC32" i="98" s="1"/>
  <c r="AB33" i="98" s="1"/>
  <c r="S34" i="98"/>
  <c r="AC34" i="98" s="1"/>
  <c r="AB35" i="98" s="1"/>
  <c r="S35" i="98"/>
  <c r="AC35" i="98" s="1"/>
  <c r="AB36" i="98" s="1"/>
  <c r="S41" i="98"/>
  <c r="AC41" i="98" s="1"/>
  <c r="AB42" i="98" s="1"/>
  <c r="S45" i="98"/>
  <c r="AC45" i="98" s="1"/>
  <c r="AB46" i="98" s="1"/>
  <c r="S47" i="98"/>
  <c r="AC47" i="98" s="1"/>
  <c r="AB48" i="98" s="1"/>
  <c r="S48" i="98"/>
  <c r="AC48" i="98" s="1"/>
  <c r="AB49" i="98" s="1"/>
  <c r="S49" i="98"/>
  <c r="AC49" i="98" s="1"/>
  <c r="AB50" i="98" s="1"/>
  <c r="S51" i="98"/>
  <c r="AC51" i="98" s="1"/>
  <c r="AB52" i="98" s="1"/>
  <c r="S54" i="98"/>
  <c r="AC54" i="98" s="1"/>
  <c r="AB55" i="98" s="1"/>
  <c r="S55" i="98"/>
  <c r="AC55" i="98" s="1"/>
  <c r="AB56" i="98" s="1"/>
  <c r="S56" i="98"/>
  <c r="AC56" i="98" s="1"/>
  <c r="AB57" i="98" s="1"/>
  <c r="S57" i="98"/>
  <c r="AC57" i="98" s="1"/>
  <c r="AB58" i="98" s="1"/>
  <c r="S58" i="98"/>
  <c r="AC58" i="98" s="1"/>
  <c r="AB59" i="98" s="1"/>
  <c r="S60" i="98"/>
  <c r="AC60" i="98" s="1"/>
  <c r="AB61" i="98" s="1"/>
  <c r="S61" i="98"/>
  <c r="AC61" i="98" s="1"/>
  <c r="AB62" i="98" s="1"/>
  <c r="S62" i="98"/>
  <c r="AC62" i="98" s="1"/>
  <c r="AB63" i="98" s="1"/>
  <c r="S64" i="98"/>
  <c r="AC64" i="98" s="1"/>
  <c r="AB65" i="98" s="1"/>
  <c r="S65" i="98"/>
  <c r="AC65" i="98" s="1"/>
  <c r="AB66" i="98" s="1"/>
  <c r="S68" i="98"/>
  <c r="AC68" i="98" s="1"/>
  <c r="AB69" i="98" s="1"/>
  <c r="S70" i="98"/>
  <c r="AC70" i="98" s="1"/>
  <c r="AB71" i="98" s="1"/>
  <c r="S71" i="98"/>
  <c r="AC71" i="98" s="1"/>
  <c r="AB72" i="98" s="1"/>
  <c r="S77" i="98"/>
  <c r="AC77" i="98" s="1"/>
  <c r="AB78" i="98" s="1"/>
  <c r="S82" i="98"/>
  <c r="AC82" i="98" s="1"/>
  <c r="AB83" i="98" s="1"/>
  <c r="S83" i="98"/>
  <c r="AC83" i="98" s="1"/>
  <c r="AB84" i="98" s="1"/>
  <c r="S84" i="98"/>
  <c r="AC84" i="98" s="1"/>
  <c r="AB85" i="98" s="1"/>
  <c r="S85" i="98"/>
  <c r="AC85" i="98" s="1"/>
  <c r="AB86" i="98" s="1"/>
  <c r="S87" i="98"/>
  <c r="AC87" i="98" s="1"/>
  <c r="AB88" i="98" s="1"/>
  <c r="S89" i="98"/>
  <c r="AC89" i="98" s="1"/>
  <c r="AB90" i="98" s="1"/>
  <c r="S90" i="98"/>
  <c r="AC90" i="98" s="1"/>
  <c r="AB91" i="98" s="1"/>
  <c r="S91" i="98"/>
  <c r="AC91" i="98" s="1"/>
  <c r="AB92" i="98" s="1"/>
  <c r="S92" i="98"/>
  <c r="AC92" i="98" s="1"/>
  <c r="AB93" i="98" s="1"/>
  <c r="S93" i="98"/>
  <c r="AC93" i="98" s="1"/>
  <c r="AB94" i="98" s="1"/>
  <c r="S95" i="98"/>
  <c r="AC95" i="98" s="1"/>
  <c r="AB96" i="98" s="1"/>
  <c r="S96" i="98"/>
  <c r="AC96" i="98" s="1"/>
  <c r="AB97" i="98" s="1"/>
  <c r="S97" i="98"/>
  <c r="AC97" i="98" s="1"/>
  <c r="AB98" i="98" s="1"/>
  <c r="AN89" i="103"/>
  <c r="AN91" i="103" s="1"/>
  <c r="AI89" i="103"/>
  <c r="AR90" i="50"/>
  <c r="AJ84" i="103"/>
  <c r="AK84" i="103"/>
  <c r="AT84" i="103" s="1"/>
  <c r="AK78" i="103"/>
  <c r="AT78" i="103" s="1"/>
  <c r="AJ78" i="103"/>
  <c r="AK72" i="103"/>
  <c r="AT72" i="103" s="1"/>
  <c r="AJ72" i="103"/>
  <c r="AJ66" i="103"/>
  <c r="AK66" i="103"/>
  <c r="AT66" i="103" s="1"/>
  <c r="AK60" i="103"/>
  <c r="AT60" i="103" s="1"/>
  <c r="AJ60" i="103"/>
  <c r="AK54" i="103"/>
  <c r="AT54" i="103" s="1"/>
  <c r="AJ54" i="103"/>
  <c r="AK48" i="103"/>
  <c r="AT48" i="103" s="1"/>
  <c r="AJ48" i="103"/>
  <c r="AK42" i="103"/>
  <c r="AT42" i="103" s="1"/>
  <c r="AJ42" i="103"/>
  <c r="AK36" i="103"/>
  <c r="AT36" i="103" s="1"/>
  <c r="AJ36" i="103"/>
  <c r="AK30" i="103"/>
  <c r="AT30" i="103" s="1"/>
  <c r="AJ30" i="103"/>
  <c r="AK24" i="103"/>
  <c r="AT24" i="103" s="1"/>
  <c r="AJ24" i="103"/>
  <c r="AK18" i="103"/>
  <c r="AT18" i="103" s="1"/>
  <c r="AJ18" i="103"/>
  <c r="AK12" i="103"/>
  <c r="AT12" i="103" s="1"/>
  <c r="AJ12" i="103"/>
  <c r="AJ6" i="103"/>
  <c r="AK6" i="103"/>
  <c r="AT6" i="103" s="1"/>
  <c r="AJ88" i="99"/>
  <c r="AK88" i="99"/>
  <c r="AT88" i="99" s="1"/>
  <c r="AJ82" i="99"/>
  <c r="AK82" i="99"/>
  <c r="AT82" i="99" s="1"/>
  <c r="AJ76" i="99"/>
  <c r="AK76" i="99"/>
  <c r="AT76" i="99" s="1"/>
  <c r="AJ70" i="99"/>
  <c r="AK70" i="99"/>
  <c r="AT70" i="99" s="1"/>
  <c r="AJ64" i="99"/>
  <c r="AK64" i="99"/>
  <c r="AT64" i="99" s="1"/>
  <c r="AJ58" i="99"/>
  <c r="AK58" i="99"/>
  <c r="AT58" i="99" s="1"/>
  <c r="AJ52" i="99"/>
  <c r="AK52" i="99"/>
  <c r="AT52" i="99" s="1"/>
  <c r="AJ46" i="99"/>
  <c r="AK46" i="99"/>
  <c r="AT46" i="99" s="1"/>
  <c r="AJ40" i="99"/>
  <c r="AK40" i="99"/>
  <c r="AT40" i="99" s="1"/>
  <c r="AJ34" i="99"/>
  <c r="AK34" i="99"/>
  <c r="AT34" i="99" s="1"/>
  <c r="AJ28" i="99"/>
  <c r="AK28" i="99"/>
  <c r="AT28" i="99" s="1"/>
  <c r="AJ22" i="99"/>
  <c r="AK22" i="99"/>
  <c r="AT22" i="99" s="1"/>
  <c r="AJ16" i="99"/>
  <c r="AK16" i="99"/>
  <c r="AT16" i="99" s="1"/>
  <c r="AJ10" i="99"/>
  <c r="AK10" i="99"/>
  <c r="AT10" i="99" s="1"/>
  <c r="AK5" i="99"/>
  <c r="AT5" i="99" s="1"/>
  <c r="AJ5" i="99"/>
  <c r="AJ75" i="103"/>
  <c r="AK75" i="103"/>
  <c r="AT75" i="103" s="1"/>
  <c r="AK39" i="103"/>
  <c r="AT39" i="103" s="1"/>
  <c r="AJ39" i="103"/>
  <c r="AJ79" i="99"/>
  <c r="AK79" i="99"/>
  <c r="AT79" i="99" s="1"/>
  <c r="AJ49" i="99"/>
  <c r="AK49" i="99"/>
  <c r="AT49" i="99" s="1"/>
  <c r="AK86" i="103"/>
  <c r="AT86" i="103" s="1"/>
  <c r="AJ86" i="103"/>
  <c r="AK56" i="103"/>
  <c r="AT56" i="103" s="1"/>
  <c r="AJ56" i="103"/>
  <c r="AK8" i="103"/>
  <c r="AT8" i="103" s="1"/>
  <c r="AJ8" i="103"/>
  <c r="AK78" i="99"/>
  <c r="AT78" i="99" s="1"/>
  <c r="AJ78" i="99"/>
  <c r="AK79" i="103"/>
  <c r="AT79" i="103" s="1"/>
  <c r="AJ79" i="103"/>
  <c r="AJ61" i="103"/>
  <c r="AK61" i="103"/>
  <c r="AT61" i="103" s="1"/>
  <c r="AJ43" i="103"/>
  <c r="AK43" i="103"/>
  <c r="AT43" i="103" s="1"/>
  <c r="AJ25" i="103"/>
  <c r="AK25" i="103"/>
  <c r="AT25" i="103" s="1"/>
  <c r="Y94" i="48"/>
  <c r="X94" i="48"/>
  <c r="AH91" i="50"/>
  <c r="AQ91" i="50" s="1"/>
  <c r="Y89" i="95"/>
  <c r="X89" i="95"/>
  <c r="AR91" i="10"/>
  <c r="AK89" i="103"/>
  <c r="AT89" i="103" s="1"/>
  <c r="AJ89" i="103"/>
  <c r="AS89" i="103" s="1"/>
  <c r="AJ83" i="103"/>
  <c r="AK83" i="103"/>
  <c r="AT83" i="103" s="1"/>
  <c r="AK77" i="103"/>
  <c r="AT77" i="103" s="1"/>
  <c r="AJ77" i="103"/>
  <c r="AK71" i="103"/>
  <c r="AT71" i="103" s="1"/>
  <c r="AJ71" i="103"/>
  <c r="AJ65" i="103"/>
  <c r="AK65" i="103"/>
  <c r="AT65" i="103" s="1"/>
  <c r="AK59" i="103"/>
  <c r="AT59" i="103" s="1"/>
  <c r="AJ59" i="103"/>
  <c r="AK53" i="103"/>
  <c r="AT53" i="103" s="1"/>
  <c r="AJ53" i="103"/>
  <c r="AK47" i="103"/>
  <c r="AT47" i="103" s="1"/>
  <c r="AJ47" i="103"/>
  <c r="AK41" i="103"/>
  <c r="AT41" i="103" s="1"/>
  <c r="AJ41" i="103"/>
  <c r="AK35" i="103"/>
  <c r="AT35" i="103" s="1"/>
  <c r="AJ35" i="103"/>
  <c r="AK29" i="103"/>
  <c r="AT29" i="103" s="1"/>
  <c r="AJ29" i="103"/>
  <c r="AK23" i="103"/>
  <c r="AT23" i="103" s="1"/>
  <c r="AJ23" i="103"/>
  <c r="AK17" i="103"/>
  <c r="AT17" i="103" s="1"/>
  <c r="AJ17" i="103"/>
  <c r="AK11" i="103"/>
  <c r="AT11" i="103" s="1"/>
  <c r="AJ11" i="103"/>
  <c r="AJ3" i="103"/>
  <c r="AB4" i="103"/>
  <c r="AK87" i="99"/>
  <c r="AT87" i="99" s="1"/>
  <c r="AJ87" i="99"/>
  <c r="AK81" i="99"/>
  <c r="AT81" i="99" s="1"/>
  <c r="AJ81" i="99"/>
  <c r="AK75" i="99"/>
  <c r="AT75" i="99" s="1"/>
  <c r="AJ75" i="99"/>
  <c r="AK69" i="99"/>
  <c r="AT69" i="99" s="1"/>
  <c r="AJ69" i="99"/>
  <c r="AK63" i="99"/>
  <c r="AT63" i="99" s="1"/>
  <c r="AJ63" i="99"/>
  <c r="AK57" i="99"/>
  <c r="AT57" i="99" s="1"/>
  <c r="AJ57" i="99"/>
  <c r="AK51" i="99"/>
  <c r="AT51" i="99" s="1"/>
  <c r="AJ51" i="99"/>
  <c r="AK45" i="99"/>
  <c r="AT45" i="99" s="1"/>
  <c r="AJ45" i="99"/>
  <c r="AK39" i="99"/>
  <c r="AT39" i="99" s="1"/>
  <c r="AJ39" i="99"/>
  <c r="AK33" i="99"/>
  <c r="AT33" i="99" s="1"/>
  <c r="AJ33" i="99"/>
  <c r="AK27" i="99"/>
  <c r="AT27" i="99" s="1"/>
  <c r="AJ27" i="99"/>
  <c r="AK21" i="99"/>
  <c r="AT21" i="99" s="1"/>
  <c r="AJ21" i="99"/>
  <c r="AK15" i="99"/>
  <c r="AT15" i="99" s="1"/>
  <c r="AJ15" i="99"/>
  <c r="AK9" i="99"/>
  <c r="AT9" i="99" s="1"/>
  <c r="AJ9" i="99"/>
  <c r="AH95" i="94"/>
  <c r="AQ95" i="94" s="1"/>
  <c r="AN98" i="98"/>
  <c r="AN100" i="98" s="1"/>
  <c r="AI98" i="98"/>
  <c r="AK81" i="103"/>
  <c r="AT81" i="103" s="1"/>
  <c r="AJ81" i="103"/>
  <c r="AK51" i="103"/>
  <c r="AT51" i="103" s="1"/>
  <c r="AJ51" i="103"/>
  <c r="AK27" i="103"/>
  <c r="AT27" i="103" s="1"/>
  <c r="AJ27" i="103"/>
  <c r="AJ85" i="99"/>
  <c r="AK85" i="99"/>
  <c r="AT85" i="99" s="1"/>
  <c r="AJ37" i="99"/>
  <c r="AK37" i="99"/>
  <c r="AT37" i="99" s="1"/>
  <c r="AJ74" i="103"/>
  <c r="AK74" i="103"/>
  <c r="AT74" i="103" s="1"/>
  <c r="AK44" i="103"/>
  <c r="AT44" i="103" s="1"/>
  <c r="AJ44" i="103"/>
  <c r="AK20" i="103"/>
  <c r="AT20" i="103" s="1"/>
  <c r="AJ20" i="103"/>
  <c r="AK66" i="99"/>
  <c r="AT66" i="99" s="1"/>
  <c r="AJ66" i="99"/>
  <c r="AH92" i="82"/>
  <c r="AQ92" i="82" s="1"/>
  <c r="AI93" i="48"/>
  <c r="AN93" i="48"/>
  <c r="AK88" i="103"/>
  <c r="AT88" i="103" s="1"/>
  <c r="AJ88" i="103"/>
  <c r="AK82" i="103"/>
  <c r="AT82" i="103" s="1"/>
  <c r="AJ82" i="103"/>
  <c r="AK76" i="103"/>
  <c r="AT76" i="103" s="1"/>
  <c r="AJ76" i="103"/>
  <c r="AK70" i="103"/>
  <c r="AT70" i="103" s="1"/>
  <c r="AJ70" i="103"/>
  <c r="AK64" i="103"/>
  <c r="AT64" i="103" s="1"/>
  <c r="AJ64" i="103"/>
  <c r="AJ58" i="103"/>
  <c r="AK58" i="103"/>
  <c r="AT58" i="103" s="1"/>
  <c r="AJ52" i="103"/>
  <c r="AK52" i="103"/>
  <c r="AT52" i="103" s="1"/>
  <c r="AJ46" i="103"/>
  <c r="AK46" i="103"/>
  <c r="AT46" i="103" s="1"/>
  <c r="AJ40" i="103"/>
  <c r="AK40" i="103"/>
  <c r="AT40" i="103" s="1"/>
  <c r="AJ34" i="103"/>
  <c r="AK34" i="103"/>
  <c r="AT34" i="103" s="1"/>
  <c r="AJ28" i="103"/>
  <c r="AK28" i="103"/>
  <c r="AT28" i="103" s="1"/>
  <c r="AJ22" i="103"/>
  <c r="AK22" i="103"/>
  <c r="AT22" i="103" s="1"/>
  <c r="AJ16" i="103"/>
  <c r="AK16" i="103"/>
  <c r="AT16" i="103" s="1"/>
  <c r="AJ10" i="103"/>
  <c r="AK10" i="103"/>
  <c r="AT10" i="103" s="1"/>
  <c r="AK5" i="103"/>
  <c r="AT5" i="103" s="1"/>
  <c r="AJ5" i="103"/>
  <c r="AN92" i="102"/>
  <c r="AI92" i="102"/>
  <c r="AK86" i="99"/>
  <c r="AT86" i="99" s="1"/>
  <c r="AJ86" i="99"/>
  <c r="AK80" i="99"/>
  <c r="AT80" i="99" s="1"/>
  <c r="AJ80" i="99"/>
  <c r="AK74" i="99"/>
  <c r="AT74" i="99" s="1"/>
  <c r="AJ74" i="99"/>
  <c r="AK68" i="99"/>
  <c r="AT68" i="99" s="1"/>
  <c r="AJ68" i="99"/>
  <c r="AK62" i="99"/>
  <c r="AT62" i="99" s="1"/>
  <c r="AJ62" i="99"/>
  <c r="AK56" i="99"/>
  <c r="AT56" i="99" s="1"/>
  <c r="AJ56" i="99"/>
  <c r="AK50" i="99"/>
  <c r="AT50" i="99" s="1"/>
  <c r="AJ50" i="99"/>
  <c r="AK44" i="99"/>
  <c r="AT44" i="99" s="1"/>
  <c r="AJ44" i="99"/>
  <c r="AK38" i="99"/>
  <c r="AT38" i="99" s="1"/>
  <c r="AJ38" i="99"/>
  <c r="AK32" i="99"/>
  <c r="AT32" i="99" s="1"/>
  <c r="AJ32" i="99"/>
  <c r="AK26" i="99"/>
  <c r="AT26" i="99" s="1"/>
  <c r="AJ26" i="99"/>
  <c r="AK20" i="99"/>
  <c r="AT20" i="99" s="1"/>
  <c r="AJ20" i="99"/>
  <c r="AK14" i="99"/>
  <c r="AT14" i="99" s="1"/>
  <c r="AJ14" i="99"/>
  <c r="AK8" i="99"/>
  <c r="AT8" i="99" s="1"/>
  <c r="AJ8" i="99"/>
  <c r="Z95" i="94"/>
  <c r="AK69" i="103"/>
  <c r="AT69" i="103" s="1"/>
  <c r="AJ69" i="103"/>
  <c r="AK21" i="103"/>
  <c r="AT21" i="103" s="1"/>
  <c r="AJ21" i="103"/>
  <c r="AR94" i="94"/>
  <c r="AJ67" i="99"/>
  <c r="AK67" i="99"/>
  <c r="AT67" i="99" s="1"/>
  <c r="AJ31" i="99"/>
  <c r="AK31" i="99"/>
  <c r="AT31" i="99" s="1"/>
  <c r="AJ25" i="99"/>
  <c r="AK25" i="99"/>
  <c r="AT25" i="99" s="1"/>
  <c r="AJ19" i="99"/>
  <c r="AK19" i="99"/>
  <c r="AT19" i="99" s="1"/>
  <c r="AJ13" i="99"/>
  <c r="AK13" i="99"/>
  <c r="AT13" i="99" s="1"/>
  <c r="AK7" i="99"/>
  <c r="AT7" i="99" s="1"/>
  <c r="AJ7" i="99"/>
  <c r="AN90" i="90"/>
  <c r="AI90" i="90"/>
  <c r="W92" i="50"/>
  <c r="AF91" i="50"/>
  <c r="AO91" i="50" s="1"/>
  <c r="AG91" i="50"/>
  <c r="AP91" i="50" s="1"/>
  <c r="AE91" i="50"/>
  <c r="AK57" i="103"/>
  <c r="AT57" i="103" s="1"/>
  <c r="AJ57" i="103"/>
  <c r="AK15" i="103"/>
  <c r="AT15" i="103" s="1"/>
  <c r="AJ15" i="103"/>
  <c r="AJ61" i="99"/>
  <c r="AK61" i="99"/>
  <c r="AT61" i="99" s="1"/>
  <c r="AK62" i="103"/>
  <c r="AT62" i="103" s="1"/>
  <c r="AJ62" i="103"/>
  <c r="AK26" i="103"/>
  <c r="AT26" i="103" s="1"/>
  <c r="AJ26" i="103"/>
  <c r="AK84" i="99"/>
  <c r="AT84" i="99" s="1"/>
  <c r="AJ84" i="99"/>
  <c r="AK60" i="99"/>
  <c r="AT60" i="99" s="1"/>
  <c r="AJ60" i="99"/>
  <c r="AK54" i="99"/>
  <c r="AT54" i="99" s="1"/>
  <c r="AJ54" i="99"/>
  <c r="AK48" i="99"/>
  <c r="AT48" i="99" s="1"/>
  <c r="AJ48" i="99"/>
  <c r="AK42" i="99"/>
  <c r="AT42" i="99" s="1"/>
  <c r="AJ42" i="99"/>
  <c r="AK36" i="99"/>
  <c r="AT36" i="99" s="1"/>
  <c r="AJ36" i="99"/>
  <c r="AK30" i="99"/>
  <c r="AT30" i="99" s="1"/>
  <c r="AJ30" i="99"/>
  <c r="AK24" i="99"/>
  <c r="AT24" i="99" s="1"/>
  <c r="AJ24" i="99"/>
  <c r="AK18" i="99"/>
  <c r="AT18" i="99" s="1"/>
  <c r="AJ18" i="99"/>
  <c r="AK12" i="99"/>
  <c r="AT12" i="99" s="1"/>
  <c r="AJ12" i="99"/>
  <c r="AK6" i="99"/>
  <c r="AT6" i="99" s="1"/>
  <c r="AJ6" i="99"/>
  <c r="AR92" i="42"/>
  <c r="AK87" i="103"/>
  <c r="AT87" i="103" s="1"/>
  <c r="AJ87" i="103"/>
  <c r="AK45" i="103"/>
  <c r="AT45" i="103" s="1"/>
  <c r="AJ45" i="103"/>
  <c r="AK9" i="103"/>
  <c r="AT9" i="103" s="1"/>
  <c r="AJ9" i="103"/>
  <c r="AJ55" i="99"/>
  <c r="AK55" i="99"/>
  <c r="AT55" i="99" s="1"/>
  <c r="AK68" i="103"/>
  <c r="AT68" i="103" s="1"/>
  <c r="AJ68" i="103"/>
  <c r="AK50" i="103"/>
  <c r="AT50" i="103" s="1"/>
  <c r="AJ50" i="103"/>
  <c r="AK32" i="103"/>
  <c r="AT32" i="103" s="1"/>
  <c r="AJ32" i="103"/>
  <c r="Y93" i="102"/>
  <c r="X93" i="102"/>
  <c r="AR91" i="82"/>
  <c r="AK73" i="103"/>
  <c r="AT73" i="103" s="1"/>
  <c r="AJ73" i="103"/>
  <c r="AJ49" i="103"/>
  <c r="AK49" i="103"/>
  <c r="AT49" i="103" s="1"/>
  <c r="AJ31" i="103"/>
  <c r="AK31" i="103"/>
  <c r="AT31" i="103" s="1"/>
  <c r="AJ19" i="103"/>
  <c r="AK19" i="103"/>
  <c r="AT19" i="103" s="1"/>
  <c r="AJ13" i="103"/>
  <c r="AK13" i="103"/>
  <c r="AT13" i="103" s="1"/>
  <c r="AK7" i="103"/>
  <c r="AT7" i="103" s="1"/>
  <c r="AJ7" i="103"/>
  <c r="AK89" i="99"/>
  <c r="AT89" i="99" s="1"/>
  <c r="AJ89" i="99"/>
  <c r="AS89" i="99" s="1"/>
  <c r="AK83" i="99"/>
  <c r="AT83" i="99" s="1"/>
  <c r="AJ83" i="99"/>
  <c r="AK77" i="99"/>
  <c r="AT77" i="99" s="1"/>
  <c r="AJ77" i="99"/>
  <c r="AK71" i="99"/>
  <c r="AT71" i="99" s="1"/>
  <c r="AJ71" i="99"/>
  <c r="AK65" i="99"/>
  <c r="AT65" i="99" s="1"/>
  <c r="AJ65" i="99"/>
  <c r="AK59" i="99"/>
  <c r="AT59" i="99" s="1"/>
  <c r="AJ59" i="99"/>
  <c r="AK53" i="99"/>
  <c r="AT53" i="99" s="1"/>
  <c r="AJ53" i="99"/>
  <c r="AK47" i="99"/>
  <c r="AT47" i="99" s="1"/>
  <c r="AJ47" i="99"/>
  <c r="AK41" i="99"/>
  <c r="AT41" i="99" s="1"/>
  <c r="AJ41" i="99"/>
  <c r="AK35" i="99"/>
  <c r="AT35" i="99" s="1"/>
  <c r="AJ35" i="99"/>
  <c r="AK29" i="99"/>
  <c r="AT29" i="99" s="1"/>
  <c r="AJ29" i="99"/>
  <c r="AK23" i="99"/>
  <c r="AT23" i="99" s="1"/>
  <c r="AJ23" i="99"/>
  <c r="AK17" i="99"/>
  <c r="AT17" i="99" s="1"/>
  <c r="AJ17" i="99"/>
  <c r="AK11" i="99"/>
  <c r="AT11" i="99" s="1"/>
  <c r="AJ11" i="99"/>
  <c r="AJ3" i="99"/>
  <c r="AB4" i="99"/>
  <c r="AR89" i="99"/>
  <c r="AR91" i="99" s="1"/>
  <c r="AH93" i="42"/>
  <c r="AQ93" i="42" s="1"/>
  <c r="Y91" i="90"/>
  <c r="X91" i="90"/>
  <c r="AN92" i="85" l="1"/>
  <c r="AI92" i="85"/>
  <c r="AR92" i="85" s="1"/>
  <c r="AH92" i="35"/>
  <c r="AQ92" i="35" s="1"/>
  <c r="Z92" i="35"/>
  <c r="Y93" i="85"/>
  <c r="X93" i="85"/>
  <c r="AH93" i="85" s="1"/>
  <c r="AQ93" i="85" s="1"/>
  <c r="AG97" i="18"/>
  <c r="AP97" i="18" s="1"/>
  <c r="AF97" i="18"/>
  <c r="AO97" i="18" s="1"/>
  <c r="W98" i="18"/>
  <c r="AE97" i="18"/>
  <c r="AG93" i="42"/>
  <c r="AP93" i="42" s="1"/>
  <c r="W93" i="82"/>
  <c r="AE93" i="42"/>
  <c r="AF92" i="82"/>
  <c r="AO92" i="82" s="1"/>
  <c r="AG92" i="82"/>
  <c r="AP92" i="82" s="1"/>
  <c r="W94" i="42"/>
  <c r="X94" i="42" s="1"/>
  <c r="Z94" i="48"/>
  <c r="AE94" i="48" s="1"/>
  <c r="Z93" i="102"/>
  <c r="AL89" i="99"/>
  <c r="AU89" i="99" s="1"/>
  <c r="Z89" i="95"/>
  <c r="AX89" i="95" s="1"/>
  <c r="S89" i="95" s="1"/>
  <c r="AF94" i="48"/>
  <c r="AO94" i="48" s="1"/>
  <c r="AG94" i="48"/>
  <c r="AP94" i="48" s="1"/>
  <c r="W95" i="48"/>
  <c r="AS11" i="99"/>
  <c r="AL11" i="99"/>
  <c r="AU11" i="99" s="1"/>
  <c r="AS29" i="99"/>
  <c r="AL29" i="99"/>
  <c r="AU29" i="99" s="1"/>
  <c r="AS47" i="99"/>
  <c r="AL47" i="99"/>
  <c r="AU47" i="99" s="1"/>
  <c r="AS65" i="99"/>
  <c r="AL65" i="99"/>
  <c r="AU65" i="99" s="1"/>
  <c r="AS83" i="99"/>
  <c r="AL83" i="99"/>
  <c r="AU83" i="99" s="1"/>
  <c r="AH93" i="102"/>
  <c r="AQ93" i="102" s="1"/>
  <c r="Y92" i="50"/>
  <c r="X92" i="50"/>
  <c r="AS19" i="99"/>
  <c r="AL19" i="99"/>
  <c r="AU19" i="99" s="1"/>
  <c r="AS67" i="99"/>
  <c r="AL67" i="99"/>
  <c r="AU67" i="99" s="1"/>
  <c r="AS20" i="99"/>
  <c r="AL20" i="99"/>
  <c r="AU20" i="99" s="1"/>
  <c r="AS38" i="99"/>
  <c r="AL38" i="99"/>
  <c r="AU38" i="99" s="1"/>
  <c r="AS56" i="99"/>
  <c r="AL56" i="99"/>
  <c r="AU56" i="99" s="1"/>
  <c r="AS74" i="99"/>
  <c r="AL74" i="99"/>
  <c r="AU74" i="99" s="1"/>
  <c r="AR92" i="102"/>
  <c r="AS70" i="103"/>
  <c r="AL70" i="103"/>
  <c r="AU70" i="103" s="1"/>
  <c r="AS88" i="103"/>
  <c r="AL88" i="103"/>
  <c r="AU88" i="103" s="1"/>
  <c r="AS44" i="103"/>
  <c r="AL44" i="103"/>
  <c r="AU44" i="103" s="1"/>
  <c r="AS81" i="103"/>
  <c r="AL81" i="103"/>
  <c r="AU81" i="103" s="1"/>
  <c r="AS9" i="99"/>
  <c r="AL9" i="99"/>
  <c r="AU9" i="99" s="1"/>
  <c r="AS27" i="99"/>
  <c r="AL27" i="99"/>
  <c r="AU27" i="99" s="1"/>
  <c r="AS45" i="99"/>
  <c r="AL45" i="99"/>
  <c r="AU45" i="99" s="1"/>
  <c r="AS63" i="99"/>
  <c r="AL63" i="99"/>
  <c r="AU63" i="99" s="1"/>
  <c r="AS81" i="99"/>
  <c r="AL81" i="99"/>
  <c r="AU81" i="99" s="1"/>
  <c r="AS11" i="103"/>
  <c r="AL11" i="103"/>
  <c r="AU11" i="103" s="1"/>
  <c r="AS29" i="103"/>
  <c r="AL29" i="103"/>
  <c r="AU29" i="103" s="1"/>
  <c r="AS47" i="103"/>
  <c r="AL47" i="103"/>
  <c r="AU47" i="103" s="1"/>
  <c r="AH89" i="95"/>
  <c r="AQ89" i="95" s="1"/>
  <c r="AQ91" i="95" s="1"/>
  <c r="AZ3" i="95"/>
  <c r="AX5" i="95" s="1"/>
  <c r="AS56" i="103"/>
  <c r="AL56" i="103"/>
  <c r="AU56" i="103" s="1"/>
  <c r="AS5" i="99"/>
  <c r="AL5" i="99"/>
  <c r="AU5" i="99" s="1"/>
  <c r="AS18" i="103"/>
  <c r="AL18" i="103"/>
  <c r="AU18" i="103" s="1"/>
  <c r="AS36" i="103"/>
  <c r="AL36" i="103"/>
  <c r="AU36" i="103" s="1"/>
  <c r="AS54" i="103"/>
  <c r="AL54" i="103"/>
  <c r="AU54" i="103" s="1"/>
  <c r="AS72" i="103"/>
  <c r="AL72" i="103"/>
  <c r="AU72" i="103" s="1"/>
  <c r="AJ98" i="98"/>
  <c r="AS98" i="98" s="1"/>
  <c r="AK98" i="98"/>
  <c r="AT98" i="98" s="1"/>
  <c r="AJ92" i="98"/>
  <c r="AK92" i="98"/>
  <c r="AT92" i="98" s="1"/>
  <c r="AJ86" i="98"/>
  <c r="AK86" i="98"/>
  <c r="AT86" i="98" s="1"/>
  <c r="AJ80" i="98"/>
  <c r="AK80" i="98"/>
  <c r="AT80" i="98" s="1"/>
  <c r="AJ74" i="98"/>
  <c r="AK74" i="98"/>
  <c r="AT74" i="98" s="1"/>
  <c r="AJ68" i="98"/>
  <c r="AK68" i="98"/>
  <c r="AT68" i="98" s="1"/>
  <c r="AJ62" i="98"/>
  <c r="AK62" i="98"/>
  <c r="AT62" i="98" s="1"/>
  <c r="AJ56" i="98"/>
  <c r="AK56" i="98"/>
  <c r="AT56" i="98" s="1"/>
  <c r="AJ50" i="98"/>
  <c r="AK50" i="98"/>
  <c r="AT50" i="98" s="1"/>
  <c r="AJ44" i="98"/>
  <c r="AK44" i="98"/>
  <c r="AT44" i="98" s="1"/>
  <c r="AJ38" i="98"/>
  <c r="AK38" i="98"/>
  <c r="AT38" i="98" s="1"/>
  <c r="AJ32" i="98"/>
  <c r="AK32" i="98"/>
  <c r="AT32" i="98" s="1"/>
  <c r="AJ26" i="98"/>
  <c r="AK26" i="98"/>
  <c r="AT26" i="98" s="1"/>
  <c r="AJ20" i="98"/>
  <c r="AK20" i="98"/>
  <c r="AT20" i="98" s="1"/>
  <c r="AJ14" i="98"/>
  <c r="AK14" i="98"/>
  <c r="AT14" i="98" s="1"/>
  <c r="AJ8" i="98"/>
  <c r="AK8" i="98"/>
  <c r="AT8" i="98" s="1"/>
  <c r="AS37" i="103"/>
  <c r="AL37" i="103"/>
  <c r="AU37" i="103" s="1"/>
  <c r="AS38" i="103"/>
  <c r="AL38" i="103"/>
  <c r="AU38" i="103" s="1"/>
  <c r="AS63" i="103"/>
  <c r="AL63" i="103"/>
  <c r="AU63" i="103" s="1"/>
  <c r="AS13" i="103"/>
  <c r="AL13" i="103"/>
  <c r="AU13" i="103" s="1"/>
  <c r="W94" i="102"/>
  <c r="AG93" i="102"/>
  <c r="AP93" i="102" s="1"/>
  <c r="AE93" i="102"/>
  <c r="AF93" i="102"/>
  <c r="AO93" i="102" s="1"/>
  <c r="AS45" i="103"/>
  <c r="AL45" i="103"/>
  <c r="AU45" i="103" s="1"/>
  <c r="AS6" i="99"/>
  <c r="AL6" i="99"/>
  <c r="AU6" i="99" s="1"/>
  <c r="AS24" i="99"/>
  <c r="AL24" i="99"/>
  <c r="AU24" i="99" s="1"/>
  <c r="AS60" i="99"/>
  <c r="AL60" i="99"/>
  <c r="AU60" i="99" s="1"/>
  <c r="AS62" i="103"/>
  <c r="AL62" i="103"/>
  <c r="AU62" i="103" s="1"/>
  <c r="AS57" i="103"/>
  <c r="AL57" i="103"/>
  <c r="AU57" i="103" s="1"/>
  <c r="AR90" i="90"/>
  <c r="AS7" i="99"/>
  <c r="AL7" i="99"/>
  <c r="AU7" i="99" s="1"/>
  <c r="AE95" i="94"/>
  <c r="W96" i="94"/>
  <c r="AG95" i="94"/>
  <c r="AP95" i="94" s="1"/>
  <c r="AF95" i="94"/>
  <c r="AO95" i="94" s="1"/>
  <c r="AS16" i="103"/>
  <c r="AL16" i="103"/>
  <c r="AU16" i="103" s="1"/>
  <c r="AS34" i="103"/>
  <c r="AL34" i="103"/>
  <c r="AU34" i="103" s="1"/>
  <c r="AS52" i="103"/>
  <c r="AL52" i="103"/>
  <c r="AU52" i="103" s="1"/>
  <c r="AS85" i="99"/>
  <c r="AL85" i="99"/>
  <c r="AU85" i="99" s="1"/>
  <c r="AS65" i="103"/>
  <c r="AL65" i="103"/>
  <c r="AU65" i="103" s="1"/>
  <c r="AS83" i="103"/>
  <c r="AL83" i="103"/>
  <c r="AU83" i="103" s="1"/>
  <c r="AE89" i="95"/>
  <c r="AC89" i="95"/>
  <c r="AF89" i="95"/>
  <c r="AO89" i="95" s="1"/>
  <c r="AO91" i="95" s="1"/>
  <c r="AG89" i="95"/>
  <c r="AP89" i="95" s="1"/>
  <c r="AP91" i="95" s="1"/>
  <c r="AS61" i="103"/>
  <c r="AL61" i="103"/>
  <c r="AU61" i="103" s="1"/>
  <c r="AS79" i="99"/>
  <c r="AL79" i="99"/>
  <c r="AU79" i="99" s="1"/>
  <c r="AS22" i="99"/>
  <c r="AL22" i="99"/>
  <c r="AU22" i="99" s="1"/>
  <c r="AS40" i="99"/>
  <c r="AL40" i="99"/>
  <c r="AU40" i="99" s="1"/>
  <c r="AS58" i="99"/>
  <c r="AL58" i="99"/>
  <c r="AU58" i="99" s="1"/>
  <c r="AS76" i="99"/>
  <c r="AL76" i="99"/>
  <c r="AU76" i="99" s="1"/>
  <c r="AK97" i="98"/>
  <c r="AT97" i="98" s="1"/>
  <c r="AJ97" i="98"/>
  <c r="AK91" i="98"/>
  <c r="AT91" i="98" s="1"/>
  <c r="AJ91" i="98"/>
  <c r="AK85" i="98"/>
  <c r="AT85" i="98" s="1"/>
  <c r="AJ85" i="98"/>
  <c r="AK79" i="98"/>
  <c r="AT79" i="98" s="1"/>
  <c r="AJ79" i="98"/>
  <c r="AK73" i="98"/>
  <c r="AT73" i="98" s="1"/>
  <c r="AJ73" i="98"/>
  <c r="AK67" i="98"/>
  <c r="AT67" i="98" s="1"/>
  <c r="AJ67" i="98"/>
  <c r="AK61" i="98"/>
  <c r="AT61" i="98" s="1"/>
  <c r="AJ61" i="98"/>
  <c r="AK55" i="98"/>
  <c r="AT55" i="98" s="1"/>
  <c r="AJ55" i="98"/>
  <c r="AK49" i="98"/>
  <c r="AT49" i="98" s="1"/>
  <c r="AJ49" i="98"/>
  <c r="AK43" i="98"/>
  <c r="AT43" i="98" s="1"/>
  <c r="AJ43" i="98"/>
  <c r="AK37" i="98"/>
  <c r="AT37" i="98" s="1"/>
  <c r="AJ37" i="98"/>
  <c r="AK31" i="98"/>
  <c r="AT31" i="98" s="1"/>
  <c r="AJ31" i="98"/>
  <c r="AK25" i="98"/>
  <c r="AT25" i="98" s="1"/>
  <c r="AJ25" i="98"/>
  <c r="AK19" i="98"/>
  <c r="AT19" i="98" s="1"/>
  <c r="AJ19" i="98"/>
  <c r="AK13" i="98"/>
  <c r="AT13" i="98" s="1"/>
  <c r="AJ13" i="98"/>
  <c r="AK7" i="98"/>
  <c r="AT7" i="98" s="1"/>
  <c r="AJ7" i="98"/>
  <c r="AE92" i="10"/>
  <c r="AF92" i="10"/>
  <c r="AO92" i="10" s="1"/>
  <c r="AG92" i="10"/>
  <c r="AP92" i="10" s="1"/>
  <c r="W93" i="10"/>
  <c r="AS43" i="99"/>
  <c r="AL43" i="99"/>
  <c r="AU43" i="99" s="1"/>
  <c r="AS49" i="103"/>
  <c r="AL49" i="103"/>
  <c r="AU49" i="103" s="1"/>
  <c r="AS68" i="103"/>
  <c r="AL68" i="103"/>
  <c r="AU68" i="103" s="1"/>
  <c r="AS42" i="99"/>
  <c r="AL42" i="99"/>
  <c r="AU42" i="99" s="1"/>
  <c r="AS17" i="99"/>
  <c r="AL17" i="99"/>
  <c r="AU17" i="99" s="1"/>
  <c r="AS35" i="99"/>
  <c r="AL35" i="99"/>
  <c r="AU35" i="99" s="1"/>
  <c r="AS53" i="99"/>
  <c r="AL53" i="99"/>
  <c r="AU53" i="99" s="1"/>
  <c r="AS71" i="99"/>
  <c r="AL71" i="99"/>
  <c r="AU71" i="99" s="1"/>
  <c r="AS73" i="103"/>
  <c r="AL73" i="103"/>
  <c r="AU73" i="103" s="1"/>
  <c r="AS25" i="99"/>
  <c r="AL25" i="99"/>
  <c r="AU25" i="99" s="1"/>
  <c r="AN92" i="82"/>
  <c r="AS8" i="99"/>
  <c r="AL8" i="99"/>
  <c r="AU8" i="99" s="1"/>
  <c r="AS26" i="99"/>
  <c r="AL26" i="99"/>
  <c r="AU26" i="99" s="1"/>
  <c r="AS44" i="99"/>
  <c r="AL44" i="99"/>
  <c r="AU44" i="99" s="1"/>
  <c r="AS62" i="99"/>
  <c r="AL62" i="99"/>
  <c r="AU62" i="99" s="1"/>
  <c r="AS80" i="99"/>
  <c r="AL80" i="99"/>
  <c r="AU80" i="99" s="1"/>
  <c r="AS5" i="103"/>
  <c r="AL5" i="103"/>
  <c r="AU5" i="103" s="1"/>
  <c r="AS76" i="103"/>
  <c r="AL76" i="103"/>
  <c r="AU76" i="103" s="1"/>
  <c r="AS66" i="99"/>
  <c r="AL66" i="99"/>
  <c r="AU66" i="99" s="1"/>
  <c r="AS27" i="103"/>
  <c r="AL27" i="103"/>
  <c r="AU27" i="103" s="1"/>
  <c r="AR98" i="98"/>
  <c r="AR100" i="98" s="1"/>
  <c r="AS15" i="99"/>
  <c r="AL15" i="99"/>
  <c r="AU15" i="99" s="1"/>
  <c r="AS33" i="99"/>
  <c r="AL33" i="99"/>
  <c r="AU33" i="99" s="1"/>
  <c r="AS51" i="99"/>
  <c r="AL51" i="99"/>
  <c r="AU51" i="99" s="1"/>
  <c r="AS69" i="99"/>
  <c r="AL69" i="99"/>
  <c r="AU69" i="99" s="1"/>
  <c r="AS87" i="99"/>
  <c r="AL87" i="99"/>
  <c r="AU87" i="99" s="1"/>
  <c r="AS17" i="103"/>
  <c r="AL17" i="103"/>
  <c r="AU17" i="103" s="1"/>
  <c r="AS35" i="103"/>
  <c r="AL35" i="103"/>
  <c r="AU35" i="103" s="1"/>
  <c r="AS53" i="103"/>
  <c r="AL53" i="103"/>
  <c r="AU53" i="103" s="1"/>
  <c r="AS71" i="103"/>
  <c r="AL71" i="103"/>
  <c r="AU71" i="103" s="1"/>
  <c r="AS79" i="103"/>
  <c r="AL79" i="103"/>
  <c r="AU79" i="103" s="1"/>
  <c r="AS78" i="99"/>
  <c r="AL78" i="99"/>
  <c r="AU78" i="99" s="1"/>
  <c r="AS86" i="103"/>
  <c r="AL86" i="103"/>
  <c r="AU86" i="103" s="1"/>
  <c r="AS39" i="103"/>
  <c r="AL39" i="103"/>
  <c r="AU39" i="103" s="1"/>
  <c r="AS24" i="103"/>
  <c r="AL24" i="103"/>
  <c r="AU24" i="103" s="1"/>
  <c r="AS42" i="103"/>
  <c r="AL42" i="103"/>
  <c r="AU42" i="103" s="1"/>
  <c r="AS60" i="103"/>
  <c r="AL60" i="103"/>
  <c r="AU60" i="103" s="1"/>
  <c r="AS78" i="103"/>
  <c r="AL78" i="103"/>
  <c r="AU78" i="103" s="1"/>
  <c r="AJ96" i="98"/>
  <c r="AK96" i="98"/>
  <c r="AT96" i="98" s="1"/>
  <c r="AJ90" i="98"/>
  <c r="AK90" i="98"/>
  <c r="AT90" i="98" s="1"/>
  <c r="AJ84" i="98"/>
  <c r="AK84" i="98"/>
  <c r="AT84" i="98" s="1"/>
  <c r="AJ78" i="98"/>
  <c r="AK78" i="98"/>
  <c r="AT78" i="98" s="1"/>
  <c r="AJ72" i="98"/>
  <c r="AK72" i="98"/>
  <c r="AT72" i="98" s="1"/>
  <c r="AJ66" i="98"/>
  <c r="AK66" i="98"/>
  <c r="AT66" i="98" s="1"/>
  <c r="AJ60" i="98"/>
  <c r="AK60" i="98"/>
  <c r="AT60" i="98" s="1"/>
  <c r="AJ54" i="98"/>
  <c r="AK54" i="98"/>
  <c r="AT54" i="98" s="1"/>
  <c r="AJ48" i="98"/>
  <c r="AK48" i="98"/>
  <c r="AT48" i="98" s="1"/>
  <c r="AJ42" i="98"/>
  <c r="AK42" i="98"/>
  <c r="AT42" i="98" s="1"/>
  <c r="AJ36" i="98"/>
  <c r="AK36" i="98"/>
  <c r="AT36" i="98" s="1"/>
  <c r="AJ30" i="98"/>
  <c r="AK30" i="98"/>
  <c r="AT30" i="98" s="1"/>
  <c r="AJ24" i="98"/>
  <c r="AK24" i="98"/>
  <c r="AT24" i="98" s="1"/>
  <c r="AJ18" i="98"/>
  <c r="AK18" i="98"/>
  <c r="AT18" i="98" s="1"/>
  <c r="AJ12" i="98"/>
  <c r="AK12" i="98"/>
  <c r="AT12" i="98" s="1"/>
  <c r="AJ6" i="98"/>
  <c r="AK6" i="98"/>
  <c r="AT6" i="98" s="1"/>
  <c r="AS55" i="103"/>
  <c r="AL55" i="103"/>
  <c r="AU55" i="103" s="1"/>
  <c r="AS72" i="99"/>
  <c r="AL72" i="99"/>
  <c r="AU72" i="99" s="1"/>
  <c r="AS80" i="103"/>
  <c r="AL80" i="103"/>
  <c r="AU80" i="103" s="1"/>
  <c r="AH91" i="90"/>
  <c r="AQ91" i="90" s="1"/>
  <c r="AS48" i="99"/>
  <c r="AL48" i="99"/>
  <c r="AU48" i="99" s="1"/>
  <c r="AI91" i="50"/>
  <c r="AN91" i="50"/>
  <c r="AS22" i="103"/>
  <c r="AL22" i="103"/>
  <c r="AU22" i="103" s="1"/>
  <c r="AS40" i="103"/>
  <c r="AL40" i="103"/>
  <c r="AU40" i="103" s="1"/>
  <c r="AS58" i="103"/>
  <c r="AL58" i="103"/>
  <c r="AU58" i="103" s="1"/>
  <c r="AS74" i="103"/>
  <c r="AL74" i="103"/>
  <c r="AU74" i="103" s="1"/>
  <c r="AS25" i="103"/>
  <c r="AL25" i="103"/>
  <c r="AU25" i="103" s="1"/>
  <c r="AS10" i="99"/>
  <c r="AL10" i="99"/>
  <c r="AU10" i="99" s="1"/>
  <c r="AS28" i="99"/>
  <c r="AL28" i="99"/>
  <c r="AU28" i="99" s="1"/>
  <c r="AS46" i="99"/>
  <c r="AL46" i="99"/>
  <c r="AU46" i="99" s="1"/>
  <c r="AS64" i="99"/>
  <c r="AL64" i="99"/>
  <c r="AU64" i="99" s="1"/>
  <c r="AS82" i="99"/>
  <c r="AL82" i="99"/>
  <c r="AU82" i="99" s="1"/>
  <c r="AS6" i="103"/>
  <c r="AL6" i="103"/>
  <c r="AU6" i="103" s="1"/>
  <c r="AJ95" i="98"/>
  <c r="AK95" i="98"/>
  <c r="AT95" i="98" s="1"/>
  <c r="AJ89" i="98"/>
  <c r="AK89" i="98"/>
  <c r="AT89" i="98" s="1"/>
  <c r="AJ83" i="98"/>
  <c r="AK83" i="98"/>
  <c r="AT83" i="98" s="1"/>
  <c r="AJ77" i="98"/>
  <c r="AK77" i="98"/>
  <c r="AT77" i="98" s="1"/>
  <c r="AJ71" i="98"/>
  <c r="AK71" i="98"/>
  <c r="AT71" i="98" s="1"/>
  <c r="AJ65" i="98"/>
  <c r="AK65" i="98"/>
  <c r="AT65" i="98" s="1"/>
  <c r="AJ59" i="98"/>
  <c r="AK59" i="98"/>
  <c r="AT59" i="98" s="1"/>
  <c r="AJ53" i="98"/>
  <c r="AK53" i="98"/>
  <c r="AT53" i="98" s="1"/>
  <c r="AJ47" i="98"/>
  <c r="AK47" i="98"/>
  <c r="AT47" i="98" s="1"/>
  <c r="AJ41" i="98"/>
  <c r="AK41" i="98"/>
  <c r="AT41" i="98" s="1"/>
  <c r="AJ35" i="98"/>
  <c r="AK35" i="98"/>
  <c r="AT35" i="98" s="1"/>
  <c r="AJ29" i="98"/>
  <c r="AK29" i="98"/>
  <c r="AT29" i="98" s="1"/>
  <c r="AJ23" i="98"/>
  <c r="AK23" i="98"/>
  <c r="AT23" i="98" s="1"/>
  <c r="AJ17" i="98"/>
  <c r="AK17" i="98"/>
  <c r="AT17" i="98" s="1"/>
  <c r="AJ11" i="98"/>
  <c r="AK11" i="98"/>
  <c r="AT11" i="98" s="1"/>
  <c r="AJ5" i="98"/>
  <c r="AK5" i="98"/>
  <c r="AT5" i="98" s="1"/>
  <c r="AS67" i="103"/>
  <c r="AL67" i="103"/>
  <c r="AU67" i="103" s="1"/>
  <c r="AS73" i="99"/>
  <c r="AL73" i="99"/>
  <c r="AU73" i="99" s="1"/>
  <c r="AR88" i="95"/>
  <c r="AS19" i="103"/>
  <c r="AL19" i="103"/>
  <c r="AU19" i="103" s="1"/>
  <c r="AS32" i="103"/>
  <c r="AL32" i="103"/>
  <c r="AU32" i="103" s="1"/>
  <c r="AS12" i="99"/>
  <c r="AL12" i="99"/>
  <c r="AU12" i="99" s="1"/>
  <c r="AS21" i="103"/>
  <c r="AL21" i="103"/>
  <c r="AU21" i="103" s="1"/>
  <c r="AS23" i="99"/>
  <c r="AL23" i="99"/>
  <c r="AU23" i="99" s="1"/>
  <c r="AS59" i="99"/>
  <c r="AL59" i="99"/>
  <c r="AU59" i="99" s="1"/>
  <c r="AS55" i="99"/>
  <c r="AL55" i="99"/>
  <c r="AU55" i="99" s="1"/>
  <c r="AS61" i="99"/>
  <c r="AL61" i="99"/>
  <c r="AU61" i="99" s="1"/>
  <c r="AS14" i="99"/>
  <c r="AL14" i="99"/>
  <c r="AU14" i="99" s="1"/>
  <c r="AS32" i="99"/>
  <c r="AL32" i="99"/>
  <c r="AU32" i="99" s="1"/>
  <c r="AS50" i="99"/>
  <c r="AL50" i="99"/>
  <c r="AU50" i="99" s="1"/>
  <c r="AS68" i="99"/>
  <c r="AL68" i="99"/>
  <c r="AU68" i="99" s="1"/>
  <c r="AS86" i="99"/>
  <c r="AL86" i="99"/>
  <c r="AU86" i="99" s="1"/>
  <c r="AS64" i="103"/>
  <c r="AL64" i="103"/>
  <c r="AU64" i="103" s="1"/>
  <c r="AS82" i="103"/>
  <c r="AL82" i="103"/>
  <c r="AU82" i="103" s="1"/>
  <c r="AS20" i="103"/>
  <c r="AL20" i="103"/>
  <c r="AU20" i="103" s="1"/>
  <c r="AS51" i="103"/>
  <c r="AL51" i="103"/>
  <c r="AU51" i="103" s="1"/>
  <c r="AS21" i="99"/>
  <c r="AL21" i="99"/>
  <c r="AU21" i="99" s="1"/>
  <c r="AS39" i="99"/>
  <c r="AL39" i="99"/>
  <c r="AU39" i="99" s="1"/>
  <c r="AS57" i="99"/>
  <c r="AL57" i="99"/>
  <c r="AU57" i="99" s="1"/>
  <c r="AS75" i="99"/>
  <c r="AL75" i="99"/>
  <c r="AU75" i="99" s="1"/>
  <c r="AJ4" i="103"/>
  <c r="AK4" i="103"/>
  <c r="AT4" i="103" s="1"/>
  <c r="AT91" i="103" s="1"/>
  <c r="AS23" i="103"/>
  <c r="AL23" i="103"/>
  <c r="AU23" i="103" s="1"/>
  <c r="AS41" i="103"/>
  <c r="AL41" i="103"/>
  <c r="AU41" i="103" s="1"/>
  <c r="AS59" i="103"/>
  <c r="AL59" i="103"/>
  <c r="AU59" i="103" s="1"/>
  <c r="AS77" i="103"/>
  <c r="AL77" i="103"/>
  <c r="AU77" i="103" s="1"/>
  <c r="AS8" i="103"/>
  <c r="AL8" i="103"/>
  <c r="AU8" i="103" s="1"/>
  <c r="AS12" i="103"/>
  <c r="AL12" i="103"/>
  <c r="AU12" i="103" s="1"/>
  <c r="AS30" i="103"/>
  <c r="AL30" i="103"/>
  <c r="AU30" i="103" s="1"/>
  <c r="AS48" i="103"/>
  <c r="AL48" i="103"/>
  <c r="AU48" i="103" s="1"/>
  <c r="AR89" i="103"/>
  <c r="AR91" i="103" s="1"/>
  <c r="AL89" i="103"/>
  <c r="AU89" i="103" s="1"/>
  <c r="AK94" i="98"/>
  <c r="AT94" i="98" s="1"/>
  <c r="AJ94" i="98"/>
  <c r="AK88" i="98"/>
  <c r="AT88" i="98" s="1"/>
  <c r="AJ88" i="98"/>
  <c r="AK82" i="98"/>
  <c r="AT82" i="98" s="1"/>
  <c r="AJ82" i="98"/>
  <c r="AK76" i="98"/>
  <c r="AT76" i="98" s="1"/>
  <c r="AJ76" i="98"/>
  <c r="AK70" i="98"/>
  <c r="AT70" i="98" s="1"/>
  <c r="AJ70" i="98"/>
  <c r="AK64" i="98"/>
  <c r="AT64" i="98" s="1"/>
  <c r="AJ64" i="98"/>
  <c r="AK58" i="98"/>
  <c r="AT58" i="98" s="1"/>
  <c r="AJ58" i="98"/>
  <c r="AK52" i="98"/>
  <c r="AT52" i="98" s="1"/>
  <c r="AJ52" i="98"/>
  <c r="AK46" i="98"/>
  <c r="AT46" i="98" s="1"/>
  <c r="AJ46" i="98"/>
  <c r="AK40" i="98"/>
  <c r="AT40" i="98" s="1"/>
  <c r="AJ40" i="98"/>
  <c r="AK34" i="98"/>
  <c r="AT34" i="98" s="1"/>
  <c r="AJ34" i="98"/>
  <c r="AK28" i="98"/>
  <c r="AT28" i="98" s="1"/>
  <c r="AJ28" i="98"/>
  <c r="AK22" i="98"/>
  <c r="AT22" i="98" s="1"/>
  <c r="AJ22" i="98"/>
  <c r="AK16" i="98"/>
  <c r="AT16" i="98" s="1"/>
  <c r="AJ16" i="98"/>
  <c r="AK10" i="98"/>
  <c r="AT10" i="98" s="1"/>
  <c r="AJ10" i="98"/>
  <c r="AJ3" i="98"/>
  <c r="AB4" i="98"/>
  <c r="AS14" i="103"/>
  <c r="AL14" i="103"/>
  <c r="AU14" i="103" s="1"/>
  <c r="AS33" i="103"/>
  <c r="AL33" i="103"/>
  <c r="AU33" i="103" s="1"/>
  <c r="AS87" i="103"/>
  <c r="AL87" i="103"/>
  <c r="AU87" i="103" s="1"/>
  <c r="AS30" i="99"/>
  <c r="AL30" i="99"/>
  <c r="AU30" i="99" s="1"/>
  <c r="AS84" i="99"/>
  <c r="AL84" i="99"/>
  <c r="AU84" i="99" s="1"/>
  <c r="AR93" i="48"/>
  <c r="Z91" i="90"/>
  <c r="AK4" i="99"/>
  <c r="AT4" i="99" s="1"/>
  <c r="AT91" i="99" s="1"/>
  <c r="AJ4" i="99"/>
  <c r="AS41" i="99"/>
  <c r="AL41" i="99"/>
  <c r="AU41" i="99" s="1"/>
  <c r="AS77" i="99"/>
  <c r="AL77" i="99"/>
  <c r="AU77" i="99" s="1"/>
  <c r="AS7" i="103"/>
  <c r="AL7" i="103"/>
  <c r="AU7" i="103" s="1"/>
  <c r="AS13" i="99"/>
  <c r="AL13" i="99"/>
  <c r="AU13" i="99" s="1"/>
  <c r="AS31" i="99"/>
  <c r="AL31" i="99"/>
  <c r="AU31" i="99" s="1"/>
  <c r="Y93" i="82"/>
  <c r="X93" i="82"/>
  <c r="AL3" i="99"/>
  <c r="AU3" i="99" s="1"/>
  <c r="AS3" i="99"/>
  <c r="AS31" i="103"/>
  <c r="AL31" i="103"/>
  <c r="AU31" i="103" s="1"/>
  <c r="AS50" i="103"/>
  <c r="AL50" i="103"/>
  <c r="AU50" i="103" s="1"/>
  <c r="AS9" i="103"/>
  <c r="AL9" i="103"/>
  <c r="AU9" i="103" s="1"/>
  <c r="AS18" i="99"/>
  <c r="AL18" i="99"/>
  <c r="AU18" i="99" s="1"/>
  <c r="AS36" i="99"/>
  <c r="AL36" i="99"/>
  <c r="AU36" i="99" s="1"/>
  <c r="AS54" i="99"/>
  <c r="AL54" i="99"/>
  <c r="AU54" i="99" s="1"/>
  <c r="AS26" i="103"/>
  <c r="AL26" i="103"/>
  <c r="AU26" i="103" s="1"/>
  <c r="AS15" i="103"/>
  <c r="AL15" i="103"/>
  <c r="AU15" i="103" s="1"/>
  <c r="AS69" i="103"/>
  <c r="AL69" i="103"/>
  <c r="AU69" i="103" s="1"/>
  <c r="AS10" i="103"/>
  <c r="AL10" i="103"/>
  <c r="AU10" i="103" s="1"/>
  <c r="AS28" i="103"/>
  <c r="AL28" i="103"/>
  <c r="AU28" i="103" s="1"/>
  <c r="AS46" i="103"/>
  <c r="AL46" i="103"/>
  <c r="AU46" i="103" s="1"/>
  <c r="AS37" i="99"/>
  <c r="AL37" i="99"/>
  <c r="AU37" i="99" s="1"/>
  <c r="AL3" i="103"/>
  <c r="AU3" i="103" s="1"/>
  <c r="AS3" i="103"/>
  <c r="AH94" i="48"/>
  <c r="AQ94" i="48" s="1"/>
  <c r="AS43" i="103"/>
  <c r="AL43" i="103"/>
  <c r="AU43" i="103" s="1"/>
  <c r="AS49" i="99"/>
  <c r="AL49" i="99"/>
  <c r="AU49" i="99" s="1"/>
  <c r="AS75" i="103"/>
  <c r="AL75" i="103"/>
  <c r="AU75" i="103" s="1"/>
  <c r="AS16" i="99"/>
  <c r="AL16" i="99"/>
  <c r="AU16" i="99" s="1"/>
  <c r="AS34" i="99"/>
  <c r="AL34" i="99"/>
  <c r="AU34" i="99" s="1"/>
  <c r="AS52" i="99"/>
  <c r="AL52" i="99"/>
  <c r="AU52" i="99" s="1"/>
  <c r="AS70" i="99"/>
  <c r="AL70" i="99"/>
  <c r="AU70" i="99" s="1"/>
  <c r="AS88" i="99"/>
  <c r="AL88" i="99"/>
  <c r="AU88" i="99" s="1"/>
  <c r="AS66" i="103"/>
  <c r="AL66" i="103"/>
  <c r="AU66" i="103" s="1"/>
  <c r="AS84" i="103"/>
  <c r="AL84" i="103"/>
  <c r="AU84" i="103" s="1"/>
  <c r="AJ93" i="98"/>
  <c r="AK93" i="98"/>
  <c r="AT93" i="98" s="1"/>
  <c r="AJ87" i="98"/>
  <c r="AK87" i="98"/>
  <c r="AT87" i="98" s="1"/>
  <c r="AJ81" i="98"/>
  <c r="AK81" i="98"/>
  <c r="AT81" i="98" s="1"/>
  <c r="AJ75" i="98"/>
  <c r="AK75" i="98"/>
  <c r="AT75" i="98" s="1"/>
  <c r="AJ69" i="98"/>
  <c r="AK69" i="98"/>
  <c r="AT69" i="98" s="1"/>
  <c r="AJ63" i="98"/>
  <c r="AK63" i="98"/>
  <c r="AT63" i="98" s="1"/>
  <c r="AJ57" i="98"/>
  <c r="AK57" i="98"/>
  <c r="AT57" i="98" s="1"/>
  <c r="AJ51" i="98"/>
  <c r="AK51" i="98"/>
  <c r="AT51" i="98" s="1"/>
  <c r="AJ45" i="98"/>
  <c r="AK45" i="98"/>
  <c r="AT45" i="98" s="1"/>
  <c r="AJ39" i="98"/>
  <c r="AK39" i="98"/>
  <c r="AT39" i="98" s="1"/>
  <c r="AJ33" i="98"/>
  <c r="AK33" i="98"/>
  <c r="AT33" i="98" s="1"/>
  <c r="AJ27" i="98"/>
  <c r="AK27" i="98"/>
  <c r="AT27" i="98" s="1"/>
  <c r="AJ21" i="98"/>
  <c r="AK21" i="98"/>
  <c r="AT21" i="98" s="1"/>
  <c r="AJ15" i="98"/>
  <c r="AK15" i="98"/>
  <c r="AT15" i="98" s="1"/>
  <c r="AJ9" i="98"/>
  <c r="AK9" i="98"/>
  <c r="AT9" i="98" s="1"/>
  <c r="AS85" i="103"/>
  <c r="AL85" i="103"/>
  <c r="AU85" i="103" s="1"/>
  <c r="AI93" i="42"/>
  <c r="AN93" i="42"/>
  <c r="AE92" i="35" l="1"/>
  <c r="W93" i="35"/>
  <c r="AF92" i="35"/>
  <c r="AO92" i="35" s="1"/>
  <c r="AG92" i="35"/>
  <c r="AP92" i="35" s="1"/>
  <c r="Z93" i="85"/>
  <c r="AN97" i="18"/>
  <c r="AI97" i="18"/>
  <c r="AR97" i="18" s="1"/>
  <c r="Y98" i="18"/>
  <c r="X98" i="18"/>
  <c r="Z98" i="18"/>
  <c r="AI92" i="82"/>
  <c r="Y94" i="42"/>
  <c r="AX87" i="95"/>
  <c r="AX81" i="95"/>
  <c r="S81" i="95" s="1"/>
  <c r="AC81" i="95" s="1"/>
  <c r="AB82" i="95" s="1"/>
  <c r="AX75" i="95"/>
  <c r="S75" i="95" s="1"/>
  <c r="AC75" i="95" s="1"/>
  <c r="AB76" i="95" s="1"/>
  <c r="AX69" i="95"/>
  <c r="AX63" i="95"/>
  <c r="S63" i="95" s="1"/>
  <c r="AC63" i="95" s="1"/>
  <c r="AB64" i="95" s="1"/>
  <c r="AX57" i="95"/>
  <c r="AX51" i="95"/>
  <c r="AX45" i="95"/>
  <c r="S45" i="95" s="1"/>
  <c r="AC45" i="95" s="1"/>
  <c r="AB46" i="95" s="1"/>
  <c r="AX39" i="95"/>
  <c r="S39" i="95" s="1"/>
  <c r="AC39" i="95" s="1"/>
  <c r="AB40" i="95" s="1"/>
  <c r="AX33" i="95"/>
  <c r="S33" i="95" s="1"/>
  <c r="AC33" i="95" s="1"/>
  <c r="AB34" i="95" s="1"/>
  <c r="AX26" i="95"/>
  <c r="S26" i="95" s="1"/>
  <c r="AC26" i="95" s="1"/>
  <c r="AB27" i="95" s="1"/>
  <c r="AX21" i="95"/>
  <c r="AX15" i="95"/>
  <c r="AX9" i="95"/>
  <c r="S9" i="95" s="1"/>
  <c r="AC9" i="95" s="1"/>
  <c r="AB10" i="95" s="1"/>
  <c r="AX4" i="95"/>
  <c r="S4" i="95" s="1"/>
  <c r="AC4" i="95" s="1"/>
  <c r="AB5" i="95" s="1"/>
  <c r="AX86" i="95"/>
  <c r="S86" i="95" s="1"/>
  <c r="AC86" i="95" s="1"/>
  <c r="AB87" i="95" s="1"/>
  <c r="AX80" i="95"/>
  <c r="S80" i="95" s="1"/>
  <c r="AC80" i="95" s="1"/>
  <c r="AB81" i="95" s="1"/>
  <c r="AX74" i="95"/>
  <c r="AX68" i="95"/>
  <c r="AX62" i="95"/>
  <c r="S62" i="95" s="1"/>
  <c r="AC62" i="95" s="1"/>
  <c r="AB63" i="95" s="1"/>
  <c r="AX56" i="95"/>
  <c r="S56" i="95" s="1"/>
  <c r="AC56" i="95" s="1"/>
  <c r="AB57" i="95" s="1"/>
  <c r="AX50" i="95"/>
  <c r="S50" i="95" s="1"/>
  <c r="AC50" i="95" s="1"/>
  <c r="AB51" i="95" s="1"/>
  <c r="AX44" i="95"/>
  <c r="S44" i="95" s="1"/>
  <c r="AC44" i="95" s="1"/>
  <c r="AB45" i="95" s="1"/>
  <c r="AX38" i="95"/>
  <c r="AX32" i="95"/>
  <c r="AX27" i="95"/>
  <c r="S27" i="95" s="1"/>
  <c r="AC27" i="95" s="1"/>
  <c r="AB28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Z94" i="42"/>
  <c r="Z92" i="50"/>
  <c r="AX85" i="95"/>
  <c r="S85" i="95" s="1"/>
  <c r="AC85" i="95" s="1"/>
  <c r="AB86" i="95" s="1"/>
  <c r="AX79" i="95"/>
  <c r="S79" i="95" s="1"/>
  <c r="AC79" i="95" s="1"/>
  <c r="AB80" i="95" s="1"/>
  <c r="AX73" i="95"/>
  <c r="S73" i="95" s="1"/>
  <c r="AC73" i="95" s="1"/>
  <c r="AB74" i="95" s="1"/>
  <c r="AX67" i="95"/>
  <c r="S67" i="95" s="1"/>
  <c r="AC67" i="95" s="1"/>
  <c r="AB68" i="95" s="1"/>
  <c r="AX61" i="95"/>
  <c r="AX54" i="95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AX19" i="95"/>
  <c r="AX13" i="95"/>
  <c r="S13" i="95" s="1"/>
  <c r="AC13" i="95" s="1"/>
  <c r="AB14" i="95" s="1"/>
  <c r="AX7" i="95"/>
  <c r="S7" i="95" s="1"/>
  <c r="AC7" i="95" s="1"/>
  <c r="AB8" i="95" s="1"/>
  <c r="AX84" i="95"/>
  <c r="S84" i="95" s="1"/>
  <c r="AC84" i="95" s="1"/>
  <c r="AB85" i="95" s="1"/>
  <c r="AX78" i="95"/>
  <c r="AX72" i="95"/>
  <c r="AX66" i="95"/>
  <c r="AX60" i="95"/>
  <c r="S60" i="95" s="1"/>
  <c r="AC60" i="95" s="1"/>
  <c r="AB61" i="95" s="1"/>
  <c r="AX55" i="95"/>
  <c r="S55" i="95" s="1"/>
  <c r="AC55" i="95" s="1"/>
  <c r="AB56" i="95" s="1"/>
  <c r="AX48" i="95"/>
  <c r="AX42" i="95"/>
  <c r="AX36" i="95"/>
  <c r="AX30" i="95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X3" i="95"/>
  <c r="S3" i="95" s="1"/>
  <c r="AC3" i="95" s="1"/>
  <c r="AX83" i="95"/>
  <c r="AX77" i="95"/>
  <c r="AX71" i="95"/>
  <c r="S71" i="95" s="1"/>
  <c r="AC71" i="95" s="1"/>
  <c r="AB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AX41" i="95"/>
  <c r="AX34" i="95"/>
  <c r="S34" i="95" s="1"/>
  <c r="AC34" i="95" s="1"/>
  <c r="AB35" i="95" s="1"/>
  <c r="AX29" i="95"/>
  <c r="AX23" i="95"/>
  <c r="S23" i="95" s="1"/>
  <c r="AC23" i="95" s="1"/>
  <c r="AB24" i="95" s="1"/>
  <c r="AX17" i="95"/>
  <c r="S17" i="95" s="1"/>
  <c r="AC17" i="95" s="1"/>
  <c r="AB18" i="95" s="1"/>
  <c r="AX11" i="95"/>
  <c r="AX6" i="95"/>
  <c r="AX88" i="95"/>
  <c r="S88" i="95" s="1"/>
  <c r="AC88" i="95" s="1"/>
  <c r="AB89" i="95" s="1"/>
  <c r="AX82" i="95"/>
  <c r="AX76" i="95"/>
  <c r="S76" i="95" s="1"/>
  <c r="AC76" i="95" s="1"/>
  <c r="AB77" i="95" s="1"/>
  <c r="AX70" i="95"/>
  <c r="S70" i="95" s="1"/>
  <c r="AC70" i="95" s="1"/>
  <c r="AB71" i="95" s="1"/>
  <c r="AX64" i="95"/>
  <c r="AX58" i="95"/>
  <c r="AX52" i="95"/>
  <c r="S52" i="95" s="1"/>
  <c r="AC52" i="95" s="1"/>
  <c r="AB53" i="95" s="1"/>
  <c r="AX46" i="95"/>
  <c r="S46" i="95" s="1"/>
  <c r="AC46" i="95" s="1"/>
  <c r="AB47" i="95" s="1"/>
  <c r="AX40" i="95"/>
  <c r="S40" i="95" s="1"/>
  <c r="AC40" i="95" s="1"/>
  <c r="AB41" i="95" s="1"/>
  <c r="AX35" i="95"/>
  <c r="S35" i="95" s="1"/>
  <c r="AC35" i="95" s="1"/>
  <c r="AB36" i="95" s="1"/>
  <c r="AX28" i="95"/>
  <c r="AX22" i="95"/>
  <c r="AX16" i="95"/>
  <c r="S16" i="95" s="1"/>
  <c r="AC16" i="95" s="1"/>
  <c r="AB17" i="95" s="1"/>
  <c r="AX10" i="95"/>
  <c r="S10" i="95" s="1"/>
  <c r="AC10" i="95" s="1"/>
  <c r="AB11" i="95" s="1"/>
  <c r="AL98" i="98"/>
  <c r="AU98" i="98" s="1"/>
  <c r="AS57" i="98"/>
  <c r="AL57" i="98"/>
  <c r="AU57" i="98" s="1"/>
  <c r="AS93" i="98"/>
  <c r="AL93" i="98"/>
  <c r="AU93" i="98" s="1"/>
  <c r="AR93" i="42"/>
  <c r="AS9" i="98"/>
  <c r="AL9" i="98"/>
  <c r="AU9" i="98" s="1"/>
  <c r="AS27" i="98"/>
  <c r="AL27" i="98"/>
  <c r="AU27" i="98" s="1"/>
  <c r="AS45" i="98"/>
  <c r="AL45" i="98"/>
  <c r="AU45" i="98" s="1"/>
  <c r="AS63" i="98"/>
  <c r="AL63" i="98"/>
  <c r="AU63" i="98" s="1"/>
  <c r="AS81" i="98"/>
  <c r="AL81" i="98"/>
  <c r="AU81" i="98" s="1"/>
  <c r="W92" i="90"/>
  <c r="AG91" i="90"/>
  <c r="AP91" i="90" s="1"/>
  <c r="AF91" i="90"/>
  <c r="AO91" i="90" s="1"/>
  <c r="AE91" i="90"/>
  <c r="AS17" i="98"/>
  <c r="AL17" i="98"/>
  <c r="AU17" i="98" s="1"/>
  <c r="AS35" i="98"/>
  <c r="AL35" i="98"/>
  <c r="AU35" i="98" s="1"/>
  <c r="AS53" i="98"/>
  <c r="AL53" i="98"/>
  <c r="AU53" i="98" s="1"/>
  <c r="AS71" i="98"/>
  <c r="AL71" i="98"/>
  <c r="AU71" i="98" s="1"/>
  <c r="AS89" i="98"/>
  <c r="AL89" i="98"/>
  <c r="AU89" i="98" s="1"/>
  <c r="AS19" i="98"/>
  <c r="AL19" i="98"/>
  <c r="AU19" i="98" s="1"/>
  <c r="AS37" i="98"/>
  <c r="AL37" i="98"/>
  <c r="AU37" i="98" s="1"/>
  <c r="AS55" i="98"/>
  <c r="AL55" i="98"/>
  <c r="AU55" i="98" s="1"/>
  <c r="AS73" i="98"/>
  <c r="AL73" i="98"/>
  <c r="AU73" i="98" s="1"/>
  <c r="AS91" i="98"/>
  <c r="AL91" i="98"/>
  <c r="AU91" i="98" s="1"/>
  <c r="AE92" i="50"/>
  <c r="AG92" i="50"/>
  <c r="AP92" i="50" s="1"/>
  <c r="AF92" i="50"/>
  <c r="AO92" i="50" s="1"/>
  <c r="W93" i="50"/>
  <c r="AS21" i="98"/>
  <c r="AL21" i="98"/>
  <c r="AU21" i="98" s="1"/>
  <c r="AS16" i="98"/>
  <c r="AL16" i="98"/>
  <c r="AU16" i="98" s="1"/>
  <c r="AS34" i="98"/>
  <c r="AL34" i="98"/>
  <c r="AU34" i="98" s="1"/>
  <c r="AS52" i="98"/>
  <c r="AL52" i="98"/>
  <c r="AU52" i="98" s="1"/>
  <c r="AS70" i="98"/>
  <c r="AL70" i="98"/>
  <c r="AU70" i="98" s="1"/>
  <c r="AS88" i="98"/>
  <c r="AL88" i="98"/>
  <c r="AU88" i="98" s="1"/>
  <c r="AH94" i="42"/>
  <c r="AQ94" i="42" s="1"/>
  <c r="AS12" i="98"/>
  <c r="AL12" i="98"/>
  <c r="AU12" i="98" s="1"/>
  <c r="AS30" i="98"/>
  <c r="AL30" i="98"/>
  <c r="AU30" i="98" s="1"/>
  <c r="AS48" i="98"/>
  <c r="AL48" i="98"/>
  <c r="AU48" i="98" s="1"/>
  <c r="AS66" i="98"/>
  <c r="AL66" i="98"/>
  <c r="AU66" i="98" s="1"/>
  <c r="AS84" i="98"/>
  <c r="AL84" i="98"/>
  <c r="AU84" i="98" s="1"/>
  <c r="AR92" i="82"/>
  <c r="AN92" i="10"/>
  <c r="AI92" i="10"/>
  <c r="AN89" i="95"/>
  <c r="AN91" i="95" s="1"/>
  <c r="AI89" i="95"/>
  <c r="Y94" i="102"/>
  <c r="X94" i="102"/>
  <c r="AS14" i="98"/>
  <c r="AL14" i="98"/>
  <c r="AU14" i="98" s="1"/>
  <c r="AS32" i="98"/>
  <c r="AL32" i="98"/>
  <c r="AU32" i="98" s="1"/>
  <c r="AS50" i="98"/>
  <c r="AL50" i="98"/>
  <c r="AU50" i="98" s="1"/>
  <c r="AS68" i="98"/>
  <c r="AL68" i="98"/>
  <c r="AU68" i="98" s="1"/>
  <c r="AS86" i="98"/>
  <c r="AL86" i="98"/>
  <c r="AU86" i="98" s="1"/>
  <c r="AS15" i="98"/>
  <c r="AL15" i="98"/>
  <c r="AU15" i="98" s="1"/>
  <c r="AS33" i="98"/>
  <c r="AL33" i="98"/>
  <c r="AU33" i="98" s="1"/>
  <c r="AS51" i="98"/>
  <c r="AL51" i="98"/>
  <c r="AU51" i="98" s="1"/>
  <c r="AS69" i="98"/>
  <c r="AL69" i="98"/>
  <c r="AU69" i="98" s="1"/>
  <c r="AS87" i="98"/>
  <c r="AL87" i="98"/>
  <c r="AU87" i="98" s="1"/>
  <c r="AS5" i="98"/>
  <c r="AL5" i="98"/>
  <c r="AU5" i="98" s="1"/>
  <c r="AS23" i="98"/>
  <c r="AL23" i="98"/>
  <c r="AU23" i="98" s="1"/>
  <c r="AS41" i="98"/>
  <c r="AL41" i="98"/>
  <c r="AU41" i="98" s="1"/>
  <c r="AS59" i="98"/>
  <c r="AL59" i="98"/>
  <c r="AU59" i="98" s="1"/>
  <c r="AS77" i="98"/>
  <c r="AL77" i="98"/>
  <c r="AU77" i="98" s="1"/>
  <c r="AS95" i="98"/>
  <c r="AL95" i="98"/>
  <c r="AU95" i="98" s="1"/>
  <c r="AR91" i="50"/>
  <c r="AS7" i="98"/>
  <c r="AL7" i="98"/>
  <c r="AU7" i="98" s="1"/>
  <c r="AS25" i="98"/>
  <c r="AL25" i="98"/>
  <c r="AU25" i="98" s="1"/>
  <c r="AS43" i="98"/>
  <c r="AL43" i="98"/>
  <c r="AU43" i="98" s="1"/>
  <c r="AS61" i="98"/>
  <c r="AL61" i="98"/>
  <c r="AU61" i="98" s="1"/>
  <c r="AS79" i="98"/>
  <c r="AL79" i="98"/>
  <c r="AU79" i="98" s="1"/>
  <c r="AS97" i="98"/>
  <c r="AL97" i="98"/>
  <c r="AU97" i="98" s="1"/>
  <c r="S5" i="95"/>
  <c r="AC5" i="95" s="1"/>
  <c r="AB6" i="95" s="1"/>
  <c r="S6" i="95"/>
  <c r="AC6" i="95" s="1"/>
  <c r="AB7" i="95" s="1"/>
  <c r="S11" i="95"/>
  <c r="AC11" i="95" s="1"/>
  <c r="AB12" i="95" s="1"/>
  <c r="S15" i="95"/>
  <c r="AC15" i="95" s="1"/>
  <c r="AB16" i="95" s="1"/>
  <c r="S19" i="95"/>
  <c r="AC19" i="95" s="1"/>
  <c r="AB20" i="95" s="1"/>
  <c r="S21" i="95"/>
  <c r="AC21" i="95" s="1"/>
  <c r="AB22" i="95" s="1"/>
  <c r="S22" i="95"/>
  <c r="AC22" i="95" s="1"/>
  <c r="AB23" i="95" s="1"/>
  <c r="S25" i="95"/>
  <c r="AC25" i="95" s="1"/>
  <c r="AB26" i="95" s="1"/>
  <c r="S28" i="95"/>
  <c r="AC28" i="95" s="1"/>
  <c r="AB29" i="95" s="1"/>
  <c r="S29" i="95"/>
  <c r="AC29" i="95" s="1"/>
  <c r="AB30" i="95" s="1"/>
  <c r="S30" i="95"/>
  <c r="AC30" i="95" s="1"/>
  <c r="AB31" i="95" s="1"/>
  <c r="S32" i="95"/>
  <c r="AC32" i="95" s="1"/>
  <c r="AB33" i="95" s="1"/>
  <c r="S36" i="95"/>
  <c r="AC36" i="95" s="1"/>
  <c r="AB37" i="95" s="1"/>
  <c r="S38" i="95"/>
  <c r="AC38" i="95" s="1"/>
  <c r="AB39" i="95" s="1"/>
  <c r="S41" i="95"/>
  <c r="AC41" i="95" s="1"/>
  <c r="AB42" i="95" s="1"/>
  <c r="S42" i="95"/>
  <c r="AC42" i="95" s="1"/>
  <c r="AB43" i="95" s="1"/>
  <c r="S47" i="95"/>
  <c r="AC47" i="95" s="1"/>
  <c r="AB48" i="95" s="1"/>
  <c r="S48" i="95"/>
  <c r="AC48" i="95" s="1"/>
  <c r="AB49" i="95" s="1"/>
  <c r="S51" i="95"/>
  <c r="AC51" i="95" s="1"/>
  <c r="AB52" i="95" s="1"/>
  <c r="S54" i="95"/>
  <c r="AC54" i="95" s="1"/>
  <c r="AB55" i="95" s="1"/>
  <c r="S57" i="95"/>
  <c r="AC57" i="95" s="1"/>
  <c r="AB58" i="95" s="1"/>
  <c r="S58" i="95"/>
  <c r="AC58" i="95" s="1"/>
  <c r="AB59" i="95" s="1"/>
  <c r="S61" i="95"/>
  <c r="AC61" i="95" s="1"/>
  <c r="AB62" i="95" s="1"/>
  <c r="S64" i="95"/>
  <c r="AC64" i="95" s="1"/>
  <c r="AB65" i="95" s="1"/>
  <c r="S66" i="95"/>
  <c r="AC66" i="95" s="1"/>
  <c r="AB67" i="95" s="1"/>
  <c r="S68" i="95"/>
  <c r="AC68" i="95" s="1"/>
  <c r="AB69" i="95" s="1"/>
  <c r="S69" i="95"/>
  <c r="AC69" i="95" s="1"/>
  <c r="AB70" i="95" s="1"/>
  <c r="S72" i="95"/>
  <c r="AC72" i="95" s="1"/>
  <c r="AB73" i="95" s="1"/>
  <c r="S74" i="95"/>
  <c r="AC74" i="95" s="1"/>
  <c r="AB75" i="95" s="1"/>
  <c r="S77" i="95"/>
  <c r="AC77" i="95" s="1"/>
  <c r="AB78" i="95" s="1"/>
  <c r="S78" i="95"/>
  <c r="AC78" i="95" s="1"/>
  <c r="AB79" i="95" s="1"/>
  <c r="S82" i="95"/>
  <c r="AC82" i="95" s="1"/>
  <c r="AB83" i="95" s="1"/>
  <c r="S83" i="95"/>
  <c r="AC83" i="95" s="1"/>
  <c r="AB84" i="95" s="1"/>
  <c r="S87" i="95"/>
  <c r="AC87" i="95" s="1"/>
  <c r="AB88" i="95" s="1"/>
  <c r="Y95" i="48"/>
  <c r="X95" i="48"/>
  <c r="AH93" i="82"/>
  <c r="AQ93" i="82" s="1"/>
  <c r="AJ4" i="98"/>
  <c r="AK4" i="98"/>
  <c r="AT4" i="98" s="1"/>
  <c r="AT100" i="98" s="1"/>
  <c r="AS22" i="98"/>
  <c r="AL22" i="98"/>
  <c r="AU22" i="98" s="1"/>
  <c r="AS40" i="98"/>
  <c r="AL40" i="98"/>
  <c r="AU40" i="98" s="1"/>
  <c r="AS58" i="98"/>
  <c r="AL58" i="98"/>
  <c r="AU58" i="98" s="1"/>
  <c r="AS76" i="98"/>
  <c r="AL76" i="98"/>
  <c r="AU76" i="98" s="1"/>
  <c r="AS94" i="98"/>
  <c r="AL94" i="98"/>
  <c r="AU94" i="98" s="1"/>
  <c r="AL4" i="103"/>
  <c r="AU4" i="103" s="1"/>
  <c r="AS4" i="103"/>
  <c r="AS91" i="103" s="1"/>
  <c r="AE94" i="42"/>
  <c r="AF94" i="42"/>
  <c r="AO94" i="42" s="1"/>
  <c r="AG94" i="42"/>
  <c r="AP94" i="42" s="1"/>
  <c r="W95" i="42"/>
  <c r="AS18" i="98"/>
  <c r="AL18" i="98"/>
  <c r="AU18" i="98" s="1"/>
  <c r="AS36" i="98"/>
  <c r="AL36" i="98"/>
  <c r="AU36" i="98" s="1"/>
  <c r="AS54" i="98"/>
  <c r="AL54" i="98"/>
  <c r="AU54" i="98" s="1"/>
  <c r="AS72" i="98"/>
  <c r="AL72" i="98"/>
  <c r="AU72" i="98" s="1"/>
  <c r="AS90" i="98"/>
  <c r="AL90" i="98"/>
  <c r="AU90" i="98" s="1"/>
  <c r="AS20" i="98"/>
  <c r="AL20" i="98"/>
  <c r="AU20" i="98" s="1"/>
  <c r="AS38" i="98"/>
  <c r="AL38" i="98"/>
  <c r="AU38" i="98" s="1"/>
  <c r="AS56" i="98"/>
  <c r="AL56" i="98"/>
  <c r="AU56" i="98" s="1"/>
  <c r="AS74" i="98"/>
  <c r="AL74" i="98"/>
  <c r="AU74" i="98" s="1"/>
  <c r="AS92" i="98"/>
  <c r="AL92" i="98"/>
  <c r="AU92" i="98" s="1"/>
  <c r="AS75" i="98"/>
  <c r="AL75" i="98"/>
  <c r="AU75" i="98" s="1"/>
  <c r="AU91" i="103"/>
  <c r="C11" i="103" s="1"/>
  <c r="F47" i="57" s="1"/>
  <c r="Z93" i="82"/>
  <c r="AL4" i="99"/>
  <c r="AU4" i="99" s="1"/>
  <c r="AU91" i="99" s="1"/>
  <c r="C11" i="99" s="1"/>
  <c r="F43" i="57" s="1"/>
  <c r="AS4" i="99"/>
  <c r="AS91" i="99" s="1"/>
  <c r="AS11" i="98"/>
  <c r="AL11" i="98"/>
  <c r="AU11" i="98" s="1"/>
  <c r="AS29" i="98"/>
  <c r="AL29" i="98"/>
  <c r="AU29" i="98" s="1"/>
  <c r="AS47" i="98"/>
  <c r="AL47" i="98"/>
  <c r="AU47" i="98" s="1"/>
  <c r="AS65" i="98"/>
  <c r="AL65" i="98"/>
  <c r="AU65" i="98" s="1"/>
  <c r="AS83" i="98"/>
  <c r="AL83" i="98"/>
  <c r="AU83" i="98" s="1"/>
  <c r="Y93" i="10"/>
  <c r="X93" i="10"/>
  <c r="AS13" i="98"/>
  <c r="AL13" i="98"/>
  <c r="AU13" i="98" s="1"/>
  <c r="AS31" i="98"/>
  <c r="AL31" i="98"/>
  <c r="AU31" i="98" s="1"/>
  <c r="AS49" i="98"/>
  <c r="AL49" i="98"/>
  <c r="AU49" i="98" s="1"/>
  <c r="AS67" i="98"/>
  <c r="AL67" i="98"/>
  <c r="AU67" i="98" s="1"/>
  <c r="AS85" i="98"/>
  <c r="AL85" i="98"/>
  <c r="AU85" i="98" s="1"/>
  <c r="Y96" i="94"/>
  <c r="X96" i="94"/>
  <c r="AS39" i="98"/>
  <c r="AL39" i="98"/>
  <c r="AU39" i="98" s="1"/>
  <c r="AL3" i="98"/>
  <c r="AU3" i="98" s="1"/>
  <c r="AS3" i="98"/>
  <c r="AS10" i="98"/>
  <c r="AL10" i="98"/>
  <c r="AU10" i="98" s="1"/>
  <c r="AS28" i="98"/>
  <c r="AL28" i="98"/>
  <c r="AU28" i="98" s="1"/>
  <c r="AS46" i="98"/>
  <c r="AL46" i="98"/>
  <c r="AU46" i="98" s="1"/>
  <c r="AS64" i="98"/>
  <c r="AL64" i="98"/>
  <c r="AU64" i="98" s="1"/>
  <c r="AS82" i="98"/>
  <c r="AL82" i="98"/>
  <c r="AU82" i="98" s="1"/>
  <c r="AS6" i="98"/>
  <c r="AL6" i="98"/>
  <c r="AU6" i="98" s="1"/>
  <c r="AS24" i="98"/>
  <c r="AL24" i="98"/>
  <c r="AU24" i="98" s="1"/>
  <c r="AS42" i="98"/>
  <c r="AL42" i="98"/>
  <c r="AU42" i="98" s="1"/>
  <c r="AS60" i="98"/>
  <c r="AL60" i="98"/>
  <c r="AU60" i="98" s="1"/>
  <c r="AS78" i="98"/>
  <c r="AL78" i="98"/>
  <c r="AU78" i="98" s="1"/>
  <c r="AS96" i="98"/>
  <c r="AL96" i="98"/>
  <c r="AU96" i="98" s="1"/>
  <c r="AI95" i="94"/>
  <c r="AN95" i="94"/>
  <c r="AN93" i="102"/>
  <c r="AI93" i="102"/>
  <c r="AS8" i="98"/>
  <c r="AL8" i="98"/>
  <c r="AU8" i="98" s="1"/>
  <c r="AS26" i="98"/>
  <c r="AL26" i="98"/>
  <c r="AU26" i="98" s="1"/>
  <c r="AS44" i="98"/>
  <c r="AL44" i="98"/>
  <c r="AU44" i="98" s="1"/>
  <c r="AS62" i="98"/>
  <c r="AL62" i="98"/>
  <c r="AU62" i="98" s="1"/>
  <c r="AS80" i="98"/>
  <c r="AL80" i="98"/>
  <c r="AU80" i="98" s="1"/>
  <c r="AH92" i="50"/>
  <c r="AQ92" i="50" s="1"/>
  <c r="AN94" i="48"/>
  <c r="AI94" i="48"/>
  <c r="AE93" i="85" l="1"/>
  <c r="W94" i="85"/>
  <c r="AF93" i="85"/>
  <c r="AO93" i="85" s="1"/>
  <c r="AG93" i="85"/>
  <c r="AP93" i="85" s="1"/>
  <c r="X93" i="35"/>
  <c r="Y93" i="35"/>
  <c r="AI92" i="35"/>
  <c r="AR92" i="35" s="1"/>
  <c r="AN92" i="35"/>
  <c r="AG98" i="18"/>
  <c r="AP98" i="18" s="1"/>
  <c r="AP100" i="18" s="1"/>
  <c r="AF98" i="18"/>
  <c r="AO98" i="18" s="1"/>
  <c r="AO100" i="18" s="1"/>
  <c r="AE98" i="18"/>
  <c r="AC98" i="18"/>
  <c r="AH98" i="18"/>
  <c r="AQ98" i="18" s="1"/>
  <c r="AQ100" i="18" s="1"/>
  <c r="AZ3" i="18"/>
  <c r="AX6" i="18" s="1"/>
  <c r="S6" i="18" s="1"/>
  <c r="AC6" i="18" s="1"/>
  <c r="AB7" i="18" s="1"/>
  <c r="AX24" i="18"/>
  <c r="S24" i="18" s="1"/>
  <c r="AC24" i="18" s="1"/>
  <c r="AB25" i="18" s="1"/>
  <c r="Z96" i="94"/>
  <c r="Z93" i="10"/>
  <c r="Z94" i="102"/>
  <c r="W95" i="102" s="1"/>
  <c r="AG96" i="94"/>
  <c r="AP96" i="94" s="1"/>
  <c r="W97" i="94"/>
  <c r="AE96" i="94"/>
  <c r="AF96" i="94"/>
  <c r="AO96" i="94" s="1"/>
  <c r="AR93" i="102"/>
  <c r="AH93" i="10"/>
  <c r="AQ93" i="10" s="1"/>
  <c r="AL4" i="98"/>
  <c r="AU4" i="98" s="1"/>
  <c r="AU100" i="98" s="1"/>
  <c r="C11" i="98" s="1"/>
  <c r="F42" i="57" s="1"/>
  <c r="AS4" i="98"/>
  <c r="AS100" i="98" s="1"/>
  <c r="AK85" i="95"/>
  <c r="AT85" i="95" s="1"/>
  <c r="AJ85" i="95"/>
  <c r="AK79" i="95"/>
  <c r="AT79" i="95" s="1"/>
  <c r="AJ79" i="95"/>
  <c r="AK73" i="95"/>
  <c r="AT73" i="95" s="1"/>
  <c r="AJ73" i="95"/>
  <c r="AK67" i="95"/>
  <c r="AT67" i="95" s="1"/>
  <c r="AJ67" i="95"/>
  <c r="AK61" i="95"/>
  <c r="AT61" i="95" s="1"/>
  <c r="AJ61" i="95"/>
  <c r="AK55" i="95"/>
  <c r="AT55" i="95" s="1"/>
  <c r="AJ55" i="95"/>
  <c r="AK49" i="95"/>
  <c r="AT49" i="95" s="1"/>
  <c r="AJ49" i="95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K7" i="95"/>
  <c r="AT7" i="95" s="1"/>
  <c r="AJ7" i="95"/>
  <c r="AH94" i="102"/>
  <c r="AQ94" i="102" s="1"/>
  <c r="AE93" i="10"/>
  <c r="AF93" i="10"/>
  <c r="AO93" i="10" s="1"/>
  <c r="AG93" i="10"/>
  <c r="AP93" i="10" s="1"/>
  <c r="W94" i="10"/>
  <c r="AJ84" i="95"/>
  <c r="AK84" i="95"/>
  <c r="AT84" i="95" s="1"/>
  <c r="AJ78" i="95"/>
  <c r="AK78" i="95"/>
  <c r="AT78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N92" i="50"/>
  <c r="AI92" i="50"/>
  <c r="Y92" i="90"/>
  <c r="X92" i="90"/>
  <c r="AI94" i="42"/>
  <c r="AN94" i="42"/>
  <c r="AK89" i="95"/>
  <c r="AT89" i="95" s="1"/>
  <c r="AJ89" i="95"/>
  <c r="AS89" i="95" s="1"/>
  <c r="AK83" i="95"/>
  <c r="AT83" i="95" s="1"/>
  <c r="AJ83" i="95"/>
  <c r="AK77" i="95"/>
  <c r="AT77" i="95" s="1"/>
  <c r="AJ77" i="95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K47" i="95"/>
  <c r="AT47" i="95" s="1"/>
  <c r="AJ47" i="95"/>
  <c r="AK41" i="95"/>
  <c r="AT41" i="95" s="1"/>
  <c r="AJ41" i="95"/>
  <c r="AK35" i="95"/>
  <c r="AT35" i="95" s="1"/>
  <c r="AJ35" i="95"/>
  <c r="AK29" i="95"/>
  <c r="AT29" i="95" s="1"/>
  <c r="AJ29" i="95"/>
  <c r="AK23" i="95"/>
  <c r="AT23" i="95" s="1"/>
  <c r="AJ23" i="95"/>
  <c r="AK17" i="95"/>
  <c r="AT17" i="95" s="1"/>
  <c r="AJ17" i="95"/>
  <c r="AK11" i="95"/>
  <c r="AT11" i="95" s="1"/>
  <c r="AJ11" i="95"/>
  <c r="AK5" i="95"/>
  <c r="AT5" i="95" s="1"/>
  <c r="AJ5" i="95"/>
  <c r="AH95" i="48"/>
  <c r="AQ95" i="48" s="1"/>
  <c r="AK82" i="95"/>
  <c r="AT82" i="95" s="1"/>
  <c r="AJ82" i="95"/>
  <c r="AK76" i="95"/>
  <c r="AT76" i="95" s="1"/>
  <c r="AJ76" i="95"/>
  <c r="AK70" i="95"/>
  <c r="AT70" i="95" s="1"/>
  <c r="AJ70" i="95"/>
  <c r="AK64" i="95"/>
  <c r="AT64" i="95" s="1"/>
  <c r="AJ64" i="95"/>
  <c r="AK58" i="95"/>
  <c r="AT58" i="95" s="1"/>
  <c r="AJ58" i="95"/>
  <c r="AK52" i="95"/>
  <c r="AT52" i="95" s="1"/>
  <c r="AJ52" i="95"/>
  <c r="AK46" i="95"/>
  <c r="AT46" i="95" s="1"/>
  <c r="AJ46" i="95"/>
  <c r="AK40" i="95"/>
  <c r="AT40" i="95" s="1"/>
  <c r="AJ40" i="95"/>
  <c r="AK34" i="95"/>
  <c r="AT34" i="95" s="1"/>
  <c r="AJ34" i="95"/>
  <c r="AK28" i="95"/>
  <c r="AT28" i="95" s="1"/>
  <c r="AJ28" i="95"/>
  <c r="AK22" i="95"/>
  <c r="AT22" i="95" s="1"/>
  <c r="AJ22" i="95"/>
  <c r="AK16" i="95"/>
  <c r="AT16" i="95" s="1"/>
  <c r="AJ16" i="95"/>
  <c r="AK10" i="95"/>
  <c r="AT10" i="95" s="1"/>
  <c r="AJ10" i="95"/>
  <c r="AB4" i="95"/>
  <c r="AJ3" i="95"/>
  <c r="AR89" i="95"/>
  <c r="AR91" i="95" s="1"/>
  <c r="AL89" i="95"/>
  <c r="AU89" i="95" s="1"/>
  <c r="AR95" i="94"/>
  <c r="W94" i="82"/>
  <c r="AG93" i="82"/>
  <c r="AP93" i="82" s="1"/>
  <c r="AF93" i="82"/>
  <c r="AO93" i="82" s="1"/>
  <c r="AE93" i="82"/>
  <c r="Z95" i="48"/>
  <c r="AJ87" i="95"/>
  <c r="AK87" i="95"/>
  <c r="AT87" i="95" s="1"/>
  <c r="AJ81" i="95"/>
  <c r="AK81" i="95"/>
  <c r="AT81" i="95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Y93" i="50"/>
  <c r="X93" i="50"/>
  <c r="AN91" i="90"/>
  <c r="AI91" i="90"/>
  <c r="AK88" i="95"/>
  <c r="AT88" i="95" s="1"/>
  <c r="AJ88" i="95"/>
  <c r="AR94" i="48"/>
  <c r="AH96" i="94"/>
  <c r="AQ96" i="94" s="1"/>
  <c r="Y95" i="42"/>
  <c r="X95" i="42"/>
  <c r="AK86" i="95"/>
  <c r="AT86" i="95" s="1"/>
  <c r="AJ86" i="95"/>
  <c r="AK80" i="95"/>
  <c r="AT80" i="95" s="1"/>
  <c r="AJ80" i="95"/>
  <c r="AK74" i="95"/>
  <c r="AT74" i="95" s="1"/>
  <c r="AJ74" i="95"/>
  <c r="AK68" i="95"/>
  <c r="AT68" i="95" s="1"/>
  <c r="AJ68" i="95"/>
  <c r="AK62" i="95"/>
  <c r="AT62" i="95" s="1"/>
  <c r="AJ62" i="95"/>
  <c r="AK56" i="95"/>
  <c r="AT56" i="95" s="1"/>
  <c r="AJ56" i="95"/>
  <c r="AK50" i="95"/>
  <c r="AT50" i="95" s="1"/>
  <c r="AJ50" i="95"/>
  <c r="AK44" i="95"/>
  <c r="AT44" i="95" s="1"/>
  <c r="AJ44" i="95"/>
  <c r="AK38" i="95"/>
  <c r="AT38" i="95" s="1"/>
  <c r="AJ38" i="95"/>
  <c r="AK32" i="95"/>
  <c r="AT32" i="95" s="1"/>
  <c r="AJ32" i="95"/>
  <c r="AK26" i="95"/>
  <c r="AT26" i="95" s="1"/>
  <c r="AJ26" i="95"/>
  <c r="AK20" i="95"/>
  <c r="AT20" i="95" s="1"/>
  <c r="AJ20" i="95"/>
  <c r="AK14" i="95"/>
  <c r="AT14" i="95" s="1"/>
  <c r="AJ14" i="95"/>
  <c r="AK8" i="95"/>
  <c r="AT8" i="95" s="1"/>
  <c r="AJ8" i="95"/>
  <c r="AR92" i="10"/>
  <c r="AF94" i="102" l="1"/>
  <c r="AO94" i="102" s="1"/>
  <c r="AX64" i="18"/>
  <c r="S64" i="18" s="1"/>
  <c r="AC64" i="18" s="1"/>
  <c r="AB65" i="18" s="1"/>
  <c r="AX86" i="18"/>
  <c r="S86" i="18" s="1"/>
  <c r="AC86" i="18" s="1"/>
  <c r="AB87" i="18" s="1"/>
  <c r="AX89" i="18"/>
  <c r="S89" i="18" s="1"/>
  <c r="AC89" i="18" s="1"/>
  <c r="AB90" i="18" s="1"/>
  <c r="AX17" i="18"/>
  <c r="S17" i="18" s="1"/>
  <c r="AC17" i="18" s="1"/>
  <c r="AB18" i="18" s="1"/>
  <c r="AH93" i="35"/>
  <c r="AQ93" i="35" s="1"/>
  <c r="Z93" i="35"/>
  <c r="AX73" i="18"/>
  <c r="S73" i="18" s="1"/>
  <c r="AC73" i="18" s="1"/>
  <c r="AB74" i="18" s="1"/>
  <c r="AX22" i="18"/>
  <c r="S22" i="18" s="1"/>
  <c r="AC22" i="18" s="1"/>
  <c r="AB23" i="18" s="1"/>
  <c r="AX94" i="18"/>
  <c r="S94" i="18" s="1"/>
  <c r="AC94" i="18" s="1"/>
  <c r="AB95" i="18" s="1"/>
  <c r="AX82" i="18"/>
  <c r="S82" i="18" s="1"/>
  <c r="AC82" i="18" s="1"/>
  <c r="AB83" i="18" s="1"/>
  <c r="Y94" i="85"/>
  <c r="X94" i="85"/>
  <c r="AH94" i="85" s="1"/>
  <c r="AQ94" i="85" s="1"/>
  <c r="Z94" i="85"/>
  <c r="AE94" i="102"/>
  <c r="AX38" i="18"/>
  <c r="S38" i="18" s="1"/>
  <c r="AC38" i="18" s="1"/>
  <c r="AB39" i="18" s="1"/>
  <c r="AX93" i="18"/>
  <c r="S93" i="18" s="1"/>
  <c r="AC93" i="18" s="1"/>
  <c r="AB94" i="18" s="1"/>
  <c r="AN93" i="85"/>
  <c r="AI93" i="85"/>
  <c r="AR93" i="85" s="1"/>
  <c r="AK65" i="18"/>
  <c r="AT65" i="18" s="1"/>
  <c r="AK95" i="18"/>
  <c r="AT95" i="18" s="1"/>
  <c r="AK87" i="18"/>
  <c r="AT87" i="18" s="1"/>
  <c r="AX61" i="18"/>
  <c r="S61" i="18" s="1"/>
  <c r="AC61" i="18" s="1"/>
  <c r="AB62" i="18" s="1"/>
  <c r="AX74" i="18"/>
  <c r="S74" i="18" s="1"/>
  <c r="AC74" i="18" s="1"/>
  <c r="AB75" i="18" s="1"/>
  <c r="AX3" i="18"/>
  <c r="S3" i="18" s="1"/>
  <c r="AC3" i="18" s="1"/>
  <c r="AX25" i="18"/>
  <c r="S25" i="18" s="1"/>
  <c r="AC25" i="18" s="1"/>
  <c r="AB26" i="18" s="1"/>
  <c r="AX8" i="18"/>
  <c r="S8" i="18" s="1"/>
  <c r="AC8" i="18" s="1"/>
  <c r="AB9" i="18" s="1"/>
  <c r="AX35" i="18"/>
  <c r="S35" i="18" s="1"/>
  <c r="AC35" i="18" s="1"/>
  <c r="AB36" i="18" s="1"/>
  <c r="AX60" i="18"/>
  <c r="S60" i="18" s="1"/>
  <c r="AC60" i="18" s="1"/>
  <c r="AB61" i="18" s="1"/>
  <c r="AX71" i="18"/>
  <c r="S71" i="18" s="1"/>
  <c r="AC71" i="18" s="1"/>
  <c r="AB72" i="18" s="1"/>
  <c r="AX27" i="18"/>
  <c r="S27" i="18" s="1"/>
  <c r="AC27" i="18" s="1"/>
  <c r="AB28" i="18" s="1"/>
  <c r="AX53" i="18"/>
  <c r="S53" i="18" s="1"/>
  <c r="AC53" i="18" s="1"/>
  <c r="AB54" i="18" s="1"/>
  <c r="AX12" i="18"/>
  <c r="S12" i="18" s="1"/>
  <c r="AC12" i="18" s="1"/>
  <c r="AB13" i="18" s="1"/>
  <c r="AX92" i="18"/>
  <c r="S92" i="18" s="1"/>
  <c r="AC92" i="18" s="1"/>
  <c r="AB93" i="18" s="1"/>
  <c r="AX23" i="18"/>
  <c r="S23" i="18" s="1"/>
  <c r="AC23" i="18" s="1"/>
  <c r="AB24" i="18" s="1"/>
  <c r="AX48" i="18"/>
  <c r="S48" i="18" s="1"/>
  <c r="AC48" i="18" s="1"/>
  <c r="AB49" i="18" s="1"/>
  <c r="AX4" i="18"/>
  <c r="S4" i="18" s="1"/>
  <c r="AC4" i="18" s="1"/>
  <c r="AB5" i="18" s="1"/>
  <c r="AX28" i="18"/>
  <c r="S28" i="18" s="1"/>
  <c r="AC28" i="18" s="1"/>
  <c r="AB29" i="18" s="1"/>
  <c r="AK39" i="18"/>
  <c r="AT39" i="18" s="1"/>
  <c r="AK7" i="18"/>
  <c r="AT7" i="18" s="1"/>
  <c r="AX9" i="18"/>
  <c r="S9" i="18" s="1"/>
  <c r="AC9" i="18" s="1"/>
  <c r="AB10" i="18" s="1"/>
  <c r="AX15" i="18"/>
  <c r="S15" i="18" s="1"/>
  <c r="AC15" i="18" s="1"/>
  <c r="AB16" i="18" s="1"/>
  <c r="AX41" i="18"/>
  <c r="S41" i="18" s="1"/>
  <c r="AC41" i="18" s="1"/>
  <c r="AB42" i="18" s="1"/>
  <c r="AX69" i="18"/>
  <c r="S69" i="18" s="1"/>
  <c r="AC69" i="18" s="1"/>
  <c r="AB70" i="18" s="1"/>
  <c r="AX44" i="18"/>
  <c r="S44" i="18" s="1"/>
  <c r="AC44" i="18" s="1"/>
  <c r="AB45" i="18" s="1"/>
  <c r="AX70" i="18"/>
  <c r="S70" i="18" s="1"/>
  <c r="AC70" i="18" s="1"/>
  <c r="AB71" i="18" s="1"/>
  <c r="AX96" i="18"/>
  <c r="S96" i="18" s="1"/>
  <c r="AC96" i="18" s="1"/>
  <c r="AB97" i="18" s="1"/>
  <c r="AX43" i="18"/>
  <c r="S43" i="18" s="1"/>
  <c r="AC43" i="18" s="1"/>
  <c r="AB44" i="18" s="1"/>
  <c r="AX63" i="18"/>
  <c r="S63" i="18" s="1"/>
  <c r="AC63" i="18" s="1"/>
  <c r="AB64" i="18" s="1"/>
  <c r="AX90" i="18"/>
  <c r="S90" i="18" s="1"/>
  <c r="AC90" i="18" s="1"/>
  <c r="AB91" i="18" s="1"/>
  <c r="AX13" i="18"/>
  <c r="S13" i="18" s="1"/>
  <c r="AC13" i="18" s="1"/>
  <c r="AB14" i="18" s="1"/>
  <c r="AX33" i="18"/>
  <c r="S33" i="18" s="1"/>
  <c r="AC33" i="18" s="1"/>
  <c r="AB34" i="18" s="1"/>
  <c r="AX59" i="18"/>
  <c r="S59" i="18" s="1"/>
  <c r="AC59" i="18" s="1"/>
  <c r="AB60" i="18" s="1"/>
  <c r="AX19" i="18"/>
  <c r="S19" i="18" s="1"/>
  <c r="AC19" i="18" s="1"/>
  <c r="AB20" i="18" s="1"/>
  <c r="AX40" i="18"/>
  <c r="S40" i="18" s="1"/>
  <c r="AC40" i="18" s="1"/>
  <c r="AB41" i="18" s="1"/>
  <c r="AX65" i="18"/>
  <c r="S65" i="18" s="1"/>
  <c r="AC65" i="18" s="1"/>
  <c r="AB66" i="18" s="1"/>
  <c r="AK90" i="18"/>
  <c r="AT90" i="18" s="1"/>
  <c r="AK18" i="18"/>
  <c r="AT18" i="18" s="1"/>
  <c r="AX56" i="18"/>
  <c r="S56" i="18" s="1"/>
  <c r="AC56" i="18" s="1"/>
  <c r="AB57" i="18" s="1"/>
  <c r="AX88" i="18"/>
  <c r="S88" i="18" s="1"/>
  <c r="AC88" i="18" s="1"/>
  <c r="AB89" i="18" s="1"/>
  <c r="AG94" i="102"/>
  <c r="AP94" i="102" s="1"/>
  <c r="AX84" i="18"/>
  <c r="S84" i="18" s="1"/>
  <c r="AC84" i="18" s="1"/>
  <c r="AB85" i="18" s="1"/>
  <c r="AX50" i="18"/>
  <c r="S50" i="18" s="1"/>
  <c r="AC50" i="18" s="1"/>
  <c r="AB51" i="18" s="1"/>
  <c r="AX77" i="18"/>
  <c r="S77" i="18" s="1"/>
  <c r="AC77" i="18" s="1"/>
  <c r="AB78" i="18" s="1"/>
  <c r="AX81" i="18"/>
  <c r="S81" i="18" s="1"/>
  <c r="AC81" i="18" s="1"/>
  <c r="AB82" i="18" s="1"/>
  <c r="AX80" i="18"/>
  <c r="S80" i="18" s="1"/>
  <c r="AC80" i="18" s="1"/>
  <c r="AB81" i="18" s="1"/>
  <c r="AX11" i="18"/>
  <c r="S11" i="18" s="1"/>
  <c r="AC11" i="18" s="1"/>
  <c r="AB12" i="18" s="1"/>
  <c r="AX97" i="18"/>
  <c r="S97" i="18" s="1"/>
  <c r="AC97" i="18" s="1"/>
  <c r="AB98" i="18" s="1"/>
  <c r="AX79" i="18"/>
  <c r="S79" i="18" s="1"/>
  <c r="AC79" i="18" s="1"/>
  <c r="AB80" i="18" s="1"/>
  <c r="AX5" i="18"/>
  <c r="S5" i="18" s="1"/>
  <c r="AC5" i="18" s="1"/>
  <c r="AB6" i="18" s="1"/>
  <c r="AX30" i="18"/>
  <c r="S30" i="18" s="1"/>
  <c r="AC30" i="18" s="1"/>
  <c r="AB31" i="18" s="1"/>
  <c r="AX49" i="18"/>
  <c r="S49" i="18" s="1"/>
  <c r="AC49" i="18" s="1"/>
  <c r="AB50" i="18" s="1"/>
  <c r="AX68" i="18"/>
  <c r="S68" i="18" s="1"/>
  <c r="AC68" i="18" s="1"/>
  <c r="AB69" i="18" s="1"/>
  <c r="AX95" i="18"/>
  <c r="S95" i="18" s="1"/>
  <c r="AC95" i="18" s="1"/>
  <c r="AB96" i="18" s="1"/>
  <c r="AX55" i="18"/>
  <c r="S55" i="18" s="1"/>
  <c r="AC55" i="18" s="1"/>
  <c r="AB56" i="18" s="1"/>
  <c r="AX75" i="18"/>
  <c r="S75" i="18" s="1"/>
  <c r="AC75" i="18" s="1"/>
  <c r="AB76" i="18" s="1"/>
  <c r="AX7" i="18"/>
  <c r="S7" i="18" s="1"/>
  <c r="AC7" i="18" s="1"/>
  <c r="AB8" i="18" s="1"/>
  <c r="AI98" i="18"/>
  <c r="AN98" i="18"/>
  <c r="AN100" i="18" s="1"/>
  <c r="AK25" i="18"/>
  <c r="AT25" i="18" s="1"/>
  <c r="AJ23" i="18"/>
  <c r="AK23" i="18"/>
  <c r="AT23" i="18" s="1"/>
  <c r="AX62" i="18"/>
  <c r="S62" i="18" s="1"/>
  <c r="AC62" i="18" s="1"/>
  <c r="AB63" i="18" s="1"/>
  <c r="AX31" i="18"/>
  <c r="S31" i="18" s="1"/>
  <c r="AC31" i="18" s="1"/>
  <c r="AB32" i="18" s="1"/>
  <c r="AX87" i="18"/>
  <c r="S87" i="18" s="1"/>
  <c r="AC87" i="18" s="1"/>
  <c r="AB88" i="18" s="1"/>
  <c r="AX18" i="18"/>
  <c r="S18" i="18" s="1"/>
  <c r="AC18" i="18" s="1"/>
  <c r="AB19" i="18" s="1"/>
  <c r="AX34" i="18"/>
  <c r="S34" i="18" s="1"/>
  <c r="AC34" i="18" s="1"/>
  <c r="AB35" i="18" s="1"/>
  <c r="AX21" i="18"/>
  <c r="S21" i="18" s="1"/>
  <c r="AC21" i="18" s="1"/>
  <c r="AB22" i="18" s="1"/>
  <c r="AX47" i="18"/>
  <c r="S47" i="18" s="1"/>
  <c r="AC47" i="18" s="1"/>
  <c r="AB48" i="18" s="1"/>
  <c r="AX45" i="18"/>
  <c r="S45" i="18" s="1"/>
  <c r="AC45" i="18" s="1"/>
  <c r="AB46" i="18" s="1"/>
  <c r="AX14" i="18"/>
  <c r="S14" i="18" s="1"/>
  <c r="AC14" i="18" s="1"/>
  <c r="AB15" i="18" s="1"/>
  <c r="AX39" i="18"/>
  <c r="S39" i="18" s="1"/>
  <c r="AC39" i="18" s="1"/>
  <c r="AB40" i="18" s="1"/>
  <c r="AX66" i="18"/>
  <c r="S66" i="18" s="1"/>
  <c r="AC66" i="18" s="1"/>
  <c r="AB67" i="18" s="1"/>
  <c r="AX85" i="18"/>
  <c r="S85" i="18" s="1"/>
  <c r="AC85" i="18" s="1"/>
  <c r="AB86" i="18" s="1"/>
  <c r="AX10" i="18"/>
  <c r="S10" i="18" s="1"/>
  <c r="AC10" i="18" s="1"/>
  <c r="AB11" i="18" s="1"/>
  <c r="AX36" i="18"/>
  <c r="S36" i="18" s="1"/>
  <c r="AC36" i="18" s="1"/>
  <c r="AB37" i="18" s="1"/>
  <c r="AX91" i="18"/>
  <c r="S91" i="18" s="1"/>
  <c r="AC91" i="18" s="1"/>
  <c r="AB92" i="18" s="1"/>
  <c r="AX16" i="18"/>
  <c r="S16" i="18" s="1"/>
  <c r="AC16" i="18" s="1"/>
  <c r="AB17" i="18" s="1"/>
  <c r="AX42" i="18"/>
  <c r="S42" i="18" s="1"/>
  <c r="AC42" i="18" s="1"/>
  <c r="AB43" i="18" s="1"/>
  <c r="AK74" i="18"/>
  <c r="AT74" i="18" s="1"/>
  <c r="AJ74" i="18"/>
  <c r="AJ94" i="18"/>
  <c r="AK94" i="18"/>
  <c r="AT94" i="18" s="1"/>
  <c r="AK83" i="18"/>
  <c r="AT83" i="18" s="1"/>
  <c r="AX67" i="18"/>
  <c r="S67" i="18" s="1"/>
  <c r="AC67" i="18" s="1"/>
  <c r="AB68" i="18" s="1"/>
  <c r="AX29" i="18"/>
  <c r="S29" i="18" s="1"/>
  <c r="AC29" i="18" s="1"/>
  <c r="AB30" i="18" s="1"/>
  <c r="AX54" i="18"/>
  <c r="S54" i="18" s="1"/>
  <c r="AC54" i="18" s="1"/>
  <c r="AB55" i="18" s="1"/>
  <c r="AX37" i="18"/>
  <c r="S37" i="18" s="1"/>
  <c r="AC37" i="18" s="1"/>
  <c r="AB38" i="18" s="1"/>
  <c r="AX57" i="18"/>
  <c r="S57" i="18" s="1"/>
  <c r="AC57" i="18" s="1"/>
  <c r="AB58" i="18" s="1"/>
  <c r="AX83" i="18"/>
  <c r="S83" i="18" s="1"/>
  <c r="AC83" i="18" s="1"/>
  <c r="AB84" i="18" s="1"/>
  <c r="AX58" i="18"/>
  <c r="S58" i="18" s="1"/>
  <c r="AC58" i="18" s="1"/>
  <c r="AB59" i="18" s="1"/>
  <c r="AX51" i="18"/>
  <c r="S51" i="18" s="1"/>
  <c r="AC51" i="18" s="1"/>
  <c r="AB52" i="18" s="1"/>
  <c r="AX76" i="18"/>
  <c r="S76" i="18" s="1"/>
  <c r="AC76" i="18" s="1"/>
  <c r="AB77" i="18" s="1"/>
  <c r="AX32" i="18"/>
  <c r="S32" i="18" s="1"/>
  <c r="AC32" i="18" s="1"/>
  <c r="AB33" i="18" s="1"/>
  <c r="AX20" i="18"/>
  <c r="S20" i="18" s="1"/>
  <c r="AC20" i="18" s="1"/>
  <c r="AB21" i="18" s="1"/>
  <c r="AX46" i="18"/>
  <c r="S46" i="18" s="1"/>
  <c r="AC46" i="18" s="1"/>
  <c r="AB47" i="18" s="1"/>
  <c r="AX72" i="18"/>
  <c r="S72" i="18" s="1"/>
  <c r="AC72" i="18" s="1"/>
  <c r="AB73" i="18" s="1"/>
  <c r="AX26" i="18"/>
  <c r="S26" i="18" s="1"/>
  <c r="AC26" i="18" s="1"/>
  <c r="AB27" i="18" s="1"/>
  <c r="AX52" i="18"/>
  <c r="S52" i="18" s="1"/>
  <c r="AC52" i="18" s="1"/>
  <c r="AB53" i="18" s="1"/>
  <c r="AX78" i="18"/>
  <c r="S78" i="18" s="1"/>
  <c r="AC78" i="18" s="1"/>
  <c r="AB79" i="18" s="1"/>
  <c r="Z93" i="50"/>
  <c r="AF93" i="50" s="1"/>
  <c r="AO93" i="50" s="1"/>
  <c r="Z95" i="42"/>
  <c r="AE95" i="42" s="1"/>
  <c r="AH93" i="50"/>
  <c r="AQ93" i="50" s="1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S81" i="95"/>
  <c r="AL81" i="95"/>
  <c r="AU81" i="95" s="1"/>
  <c r="AL3" i="95"/>
  <c r="AU3" i="95" s="1"/>
  <c r="AS3" i="95"/>
  <c r="AS22" i="95"/>
  <c r="AL22" i="95"/>
  <c r="AU22" i="95" s="1"/>
  <c r="AS40" i="95"/>
  <c r="AL40" i="95"/>
  <c r="AU40" i="95" s="1"/>
  <c r="AS58" i="95"/>
  <c r="AL58" i="95"/>
  <c r="AU58" i="95" s="1"/>
  <c r="AS76" i="95"/>
  <c r="AL76" i="95"/>
  <c r="AU76" i="95" s="1"/>
  <c r="AR94" i="42"/>
  <c r="AS19" i="95"/>
  <c r="AL19" i="95"/>
  <c r="AU19" i="95" s="1"/>
  <c r="AS37" i="95"/>
  <c r="AL37" i="95"/>
  <c r="AU37" i="95" s="1"/>
  <c r="AS55" i="95"/>
  <c r="AL55" i="95"/>
  <c r="AU55" i="95" s="1"/>
  <c r="AS73" i="95"/>
  <c r="AL73" i="95"/>
  <c r="AU73" i="95" s="1"/>
  <c r="AS8" i="95"/>
  <c r="AL8" i="95"/>
  <c r="AU8" i="95" s="1"/>
  <c r="AS80" i="95"/>
  <c r="AL80" i="95"/>
  <c r="AU80" i="95" s="1"/>
  <c r="W96" i="42"/>
  <c r="AF95" i="42"/>
  <c r="AO95" i="42" s="1"/>
  <c r="AE93" i="50"/>
  <c r="W94" i="50"/>
  <c r="AG95" i="48"/>
  <c r="AP95" i="48" s="1"/>
  <c r="W96" i="48"/>
  <c r="AE95" i="48"/>
  <c r="AF95" i="48"/>
  <c r="AO95" i="48" s="1"/>
  <c r="AJ4" i="95"/>
  <c r="AK4" i="95"/>
  <c r="AT4" i="95" s="1"/>
  <c r="AT91" i="95" s="1"/>
  <c r="AS5" i="95"/>
  <c r="AL5" i="95"/>
  <c r="AU5" i="95" s="1"/>
  <c r="AS23" i="95"/>
  <c r="AL23" i="95"/>
  <c r="AU23" i="95" s="1"/>
  <c r="AS41" i="95"/>
  <c r="AL41" i="95"/>
  <c r="AU41" i="95" s="1"/>
  <c r="AS59" i="95"/>
  <c r="AL59" i="95"/>
  <c r="AU59" i="95" s="1"/>
  <c r="AS77" i="95"/>
  <c r="AL77" i="95"/>
  <c r="AU77" i="95" s="1"/>
  <c r="Y95" i="102"/>
  <c r="X95" i="102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8" i="95"/>
  <c r="AL78" i="95"/>
  <c r="AU78" i="95" s="1"/>
  <c r="AR91" i="90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S87" i="95"/>
  <c r="AL87" i="95"/>
  <c r="AU87" i="95" s="1"/>
  <c r="Y94" i="82"/>
  <c r="X94" i="82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S82" i="95"/>
  <c r="AL82" i="95"/>
  <c r="AU82" i="95" s="1"/>
  <c r="AR92" i="50"/>
  <c r="Y94" i="10"/>
  <c r="X94" i="10"/>
  <c r="AS7" i="95"/>
  <c r="AL7" i="95"/>
  <c r="AU7" i="95" s="1"/>
  <c r="AS25" i="95"/>
  <c r="AL25" i="95"/>
  <c r="AU25" i="95" s="1"/>
  <c r="AS43" i="95"/>
  <c r="AL43" i="95"/>
  <c r="AU43" i="95" s="1"/>
  <c r="AS61" i="95"/>
  <c r="AL61" i="95"/>
  <c r="AU61" i="95" s="1"/>
  <c r="AS79" i="95"/>
  <c r="AL79" i="95"/>
  <c r="AU79" i="95" s="1"/>
  <c r="AS44" i="95"/>
  <c r="AL44" i="95"/>
  <c r="AU44" i="95" s="1"/>
  <c r="AS50" i="95"/>
  <c r="AL50" i="95"/>
  <c r="AU50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83" i="95"/>
  <c r="AL83" i="95"/>
  <c r="AU83" i="95" s="1"/>
  <c r="AH92" i="90"/>
  <c r="AQ92" i="90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84" i="95"/>
  <c r="AL84" i="95"/>
  <c r="AU84" i="95" s="1"/>
  <c r="AI96" i="94"/>
  <c r="AN96" i="94"/>
  <c r="AS26" i="95"/>
  <c r="AL26" i="95"/>
  <c r="AU26" i="95" s="1"/>
  <c r="AS68" i="95"/>
  <c r="AL68" i="95"/>
  <c r="AU68" i="95" s="1"/>
  <c r="AS88" i="95"/>
  <c r="AL88" i="95"/>
  <c r="AU88" i="95" s="1"/>
  <c r="AS21" i="95"/>
  <c r="AL21" i="95"/>
  <c r="AU21" i="95" s="1"/>
  <c r="AS39" i="95"/>
  <c r="AL39" i="95"/>
  <c r="AU39" i="95" s="1"/>
  <c r="AS57" i="95"/>
  <c r="AL57" i="95"/>
  <c r="AU57" i="95" s="1"/>
  <c r="AS75" i="95"/>
  <c r="AL75" i="95"/>
  <c r="AU75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Z92" i="90"/>
  <c r="AN94" i="102"/>
  <c r="AI94" i="102"/>
  <c r="AS13" i="95"/>
  <c r="AL13" i="95"/>
  <c r="AU13" i="95" s="1"/>
  <c r="AS31" i="95"/>
  <c r="AL31" i="95"/>
  <c r="AU31" i="95" s="1"/>
  <c r="AS49" i="95"/>
  <c r="AL49" i="95"/>
  <c r="AU49" i="95" s="1"/>
  <c r="AS67" i="95"/>
  <c r="AL67" i="95"/>
  <c r="AU67" i="95" s="1"/>
  <c r="AS85" i="95"/>
  <c r="AL85" i="95"/>
  <c r="AU85" i="95" s="1"/>
  <c r="Y97" i="94"/>
  <c r="X97" i="94"/>
  <c r="AS62" i="95"/>
  <c r="AL62" i="95"/>
  <c r="AU62" i="95" s="1"/>
  <c r="AS14" i="95"/>
  <c r="AL14" i="95"/>
  <c r="AU14" i="95" s="1"/>
  <c r="AS32" i="95"/>
  <c r="AL32" i="95"/>
  <c r="AU32" i="95" s="1"/>
  <c r="AS86" i="95"/>
  <c r="AL86" i="95"/>
  <c r="AU86" i="95" s="1"/>
  <c r="AS20" i="95"/>
  <c r="AL20" i="95"/>
  <c r="AU20" i="95" s="1"/>
  <c r="AS38" i="95"/>
  <c r="AL38" i="95"/>
  <c r="AU38" i="95" s="1"/>
  <c r="AS56" i="95"/>
  <c r="AL56" i="95"/>
  <c r="AU56" i="95" s="1"/>
  <c r="AS74" i="95"/>
  <c r="AL74" i="95"/>
  <c r="AU74" i="95" s="1"/>
  <c r="AH95" i="42"/>
  <c r="AQ95" i="42" s="1"/>
  <c r="AN93" i="82"/>
  <c r="AI93" i="82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N93" i="10"/>
  <c r="AI93" i="10"/>
  <c r="AJ87" i="18" l="1"/>
  <c r="AG95" i="42"/>
  <c r="AP95" i="42" s="1"/>
  <c r="Z95" i="102"/>
  <c r="AG93" i="50"/>
  <c r="AP93" i="50" s="1"/>
  <c r="AJ18" i="18"/>
  <c r="W95" i="85"/>
  <c r="AF94" i="85"/>
  <c r="AO94" i="85" s="1"/>
  <c r="AE94" i="85"/>
  <c r="AG94" i="85"/>
  <c r="AP94" i="85" s="1"/>
  <c r="AJ90" i="18"/>
  <c r="AE93" i="35"/>
  <c r="AF93" i="35"/>
  <c r="AO93" i="35" s="1"/>
  <c r="AG93" i="35"/>
  <c r="AP93" i="35" s="1"/>
  <c r="W94" i="35"/>
  <c r="AS94" i="18"/>
  <c r="AL94" i="18"/>
  <c r="AU94" i="18" s="1"/>
  <c r="AJ16" i="18"/>
  <c r="AK16" i="18"/>
  <c r="AT16" i="18" s="1"/>
  <c r="AK27" i="18"/>
  <c r="AT27" i="18" s="1"/>
  <c r="AJ27" i="18"/>
  <c r="AJ52" i="18"/>
  <c r="AK52" i="18"/>
  <c r="AT52" i="18" s="1"/>
  <c r="AK30" i="18"/>
  <c r="AT30" i="18" s="1"/>
  <c r="AJ30" i="18"/>
  <c r="AS74" i="18"/>
  <c r="AL74" i="18"/>
  <c r="AU74" i="18" s="1"/>
  <c r="AJ11" i="18"/>
  <c r="AK11" i="18"/>
  <c r="AT11" i="18" s="1"/>
  <c r="AK48" i="18"/>
  <c r="AT48" i="18" s="1"/>
  <c r="AJ48" i="18"/>
  <c r="AK56" i="18"/>
  <c r="AT56" i="18" s="1"/>
  <c r="AJ56" i="18"/>
  <c r="AK80" i="18"/>
  <c r="AT80" i="18" s="1"/>
  <c r="AJ80" i="18"/>
  <c r="AK51" i="18"/>
  <c r="AT51" i="18" s="1"/>
  <c r="AJ51" i="18"/>
  <c r="AS18" i="18"/>
  <c r="AL18" i="18"/>
  <c r="AU18" i="18" s="1"/>
  <c r="AK60" i="18"/>
  <c r="AT60" i="18" s="1"/>
  <c r="AJ60" i="18"/>
  <c r="AK97" i="18"/>
  <c r="AT97" i="18" s="1"/>
  <c r="AJ97" i="18"/>
  <c r="AK10" i="18"/>
  <c r="AT10" i="18" s="1"/>
  <c r="AJ10" i="18"/>
  <c r="AJ5" i="18"/>
  <c r="AK5" i="18"/>
  <c r="AT5" i="18" s="1"/>
  <c r="AJ28" i="18"/>
  <c r="AK28" i="18"/>
  <c r="AT28" i="18" s="1"/>
  <c r="AJ3" i="18"/>
  <c r="AB4" i="18"/>
  <c r="AJ55" i="18"/>
  <c r="AK55" i="18"/>
  <c r="AT55" i="18" s="1"/>
  <c r="AK46" i="18"/>
  <c r="AT46" i="18" s="1"/>
  <c r="AJ46" i="18"/>
  <c r="AL23" i="18"/>
  <c r="AU23" i="18" s="1"/>
  <c r="AS23" i="18"/>
  <c r="AJ20" i="18"/>
  <c r="AK20" i="18"/>
  <c r="AT20" i="18" s="1"/>
  <c r="AK26" i="18"/>
  <c r="AT26" i="18" s="1"/>
  <c r="AJ26" i="18"/>
  <c r="AJ73" i="18"/>
  <c r="AK73" i="18"/>
  <c r="AT73" i="18" s="1"/>
  <c r="AK59" i="18"/>
  <c r="AT59" i="18" s="1"/>
  <c r="AJ59" i="18"/>
  <c r="AJ68" i="18"/>
  <c r="AK68" i="18"/>
  <c r="AT68" i="18" s="1"/>
  <c r="AK86" i="18"/>
  <c r="AT86" i="18" s="1"/>
  <c r="AJ86" i="18"/>
  <c r="AK22" i="18"/>
  <c r="AT22" i="18" s="1"/>
  <c r="AJ22" i="18"/>
  <c r="AJ25" i="18"/>
  <c r="AK96" i="18"/>
  <c r="AT96" i="18" s="1"/>
  <c r="AJ96" i="18"/>
  <c r="AK98" i="18"/>
  <c r="AT98" i="18" s="1"/>
  <c r="AJ98" i="18"/>
  <c r="AS98" i="18" s="1"/>
  <c r="AJ85" i="18"/>
  <c r="AK85" i="18"/>
  <c r="AT85" i="18" s="1"/>
  <c r="AL90" i="18"/>
  <c r="AU90" i="18" s="1"/>
  <c r="AS90" i="18"/>
  <c r="AJ34" i="18"/>
  <c r="AK34" i="18"/>
  <c r="AT34" i="18" s="1"/>
  <c r="AK71" i="18"/>
  <c r="AT71" i="18" s="1"/>
  <c r="AJ71" i="18"/>
  <c r="AJ7" i="18"/>
  <c r="AJ49" i="18"/>
  <c r="AK49" i="18"/>
  <c r="AT49" i="18" s="1"/>
  <c r="AJ72" i="18"/>
  <c r="AK72" i="18"/>
  <c r="AT72" i="18" s="1"/>
  <c r="AK75" i="18"/>
  <c r="AT75" i="18" s="1"/>
  <c r="AJ75" i="18"/>
  <c r="AK53" i="18"/>
  <c r="AT53" i="18" s="1"/>
  <c r="AJ53" i="18"/>
  <c r="AJ37" i="18"/>
  <c r="AK37" i="18"/>
  <c r="AT37" i="18" s="1"/>
  <c r="AJ76" i="18"/>
  <c r="AK76" i="18"/>
  <c r="AT76" i="18" s="1"/>
  <c r="AK44" i="18"/>
  <c r="AT44" i="18" s="1"/>
  <c r="AJ44" i="18"/>
  <c r="AJ54" i="18"/>
  <c r="AK54" i="18"/>
  <c r="AT54" i="18" s="1"/>
  <c r="AK47" i="18"/>
  <c r="AT47" i="18" s="1"/>
  <c r="AJ47" i="18"/>
  <c r="AK84" i="18"/>
  <c r="AT84" i="18" s="1"/>
  <c r="AJ84" i="18"/>
  <c r="AJ83" i="18"/>
  <c r="AJ43" i="18"/>
  <c r="AK43" i="18"/>
  <c r="AT43" i="18" s="1"/>
  <c r="AJ67" i="18"/>
  <c r="AK67" i="18"/>
  <c r="AT67" i="18" s="1"/>
  <c r="AK35" i="18"/>
  <c r="AT35" i="18" s="1"/>
  <c r="AJ35" i="18"/>
  <c r="AJ69" i="18"/>
  <c r="AK69" i="18"/>
  <c r="AT69" i="18" s="1"/>
  <c r="AK12" i="18"/>
  <c r="AT12" i="18" s="1"/>
  <c r="AJ12" i="18"/>
  <c r="AK14" i="18"/>
  <c r="AT14" i="18" s="1"/>
  <c r="AJ14" i="18"/>
  <c r="AK45" i="18"/>
  <c r="AT45" i="18" s="1"/>
  <c r="AJ45" i="18"/>
  <c r="AK24" i="18"/>
  <c r="AT24" i="18" s="1"/>
  <c r="AJ24" i="18"/>
  <c r="AK61" i="18"/>
  <c r="AT61" i="18" s="1"/>
  <c r="AJ61" i="18"/>
  <c r="AJ95" i="18"/>
  <c r="AJ77" i="18"/>
  <c r="AK77" i="18"/>
  <c r="AT77" i="18" s="1"/>
  <c r="AJ32" i="18"/>
  <c r="AK32" i="18"/>
  <c r="AT32" i="18" s="1"/>
  <c r="AK78" i="18"/>
  <c r="AT78" i="18" s="1"/>
  <c r="AJ78" i="18"/>
  <c r="AK29" i="18"/>
  <c r="AT29" i="18" s="1"/>
  <c r="AJ29" i="18"/>
  <c r="AS87" i="18"/>
  <c r="AL87" i="18"/>
  <c r="AU87" i="18" s="1"/>
  <c r="AK21" i="18"/>
  <c r="AT21" i="18" s="1"/>
  <c r="AJ21" i="18"/>
  <c r="AJ58" i="18"/>
  <c r="AK58" i="18"/>
  <c r="AT58" i="18" s="1"/>
  <c r="AJ17" i="18"/>
  <c r="AK17" i="18"/>
  <c r="AT17" i="18" s="1"/>
  <c r="AJ40" i="18"/>
  <c r="AK40" i="18"/>
  <c r="AT40" i="18" s="1"/>
  <c r="AK19" i="18"/>
  <c r="AT19" i="18" s="1"/>
  <c r="AJ19" i="18"/>
  <c r="AK63" i="18"/>
  <c r="AT63" i="18" s="1"/>
  <c r="AJ63" i="18"/>
  <c r="AR98" i="18"/>
  <c r="AR100" i="18" s="1"/>
  <c r="AL98" i="18"/>
  <c r="AU98" i="18" s="1"/>
  <c r="AJ50" i="18"/>
  <c r="AK50" i="18"/>
  <c r="AT50" i="18" s="1"/>
  <c r="AK81" i="18"/>
  <c r="AT81" i="18" s="1"/>
  <c r="AJ81" i="18"/>
  <c r="AK89" i="18"/>
  <c r="AT89" i="18" s="1"/>
  <c r="AJ89" i="18"/>
  <c r="AK66" i="18"/>
  <c r="AT66" i="18" s="1"/>
  <c r="AJ66" i="18"/>
  <c r="AJ91" i="18"/>
  <c r="AK91" i="18"/>
  <c r="AT91" i="18" s="1"/>
  <c r="AJ70" i="18"/>
  <c r="AK70" i="18"/>
  <c r="AT70" i="18" s="1"/>
  <c r="AJ39" i="18"/>
  <c r="AK93" i="18"/>
  <c r="AT93" i="18" s="1"/>
  <c r="AJ93" i="18"/>
  <c r="AK36" i="18"/>
  <c r="AT36" i="18" s="1"/>
  <c r="AJ36" i="18"/>
  <c r="AJ65" i="18"/>
  <c r="AK6" i="18"/>
  <c r="AT6" i="18" s="1"/>
  <c r="AJ6" i="18"/>
  <c r="AK79" i="18"/>
  <c r="AT79" i="18" s="1"/>
  <c r="AJ79" i="18"/>
  <c r="AJ33" i="18"/>
  <c r="AK33" i="18"/>
  <c r="AT33" i="18" s="1"/>
  <c r="AK38" i="18"/>
  <c r="AT38" i="18" s="1"/>
  <c r="AJ38" i="18"/>
  <c r="AK92" i="18"/>
  <c r="AT92" i="18" s="1"/>
  <c r="AJ92" i="18"/>
  <c r="AK15" i="18"/>
  <c r="AT15" i="18" s="1"/>
  <c r="AJ15" i="18"/>
  <c r="AJ88" i="18"/>
  <c r="AK88" i="18"/>
  <c r="AT88" i="18" s="1"/>
  <c r="AJ8" i="18"/>
  <c r="AK8" i="18"/>
  <c r="AT8" i="18" s="1"/>
  <c r="AJ31" i="18"/>
  <c r="AK31" i="18"/>
  <c r="AT31" i="18" s="1"/>
  <c r="AJ82" i="18"/>
  <c r="AK82" i="18"/>
  <c r="AT82" i="18" s="1"/>
  <c r="AJ57" i="18"/>
  <c r="AK57" i="18"/>
  <c r="AT57" i="18" s="1"/>
  <c r="AK41" i="18"/>
  <c r="AT41" i="18" s="1"/>
  <c r="AJ41" i="18"/>
  <c r="AJ64" i="18"/>
  <c r="AK64" i="18"/>
  <c r="AT64" i="18" s="1"/>
  <c r="AK42" i="18"/>
  <c r="AT42" i="18" s="1"/>
  <c r="AJ42" i="18"/>
  <c r="AJ13" i="18"/>
  <c r="AK13" i="18"/>
  <c r="AT13" i="18" s="1"/>
  <c r="AK9" i="18"/>
  <c r="AT9" i="18" s="1"/>
  <c r="AJ9" i="18"/>
  <c r="AK62" i="18"/>
  <c r="AT62" i="18" s="1"/>
  <c r="AJ62" i="18"/>
  <c r="Z97" i="94"/>
  <c r="AG97" i="94" s="1"/>
  <c r="AP97" i="94" s="1"/>
  <c r="AH94" i="10"/>
  <c r="AQ94" i="10" s="1"/>
  <c r="AH94" i="82"/>
  <c r="AQ94" i="82" s="1"/>
  <c r="AN95" i="48"/>
  <c r="AI95" i="48"/>
  <c r="AN93" i="50"/>
  <c r="AI93" i="50"/>
  <c r="AR96" i="94"/>
  <c r="Z94" i="10"/>
  <c r="Z94" i="82"/>
  <c r="Y96" i="48"/>
  <c r="X96" i="48"/>
  <c r="AH97" i="94"/>
  <c r="AQ97" i="94" s="1"/>
  <c r="AH95" i="102"/>
  <c r="AQ95" i="102" s="1"/>
  <c r="Y96" i="42"/>
  <c r="X96" i="42"/>
  <c r="Z96" i="42" s="1"/>
  <c r="W96" i="102"/>
  <c r="AG95" i="102"/>
  <c r="AP95" i="102" s="1"/>
  <c r="AF95" i="102"/>
  <c r="AO95" i="102" s="1"/>
  <c r="AE95" i="102"/>
  <c r="Y94" i="50"/>
  <c r="X94" i="50"/>
  <c r="AR93" i="82"/>
  <c r="AR93" i="10"/>
  <c r="AR94" i="102"/>
  <c r="AS4" i="95"/>
  <c r="AS91" i="95" s="1"/>
  <c r="AL4" i="95"/>
  <c r="AU4" i="95" s="1"/>
  <c r="AU91" i="95" s="1"/>
  <c r="C11" i="95" s="1"/>
  <c r="F39" i="57" s="1"/>
  <c r="AI95" i="42"/>
  <c r="AN95" i="42"/>
  <c r="AE97" i="94"/>
  <c r="W93" i="90"/>
  <c r="AF92" i="90"/>
  <c r="AO92" i="90" s="1"/>
  <c r="AE92" i="90"/>
  <c r="AG92" i="90"/>
  <c r="AP92" i="90" s="1"/>
  <c r="Y95" i="85" l="1"/>
  <c r="X95" i="85"/>
  <c r="AH95" i="85" s="1"/>
  <c r="AQ95" i="85" s="1"/>
  <c r="Z95" i="85"/>
  <c r="AI93" i="35"/>
  <c r="AR93" i="35" s="1"/>
  <c r="AN93" i="35"/>
  <c r="Z94" i="35"/>
  <c r="Y94" i="35"/>
  <c r="X94" i="35"/>
  <c r="AH94" i="35" s="1"/>
  <c r="AQ94" i="35" s="1"/>
  <c r="AN94" i="85"/>
  <c r="AI94" i="85"/>
  <c r="AR94" i="85" s="1"/>
  <c r="AS41" i="18"/>
  <c r="AL41" i="18"/>
  <c r="AU41" i="18" s="1"/>
  <c r="AS89" i="18"/>
  <c r="AL89" i="18"/>
  <c r="AU89" i="18" s="1"/>
  <c r="AS78" i="18"/>
  <c r="AL78" i="18"/>
  <c r="AU78" i="18" s="1"/>
  <c r="AL69" i="18"/>
  <c r="AU69" i="18" s="1"/>
  <c r="AS69" i="18"/>
  <c r="AS85" i="18"/>
  <c r="AL85" i="18"/>
  <c r="AU85" i="18" s="1"/>
  <c r="AL59" i="18"/>
  <c r="AU59" i="18" s="1"/>
  <c r="AS59" i="18"/>
  <c r="AL60" i="18"/>
  <c r="AU60" i="18" s="1"/>
  <c r="AS60" i="18"/>
  <c r="AL33" i="18"/>
  <c r="AU33" i="18" s="1"/>
  <c r="AS33" i="18"/>
  <c r="AS36" i="18"/>
  <c r="AL36" i="18"/>
  <c r="AU36" i="18" s="1"/>
  <c r="AL70" i="18"/>
  <c r="AU70" i="18" s="1"/>
  <c r="AS70" i="18"/>
  <c r="AS40" i="18"/>
  <c r="AL40" i="18"/>
  <c r="AU40" i="18" s="1"/>
  <c r="AS61" i="18"/>
  <c r="AL61" i="18"/>
  <c r="AU61" i="18" s="1"/>
  <c r="AS14" i="18"/>
  <c r="AL14" i="18"/>
  <c r="AU14" i="18" s="1"/>
  <c r="AS35" i="18"/>
  <c r="AL35" i="18"/>
  <c r="AU35" i="18" s="1"/>
  <c r="AL83" i="18"/>
  <c r="AU83" i="18" s="1"/>
  <c r="AS83" i="18"/>
  <c r="AS54" i="18"/>
  <c r="AL54" i="18"/>
  <c r="AU54" i="18" s="1"/>
  <c r="AL37" i="18"/>
  <c r="AU37" i="18" s="1"/>
  <c r="AS37" i="18"/>
  <c r="AS72" i="18"/>
  <c r="AL72" i="18"/>
  <c r="AU72" i="18" s="1"/>
  <c r="AS20" i="18"/>
  <c r="AL20" i="18"/>
  <c r="AU20" i="18" s="1"/>
  <c r="AS55" i="18"/>
  <c r="AL55" i="18"/>
  <c r="AU55" i="18" s="1"/>
  <c r="AS5" i="18"/>
  <c r="AL5" i="18"/>
  <c r="AU5" i="18" s="1"/>
  <c r="AS27" i="18"/>
  <c r="AL27" i="18"/>
  <c r="AU27" i="18" s="1"/>
  <c r="AS62" i="18"/>
  <c r="AL62" i="18"/>
  <c r="AU62" i="18" s="1"/>
  <c r="AS42" i="18"/>
  <c r="AL42" i="18"/>
  <c r="AU42" i="18" s="1"/>
  <c r="AL92" i="18"/>
  <c r="AU92" i="18" s="1"/>
  <c r="AS92" i="18"/>
  <c r="AS79" i="18"/>
  <c r="AL79" i="18"/>
  <c r="AU79" i="18" s="1"/>
  <c r="AS81" i="18"/>
  <c r="AL81" i="18"/>
  <c r="AU81" i="18" s="1"/>
  <c r="AL63" i="18"/>
  <c r="AU63" i="18" s="1"/>
  <c r="AS63" i="18"/>
  <c r="AL84" i="18"/>
  <c r="AU84" i="18" s="1"/>
  <c r="AS84" i="18"/>
  <c r="AL44" i="18"/>
  <c r="AU44" i="18" s="1"/>
  <c r="AS44" i="18"/>
  <c r="AS53" i="18"/>
  <c r="AL53" i="18"/>
  <c r="AU53" i="18" s="1"/>
  <c r="AS34" i="18"/>
  <c r="AL34" i="18"/>
  <c r="AU34" i="18" s="1"/>
  <c r="AS86" i="18"/>
  <c r="AL86" i="18"/>
  <c r="AU86" i="18" s="1"/>
  <c r="AK4" i="18"/>
  <c r="AT4" i="18" s="1"/>
  <c r="AT100" i="18" s="1"/>
  <c r="AJ4" i="18"/>
  <c r="AL10" i="18"/>
  <c r="AU10" i="18" s="1"/>
  <c r="AS10" i="18"/>
  <c r="AS56" i="18"/>
  <c r="AL56" i="18"/>
  <c r="AU56" i="18" s="1"/>
  <c r="AS48" i="18"/>
  <c r="AL48" i="18"/>
  <c r="AU48" i="18" s="1"/>
  <c r="AL30" i="18"/>
  <c r="AU30" i="18" s="1"/>
  <c r="AS30" i="18"/>
  <c r="AL15" i="18"/>
  <c r="AU15" i="18" s="1"/>
  <c r="AS15" i="18"/>
  <c r="AL21" i="18"/>
  <c r="AU21" i="18" s="1"/>
  <c r="AS21" i="18"/>
  <c r="AS31" i="18"/>
  <c r="AL31" i="18"/>
  <c r="AU31" i="18" s="1"/>
  <c r="AF97" i="94"/>
  <c r="AO97" i="94" s="1"/>
  <c r="AS57" i="18"/>
  <c r="AL57" i="18"/>
  <c r="AU57" i="18" s="1"/>
  <c r="AS8" i="18"/>
  <c r="AL8" i="18"/>
  <c r="AU8" i="18" s="1"/>
  <c r="AS93" i="18"/>
  <c r="AL93" i="18"/>
  <c r="AU93" i="18" s="1"/>
  <c r="AS91" i="18"/>
  <c r="AL91" i="18"/>
  <c r="AU91" i="18" s="1"/>
  <c r="AS17" i="18"/>
  <c r="AL17" i="18"/>
  <c r="AU17" i="18" s="1"/>
  <c r="AS32" i="18"/>
  <c r="AL32" i="18"/>
  <c r="AU32" i="18" s="1"/>
  <c r="AS24" i="18"/>
  <c r="AL24" i="18"/>
  <c r="AU24" i="18" s="1"/>
  <c r="AS12" i="18"/>
  <c r="AL12" i="18"/>
  <c r="AU12" i="18" s="1"/>
  <c r="AS49" i="18"/>
  <c r="AL49" i="18"/>
  <c r="AU49" i="18" s="1"/>
  <c r="AS96" i="18"/>
  <c r="AL96" i="18"/>
  <c r="AU96" i="18" s="1"/>
  <c r="AS73" i="18"/>
  <c r="AL73" i="18"/>
  <c r="AU73" i="18" s="1"/>
  <c r="AL3" i="18"/>
  <c r="AU3" i="18" s="1"/>
  <c r="AS3" i="18"/>
  <c r="AS16" i="18"/>
  <c r="AL16" i="18"/>
  <c r="AU16" i="18" s="1"/>
  <c r="AS95" i="18"/>
  <c r="AL95" i="18"/>
  <c r="AU95" i="18" s="1"/>
  <c r="W98" i="94"/>
  <c r="Y98" i="94" s="1"/>
  <c r="AL9" i="18"/>
  <c r="AU9" i="18" s="1"/>
  <c r="AS9" i="18"/>
  <c r="AL38" i="18"/>
  <c r="AU38" i="18" s="1"/>
  <c r="AS38" i="18"/>
  <c r="AS6" i="18"/>
  <c r="AL6" i="18"/>
  <c r="AU6" i="18" s="1"/>
  <c r="AS66" i="18"/>
  <c r="AL66" i="18"/>
  <c r="AU66" i="18" s="1"/>
  <c r="AS19" i="18"/>
  <c r="AL19" i="18"/>
  <c r="AU19" i="18" s="1"/>
  <c r="AL29" i="18"/>
  <c r="AU29" i="18" s="1"/>
  <c r="AS29" i="18"/>
  <c r="AS67" i="18"/>
  <c r="AL67" i="18"/>
  <c r="AU67" i="18" s="1"/>
  <c r="AS47" i="18"/>
  <c r="AL47" i="18"/>
  <c r="AU47" i="18" s="1"/>
  <c r="AL75" i="18"/>
  <c r="AU75" i="18" s="1"/>
  <c r="AS75" i="18"/>
  <c r="AS7" i="18"/>
  <c r="AL7" i="18"/>
  <c r="AU7" i="18" s="1"/>
  <c r="AL26" i="18"/>
  <c r="AU26" i="18" s="1"/>
  <c r="AS26" i="18"/>
  <c r="AL46" i="18"/>
  <c r="AU46" i="18" s="1"/>
  <c r="AS46" i="18"/>
  <c r="AL97" i="18"/>
  <c r="AU97" i="18" s="1"/>
  <c r="AS97" i="18"/>
  <c r="AS51" i="18"/>
  <c r="AL51" i="18"/>
  <c r="AU51" i="18" s="1"/>
  <c r="AS65" i="18"/>
  <c r="AL65" i="18"/>
  <c r="AU65" i="18" s="1"/>
  <c r="AL43" i="18"/>
  <c r="AU43" i="18" s="1"/>
  <c r="AS43" i="18"/>
  <c r="AL22" i="18"/>
  <c r="AU22" i="18" s="1"/>
  <c r="AS22" i="18"/>
  <c r="AL80" i="18"/>
  <c r="AU80" i="18" s="1"/>
  <c r="AS80" i="18"/>
  <c r="AS13" i="18"/>
  <c r="AL13" i="18"/>
  <c r="AU13" i="18" s="1"/>
  <c r="AS64" i="18"/>
  <c r="AL64" i="18"/>
  <c r="AU64" i="18" s="1"/>
  <c r="AS82" i="18"/>
  <c r="AL82" i="18"/>
  <c r="AU82" i="18" s="1"/>
  <c r="AS88" i="18"/>
  <c r="AL88" i="18"/>
  <c r="AU88" i="18" s="1"/>
  <c r="AS39" i="18"/>
  <c r="AL39" i="18"/>
  <c r="AU39" i="18" s="1"/>
  <c r="AS50" i="18"/>
  <c r="AL50" i="18"/>
  <c r="AU50" i="18" s="1"/>
  <c r="AL58" i="18"/>
  <c r="AU58" i="18" s="1"/>
  <c r="AS58" i="18"/>
  <c r="AS77" i="18"/>
  <c r="AL77" i="18"/>
  <c r="AU77" i="18" s="1"/>
  <c r="AS45" i="18"/>
  <c r="AL45" i="18"/>
  <c r="AU45" i="18" s="1"/>
  <c r="AS76" i="18"/>
  <c r="AL76" i="18"/>
  <c r="AU76" i="18" s="1"/>
  <c r="AS71" i="18"/>
  <c r="AL71" i="18"/>
  <c r="AU71" i="18" s="1"/>
  <c r="AS25" i="18"/>
  <c r="AL25" i="18"/>
  <c r="AU25" i="18" s="1"/>
  <c r="AS68" i="18"/>
  <c r="AL68" i="18"/>
  <c r="AU68" i="18" s="1"/>
  <c r="AS28" i="18"/>
  <c r="AL28" i="18"/>
  <c r="AU28" i="18" s="1"/>
  <c r="AL11" i="18"/>
  <c r="AU11" i="18" s="1"/>
  <c r="AS11" i="18"/>
  <c r="AS52" i="18"/>
  <c r="AL52" i="18"/>
  <c r="AU52" i="18" s="1"/>
  <c r="Z94" i="50"/>
  <c r="AF94" i="50" s="1"/>
  <c r="AO94" i="50" s="1"/>
  <c r="Z96" i="48"/>
  <c r="AF96" i="48" s="1"/>
  <c r="AO96" i="48" s="1"/>
  <c r="W97" i="42"/>
  <c r="AE96" i="42"/>
  <c r="AF96" i="42"/>
  <c r="AO96" i="42" s="1"/>
  <c r="AG96" i="42"/>
  <c r="AP96" i="42" s="1"/>
  <c r="AR93" i="50"/>
  <c r="W95" i="82"/>
  <c r="AG94" i="82"/>
  <c r="AP94" i="82" s="1"/>
  <c r="AF94" i="82"/>
  <c r="AO94" i="82" s="1"/>
  <c r="AE94" i="82"/>
  <c r="AR95" i="48"/>
  <c r="AE94" i="50"/>
  <c r="AG94" i="50"/>
  <c r="AP94" i="50" s="1"/>
  <c r="AN95" i="102"/>
  <c r="AI95" i="102"/>
  <c r="X98" i="94"/>
  <c r="AH96" i="42"/>
  <c r="AQ96" i="42" s="1"/>
  <c r="AR95" i="42"/>
  <c r="AN92" i="90"/>
  <c r="AI92" i="90"/>
  <c r="AE94" i="10"/>
  <c r="AG94" i="10"/>
  <c r="AP94" i="10" s="1"/>
  <c r="AF94" i="10"/>
  <c r="AO94" i="10" s="1"/>
  <c r="W95" i="10"/>
  <c r="Y93" i="90"/>
  <c r="X93" i="90"/>
  <c r="AI97" i="94"/>
  <c r="AN97" i="94"/>
  <c r="AH94" i="50"/>
  <c r="AQ94" i="50" s="1"/>
  <c r="Y96" i="102"/>
  <c r="X96" i="102"/>
  <c r="AH96" i="48"/>
  <c r="AQ96" i="48" s="1"/>
  <c r="AE94" i="35" l="1"/>
  <c r="AF94" i="35"/>
  <c r="AO94" i="35" s="1"/>
  <c r="AG94" i="35"/>
  <c r="AP94" i="35" s="1"/>
  <c r="W95" i="35"/>
  <c r="AE95" i="85"/>
  <c r="W96" i="85"/>
  <c r="AG95" i="85"/>
  <c r="AP95" i="85" s="1"/>
  <c r="AF95" i="85"/>
  <c r="AO95" i="85" s="1"/>
  <c r="AL4" i="18"/>
  <c r="AU4" i="18" s="1"/>
  <c r="AU100" i="18" s="1"/>
  <c r="C11" i="18" s="1"/>
  <c r="AS4" i="18"/>
  <c r="AS100" i="18" s="1"/>
  <c r="W95" i="50"/>
  <c r="X95" i="50" s="1"/>
  <c r="Z96" i="102"/>
  <c r="W97" i="48"/>
  <c r="AG96" i="48"/>
  <c r="AP96" i="48" s="1"/>
  <c r="Z93" i="90"/>
  <c r="AG93" i="90" s="1"/>
  <c r="AP93" i="90" s="1"/>
  <c r="AE96" i="48"/>
  <c r="AR95" i="102"/>
  <c r="Y95" i="82"/>
  <c r="X95" i="82"/>
  <c r="AH93" i="90"/>
  <c r="AQ93" i="90" s="1"/>
  <c r="AH98" i="94"/>
  <c r="AQ98" i="94" s="1"/>
  <c r="AQ100" i="94" s="1"/>
  <c r="AZ3" i="94"/>
  <c r="AX7" i="94" s="1"/>
  <c r="Y95" i="50"/>
  <c r="Z98" i="94"/>
  <c r="AN94" i="82"/>
  <c r="AI94" i="82"/>
  <c r="Y97" i="48"/>
  <c r="X97" i="48"/>
  <c r="AI96" i="42"/>
  <c r="AN96" i="42"/>
  <c r="W97" i="102"/>
  <c r="AG96" i="102"/>
  <c r="AP96" i="102" s="1"/>
  <c r="AF96" i="102"/>
  <c r="AO96" i="102" s="1"/>
  <c r="AE96" i="102"/>
  <c r="AN94" i="10"/>
  <c r="AI94" i="10"/>
  <c r="AR92" i="90"/>
  <c r="Y95" i="10"/>
  <c r="X95" i="10"/>
  <c r="AH96" i="102"/>
  <c r="AQ96" i="102" s="1"/>
  <c r="AR97" i="94"/>
  <c r="AI94" i="50"/>
  <c r="AN94" i="50"/>
  <c r="Y97" i="42"/>
  <c r="X97" i="42"/>
  <c r="Y96" i="85" l="1"/>
  <c r="X96" i="85"/>
  <c r="AH96" i="85" s="1"/>
  <c r="AQ96" i="85" s="1"/>
  <c r="Z96" i="85"/>
  <c r="AN95" i="85"/>
  <c r="AI95" i="85"/>
  <c r="AR95" i="85" s="1"/>
  <c r="Z95" i="35"/>
  <c r="Y95" i="35"/>
  <c r="X95" i="35"/>
  <c r="AH95" i="35" s="1"/>
  <c r="AQ95" i="35" s="1"/>
  <c r="AN94" i="35"/>
  <c r="AI94" i="35"/>
  <c r="AR94" i="35" s="1"/>
  <c r="AI96" i="48"/>
  <c r="AR96" i="48" s="1"/>
  <c r="W94" i="90"/>
  <c r="AE93" i="90"/>
  <c r="AF93" i="90"/>
  <c r="AO93" i="90" s="1"/>
  <c r="Z97" i="48"/>
  <c r="Z97" i="42"/>
  <c r="AG97" i="42" s="1"/>
  <c r="AP97" i="42" s="1"/>
  <c r="Z95" i="50"/>
  <c r="AX97" i="94"/>
  <c r="S97" i="94" s="1"/>
  <c r="AC97" i="94" s="1"/>
  <c r="AB98" i="94" s="1"/>
  <c r="AX90" i="94"/>
  <c r="S90" i="94" s="1"/>
  <c r="AC90" i="94" s="1"/>
  <c r="AB91" i="94" s="1"/>
  <c r="AX84" i="94"/>
  <c r="AX78" i="94"/>
  <c r="AX72" i="94"/>
  <c r="AX66" i="94"/>
  <c r="AX60" i="94"/>
  <c r="S60" i="94" s="1"/>
  <c r="AC60" i="94" s="1"/>
  <c r="AB61" i="94" s="1"/>
  <c r="AX55" i="94"/>
  <c r="AX48" i="94"/>
  <c r="AX42" i="94"/>
  <c r="S42" i="94" s="1"/>
  <c r="AC42" i="94" s="1"/>
  <c r="AB43" i="94" s="1"/>
  <c r="AX36" i="94"/>
  <c r="AX30" i="94"/>
  <c r="S30" i="94" s="1"/>
  <c r="AC30" i="94" s="1"/>
  <c r="AB31" i="94" s="1"/>
  <c r="AX24" i="94"/>
  <c r="S24" i="94" s="1"/>
  <c r="AC24" i="94" s="1"/>
  <c r="AB25" i="94" s="1"/>
  <c r="AX18" i="94"/>
  <c r="S18" i="94" s="1"/>
  <c r="AC18" i="94" s="1"/>
  <c r="AB19" i="94" s="1"/>
  <c r="AX11" i="94"/>
  <c r="AX6" i="94"/>
  <c r="S6" i="94" s="1"/>
  <c r="AC6" i="94" s="1"/>
  <c r="AB7" i="94" s="1"/>
  <c r="AN96" i="48"/>
  <c r="AX95" i="94"/>
  <c r="S95" i="94" s="1"/>
  <c r="AC95" i="94" s="1"/>
  <c r="AB96" i="94" s="1"/>
  <c r="AX89" i="94"/>
  <c r="S89" i="94" s="1"/>
  <c r="AC89" i="94" s="1"/>
  <c r="AB90" i="94" s="1"/>
  <c r="AX83" i="94"/>
  <c r="AX77" i="94"/>
  <c r="AX71" i="94"/>
  <c r="AX65" i="94"/>
  <c r="AX59" i="94"/>
  <c r="S59" i="94" s="1"/>
  <c r="AC59" i="94" s="1"/>
  <c r="AB60" i="94" s="1"/>
  <c r="AX52" i="94"/>
  <c r="S52" i="94" s="1"/>
  <c r="AC52" i="94" s="1"/>
  <c r="AB53" i="94" s="1"/>
  <c r="AX47" i="94"/>
  <c r="AX41" i="94"/>
  <c r="S41" i="94" s="1"/>
  <c r="AC41" i="94" s="1"/>
  <c r="AB42" i="94" s="1"/>
  <c r="AX35" i="94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2" i="94"/>
  <c r="AX5" i="94"/>
  <c r="S5" i="94" s="1"/>
  <c r="AC5" i="94" s="1"/>
  <c r="AB6" i="94" s="1"/>
  <c r="AX96" i="94"/>
  <c r="AX88" i="94"/>
  <c r="AX81" i="94"/>
  <c r="S81" i="94" s="1"/>
  <c r="AC81" i="94" s="1"/>
  <c r="AB82" i="94" s="1"/>
  <c r="AX75" i="94"/>
  <c r="S75" i="94" s="1"/>
  <c r="AC75" i="94" s="1"/>
  <c r="AB76" i="94" s="1"/>
  <c r="AX70" i="94"/>
  <c r="AX64" i="94"/>
  <c r="S64" i="94" s="1"/>
  <c r="AC64" i="94" s="1"/>
  <c r="AB65" i="94" s="1"/>
  <c r="AX58" i="94"/>
  <c r="AX53" i="94"/>
  <c r="AX46" i="94"/>
  <c r="S46" i="94" s="1"/>
  <c r="AC46" i="94" s="1"/>
  <c r="AB47" i="94" s="1"/>
  <c r="AX40" i="94"/>
  <c r="S40" i="94" s="1"/>
  <c r="AC40" i="94" s="1"/>
  <c r="AB41" i="94" s="1"/>
  <c r="AX33" i="94"/>
  <c r="AX28" i="94"/>
  <c r="S28" i="94" s="1"/>
  <c r="AC28" i="94" s="1"/>
  <c r="AB29" i="94" s="1"/>
  <c r="AX22" i="94"/>
  <c r="AX16" i="94"/>
  <c r="AX10" i="94"/>
  <c r="S10" i="94" s="1"/>
  <c r="AC10" i="94" s="1"/>
  <c r="AB11" i="94" s="1"/>
  <c r="AX3" i="94"/>
  <c r="S3" i="94" s="1"/>
  <c r="AC3" i="94" s="1"/>
  <c r="AX93" i="94"/>
  <c r="AX87" i="94"/>
  <c r="AX82" i="94"/>
  <c r="AX76" i="94"/>
  <c r="S76" i="94" s="1"/>
  <c r="AC76" i="94" s="1"/>
  <c r="AB77" i="94" s="1"/>
  <c r="AX68" i="94"/>
  <c r="S68" i="94" s="1"/>
  <c r="AC68" i="94" s="1"/>
  <c r="AB69" i="94" s="1"/>
  <c r="AX63" i="94"/>
  <c r="S63" i="94" s="1"/>
  <c r="AC63" i="94" s="1"/>
  <c r="AB64" i="94" s="1"/>
  <c r="AX57" i="94"/>
  <c r="AX51" i="94"/>
  <c r="S51" i="94" s="1"/>
  <c r="AC51" i="94" s="1"/>
  <c r="AB52" i="94" s="1"/>
  <c r="AX45" i="94"/>
  <c r="AX39" i="94"/>
  <c r="S39" i="94" s="1"/>
  <c r="AC39" i="94" s="1"/>
  <c r="AB40" i="94" s="1"/>
  <c r="AX34" i="94"/>
  <c r="S34" i="94" s="1"/>
  <c r="AC34" i="94" s="1"/>
  <c r="AB35" i="94" s="1"/>
  <c r="AX27" i="94"/>
  <c r="S27" i="94" s="1"/>
  <c r="AC27" i="94" s="1"/>
  <c r="AB28" i="94" s="1"/>
  <c r="AX21" i="94"/>
  <c r="AX15" i="94"/>
  <c r="S15" i="94" s="1"/>
  <c r="AC15" i="94" s="1"/>
  <c r="AB16" i="94" s="1"/>
  <c r="AX8" i="94"/>
  <c r="AX4" i="94"/>
  <c r="S4" i="94" s="1"/>
  <c r="AC4" i="94" s="1"/>
  <c r="AB5" i="94" s="1"/>
  <c r="AX92" i="94"/>
  <c r="S92" i="94" s="1"/>
  <c r="AC92" i="94" s="1"/>
  <c r="AB93" i="94" s="1"/>
  <c r="AX86" i="94"/>
  <c r="S86" i="94" s="1"/>
  <c r="AC86" i="94" s="1"/>
  <c r="AB87" i="94" s="1"/>
  <c r="AX80" i="94"/>
  <c r="AX74" i="94"/>
  <c r="S74" i="94" s="1"/>
  <c r="AC74" i="94" s="1"/>
  <c r="AB75" i="94" s="1"/>
  <c r="AX69" i="94"/>
  <c r="AX62" i="94"/>
  <c r="AX56" i="94"/>
  <c r="S56" i="94" s="1"/>
  <c r="AC56" i="94" s="1"/>
  <c r="AB57" i="94" s="1"/>
  <c r="AX50" i="94"/>
  <c r="S50" i="94" s="1"/>
  <c r="AC50" i="94" s="1"/>
  <c r="AB51" i="94" s="1"/>
  <c r="AX43" i="94"/>
  <c r="AX38" i="94"/>
  <c r="S38" i="94" s="1"/>
  <c r="AC38" i="94" s="1"/>
  <c r="AB39" i="94" s="1"/>
  <c r="AX32" i="94"/>
  <c r="AX26" i="94"/>
  <c r="AX19" i="94"/>
  <c r="S19" i="94" s="1"/>
  <c r="AC19" i="94" s="1"/>
  <c r="AB20" i="94" s="1"/>
  <c r="AX14" i="94"/>
  <c r="S14" i="94" s="1"/>
  <c r="AC14" i="94" s="1"/>
  <c r="AB15" i="94" s="1"/>
  <c r="AX9" i="94"/>
  <c r="S9" i="94" s="1"/>
  <c r="AC9" i="94" s="1"/>
  <c r="AB10" i="94" s="1"/>
  <c r="AX94" i="94"/>
  <c r="S94" i="94" s="1"/>
  <c r="AC94" i="94" s="1"/>
  <c r="AB95" i="94" s="1"/>
  <c r="AX91" i="94"/>
  <c r="AX85" i="94"/>
  <c r="S85" i="94" s="1"/>
  <c r="AC85" i="94" s="1"/>
  <c r="AB86" i="94" s="1"/>
  <c r="AX79" i="94"/>
  <c r="S79" i="94" s="1"/>
  <c r="AC79" i="94" s="1"/>
  <c r="AB80" i="94" s="1"/>
  <c r="AX73" i="94"/>
  <c r="S73" i="94" s="1"/>
  <c r="AC73" i="94" s="1"/>
  <c r="AB74" i="94" s="1"/>
  <c r="AX67" i="94"/>
  <c r="S67" i="94" s="1"/>
  <c r="AC67" i="94" s="1"/>
  <c r="AB68" i="94" s="1"/>
  <c r="AX61" i="94"/>
  <c r="S61" i="94" s="1"/>
  <c r="AC61" i="94" s="1"/>
  <c r="AB62" i="94" s="1"/>
  <c r="AX54" i="94"/>
  <c r="AX49" i="94"/>
  <c r="S49" i="94" s="1"/>
  <c r="AC49" i="94" s="1"/>
  <c r="AB50" i="94" s="1"/>
  <c r="AX44" i="94"/>
  <c r="S44" i="94" s="1"/>
  <c r="AC44" i="94" s="1"/>
  <c r="AB45" i="94" s="1"/>
  <c r="AX37" i="94"/>
  <c r="S37" i="94" s="1"/>
  <c r="AC37" i="94" s="1"/>
  <c r="AB38" i="94" s="1"/>
  <c r="AX31" i="94"/>
  <c r="S31" i="94" s="1"/>
  <c r="AC31" i="94" s="1"/>
  <c r="AB32" i="94" s="1"/>
  <c r="AX25" i="94"/>
  <c r="AX20" i="94"/>
  <c r="S20" i="94" s="1"/>
  <c r="AC20" i="94" s="1"/>
  <c r="AB21" i="94" s="1"/>
  <c r="AX13" i="94"/>
  <c r="S13" i="94" s="1"/>
  <c r="AC13" i="94" s="1"/>
  <c r="AB14" i="94" s="1"/>
  <c r="AR94" i="50"/>
  <c r="AR96" i="42"/>
  <c r="AC98" i="94"/>
  <c r="AG98" i="94"/>
  <c r="AP98" i="94" s="1"/>
  <c r="AP100" i="94" s="1"/>
  <c r="AF98" i="94"/>
  <c r="AO98" i="94" s="1"/>
  <c r="AO100" i="94" s="1"/>
  <c r="AE98" i="94"/>
  <c r="Y97" i="102"/>
  <c r="X97" i="102"/>
  <c r="AR94" i="10"/>
  <c r="AH97" i="42"/>
  <c r="AQ97" i="42" s="1"/>
  <c r="AH95" i="10"/>
  <c r="AQ95" i="10" s="1"/>
  <c r="Z95" i="10"/>
  <c r="AN96" i="102"/>
  <c r="AI96" i="102"/>
  <c r="AH97" i="48"/>
  <c r="AQ97" i="48" s="1"/>
  <c r="AH95" i="50"/>
  <c r="AQ95" i="50" s="1"/>
  <c r="AN93" i="90"/>
  <c r="AI93" i="90"/>
  <c r="AF97" i="48"/>
  <c r="AO97" i="48" s="1"/>
  <c r="AG97" i="48"/>
  <c r="AP97" i="48" s="1"/>
  <c r="W98" i="48"/>
  <c r="AE97" i="48"/>
  <c r="AH95" i="82"/>
  <c r="AQ95" i="82" s="1"/>
  <c r="AR94" i="82"/>
  <c r="AE95" i="50"/>
  <c r="W96" i="50"/>
  <c r="AF95" i="50"/>
  <c r="AO95" i="50" s="1"/>
  <c r="AG95" i="50"/>
  <c r="AP95" i="50" s="1"/>
  <c r="Z95" i="82"/>
  <c r="S7" i="94"/>
  <c r="AC7" i="94" s="1"/>
  <c r="AB8" i="94" s="1"/>
  <c r="S8" i="94"/>
  <c r="AC8" i="94" s="1"/>
  <c r="AB9" i="94" s="1"/>
  <c r="S11" i="94"/>
  <c r="AC11" i="94" s="1"/>
  <c r="AB12" i="94" s="1"/>
  <c r="S12" i="94"/>
  <c r="AC12" i="94" s="1"/>
  <c r="AB13" i="94" s="1"/>
  <c r="S16" i="94"/>
  <c r="AC16" i="94" s="1"/>
  <c r="AB17" i="94" s="1"/>
  <c r="S21" i="94"/>
  <c r="AC21" i="94" s="1"/>
  <c r="AB22" i="94" s="1"/>
  <c r="S22" i="94"/>
  <c r="AC22" i="94" s="1"/>
  <c r="AB23" i="94" s="1"/>
  <c r="S25" i="94"/>
  <c r="AC25" i="94" s="1"/>
  <c r="AB26" i="94" s="1"/>
  <c r="S26" i="94"/>
  <c r="AC26" i="94" s="1"/>
  <c r="AB27" i="94" s="1"/>
  <c r="S32" i="94"/>
  <c r="AC32" i="94" s="1"/>
  <c r="AB33" i="94" s="1"/>
  <c r="S33" i="94"/>
  <c r="AC33" i="94" s="1"/>
  <c r="AB34" i="94" s="1"/>
  <c r="S35" i="94"/>
  <c r="AC35" i="94" s="1"/>
  <c r="AB36" i="94" s="1"/>
  <c r="S36" i="94"/>
  <c r="AC36" i="94" s="1"/>
  <c r="AB37" i="94" s="1"/>
  <c r="S43" i="94"/>
  <c r="AC43" i="94" s="1"/>
  <c r="AB44" i="94" s="1"/>
  <c r="S45" i="94"/>
  <c r="AC45" i="94" s="1"/>
  <c r="AB46" i="94" s="1"/>
  <c r="S47" i="94"/>
  <c r="AC47" i="94" s="1"/>
  <c r="AB48" i="94" s="1"/>
  <c r="S48" i="94"/>
  <c r="AC48" i="94" s="1"/>
  <c r="AB49" i="94" s="1"/>
  <c r="S53" i="94"/>
  <c r="AC53" i="94" s="1"/>
  <c r="AB54" i="94" s="1"/>
  <c r="S54" i="94"/>
  <c r="AC54" i="94" s="1"/>
  <c r="AB55" i="94" s="1"/>
  <c r="S55" i="94"/>
  <c r="AC55" i="94" s="1"/>
  <c r="AB56" i="94" s="1"/>
  <c r="S57" i="94"/>
  <c r="AC57" i="94" s="1"/>
  <c r="AB58" i="94" s="1"/>
  <c r="S58" i="94"/>
  <c r="AC58" i="94" s="1"/>
  <c r="AB59" i="94" s="1"/>
  <c r="S62" i="94"/>
  <c r="AC62" i="94" s="1"/>
  <c r="AB63" i="94" s="1"/>
  <c r="S65" i="94"/>
  <c r="AC65" i="94" s="1"/>
  <c r="AB66" i="94" s="1"/>
  <c r="S66" i="94"/>
  <c r="AC66" i="94" s="1"/>
  <c r="AB67" i="94" s="1"/>
  <c r="S69" i="94"/>
  <c r="AC69" i="94" s="1"/>
  <c r="AB70" i="94" s="1"/>
  <c r="S70" i="94"/>
  <c r="AC70" i="94" s="1"/>
  <c r="AB71" i="94" s="1"/>
  <c r="S71" i="94"/>
  <c r="AC71" i="94" s="1"/>
  <c r="AB72" i="94" s="1"/>
  <c r="S72" i="94"/>
  <c r="AC72" i="94" s="1"/>
  <c r="AB73" i="94" s="1"/>
  <c r="S77" i="94"/>
  <c r="AC77" i="94" s="1"/>
  <c r="AB78" i="94" s="1"/>
  <c r="S78" i="94"/>
  <c r="AC78" i="94" s="1"/>
  <c r="AB79" i="94" s="1"/>
  <c r="S80" i="94"/>
  <c r="AC80" i="94" s="1"/>
  <c r="AB81" i="94" s="1"/>
  <c r="S82" i="94"/>
  <c r="AC82" i="94" s="1"/>
  <c r="AB83" i="94" s="1"/>
  <c r="S83" i="94"/>
  <c r="AC83" i="94" s="1"/>
  <c r="AB84" i="94" s="1"/>
  <c r="S84" i="94"/>
  <c r="AC84" i="94" s="1"/>
  <c r="AB85" i="94" s="1"/>
  <c r="S87" i="94"/>
  <c r="AC87" i="94" s="1"/>
  <c r="AB88" i="94" s="1"/>
  <c r="S88" i="94"/>
  <c r="AC88" i="94" s="1"/>
  <c r="AB89" i="94" s="1"/>
  <c r="S91" i="94"/>
  <c r="AC91" i="94" s="1"/>
  <c r="AB92" i="94" s="1"/>
  <c r="S93" i="94"/>
  <c r="AC93" i="94" s="1"/>
  <c r="AB94" i="94" s="1"/>
  <c r="S96" i="94"/>
  <c r="AC96" i="94" s="1"/>
  <c r="AB97" i="94" s="1"/>
  <c r="Y94" i="90"/>
  <c r="X94" i="90"/>
  <c r="AF95" i="35" l="1"/>
  <c r="AO95" i="35" s="1"/>
  <c r="AG95" i="35"/>
  <c r="AP95" i="35" s="1"/>
  <c r="W96" i="35"/>
  <c r="AE95" i="35"/>
  <c r="AG96" i="85"/>
  <c r="AP96" i="85" s="1"/>
  <c r="AE96" i="85"/>
  <c r="W97" i="85"/>
  <c r="AF96" i="85"/>
  <c r="AO96" i="85" s="1"/>
  <c r="AE97" i="42"/>
  <c r="W98" i="42"/>
  <c r="X98" i="42" s="1"/>
  <c r="AF97" i="42"/>
  <c r="AO97" i="42" s="1"/>
  <c r="AJ82" i="94"/>
  <c r="AK82" i="94"/>
  <c r="AT82" i="94" s="1"/>
  <c r="AJ52" i="94"/>
  <c r="AK52" i="94"/>
  <c r="AT52" i="94" s="1"/>
  <c r="AJ69" i="94"/>
  <c r="AK69" i="94"/>
  <c r="AT69" i="94" s="1"/>
  <c r="AJ45" i="94"/>
  <c r="AK45" i="94"/>
  <c r="AT45" i="94" s="1"/>
  <c r="AJ15" i="94"/>
  <c r="AK15" i="94"/>
  <c r="AT15" i="94" s="1"/>
  <c r="AK90" i="94"/>
  <c r="AT90" i="94" s="1"/>
  <c r="AJ90" i="94"/>
  <c r="AK84" i="94"/>
  <c r="AT84" i="94" s="1"/>
  <c r="AJ84" i="94"/>
  <c r="AK78" i="94"/>
  <c r="AT78" i="94" s="1"/>
  <c r="AJ78" i="94"/>
  <c r="AK72" i="94"/>
  <c r="AT72" i="94" s="1"/>
  <c r="AJ72" i="94"/>
  <c r="AK66" i="94"/>
  <c r="AT66" i="94" s="1"/>
  <c r="AJ66" i="94"/>
  <c r="AK60" i="94"/>
  <c r="AT60" i="94" s="1"/>
  <c r="AJ60" i="94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K30" i="94"/>
  <c r="AT30" i="94" s="1"/>
  <c r="AJ30" i="94"/>
  <c r="AJ24" i="94"/>
  <c r="AK24" i="94"/>
  <c r="AT24" i="94" s="1"/>
  <c r="AJ18" i="94"/>
  <c r="AK18" i="94"/>
  <c r="AT18" i="94" s="1"/>
  <c r="AJ12" i="94"/>
  <c r="AK12" i="94"/>
  <c r="AT12" i="94" s="1"/>
  <c r="AJ6" i="94"/>
  <c r="AK6" i="94"/>
  <c r="AT6" i="94" s="1"/>
  <c r="AI97" i="42"/>
  <c r="AN97" i="42"/>
  <c r="AI97" i="48"/>
  <c r="AN97" i="48"/>
  <c r="AE95" i="10"/>
  <c r="AF95" i="10"/>
  <c r="AO95" i="10" s="1"/>
  <c r="W96" i="10"/>
  <c r="AG95" i="10"/>
  <c r="AP95" i="10" s="1"/>
  <c r="AJ94" i="94"/>
  <c r="AK94" i="94"/>
  <c r="AT94" i="94" s="1"/>
  <c r="AJ46" i="94"/>
  <c r="AK46" i="94"/>
  <c r="AT46" i="94" s="1"/>
  <c r="AJ75" i="94"/>
  <c r="AK75" i="94"/>
  <c r="AT75" i="94" s="1"/>
  <c r="AJ39" i="94"/>
  <c r="AK39" i="94"/>
  <c r="AT39" i="94" s="1"/>
  <c r="AJ21" i="94"/>
  <c r="AK21" i="94"/>
  <c r="AT21" i="94" s="1"/>
  <c r="AK96" i="94"/>
  <c r="AT96" i="94" s="1"/>
  <c r="AJ96" i="94"/>
  <c r="AJ95" i="94"/>
  <c r="AK95" i="94"/>
  <c r="AT95" i="94" s="1"/>
  <c r="AJ89" i="94"/>
  <c r="AK89" i="94"/>
  <c r="AT89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J3" i="94"/>
  <c r="AB4" i="94"/>
  <c r="Y98" i="48"/>
  <c r="X98" i="48"/>
  <c r="AH97" i="102"/>
  <c r="AQ97" i="102" s="1"/>
  <c r="AJ88" i="94"/>
  <c r="AK88" i="94"/>
  <c r="AT88" i="94" s="1"/>
  <c r="AJ58" i="94"/>
  <c r="AK58" i="94"/>
  <c r="AT58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J5" i="94"/>
  <c r="AK5" i="94"/>
  <c r="AT5" i="94" s="1"/>
  <c r="Y96" i="50"/>
  <c r="Z96" i="50" s="1"/>
  <c r="X96" i="50"/>
  <c r="AR93" i="90"/>
  <c r="Z97" i="102"/>
  <c r="AJ76" i="94"/>
  <c r="AK76" i="94"/>
  <c r="AT76" i="94" s="1"/>
  <c r="AJ51" i="94"/>
  <c r="AK51" i="94"/>
  <c r="AT51" i="94" s="1"/>
  <c r="AJ64" i="94"/>
  <c r="AK64" i="94"/>
  <c r="AT64" i="94" s="1"/>
  <c r="AK93" i="94"/>
  <c r="AT93" i="94" s="1"/>
  <c r="AJ93" i="94"/>
  <c r="AK81" i="94"/>
  <c r="AT81" i="94" s="1"/>
  <c r="AJ81" i="94"/>
  <c r="AJ57" i="94"/>
  <c r="AK57" i="94"/>
  <c r="AT57" i="94" s="1"/>
  <c r="AJ9" i="94"/>
  <c r="AK9" i="94"/>
  <c r="AT9" i="94" s="1"/>
  <c r="AI95" i="50"/>
  <c r="AN95" i="50"/>
  <c r="AH94" i="90"/>
  <c r="AQ94" i="90" s="1"/>
  <c r="AJ98" i="94"/>
  <c r="AS98" i="94" s="1"/>
  <c r="AK98" i="94"/>
  <c r="AT98" i="94" s="1"/>
  <c r="AJ86" i="94"/>
  <c r="AK86" i="94"/>
  <c r="AT86" i="94" s="1"/>
  <c r="AJ80" i="94"/>
  <c r="AK80" i="94"/>
  <c r="AT80" i="94" s="1"/>
  <c r="AK74" i="94"/>
  <c r="AT74" i="94" s="1"/>
  <c r="AJ74" i="94"/>
  <c r="AK68" i="94"/>
  <c r="AT68" i="94" s="1"/>
  <c r="AJ68" i="94"/>
  <c r="AK62" i="94"/>
  <c r="AT62" i="94" s="1"/>
  <c r="AJ62" i="94"/>
  <c r="AK56" i="94"/>
  <c r="AT56" i="94" s="1"/>
  <c r="AJ56" i="94"/>
  <c r="AK50" i="94"/>
  <c r="AT50" i="94" s="1"/>
  <c r="AJ50" i="94"/>
  <c r="AK44" i="94"/>
  <c r="AT44" i="94" s="1"/>
  <c r="AJ44" i="94"/>
  <c r="AK38" i="94"/>
  <c r="AT38" i="94" s="1"/>
  <c r="AJ38" i="94"/>
  <c r="AK32" i="94"/>
  <c r="AT32" i="94" s="1"/>
  <c r="AJ32" i="94"/>
  <c r="AJ26" i="94"/>
  <c r="AK26" i="94"/>
  <c r="AT26" i="94" s="1"/>
  <c r="AJ20" i="94"/>
  <c r="AK20" i="94"/>
  <c r="AT20" i="94" s="1"/>
  <c r="AJ14" i="94"/>
  <c r="AK14" i="94"/>
  <c r="AT14" i="94" s="1"/>
  <c r="AJ8" i="94"/>
  <c r="AK8" i="94"/>
  <c r="AT8" i="94" s="1"/>
  <c r="Y98" i="42"/>
  <c r="AR96" i="102"/>
  <c r="AI98" i="94"/>
  <c r="AN98" i="94"/>
  <c r="AN100" i="94" s="1"/>
  <c r="AJ70" i="94"/>
  <c r="AK70" i="94"/>
  <c r="AT70" i="94" s="1"/>
  <c r="AK87" i="94"/>
  <c r="AT87" i="94" s="1"/>
  <c r="AJ87" i="94"/>
  <c r="AJ63" i="94"/>
  <c r="AK63" i="94"/>
  <c r="AT63" i="94" s="1"/>
  <c r="AJ33" i="94"/>
  <c r="AK33" i="94"/>
  <c r="AT33" i="94" s="1"/>
  <c r="AJ27" i="94"/>
  <c r="AK27" i="94"/>
  <c r="AT27" i="94" s="1"/>
  <c r="AJ92" i="94"/>
  <c r="AK92" i="94"/>
  <c r="AT92" i="94" s="1"/>
  <c r="Z94" i="90"/>
  <c r="AJ97" i="94"/>
  <c r="AK97" i="94"/>
  <c r="AT97" i="94" s="1"/>
  <c r="AJ91" i="94"/>
  <c r="AK91" i="94"/>
  <c r="AT91" i="94" s="1"/>
  <c r="AJ85" i="94"/>
  <c r="AK85" i="94"/>
  <c r="AT85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J7" i="94"/>
  <c r="AK7" i="94"/>
  <c r="AT7" i="94" s="1"/>
  <c r="W96" i="82"/>
  <c r="AF95" i="82"/>
  <c r="AO95" i="82" s="1"/>
  <c r="AG95" i="82"/>
  <c r="AP95" i="82" s="1"/>
  <c r="AE95" i="82"/>
  <c r="AN96" i="85" l="1"/>
  <c r="AI96" i="85"/>
  <c r="AR96" i="85" s="1"/>
  <c r="AI95" i="35"/>
  <c r="AR95" i="35" s="1"/>
  <c r="AN95" i="35"/>
  <c r="Y96" i="35"/>
  <c r="X96" i="35"/>
  <c r="AH96" i="35" s="1"/>
  <c r="AQ96" i="35" s="1"/>
  <c r="Y97" i="85"/>
  <c r="X97" i="85"/>
  <c r="AH97" i="85" s="1"/>
  <c r="AQ97" i="85" s="1"/>
  <c r="Z97" i="85"/>
  <c r="Z98" i="48"/>
  <c r="AC98" i="48" s="1"/>
  <c r="Z98" i="42"/>
  <c r="AF98" i="42" s="1"/>
  <c r="AO98" i="42" s="1"/>
  <c r="AO100" i="42" s="1"/>
  <c r="AE96" i="50"/>
  <c r="AF96" i="50"/>
  <c r="AO96" i="50" s="1"/>
  <c r="AG96" i="50"/>
  <c r="AP96" i="50" s="1"/>
  <c r="W97" i="50"/>
  <c r="AE98" i="42"/>
  <c r="AS49" i="94"/>
  <c r="AL49" i="94"/>
  <c r="AU49" i="94" s="1"/>
  <c r="AS27" i="94"/>
  <c r="AL27" i="94"/>
  <c r="AU27" i="94" s="1"/>
  <c r="AS14" i="94"/>
  <c r="AL14" i="94"/>
  <c r="AU14" i="94" s="1"/>
  <c r="AS86" i="94"/>
  <c r="AL86" i="94"/>
  <c r="AU86" i="94" s="1"/>
  <c r="AR95" i="50"/>
  <c r="AS51" i="94"/>
  <c r="AL51" i="94"/>
  <c r="AU51" i="94" s="1"/>
  <c r="AH96" i="50"/>
  <c r="AQ96" i="50" s="1"/>
  <c r="AS10" i="94"/>
  <c r="AL10" i="94"/>
  <c r="AU10" i="94" s="1"/>
  <c r="AS28" i="94"/>
  <c r="AL28" i="94"/>
  <c r="AU28" i="94" s="1"/>
  <c r="AS58" i="94"/>
  <c r="AL58" i="94"/>
  <c r="AU58" i="94" s="1"/>
  <c r="AE98" i="48"/>
  <c r="AF98" i="48"/>
  <c r="AO98" i="48" s="1"/>
  <c r="AO100" i="48" s="1"/>
  <c r="AG98" i="48"/>
  <c r="AP98" i="48" s="1"/>
  <c r="AP100" i="48" s="1"/>
  <c r="AS96" i="94"/>
  <c r="AL96" i="94"/>
  <c r="AU96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S31" i="94"/>
  <c r="AL31" i="94"/>
  <c r="AU31" i="94" s="1"/>
  <c r="AS7" i="94"/>
  <c r="AL7" i="94"/>
  <c r="AU7" i="94" s="1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S97" i="94"/>
  <c r="AL97" i="94"/>
  <c r="AU97" i="94" s="1"/>
  <c r="AS38" i="94"/>
  <c r="AL38" i="94"/>
  <c r="AU38" i="94" s="1"/>
  <c r="AS56" i="94"/>
  <c r="AL56" i="94"/>
  <c r="AU56" i="94" s="1"/>
  <c r="AS74" i="94"/>
  <c r="AL74" i="94"/>
  <c r="AU74" i="94" s="1"/>
  <c r="AS93" i="94"/>
  <c r="AL93" i="94"/>
  <c r="AU93" i="9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89" i="94"/>
  <c r="AL89" i="94"/>
  <c r="AU89" i="94" s="1"/>
  <c r="AS75" i="94"/>
  <c r="AL75" i="94"/>
  <c r="AU75" i="94" s="1"/>
  <c r="Y96" i="10"/>
  <c r="X96" i="10"/>
  <c r="AR97" i="48"/>
  <c r="AS12" i="94"/>
  <c r="AL12" i="94"/>
  <c r="AU12" i="94" s="1"/>
  <c r="AS45" i="94"/>
  <c r="AL45" i="94"/>
  <c r="AU45" i="94" s="1"/>
  <c r="AS82" i="94"/>
  <c r="AL82" i="94"/>
  <c r="AU82" i="94" s="1"/>
  <c r="AN95" i="82"/>
  <c r="AI95" i="82"/>
  <c r="W95" i="90"/>
  <c r="AG94" i="90"/>
  <c r="AP94" i="90" s="1"/>
  <c r="AF94" i="90"/>
  <c r="AO94" i="90" s="1"/>
  <c r="AE94" i="90"/>
  <c r="AS33" i="94"/>
  <c r="AL33" i="94"/>
  <c r="AU33" i="94" s="1"/>
  <c r="AS70" i="94"/>
  <c r="AL70" i="94"/>
  <c r="AU70" i="94" s="1"/>
  <c r="AS20" i="94"/>
  <c r="AL20" i="94"/>
  <c r="AU20" i="94" s="1"/>
  <c r="AS9" i="94"/>
  <c r="AL9" i="94"/>
  <c r="AU9" i="94" s="1"/>
  <c r="AS76" i="94"/>
  <c r="AL76" i="94"/>
  <c r="AU76" i="94" s="1"/>
  <c r="AS16" i="94"/>
  <c r="AL16" i="94"/>
  <c r="AU16" i="94" s="1"/>
  <c r="AS34" i="94"/>
  <c r="AL34" i="94"/>
  <c r="AU34" i="94" s="1"/>
  <c r="AS88" i="94"/>
  <c r="AL88" i="94"/>
  <c r="AU88" i="94" s="1"/>
  <c r="AJ4" i="94"/>
  <c r="AK4" i="94"/>
  <c r="AT4" i="94" s="1"/>
  <c r="AT100" i="94" s="1"/>
  <c r="AS36" i="94"/>
  <c r="AL36" i="94"/>
  <c r="AU36" i="94" s="1"/>
  <c r="AS54" i="94"/>
  <c r="AL54" i="94"/>
  <c r="AU54" i="94" s="1"/>
  <c r="AS72" i="94"/>
  <c r="AL72" i="94"/>
  <c r="AU72" i="94" s="1"/>
  <c r="AS90" i="94"/>
  <c r="AL90" i="94"/>
  <c r="AU90" i="94" s="1"/>
  <c r="AS13" i="94"/>
  <c r="AL13" i="94"/>
  <c r="AU13" i="94" s="1"/>
  <c r="AS44" i="94"/>
  <c r="AL44" i="94"/>
  <c r="AU44" i="94" s="1"/>
  <c r="AS62" i="94"/>
  <c r="AL62" i="94"/>
  <c r="AU62" i="94" s="1"/>
  <c r="W98" i="102"/>
  <c r="AG97" i="102"/>
  <c r="AP97" i="102" s="1"/>
  <c r="AF97" i="102"/>
  <c r="AO97" i="102" s="1"/>
  <c r="AE97" i="102"/>
  <c r="AL3" i="94"/>
  <c r="AU3" i="94" s="1"/>
  <c r="AS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95" i="94"/>
  <c r="AL95" i="94"/>
  <c r="AU95" i="94" s="1"/>
  <c r="AS21" i="94"/>
  <c r="AL21" i="94"/>
  <c r="AU21" i="94" s="1"/>
  <c r="AS46" i="94"/>
  <c r="AL46" i="94"/>
  <c r="AU46" i="94" s="1"/>
  <c r="AN95" i="10"/>
  <c r="AI95" i="10"/>
  <c r="AR97" i="42"/>
  <c r="AS18" i="94"/>
  <c r="AL18" i="94"/>
  <c r="AU18" i="94" s="1"/>
  <c r="AS69" i="94"/>
  <c r="AL69" i="94"/>
  <c r="AU69" i="94" s="1"/>
  <c r="AS85" i="94"/>
  <c r="AL85" i="94"/>
  <c r="AU85" i="94" s="1"/>
  <c r="AS92" i="94"/>
  <c r="AL92" i="94"/>
  <c r="AU92" i="94" s="1"/>
  <c r="AR98" i="94"/>
  <c r="AR100" i="94" s="1"/>
  <c r="AL98" i="94"/>
  <c r="AU98" i="94" s="1"/>
  <c r="AS8" i="94"/>
  <c r="AL8" i="94"/>
  <c r="AU8" i="94" s="1"/>
  <c r="AS22" i="94"/>
  <c r="AL22" i="94"/>
  <c r="AU22" i="94" s="1"/>
  <c r="AS42" i="94"/>
  <c r="AL42" i="94"/>
  <c r="AU42" i="94" s="1"/>
  <c r="AS60" i="94"/>
  <c r="AL60" i="94"/>
  <c r="AU60" i="94" s="1"/>
  <c r="AS78" i="94"/>
  <c r="AL78" i="94"/>
  <c r="AU78" i="94" s="1"/>
  <c r="AS67" i="94"/>
  <c r="AL67" i="94"/>
  <c r="AU67" i="94" s="1"/>
  <c r="AS63" i="94"/>
  <c r="AL63" i="94"/>
  <c r="AU63" i="94" s="1"/>
  <c r="AH98" i="42"/>
  <c r="AQ98" i="42" s="1"/>
  <c r="AQ100" i="42" s="1"/>
  <c r="AZ3" i="42"/>
  <c r="AX5" i="42" s="1"/>
  <c r="AS26" i="94"/>
  <c r="AL26" i="94"/>
  <c r="AU26" i="94" s="1"/>
  <c r="AS80" i="94"/>
  <c r="AL80" i="94"/>
  <c r="AU80" i="94" s="1"/>
  <c r="AS57" i="94"/>
  <c r="AL57" i="94"/>
  <c r="AU57" i="94" s="1"/>
  <c r="AS64" i="94"/>
  <c r="AL64" i="94"/>
  <c r="AU64" i="94" s="1"/>
  <c r="AS5" i="94"/>
  <c r="AL5" i="94"/>
  <c r="AU5" i="94" s="1"/>
  <c r="AS40" i="94"/>
  <c r="AL40" i="94"/>
  <c r="AU40" i="94" s="1"/>
  <c r="Y96" i="82"/>
  <c r="X96" i="82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S91" i="94"/>
  <c r="AL91" i="94"/>
  <c r="AU91" i="94" s="1"/>
  <c r="AS87" i="94"/>
  <c r="AL87" i="94"/>
  <c r="AU87" i="94" s="1"/>
  <c r="AS32" i="94"/>
  <c r="AL32" i="94"/>
  <c r="AU32" i="94" s="1"/>
  <c r="AS50" i="94"/>
  <c r="AL50" i="94"/>
  <c r="AU50" i="94" s="1"/>
  <c r="AS68" i="94"/>
  <c r="AL68" i="94"/>
  <c r="AU68" i="94" s="1"/>
  <c r="AS81" i="94"/>
  <c r="AL81" i="94"/>
  <c r="AU81" i="94" s="1"/>
  <c r="AH98" i="48"/>
  <c r="AQ98" i="48" s="1"/>
  <c r="AQ100" i="48" s="1"/>
  <c r="AZ3" i="48"/>
  <c r="AX4" i="48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9" i="94"/>
  <c r="AL39" i="94"/>
  <c r="AU39" i="94" s="1"/>
  <c r="AS94" i="94"/>
  <c r="AL94" i="94"/>
  <c r="AU94" i="94" s="1"/>
  <c r="AS6" i="94"/>
  <c r="AL6" i="94"/>
  <c r="AU6" i="94" s="1"/>
  <c r="AS24" i="94"/>
  <c r="AL24" i="94"/>
  <c r="AU24" i="94" s="1"/>
  <c r="AS15" i="94"/>
  <c r="AL15" i="94"/>
  <c r="AU15" i="94" s="1"/>
  <c r="AS52" i="94"/>
  <c r="AL52" i="94"/>
  <c r="AU52" i="94" s="1"/>
  <c r="AG98" i="42" l="1"/>
  <c r="AP98" i="42" s="1"/>
  <c r="AP100" i="42" s="1"/>
  <c r="AC98" i="42"/>
  <c r="W98" i="85"/>
  <c r="AF97" i="85"/>
  <c r="AO97" i="85" s="1"/>
  <c r="AE97" i="85"/>
  <c r="AG97" i="85"/>
  <c r="AP97" i="85" s="1"/>
  <c r="Z96" i="35"/>
  <c r="AX92" i="48"/>
  <c r="AX86" i="48"/>
  <c r="AX80" i="48"/>
  <c r="AX75" i="48"/>
  <c r="AX68" i="48"/>
  <c r="S68" i="48" s="1"/>
  <c r="AC68" i="48" s="1"/>
  <c r="AB69" i="48" s="1"/>
  <c r="AX62" i="48"/>
  <c r="S62" i="48" s="1"/>
  <c r="AC62" i="48" s="1"/>
  <c r="AB63" i="48" s="1"/>
  <c r="AX56" i="48"/>
  <c r="AX50" i="48"/>
  <c r="AX44" i="48"/>
  <c r="AX38" i="48"/>
  <c r="AX32" i="48"/>
  <c r="S32" i="48" s="1"/>
  <c r="AC32" i="48" s="1"/>
  <c r="AB33" i="48" s="1"/>
  <c r="AX26" i="48"/>
  <c r="S26" i="48" s="1"/>
  <c r="AC26" i="48" s="1"/>
  <c r="AB27" i="48" s="1"/>
  <c r="AX20" i="48"/>
  <c r="AX14" i="48"/>
  <c r="AX8" i="48"/>
  <c r="S8" i="48" s="1"/>
  <c r="AC8" i="48" s="1"/>
  <c r="AB9" i="48" s="1"/>
  <c r="AX96" i="42"/>
  <c r="AX88" i="42"/>
  <c r="AX82" i="42"/>
  <c r="AX76" i="42"/>
  <c r="S76" i="42" s="1"/>
  <c r="AC76" i="42" s="1"/>
  <c r="AB77" i="42" s="1"/>
  <c r="AX70" i="42"/>
  <c r="S70" i="42" s="1"/>
  <c r="AC70" i="42" s="1"/>
  <c r="AB71" i="42" s="1"/>
  <c r="AX64" i="42"/>
  <c r="AX58" i="42"/>
  <c r="AX53" i="42"/>
  <c r="AX46" i="42"/>
  <c r="AX40" i="42"/>
  <c r="S40" i="42" s="1"/>
  <c r="AC40" i="42" s="1"/>
  <c r="AB41" i="42" s="1"/>
  <c r="AX34" i="42"/>
  <c r="S34" i="42" s="1"/>
  <c r="AC34" i="42" s="1"/>
  <c r="AB35" i="42" s="1"/>
  <c r="AX28" i="42"/>
  <c r="AX23" i="42"/>
  <c r="AX16" i="42"/>
  <c r="AX10" i="42"/>
  <c r="AX4" i="42"/>
  <c r="S4" i="42" s="1"/>
  <c r="AC4" i="42" s="1"/>
  <c r="AB5" i="42" s="1"/>
  <c r="AX96" i="48"/>
  <c r="S96" i="48" s="1"/>
  <c r="AC96" i="48" s="1"/>
  <c r="AB97" i="48" s="1"/>
  <c r="AX91" i="48"/>
  <c r="AX85" i="48"/>
  <c r="AX79" i="48"/>
  <c r="S79" i="48" s="1"/>
  <c r="AC79" i="48" s="1"/>
  <c r="AB80" i="48" s="1"/>
  <c r="AX73" i="48"/>
  <c r="AX67" i="48"/>
  <c r="S67" i="48" s="1"/>
  <c r="AC67" i="48" s="1"/>
  <c r="AB68" i="48" s="1"/>
  <c r="AX61" i="48"/>
  <c r="S61" i="48" s="1"/>
  <c r="AC61" i="48" s="1"/>
  <c r="AB62" i="48" s="1"/>
  <c r="AX55" i="48"/>
  <c r="AX49" i="48"/>
  <c r="AX43" i="48"/>
  <c r="S43" i="48" s="1"/>
  <c r="AC43" i="48" s="1"/>
  <c r="AB44" i="48" s="1"/>
  <c r="AX37" i="48"/>
  <c r="AX31" i="48"/>
  <c r="S31" i="48" s="1"/>
  <c r="AC31" i="48" s="1"/>
  <c r="AB32" i="48" s="1"/>
  <c r="AX25" i="48"/>
  <c r="S25" i="48" s="1"/>
  <c r="AC25" i="48" s="1"/>
  <c r="AB26" i="48" s="1"/>
  <c r="AX19" i="48"/>
  <c r="AX13" i="48"/>
  <c r="AX7" i="48"/>
  <c r="AX93" i="42"/>
  <c r="AX87" i="42"/>
  <c r="AX81" i="42"/>
  <c r="AX75" i="42"/>
  <c r="S75" i="42" s="1"/>
  <c r="AC75" i="42" s="1"/>
  <c r="AB76" i="42" s="1"/>
  <c r="AX69" i="42"/>
  <c r="S69" i="42" s="1"/>
  <c r="AC69" i="42" s="1"/>
  <c r="AB70" i="42" s="1"/>
  <c r="AX63" i="42"/>
  <c r="AX57" i="42"/>
  <c r="AX51" i="42"/>
  <c r="AX45" i="42"/>
  <c r="AX39" i="42"/>
  <c r="S39" i="42" s="1"/>
  <c r="AC39" i="42" s="1"/>
  <c r="AB40" i="42" s="1"/>
  <c r="AX33" i="42"/>
  <c r="S33" i="42" s="1"/>
  <c r="AC33" i="42" s="1"/>
  <c r="AB34" i="42" s="1"/>
  <c r="AX27" i="42"/>
  <c r="AX21" i="42"/>
  <c r="AX15" i="42"/>
  <c r="S15" i="42" s="1"/>
  <c r="AC15" i="42" s="1"/>
  <c r="AB16" i="42" s="1"/>
  <c r="AX9" i="42"/>
  <c r="AX3" i="42"/>
  <c r="S3" i="42" s="1"/>
  <c r="AC3" i="42" s="1"/>
  <c r="AX95" i="48"/>
  <c r="S95" i="48" s="1"/>
  <c r="AC95" i="48" s="1"/>
  <c r="AB96" i="48" s="1"/>
  <c r="AX90" i="48"/>
  <c r="AX84" i="48"/>
  <c r="AX78" i="48"/>
  <c r="S78" i="48" s="1"/>
  <c r="AC78" i="48" s="1"/>
  <c r="AB79" i="48" s="1"/>
  <c r="AX72" i="48"/>
  <c r="AX66" i="48"/>
  <c r="S66" i="48" s="1"/>
  <c r="AC66" i="48" s="1"/>
  <c r="AB67" i="48" s="1"/>
  <c r="AX60" i="48"/>
  <c r="S60" i="48" s="1"/>
  <c r="AC60" i="48" s="1"/>
  <c r="AB61" i="48" s="1"/>
  <c r="AX54" i="48"/>
  <c r="AX48" i="48"/>
  <c r="AX42" i="48"/>
  <c r="AX36" i="48"/>
  <c r="AX30" i="48"/>
  <c r="S30" i="48" s="1"/>
  <c r="AC30" i="48" s="1"/>
  <c r="AB31" i="48" s="1"/>
  <c r="AX24" i="48"/>
  <c r="S24" i="48" s="1"/>
  <c r="AC24" i="48" s="1"/>
  <c r="AB25" i="48" s="1"/>
  <c r="AX18" i="48"/>
  <c r="AX12" i="48"/>
  <c r="AX6" i="48"/>
  <c r="S6" i="48" s="1"/>
  <c r="AC6" i="48" s="1"/>
  <c r="AB7" i="48" s="1"/>
  <c r="AX92" i="42"/>
  <c r="AX86" i="42"/>
  <c r="S86" i="42" s="1"/>
  <c r="AC86" i="42" s="1"/>
  <c r="AB87" i="42" s="1"/>
  <c r="AX80" i="42"/>
  <c r="AX73" i="42"/>
  <c r="S73" i="42" s="1"/>
  <c r="AC73" i="42" s="1"/>
  <c r="AB74" i="42" s="1"/>
  <c r="AX68" i="42"/>
  <c r="S68" i="42" s="1"/>
  <c r="AC68" i="42" s="1"/>
  <c r="AB69" i="42" s="1"/>
  <c r="AX62" i="42"/>
  <c r="AX56" i="42"/>
  <c r="AX50" i="42"/>
  <c r="S50" i="42" s="1"/>
  <c r="AC50" i="42" s="1"/>
  <c r="AB51" i="42" s="1"/>
  <c r="AX44" i="42"/>
  <c r="AX38" i="42"/>
  <c r="S38" i="42" s="1"/>
  <c r="AC38" i="42" s="1"/>
  <c r="AB39" i="42" s="1"/>
  <c r="AX32" i="42"/>
  <c r="S32" i="42" s="1"/>
  <c r="AC32" i="42" s="1"/>
  <c r="AB33" i="42" s="1"/>
  <c r="AX26" i="42"/>
  <c r="AX20" i="42"/>
  <c r="AX14" i="42"/>
  <c r="AX8" i="42"/>
  <c r="AX94" i="48"/>
  <c r="S94" i="48" s="1"/>
  <c r="AC94" i="48" s="1"/>
  <c r="AB95" i="48" s="1"/>
  <c r="AX88" i="48"/>
  <c r="S88" i="48" s="1"/>
  <c r="AC88" i="48" s="1"/>
  <c r="AB89" i="48" s="1"/>
  <c r="AX82" i="48"/>
  <c r="AX77" i="48"/>
  <c r="AX71" i="48"/>
  <c r="S71" i="48" s="1"/>
  <c r="AC71" i="48" s="1"/>
  <c r="AB72" i="48" s="1"/>
  <c r="AX65" i="48"/>
  <c r="AX59" i="48"/>
  <c r="S59" i="48" s="1"/>
  <c r="AC59" i="48" s="1"/>
  <c r="AB60" i="48" s="1"/>
  <c r="AX53" i="48"/>
  <c r="S53" i="48" s="1"/>
  <c r="AC53" i="48" s="1"/>
  <c r="AB54" i="48" s="1"/>
  <c r="AX46" i="48"/>
  <c r="AX41" i="48"/>
  <c r="AX35" i="48"/>
  <c r="S35" i="48" s="1"/>
  <c r="AC35" i="48" s="1"/>
  <c r="AB36" i="48" s="1"/>
  <c r="AX29" i="48"/>
  <c r="AX23" i="48"/>
  <c r="S23" i="48" s="1"/>
  <c r="AC23" i="48" s="1"/>
  <c r="AB24" i="48" s="1"/>
  <c r="AX17" i="48"/>
  <c r="S17" i="48" s="1"/>
  <c r="AC17" i="48" s="1"/>
  <c r="AB18" i="48" s="1"/>
  <c r="AX11" i="48"/>
  <c r="AX5" i="48"/>
  <c r="AX95" i="42"/>
  <c r="AX91" i="42"/>
  <c r="AX85" i="42"/>
  <c r="AX78" i="42"/>
  <c r="S78" i="42" s="1"/>
  <c r="AC78" i="42" s="1"/>
  <c r="AB79" i="42" s="1"/>
  <c r="AX74" i="42"/>
  <c r="AX66" i="42"/>
  <c r="S66" i="42" s="1"/>
  <c r="AC66" i="42" s="1"/>
  <c r="AB67" i="42" s="1"/>
  <c r="AX61" i="42"/>
  <c r="S61" i="42" s="1"/>
  <c r="AC61" i="42" s="1"/>
  <c r="AB62" i="42" s="1"/>
  <c r="AX55" i="42"/>
  <c r="AX49" i="42"/>
  <c r="AX43" i="42"/>
  <c r="AX37" i="42"/>
  <c r="AX31" i="42"/>
  <c r="S31" i="42" s="1"/>
  <c r="AC31" i="42" s="1"/>
  <c r="AB32" i="42" s="1"/>
  <c r="AX25" i="42"/>
  <c r="S25" i="42" s="1"/>
  <c r="AC25" i="42" s="1"/>
  <c r="AB26" i="42" s="1"/>
  <c r="AX19" i="42"/>
  <c r="AX13" i="42"/>
  <c r="AX7" i="42"/>
  <c r="S7" i="42" s="1"/>
  <c r="AC7" i="42" s="1"/>
  <c r="AB8" i="42" s="1"/>
  <c r="AX97" i="48"/>
  <c r="AX89" i="48"/>
  <c r="S89" i="48" s="1"/>
  <c r="AC89" i="48" s="1"/>
  <c r="AB90" i="48" s="1"/>
  <c r="AX83" i="48"/>
  <c r="S83" i="48" s="1"/>
  <c r="AC83" i="48" s="1"/>
  <c r="AB84" i="48" s="1"/>
  <c r="AX76" i="48"/>
  <c r="AX70" i="48"/>
  <c r="AX64" i="48"/>
  <c r="S64" i="48" s="1"/>
  <c r="AC64" i="48" s="1"/>
  <c r="AB65" i="48" s="1"/>
  <c r="AX58" i="48"/>
  <c r="AX52" i="48"/>
  <c r="S52" i="48" s="1"/>
  <c r="AC52" i="48" s="1"/>
  <c r="AB53" i="48" s="1"/>
  <c r="AX47" i="48"/>
  <c r="S47" i="48" s="1"/>
  <c r="AC47" i="48" s="1"/>
  <c r="AB48" i="48" s="1"/>
  <c r="AX40" i="48"/>
  <c r="AX34" i="48"/>
  <c r="AX28" i="48"/>
  <c r="AX22" i="48"/>
  <c r="AX16" i="48"/>
  <c r="S16" i="48" s="1"/>
  <c r="AC16" i="48" s="1"/>
  <c r="AB17" i="48" s="1"/>
  <c r="AX10" i="48"/>
  <c r="S10" i="48" s="1"/>
  <c r="AC10" i="48" s="1"/>
  <c r="AB11" i="48" s="1"/>
  <c r="AX3" i="48"/>
  <c r="S3" i="48" s="1"/>
  <c r="AC3" i="48" s="1"/>
  <c r="AX94" i="42"/>
  <c r="S94" i="42" s="1"/>
  <c r="AC94" i="42" s="1"/>
  <c r="AB95" i="42" s="1"/>
  <c r="AX90" i="42"/>
  <c r="AX84" i="42"/>
  <c r="AX79" i="42"/>
  <c r="AX72" i="42"/>
  <c r="AX67" i="42"/>
  <c r="S67" i="42" s="1"/>
  <c r="AC67" i="42" s="1"/>
  <c r="AB68" i="42" s="1"/>
  <c r="AX60" i="42"/>
  <c r="S60" i="42" s="1"/>
  <c r="AC60" i="42" s="1"/>
  <c r="AB61" i="42" s="1"/>
  <c r="AX54" i="42"/>
  <c r="AX48" i="42"/>
  <c r="AX42" i="42"/>
  <c r="S42" i="42" s="1"/>
  <c r="AC42" i="42" s="1"/>
  <c r="AB43" i="42" s="1"/>
  <c r="AX36" i="42"/>
  <c r="AX30" i="42"/>
  <c r="S30" i="42" s="1"/>
  <c r="AC30" i="42" s="1"/>
  <c r="AB31" i="42" s="1"/>
  <c r="AX24" i="42"/>
  <c r="S24" i="42" s="1"/>
  <c r="AC24" i="42" s="1"/>
  <c r="AB25" i="42" s="1"/>
  <c r="AX18" i="42"/>
  <c r="AX12" i="42"/>
  <c r="AX6" i="42"/>
  <c r="S6" i="42" s="1"/>
  <c r="AC6" i="42" s="1"/>
  <c r="AB7" i="42" s="1"/>
  <c r="AX93" i="48"/>
  <c r="AX87" i="48"/>
  <c r="S87" i="48" s="1"/>
  <c r="AC87" i="48" s="1"/>
  <c r="AB88" i="48" s="1"/>
  <c r="AX81" i="48"/>
  <c r="S81" i="48" s="1"/>
  <c r="AC81" i="48" s="1"/>
  <c r="AB82" i="48" s="1"/>
  <c r="AX74" i="48"/>
  <c r="S74" i="48" s="1"/>
  <c r="AC74" i="48" s="1"/>
  <c r="AB75" i="48" s="1"/>
  <c r="AX69" i="48"/>
  <c r="S69" i="48" s="1"/>
  <c r="AC69" i="48" s="1"/>
  <c r="AB70" i="48" s="1"/>
  <c r="AX63" i="48"/>
  <c r="AX57" i="48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AX27" i="48"/>
  <c r="S27" i="48" s="1"/>
  <c r="AC27" i="48" s="1"/>
  <c r="AB28" i="48" s="1"/>
  <c r="AX21" i="48"/>
  <c r="AX15" i="48"/>
  <c r="S15" i="48" s="1"/>
  <c r="AC15" i="48" s="1"/>
  <c r="AB16" i="48" s="1"/>
  <c r="AX9" i="48"/>
  <c r="S9" i="48" s="1"/>
  <c r="AC9" i="48" s="1"/>
  <c r="AB10" i="48" s="1"/>
  <c r="AX97" i="42"/>
  <c r="AX89" i="42"/>
  <c r="S89" i="42" s="1"/>
  <c r="AC89" i="42" s="1"/>
  <c r="AB90" i="42" s="1"/>
  <c r="AX83" i="42"/>
  <c r="S83" i="42" s="1"/>
  <c r="AC83" i="42" s="1"/>
  <c r="AB84" i="42" s="1"/>
  <c r="AX77" i="42"/>
  <c r="AX71" i="42"/>
  <c r="AX65" i="42"/>
  <c r="S65" i="42" s="1"/>
  <c r="AC65" i="42" s="1"/>
  <c r="AB66" i="42" s="1"/>
  <c r="AX59" i="42"/>
  <c r="AX52" i="42"/>
  <c r="S52" i="42" s="1"/>
  <c r="AC52" i="42" s="1"/>
  <c r="AB53" i="42" s="1"/>
  <c r="AX47" i="42"/>
  <c r="S47" i="42" s="1"/>
  <c r="AC47" i="42" s="1"/>
  <c r="AB48" i="42" s="1"/>
  <c r="AX41" i="42"/>
  <c r="AX35" i="42"/>
  <c r="AX29" i="42"/>
  <c r="S29" i="42" s="1"/>
  <c r="AC29" i="42" s="1"/>
  <c r="AB30" i="42" s="1"/>
  <c r="AX22" i="42"/>
  <c r="S22" i="42" s="1"/>
  <c r="AC22" i="42" s="1"/>
  <c r="AB23" i="42" s="1"/>
  <c r="AX17" i="42"/>
  <c r="S17" i="42" s="1"/>
  <c r="AC17" i="42" s="1"/>
  <c r="AB18" i="42" s="1"/>
  <c r="AX11" i="42"/>
  <c r="S11" i="42" s="1"/>
  <c r="AC11" i="42" s="1"/>
  <c r="AB12" i="42" s="1"/>
  <c r="S4" i="48"/>
  <c r="AC4" i="48" s="1"/>
  <c r="AB5" i="48" s="1"/>
  <c r="S5" i="48"/>
  <c r="AC5" i="48" s="1"/>
  <c r="AB6" i="48" s="1"/>
  <c r="S7" i="48"/>
  <c r="AC7" i="48" s="1"/>
  <c r="AB8" i="48" s="1"/>
  <c r="S11" i="48"/>
  <c r="AC11" i="48" s="1"/>
  <c r="AB12" i="48" s="1"/>
  <c r="S12" i="48"/>
  <c r="AC12" i="48" s="1"/>
  <c r="AB13" i="48" s="1"/>
  <c r="S13" i="48"/>
  <c r="AC13" i="48" s="1"/>
  <c r="AB14" i="48" s="1"/>
  <c r="S14" i="48"/>
  <c r="AC14" i="48" s="1"/>
  <c r="AB15" i="48" s="1"/>
  <c r="S18" i="48"/>
  <c r="AC18" i="48" s="1"/>
  <c r="AB19" i="48" s="1"/>
  <c r="S19" i="48"/>
  <c r="AC19" i="48" s="1"/>
  <c r="AB20" i="48" s="1"/>
  <c r="S20" i="48"/>
  <c r="AC20" i="48" s="1"/>
  <c r="AB21" i="48" s="1"/>
  <c r="S21" i="48"/>
  <c r="AC21" i="48" s="1"/>
  <c r="AB22" i="48" s="1"/>
  <c r="S22" i="48"/>
  <c r="AC22" i="48" s="1"/>
  <c r="AB23" i="48" s="1"/>
  <c r="S28" i="48"/>
  <c r="AC28" i="48" s="1"/>
  <c r="AB29" i="48" s="1"/>
  <c r="S29" i="48"/>
  <c r="AC29" i="48" s="1"/>
  <c r="AB30" i="48" s="1"/>
  <c r="S33" i="48"/>
  <c r="AC33" i="48" s="1"/>
  <c r="AB34" i="48" s="1"/>
  <c r="S34" i="48"/>
  <c r="AC34" i="48" s="1"/>
  <c r="AB35" i="48" s="1"/>
  <c r="S36" i="48"/>
  <c r="AC36" i="48" s="1"/>
  <c r="AB37" i="48" s="1"/>
  <c r="S37" i="48"/>
  <c r="AC37" i="48" s="1"/>
  <c r="AB38" i="48" s="1"/>
  <c r="S38" i="48"/>
  <c r="AC38" i="48" s="1"/>
  <c r="AB39" i="48" s="1"/>
  <c r="S40" i="48"/>
  <c r="AC40" i="48" s="1"/>
  <c r="AB41" i="48" s="1"/>
  <c r="S41" i="48"/>
  <c r="AC41" i="48" s="1"/>
  <c r="AB42" i="48" s="1"/>
  <c r="S42" i="48"/>
  <c r="AC42" i="48" s="1"/>
  <c r="AB43" i="48" s="1"/>
  <c r="S44" i="48"/>
  <c r="AC44" i="48" s="1"/>
  <c r="AB45" i="48" s="1"/>
  <c r="S46" i="48"/>
  <c r="AC46" i="48" s="1"/>
  <c r="AB47" i="48" s="1"/>
  <c r="S48" i="48"/>
  <c r="AC48" i="48" s="1"/>
  <c r="AB49" i="48" s="1"/>
  <c r="S49" i="48"/>
  <c r="AC49" i="48" s="1"/>
  <c r="AB50" i="48" s="1"/>
  <c r="S50" i="48"/>
  <c r="AC50" i="48" s="1"/>
  <c r="AB51" i="48" s="1"/>
  <c r="S54" i="48"/>
  <c r="AC54" i="48" s="1"/>
  <c r="AB55" i="48" s="1"/>
  <c r="S55" i="48"/>
  <c r="AC55" i="48" s="1"/>
  <c r="AB56" i="48" s="1"/>
  <c r="S56" i="48"/>
  <c r="AC56" i="48" s="1"/>
  <c r="AB57" i="48" s="1"/>
  <c r="S57" i="48"/>
  <c r="AC57" i="48" s="1"/>
  <c r="AB58" i="48" s="1"/>
  <c r="S58" i="48"/>
  <c r="AC58" i="48" s="1"/>
  <c r="AB59" i="48" s="1"/>
  <c r="S63" i="48"/>
  <c r="AC63" i="48" s="1"/>
  <c r="AB64" i="48" s="1"/>
  <c r="S65" i="48"/>
  <c r="AC65" i="48" s="1"/>
  <c r="AB66" i="48" s="1"/>
  <c r="S70" i="48"/>
  <c r="AC70" i="48" s="1"/>
  <c r="AB71" i="48" s="1"/>
  <c r="S72" i="48"/>
  <c r="AC72" i="48" s="1"/>
  <c r="AB73" i="48" s="1"/>
  <c r="S73" i="48"/>
  <c r="AC73" i="48" s="1"/>
  <c r="AB74" i="48" s="1"/>
  <c r="S75" i="48"/>
  <c r="AC75" i="48" s="1"/>
  <c r="AB76" i="48" s="1"/>
  <c r="S76" i="48"/>
  <c r="AC76" i="48" s="1"/>
  <c r="AB77" i="48" s="1"/>
  <c r="S77" i="48"/>
  <c r="AC77" i="48" s="1"/>
  <c r="AB78" i="48" s="1"/>
  <c r="S80" i="48"/>
  <c r="AC80" i="48" s="1"/>
  <c r="AB81" i="48" s="1"/>
  <c r="S82" i="48"/>
  <c r="AC82" i="48" s="1"/>
  <c r="AB83" i="48" s="1"/>
  <c r="S84" i="48"/>
  <c r="AC84" i="48" s="1"/>
  <c r="AB85" i="48" s="1"/>
  <c r="S85" i="48"/>
  <c r="AC85" i="48" s="1"/>
  <c r="AB86" i="48" s="1"/>
  <c r="S86" i="48"/>
  <c r="AC86" i="48" s="1"/>
  <c r="AB87" i="48" s="1"/>
  <c r="S90" i="48"/>
  <c r="AC90" i="48" s="1"/>
  <c r="AB91" i="48" s="1"/>
  <c r="S91" i="48"/>
  <c r="AC91" i="48" s="1"/>
  <c r="AB92" i="48" s="1"/>
  <c r="S92" i="48"/>
  <c r="AC92" i="48" s="1"/>
  <c r="AB93" i="48" s="1"/>
  <c r="S93" i="48"/>
  <c r="AC93" i="48" s="1"/>
  <c r="AB94" i="48" s="1"/>
  <c r="S97" i="48"/>
  <c r="AC97" i="48" s="1"/>
  <c r="AB98" i="48" s="1"/>
  <c r="AR95" i="10"/>
  <c r="AN97" i="102"/>
  <c r="AI97" i="102"/>
  <c r="AI98" i="48"/>
  <c r="AN98" i="48"/>
  <c r="AN100" i="48" s="1"/>
  <c r="AI98" i="42"/>
  <c r="AN98" i="42"/>
  <c r="AN100" i="42" s="1"/>
  <c r="AL4" i="94"/>
  <c r="AU4" i="94" s="1"/>
  <c r="AU100" i="94" s="1"/>
  <c r="C11" i="94" s="1"/>
  <c r="F38" i="57" s="1"/>
  <c r="AS4" i="94"/>
  <c r="AS100" i="94" s="1"/>
  <c r="AN94" i="90"/>
  <c r="AI94" i="90"/>
  <c r="Y97" i="50"/>
  <c r="X97" i="50"/>
  <c r="S5" i="42"/>
  <c r="AC5" i="42" s="1"/>
  <c r="AB6" i="42" s="1"/>
  <c r="S8" i="42"/>
  <c r="AC8" i="42" s="1"/>
  <c r="AB9" i="42" s="1"/>
  <c r="S9" i="42"/>
  <c r="AC9" i="42" s="1"/>
  <c r="AB10" i="42" s="1"/>
  <c r="S10" i="42"/>
  <c r="AC10" i="42" s="1"/>
  <c r="AB11" i="42" s="1"/>
  <c r="S12" i="42"/>
  <c r="AC12" i="42" s="1"/>
  <c r="AB13" i="42" s="1"/>
  <c r="S13" i="42"/>
  <c r="AC13" i="42" s="1"/>
  <c r="AB14" i="42" s="1"/>
  <c r="S14" i="42"/>
  <c r="AC14" i="42" s="1"/>
  <c r="AB15" i="42" s="1"/>
  <c r="S16" i="42"/>
  <c r="AC16" i="42" s="1"/>
  <c r="AB17" i="42" s="1"/>
  <c r="S18" i="42"/>
  <c r="AC18" i="42" s="1"/>
  <c r="AB19" i="42" s="1"/>
  <c r="S19" i="42"/>
  <c r="AC19" i="42" s="1"/>
  <c r="AB20" i="42" s="1"/>
  <c r="S20" i="42"/>
  <c r="AC20" i="42" s="1"/>
  <c r="AB21" i="42" s="1"/>
  <c r="S21" i="42"/>
  <c r="AC21" i="42" s="1"/>
  <c r="AB22" i="42" s="1"/>
  <c r="S23" i="42"/>
  <c r="AC23" i="42" s="1"/>
  <c r="AB24" i="42" s="1"/>
  <c r="S26" i="42"/>
  <c r="AC26" i="42" s="1"/>
  <c r="AB27" i="42" s="1"/>
  <c r="S27" i="42"/>
  <c r="AC27" i="42" s="1"/>
  <c r="AB28" i="42" s="1"/>
  <c r="S28" i="42"/>
  <c r="AC28" i="42" s="1"/>
  <c r="AB29" i="42" s="1"/>
  <c r="S35" i="42"/>
  <c r="AC35" i="42" s="1"/>
  <c r="AB36" i="42" s="1"/>
  <c r="S36" i="42"/>
  <c r="AC36" i="42" s="1"/>
  <c r="AB37" i="42" s="1"/>
  <c r="S37" i="42"/>
  <c r="AC37" i="42" s="1"/>
  <c r="AB38" i="42" s="1"/>
  <c r="S41" i="42"/>
  <c r="AC41" i="42" s="1"/>
  <c r="AB42" i="42" s="1"/>
  <c r="S43" i="42"/>
  <c r="AC43" i="42" s="1"/>
  <c r="AB44" i="42" s="1"/>
  <c r="S44" i="42"/>
  <c r="AC44" i="42" s="1"/>
  <c r="AB45" i="42" s="1"/>
  <c r="S45" i="42"/>
  <c r="AC45" i="42" s="1"/>
  <c r="AB46" i="42" s="1"/>
  <c r="S46" i="42"/>
  <c r="AC46" i="42" s="1"/>
  <c r="AB47" i="42" s="1"/>
  <c r="S48" i="42"/>
  <c r="AC48" i="42" s="1"/>
  <c r="AB49" i="42" s="1"/>
  <c r="S49" i="42"/>
  <c r="AC49" i="42" s="1"/>
  <c r="AB50" i="42" s="1"/>
  <c r="S51" i="42"/>
  <c r="AC51" i="42" s="1"/>
  <c r="AB52" i="42" s="1"/>
  <c r="S53" i="42"/>
  <c r="AC53" i="42" s="1"/>
  <c r="AB54" i="42" s="1"/>
  <c r="S54" i="42"/>
  <c r="AC54" i="42" s="1"/>
  <c r="AB55" i="42" s="1"/>
  <c r="S55" i="42"/>
  <c r="AC55" i="42" s="1"/>
  <c r="AB56" i="42" s="1"/>
  <c r="S56" i="42"/>
  <c r="AC56" i="42" s="1"/>
  <c r="AB57" i="42" s="1"/>
  <c r="S57" i="42"/>
  <c r="AC57" i="42" s="1"/>
  <c r="AB58" i="42" s="1"/>
  <c r="S58" i="42"/>
  <c r="AC58" i="42" s="1"/>
  <c r="AB59" i="42" s="1"/>
  <c r="S59" i="42"/>
  <c r="AC59" i="42" s="1"/>
  <c r="AB60" i="42" s="1"/>
  <c r="S62" i="42"/>
  <c r="AC62" i="42" s="1"/>
  <c r="AB63" i="42" s="1"/>
  <c r="S63" i="42"/>
  <c r="AC63" i="42" s="1"/>
  <c r="AB64" i="42" s="1"/>
  <c r="S64" i="42"/>
  <c r="AC64" i="42" s="1"/>
  <c r="AB65" i="42" s="1"/>
  <c r="S71" i="42"/>
  <c r="AC71" i="42" s="1"/>
  <c r="AB72" i="42" s="1"/>
  <c r="S72" i="42"/>
  <c r="AC72" i="42" s="1"/>
  <c r="AB73" i="42" s="1"/>
  <c r="S74" i="42"/>
  <c r="AC74" i="42" s="1"/>
  <c r="AB75" i="42" s="1"/>
  <c r="S77" i="42"/>
  <c r="AC77" i="42" s="1"/>
  <c r="AB78" i="42" s="1"/>
  <c r="S79" i="42"/>
  <c r="AC79" i="42" s="1"/>
  <c r="AB80" i="42" s="1"/>
  <c r="S80" i="42"/>
  <c r="AC80" i="42" s="1"/>
  <c r="AB81" i="42" s="1"/>
  <c r="S81" i="42"/>
  <c r="AC81" i="42" s="1"/>
  <c r="AB82" i="42" s="1"/>
  <c r="S82" i="42"/>
  <c r="AC82" i="42" s="1"/>
  <c r="AB83" i="42" s="1"/>
  <c r="S84" i="42"/>
  <c r="AC84" i="42" s="1"/>
  <c r="AB85" i="42" s="1"/>
  <c r="S85" i="42"/>
  <c r="AC85" i="42" s="1"/>
  <c r="AB86" i="42" s="1"/>
  <c r="S87" i="42"/>
  <c r="AC87" i="42" s="1"/>
  <c r="AB88" i="42" s="1"/>
  <c r="S88" i="42"/>
  <c r="AC88" i="42" s="1"/>
  <c r="AB89" i="42" s="1"/>
  <c r="S90" i="42"/>
  <c r="AC90" i="42" s="1"/>
  <c r="AB91" i="42" s="1"/>
  <c r="S91" i="42"/>
  <c r="AC91" i="42" s="1"/>
  <c r="AB92" i="42" s="1"/>
  <c r="S92" i="42"/>
  <c r="AC92" i="42" s="1"/>
  <c r="AB93" i="42" s="1"/>
  <c r="S93" i="42"/>
  <c r="AC93" i="42" s="1"/>
  <c r="AB94" i="42" s="1"/>
  <c r="S95" i="42"/>
  <c r="AC95" i="42" s="1"/>
  <c r="AB96" i="42" s="1"/>
  <c r="S96" i="42"/>
  <c r="AC96" i="42" s="1"/>
  <c r="AB97" i="42" s="1"/>
  <c r="S97" i="42"/>
  <c r="AC97" i="42" s="1"/>
  <c r="AB98" i="42" s="1"/>
  <c r="Y98" i="102"/>
  <c r="X98" i="102"/>
  <c r="AH96" i="10"/>
  <c r="AQ96" i="10" s="1"/>
  <c r="Y95" i="90"/>
  <c r="X95" i="90"/>
  <c r="Z96" i="10"/>
  <c r="AH96" i="82"/>
  <c r="AQ96" i="82" s="1"/>
  <c r="Z96" i="82"/>
  <c r="AR95" i="82"/>
  <c r="AI96" i="50"/>
  <c r="AN96" i="50"/>
  <c r="AN97" i="85" l="1"/>
  <c r="AI97" i="85"/>
  <c r="AR97" i="85" s="1"/>
  <c r="X98" i="85"/>
  <c r="Y98" i="85"/>
  <c r="Z98" i="85"/>
  <c r="AG96" i="35"/>
  <c r="AP96" i="35" s="1"/>
  <c r="AF96" i="35"/>
  <c r="AO96" i="35" s="1"/>
  <c r="W97" i="35"/>
  <c r="AE96" i="35"/>
  <c r="AJ70" i="42"/>
  <c r="AK70" i="42"/>
  <c r="AT70" i="42" s="1"/>
  <c r="AJ40" i="42"/>
  <c r="AK40" i="42"/>
  <c r="AT40" i="42" s="1"/>
  <c r="AK10" i="42"/>
  <c r="AT10" i="42" s="1"/>
  <c r="AJ10" i="42"/>
  <c r="AJ93" i="48"/>
  <c r="AK93" i="48"/>
  <c r="AT93" i="48" s="1"/>
  <c r="AJ75" i="48"/>
  <c r="AK75" i="48"/>
  <c r="AT75" i="48" s="1"/>
  <c r="AJ63" i="48"/>
  <c r="AK63" i="48"/>
  <c r="AT63" i="48" s="1"/>
  <c r="AJ51" i="48"/>
  <c r="AK51" i="48"/>
  <c r="AT51" i="48" s="1"/>
  <c r="AJ39" i="48"/>
  <c r="AK39" i="48"/>
  <c r="AT39" i="48" s="1"/>
  <c r="AJ27" i="48"/>
  <c r="AK27" i="48"/>
  <c r="AT27" i="48" s="1"/>
  <c r="AJ15" i="48"/>
  <c r="AK15" i="48"/>
  <c r="AT15" i="48" s="1"/>
  <c r="AH98" i="102"/>
  <c r="AQ98" i="102" s="1"/>
  <c r="AQ100" i="102" s="1"/>
  <c r="AZ3" i="102"/>
  <c r="AX7" i="102" s="1"/>
  <c r="AK93" i="42"/>
  <c r="AT93" i="42" s="1"/>
  <c r="AJ93" i="42"/>
  <c r="AK87" i="42"/>
  <c r="AT87" i="42" s="1"/>
  <c r="AJ87" i="42"/>
  <c r="AK81" i="42"/>
  <c r="AT81" i="42" s="1"/>
  <c r="AJ81" i="42"/>
  <c r="AK75" i="42"/>
  <c r="AT75" i="42" s="1"/>
  <c r="AJ75" i="42"/>
  <c r="AK69" i="42"/>
  <c r="AT69" i="42" s="1"/>
  <c r="AJ69" i="42"/>
  <c r="AK63" i="42"/>
  <c r="AT63" i="42" s="1"/>
  <c r="AJ63" i="42"/>
  <c r="AK57" i="42"/>
  <c r="AT57" i="42" s="1"/>
  <c r="AJ57" i="42"/>
  <c r="AK51" i="42"/>
  <c r="AT51" i="42" s="1"/>
  <c r="AJ51" i="42"/>
  <c r="AK45" i="42"/>
  <c r="AT45" i="42" s="1"/>
  <c r="AJ45" i="42"/>
  <c r="AK39" i="42"/>
  <c r="AT39" i="42" s="1"/>
  <c r="AJ39" i="42"/>
  <c r="AK33" i="42"/>
  <c r="AT33" i="42" s="1"/>
  <c r="AJ33" i="42"/>
  <c r="AK27" i="42"/>
  <c r="AT27" i="42" s="1"/>
  <c r="AJ27" i="42"/>
  <c r="AK21" i="42"/>
  <c r="AT21" i="42" s="1"/>
  <c r="AJ21" i="42"/>
  <c r="AK15" i="42"/>
  <c r="AT15" i="42" s="1"/>
  <c r="AJ15" i="42"/>
  <c r="AJ9" i="42"/>
  <c r="AK9" i="42"/>
  <c r="AT9" i="42" s="1"/>
  <c r="AH97" i="50"/>
  <c r="AQ97" i="50" s="1"/>
  <c r="AR97" i="102"/>
  <c r="AJ98" i="48"/>
  <c r="AS98" i="48" s="1"/>
  <c r="AK98" i="48"/>
  <c r="AT98" i="48" s="1"/>
  <c r="AJ92" i="48"/>
  <c r="AK92" i="48"/>
  <c r="AT92" i="48" s="1"/>
  <c r="AJ86" i="48"/>
  <c r="AK86" i="48"/>
  <c r="AT86" i="48" s="1"/>
  <c r="AJ80" i="48"/>
  <c r="AK80" i="48"/>
  <c r="AT80" i="48" s="1"/>
  <c r="AJ74" i="48"/>
  <c r="AK74" i="48"/>
  <c r="AT74" i="48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AJ94" i="42"/>
  <c r="AK94" i="42"/>
  <c r="AT94" i="42" s="1"/>
  <c r="AJ64" i="42"/>
  <c r="AK64" i="42"/>
  <c r="AT64" i="42" s="1"/>
  <c r="AJ34" i="42"/>
  <c r="AK34" i="42"/>
  <c r="AT34" i="42" s="1"/>
  <c r="AJ5" i="42"/>
  <c r="AK5" i="42"/>
  <c r="AT5" i="42" s="1"/>
  <c r="AR98" i="48"/>
  <c r="AR100" i="48" s="1"/>
  <c r="AJ81" i="48"/>
  <c r="AK81" i="48"/>
  <c r="AT81" i="48" s="1"/>
  <c r="AJ69" i="48"/>
  <c r="AK69" i="48"/>
  <c r="AT69" i="48" s="1"/>
  <c r="AJ57" i="48"/>
  <c r="AK57" i="48"/>
  <c r="AT57" i="48" s="1"/>
  <c r="AJ45" i="48"/>
  <c r="AK45" i="48"/>
  <c r="AT45" i="48" s="1"/>
  <c r="AJ33" i="48"/>
  <c r="AK33" i="48"/>
  <c r="AT33" i="48" s="1"/>
  <c r="AJ21" i="48"/>
  <c r="AK21" i="48"/>
  <c r="AT21" i="48" s="1"/>
  <c r="AJ9" i="48"/>
  <c r="AK9" i="48"/>
  <c r="AT9" i="48" s="1"/>
  <c r="AE96" i="10"/>
  <c r="AF96" i="10"/>
  <c r="AO96" i="10" s="1"/>
  <c r="AG96" i="10"/>
  <c r="AP96" i="10" s="1"/>
  <c r="W97" i="10"/>
  <c r="Z98" i="102"/>
  <c r="AJ98" i="42"/>
  <c r="AS98" i="42" s="1"/>
  <c r="AK98" i="42"/>
  <c r="AT98" i="42" s="1"/>
  <c r="AJ92" i="42"/>
  <c r="AK92" i="42"/>
  <c r="AT92" i="42" s="1"/>
  <c r="AJ86" i="42"/>
  <c r="AK86" i="42"/>
  <c r="AT86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Z97" i="50"/>
  <c r="AK97" i="48"/>
  <c r="AT97" i="48" s="1"/>
  <c r="AJ97" i="48"/>
  <c r="AK91" i="48"/>
  <c r="AT91" i="48" s="1"/>
  <c r="AJ91" i="48"/>
  <c r="AK85" i="48"/>
  <c r="AT85" i="48" s="1"/>
  <c r="AJ85" i="48"/>
  <c r="AK79" i="48"/>
  <c r="AT79" i="48" s="1"/>
  <c r="AJ79" i="48"/>
  <c r="AK73" i="48"/>
  <c r="AT73" i="48" s="1"/>
  <c r="AJ73" i="48"/>
  <c r="AK67" i="48"/>
  <c r="AT67" i="48" s="1"/>
  <c r="AJ67" i="48"/>
  <c r="AK61" i="48"/>
  <c r="AT61" i="48" s="1"/>
  <c r="AJ61" i="48"/>
  <c r="AK55" i="48"/>
  <c r="AT55" i="48" s="1"/>
  <c r="AJ55" i="48"/>
  <c r="AK49" i="48"/>
  <c r="AT49" i="48" s="1"/>
  <c r="AJ49" i="48"/>
  <c r="AK43" i="48"/>
  <c r="AT43" i="48" s="1"/>
  <c r="AJ43" i="48"/>
  <c r="AK37" i="48"/>
  <c r="AT37" i="48" s="1"/>
  <c r="AJ37" i="48"/>
  <c r="AK31" i="48"/>
  <c r="AT31" i="48" s="1"/>
  <c r="AJ31" i="48"/>
  <c r="AK25" i="48"/>
  <c r="AT25" i="48" s="1"/>
  <c r="AJ25" i="48"/>
  <c r="AK19" i="48"/>
  <c r="AT19" i="48" s="1"/>
  <c r="AJ19" i="48"/>
  <c r="AK13" i="48"/>
  <c r="AT13" i="48" s="1"/>
  <c r="AJ13" i="48"/>
  <c r="AK7" i="48"/>
  <c r="AT7" i="48" s="1"/>
  <c r="AJ7" i="48"/>
  <c r="AJ88" i="42"/>
  <c r="AK88" i="42"/>
  <c r="AT88" i="42" s="1"/>
  <c r="AJ52" i="42"/>
  <c r="AK52" i="42"/>
  <c r="AT52" i="42" s="1"/>
  <c r="AJ28" i="42"/>
  <c r="AK28" i="42"/>
  <c r="AT28" i="42" s="1"/>
  <c r="AJ97" i="42"/>
  <c r="AK97" i="42"/>
  <c r="AT97" i="42" s="1"/>
  <c r="AJ85" i="42"/>
  <c r="AK85" i="42"/>
  <c r="AT85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K13" i="42"/>
  <c r="AT13" i="42" s="1"/>
  <c r="AJ13" i="42"/>
  <c r="AK7" i="42"/>
  <c r="AT7" i="42" s="1"/>
  <c r="AJ7" i="42"/>
  <c r="AR94" i="90"/>
  <c r="AJ96" i="48"/>
  <c r="AK96" i="48"/>
  <c r="AT96" i="48" s="1"/>
  <c r="AJ90" i="48"/>
  <c r="AK90" i="48"/>
  <c r="AT90" i="48" s="1"/>
  <c r="AJ84" i="48"/>
  <c r="AK84" i="48"/>
  <c r="AT84" i="48" s="1"/>
  <c r="AJ78" i="48"/>
  <c r="AK78" i="48"/>
  <c r="AT78" i="48" s="1"/>
  <c r="AJ72" i="48"/>
  <c r="AK72" i="48"/>
  <c r="AT72" i="48" s="1"/>
  <c r="AJ66" i="48"/>
  <c r="AK66" i="48"/>
  <c r="AT66" i="48" s="1"/>
  <c r="AJ60" i="48"/>
  <c r="AK60" i="48"/>
  <c r="AT60" i="48" s="1"/>
  <c r="AJ54" i="48"/>
  <c r="AK54" i="48"/>
  <c r="AT54" i="48" s="1"/>
  <c r="AJ48" i="48"/>
  <c r="AK48" i="48"/>
  <c r="AT48" i="48" s="1"/>
  <c r="AJ42" i="48"/>
  <c r="AK42" i="48"/>
  <c r="AT42" i="48" s="1"/>
  <c r="AJ36" i="48"/>
  <c r="AK36" i="48"/>
  <c r="AT36" i="48" s="1"/>
  <c r="AJ30" i="48"/>
  <c r="AK30" i="48"/>
  <c r="AT30" i="48" s="1"/>
  <c r="AJ24" i="48"/>
  <c r="AK24" i="48"/>
  <c r="AT24" i="48" s="1"/>
  <c r="AJ18" i="48"/>
  <c r="AK18" i="48"/>
  <c r="AT18" i="48" s="1"/>
  <c r="AJ12" i="48"/>
  <c r="AK12" i="48"/>
  <c r="AT12" i="48" s="1"/>
  <c r="AJ6" i="48"/>
  <c r="AK6" i="48"/>
  <c r="AT6" i="48" s="1"/>
  <c r="AJ82" i="42"/>
  <c r="AK82" i="42"/>
  <c r="AT82" i="42" s="1"/>
  <c r="AJ58" i="42"/>
  <c r="AK58" i="42"/>
  <c r="AT58" i="42" s="1"/>
  <c r="AJ22" i="42"/>
  <c r="AK22" i="42"/>
  <c r="AT22" i="42" s="1"/>
  <c r="AK78" i="42"/>
  <c r="AT78" i="42" s="1"/>
  <c r="AJ78" i="42"/>
  <c r="AK66" i="42"/>
  <c r="AT66" i="42" s="1"/>
  <c r="AJ66" i="42"/>
  <c r="AK54" i="42"/>
  <c r="AT54" i="42" s="1"/>
  <c r="AJ54" i="42"/>
  <c r="AK48" i="42"/>
  <c r="AT48" i="42" s="1"/>
  <c r="AJ48" i="42"/>
  <c r="AK42" i="42"/>
  <c r="AT42" i="42" s="1"/>
  <c r="AJ42" i="42"/>
  <c r="AK36" i="42"/>
  <c r="AT36" i="42" s="1"/>
  <c r="AJ36" i="42"/>
  <c r="AK30" i="42"/>
  <c r="AT30" i="42" s="1"/>
  <c r="AJ30" i="42"/>
  <c r="AK24" i="42"/>
  <c r="AT24" i="42" s="1"/>
  <c r="AJ24" i="42"/>
  <c r="AK18" i="42"/>
  <c r="AT18" i="42" s="1"/>
  <c r="AJ18" i="42"/>
  <c r="AJ12" i="42"/>
  <c r="AK12" i="42"/>
  <c r="AT12" i="42" s="1"/>
  <c r="AK6" i="42"/>
  <c r="AT6" i="42" s="1"/>
  <c r="AJ6" i="42"/>
  <c r="AR98" i="42"/>
  <c r="AR100" i="42" s="1"/>
  <c r="AL98" i="42"/>
  <c r="AU98" i="42" s="1"/>
  <c r="AJ95" i="48"/>
  <c r="AK95" i="48"/>
  <c r="AT95" i="48" s="1"/>
  <c r="AJ89" i="48"/>
  <c r="AK89" i="48"/>
  <c r="AT89" i="48" s="1"/>
  <c r="AJ83" i="48"/>
  <c r="AK83" i="48"/>
  <c r="AT83" i="48" s="1"/>
  <c r="AJ77" i="48"/>
  <c r="AK77" i="48"/>
  <c r="AT77" i="48" s="1"/>
  <c r="AJ71" i="48"/>
  <c r="AK71" i="48"/>
  <c r="AT71" i="48" s="1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J3" i="48"/>
  <c r="AB4" i="48"/>
  <c r="AJ76" i="42"/>
  <c r="AK76" i="42"/>
  <c r="AT76" i="42" s="1"/>
  <c r="AJ46" i="42"/>
  <c r="AK46" i="42"/>
  <c r="AT46" i="42" s="1"/>
  <c r="AJ16" i="42"/>
  <c r="AK16" i="42"/>
  <c r="AT16" i="42" s="1"/>
  <c r="AJ87" i="48"/>
  <c r="AK87" i="48"/>
  <c r="AT87" i="48" s="1"/>
  <c r="AR96" i="50"/>
  <c r="W97" i="82"/>
  <c r="AG96" i="82"/>
  <c r="AP96" i="82" s="1"/>
  <c r="AF96" i="82"/>
  <c r="AO96" i="82" s="1"/>
  <c r="AE96" i="82"/>
  <c r="AH95" i="90"/>
  <c r="AQ95" i="90" s="1"/>
  <c r="AJ91" i="42"/>
  <c r="AK91" i="42"/>
  <c r="AT91" i="42" s="1"/>
  <c r="Z95" i="90"/>
  <c r="AK96" i="42"/>
  <c r="AT96" i="42" s="1"/>
  <c r="AJ96" i="42"/>
  <c r="AK90" i="42"/>
  <c r="AT90" i="42" s="1"/>
  <c r="AJ90" i="42"/>
  <c r="AK84" i="42"/>
  <c r="AT84" i="42" s="1"/>
  <c r="AJ84" i="42"/>
  <c r="AK72" i="42"/>
  <c r="AT72" i="42" s="1"/>
  <c r="AJ72" i="42"/>
  <c r="AK60" i="42"/>
  <c r="AT60" i="42" s="1"/>
  <c r="AJ60" i="42"/>
  <c r="AJ95" i="42"/>
  <c r="AK95" i="42"/>
  <c r="AT95" i="42" s="1"/>
  <c r="AJ89" i="42"/>
  <c r="AK89" i="42"/>
  <c r="AT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K94" i="48"/>
  <c r="AT94" i="48" s="1"/>
  <c r="AJ94" i="48"/>
  <c r="AK88" i="48"/>
  <c r="AT88" i="48" s="1"/>
  <c r="AJ88" i="48"/>
  <c r="AK82" i="48"/>
  <c r="AT82" i="48" s="1"/>
  <c r="AJ82" i="48"/>
  <c r="AK76" i="48"/>
  <c r="AT76" i="48" s="1"/>
  <c r="AJ76" i="48"/>
  <c r="AK70" i="48"/>
  <c r="AT70" i="48" s="1"/>
  <c r="AJ70" i="48"/>
  <c r="AK64" i="48"/>
  <c r="AT64" i="48" s="1"/>
  <c r="AJ64" i="48"/>
  <c r="AK58" i="48"/>
  <c r="AT58" i="48" s="1"/>
  <c r="AJ58" i="48"/>
  <c r="AK52" i="48"/>
  <c r="AT52" i="48" s="1"/>
  <c r="AJ52" i="48"/>
  <c r="AK46" i="48"/>
  <c r="AT46" i="48" s="1"/>
  <c r="AJ46" i="48"/>
  <c r="AK40" i="48"/>
  <c r="AT40" i="48" s="1"/>
  <c r="AJ40" i="48"/>
  <c r="AK34" i="48"/>
  <c r="AT34" i="48" s="1"/>
  <c r="AJ34" i="48"/>
  <c r="AK28" i="48"/>
  <c r="AT28" i="48" s="1"/>
  <c r="AJ28" i="48"/>
  <c r="AK22" i="48"/>
  <c r="AT22" i="48" s="1"/>
  <c r="AJ22" i="48"/>
  <c r="AK16" i="48"/>
  <c r="AT16" i="48" s="1"/>
  <c r="AJ16" i="48"/>
  <c r="AK10" i="48"/>
  <c r="AT10" i="48" s="1"/>
  <c r="AJ10" i="48"/>
  <c r="AJ5" i="48"/>
  <c r="AK5" i="48"/>
  <c r="AT5" i="48" s="1"/>
  <c r="AE98" i="85" l="1"/>
  <c r="AC98" i="85"/>
  <c r="AG98" i="85"/>
  <c r="AP98" i="85" s="1"/>
  <c r="AP100" i="85" s="1"/>
  <c r="AF98" i="85"/>
  <c r="AO98" i="85" s="1"/>
  <c r="AO100" i="85" s="1"/>
  <c r="AI96" i="35"/>
  <c r="AR96" i="35" s="1"/>
  <c r="AN96" i="35"/>
  <c r="AZ3" i="85"/>
  <c r="AX6" i="85" s="1"/>
  <c r="S6" i="85" s="1"/>
  <c r="AC6" i="85" s="1"/>
  <c r="AB7" i="85" s="1"/>
  <c r="AH98" i="85"/>
  <c r="AQ98" i="85" s="1"/>
  <c r="AQ100" i="85" s="1"/>
  <c r="AX77" i="85"/>
  <c r="S77" i="85" s="1"/>
  <c r="AC77" i="85" s="1"/>
  <c r="AB78" i="85" s="1"/>
  <c r="AX41" i="85"/>
  <c r="S41" i="85" s="1"/>
  <c r="AC41" i="85" s="1"/>
  <c r="AB42" i="85" s="1"/>
  <c r="AX3" i="85"/>
  <c r="S3" i="85" s="1"/>
  <c r="AC3" i="85" s="1"/>
  <c r="AX76" i="85"/>
  <c r="S76" i="85" s="1"/>
  <c r="AC76" i="85" s="1"/>
  <c r="AB77" i="85" s="1"/>
  <c r="AX40" i="85"/>
  <c r="S40" i="85" s="1"/>
  <c r="AC40" i="85" s="1"/>
  <c r="AB41" i="85" s="1"/>
  <c r="AX5" i="85"/>
  <c r="S5" i="85" s="1"/>
  <c r="AC5" i="85" s="1"/>
  <c r="AB6" i="85" s="1"/>
  <c r="AX75" i="85"/>
  <c r="S75" i="85" s="1"/>
  <c r="AC75" i="85" s="1"/>
  <c r="AB76" i="85" s="1"/>
  <c r="AX38" i="85"/>
  <c r="S38" i="85" s="1"/>
  <c r="AC38" i="85" s="1"/>
  <c r="AB39" i="85" s="1"/>
  <c r="AX4" i="85"/>
  <c r="S4" i="85" s="1"/>
  <c r="AC4" i="85" s="1"/>
  <c r="AB5" i="85" s="1"/>
  <c r="AX68" i="85"/>
  <c r="S68" i="85" s="1"/>
  <c r="AC68" i="85" s="1"/>
  <c r="AB69" i="85" s="1"/>
  <c r="AX32" i="85"/>
  <c r="S32" i="85" s="1"/>
  <c r="AC32" i="85" s="1"/>
  <c r="AB33" i="85" s="1"/>
  <c r="AX67" i="85"/>
  <c r="S67" i="85" s="1"/>
  <c r="AC67" i="85" s="1"/>
  <c r="AB68" i="85" s="1"/>
  <c r="AX31" i="85"/>
  <c r="S31" i="85" s="1"/>
  <c r="AC31" i="85" s="1"/>
  <c r="AB32" i="85" s="1"/>
  <c r="AX95" i="85"/>
  <c r="S95" i="85" s="1"/>
  <c r="AC95" i="85" s="1"/>
  <c r="AB96" i="85" s="1"/>
  <c r="AX60" i="85"/>
  <c r="S60" i="85" s="1"/>
  <c r="AC60" i="85" s="1"/>
  <c r="AB61" i="85" s="1"/>
  <c r="AX25" i="85"/>
  <c r="S25" i="85" s="1"/>
  <c r="AC25" i="85" s="1"/>
  <c r="AB26" i="85" s="1"/>
  <c r="AX71" i="85"/>
  <c r="S71" i="85" s="1"/>
  <c r="AC71" i="85" s="1"/>
  <c r="AB72" i="85" s="1"/>
  <c r="AX35" i="85"/>
  <c r="S35" i="85" s="1"/>
  <c r="AC35" i="85" s="1"/>
  <c r="AB36" i="85" s="1"/>
  <c r="AX70" i="85"/>
  <c r="S70" i="85" s="1"/>
  <c r="AC70" i="85" s="1"/>
  <c r="AB71" i="85" s="1"/>
  <c r="AX34" i="85"/>
  <c r="S34" i="85" s="1"/>
  <c r="AC34" i="85" s="1"/>
  <c r="AB35" i="85" s="1"/>
  <c r="AX69" i="85"/>
  <c r="S69" i="85" s="1"/>
  <c r="AC69" i="85" s="1"/>
  <c r="AB70" i="85" s="1"/>
  <c r="AX33" i="85"/>
  <c r="S33" i="85" s="1"/>
  <c r="AC33" i="85" s="1"/>
  <c r="AB34" i="85" s="1"/>
  <c r="AX62" i="85"/>
  <c r="S62" i="85" s="1"/>
  <c r="AC62" i="85" s="1"/>
  <c r="AB63" i="85" s="1"/>
  <c r="AX26" i="85"/>
  <c r="S26" i="85" s="1"/>
  <c r="AC26" i="85" s="1"/>
  <c r="AB27" i="85" s="1"/>
  <c r="AX97" i="85"/>
  <c r="S97" i="85" s="1"/>
  <c r="AC97" i="85" s="1"/>
  <c r="AB98" i="85" s="1"/>
  <c r="AX61" i="85"/>
  <c r="S61" i="85" s="1"/>
  <c r="AC61" i="85" s="1"/>
  <c r="AB62" i="85" s="1"/>
  <c r="AX24" i="85"/>
  <c r="S24" i="85" s="1"/>
  <c r="AC24" i="85" s="1"/>
  <c r="AB25" i="85" s="1"/>
  <c r="AX90" i="85"/>
  <c r="S90" i="85" s="1"/>
  <c r="AC90" i="85" s="1"/>
  <c r="AB91" i="85" s="1"/>
  <c r="AX54" i="85"/>
  <c r="S54" i="85" s="1"/>
  <c r="AC54" i="85" s="1"/>
  <c r="AB55" i="85" s="1"/>
  <c r="AX19" i="85"/>
  <c r="S19" i="85" s="1"/>
  <c r="AC19" i="85" s="1"/>
  <c r="AB20" i="85" s="1"/>
  <c r="AX65" i="85"/>
  <c r="S65" i="85" s="1"/>
  <c r="AC65" i="85" s="1"/>
  <c r="AB66" i="85" s="1"/>
  <c r="AX29" i="85"/>
  <c r="S29" i="85" s="1"/>
  <c r="AC29" i="85" s="1"/>
  <c r="AB30" i="85" s="1"/>
  <c r="AX64" i="85"/>
  <c r="S64" i="85" s="1"/>
  <c r="AC64" i="85" s="1"/>
  <c r="AB65" i="85" s="1"/>
  <c r="AX28" i="85"/>
  <c r="S28" i="85" s="1"/>
  <c r="AC28" i="85" s="1"/>
  <c r="AB29" i="85" s="1"/>
  <c r="AX63" i="85"/>
  <c r="S63" i="85" s="1"/>
  <c r="AC63" i="85" s="1"/>
  <c r="AB64" i="85" s="1"/>
  <c r="AX27" i="85"/>
  <c r="S27" i="85" s="1"/>
  <c r="AC27" i="85" s="1"/>
  <c r="AB28" i="85" s="1"/>
  <c r="AX92" i="85"/>
  <c r="S92" i="85" s="1"/>
  <c r="AC92" i="85" s="1"/>
  <c r="AB93" i="85" s="1"/>
  <c r="AX56" i="85"/>
  <c r="S56" i="85" s="1"/>
  <c r="AC56" i="85" s="1"/>
  <c r="AB57" i="85" s="1"/>
  <c r="AX20" i="85"/>
  <c r="S20" i="85" s="1"/>
  <c r="AC20" i="85" s="1"/>
  <c r="AB21" i="85" s="1"/>
  <c r="AX91" i="85"/>
  <c r="S91" i="85" s="1"/>
  <c r="AC91" i="85" s="1"/>
  <c r="AB92" i="85" s="1"/>
  <c r="AX55" i="85"/>
  <c r="S55" i="85" s="1"/>
  <c r="AC55" i="85" s="1"/>
  <c r="AB56" i="85" s="1"/>
  <c r="AX18" i="85"/>
  <c r="S18" i="85" s="1"/>
  <c r="AC18" i="85" s="1"/>
  <c r="AB19" i="85" s="1"/>
  <c r="AX84" i="85"/>
  <c r="S84" i="85" s="1"/>
  <c r="AC84" i="85" s="1"/>
  <c r="AB85" i="85" s="1"/>
  <c r="AX48" i="85"/>
  <c r="S48" i="85" s="1"/>
  <c r="AC48" i="85" s="1"/>
  <c r="AB49" i="85" s="1"/>
  <c r="AX12" i="85"/>
  <c r="S12" i="85" s="1"/>
  <c r="AC12" i="85" s="1"/>
  <c r="AB13" i="85" s="1"/>
  <c r="AX72" i="85"/>
  <c r="S72" i="85" s="1"/>
  <c r="AC72" i="85" s="1"/>
  <c r="AB73" i="85" s="1"/>
  <c r="AX94" i="85"/>
  <c r="S94" i="85" s="1"/>
  <c r="AC94" i="85" s="1"/>
  <c r="AB95" i="85" s="1"/>
  <c r="AX59" i="85"/>
  <c r="S59" i="85" s="1"/>
  <c r="AC59" i="85" s="1"/>
  <c r="AB60" i="85" s="1"/>
  <c r="AX23" i="85"/>
  <c r="S23" i="85" s="1"/>
  <c r="AC23" i="85" s="1"/>
  <c r="AB24" i="85" s="1"/>
  <c r="AX96" i="85"/>
  <c r="S96" i="85" s="1"/>
  <c r="AC96" i="85" s="1"/>
  <c r="AB97" i="85" s="1"/>
  <c r="AX58" i="85"/>
  <c r="S58" i="85" s="1"/>
  <c r="AC58" i="85" s="1"/>
  <c r="AB59" i="85" s="1"/>
  <c r="AX22" i="85"/>
  <c r="S22" i="85" s="1"/>
  <c r="AC22" i="85" s="1"/>
  <c r="AB23" i="85" s="1"/>
  <c r="AX93" i="85"/>
  <c r="S93" i="85" s="1"/>
  <c r="AC93" i="85" s="1"/>
  <c r="AB94" i="85" s="1"/>
  <c r="AX57" i="85"/>
  <c r="S57" i="85" s="1"/>
  <c r="AC57" i="85" s="1"/>
  <c r="AB58" i="85" s="1"/>
  <c r="AX21" i="85"/>
  <c r="S21" i="85" s="1"/>
  <c r="AC21" i="85" s="1"/>
  <c r="AB22" i="85" s="1"/>
  <c r="AX86" i="85"/>
  <c r="S86" i="85" s="1"/>
  <c r="AC86" i="85" s="1"/>
  <c r="AB87" i="85" s="1"/>
  <c r="AX50" i="85"/>
  <c r="S50" i="85" s="1"/>
  <c r="AC50" i="85" s="1"/>
  <c r="AB51" i="85" s="1"/>
  <c r="AX14" i="85"/>
  <c r="S14" i="85" s="1"/>
  <c r="AC14" i="85" s="1"/>
  <c r="AB15" i="85" s="1"/>
  <c r="AX85" i="85"/>
  <c r="S85" i="85" s="1"/>
  <c r="AC85" i="85" s="1"/>
  <c r="AB86" i="85" s="1"/>
  <c r="AX49" i="85"/>
  <c r="S49" i="85" s="1"/>
  <c r="AC49" i="85" s="1"/>
  <c r="AB50" i="85" s="1"/>
  <c r="AX13" i="85"/>
  <c r="S13" i="85" s="1"/>
  <c r="AC13" i="85" s="1"/>
  <c r="AB14" i="85" s="1"/>
  <c r="AX78" i="85"/>
  <c r="S78" i="85" s="1"/>
  <c r="AC78" i="85" s="1"/>
  <c r="AB79" i="85" s="1"/>
  <c r="AX42" i="85"/>
  <c r="S42" i="85" s="1"/>
  <c r="AC42" i="85" s="1"/>
  <c r="AB43" i="85" s="1"/>
  <c r="AX36" i="85"/>
  <c r="S36" i="85" s="1"/>
  <c r="AC36" i="85" s="1"/>
  <c r="AB37" i="85" s="1"/>
  <c r="AX88" i="85"/>
  <c r="S88" i="85" s="1"/>
  <c r="AC88" i="85" s="1"/>
  <c r="AB89" i="85" s="1"/>
  <c r="AX53" i="85"/>
  <c r="S53" i="85" s="1"/>
  <c r="AC53" i="85" s="1"/>
  <c r="AB54" i="85" s="1"/>
  <c r="AX17" i="85"/>
  <c r="S17" i="85" s="1"/>
  <c r="AC17" i="85" s="1"/>
  <c r="AB18" i="85" s="1"/>
  <c r="AX89" i="85"/>
  <c r="S89" i="85" s="1"/>
  <c r="AC89" i="85" s="1"/>
  <c r="AB90" i="85" s="1"/>
  <c r="AX52" i="85"/>
  <c r="S52" i="85" s="1"/>
  <c r="AC52" i="85" s="1"/>
  <c r="AB53" i="85" s="1"/>
  <c r="AX16" i="85"/>
  <c r="S16" i="85" s="1"/>
  <c r="AC16" i="85" s="1"/>
  <c r="AB17" i="85" s="1"/>
  <c r="AX87" i="85"/>
  <c r="S87" i="85" s="1"/>
  <c r="AC87" i="85" s="1"/>
  <c r="AB88" i="85" s="1"/>
  <c r="AX51" i="85"/>
  <c r="S51" i="85" s="1"/>
  <c r="AC51" i="85" s="1"/>
  <c r="AB52" i="85" s="1"/>
  <c r="AX15" i="85"/>
  <c r="S15" i="85" s="1"/>
  <c r="AC15" i="85" s="1"/>
  <c r="AB16" i="85" s="1"/>
  <c r="AX80" i="85"/>
  <c r="S80" i="85" s="1"/>
  <c r="AC80" i="85" s="1"/>
  <c r="AB81" i="85" s="1"/>
  <c r="AX44" i="85"/>
  <c r="S44" i="85" s="1"/>
  <c r="AC44" i="85" s="1"/>
  <c r="AB45" i="85" s="1"/>
  <c r="AX7" i="85"/>
  <c r="S7" i="85" s="1"/>
  <c r="AC7" i="85" s="1"/>
  <c r="AB8" i="85" s="1"/>
  <c r="AX79" i="85"/>
  <c r="S79" i="85" s="1"/>
  <c r="AC79" i="85" s="1"/>
  <c r="AB80" i="85" s="1"/>
  <c r="AX43" i="85"/>
  <c r="S43" i="85" s="1"/>
  <c r="AC43" i="85" s="1"/>
  <c r="AB44" i="85" s="1"/>
  <c r="AX8" i="85"/>
  <c r="S8" i="85" s="1"/>
  <c r="AC8" i="85" s="1"/>
  <c r="AB9" i="85" s="1"/>
  <c r="AX83" i="85"/>
  <c r="S83" i="85" s="1"/>
  <c r="AC83" i="85" s="1"/>
  <c r="AB84" i="85" s="1"/>
  <c r="AX47" i="85"/>
  <c r="S47" i="85" s="1"/>
  <c r="AC47" i="85" s="1"/>
  <c r="AB48" i="85" s="1"/>
  <c r="AX10" i="85"/>
  <c r="S10" i="85" s="1"/>
  <c r="AC10" i="85" s="1"/>
  <c r="AB11" i="85" s="1"/>
  <c r="AX82" i="85"/>
  <c r="S82" i="85" s="1"/>
  <c r="AC82" i="85" s="1"/>
  <c r="AB83" i="85" s="1"/>
  <c r="AX46" i="85"/>
  <c r="S46" i="85" s="1"/>
  <c r="AC46" i="85" s="1"/>
  <c r="AB47" i="85" s="1"/>
  <c r="AX11" i="85"/>
  <c r="S11" i="85" s="1"/>
  <c r="AC11" i="85" s="1"/>
  <c r="AB12" i="85" s="1"/>
  <c r="AX81" i="85"/>
  <c r="S81" i="85" s="1"/>
  <c r="AC81" i="85" s="1"/>
  <c r="AB82" i="85" s="1"/>
  <c r="AX45" i="85"/>
  <c r="S45" i="85" s="1"/>
  <c r="AC45" i="85" s="1"/>
  <c r="AB46" i="85" s="1"/>
  <c r="AX9" i="85"/>
  <c r="S9" i="85" s="1"/>
  <c r="AC9" i="85" s="1"/>
  <c r="AB10" i="85" s="1"/>
  <c r="AX74" i="85"/>
  <c r="S74" i="85" s="1"/>
  <c r="AC74" i="85" s="1"/>
  <c r="AB75" i="85" s="1"/>
  <c r="AX39" i="85"/>
  <c r="S39" i="85" s="1"/>
  <c r="AC39" i="85" s="1"/>
  <c r="AB40" i="85" s="1"/>
  <c r="AX73" i="85"/>
  <c r="S73" i="85" s="1"/>
  <c r="AC73" i="85" s="1"/>
  <c r="AB74" i="85" s="1"/>
  <c r="AX37" i="85"/>
  <c r="S37" i="85" s="1"/>
  <c r="AC37" i="85" s="1"/>
  <c r="AB38" i="85" s="1"/>
  <c r="AX66" i="85"/>
  <c r="S66" i="85" s="1"/>
  <c r="AC66" i="85" s="1"/>
  <c r="AB67" i="85" s="1"/>
  <c r="AX30" i="85"/>
  <c r="S30" i="85" s="1"/>
  <c r="AC30" i="85" s="1"/>
  <c r="AB31" i="85" s="1"/>
  <c r="X97" i="35"/>
  <c r="AH97" i="35" s="1"/>
  <c r="AQ97" i="35" s="1"/>
  <c r="Y97" i="35"/>
  <c r="Z97" i="35"/>
  <c r="AX78" i="102"/>
  <c r="AX42" i="102"/>
  <c r="S42" i="102" s="1"/>
  <c r="AC42" i="102" s="1"/>
  <c r="AB43" i="102" s="1"/>
  <c r="AX73" i="102"/>
  <c r="AX36" i="102"/>
  <c r="S36" i="102" s="1"/>
  <c r="AC36" i="102" s="1"/>
  <c r="AB37" i="102" s="1"/>
  <c r="AX97" i="102"/>
  <c r="S97" i="102" s="1"/>
  <c r="AC97" i="102" s="1"/>
  <c r="AB98" i="102" s="1"/>
  <c r="AX66" i="102"/>
  <c r="AX30" i="102"/>
  <c r="AX95" i="102"/>
  <c r="S95" i="102" s="1"/>
  <c r="AC95" i="102" s="1"/>
  <c r="AB96" i="102" s="1"/>
  <c r="AX60" i="102"/>
  <c r="AX24" i="102"/>
  <c r="AX90" i="102"/>
  <c r="S90" i="102" s="1"/>
  <c r="AC90" i="102" s="1"/>
  <c r="AB91" i="102" s="1"/>
  <c r="AX54" i="102"/>
  <c r="AX17" i="102"/>
  <c r="AX84" i="102"/>
  <c r="S84" i="102" s="1"/>
  <c r="AC84" i="102" s="1"/>
  <c r="AB85" i="102" s="1"/>
  <c r="AX48" i="102"/>
  <c r="AX12" i="102"/>
  <c r="AX6" i="102"/>
  <c r="AX96" i="102"/>
  <c r="AX89" i="102"/>
  <c r="AX83" i="102"/>
  <c r="S83" i="102" s="1"/>
  <c r="AC83" i="102" s="1"/>
  <c r="AB84" i="102" s="1"/>
  <c r="AX77" i="102"/>
  <c r="AX71" i="102"/>
  <c r="S71" i="102" s="1"/>
  <c r="AC71" i="102" s="1"/>
  <c r="AB72" i="102" s="1"/>
  <c r="AX65" i="102"/>
  <c r="S65" i="102" s="1"/>
  <c r="AC65" i="102" s="1"/>
  <c r="AB66" i="102" s="1"/>
  <c r="AX59" i="102"/>
  <c r="AX53" i="102"/>
  <c r="AX47" i="102"/>
  <c r="S47" i="102" s="1"/>
  <c r="AC47" i="102" s="1"/>
  <c r="AB48" i="102" s="1"/>
  <c r="AX41" i="102"/>
  <c r="AX35" i="102"/>
  <c r="S35" i="102" s="1"/>
  <c r="AC35" i="102" s="1"/>
  <c r="AB36" i="102" s="1"/>
  <c r="AX29" i="102"/>
  <c r="S29" i="102" s="1"/>
  <c r="AC29" i="102" s="1"/>
  <c r="AB30" i="102" s="1"/>
  <c r="AX23" i="102"/>
  <c r="AX18" i="102"/>
  <c r="AX11" i="102"/>
  <c r="AX3" i="102"/>
  <c r="AX93" i="102"/>
  <c r="AX88" i="102"/>
  <c r="S88" i="102" s="1"/>
  <c r="AC88" i="102" s="1"/>
  <c r="AB89" i="102" s="1"/>
  <c r="AX82" i="102"/>
  <c r="AX75" i="102"/>
  <c r="AX70" i="102"/>
  <c r="AX64" i="102"/>
  <c r="AX58" i="102"/>
  <c r="AX51" i="102"/>
  <c r="S51" i="102" s="1"/>
  <c r="AC51" i="102" s="1"/>
  <c r="AB52" i="102" s="1"/>
  <c r="AX46" i="102"/>
  <c r="AX40" i="102"/>
  <c r="AX34" i="102"/>
  <c r="S34" i="102" s="1"/>
  <c r="AC34" i="102" s="1"/>
  <c r="AB35" i="102" s="1"/>
  <c r="AX28" i="102"/>
  <c r="AX22" i="102"/>
  <c r="S22" i="102" s="1"/>
  <c r="AC22" i="102" s="1"/>
  <c r="AB23" i="102" s="1"/>
  <c r="AX16" i="102"/>
  <c r="S16" i="102" s="1"/>
  <c r="AC16" i="102" s="1"/>
  <c r="AB17" i="102" s="1"/>
  <c r="AX10" i="102"/>
  <c r="AX5" i="102"/>
  <c r="AX94" i="102"/>
  <c r="AX87" i="102"/>
  <c r="AX80" i="102"/>
  <c r="S80" i="102" s="1"/>
  <c r="AC80" i="102" s="1"/>
  <c r="AB81" i="102" s="1"/>
  <c r="AX76" i="102"/>
  <c r="S76" i="102" s="1"/>
  <c r="AC76" i="102" s="1"/>
  <c r="AB77" i="102" s="1"/>
  <c r="AX69" i="102"/>
  <c r="AX63" i="102"/>
  <c r="AX57" i="102"/>
  <c r="S57" i="102" s="1"/>
  <c r="AC57" i="102" s="1"/>
  <c r="AB58" i="102" s="1"/>
  <c r="AX52" i="102"/>
  <c r="AX45" i="102"/>
  <c r="AX39" i="102"/>
  <c r="S39" i="102" s="1"/>
  <c r="AC39" i="102" s="1"/>
  <c r="AB40" i="102" s="1"/>
  <c r="AX33" i="102"/>
  <c r="AX27" i="102"/>
  <c r="AX21" i="102"/>
  <c r="S21" i="102" s="1"/>
  <c r="AC21" i="102" s="1"/>
  <c r="AB22" i="102" s="1"/>
  <c r="AX15" i="102"/>
  <c r="AX9" i="102"/>
  <c r="S9" i="102" s="1"/>
  <c r="AC9" i="102" s="1"/>
  <c r="AB10" i="102" s="1"/>
  <c r="AX4" i="102"/>
  <c r="S4" i="102" s="1"/>
  <c r="AC4" i="102" s="1"/>
  <c r="AB5" i="102" s="1"/>
  <c r="AX92" i="102"/>
  <c r="AX86" i="102"/>
  <c r="AX81" i="102"/>
  <c r="S81" i="102" s="1"/>
  <c r="AC81" i="102" s="1"/>
  <c r="AB82" i="102" s="1"/>
  <c r="AX74" i="102"/>
  <c r="AX68" i="102"/>
  <c r="S68" i="102" s="1"/>
  <c r="AC68" i="102" s="1"/>
  <c r="AB69" i="102" s="1"/>
  <c r="AX62" i="102"/>
  <c r="S62" i="102" s="1"/>
  <c r="AC62" i="102" s="1"/>
  <c r="AB63" i="102" s="1"/>
  <c r="AX56" i="102"/>
  <c r="AX50" i="102"/>
  <c r="AX44" i="102"/>
  <c r="S44" i="102" s="1"/>
  <c r="AC44" i="102" s="1"/>
  <c r="AB45" i="102" s="1"/>
  <c r="AX38" i="102"/>
  <c r="AX32" i="102"/>
  <c r="S32" i="102" s="1"/>
  <c r="AC32" i="102" s="1"/>
  <c r="AB33" i="102" s="1"/>
  <c r="AX26" i="102"/>
  <c r="AX20" i="102"/>
  <c r="AX14" i="102"/>
  <c r="AX8" i="102"/>
  <c r="S8" i="102" s="1"/>
  <c r="AC8" i="102" s="1"/>
  <c r="AB9" i="102" s="1"/>
  <c r="AX91" i="102"/>
  <c r="AX85" i="102"/>
  <c r="S85" i="102" s="1"/>
  <c r="AC85" i="102" s="1"/>
  <c r="AB86" i="102" s="1"/>
  <c r="AX79" i="102"/>
  <c r="AX72" i="102"/>
  <c r="AX67" i="102"/>
  <c r="AX61" i="102"/>
  <c r="S61" i="102" s="1"/>
  <c r="AC61" i="102" s="1"/>
  <c r="AB62" i="102" s="1"/>
  <c r="AX55" i="102"/>
  <c r="AX49" i="102"/>
  <c r="S49" i="102" s="1"/>
  <c r="AC49" i="102" s="1"/>
  <c r="AB50" i="102" s="1"/>
  <c r="AX43" i="102"/>
  <c r="S43" i="102" s="1"/>
  <c r="AC43" i="102" s="1"/>
  <c r="AB44" i="102" s="1"/>
  <c r="AX37" i="102"/>
  <c r="AX31" i="102"/>
  <c r="S31" i="102" s="1"/>
  <c r="AC31" i="102" s="1"/>
  <c r="AB32" i="102" s="1"/>
  <c r="AX25" i="102"/>
  <c r="S25" i="102" s="1"/>
  <c r="AC25" i="102" s="1"/>
  <c r="AB26" i="102" s="1"/>
  <c r="AX19" i="102"/>
  <c r="AX13" i="102"/>
  <c r="S13" i="102" s="1"/>
  <c r="AC13" i="102" s="1"/>
  <c r="AB14" i="102" s="1"/>
  <c r="AL98" i="48"/>
  <c r="AU98" i="48" s="1"/>
  <c r="AS16" i="48"/>
  <c r="AL16" i="48"/>
  <c r="AU16" i="48" s="1"/>
  <c r="AS34" i="48"/>
  <c r="AL34" i="48"/>
  <c r="AU34" i="48" s="1"/>
  <c r="AS52" i="48"/>
  <c r="AL52" i="48"/>
  <c r="AU52" i="48" s="1"/>
  <c r="AS70" i="48"/>
  <c r="AL70" i="48"/>
  <c r="AU70" i="48" s="1"/>
  <c r="AS88" i="48"/>
  <c r="AL88" i="48"/>
  <c r="AU88" i="48" s="1"/>
  <c r="AL3" i="42"/>
  <c r="AU3" i="42" s="1"/>
  <c r="AS3" i="42"/>
  <c r="AS84" i="42"/>
  <c r="AL84" i="42"/>
  <c r="AU84" i="42" s="1"/>
  <c r="AS87" i="48"/>
  <c r="AL87" i="48"/>
  <c r="AU87" i="48" s="1"/>
  <c r="AS76" i="42"/>
  <c r="AL76" i="42"/>
  <c r="AU76" i="42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S83" i="48"/>
  <c r="AL83" i="48"/>
  <c r="AU83" i="48" s="1"/>
  <c r="AS12" i="42"/>
  <c r="AL12" i="42"/>
  <c r="AU12" i="42" s="1"/>
  <c r="AS22" i="42"/>
  <c r="AL22" i="42"/>
  <c r="AU22" i="42" s="1"/>
  <c r="AS12" i="48"/>
  <c r="AL12" i="48"/>
  <c r="AU12" i="48" s="1"/>
  <c r="AS30" i="48"/>
  <c r="AL30" i="48"/>
  <c r="AU30" i="48" s="1"/>
  <c r="AS48" i="48"/>
  <c r="AL48" i="48"/>
  <c r="AU48" i="48" s="1"/>
  <c r="AS66" i="48"/>
  <c r="AL66" i="48"/>
  <c r="AU66" i="48" s="1"/>
  <c r="AS84" i="48"/>
  <c r="AL84" i="48"/>
  <c r="AU84" i="48" s="1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S97" i="42"/>
  <c r="AL97" i="42"/>
  <c r="AU97" i="42" s="1"/>
  <c r="AS28" i="42"/>
  <c r="AL28" i="42"/>
  <c r="AU28" i="42" s="1"/>
  <c r="AN96" i="10"/>
  <c r="AI96" i="10"/>
  <c r="AS33" i="48"/>
  <c r="AL33" i="48"/>
  <c r="AU33" i="48" s="1"/>
  <c r="AS69" i="48"/>
  <c r="AL69" i="48"/>
  <c r="AU69" i="48" s="1"/>
  <c r="AS34" i="42"/>
  <c r="AL34" i="42"/>
  <c r="AU34" i="4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86" i="48"/>
  <c r="AL86" i="48"/>
  <c r="AU86" i="4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S10" i="42"/>
  <c r="AL10" i="42"/>
  <c r="AU10" i="42" s="1"/>
  <c r="AK4" i="42"/>
  <c r="AT4" i="42" s="1"/>
  <c r="AT100" i="42" s="1"/>
  <c r="AJ4" i="42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S95" i="42"/>
  <c r="AL95" i="42"/>
  <c r="AU95" i="42" s="1"/>
  <c r="AS18" i="42"/>
  <c r="AL18" i="42"/>
  <c r="AU18" i="42" s="1"/>
  <c r="AS36" i="42"/>
  <c r="AL36" i="42"/>
  <c r="AU36" i="42" s="1"/>
  <c r="AS54" i="42"/>
  <c r="AL54" i="42"/>
  <c r="AU54" i="42" s="1"/>
  <c r="AS7" i="42"/>
  <c r="AL7" i="42"/>
  <c r="AU7" i="42" s="1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AS85" i="48"/>
  <c r="AL85" i="48"/>
  <c r="AU85" i="48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9" i="42"/>
  <c r="AL9" i="42"/>
  <c r="AU9" i="42" s="1"/>
  <c r="AS15" i="48"/>
  <c r="AL15" i="48"/>
  <c r="AU15" i="48" s="1"/>
  <c r="AS51" i="48"/>
  <c r="AL51" i="48"/>
  <c r="AU51" i="48" s="1"/>
  <c r="AS93" i="48"/>
  <c r="AL93" i="48"/>
  <c r="AU93" i="48" s="1"/>
  <c r="AS22" i="48"/>
  <c r="AL22" i="48"/>
  <c r="AU22" i="48" s="1"/>
  <c r="AS40" i="48"/>
  <c r="AL40" i="48"/>
  <c r="AU40" i="48" s="1"/>
  <c r="AS58" i="48"/>
  <c r="AL58" i="48"/>
  <c r="AU58" i="48" s="1"/>
  <c r="AS76" i="48"/>
  <c r="AL76" i="48"/>
  <c r="AU76" i="48" s="1"/>
  <c r="AS94" i="48"/>
  <c r="AL94" i="48"/>
  <c r="AU94" i="48" s="1"/>
  <c r="AS60" i="42"/>
  <c r="AL60" i="42"/>
  <c r="AU60" i="42" s="1"/>
  <c r="AS90" i="42"/>
  <c r="AL90" i="42"/>
  <c r="AU90" i="42" s="1"/>
  <c r="W96" i="90"/>
  <c r="AG95" i="90"/>
  <c r="AP95" i="90" s="1"/>
  <c r="AF95" i="90"/>
  <c r="AO95" i="90" s="1"/>
  <c r="AE95" i="90"/>
  <c r="AS91" i="42"/>
  <c r="AL91" i="42"/>
  <c r="AU91" i="42" s="1"/>
  <c r="Y97" i="82"/>
  <c r="X97" i="82"/>
  <c r="AS16" i="42"/>
  <c r="AL16" i="42"/>
  <c r="AU16" i="42" s="1"/>
  <c r="AS17" i="48"/>
  <c r="AL17" i="48"/>
  <c r="AU17" i="48" s="1"/>
  <c r="AS35" i="48"/>
  <c r="AL35" i="48"/>
  <c r="AU35" i="48" s="1"/>
  <c r="AS53" i="48"/>
  <c r="AL53" i="48"/>
  <c r="AU53" i="48" s="1"/>
  <c r="AS71" i="48"/>
  <c r="AL71" i="48"/>
  <c r="AU71" i="48" s="1"/>
  <c r="AS89" i="48"/>
  <c r="AL89" i="48"/>
  <c r="AU89" i="48" s="1"/>
  <c r="AS58" i="42"/>
  <c r="AL58" i="42"/>
  <c r="AU58" i="42" s="1"/>
  <c r="AS18" i="48"/>
  <c r="AL18" i="48"/>
  <c r="AU18" i="48" s="1"/>
  <c r="AS36" i="48"/>
  <c r="AL36" i="48"/>
  <c r="AU36" i="48" s="1"/>
  <c r="AS54" i="48"/>
  <c r="AL54" i="48"/>
  <c r="AU54" i="48" s="1"/>
  <c r="AS72" i="48"/>
  <c r="AL72" i="48"/>
  <c r="AU72" i="48" s="1"/>
  <c r="AS90" i="48"/>
  <c r="AL90" i="48"/>
  <c r="AU90" i="48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AS52" i="42"/>
  <c r="AL52" i="42"/>
  <c r="AU52" i="42" s="1"/>
  <c r="AG98" i="102"/>
  <c r="AP98" i="102" s="1"/>
  <c r="AP100" i="102" s="1"/>
  <c r="AF98" i="102"/>
  <c r="AO98" i="102" s="1"/>
  <c r="AO100" i="102" s="1"/>
  <c r="AE98" i="102"/>
  <c r="AC98" i="102"/>
  <c r="AS9" i="48"/>
  <c r="AL9" i="48"/>
  <c r="AU9" i="48" s="1"/>
  <c r="AS45" i="48"/>
  <c r="AL45" i="48"/>
  <c r="AU45" i="48" s="1"/>
  <c r="AS81" i="48"/>
  <c r="AL81" i="48"/>
  <c r="AU81" i="48" s="1"/>
  <c r="AS64" i="42"/>
  <c r="AL64" i="42"/>
  <c r="AU64" i="42" s="1"/>
  <c r="AS20" i="48"/>
  <c r="AL20" i="48"/>
  <c r="AU20" i="48" s="1"/>
  <c r="AS38" i="48"/>
  <c r="AL38" i="48"/>
  <c r="AU38" i="48" s="1"/>
  <c r="AS56" i="48"/>
  <c r="AL56" i="48"/>
  <c r="AU56" i="48" s="1"/>
  <c r="AS74" i="48"/>
  <c r="AL74" i="48"/>
  <c r="AU74" i="48" s="1"/>
  <c r="AS92" i="48"/>
  <c r="AL92" i="48"/>
  <c r="AU92" i="48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7" i="42"/>
  <c r="AL87" i="42"/>
  <c r="AU87" i="42" s="1"/>
  <c r="S3" i="102"/>
  <c r="AC3" i="102" s="1"/>
  <c r="S5" i="102"/>
  <c r="AC5" i="102" s="1"/>
  <c r="AB6" i="102" s="1"/>
  <c r="S6" i="102"/>
  <c r="AC6" i="102" s="1"/>
  <c r="AB7" i="102" s="1"/>
  <c r="S7" i="102"/>
  <c r="AC7" i="102" s="1"/>
  <c r="AB8" i="102" s="1"/>
  <c r="S10" i="102"/>
  <c r="AC10" i="102" s="1"/>
  <c r="AB11" i="102" s="1"/>
  <c r="S11" i="102"/>
  <c r="AC11" i="102" s="1"/>
  <c r="AB12" i="102" s="1"/>
  <c r="S12" i="102"/>
  <c r="AC12" i="102" s="1"/>
  <c r="AB13" i="102" s="1"/>
  <c r="S14" i="102"/>
  <c r="AC14" i="102" s="1"/>
  <c r="AB15" i="102" s="1"/>
  <c r="S15" i="102"/>
  <c r="AC15" i="102" s="1"/>
  <c r="AB16" i="102" s="1"/>
  <c r="S17" i="102"/>
  <c r="AC17" i="102" s="1"/>
  <c r="AB18" i="102" s="1"/>
  <c r="S18" i="102"/>
  <c r="AC18" i="102" s="1"/>
  <c r="AB19" i="102" s="1"/>
  <c r="S19" i="102"/>
  <c r="AC19" i="102" s="1"/>
  <c r="AB20" i="102" s="1"/>
  <c r="S20" i="102"/>
  <c r="AC20" i="102" s="1"/>
  <c r="AB21" i="102" s="1"/>
  <c r="S23" i="102"/>
  <c r="AC23" i="102" s="1"/>
  <c r="AB24" i="102" s="1"/>
  <c r="S24" i="102"/>
  <c r="AC24" i="102" s="1"/>
  <c r="AB25" i="102" s="1"/>
  <c r="S26" i="102"/>
  <c r="AC26" i="102" s="1"/>
  <c r="AB27" i="102" s="1"/>
  <c r="S27" i="102"/>
  <c r="AC27" i="102" s="1"/>
  <c r="AB28" i="102" s="1"/>
  <c r="S28" i="102"/>
  <c r="AC28" i="102" s="1"/>
  <c r="AB29" i="102" s="1"/>
  <c r="S30" i="102"/>
  <c r="AC30" i="102" s="1"/>
  <c r="AB31" i="102" s="1"/>
  <c r="S33" i="102"/>
  <c r="AC33" i="102" s="1"/>
  <c r="AB34" i="102" s="1"/>
  <c r="S37" i="102"/>
  <c r="AC37" i="102" s="1"/>
  <c r="AB38" i="102" s="1"/>
  <c r="S38" i="102"/>
  <c r="AC38" i="102" s="1"/>
  <c r="AB39" i="102" s="1"/>
  <c r="S40" i="102"/>
  <c r="AC40" i="102" s="1"/>
  <c r="AB41" i="102" s="1"/>
  <c r="S41" i="102"/>
  <c r="AC41" i="102" s="1"/>
  <c r="AB42" i="102" s="1"/>
  <c r="S45" i="102"/>
  <c r="AC45" i="102" s="1"/>
  <c r="AB46" i="102" s="1"/>
  <c r="S46" i="102"/>
  <c r="AC46" i="102" s="1"/>
  <c r="AB47" i="102" s="1"/>
  <c r="S48" i="102"/>
  <c r="AC48" i="102" s="1"/>
  <c r="AB49" i="102" s="1"/>
  <c r="S50" i="102"/>
  <c r="AC50" i="102" s="1"/>
  <c r="AB51" i="102" s="1"/>
  <c r="S52" i="102"/>
  <c r="AC52" i="102" s="1"/>
  <c r="AB53" i="102" s="1"/>
  <c r="S53" i="102"/>
  <c r="AC53" i="102" s="1"/>
  <c r="AB54" i="102" s="1"/>
  <c r="S54" i="102"/>
  <c r="AC54" i="102" s="1"/>
  <c r="AB55" i="102" s="1"/>
  <c r="S55" i="102"/>
  <c r="AC55" i="102" s="1"/>
  <c r="AB56" i="102" s="1"/>
  <c r="S56" i="102"/>
  <c r="AC56" i="102" s="1"/>
  <c r="AB57" i="102" s="1"/>
  <c r="S58" i="102"/>
  <c r="AC58" i="102" s="1"/>
  <c r="AB59" i="102" s="1"/>
  <c r="S59" i="102"/>
  <c r="AC59" i="102" s="1"/>
  <c r="AB60" i="102" s="1"/>
  <c r="S60" i="102"/>
  <c r="AC60" i="102" s="1"/>
  <c r="AB61" i="102" s="1"/>
  <c r="S63" i="102"/>
  <c r="AC63" i="102" s="1"/>
  <c r="AB64" i="102" s="1"/>
  <c r="S64" i="102"/>
  <c r="AC64" i="102" s="1"/>
  <c r="AB65" i="102" s="1"/>
  <c r="S66" i="102"/>
  <c r="AC66" i="102" s="1"/>
  <c r="AB67" i="102" s="1"/>
  <c r="S67" i="102"/>
  <c r="AC67" i="102" s="1"/>
  <c r="AB68" i="102" s="1"/>
  <c r="S69" i="102"/>
  <c r="AC69" i="102" s="1"/>
  <c r="AB70" i="102" s="1"/>
  <c r="S70" i="102"/>
  <c r="AC70" i="102" s="1"/>
  <c r="AB71" i="102" s="1"/>
  <c r="S72" i="102"/>
  <c r="AC72" i="102" s="1"/>
  <c r="AB73" i="102" s="1"/>
  <c r="S73" i="102"/>
  <c r="AC73" i="102" s="1"/>
  <c r="AB74" i="102" s="1"/>
  <c r="S74" i="102"/>
  <c r="AC74" i="102" s="1"/>
  <c r="AB75" i="102" s="1"/>
  <c r="S75" i="102"/>
  <c r="AC75" i="102" s="1"/>
  <c r="AB76" i="102" s="1"/>
  <c r="S77" i="102"/>
  <c r="AC77" i="102" s="1"/>
  <c r="AB78" i="102" s="1"/>
  <c r="S78" i="102"/>
  <c r="AC78" i="102" s="1"/>
  <c r="AB79" i="102" s="1"/>
  <c r="S79" i="102"/>
  <c r="AC79" i="102" s="1"/>
  <c r="AB80" i="102" s="1"/>
  <c r="S82" i="102"/>
  <c r="AC82" i="102" s="1"/>
  <c r="AB83" i="102" s="1"/>
  <c r="S86" i="102"/>
  <c r="AC86" i="102" s="1"/>
  <c r="AB87" i="102" s="1"/>
  <c r="S87" i="102"/>
  <c r="AC87" i="102" s="1"/>
  <c r="AB88" i="102" s="1"/>
  <c r="S89" i="102"/>
  <c r="AC89" i="102" s="1"/>
  <c r="AB90" i="102" s="1"/>
  <c r="S91" i="102"/>
  <c r="AC91" i="102" s="1"/>
  <c r="AB92" i="102" s="1"/>
  <c r="S92" i="102"/>
  <c r="AC92" i="102" s="1"/>
  <c r="AB93" i="102" s="1"/>
  <c r="S93" i="102"/>
  <c r="AC93" i="102" s="1"/>
  <c r="AB94" i="102" s="1"/>
  <c r="S94" i="102"/>
  <c r="AC94" i="102" s="1"/>
  <c r="AB95" i="102" s="1"/>
  <c r="S96" i="102"/>
  <c r="AC96" i="102" s="1"/>
  <c r="AB97" i="102" s="1"/>
  <c r="AS5" i="48"/>
  <c r="AL5" i="48"/>
  <c r="AU5" i="48" s="1"/>
  <c r="AS83" i="42"/>
  <c r="AL83" i="42"/>
  <c r="AU83" i="42" s="1"/>
  <c r="AS24" i="42"/>
  <c r="AL24" i="42"/>
  <c r="AU24" i="42" s="1"/>
  <c r="AS42" i="42"/>
  <c r="AL42" i="42"/>
  <c r="AU42" i="42" s="1"/>
  <c r="AS66" i="42"/>
  <c r="AL66" i="42"/>
  <c r="AU66" i="42" s="1"/>
  <c r="AS13" i="42"/>
  <c r="AL13" i="42"/>
  <c r="AU13" i="42" s="1"/>
  <c r="AS19" i="48"/>
  <c r="AL19" i="48"/>
  <c r="AU19" i="48" s="1"/>
  <c r="AS37" i="48"/>
  <c r="AL37" i="48"/>
  <c r="AU37" i="48" s="1"/>
  <c r="AS55" i="48"/>
  <c r="AL55" i="48"/>
  <c r="AU55" i="48" s="1"/>
  <c r="AS73" i="48"/>
  <c r="AL73" i="48"/>
  <c r="AU73" i="48" s="1"/>
  <c r="AS91" i="48"/>
  <c r="AL91" i="48"/>
  <c r="AU91" i="48" s="1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6" i="42"/>
  <c r="AL86" i="42"/>
  <c r="AU86" i="42" s="1"/>
  <c r="Y97" i="10"/>
  <c r="X97" i="10"/>
  <c r="AS27" i="48"/>
  <c r="AL27" i="48"/>
  <c r="AU27" i="48" s="1"/>
  <c r="AS63" i="48"/>
  <c r="AL63" i="48"/>
  <c r="AU63" i="48" s="1"/>
  <c r="AS40" i="42"/>
  <c r="AL40" i="42"/>
  <c r="AU40" i="42" s="1"/>
  <c r="AS29" i="42"/>
  <c r="AL29" i="42"/>
  <c r="AU29" i="42" s="1"/>
  <c r="AS47" i="42"/>
  <c r="AL47" i="42"/>
  <c r="AU47" i="42" s="1"/>
  <c r="AS6" i="42"/>
  <c r="AL6" i="42"/>
  <c r="AU6" i="42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82" i="48"/>
  <c r="AL82" i="48"/>
  <c r="AU82" i="48" s="1"/>
  <c r="AS72" i="42"/>
  <c r="AL72" i="42"/>
  <c r="AU72" i="42" s="1"/>
  <c r="AS96" i="42"/>
  <c r="AL96" i="42"/>
  <c r="AU96" i="42" s="1"/>
  <c r="AS46" i="42"/>
  <c r="AL46" i="42"/>
  <c r="AU46" i="42" s="1"/>
  <c r="AL3" i="48"/>
  <c r="AU3" i="48" s="1"/>
  <c r="AS3" i="48"/>
  <c r="AS23" i="48"/>
  <c r="AL23" i="48"/>
  <c r="AU23" i="48" s="1"/>
  <c r="AS41" i="48"/>
  <c r="AL41" i="48"/>
  <c r="AU41" i="48" s="1"/>
  <c r="AS59" i="48"/>
  <c r="AL59" i="48"/>
  <c r="AU59" i="48" s="1"/>
  <c r="AS77" i="48"/>
  <c r="AL77" i="48"/>
  <c r="AU77" i="48" s="1"/>
  <c r="AS95" i="48"/>
  <c r="AL95" i="48"/>
  <c r="AU95" i="48" s="1"/>
  <c r="AS82" i="42"/>
  <c r="AL82" i="42"/>
  <c r="AU82" i="42" s="1"/>
  <c r="AS6" i="48"/>
  <c r="AL6" i="48"/>
  <c r="AU6" i="48" s="1"/>
  <c r="AS24" i="48"/>
  <c r="AL24" i="48"/>
  <c r="AU24" i="48" s="1"/>
  <c r="AS42" i="48"/>
  <c r="AL42" i="48"/>
  <c r="AU42" i="48" s="1"/>
  <c r="AS60" i="48"/>
  <c r="AL60" i="48"/>
  <c r="AU60" i="48" s="1"/>
  <c r="AS78" i="48"/>
  <c r="AL78" i="48"/>
  <c r="AU78" i="48" s="1"/>
  <c r="AS96" i="48"/>
  <c r="AL96" i="48"/>
  <c r="AU96" i="48" s="1"/>
  <c r="AS31" i="42"/>
  <c r="AL31" i="42"/>
  <c r="AU31" i="42" s="1"/>
  <c r="AS49" i="42"/>
  <c r="AL49" i="42"/>
  <c r="AU49" i="42" s="1"/>
  <c r="AS67" i="42"/>
  <c r="AL67" i="42"/>
  <c r="AU67" i="42" s="1"/>
  <c r="AS85" i="42"/>
  <c r="AL85" i="42"/>
  <c r="AU85" i="42" s="1"/>
  <c r="AS88" i="42"/>
  <c r="AL88" i="42"/>
  <c r="AU88" i="42" s="1"/>
  <c r="AS21" i="48"/>
  <c r="AL21" i="48"/>
  <c r="AU21" i="48" s="1"/>
  <c r="AS57" i="48"/>
  <c r="AL57" i="48"/>
  <c r="AU57" i="48" s="1"/>
  <c r="AS5" i="42"/>
  <c r="AL5" i="42"/>
  <c r="AU5" i="42" s="1"/>
  <c r="AS94" i="42"/>
  <c r="AL94" i="42"/>
  <c r="AU94" i="42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S80" i="48"/>
  <c r="AL80" i="48"/>
  <c r="AU80" i="48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S93" i="42"/>
  <c r="AL93" i="42"/>
  <c r="AU93" i="42" s="1"/>
  <c r="AS11" i="42"/>
  <c r="AL11" i="42"/>
  <c r="AU11" i="42" s="1"/>
  <c r="AS65" i="42"/>
  <c r="AL65" i="42"/>
  <c r="AU65" i="42" s="1"/>
  <c r="AK4" i="48"/>
  <c r="AT4" i="48" s="1"/>
  <c r="AT100" i="48" s="1"/>
  <c r="AJ4" i="48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S89" i="42"/>
  <c r="AL89" i="42"/>
  <c r="AU89" i="42" s="1"/>
  <c r="AN96" i="82"/>
  <c r="AI96" i="82"/>
  <c r="AS30" i="42"/>
  <c r="AL30" i="42"/>
  <c r="AU30" i="42" s="1"/>
  <c r="AS48" i="42"/>
  <c r="AL48" i="42"/>
  <c r="AU48" i="42" s="1"/>
  <c r="AS78" i="42"/>
  <c r="AL78" i="42"/>
  <c r="AU78" i="42" s="1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79" i="48"/>
  <c r="AL79" i="48"/>
  <c r="AU79" i="48" s="1"/>
  <c r="AS97" i="48"/>
  <c r="AL97" i="48"/>
  <c r="AU97" i="48" s="1"/>
  <c r="AE97" i="50"/>
  <c r="AF97" i="50"/>
  <c r="AO97" i="50" s="1"/>
  <c r="W98" i="50"/>
  <c r="AG97" i="50"/>
  <c r="AP97" i="50" s="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S92" i="42"/>
  <c r="AL92" i="42"/>
  <c r="AU92" i="42" s="1"/>
  <c r="AS39" i="48"/>
  <c r="AL39" i="48"/>
  <c r="AU39" i="48" s="1"/>
  <c r="AS75" i="48"/>
  <c r="AL75" i="48"/>
  <c r="AU75" i="48" s="1"/>
  <c r="AS70" i="42"/>
  <c r="AL70" i="42"/>
  <c r="AU70" i="42" s="1"/>
  <c r="AJ31" i="85" l="1"/>
  <c r="AK31" i="85"/>
  <c r="AT31" i="85" s="1"/>
  <c r="AK10" i="85"/>
  <c r="AT10" i="85" s="1"/>
  <c r="AJ10" i="85"/>
  <c r="AJ11" i="85"/>
  <c r="AK11" i="85"/>
  <c r="AT11" i="85" s="1"/>
  <c r="AJ8" i="85"/>
  <c r="AK8" i="85"/>
  <c r="AT8" i="85" s="1"/>
  <c r="AK17" i="85"/>
  <c r="AT17" i="85" s="1"/>
  <c r="AJ17" i="85"/>
  <c r="AK37" i="85"/>
  <c r="AT37" i="85" s="1"/>
  <c r="AJ37" i="85"/>
  <c r="AJ15" i="85"/>
  <c r="AK15" i="85"/>
  <c r="AT15" i="85" s="1"/>
  <c r="AJ23" i="85"/>
  <c r="AK23" i="85"/>
  <c r="AT23" i="85" s="1"/>
  <c r="AK73" i="85"/>
  <c r="AT73" i="85" s="1"/>
  <c r="AJ73" i="85"/>
  <c r="AJ92" i="85"/>
  <c r="AK92" i="85"/>
  <c r="AT92" i="85" s="1"/>
  <c r="AJ29" i="85"/>
  <c r="AK29" i="85"/>
  <c r="AT29" i="85" s="1"/>
  <c r="AJ91" i="85"/>
  <c r="AK91" i="85"/>
  <c r="AT91" i="85" s="1"/>
  <c r="AJ34" i="85"/>
  <c r="AK34" i="85"/>
  <c r="AT34" i="85" s="1"/>
  <c r="AJ26" i="85"/>
  <c r="AK26" i="85"/>
  <c r="AT26" i="85" s="1"/>
  <c r="AJ69" i="85"/>
  <c r="AK69" i="85"/>
  <c r="AT69" i="85" s="1"/>
  <c r="AJ77" i="85"/>
  <c r="AK77" i="85"/>
  <c r="AT77" i="85" s="1"/>
  <c r="AK67" i="85"/>
  <c r="AT67" i="85" s="1"/>
  <c r="AJ67" i="85"/>
  <c r="AK46" i="85"/>
  <c r="AT46" i="85" s="1"/>
  <c r="AJ46" i="85"/>
  <c r="AJ48" i="85"/>
  <c r="AK48" i="85"/>
  <c r="AT48" i="85" s="1"/>
  <c r="AJ45" i="85"/>
  <c r="AK45" i="85"/>
  <c r="AT45" i="85" s="1"/>
  <c r="AK53" i="85"/>
  <c r="AT53" i="85" s="1"/>
  <c r="AJ53" i="85"/>
  <c r="AJ43" i="85"/>
  <c r="AK43" i="85"/>
  <c r="AT43" i="85" s="1"/>
  <c r="AJ51" i="85"/>
  <c r="AK51" i="85"/>
  <c r="AT51" i="85" s="1"/>
  <c r="AJ59" i="85"/>
  <c r="AK59" i="85"/>
  <c r="AT59" i="85" s="1"/>
  <c r="AK13" i="85"/>
  <c r="AT13" i="85" s="1"/>
  <c r="AJ13" i="85"/>
  <c r="AK21" i="85"/>
  <c r="AT21" i="85" s="1"/>
  <c r="AJ21" i="85"/>
  <c r="AJ65" i="85"/>
  <c r="AK65" i="85"/>
  <c r="AT65" i="85" s="1"/>
  <c r="AJ25" i="85"/>
  <c r="AK25" i="85"/>
  <c r="AT25" i="85" s="1"/>
  <c r="AJ70" i="85"/>
  <c r="AK70" i="85"/>
  <c r="AT70" i="85" s="1"/>
  <c r="AJ61" i="85"/>
  <c r="AK61" i="85"/>
  <c r="AT61" i="85" s="1"/>
  <c r="AJ5" i="85"/>
  <c r="AK5" i="85"/>
  <c r="AT5" i="85" s="1"/>
  <c r="AJ3" i="85"/>
  <c r="AB4" i="85"/>
  <c r="AJ38" i="85"/>
  <c r="AK38" i="85"/>
  <c r="AT38" i="85" s="1"/>
  <c r="AK82" i="85"/>
  <c r="AT82" i="85" s="1"/>
  <c r="AJ82" i="85"/>
  <c r="AJ84" i="85"/>
  <c r="AK84" i="85"/>
  <c r="AT84" i="85" s="1"/>
  <c r="AJ81" i="85"/>
  <c r="AK81" i="85"/>
  <c r="AT81" i="85" s="1"/>
  <c r="AJ90" i="85"/>
  <c r="AK90" i="85"/>
  <c r="AT90" i="85" s="1"/>
  <c r="AJ79" i="85"/>
  <c r="AK79" i="85"/>
  <c r="AT79" i="85" s="1"/>
  <c r="AJ87" i="85"/>
  <c r="AK87" i="85"/>
  <c r="AT87" i="85" s="1"/>
  <c r="AJ97" i="85"/>
  <c r="AK97" i="85"/>
  <c r="AT97" i="85" s="1"/>
  <c r="AK49" i="85"/>
  <c r="AT49" i="85" s="1"/>
  <c r="AJ49" i="85"/>
  <c r="AK57" i="85"/>
  <c r="AT57" i="85" s="1"/>
  <c r="AJ57" i="85"/>
  <c r="AJ30" i="85"/>
  <c r="AK30" i="85"/>
  <c r="AT30" i="85" s="1"/>
  <c r="AJ62" i="85"/>
  <c r="AK62" i="85"/>
  <c r="AT62" i="85" s="1"/>
  <c r="AK35" i="85"/>
  <c r="AT35" i="85" s="1"/>
  <c r="AJ35" i="85"/>
  <c r="AK96" i="85"/>
  <c r="AT96" i="85" s="1"/>
  <c r="AJ96" i="85"/>
  <c r="AK39" i="85"/>
  <c r="AT39" i="85" s="1"/>
  <c r="AJ39" i="85"/>
  <c r="AJ42" i="85"/>
  <c r="AK42" i="85"/>
  <c r="AT42" i="85" s="1"/>
  <c r="AE97" i="35"/>
  <c r="W98" i="35"/>
  <c r="AG97" i="35"/>
  <c r="AP97" i="35" s="1"/>
  <c r="AF97" i="35"/>
  <c r="AO97" i="35" s="1"/>
  <c r="AJ74" i="85"/>
  <c r="AK74" i="85"/>
  <c r="AT74" i="85" s="1"/>
  <c r="AJ12" i="85"/>
  <c r="AK12" i="85"/>
  <c r="AT12" i="85" s="1"/>
  <c r="AJ9" i="85"/>
  <c r="AK9" i="85"/>
  <c r="AT9" i="85" s="1"/>
  <c r="AJ16" i="85"/>
  <c r="AK16" i="85"/>
  <c r="AT16" i="85" s="1"/>
  <c r="AJ18" i="85"/>
  <c r="AK18" i="85"/>
  <c r="AT18" i="85" s="1"/>
  <c r="AJ14" i="85"/>
  <c r="AK14" i="85"/>
  <c r="AT14" i="85" s="1"/>
  <c r="AJ22" i="85"/>
  <c r="AK22" i="85"/>
  <c r="AT22" i="85" s="1"/>
  <c r="AJ24" i="85"/>
  <c r="AK24" i="85"/>
  <c r="AT24" i="85" s="1"/>
  <c r="AK85" i="85"/>
  <c r="AT85" i="85" s="1"/>
  <c r="AJ85" i="85"/>
  <c r="AK93" i="85"/>
  <c r="AT93" i="85" s="1"/>
  <c r="AJ93" i="85"/>
  <c r="AJ66" i="85"/>
  <c r="AK66" i="85"/>
  <c r="AT66" i="85" s="1"/>
  <c r="AJ98" i="85"/>
  <c r="AS98" i="85" s="1"/>
  <c r="AK98" i="85"/>
  <c r="AT98" i="85" s="1"/>
  <c r="AK71" i="85"/>
  <c r="AT71" i="85" s="1"/>
  <c r="AJ71" i="85"/>
  <c r="AJ32" i="85"/>
  <c r="AK32" i="85"/>
  <c r="AT32" i="85" s="1"/>
  <c r="AJ76" i="85"/>
  <c r="AK76" i="85"/>
  <c r="AT76" i="85" s="1"/>
  <c r="AJ78" i="85"/>
  <c r="AK78" i="85"/>
  <c r="AT78" i="85" s="1"/>
  <c r="AJ40" i="85"/>
  <c r="AK40" i="85"/>
  <c r="AT40" i="85" s="1"/>
  <c r="AJ47" i="85"/>
  <c r="AK47" i="85"/>
  <c r="AT47" i="85" s="1"/>
  <c r="AJ44" i="85"/>
  <c r="AK44" i="85"/>
  <c r="AT44" i="85" s="1"/>
  <c r="AJ52" i="85"/>
  <c r="AK52" i="85"/>
  <c r="AT52" i="85" s="1"/>
  <c r="AJ54" i="85"/>
  <c r="AK54" i="85"/>
  <c r="AT54" i="85" s="1"/>
  <c r="AJ50" i="85"/>
  <c r="AK50" i="85"/>
  <c r="AT50" i="85" s="1"/>
  <c r="AJ58" i="85"/>
  <c r="AK58" i="85"/>
  <c r="AT58" i="85" s="1"/>
  <c r="AJ60" i="85"/>
  <c r="AK60" i="85"/>
  <c r="AT60" i="85" s="1"/>
  <c r="AJ19" i="85"/>
  <c r="AK19" i="85"/>
  <c r="AT19" i="85" s="1"/>
  <c r="AK28" i="85"/>
  <c r="AT28" i="85" s="1"/>
  <c r="AJ28" i="85"/>
  <c r="AJ20" i="85"/>
  <c r="AK20" i="85"/>
  <c r="AT20" i="85" s="1"/>
  <c r="AJ27" i="85"/>
  <c r="AK27" i="85"/>
  <c r="AT27" i="85" s="1"/>
  <c r="AJ36" i="85"/>
  <c r="AK36" i="85"/>
  <c r="AT36" i="85" s="1"/>
  <c r="AJ68" i="85"/>
  <c r="AK68" i="85"/>
  <c r="AT68" i="85" s="1"/>
  <c r="AJ6" i="85"/>
  <c r="AK6" i="85"/>
  <c r="AT6" i="85" s="1"/>
  <c r="AK75" i="85"/>
  <c r="AT75" i="85" s="1"/>
  <c r="AJ75" i="85"/>
  <c r="AJ83" i="85"/>
  <c r="AK83" i="85"/>
  <c r="AT83" i="85" s="1"/>
  <c r="AJ80" i="85"/>
  <c r="AK80" i="85"/>
  <c r="AT80" i="85" s="1"/>
  <c r="AJ88" i="85"/>
  <c r="AK88" i="85"/>
  <c r="AT88" i="85" s="1"/>
  <c r="AK89" i="85"/>
  <c r="AT89" i="85" s="1"/>
  <c r="AJ89" i="85"/>
  <c r="AJ86" i="85"/>
  <c r="AK86" i="85"/>
  <c r="AT86" i="85" s="1"/>
  <c r="AJ94" i="85"/>
  <c r="AK94" i="85"/>
  <c r="AT94" i="85" s="1"/>
  <c r="AJ95" i="85"/>
  <c r="AK95" i="85"/>
  <c r="AT95" i="85" s="1"/>
  <c r="AJ56" i="85"/>
  <c r="AK56" i="85"/>
  <c r="AT56" i="85" s="1"/>
  <c r="AK64" i="85"/>
  <c r="AT64" i="85" s="1"/>
  <c r="AJ64" i="85"/>
  <c r="AK55" i="85"/>
  <c r="AT55" i="85" s="1"/>
  <c r="AJ55" i="85"/>
  <c r="AJ63" i="85"/>
  <c r="AK63" i="85"/>
  <c r="AT63" i="85" s="1"/>
  <c r="AJ72" i="85"/>
  <c r="AK72" i="85"/>
  <c r="AT72" i="85" s="1"/>
  <c r="AJ33" i="85"/>
  <c r="AK33" i="85"/>
  <c r="AT33" i="85" s="1"/>
  <c r="AJ41" i="85"/>
  <c r="AK41" i="85"/>
  <c r="AT41" i="85" s="1"/>
  <c r="AJ7" i="85"/>
  <c r="AK7" i="85"/>
  <c r="AT7" i="85" s="1"/>
  <c r="AN98" i="85"/>
  <c r="AN100" i="85" s="1"/>
  <c r="AI98" i="85"/>
  <c r="Z97" i="82"/>
  <c r="W98" i="82" s="1"/>
  <c r="Z97" i="10"/>
  <c r="AF97" i="82"/>
  <c r="AO97" i="82" s="1"/>
  <c r="AE97" i="82"/>
  <c r="AJ78" i="102"/>
  <c r="AK78" i="102"/>
  <c r="AT78" i="102" s="1"/>
  <c r="AJ48" i="102"/>
  <c r="AK48" i="102"/>
  <c r="AT48" i="102" s="1"/>
  <c r="AK36" i="102"/>
  <c r="AT36" i="102" s="1"/>
  <c r="AJ36" i="102"/>
  <c r="AJ12" i="102"/>
  <c r="AK12" i="102"/>
  <c r="AT12" i="102" s="1"/>
  <c r="AJ95" i="102"/>
  <c r="AK95" i="102"/>
  <c r="AT95" i="102" s="1"/>
  <c r="AJ89" i="102"/>
  <c r="AK89" i="102"/>
  <c r="AT89" i="102" s="1"/>
  <c r="AJ83" i="102"/>
  <c r="AK83" i="102"/>
  <c r="AT83" i="102" s="1"/>
  <c r="AJ77" i="102"/>
  <c r="AK77" i="102"/>
  <c r="AT77" i="102" s="1"/>
  <c r="AJ71" i="102"/>
  <c r="AK71" i="102"/>
  <c r="AT71" i="102" s="1"/>
  <c r="AJ65" i="102"/>
  <c r="AK65" i="102"/>
  <c r="AT65" i="102" s="1"/>
  <c r="AJ59" i="102"/>
  <c r="AK59" i="102"/>
  <c r="AT59" i="102" s="1"/>
  <c r="AJ53" i="102"/>
  <c r="AK53" i="102"/>
  <c r="AT53" i="102" s="1"/>
  <c r="AJ47" i="102"/>
  <c r="AK47" i="102"/>
  <c r="AT47" i="102" s="1"/>
  <c r="AJ41" i="102"/>
  <c r="AK41" i="102"/>
  <c r="AT41" i="102" s="1"/>
  <c r="AJ35" i="102"/>
  <c r="AK35" i="102"/>
  <c r="AT35" i="102" s="1"/>
  <c r="AJ29" i="102"/>
  <c r="AK29" i="102"/>
  <c r="AT29" i="102" s="1"/>
  <c r="AJ23" i="102"/>
  <c r="AK23" i="102"/>
  <c r="AT23" i="102" s="1"/>
  <c r="AJ17" i="102"/>
  <c r="AK17" i="102"/>
  <c r="AT17" i="102" s="1"/>
  <c r="AJ11" i="102"/>
  <c r="AK11" i="102"/>
  <c r="AT11" i="102" s="1"/>
  <c r="AJ3" i="102"/>
  <c r="AB4" i="102"/>
  <c r="AH97" i="82"/>
  <c r="AQ97" i="82" s="1"/>
  <c r="AE97" i="10"/>
  <c r="AG97" i="10"/>
  <c r="AP97" i="10" s="1"/>
  <c r="AF97" i="10"/>
  <c r="AO97" i="10" s="1"/>
  <c r="W98" i="10"/>
  <c r="AJ96" i="102"/>
  <c r="AK96" i="102"/>
  <c r="AT96" i="102" s="1"/>
  <c r="AJ66" i="102"/>
  <c r="AK66" i="102"/>
  <c r="AT66" i="102" s="1"/>
  <c r="AJ42" i="102"/>
  <c r="AK42" i="102"/>
  <c r="AT42" i="102" s="1"/>
  <c r="AJ30" i="102"/>
  <c r="AK30" i="102"/>
  <c r="AT30" i="102" s="1"/>
  <c r="AJ6" i="102"/>
  <c r="AK6" i="102"/>
  <c r="AT6" i="102" s="1"/>
  <c r="AN98" i="102"/>
  <c r="AN100" i="102" s="1"/>
  <c r="AI98" i="102"/>
  <c r="AN95" i="90"/>
  <c r="AI95" i="90"/>
  <c r="AL4" i="42"/>
  <c r="AU4" i="42" s="1"/>
  <c r="AU100" i="42" s="1"/>
  <c r="C11" i="42" s="1"/>
  <c r="AS4" i="42"/>
  <c r="AS100" i="42" s="1"/>
  <c r="AR96" i="10"/>
  <c r="AI97" i="50"/>
  <c r="AN97" i="50"/>
  <c r="AK94" i="102"/>
  <c r="AT94" i="102" s="1"/>
  <c r="AJ94" i="102"/>
  <c r="AK88" i="102"/>
  <c r="AT88" i="102" s="1"/>
  <c r="AJ88" i="102"/>
  <c r="AJ82" i="102"/>
  <c r="AK82" i="102"/>
  <c r="AT82" i="102" s="1"/>
  <c r="AK76" i="102"/>
  <c r="AT76" i="102" s="1"/>
  <c r="AJ76" i="102"/>
  <c r="AK70" i="102"/>
  <c r="AT70" i="102" s="1"/>
  <c r="AJ70" i="102"/>
  <c r="AJ64" i="102"/>
  <c r="AK64" i="102"/>
  <c r="AT64" i="102" s="1"/>
  <c r="AK58" i="102"/>
  <c r="AT58" i="102" s="1"/>
  <c r="AJ58" i="102"/>
  <c r="AK52" i="102"/>
  <c r="AT52" i="102" s="1"/>
  <c r="AJ52" i="102"/>
  <c r="AJ46" i="102"/>
  <c r="AK46" i="102"/>
  <c r="AT46" i="102" s="1"/>
  <c r="AK40" i="102"/>
  <c r="AT40" i="102" s="1"/>
  <c r="AJ40" i="102"/>
  <c r="AK34" i="102"/>
  <c r="AT34" i="102" s="1"/>
  <c r="AJ34" i="102"/>
  <c r="AJ28" i="102"/>
  <c r="AK28" i="102"/>
  <c r="AT28" i="102" s="1"/>
  <c r="AK22" i="102"/>
  <c r="AT22" i="102" s="1"/>
  <c r="AJ22" i="102"/>
  <c r="AK16" i="102"/>
  <c r="AT16" i="102" s="1"/>
  <c r="AJ16" i="102"/>
  <c r="AJ10" i="102"/>
  <c r="AK10" i="102"/>
  <c r="AT10" i="102" s="1"/>
  <c r="AJ5" i="102"/>
  <c r="AK5" i="102"/>
  <c r="AT5" i="102" s="1"/>
  <c r="AJ93" i="102"/>
  <c r="AK93" i="102"/>
  <c r="AT93" i="102" s="1"/>
  <c r="AJ87" i="102"/>
  <c r="AK87" i="102"/>
  <c r="AT87" i="102" s="1"/>
  <c r="AK81" i="102"/>
  <c r="AT81" i="102" s="1"/>
  <c r="AJ81" i="102"/>
  <c r="AJ75" i="102"/>
  <c r="AK75" i="102"/>
  <c r="AT75" i="102" s="1"/>
  <c r="AJ69" i="102"/>
  <c r="AK69" i="102"/>
  <c r="AT69" i="102" s="1"/>
  <c r="AK63" i="102"/>
  <c r="AT63" i="102" s="1"/>
  <c r="AJ63" i="102"/>
  <c r="AJ57" i="102"/>
  <c r="AK57" i="102"/>
  <c r="AT57" i="102" s="1"/>
  <c r="AJ51" i="102"/>
  <c r="AK51" i="102"/>
  <c r="AT51" i="102" s="1"/>
  <c r="AK45" i="102"/>
  <c r="AT45" i="102" s="1"/>
  <c r="AJ45" i="102"/>
  <c r="AJ39" i="102"/>
  <c r="AK39" i="102"/>
  <c r="AT39" i="102" s="1"/>
  <c r="AJ33" i="102"/>
  <c r="AK33" i="102"/>
  <c r="AT33" i="102" s="1"/>
  <c r="AK27" i="102"/>
  <c r="AT27" i="102" s="1"/>
  <c r="AJ27" i="102"/>
  <c r="AJ21" i="102"/>
  <c r="AK21" i="102"/>
  <c r="AT21" i="102" s="1"/>
  <c r="AJ15" i="102"/>
  <c r="AK15" i="102"/>
  <c r="AT15" i="102" s="1"/>
  <c r="AK9" i="102"/>
  <c r="AT9" i="102" s="1"/>
  <c r="AJ9" i="102"/>
  <c r="Y96" i="90"/>
  <c r="X96" i="90"/>
  <c r="AJ84" i="102"/>
  <c r="AK84" i="102"/>
  <c r="AT84" i="102" s="1"/>
  <c r="AJ60" i="102"/>
  <c r="AK60" i="102"/>
  <c r="AT60" i="102" s="1"/>
  <c r="AK18" i="102"/>
  <c r="AT18" i="102" s="1"/>
  <c r="AJ18" i="102"/>
  <c r="AJ98" i="102"/>
  <c r="AS98" i="102" s="1"/>
  <c r="AK98" i="102"/>
  <c r="AT98" i="102" s="1"/>
  <c r="AJ92" i="102"/>
  <c r="AK92" i="102"/>
  <c r="AT92" i="102" s="1"/>
  <c r="AJ86" i="102"/>
  <c r="AK86" i="102"/>
  <c r="AT86" i="102" s="1"/>
  <c r="AJ80" i="102"/>
  <c r="AK80" i="102"/>
  <c r="AT80" i="102" s="1"/>
  <c r="AJ74" i="102"/>
  <c r="AK74" i="102"/>
  <c r="AT74" i="102" s="1"/>
  <c r="AJ68" i="102"/>
  <c r="AK68" i="102"/>
  <c r="AT68" i="102" s="1"/>
  <c r="AJ62" i="102"/>
  <c r="AK62" i="102"/>
  <c r="AT62" i="102" s="1"/>
  <c r="AJ56" i="102"/>
  <c r="AK56" i="102"/>
  <c r="AT56" i="102" s="1"/>
  <c r="AJ50" i="102"/>
  <c r="AK50" i="102"/>
  <c r="AT50" i="102" s="1"/>
  <c r="AJ44" i="102"/>
  <c r="AK44" i="102"/>
  <c r="AT44" i="102" s="1"/>
  <c r="AJ38" i="102"/>
  <c r="AK38" i="102"/>
  <c r="AT38" i="102" s="1"/>
  <c r="AJ32" i="102"/>
  <c r="AK32" i="102"/>
  <c r="AT32" i="102" s="1"/>
  <c r="AJ26" i="102"/>
  <c r="AK26" i="102"/>
  <c r="AT26" i="102" s="1"/>
  <c r="AJ20" i="102"/>
  <c r="AK20" i="102"/>
  <c r="AT20" i="102" s="1"/>
  <c r="AJ14" i="102"/>
  <c r="AK14" i="102"/>
  <c r="AT14" i="102" s="1"/>
  <c r="AJ8" i="102"/>
  <c r="AK8" i="102"/>
  <c r="AT8" i="102" s="1"/>
  <c r="Y98" i="50"/>
  <c r="X98" i="50"/>
  <c r="AK90" i="102"/>
  <c r="AT90" i="102" s="1"/>
  <c r="AJ90" i="102"/>
  <c r="AK72" i="102"/>
  <c r="AT72" i="102" s="1"/>
  <c r="AJ72" i="102"/>
  <c r="AK54" i="102"/>
  <c r="AT54" i="102" s="1"/>
  <c r="AJ54" i="102"/>
  <c r="AJ24" i="102"/>
  <c r="AK24" i="102"/>
  <c r="AT24" i="102" s="1"/>
  <c r="AR96" i="82"/>
  <c r="AS4" i="48"/>
  <c r="AS100" i="48" s="1"/>
  <c r="AL4" i="48"/>
  <c r="AU4" i="48" s="1"/>
  <c r="AU100" i="48" s="1"/>
  <c r="C11" i="48" s="1"/>
  <c r="AH97" i="10"/>
  <c r="AQ97" i="10" s="1"/>
  <c r="AK97" i="102"/>
  <c r="AT97" i="102" s="1"/>
  <c r="AJ97" i="102"/>
  <c r="AJ91" i="102"/>
  <c r="AK91" i="102"/>
  <c r="AT91" i="102" s="1"/>
  <c r="AK85" i="102"/>
  <c r="AT85" i="102" s="1"/>
  <c r="AJ85" i="102"/>
  <c r="AK79" i="102"/>
  <c r="AT79" i="102" s="1"/>
  <c r="AJ79" i="102"/>
  <c r="AJ73" i="102"/>
  <c r="AK73" i="102"/>
  <c r="AT73" i="102" s="1"/>
  <c r="AK67" i="102"/>
  <c r="AT67" i="102" s="1"/>
  <c r="AJ67" i="102"/>
  <c r="AK61" i="102"/>
  <c r="AT61" i="102" s="1"/>
  <c r="AJ61" i="102"/>
  <c r="AJ55" i="102"/>
  <c r="AK55" i="102"/>
  <c r="AT55" i="102" s="1"/>
  <c r="AK49" i="102"/>
  <c r="AT49" i="102" s="1"/>
  <c r="AJ49" i="102"/>
  <c r="AK43" i="102"/>
  <c r="AT43" i="102" s="1"/>
  <c r="AJ43" i="102"/>
  <c r="AJ37" i="102"/>
  <c r="AK37" i="102"/>
  <c r="AT37" i="102" s="1"/>
  <c r="AK31" i="102"/>
  <c r="AT31" i="102" s="1"/>
  <c r="AJ31" i="102"/>
  <c r="AK25" i="102"/>
  <c r="AT25" i="102" s="1"/>
  <c r="AJ25" i="102"/>
  <c r="AJ19" i="102"/>
  <c r="AK19" i="102"/>
  <c r="AT19" i="102" s="1"/>
  <c r="AK13" i="102"/>
  <c r="AT13" i="102" s="1"/>
  <c r="AJ13" i="102"/>
  <c r="AK7" i="102"/>
  <c r="AT7" i="102" s="1"/>
  <c r="AJ7" i="102"/>
  <c r="AS71" i="85" l="1"/>
  <c r="AL71" i="85"/>
  <c r="AU71" i="85" s="1"/>
  <c r="AS93" i="85"/>
  <c r="AL93" i="85"/>
  <c r="AU93" i="85" s="1"/>
  <c r="AS35" i="85"/>
  <c r="AL35" i="85"/>
  <c r="AU35" i="85" s="1"/>
  <c r="AS57" i="85"/>
  <c r="AL57" i="85"/>
  <c r="AU57" i="85" s="1"/>
  <c r="AS53" i="85"/>
  <c r="AL53" i="85"/>
  <c r="AU53" i="85" s="1"/>
  <c r="AS46" i="85"/>
  <c r="AL46" i="85"/>
  <c r="AU46" i="85" s="1"/>
  <c r="AS73" i="85"/>
  <c r="AL73" i="85"/>
  <c r="AU73" i="85" s="1"/>
  <c r="AS37" i="85"/>
  <c r="AL37" i="85"/>
  <c r="AU37" i="85" s="1"/>
  <c r="AS41" i="85"/>
  <c r="AL41" i="85"/>
  <c r="AU41" i="85" s="1"/>
  <c r="AS63" i="85"/>
  <c r="AL63" i="85"/>
  <c r="AU63" i="85" s="1"/>
  <c r="AS56" i="85"/>
  <c r="AL56" i="85"/>
  <c r="AU56" i="85" s="1"/>
  <c r="AS86" i="85"/>
  <c r="AL86" i="85"/>
  <c r="AU86" i="85" s="1"/>
  <c r="AS80" i="85"/>
  <c r="AL80" i="85"/>
  <c r="AU80" i="85" s="1"/>
  <c r="AL6" i="85"/>
  <c r="AU6" i="85" s="1"/>
  <c r="AS6" i="85"/>
  <c r="AS27" i="85"/>
  <c r="AL27" i="85"/>
  <c r="AU27" i="85" s="1"/>
  <c r="AS19" i="85"/>
  <c r="AL19" i="85"/>
  <c r="AU19" i="85" s="1"/>
  <c r="AS50" i="85"/>
  <c r="AL50" i="85"/>
  <c r="AU50" i="85" s="1"/>
  <c r="AS44" i="85"/>
  <c r="AL44" i="85"/>
  <c r="AU44" i="85" s="1"/>
  <c r="AS78" i="85"/>
  <c r="AL78" i="85"/>
  <c r="AU78" i="85" s="1"/>
  <c r="AS22" i="85"/>
  <c r="AL22" i="85"/>
  <c r="AU22" i="85" s="1"/>
  <c r="AS16" i="85"/>
  <c r="AL16" i="85"/>
  <c r="AU16" i="85" s="1"/>
  <c r="AS74" i="85"/>
  <c r="AL74" i="85"/>
  <c r="AU74" i="85" s="1"/>
  <c r="AS42" i="85"/>
  <c r="AL42" i="85"/>
  <c r="AU42" i="85" s="1"/>
  <c r="AS87" i="85"/>
  <c r="AL87" i="85"/>
  <c r="AU87" i="85" s="1"/>
  <c r="AS81" i="85"/>
  <c r="AL81" i="85"/>
  <c r="AU81" i="85" s="1"/>
  <c r="AS38" i="85"/>
  <c r="AL38" i="85"/>
  <c r="AU38" i="85" s="1"/>
  <c r="AS61" i="85"/>
  <c r="AL61" i="85"/>
  <c r="AU61" i="85" s="1"/>
  <c r="AS65" i="85"/>
  <c r="AL65" i="85"/>
  <c r="AU65" i="85" s="1"/>
  <c r="AS59" i="85"/>
  <c r="AL59" i="85"/>
  <c r="AU59" i="85" s="1"/>
  <c r="AS69" i="85"/>
  <c r="AL69" i="85"/>
  <c r="AU69" i="85" s="1"/>
  <c r="AS91" i="85"/>
  <c r="AL91" i="85"/>
  <c r="AU91" i="85" s="1"/>
  <c r="AS11" i="85"/>
  <c r="AL11" i="85"/>
  <c r="AU11" i="85" s="1"/>
  <c r="AR98" i="85"/>
  <c r="AR100" i="85" s="1"/>
  <c r="AL98" i="85"/>
  <c r="AU98" i="85" s="1"/>
  <c r="AS55" i="85"/>
  <c r="AL55" i="85"/>
  <c r="AU55" i="85" s="1"/>
  <c r="AS89" i="85"/>
  <c r="AL89" i="85"/>
  <c r="AU89" i="85" s="1"/>
  <c r="AS85" i="85"/>
  <c r="AL85" i="85"/>
  <c r="AU85" i="85" s="1"/>
  <c r="AS39" i="85"/>
  <c r="AL39" i="85"/>
  <c r="AU39" i="85" s="1"/>
  <c r="AS49" i="85"/>
  <c r="AL49" i="85"/>
  <c r="AU49" i="85" s="1"/>
  <c r="AK4" i="85"/>
  <c r="AT4" i="85" s="1"/>
  <c r="AT100" i="85" s="1"/>
  <c r="AJ4" i="85"/>
  <c r="AS21" i="85"/>
  <c r="AL21" i="85"/>
  <c r="AU21" i="85" s="1"/>
  <c r="AS67" i="85"/>
  <c r="AL67" i="85"/>
  <c r="AU67" i="85" s="1"/>
  <c r="AS17" i="85"/>
  <c r="AL17" i="85"/>
  <c r="AU17" i="85" s="1"/>
  <c r="AS10" i="85"/>
  <c r="AL10" i="85"/>
  <c r="AU10" i="85" s="1"/>
  <c r="AL33" i="85"/>
  <c r="AU33" i="85" s="1"/>
  <c r="AS33" i="85"/>
  <c r="AS95" i="85"/>
  <c r="AL95" i="85"/>
  <c r="AU95" i="85" s="1"/>
  <c r="AS83" i="85"/>
  <c r="AL83" i="85"/>
  <c r="AU83" i="85" s="1"/>
  <c r="AS68" i="85"/>
  <c r="AL68" i="85"/>
  <c r="AU68" i="85" s="1"/>
  <c r="AS20" i="85"/>
  <c r="AL20" i="85"/>
  <c r="AU20" i="85" s="1"/>
  <c r="AS60" i="85"/>
  <c r="AL60" i="85"/>
  <c r="AU60" i="85" s="1"/>
  <c r="AS54" i="85"/>
  <c r="AL54" i="85"/>
  <c r="AU54" i="85" s="1"/>
  <c r="AL47" i="85"/>
  <c r="AU47" i="85" s="1"/>
  <c r="AS47" i="85"/>
  <c r="AS76" i="85"/>
  <c r="AL76" i="85"/>
  <c r="AU76" i="85" s="1"/>
  <c r="AS14" i="85"/>
  <c r="AL14" i="85"/>
  <c r="AU14" i="85" s="1"/>
  <c r="AS9" i="85"/>
  <c r="AL9" i="85"/>
  <c r="AU9" i="85" s="1"/>
  <c r="AS62" i="85"/>
  <c r="AL62" i="85"/>
  <c r="AU62" i="85" s="1"/>
  <c r="AS79" i="85"/>
  <c r="AL79" i="85"/>
  <c r="AU79" i="85" s="1"/>
  <c r="AS84" i="85"/>
  <c r="AL84" i="85"/>
  <c r="AU84" i="85" s="1"/>
  <c r="AL3" i="85"/>
  <c r="AU3" i="85" s="1"/>
  <c r="AS3" i="85"/>
  <c r="AS70" i="85"/>
  <c r="AL70" i="85"/>
  <c r="AU70" i="85" s="1"/>
  <c r="AS51" i="85"/>
  <c r="AL51" i="85"/>
  <c r="AU51" i="85" s="1"/>
  <c r="AS45" i="85"/>
  <c r="AL45" i="85"/>
  <c r="AU45" i="85" s="1"/>
  <c r="AS26" i="85"/>
  <c r="AL26" i="85"/>
  <c r="AU26" i="85" s="1"/>
  <c r="AS29" i="85"/>
  <c r="AL29" i="85"/>
  <c r="AU29" i="85" s="1"/>
  <c r="AS23" i="85"/>
  <c r="AL23" i="85"/>
  <c r="AU23" i="85" s="1"/>
  <c r="AG97" i="82"/>
  <c r="AP97" i="82" s="1"/>
  <c r="AS64" i="85"/>
  <c r="AL64" i="85"/>
  <c r="AU64" i="85" s="1"/>
  <c r="AS75" i="85"/>
  <c r="AL75" i="85"/>
  <c r="AU75" i="85" s="1"/>
  <c r="AS28" i="85"/>
  <c r="AL28" i="85"/>
  <c r="AU28" i="85" s="1"/>
  <c r="X98" i="35"/>
  <c r="Y98" i="35"/>
  <c r="Z98" i="35"/>
  <c r="AS96" i="85"/>
  <c r="AL96" i="85"/>
  <c r="AU96" i="85" s="1"/>
  <c r="AS82" i="85"/>
  <c r="AL82" i="85"/>
  <c r="AU82" i="85" s="1"/>
  <c r="AS13" i="85"/>
  <c r="AL13" i="85"/>
  <c r="AU13" i="85" s="1"/>
  <c r="AL7" i="85"/>
  <c r="AU7" i="85" s="1"/>
  <c r="AS7" i="85"/>
  <c r="AS72" i="85"/>
  <c r="AL72" i="85"/>
  <c r="AU72" i="85" s="1"/>
  <c r="AS94" i="85"/>
  <c r="AL94" i="85"/>
  <c r="AU94" i="85" s="1"/>
  <c r="AS88" i="85"/>
  <c r="AL88" i="85"/>
  <c r="AU88" i="85" s="1"/>
  <c r="AS36" i="85"/>
  <c r="AL36" i="85"/>
  <c r="AU36" i="85" s="1"/>
  <c r="AS58" i="85"/>
  <c r="AL58" i="85"/>
  <c r="AU58" i="85" s="1"/>
  <c r="AS52" i="85"/>
  <c r="AL52" i="85"/>
  <c r="AU52" i="85" s="1"/>
  <c r="AL40" i="85"/>
  <c r="AU40" i="85" s="1"/>
  <c r="AS40" i="85"/>
  <c r="AS32" i="85"/>
  <c r="AL32" i="85"/>
  <c r="AU32" i="85" s="1"/>
  <c r="AS66" i="85"/>
  <c r="AL66" i="85"/>
  <c r="AU66" i="85" s="1"/>
  <c r="AS24" i="85"/>
  <c r="AL24" i="85"/>
  <c r="AU24" i="85" s="1"/>
  <c r="AS18" i="85"/>
  <c r="AL18" i="85"/>
  <c r="AU18" i="85" s="1"/>
  <c r="AS12" i="85"/>
  <c r="AL12" i="85"/>
  <c r="AU12" i="85" s="1"/>
  <c r="AN97" i="35"/>
  <c r="AI97" i="35"/>
  <c r="AR97" i="35" s="1"/>
  <c r="AS30" i="85"/>
  <c r="AL30" i="85"/>
  <c r="AU30" i="85" s="1"/>
  <c r="AS97" i="85"/>
  <c r="AL97" i="85"/>
  <c r="AU97" i="85" s="1"/>
  <c r="AS90" i="85"/>
  <c r="AL90" i="85"/>
  <c r="AU90" i="85" s="1"/>
  <c r="AS5" i="85"/>
  <c r="AL5" i="85"/>
  <c r="AU5" i="85" s="1"/>
  <c r="AL25" i="85"/>
  <c r="AU25" i="85" s="1"/>
  <c r="AS25" i="85"/>
  <c r="AS43" i="85"/>
  <c r="AL43" i="85"/>
  <c r="AU43" i="85" s="1"/>
  <c r="AS48" i="85"/>
  <c r="AL48" i="85"/>
  <c r="AU48" i="85" s="1"/>
  <c r="AS77" i="85"/>
  <c r="AL77" i="85"/>
  <c r="AU77" i="85" s="1"/>
  <c r="AS34" i="85"/>
  <c r="AL34" i="85"/>
  <c r="AU34" i="85" s="1"/>
  <c r="AS92" i="85"/>
  <c r="AL92" i="85"/>
  <c r="AU92" i="85" s="1"/>
  <c r="AS15" i="85"/>
  <c r="AL15" i="85"/>
  <c r="AU15" i="85" s="1"/>
  <c r="AS8" i="85"/>
  <c r="AL8" i="85"/>
  <c r="AU8" i="85" s="1"/>
  <c r="AS31" i="85"/>
  <c r="AL31" i="85"/>
  <c r="AU31" i="85" s="1"/>
  <c r="Z96" i="90"/>
  <c r="Z98" i="50"/>
  <c r="AC98" i="50" s="1"/>
  <c r="AS31" i="102"/>
  <c r="AL31" i="102"/>
  <c r="AU31" i="102" s="1"/>
  <c r="AS14" i="102"/>
  <c r="AL14" i="102"/>
  <c r="AU14" i="102" s="1"/>
  <c r="AS68" i="102"/>
  <c r="AL68" i="102"/>
  <c r="AU68" i="102" s="1"/>
  <c r="AS16" i="102"/>
  <c r="AL16" i="102"/>
  <c r="AU16" i="102" s="1"/>
  <c r="AS70" i="102"/>
  <c r="AL70" i="102"/>
  <c r="AU70" i="102" s="1"/>
  <c r="Y98" i="10"/>
  <c r="X98" i="10"/>
  <c r="AS53" i="102"/>
  <c r="AL53" i="102"/>
  <c r="AU53" i="102" s="1"/>
  <c r="AS21" i="102"/>
  <c r="AL21" i="102"/>
  <c r="AU21" i="102" s="1"/>
  <c r="AS39" i="102"/>
  <c r="AL39" i="102"/>
  <c r="AU39" i="102" s="1"/>
  <c r="AS57" i="102"/>
  <c r="AL57" i="102"/>
  <c r="AU57" i="102" s="1"/>
  <c r="AS75" i="102"/>
  <c r="AL75" i="102"/>
  <c r="AU75" i="102" s="1"/>
  <c r="AS93" i="102"/>
  <c r="AL93" i="102"/>
  <c r="AU93" i="102" s="1"/>
  <c r="AS42" i="102"/>
  <c r="AL42" i="102"/>
  <c r="AU42" i="102" s="1"/>
  <c r="AJ4" i="102"/>
  <c r="AK4" i="102"/>
  <c r="AT4" i="102" s="1"/>
  <c r="AT100" i="102" s="1"/>
  <c r="AS13" i="102"/>
  <c r="AL13" i="102"/>
  <c r="AU13" i="102" s="1"/>
  <c r="AS85" i="102"/>
  <c r="AL85" i="102"/>
  <c r="AU85" i="102" s="1"/>
  <c r="AS54" i="102"/>
  <c r="AL54" i="102"/>
  <c r="AU54" i="102" s="1"/>
  <c r="AS32" i="102"/>
  <c r="AL32" i="102"/>
  <c r="AU32" i="102" s="1"/>
  <c r="AS86" i="102"/>
  <c r="AL86" i="102"/>
  <c r="AU86" i="102" s="1"/>
  <c r="AS52" i="102"/>
  <c r="AL52" i="102"/>
  <c r="AU52" i="102" s="1"/>
  <c r="AS88" i="102"/>
  <c r="AL88" i="102"/>
  <c r="AU88" i="102" s="1"/>
  <c r="AR98" i="102"/>
  <c r="AR100" i="102" s="1"/>
  <c r="AL98" i="102"/>
  <c r="AU98" i="102" s="1"/>
  <c r="AS35" i="102"/>
  <c r="AL35" i="102"/>
  <c r="AU35" i="102" s="1"/>
  <c r="AS36" i="102"/>
  <c r="AL36" i="102"/>
  <c r="AU36" i="102" s="1"/>
  <c r="AS72" i="102"/>
  <c r="AL72" i="102"/>
  <c r="AU72" i="102" s="1"/>
  <c r="AS20" i="102"/>
  <c r="AL20" i="102"/>
  <c r="AU20" i="102" s="1"/>
  <c r="AS38" i="102"/>
  <c r="AL38" i="102"/>
  <c r="AU38" i="102" s="1"/>
  <c r="AS56" i="102"/>
  <c r="AL56" i="102"/>
  <c r="AU56" i="102" s="1"/>
  <c r="AS74" i="102"/>
  <c r="AL74" i="102"/>
  <c r="AU74" i="102" s="1"/>
  <c r="AS92" i="102"/>
  <c r="AL92" i="102"/>
  <c r="AU92" i="102" s="1"/>
  <c r="AS60" i="102"/>
  <c r="AL60" i="102"/>
  <c r="AU60" i="102" s="1"/>
  <c r="AS9" i="102"/>
  <c r="AL9" i="102"/>
  <c r="AU9" i="102" s="1"/>
  <c r="AS27" i="102"/>
  <c r="AL27" i="102"/>
  <c r="AU27" i="102" s="1"/>
  <c r="AS45" i="102"/>
  <c r="AL45" i="102"/>
  <c r="AU45" i="102" s="1"/>
  <c r="AS63" i="102"/>
  <c r="AL63" i="102"/>
  <c r="AU63" i="102" s="1"/>
  <c r="AS81" i="102"/>
  <c r="AL81" i="102"/>
  <c r="AU81" i="102" s="1"/>
  <c r="AS22" i="102"/>
  <c r="AL22" i="102"/>
  <c r="AU22" i="102" s="1"/>
  <c r="AS40" i="102"/>
  <c r="AL40" i="102"/>
  <c r="AU40" i="102" s="1"/>
  <c r="AS58" i="102"/>
  <c r="AL58" i="102"/>
  <c r="AU58" i="102" s="1"/>
  <c r="AS76" i="102"/>
  <c r="AL76" i="102"/>
  <c r="AU76" i="102" s="1"/>
  <c r="AS94" i="102"/>
  <c r="AL94" i="102"/>
  <c r="AU94" i="102" s="1"/>
  <c r="AL3" i="102"/>
  <c r="AU3" i="102" s="1"/>
  <c r="AS3" i="102"/>
  <c r="AS23" i="102"/>
  <c r="AL23" i="102"/>
  <c r="AU23" i="102" s="1"/>
  <c r="AS41" i="102"/>
  <c r="AL41" i="102"/>
  <c r="AU41" i="102" s="1"/>
  <c r="AS59" i="102"/>
  <c r="AL59" i="102"/>
  <c r="AU59" i="102" s="1"/>
  <c r="AS77" i="102"/>
  <c r="AL77" i="102"/>
  <c r="AU77" i="102" s="1"/>
  <c r="AS95" i="102"/>
  <c r="AL95" i="102"/>
  <c r="AU95" i="102" s="1"/>
  <c r="AS49" i="102"/>
  <c r="AL49" i="102"/>
  <c r="AU49" i="102" s="1"/>
  <c r="AS50" i="102"/>
  <c r="AL50" i="102"/>
  <c r="AU50" i="102" s="1"/>
  <c r="AS71" i="102"/>
  <c r="AL71" i="102"/>
  <c r="AU71" i="102" s="1"/>
  <c r="AS19" i="102"/>
  <c r="AL19" i="102"/>
  <c r="AU19" i="102" s="1"/>
  <c r="AS55" i="102"/>
  <c r="AL55" i="102"/>
  <c r="AU55" i="102" s="1"/>
  <c r="AS73" i="102"/>
  <c r="AL73" i="102"/>
  <c r="AU73" i="102" s="1"/>
  <c r="AS91" i="102"/>
  <c r="AL91" i="102"/>
  <c r="AU91" i="102" s="1"/>
  <c r="AS5" i="102"/>
  <c r="AL5" i="102"/>
  <c r="AU5" i="102" s="1"/>
  <c r="AS6" i="102"/>
  <c r="AL6" i="102"/>
  <c r="AU6" i="102" s="1"/>
  <c r="AS66" i="102"/>
  <c r="AL66" i="102"/>
  <c r="AU66" i="102" s="1"/>
  <c r="AN97" i="10"/>
  <c r="AI97" i="10"/>
  <c r="AS48" i="102"/>
  <c r="AL48" i="102"/>
  <c r="AU48" i="102" s="1"/>
  <c r="Y98" i="82"/>
  <c r="X98" i="82"/>
  <c r="AS67" i="102"/>
  <c r="AL67" i="102"/>
  <c r="AU67" i="102" s="1"/>
  <c r="AH98" i="50"/>
  <c r="AQ98" i="50" s="1"/>
  <c r="AQ100" i="50" s="1"/>
  <c r="AZ3" i="50"/>
  <c r="AX3" i="50" s="1"/>
  <c r="AS34" i="102"/>
  <c r="AL34" i="102"/>
  <c r="AU34" i="102" s="1"/>
  <c r="AS89" i="102"/>
  <c r="AL89" i="102"/>
  <c r="AU89" i="102" s="1"/>
  <c r="AS37" i="102"/>
  <c r="AL37" i="102"/>
  <c r="AU37" i="102" s="1"/>
  <c r="AS7" i="102"/>
  <c r="AL7" i="102"/>
  <c r="AU7" i="102" s="1"/>
  <c r="AS25" i="102"/>
  <c r="AL25" i="102"/>
  <c r="AU25" i="102" s="1"/>
  <c r="AS43" i="102"/>
  <c r="AL43" i="102"/>
  <c r="AU43" i="102" s="1"/>
  <c r="AS61" i="102"/>
  <c r="AL61" i="102"/>
  <c r="AU61" i="102" s="1"/>
  <c r="AS79" i="102"/>
  <c r="AL79" i="102"/>
  <c r="AU79" i="102" s="1"/>
  <c r="AS97" i="102"/>
  <c r="AL97" i="102"/>
  <c r="AU97" i="102" s="1"/>
  <c r="AS90" i="102"/>
  <c r="AL90" i="102"/>
  <c r="AU90" i="102" s="1"/>
  <c r="AS8" i="102"/>
  <c r="AL8" i="102"/>
  <c r="AU8" i="102" s="1"/>
  <c r="AS26" i="102"/>
  <c r="AL26" i="102"/>
  <c r="AU26" i="102" s="1"/>
  <c r="AS44" i="102"/>
  <c r="AL44" i="102"/>
  <c r="AU44" i="102" s="1"/>
  <c r="AS62" i="102"/>
  <c r="AL62" i="102"/>
  <c r="AU62" i="102" s="1"/>
  <c r="AS80" i="102"/>
  <c r="AL80" i="102"/>
  <c r="AU80" i="102" s="1"/>
  <c r="AS84" i="102"/>
  <c r="AL84" i="102"/>
  <c r="AU84" i="102" s="1"/>
  <c r="AR95" i="90"/>
  <c r="AS11" i="102"/>
  <c r="AL11" i="102"/>
  <c r="AU11" i="102" s="1"/>
  <c r="AS29" i="102"/>
  <c r="AL29" i="102"/>
  <c r="AU29" i="102" s="1"/>
  <c r="AS47" i="102"/>
  <c r="AL47" i="102"/>
  <c r="AU47" i="102" s="1"/>
  <c r="AS65" i="102"/>
  <c r="AL65" i="102"/>
  <c r="AU65" i="102" s="1"/>
  <c r="AS83" i="102"/>
  <c r="AL83" i="102"/>
  <c r="AU83" i="102" s="1"/>
  <c r="AN97" i="82"/>
  <c r="AI97" i="82"/>
  <c r="W97" i="90"/>
  <c r="AG96" i="90"/>
  <c r="AP96" i="90" s="1"/>
  <c r="AE96" i="90"/>
  <c r="AF96" i="90"/>
  <c r="AO96" i="90" s="1"/>
  <c r="AS17" i="102"/>
  <c r="AL17" i="102"/>
  <c r="AU17" i="102" s="1"/>
  <c r="AS24" i="102"/>
  <c r="AL24" i="102"/>
  <c r="AU24" i="102" s="1"/>
  <c r="AS18" i="102"/>
  <c r="AL18" i="102"/>
  <c r="AU18" i="102" s="1"/>
  <c r="AH96" i="90"/>
  <c r="AQ96" i="90" s="1"/>
  <c r="AS15" i="102"/>
  <c r="AL15" i="102"/>
  <c r="AU15" i="102" s="1"/>
  <c r="AS33" i="102"/>
  <c r="AL33" i="102"/>
  <c r="AU33" i="102" s="1"/>
  <c r="AS51" i="102"/>
  <c r="AL51" i="102"/>
  <c r="AU51" i="102" s="1"/>
  <c r="AS69" i="102"/>
  <c r="AL69" i="102"/>
  <c r="AU69" i="102" s="1"/>
  <c r="AS87" i="102"/>
  <c r="AL87" i="102"/>
  <c r="AU87" i="102" s="1"/>
  <c r="AS10" i="102"/>
  <c r="AL10" i="102"/>
  <c r="AU10" i="102" s="1"/>
  <c r="AS28" i="102"/>
  <c r="AL28" i="102"/>
  <c r="AU28" i="102" s="1"/>
  <c r="AS46" i="102"/>
  <c r="AL46" i="102"/>
  <c r="AU46" i="102" s="1"/>
  <c r="AS64" i="102"/>
  <c r="AL64" i="102"/>
  <c r="AU64" i="102" s="1"/>
  <c r="AS82" i="102"/>
  <c r="AL82" i="102"/>
  <c r="AU82" i="102" s="1"/>
  <c r="AR97" i="50"/>
  <c r="AS30" i="102"/>
  <c r="AL30" i="102"/>
  <c r="AU30" i="102" s="1"/>
  <c r="AS96" i="102"/>
  <c r="AL96" i="102"/>
  <c r="AU96" i="102" s="1"/>
  <c r="AS12" i="102"/>
  <c r="AL12" i="102"/>
  <c r="AU12" i="102" s="1"/>
  <c r="AS78" i="102"/>
  <c r="AL78" i="102"/>
  <c r="AU78" i="102" s="1"/>
  <c r="AE98" i="35" l="1"/>
  <c r="AC98" i="35"/>
  <c r="AF98" i="35"/>
  <c r="AO98" i="35" s="1"/>
  <c r="AO100" i="35" s="1"/>
  <c r="AG98" i="35"/>
  <c r="AP98" i="35" s="1"/>
  <c r="AP100" i="35" s="1"/>
  <c r="AL4" i="85"/>
  <c r="AU4" i="85" s="1"/>
  <c r="AS4" i="85"/>
  <c r="AS100" i="85" s="1"/>
  <c r="AZ3" i="35"/>
  <c r="AX4" i="35" s="1"/>
  <c r="S4" i="35" s="1"/>
  <c r="AC4" i="35" s="1"/>
  <c r="AB5" i="35" s="1"/>
  <c r="AH98" i="35"/>
  <c r="AQ98" i="35" s="1"/>
  <c r="AQ100" i="35" s="1"/>
  <c r="AX32" i="35"/>
  <c r="S32" i="35" s="1"/>
  <c r="AC32" i="35" s="1"/>
  <c r="AB33" i="35" s="1"/>
  <c r="AX48" i="35"/>
  <c r="S48" i="35" s="1"/>
  <c r="AC48" i="35" s="1"/>
  <c r="AB49" i="35" s="1"/>
  <c r="AX42" i="35"/>
  <c r="S42" i="35" s="1"/>
  <c r="AC42" i="35" s="1"/>
  <c r="AB43" i="35" s="1"/>
  <c r="AX76" i="35"/>
  <c r="S76" i="35" s="1"/>
  <c r="AC76" i="35" s="1"/>
  <c r="AB77" i="35" s="1"/>
  <c r="AX61" i="35"/>
  <c r="S61" i="35" s="1"/>
  <c r="AC61" i="35" s="1"/>
  <c r="AB62" i="35" s="1"/>
  <c r="AX55" i="35"/>
  <c r="S55" i="35" s="1"/>
  <c r="AC55" i="35" s="1"/>
  <c r="AB56" i="35" s="1"/>
  <c r="AX41" i="35"/>
  <c r="S41" i="35" s="1"/>
  <c r="AC41" i="35" s="1"/>
  <c r="AB42" i="35" s="1"/>
  <c r="AX79" i="35"/>
  <c r="S79" i="35" s="1"/>
  <c r="AC79" i="35" s="1"/>
  <c r="AB80" i="35" s="1"/>
  <c r="AX80" i="35"/>
  <c r="S80" i="35" s="1"/>
  <c r="AC80" i="35" s="1"/>
  <c r="AB81" i="35" s="1"/>
  <c r="AX15" i="35"/>
  <c r="S15" i="35" s="1"/>
  <c r="AC15" i="35" s="1"/>
  <c r="AB16" i="35" s="1"/>
  <c r="AX51" i="35"/>
  <c r="S51" i="35" s="1"/>
  <c r="AC51" i="35" s="1"/>
  <c r="AB52" i="35" s="1"/>
  <c r="AX10" i="35"/>
  <c r="S10" i="35" s="1"/>
  <c r="AC10" i="35" s="1"/>
  <c r="AB11" i="35" s="1"/>
  <c r="AX20" i="35"/>
  <c r="S20" i="35" s="1"/>
  <c r="AC20" i="35" s="1"/>
  <c r="AB21" i="35" s="1"/>
  <c r="AX87" i="35"/>
  <c r="S87" i="35" s="1"/>
  <c r="AC87" i="35" s="1"/>
  <c r="AB88" i="35" s="1"/>
  <c r="AX58" i="35"/>
  <c r="S58" i="35" s="1"/>
  <c r="AC58" i="35" s="1"/>
  <c r="AB59" i="35" s="1"/>
  <c r="AX56" i="35"/>
  <c r="S56" i="35" s="1"/>
  <c r="AC56" i="35" s="1"/>
  <c r="AB57" i="35" s="1"/>
  <c r="AX28" i="35"/>
  <c r="S28" i="35" s="1"/>
  <c r="AC28" i="35" s="1"/>
  <c r="AB29" i="35" s="1"/>
  <c r="AX94" i="35"/>
  <c r="S94" i="35" s="1"/>
  <c r="AC94" i="35" s="1"/>
  <c r="AB95" i="35" s="1"/>
  <c r="AX93" i="35"/>
  <c r="S93" i="35" s="1"/>
  <c r="AC93" i="35" s="1"/>
  <c r="AB94" i="35" s="1"/>
  <c r="AX89" i="35"/>
  <c r="S89" i="35" s="1"/>
  <c r="AC89" i="35" s="1"/>
  <c r="AB90" i="35" s="1"/>
  <c r="AX3" i="35"/>
  <c r="S3" i="35" s="1"/>
  <c r="AC3" i="35" s="1"/>
  <c r="AX65" i="35"/>
  <c r="S65" i="35" s="1"/>
  <c r="AC65" i="35" s="1"/>
  <c r="AB66" i="35" s="1"/>
  <c r="AX25" i="35"/>
  <c r="S25" i="35" s="1"/>
  <c r="AC25" i="35" s="1"/>
  <c r="AB26" i="35" s="1"/>
  <c r="AX39" i="35"/>
  <c r="S39" i="35" s="1"/>
  <c r="AC39" i="35" s="1"/>
  <c r="AB40" i="35" s="1"/>
  <c r="AX6" i="35"/>
  <c r="S6" i="35" s="1"/>
  <c r="AC6" i="35" s="1"/>
  <c r="AB7" i="35" s="1"/>
  <c r="AX77" i="35"/>
  <c r="S77" i="35" s="1"/>
  <c r="AC77" i="35" s="1"/>
  <c r="AB78" i="35" s="1"/>
  <c r="AX68" i="35"/>
  <c r="S68" i="35" s="1"/>
  <c r="AC68" i="35" s="1"/>
  <c r="AB69" i="35" s="1"/>
  <c r="AX52" i="35"/>
  <c r="S52" i="35" s="1"/>
  <c r="AC52" i="35" s="1"/>
  <c r="AB53" i="35" s="1"/>
  <c r="AX18" i="35"/>
  <c r="S18" i="35" s="1"/>
  <c r="AC18" i="35" s="1"/>
  <c r="AB19" i="35" s="1"/>
  <c r="AX27" i="35"/>
  <c r="S27" i="35" s="1"/>
  <c r="AC27" i="35" s="1"/>
  <c r="AB28" i="35" s="1"/>
  <c r="AX88" i="35"/>
  <c r="S88" i="35" s="1"/>
  <c r="AC88" i="35" s="1"/>
  <c r="AB89" i="35" s="1"/>
  <c r="AX54" i="35"/>
  <c r="S54" i="35" s="1"/>
  <c r="AC54" i="35" s="1"/>
  <c r="AB55" i="35" s="1"/>
  <c r="AX63" i="35"/>
  <c r="S63" i="35" s="1"/>
  <c r="AC63" i="35" s="1"/>
  <c r="AB64" i="35" s="1"/>
  <c r="AX29" i="35"/>
  <c r="S29" i="35" s="1"/>
  <c r="AC29" i="35" s="1"/>
  <c r="AB30" i="35" s="1"/>
  <c r="AX45" i="35"/>
  <c r="S45" i="35" s="1"/>
  <c r="AC45" i="35" s="1"/>
  <c r="AB46" i="35" s="1"/>
  <c r="AX30" i="35"/>
  <c r="S30" i="35" s="1"/>
  <c r="AC30" i="35" s="1"/>
  <c r="AB31" i="35" s="1"/>
  <c r="AX85" i="35"/>
  <c r="S85" i="35" s="1"/>
  <c r="AC85" i="35" s="1"/>
  <c r="AB86" i="35" s="1"/>
  <c r="AX35" i="35"/>
  <c r="S35" i="35" s="1"/>
  <c r="AC35" i="35" s="1"/>
  <c r="AB36" i="35" s="1"/>
  <c r="AX66" i="35"/>
  <c r="S66" i="35" s="1"/>
  <c r="AC66" i="35" s="1"/>
  <c r="AB67" i="35" s="1"/>
  <c r="AX26" i="35"/>
  <c r="S26" i="35" s="1"/>
  <c r="AC26" i="35" s="1"/>
  <c r="AB27" i="35" s="1"/>
  <c r="AX97" i="35"/>
  <c r="S97" i="35" s="1"/>
  <c r="AC97" i="35" s="1"/>
  <c r="AB98" i="35" s="1"/>
  <c r="AX17" i="35"/>
  <c r="S17" i="35" s="1"/>
  <c r="AC17" i="35" s="1"/>
  <c r="AB18" i="35" s="1"/>
  <c r="AX78" i="35"/>
  <c r="S78" i="35" s="1"/>
  <c r="AC78" i="35" s="1"/>
  <c r="AB79" i="35" s="1"/>
  <c r="AX38" i="35"/>
  <c r="S38" i="35" s="1"/>
  <c r="AC38" i="35" s="1"/>
  <c r="AB39" i="35" s="1"/>
  <c r="AX53" i="35"/>
  <c r="S53" i="35" s="1"/>
  <c r="AC53" i="35" s="1"/>
  <c r="AB54" i="35" s="1"/>
  <c r="AX13" i="35"/>
  <c r="S13" i="35" s="1"/>
  <c r="AC13" i="35" s="1"/>
  <c r="AB14" i="35" s="1"/>
  <c r="AX74" i="35"/>
  <c r="S74" i="35" s="1"/>
  <c r="AC74" i="35" s="1"/>
  <c r="AB75" i="35" s="1"/>
  <c r="AX90" i="35"/>
  <c r="S90" i="35" s="1"/>
  <c r="AC90" i="35" s="1"/>
  <c r="AB91" i="35" s="1"/>
  <c r="AX49" i="35"/>
  <c r="S49" i="35" s="1"/>
  <c r="AC49" i="35" s="1"/>
  <c r="AB50" i="35" s="1"/>
  <c r="AX57" i="35"/>
  <c r="S57" i="35" s="1"/>
  <c r="AC57" i="35" s="1"/>
  <c r="AB58" i="35" s="1"/>
  <c r="AX86" i="35"/>
  <c r="S86" i="35" s="1"/>
  <c r="AC86" i="35" s="1"/>
  <c r="AB87" i="35" s="1"/>
  <c r="AX92" i="35"/>
  <c r="S92" i="35" s="1"/>
  <c r="AC92" i="35" s="1"/>
  <c r="AB93" i="35" s="1"/>
  <c r="AX81" i="35"/>
  <c r="S81" i="35" s="1"/>
  <c r="AC81" i="35" s="1"/>
  <c r="AB82" i="35" s="1"/>
  <c r="AX19" i="35"/>
  <c r="S19" i="35" s="1"/>
  <c r="AC19" i="35" s="1"/>
  <c r="AB20" i="35" s="1"/>
  <c r="AX73" i="35"/>
  <c r="S73" i="35" s="1"/>
  <c r="AC73" i="35" s="1"/>
  <c r="AB74" i="35" s="1"/>
  <c r="AX91" i="35"/>
  <c r="S91" i="35" s="1"/>
  <c r="AC91" i="35" s="1"/>
  <c r="AB92" i="35" s="1"/>
  <c r="AX14" i="35"/>
  <c r="S14" i="35" s="1"/>
  <c r="AC14" i="35" s="1"/>
  <c r="AB15" i="35" s="1"/>
  <c r="AX21" i="35"/>
  <c r="S21" i="35" s="1"/>
  <c r="AC21" i="35" s="1"/>
  <c r="AB22" i="35" s="1"/>
  <c r="AX50" i="35"/>
  <c r="S50" i="35" s="1"/>
  <c r="AC50" i="35" s="1"/>
  <c r="AB51" i="35" s="1"/>
  <c r="AX83" i="35"/>
  <c r="S83" i="35" s="1"/>
  <c r="AC83" i="35" s="1"/>
  <c r="AB84" i="35" s="1"/>
  <c r="AX82" i="35"/>
  <c r="S82" i="35" s="1"/>
  <c r="AC82" i="35" s="1"/>
  <c r="AB83" i="35" s="1"/>
  <c r="AX23" i="35"/>
  <c r="S23" i="35" s="1"/>
  <c r="AC23" i="35" s="1"/>
  <c r="AB24" i="35" s="1"/>
  <c r="AX24" i="35"/>
  <c r="S24" i="35" s="1"/>
  <c r="AC24" i="35" s="1"/>
  <c r="AB25" i="35" s="1"/>
  <c r="AX69" i="35"/>
  <c r="S69" i="35" s="1"/>
  <c r="AC69" i="35" s="1"/>
  <c r="AB70" i="35" s="1"/>
  <c r="AX70" i="35"/>
  <c r="S70" i="35" s="1"/>
  <c r="AC70" i="35" s="1"/>
  <c r="AB71" i="35" s="1"/>
  <c r="AX11" i="35"/>
  <c r="S11" i="35" s="1"/>
  <c r="AC11" i="35" s="1"/>
  <c r="AB12" i="35" s="1"/>
  <c r="AX9" i="35"/>
  <c r="S9" i="35" s="1"/>
  <c r="AC9" i="35" s="1"/>
  <c r="AB10" i="35" s="1"/>
  <c r="AX47" i="35"/>
  <c r="S47" i="35" s="1"/>
  <c r="AC47" i="35" s="1"/>
  <c r="AB48" i="35" s="1"/>
  <c r="AX46" i="35"/>
  <c r="S46" i="35" s="1"/>
  <c r="AC46" i="35" s="1"/>
  <c r="AB47" i="35" s="1"/>
  <c r="AX71" i="35"/>
  <c r="S71" i="35" s="1"/>
  <c r="AC71" i="35" s="1"/>
  <c r="AB72" i="35" s="1"/>
  <c r="AX8" i="35"/>
  <c r="S8" i="35" s="1"/>
  <c r="AC8" i="35" s="1"/>
  <c r="AB9" i="35" s="1"/>
  <c r="AX7" i="35"/>
  <c r="S7" i="35" s="1"/>
  <c r="AC7" i="35" s="1"/>
  <c r="AB8" i="35" s="1"/>
  <c r="AX33" i="35"/>
  <c r="S33" i="35" s="1"/>
  <c r="AC33" i="35" s="1"/>
  <c r="AB34" i="35" s="1"/>
  <c r="AX44" i="35"/>
  <c r="S44" i="35" s="1"/>
  <c r="AC44" i="35" s="1"/>
  <c r="AB45" i="35" s="1"/>
  <c r="AX43" i="35"/>
  <c r="S43" i="35" s="1"/>
  <c r="AC43" i="35" s="1"/>
  <c r="AB44" i="35" s="1"/>
  <c r="AX96" i="35"/>
  <c r="S96" i="35" s="1"/>
  <c r="AC96" i="35" s="1"/>
  <c r="AB97" i="35" s="1"/>
  <c r="AX95" i="35"/>
  <c r="S95" i="35" s="1"/>
  <c r="AC95" i="35" s="1"/>
  <c r="AB96" i="35" s="1"/>
  <c r="AX31" i="35"/>
  <c r="S31" i="35" s="1"/>
  <c r="AC31" i="35" s="1"/>
  <c r="AB32" i="35" s="1"/>
  <c r="AX36" i="35"/>
  <c r="S36" i="35" s="1"/>
  <c r="AC36" i="35" s="1"/>
  <c r="AB37" i="35" s="1"/>
  <c r="AX22" i="35"/>
  <c r="S22" i="35" s="1"/>
  <c r="AC22" i="35" s="1"/>
  <c r="AB23" i="35" s="1"/>
  <c r="AX67" i="35"/>
  <c r="S67" i="35" s="1"/>
  <c r="AC67" i="35" s="1"/>
  <c r="AB68" i="35" s="1"/>
  <c r="AX72" i="35"/>
  <c r="S72" i="35" s="1"/>
  <c r="AC72" i="35" s="1"/>
  <c r="AB73" i="35" s="1"/>
  <c r="AX64" i="35"/>
  <c r="S64" i="35" s="1"/>
  <c r="AC64" i="35" s="1"/>
  <c r="AB65" i="35" s="1"/>
  <c r="AX12" i="35"/>
  <c r="S12" i="35" s="1"/>
  <c r="AC12" i="35" s="1"/>
  <c r="AB13" i="35" s="1"/>
  <c r="AX40" i="35"/>
  <c r="S40" i="35" s="1"/>
  <c r="AC40" i="35" s="1"/>
  <c r="AB41" i="35" s="1"/>
  <c r="AX5" i="35"/>
  <c r="S5" i="35" s="1"/>
  <c r="AC5" i="35" s="1"/>
  <c r="AB6" i="35" s="1"/>
  <c r="AX84" i="35"/>
  <c r="S84" i="35" s="1"/>
  <c r="AC84" i="35" s="1"/>
  <c r="AB85" i="35" s="1"/>
  <c r="AX75" i="35"/>
  <c r="S75" i="35" s="1"/>
  <c r="AC75" i="35" s="1"/>
  <c r="AB76" i="35" s="1"/>
  <c r="AU100" i="85"/>
  <c r="C11" i="85" s="1"/>
  <c r="F30" i="57" s="1"/>
  <c r="AG98" i="50"/>
  <c r="AP98" i="50" s="1"/>
  <c r="AP100" i="50" s="1"/>
  <c r="AF98" i="50"/>
  <c r="AO98" i="50" s="1"/>
  <c r="AO100" i="50" s="1"/>
  <c r="AE98" i="50"/>
  <c r="Z98" i="10"/>
  <c r="AX92" i="50"/>
  <c r="AX86" i="50"/>
  <c r="AX80" i="50"/>
  <c r="AX74" i="50"/>
  <c r="S74" i="50" s="1"/>
  <c r="AC74" i="50" s="1"/>
  <c r="AB75" i="50" s="1"/>
  <c r="AX68" i="50"/>
  <c r="AX62" i="50"/>
  <c r="AX56" i="50"/>
  <c r="AX50" i="50"/>
  <c r="AX44" i="50"/>
  <c r="AX38" i="50"/>
  <c r="S38" i="50" s="1"/>
  <c r="AC38" i="50" s="1"/>
  <c r="AB39" i="50" s="1"/>
  <c r="AX32" i="50"/>
  <c r="AX26" i="50"/>
  <c r="AX20" i="50"/>
  <c r="AX14" i="50"/>
  <c r="AX8" i="50"/>
  <c r="AX97" i="50"/>
  <c r="S97" i="50" s="1"/>
  <c r="AC97" i="50" s="1"/>
  <c r="AB98" i="50" s="1"/>
  <c r="AX91" i="50"/>
  <c r="AX85" i="50"/>
  <c r="AX79" i="50"/>
  <c r="AX72" i="50"/>
  <c r="AX67" i="50"/>
  <c r="AX61" i="50"/>
  <c r="S61" i="50" s="1"/>
  <c r="AC61" i="50" s="1"/>
  <c r="AB62" i="50" s="1"/>
  <c r="AX55" i="50"/>
  <c r="AX49" i="50"/>
  <c r="AX43" i="50"/>
  <c r="AX37" i="50"/>
  <c r="AX31" i="50"/>
  <c r="AX25" i="50"/>
  <c r="S25" i="50" s="1"/>
  <c r="AC25" i="50" s="1"/>
  <c r="AB26" i="50" s="1"/>
  <c r="AX19" i="50"/>
  <c r="AX13" i="50"/>
  <c r="AX7" i="50"/>
  <c r="Z98" i="82"/>
  <c r="AG98" i="82" s="1"/>
  <c r="AP98" i="82" s="1"/>
  <c r="AP100" i="82" s="1"/>
  <c r="AX94" i="50"/>
  <c r="AX90" i="50"/>
  <c r="S90" i="50" s="1"/>
  <c r="AC90" i="50" s="1"/>
  <c r="AB91" i="50" s="1"/>
  <c r="AX84" i="50"/>
  <c r="AX78" i="50"/>
  <c r="AX73" i="50"/>
  <c r="AX66" i="50"/>
  <c r="AX60" i="50"/>
  <c r="AX54" i="50"/>
  <c r="S54" i="50" s="1"/>
  <c r="AC54" i="50" s="1"/>
  <c r="AB55" i="50" s="1"/>
  <c r="AX47" i="50"/>
  <c r="AX41" i="50"/>
  <c r="AX36" i="50"/>
  <c r="AX30" i="50"/>
  <c r="AX24" i="50"/>
  <c r="AX18" i="50"/>
  <c r="AX12" i="50"/>
  <c r="AX6" i="50"/>
  <c r="AX95" i="50"/>
  <c r="AX89" i="50"/>
  <c r="AX83" i="50"/>
  <c r="AX77" i="50"/>
  <c r="S77" i="50" s="1"/>
  <c r="AC77" i="50" s="1"/>
  <c r="AB78" i="50" s="1"/>
  <c r="AX71" i="50"/>
  <c r="AX65" i="50"/>
  <c r="AX59" i="50"/>
  <c r="AX53" i="50"/>
  <c r="S53" i="50" s="1"/>
  <c r="AC53" i="50" s="1"/>
  <c r="AB54" i="50" s="1"/>
  <c r="AX48" i="50"/>
  <c r="AX42" i="50"/>
  <c r="S42" i="50" s="1"/>
  <c r="AC42" i="50" s="1"/>
  <c r="AB43" i="50" s="1"/>
  <c r="AX35" i="50"/>
  <c r="AX29" i="50"/>
  <c r="AX23" i="50"/>
  <c r="AX17" i="50"/>
  <c r="S17" i="50" s="1"/>
  <c r="AC17" i="50" s="1"/>
  <c r="AB18" i="50" s="1"/>
  <c r="AX11" i="50"/>
  <c r="AX5" i="50"/>
  <c r="S5" i="50" s="1"/>
  <c r="AC5" i="50" s="1"/>
  <c r="AB6" i="50" s="1"/>
  <c r="AX96" i="50"/>
  <c r="AX87" i="50"/>
  <c r="AX82" i="50"/>
  <c r="AX76" i="50"/>
  <c r="S76" i="50" s="1"/>
  <c r="AC76" i="50" s="1"/>
  <c r="AB77" i="50" s="1"/>
  <c r="AX70" i="50"/>
  <c r="AX64" i="50"/>
  <c r="S64" i="50" s="1"/>
  <c r="AC64" i="50" s="1"/>
  <c r="AB65" i="50" s="1"/>
  <c r="AX58" i="50"/>
  <c r="AX52" i="50"/>
  <c r="AX46" i="50"/>
  <c r="AX40" i="50"/>
  <c r="AX34" i="50"/>
  <c r="S34" i="50" s="1"/>
  <c r="AC34" i="50" s="1"/>
  <c r="AB35" i="50" s="1"/>
  <c r="AX28" i="50"/>
  <c r="S28" i="50" s="1"/>
  <c r="AC28" i="50" s="1"/>
  <c r="AB29" i="50" s="1"/>
  <c r="AX22" i="50"/>
  <c r="AX16" i="50"/>
  <c r="AX10" i="50"/>
  <c r="AX4" i="50"/>
  <c r="S4" i="50" s="1"/>
  <c r="AC4" i="50" s="1"/>
  <c r="AB5" i="50" s="1"/>
  <c r="AX93" i="50"/>
  <c r="AX88" i="50"/>
  <c r="S88" i="50" s="1"/>
  <c r="AC88" i="50" s="1"/>
  <c r="AB89" i="50" s="1"/>
  <c r="AX81" i="50"/>
  <c r="AX75" i="50"/>
  <c r="AX69" i="50"/>
  <c r="AX63" i="50"/>
  <c r="S63" i="50" s="1"/>
  <c r="AC63" i="50" s="1"/>
  <c r="AB64" i="50" s="1"/>
  <c r="AX57" i="50"/>
  <c r="S57" i="50" s="1"/>
  <c r="AC57" i="50" s="1"/>
  <c r="AB58" i="50" s="1"/>
  <c r="AX51" i="50"/>
  <c r="S51" i="50" s="1"/>
  <c r="AC51" i="50" s="1"/>
  <c r="AB52" i="50" s="1"/>
  <c r="AX45" i="50"/>
  <c r="S45" i="50" s="1"/>
  <c r="AC45" i="50" s="1"/>
  <c r="AB46" i="50" s="1"/>
  <c r="AX39" i="50"/>
  <c r="AX33" i="50"/>
  <c r="AX27" i="50"/>
  <c r="S27" i="50" s="1"/>
  <c r="AC27" i="50" s="1"/>
  <c r="AB28" i="50" s="1"/>
  <c r="AX21" i="50"/>
  <c r="S21" i="50" s="1"/>
  <c r="AC21" i="50" s="1"/>
  <c r="AB22" i="50" s="1"/>
  <c r="AX15" i="50"/>
  <c r="S15" i="50" s="1"/>
  <c r="AC15" i="50" s="1"/>
  <c r="AB16" i="50" s="1"/>
  <c r="AX9" i="50"/>
  <c r="S9" i="50" s="1"/>
  <c r="AC9" i="50" s="1"/>
  <c r="AB10" i="50" s="1"/>
  <c r="AF98" i="82"/>
  <c r="AO98" i="82" s="1"/>
  <c r="AO100" i="82" s="1"/>
  <c r="AN96" i="90"/>
  <c r="AI96" i="90"/>
  <c r="AH98" i="10"/>
  <c r="AQ98" i="10" s="1"/>
  <c r="AQ100" i="10" s="1"/>
  <c r="AZ3" i="10"/>
  <c r="AX8" i="10" s="1"/>
  <c r="AH98" i="82"/>
  <c r="AQ98" i="82" s="1"/>
  <c r="AQ100" i="82" s="1"/>
  <c r="AZ3" i="82"/>
  <c r="AX7" i="82" s="1"/>
  <c r="S3" i="50"/>
  <c r="AC3" i="50" s="1"/>
  <c r="S6" i="50"/>
  <c r="AC6" i="50" s="1"/>
  <c r="AB7" i="50" s="1"/>
  <c r="S7" i="50"/>
  <c r="AC7" i="50" s="1"/>
  <c r="AB8" i="50" s="1"/>
  <c r="S8" i="50"/>
  <c r="AC8" i="50" s="1"/>
  <c r="AB9" i="50" s="1"/>
  <c r="S10" i="50"/>
  <c r="AC10" i="50" s="1"/>
  <c r="AB11" i="50" s="1"/>
  <c r="S11" i="50"/>
  <c r="AC11" i="50" s="1"/>
  <c r="AB12" i="50" s="1"/>
  <c r="S12" i="50"/>
  <c r="AC12" i="50" s="1"/>
  <c r="AB13" i="50" s="1"/>
  <c r="S13" i="50"/>
  <c r="AC13" i="50" s="1"/>
  <c r="AB14" i="50" s="1"/>
  <c r="S14" i="50"/>
  <c r="AC14" i="50" s="1"/>
  <c r="AB15" i="50" s="1"/>
  <c r="S16" i="50"/>
  <c r="AC16" i="50" s="1"/>
  <c r="AB17" i="50" s="1"/>
  <c r="S18" i="50"/>
  <c r="AC18" i="50" s="1"/>
  <c r="AB19" i="50" s="1"/>
  <c r="S19" i="50"/>
  <c r="AC19" i="50" s="1"/>
  <c r="AB20" i="50" s="1"/>
  <c r="S20" i="50"/>
  <c r="AC20" i="50" s="1"/>
  <c r="AB21" i="50" s="1"/>
  <c r="S22" i="50"/>
  <c r="AC22" i="50" s="1"/>
  <c r="AB23" i="50" s="1"/>
  <c r="S23" i="50"/>
  <c r="AC23" i="50" s="1"/>
  <c r="AB24" i="50" s="1"/>
  <c r="S24" i="50"/>
  <c r="AC24" i="50" s="1"/>
  <c r="AB25" i="50" s="1"/>
  <c r="S26" i="50"/>
  <c r="AC26" i="50" s="1"/>
  <c r="AB27" i="50" s="1"/>
  <c r="S29" i="50"/>
  <c r="AC29" i="50" s="1"/>
  <c r="AB30" i="50" s="1"/>
  <c r="S30" i="50"/>
  <c r="AC30" i="50" s="1"/>
  <c r="AB31" i="50" s="1"/>
  <c r="S31" i="50"/>
  <c r="AC31" i="50" s="1"/>
  <c r="AB32" i="50" s="1"/>
  <c r="S32" i="50"/>
  <c r="AC32" i="50" s="1"/>
  <c r="AB33" i="50" s="1"/>
  <c r="S33" i="50"/>
  <c r="AC33" i="50" s="1"/>
  <c r="AB34" i="50" s="1"/>
  <c r="S35" i="50"/>
  <c r="AC35" i="50" s="1"/>
  <c r="AB36" i="50" s="1"/>
  <c r="S36" i="50"/>
  <c r="AC36" i="50" s="1"/>
  <c r="AB37" i="50" s="1"/>
  <c r="S37" i="50"/>
  <c r="AC37" i="50" s="1"/>
  <c r="AB38" i="50" s="1"/>
  <c r="S39" i="50"/>
  <c r="AC39" i="50" s="1"/>
  <c r="AB40" i="50" s="1"/>
  <c r="S40" i="50"/>
  <c r="AC40" i="50" s="1"/>
  <c r="AB41" i="50" s="1"/>
  <c r="S41" i="50"/>
  <c r="AC41" i="50" s="1"/>
  <c r="AB42" i="50" s="1"/>
  <c r="S43" i="50"/>
  <c r="AC43" i="50" s="1"/>
  <c r="AB44" i="50" s="1"/>
  <c r="S44" i="50"/>
  <c r="AC44" i="50" s="1"/>
  <c r="AB45" i="50" s="1"/>
  <c r="S46" i="50"/>
  <c r="AC46" i="50" s="1"/>
  <c r="AB47" i="50" s="1"/>
  <c r="S47" i="50"/>
  <c r="AC47" i="50" s="1"/>
  <c r="AB48" i="50" s="1"/>
  <c r="S48" i="50"/>
  <c r="AC48" i="50" s="1"/>
  <c r="AB49" i="50" s="1"/>
  <c r="S49" i="50"/>
  <c r="AC49" i="50" s="1"/>
  <c r="AB50" i="50" s="1"/>
  <c r="S50" i="50"/>
  <c r="AC50" i="50" s="1"/>
  <c r="AB51" i="50" s="1"/>
  <c r="S52" i="50"/>
  <c r="AC52" i="50" s="1"/>
  <c r="AB53" i="50" s="1"/>
  <c r="S55" i="50"/>
  <c r="AC55" i="50" s="1"/>
  <c r="AB56" i="50" s="1"/>
  <c r="S56" i="50"/>
  <c r="AC56" i="50" s="1"/>
  <c r="AB57" i="50" s="1"/>
  <c r="S58" i="50"/>
  <c r="AC58" i="50" s="1"/>
  <c r="AB59" i="50" s="1"/>
  <c r="S59" i="50"/>
  <c r="AC59" i="50" s="1"/>
  <c r="AB60" i="50" s="1"/>
  <c r="S60" i="50"/>
  <c r="AC60" i="50" s="1"/>
  <c r="AB61" i="50" s="1"/>
  <c r="S62" i="50"/>
  <c r="AC62" i="50" s="1"/>
  <c r="AB63" i="50" s="1"/>
  <c r="S65" i="50"/>
  <c r="AC65" i="50" s="1"/>
  <c r="AB66" i="50" s="1"/>
  <c r="S66" i="50"/>
  <c r="AC66" i="50" s="1"/>
  <c r="AB67" i="50" s="1"/>
  <c r="S67" i="50"/>
  <c r="AC67" i="50" s="1"/>
  <c r="AB68" i="50" s="1"/>
  <c r="S68" i="50"/>
  <c r="AC68" i="50" s="1"/>
  <c r="AB69" i="50" s="1"/>
  <c r="S69" i="50"/>
  <c r="AC69" i="50" s="1"/>
  <c r="AB70" i="50" s="1"/>
  <c r="S70" i="50"/>
  <c r="AC70" i="50" s="1"/>
  <c r="AB71" i="50" s="1"/>
  <c r="S71" i="50"/>
  <c r="AC71" i="50" s="1"/>
  <c r="AB72" i="50" s="1"/>
  <c r="S72" i="50"/>
  <c r="AC72" i="50" s="1"/>
  <c r="AB73" i="50" s="1"/>
  <c r="S73" i="50"/>
  <c r="AC73" i="50" s="1"/>
  <c r="AB74" i="50" s="1"/>
  <c r="S75" i="50"/>
  <c r="AC75" i="50" s="1"/>
  <c r="AB76" i="50" s="1"/>
  <c r="S78" i="50"/>
  <c r="AC78" i="50" s="1"/>
  <c r="AB79" i="50" s="1"/>
  <c r="S79" i="50"/>
  <c r="AC79" i="50" s="1"/>
  <c r="AB80" i="50" s="1"/>
  <c r="S80" i="50"/>
  <c r="AC80" i="50" s="1"/>
  <c r="AB81" i="50" s="1"/>
  <c r="S81" i="50"/>
  <c r="AC81" i="50" s="1"/>
  <c r="AB82" i="50" s="1"/>
  <c r="S82" i="50"/>
  <c r="AC82" i="50" s="1"/>
  <c r="AB83" i="50" s="1"/>
  <c r="S83" i="50"/>
  <c r="AC83" i="50" s="1"/>
  <c r="AB84" i="50" s="1"/>
  <c r="S84" i="50"/>
  <c r="AC84" i="50" s="1"/>
  <c r="AB85" i="50" s="1"/>
  <c r="S85" i="50"/>
  <c r="AC85" i="50" s="1"/>
  <c r="AB86" i="50" s="1"/>
  <c r="S86" i="50"/>
  <c r="AC86" i="50" s="1"/>
  <c r="AB87" i="50" s="1"/>
  <c r="S87" i="50"/>
  <c r="AC87" i="50" s="1"/>
  <c r="AB88" i="50" s="1"/>
  <c r="S89" i="50"/>
  <c r="AC89" i="50" s="1"/>
  <c r="AB90" i="50" s="1"/>
  <c r="S91" i="50"/>
  <c r="AC91" i="50" s="1"/>
  <c r="AB92" i="50" s="1"/>
  <c r="S92" i="50"/>
  <c r="AC92" i="50" s="1"/>
  <c r="AB93" i="50" s="1"/>
  <c r="S93" i="50"/>
  <c r="AC93" i="50" s="1"/>
  <c r="AB94" i="50" s="1"/>
  <c r="S94" i="50"/>
  <c r="AC94" i="50" s="1"/>
  <c r="AB95" i="50" s="1"/>
  <c r="S95" i="50"/>
  <c r="AC95" i="50" s="1"/>
  <c r="AB96" i="50" s="1"/>
  <c r="S96" i="50"/>
  <c r="AC96" i="50" s="1"/>
  <c r="AB97" i="50" s="1"/>
  <c r="AE98" i="10"/>
  <c r="AC98" i="10"/>
  <c r="AF98" i="10"/>
  <c r="AO98" i="10" s="1"/>
  <c r="AO100" i="10" s="1"/>
  <c r="AG98" i="10"/>
  <c r="AP98" i="10" s="1"/>
  <c r="AP100" i="10" s="1"/>
  <c r="Y97" i="90"/>
  <c r="X97" i="90"/>
  <c r="AR97" i="82"/>
  <c r="AL4" i="102"/>
  <c r="AU4" i="102" s="1"/>
  <c r="AU100" i="102" s="1"/>
  <c r="C11" i="102" s="1"/>
  <c r="F46" i="57" s="1"/>
  <c r="AS4" i="102"/>
  <c r="AS100" i="102" s="1"/>
  <c r="AI98" i="50"/>
  <c r="AN98" i="50"/>
  <c r="AN100" i="50" s="1"/>
  <c r="AR97" i="10"/>
  <c r="AC98" i="82" l="1"/>
  <c r="AK76" i="35"/>
  <c r="AT76" i="35" s="1"/>
  <c r="AJ76" i="35"/>
  <c r="AJ73" i="35"/>
  <c r="AK73" i="35"/>
  <c r="AT73" i="35" s="1"/>
  <c r="AJ97" i="35"/>
  <c r="AK97" i="35"/>
  <c r="AT97" i="35" s="1"/>
  <c r="AJ72" i="35"/>
  <c r="AK72" i="35"/>
  <c r="AT72" i="35" s="1"/>
  <c r="AK70" i="35"/>
  <c r="AT70" i="35" s="1"/>
  <c r="AJ70" i="35"/>
  <c r="AK22" i="35"/>
  <c r="AT22" i="35" s="1"/>
  <c r="AJ22" i="35"/>
  <c r="AJ93" i="35"/>
  <c r="AK93" i="35"/>
  <c r="AT93" i="35" s="1"/>
  <c r="AK14" i="35"/>
  <c r="AT14" i="35" s="1"/>
  <c r="AJ14" i="35"/>
  <c r="AK27" i="35"/>
  <c r="AT27" i="35" s="1"/>
  <c r="AJ27" i="35"/>
  <c r="AK30" i="35"/>
  <c r="AT30" i="35" s="1"/>
  <c r="AJ30" i="35"/>
  <c r="AK53" i="35"/>
  <c r="AT53" i="35" s="1"/>
  <c r="AJ53" i="35"/>
  <c r="AJ66" i="35"/>
  <c r="AK66" i="35"/>
  <c r="AT66" i="35" s="1"/>
  <c r="AJ57" i="35"/>
  <c r="AK57" i="35"/>
  <c r="AT57" i="35" s="1"/>
  <c r="AK16" i="35"/>
  <c r="AT16" i="35" s="1"/>
  <c r="AK62" i="35"/>
  <c r="AT62" i="35" s="1"/>
  <c r="AX34" i="35"/>
  <c r="S34" i="35" s="1"/>
  <c r="AC34" i="35" s="1"/>
  <c r="AB35" i="35" s="1"/>
  <c r="AJ85" i="35"/>
  <c r="AK85" i="35"/>
  <c r="AT85" i="35" s="1"/>
  <c r="AJ68" i="35"/>
  <c r="AK68" i="35"/>
  <c r="AT68" i="35" s="1"/>
  <c r="AJ44" i="35"/>
  <c r="AK44" i="35"/>
  <c r="AT44" i="35" s="1"/>
  <c r="AK47" i="35"/>
  <c r="AT47" i="35" s="1"/>
  <c r="AJ47" i="35"/>
  <c r="AJ25" i="35"/>
  <c r="AK25" i="35"/>
  <c r="AT25" i="35" s="1"/>
  <c r="AK15" i="35"/>
  <c r="AT15" i="35" s="1"/>
  <c r="AJ15" i="35"/>
  <c r="AK87" i="35"/>
  <c r="AT87" i="35" s="1"/>
  <c r="AJ87" i="35"/>
  <c r="AJ54" i="35"/>
  <c r="AK54" i="35"/>
  <c r="AT54" i="35" s="1"/>
  <c r="AK67" i="35"/>
  <c r="AT67" i="35" s="1"/>
  <c r="AJ67" i="35"/>
  <c r="AJ64" i="35"/>
  <c r="AK64" i="35"/>
  <c r="AT64" i="35" s="1"/>
  <c r="AK69" i="35"/>
  <c r="AT69" i="35" s="1"/>
  <c r="AJ69" i="35"/>
  <c r="AJ3" i="35"/>
  <c r="AB4" i="35"/>
  <c r="AK59" i="35"/>
  <c r="AT59" i="35" s="1"/>
  <c r="AK81" i="35"/>
  <c r="AT81" i="35" s="1"/>
  <c r="AJ81" i="35"/>
  <c r="AK77" i="35"/>
  <c r="AT77" i="35" s="1"/>
  <c r="AJ77" i="35"/>
  <c r="AK33" i="35"/>
  <c r="AT33" i="35" s="1"/>
  <c r="AJ33" i="35"/>
  <c r="AE98" i="82"/>
  <c r="AK6" i="35"/>
  <c r="AT6" i="35" s="1"/>
  <c r="AJ6" i="35"/>
  <c r="AK23" i="35"/>
  <c r="AT23" i="35" s="1"/>
  <c r="AJ23" i="35"/>
  <c r="AJ45" i="35"/>
  <c r="AK45" i="35"/>
  <c r="AT45" i="35" s="1"/>
  <c r="AJ48" i="35"/>
  <c r="AK48" i="35"/>
  <c r="AT48" i="35" s="1"/>
  <c r="AK24" i="35"/>
  <c r="AT24" i="35" s="1"/>
  <c r="AJ24" i="35"/>
  <c r="AK92" i="35"/>
  <c r="AT92" i="35" s="1"/>
  <c r="AJ92" i="35"/>
  <c r="AJ58" i="35"/>
  <c r="AK58" i="35"/>
  <c r="AT58" i="35" s="1"/>
  <c r="AK39" i="35"/>
  <c r="AT39" i="35" s="1"/>
  <c r="AJ39" i="35"/>
  <c r="AK36" i="35"/>
  <c r="AT36" i="35" s="1"/>
  <c r="AJ36" i="35"/>
  <c r="AJ55" i="35"/>
  <c r="AK55" i="35"/>
  <c r="AT55" i="35" s="1"/>
  <c r="AJ78" i="35"/>
  <c r="AK78" i="35"/>
  <c r="AT78" i="35" s="1"/>
  <c r="AJ90" i="35"/>
  <c r="AK90" i="35"/>
  <c r="AT90" i="35" s="1"/>
  <c r="AK88" i="35"/>
  <c r="AT88" i="35" s="1"/>
  <c r="AJ88" i="35"/>
  <c r="AJ80" i="35"/>
  <c r="AK80" i="35"/>
  <c r="AT80" i="35" s="1"/>
  <c r="AK43" i="35"/>
  <c r="AT43" i="35" s="1"/>
  <c r="AJ43" i="35"/>
  <c r="AK41" i="35"/>
  <c r="AT41" i="35" s="1"/>
  <c r="AJ41" i="35"/>
  <c r="AK37" i="35"/>
  <c r="AT37" i="35" s="1"/>
  <c r="AK34" i="35"/>
  <c r="AT34" i="35" s="1"/>
  <c r="AJ34" i="35"/>
  <c r="AK10" i="35"/>
  <c r="AT10" i="35" s="1"/>
  <c r="AJ10" i="35"/>
  <c r="AK83" i="35"/>
  <c r="AT83" i="35" s="1"/>
  <c r="AJ83" i="35"/>
  <c r="AK74" i="35"/>
  <c r="AT74" i="35" s="1"/>
  <c r="AJ74" i="35"/>
  <c r="AJ50" i="35"/>
  <c r="AK50" i="35"/>
  <c r="AT50" i="35" s="1"/>
  <c r="AJ79" i="35"/>
  <c r="AK79" i="35"/>
  <c r="AT79" i="35" s="1"/>
  <c r="AK86" i="35"/>
  <c r="AT86" i="35" s="1"/>
  <c r="AJ86" i="35"/>
  <c r="AJ89" i="35"/>
  <c r="AK89" i="35"/>
  <c r="AT89" i="35" s="1"/>
  <c r="AJ7" i="35"/>
  <c r="AK7" i="35"/>
  <c r="AT7" i="35" s="1"/>
  <c r="AJ94" i="35"/>
  <c r="AK94" i="35"/>
  <c r="AT94" i="35" s="1"/>
  <c r="AK21" i="35"/>
  <c r="AT21" i="35" s="1"/>
  <c r="AJ21" i="35"/>
  <c r="AJ42" i="35"/>
  <c r="AK42" i="35"/>
  <c r="AT42" i="35" s="1"/>
  <c r="AK49" i="35"/>
  <c r="AT49" i="35" s="1"/>
  <c r="AJ49" i="35"/>
  <c r="AK5" i="35"/>
  <c r="AT5" i="35" s="1"/>
  <c r="AJ5" i="35"/>
  <c r="AJ13" i="35"/>
  <c r="AK13" i="35"/>
  <c r="AT13" i="35" s="1"/>
  <c r="AJ32" i="35"/>
  <c r="AK32" i="35"/>
  <c r="AT32" i="35" s="1"/>
  <c r="AJ8" i="35"/>
  <c r="AK8" i="35"/>
  <c r="AT8" i="35" s="1"/>
  <c r="AJ12" i="35"/>
  <c r="AK12" i="35"/>
  <c r="AT12" i="35" s="1"/>
  <c r="AJ84" i="35"/>
  <c r="AK84" i="35"/>
  <c r="AT84" i="35" s="1"/>
  <c r="AJ20" i="35"/>
  <c r="AK20" i="35"/>
  <c r="AT20" i="35" s="1"/>
  <c r="AK91" i="35"/>
  <c r="AT91" i="35" s="1"/>
  <c r="AJ91" i="35"/>
  <c r="AK18" i="35"/>
  <c r="AT18" i="35" s="1"/>
  <c r="AJ18" i="35"/>
  <c r="AJ31" i="35"/>
  <c r="AK31" i="35"/>
  <c r="AT31" i="35" s="1"/>
  <c r="AK28" i="35"/>
  <c r="AT28" i="35" s="1"/>
  <c r="AJ28" i="35"/>
  <c r="AJ40" i="35"/>
  <c r="AK40" i="35"/>
  <c r="AT40" i="35" s="1"/>
  <c r="AK95" i="35"/>
  <c r="AT95" i="35" s="1"/>
  <c r="AJ95" i="35"/>
  <c r="AK11" i="35"/>
  <c r="AT11" i="35" s="1"/>
  <c r="AJ11" i="35"/>
  <c r="AK56" i="35"/>
  <c r="AT56" i="35" s="1"/>
  <c r="AJ56" i="35"/>
  <c r="AX37" i="35"/>
  <c r="S37" i="35" s="1"/>
  <c r="AC37" i="35" s="1"/>
  <c r="AB38" i="35" s="1"/>
  <c r="AX60" i="35"/>
  <c r="S60" i="35" s="1"/>
  <c r="AC60" i="35" s="1"/>
  <c r="AB61" i="35" s="1"/>
  <c r="AJ65" i="35"/>
  <c r="AK65" i="35"/>
  <c r="AT65" i="35" s="1"/>
  <c r="AJ96" i="35"/>
  <c r="AK96" i="35"/>
  <c r="AT96" i="35" s="1"/>
  <c r="AJ9" i="35"/>
  <c r="AK9" i="35"/>
  <c r="AT9" i="35" s="1"/>
  <c r="AJ71" i="35"/>
  <c r="AK71" i="35"/>
  <c r="AT71" i="35" s="1"/>
  <c r="AK51" i="35"/>
  <c r="AT51" i="35" s="1"/>
  <c r="AJ51" i="35"/>
  <c r="AK82" i="35"/>
  <c r="AT82" i="35" s="1"/>
  <c r="AJ82" i="35"/>
  <c r="AK75" i="35"/>
  <c r="AT75" i="35" s="1"/>
  <c r="AJ75" i="35"/>
  <c r="AJ98" i="35"/>
  <c r="AS98" i="35" s="1"/>
  <c r="AK98" i="35"/>
  <c r="AT98" i="35" s="1"/>
  <c r="AJ46" i="35"/>
  <c r="AK46" i="35"/>
  <c r="AT46" i="35" s="1"/>
  <c r="AJ19" i="35"/>
  <c r="AK19" i="35"/>
  <c r="AT19" i="35" s="1"/>
  <c r="AK26" i="35"/>
  <c r="AT26" i="35" s="1"/>
  <c r="AJ26" i="35"/>
  <c r="AK29" i="35"/>
  <c r="AT29" i="35" s="1"/>
  <c r="AJ29" i="35"/>
  <c r="AK52" i="35"/>
  <c r="AT52" i="35" s="1"/>
  <c r="AJ52" i="35"/>
  <c r="AX16" i="35"/>
  <c r="S16" i="35" s="1"/>
  <c r="AC16" i="35" s="1"/>
  <c r="AB17" i="35" s="1"/>
  <c r="AX62" i="35"/>
  <c r="S62" i="35" s="1"/>
  <c r="AC62" i="35" s="1"/>
  <c r="AB63" i="35" s="1"/>
  <c r="AX59" i="35"/>
  <c r="S59" i="35" s="1"/>
  <c r="AC59" i="35" s="1"/>
  <c r="AB60" i="35" s="1"/>
  <c r="AI98" i="35"/>
  <c r="AN98" i="35"/>
  <c r="AN100" i="35" s="1"/>
  <c r="AX91" i="10"/>
  <c r="AX85" i="10"/>
  <c r="AX79" i="10"/>
  <c r="AX73" i="10"/>
  <c r="S73" i="10" s="1"/>
  <c r="AC73" i="10" s="1"/>
  <c r="AB74" i="10" s="1"/>
  <c r="AX67" i="10"/>
  <c r="S67" i="10" s="1"/>
  <c r="AC67" i="10" s="1"/>
  <c r="AB68" i="10" s="1"/>
  <c r="AX61" i="10"/>
  <c r="AX56" i="10"/>
  <c r="AX49" i="10"/>
  <c r="AX43" i="10"/>
  <c r="AX37" i="10"/>
  <c r="S37" i="10" s="1"/>
  <c r="AC37" i="10" s="1"/>
  <c r="AB38" i="10" s="1"/>
  <c r="AX31" i="10"/>
  <c r="AX25" i="10"/>
  <c r="AX19" i="10"/>
  <c r="AX13" i="10"/>
  <c r="AX7" i="10"/>
  <c r="AX96" i="82"/>
  <c r="S96" i="82" s="1"/>
  <c r="AC96" i="82" s="1"/>
  <c r="AB97" i="82" s="1"/>
  <c r="AX90" i="82"/>
  <c r="S90" i="82" s="1"/>
  <c r="AC90" i="82" s="1"/>
  <c r="AB91" i="82" s="1"/>
  <c r="AX84" i="82"/>
  <c r="AX77" i="82"/>
  <c r="AX72" i="82"/>
  <c r="AX66" i="82"/>
  <c r="AX60" i="82"/>
  <c r="S60" i="82" s="1"/>
  <c r="AC60" i="82" s="1"/>
  <c r="AB61" i="82" s="1"/>
  <c r="AX54" i="82"/>
  <c r="S54" i="82" s="1"/>
  <c r="AC54" i="82" s="1"/>
  <c r="AB55" i="82" s="1"/>
  <c r="AX48" i="82"/>
  <c r="AX42" i="82"/>
  <c r="AX36" i="82"/>
  <c r="AX30" i="82"/>
  <c r="AX25" i="82"/>
  <c r="AX18" i="82"/>
  <c r="S18" i="82" s="1"/>
  <c r="AC18" i="82" s="1"/>
  <c r="AB19" i="82" s="1"/>
  <c r="AX13" i="82"/>
  <c r="AX6" i="82"/>
  <c r="AX96" i="10"/>
  <c r="AX90" i="10"/>
  <c r="AX84" i="10"/>
  <c r="S84" i="10" s="1"/>
  <c r="AC84" i="10" s="1"/>
  <c r="AB85" i="10" s="1"/>
  <c r="AX78" i="10"/>
  <c r="AX72" i="10"/>
  <c r="AX66" i="10"/>
  <c r="AX60" i="10"/>
  <c r="AX54" i="10"/>
  <c r="AX48" i="10"/>
  <c r="S48" i="10" s="1"/>
  <c r="AC48" i="10" s="1"/>
  <c r="AB49" i="10" s="1"/>
  <c r="AX42" i="10"/>
  <c r="S42" i="10" s="1"/>
  <c r="AC42" i="10" s="1"/>
  <c r="AB43" i="10" s="1"/>
  <c r="AX36" i="10"/>
  <c r="AX30" i="10"/>
  <c r="AX24" i="10"/>
  <c r="AX18" i="10"/>
  <c r="AX12" i="10"/>
  <c r="S12" i="10" s="1"/>
  <c r="AC12" i="10" s="1"/>
  <c r="AB13" i="10" s="1"/>
  <c r="AX6" i="10"/>
  <c r="S6" i="10" s="1"/>
  <c r="AC6" i="10" s="1"/>
  <c r="AB7" i="10" s="1"/>
  <c r="AX95" i="82"/>
  <c r="AX89" i="82"/>
  <c r="AX83" i="82"/>
  <c r="AX78" i="82"/>
  <c r="AX71" i="82"/>
  <c r="S71" i="82" s="1"/>
  <c r="AC71" i="82" s="1"/>
  <c r="AB72" i="82" s="1"/>
  <c r="AX64" i="82"/>
  <c r="S64" i="82" s="1"/>
  <c r="AC64" i="82" s="1"/>
  <c r="AB65" i="82" s="1"/>
  <c r="AX59" i="82"/>
  <c r="AX52" i="82"/>
  <c r="AX47" i="82"/>
  <c r="AX41" i="82"/>
  <c r="AX35" i="82"/>
  <c r="S35" i="82" s="1"/>
  <c r="AC35" i="82" s="1"/>
  <c r="AB36" i="82" s="1"/>
  <c r="AX29" i="82"/>
  <c r="S29" i="82" s="1"/>
  <c r="AC29" i="82" s="1"/>
  <c r="AB30" i="82" s="1"/>
  <c r="AX23" i="82"/>
  <c r="AX16" i="82"/>
  <c r="AX11" i="82"/>
  <c r="AX3" i="82"/>
  <c r="Z97" i="90"/>
  <c r="AF97" i="90" s="1"/>
  <c r="AO97" i="90" s="1"/>
  <c r="AX97" i="10"/>
  <c r="AX95" i="10"/>
  <c r="AX89" i="10"/>
  <c r="AX83" i="10"/>
  <c r="AX77" i="10"/>
  <c r="AX71" i="10"/>
  <c r="S71" i="10" s="1"/>
  <c r="AC71" i="10" s="1"/>
  <c r="AB72" i="10" s="1"/>
  <c r="AX64" i="10"/>
  <c r="S64" i="10" s="1"/>
  <c r="AC64" i="10" s="1"/>
  <c r="AB65" i="10" s="1"/>
  <c r="AX59" i="10"/>
  <c r="AX53" i="10"/>
  <c r="AX47" i="10"/>
  <c r="AX41" i="10"/>
  <c r="AX35" i="10"/>
  <c r="S35" i="10" s="1"/>
  <c r="AC35" i="10" s="1"/>
  <c r="AB36" i="10" s="1"/>
  <c r="AX29" i="10"/>
  <c r="S29" i="10" s="1"/>
  <c r="AC29" i="10" s="1"/>
  <c r="AB30" i="10" s="1"/>
  <c r="AX23" i="10"/>
  <c r="AX17" i="10"/>
  <c r="AX11" i="10"/>
  <c r="AX4" i="10"/>
  <c r="AX97" i="82"/>
  <c r="AX88" i="82"/>
  <c r="S88" i="82" s="1"/>
  <c r="AC88" i="82" s="1"/>
  <c r="AB89" i="82" s="1"/>
  <c r="AX82" i="82"/>
  <c r="AX76" i="82"/>
  <c r="AX70" i="82"/>
  <c r="AX65" i="82"/>
  <c r="AX57" i="82"/>
  <c r="S57" i="82" s="1"/>
  <c r="AC57" i="82" s="1"/>
  <c r="AB58" i="82" s="1"/>
  <c r="AX53" i="82"/>
  <c r="S53" i="82" s="1"/>
  <c r="AC53" i="82" s="1"/>
  <c r="AB54" i="82" s="1"/>
  <c r="AX46" i="82"/>
  <c r="AX40" i="82"/>
  <c r="AX34" i="82"/>
  <c r="AX28" i="82"/>
  <c r="AX22" i="82"/>
  <c r="S22" i="82" s="1"/>
  <c r="AC22" i="82" s="1"/>
  <c r="AB23" i="82" s="1"/>
  <c r="AX17" i="82"/>
  <c r="S17" i="82" s="1"/>
  <c r="AC17" i="82" s="1"/>
  <c r="AB18" i="82" s="1"/>
  <c r="AX10" i="82"/>
  <c r="AX5" i="82"/>
  <c r="AX94" i="10"/>
  <c r="AX88" i="10"/>
  <c r="AX82" i="10"/>
  <c r="S82" i="10" s="1"/>
  <c r="AC82" i="10" s="1"/>
  <c r="AB83" i="10" s="1"/>
  <c r="AX76" i="10"/>
  <c r="S76" i="10" s="1"/>
  <c r="AC76" i="10" s="1"/>
  <c r="AB77" i="10" s="1"/>
  <c r="AX70" i="10"/>
  <c r="AX65" i="10"/>
  <c r="AX58" i="10"/>
  <c r="AX52" i="10"/>
  <c r="AX46" i="10"/>
  <c r="AX40" i="10"/>
  <c r="S40" i="10" s="1"/>
  <c r="AC40" i="10" s="1"/>
  <c r="AB41" i="10" s="1"/>
  <c r="AX33" i="10"/>
  <c r="AX28" i="10"/>
  <c r="AX22" i="10"/>
  <c r="AX16" i="10"/>
  <c r="AX9" i="10"/>
  <c r="AX5" i="10"/>
  <c r="S5" i="10" s="1"/>
  <c r="AC5" i="10" s="1"/>
  <c r="AB6" i="10" s="1"/>
  <c r="AX93" i="82"/>
  <c r="AX87" i="82"/>
  <c r="AX81" i="82"/>
  <c r="AX75" i="82"/>
  <c r="AX69" i="82"/>
  <c r="AX63" i="82"/>
  <c r="S63" i="82" s="1"/>
  <c r="AC63" i="82" s="1"/>
  <c r="AB64" i="82" s="1"/>
  <c r="AX58" i="82"/>
  <c r="AX51" i="82"/>
  <c r="AX45" i="82"/>
  <c r="AX39" i="82"/>
  <c r="AX33" i="82"/>
  <c r="AX27" i="82"/>
  <c r="S27" i="82" s="1"/>
  <c r="AC27" i="82" s="1"/>
  <c r="AB28" i="82" s="1"/>
  <c r="AX21" i="82"/>
  <c r="AX15" i="82"/>
  <c r="AX9" i="82"/>
  <c r="AX4" i="82"/>
  <c r="AX93" i="10"/>
  <c r="S93" i="10" s="1"/>
  <c r="AC93" i="10" s="1"/>
  <c r="AB94" i="10" s="1"/>
  <c r="AX87" i="10"/>
  <c r="S87" i="10" s="1"/>
  <c r="AC87" i="10" s="1"/>
  <c r="AB88" i="10" s="1"/>
  <c r="AX81" i="10"/>
  <c r="AX75" i="10"/>
  <c r="AX69" i="10"/>
  <c r="AX63" i="10"/>
  <c r="AX57" i="10"/>
  <c r="S57" i="10" s="1"/>
  <c r="AC57" i="10" s="1"/>
  <c r="AB58" i="10" s="1"/>
  <c r="AX51" i="10"/>
  <c r="S51" i="10" s="1"/>
  <c r="AC51" i="10" s="1"/>
  <c r="AB52" i="10" s="1"/>
  <c r="AX45" i="10"/>
  <c r="AX39" i="10"/>
  <c r="AX34" i="10"/>
  <c r="AX27" i="10"/>
  <c r="AX21" i="10"/>
  <c r="S21" i="10" s="1"/>
  <c r="AC21" i="10" s="1"/>
  <c r="AB22" i="10" s="1"/>
  <c r="AX15" i="10"/>
  <c r="S15" i="10" s="1"/>
  <c r="AC15" i="10" s="1"/>
  <c r="AB16" i="10" s="1"/>
  <c r="AX10" i="10"/>
  <c r="AX3" i="10"/>
  <c r="AX92" i="82"/>
  <c r="AX86" i="82"/>
  <c r="AX80" i="82"/>
  <c r="S80" i="82" s="1"/>
  <c r="AC80" i="82" s="1"/>
  <c r="AB81" i="82" s="1"/>
  <c r="AX74" i="82"/>
  <c r="S74" i="82" s="1"/>
  <c r="AC74" i="82" s="1"/>
  <c r="AB75" i="82" s="1"/>
  <c r="AX68" i="82"/>
  <c r="AX62" i="82"/>
  <c r="AX56" i="82"/>
  <c r="AX50" i="82"/>
  <c r="AX44" i="82"/>
  <c r="S44" i="82" s="1"/>
  <c r="AC44" i="82" s="1"/>
  <c r="AB45" i="82" s="1"/>
  <c r="AX38" i="82"/>
  <c r="S38" i="82" s="1"/>
  <c r="AC38" i="82" s="1"/>
  <c r="AB39" i="82" s="1"/>
  <c r="AX31" i="82"/>
  <c r="AX26" i="82"/>
  <c r="AX20" i="82"/>
  <c r="AX14" i="82"/>
  <c r="AX8" i="82"/>
  <c r="S8" i="82" s="1"/>
  <c r="AC8" i="82" s="1"/>
  <c r="AB9" i="82" s="1"/>
  <c r="AX92" i="10"/>
  <c r="S92" i="10" s="1"/>
  <c r="AC92" i="10" s="1"/>
  <c r="AB93" i="10" s="1"/>
  <c r="AX86" i="10"/>
  <c r="AX80" i="10"/>
  <c r="AX74" i="10"/>
  <c r="AX68" i="10"/>
  <c r="AX62" i="10"/>
  <c r="S62" i="10" s="1"/>
  <c r="AC62" i="10" s="1"/>
  <c r="AB63" i="10" s="1"/>
  <c r="AX55" i="10"/>
  <c r="S55" i="10" s="1"/>
  <c r="AC55" i="10" s="1"/>
  <c r="AB56" i="10" s="1"/>
  <c r="AX50" i="10"/>
  <c r="AX44" i="10"/>
  <c r="AX38" i="10"/>
  <c r="AX32" i="10"/>
  <c r="AX26" i="10"/>
  <c r="S26" i="10" s="1"/>
  <c r="AC26" i="10" s="1"/>
  <c r="AB27" i="10" s="1"/>
  <c r="AX20" i="10"/>
  <c r="S20" i="10" s="1"/>
  <c r="AC20" i="10" s="1"/>
  <c r="AB21" i="10" s="1"/>
  <c r="AX14" i="10"/>
  <c r="S14" i="10" s="1"/>
  <c r="AC14" i="10" s="1"/>
  <c r="AB15" i="10" s="1"/>
  <c r="AX94" i="82"/>
  <c r="AX91" i="82"/>
  <c r="AX85" i="82"/>
  <c r="AX79" i="82"/>
  <c r="S79" i="82" s="1"/>
  <c r="AC79" i="82" s="1"/>
  <c r="AB80" i="82" s="1"/>
  <c r="AX73" i="82"/>
  <c r="S73" i="82" s="1"/>
  <c r="AC73" i="82" s="1"/>
  <c r="AB74" i="82" s="1"/>
  <c r="AX67" i="82"/>
  <c r="AX61" i="82"/>
  <c r="AX55" i="82"/>
  <c r="AX49" i="82"/>
  <c r="AX43" i="82"/>
  <c r="S43" i="82" s="1"/>
  <c r="AC43" i="82" s="1"/>
  <c r="AB44" i="82" s="1"/>
  <c r="AX37" i="82"/>
  <c r="S37" i="82" s="1"/>
  <c r="AC37" i="82" s="1"/>
  <c r="AB38" i="82" s="1"/>
  <c r="AX32" i="82"/>
  <c r="AX24" i="82"/>
  <c r="S24" i="82" s="1"/>
  <c r="AC24" i="82" s="1"/>
  <c r="AB25" i="82" s="1"/>
  <c r="AX19" i="82"/>
  <c r="AX12" i="82"/>
  <c r="S12" i="82" s="1"/>
  <c r="AC12" i="82" s="1"/>
  <c r="AB13" i="82" s="1"/>
  <c r="W98" i="90"/>
  <c r="AK88" i="50"/>
  <c r="AT88" i="50" s="1"/>
  <c r="AJ88" i="50"/>
  <c r="AK70" i="50"/>
  <c r="AT70" i="50" s="1"/>
  <c r="AJ70" i="50"/>
  <c r="AK46" i="50"/>
  <c r="AT46" i="50" s="1"/>
  <c r="AJ46" i="50"/>
  <c r="AK10" i="50"/>
  <c r="AT10" i="50" s="1"/>
  <c r="AJ10" i="50"/>
  <c r="AJ81" i="50"/>
  <c r="AK81" i="50"/>
  <c r="AT81" i="50" s="1"/>
  <c r="AK57" i="50"/>
  <c r="AT57" i="50" s="1"/>
  <c r="AJ57" i="50"/>
  <c r="AK39" i="50"/>
  <c r="AT39" i="50" s="1"/>
  <c r="AJ39" i="50"/>
  <c r="AJ15" i="50"/>
  <c r="AK15" i="50"/>
  <c r="AT15" i="50" s="1"/>
  <c r="AK86" i="50"/>
  <c r="AT86" i="50" s="1"/>
  <c r="AJ86" i="50"/>
  <c r="AK80" i="50"/>
  <c r="AT80" i="50" s="1"/>
  <c r="AJ80" i="50"/>
  <c r="AK74" i="50"/>
  <c r="AT74" i="50" s="1"/>
  <c r="AJ74" i="50"/>
  <c r="AK68" i="50"/>
  <c r="AT68" i="50" s="1"/>
  <c r="AJ68" i="50"/>
  <c r="AK62" i="50"/>
  <c r="AT62" i="50" s="1"/>
  <c r="AJ62" i="50"/>
  <c r="AK56" i="50"/>
  <c r="AT56" i="50" s="1"/>
  <c r="AJ56" i="50"/>
  <c r="AK50" i="50"/>
  <c r="AT50" i="50" s="1"/>
  <c r="AJ50" i="50"/>
  <c r="AK44" i="50"/>
  <c r="AT44" i="50" s="1"/>
  <c r="AJ44" i="50"/>
  <c r="AK38" i="50"/>
  <c r="AT38" i="50" s="1"/>
  <c r="AJ38" i="50"/>
  <c r="AK32" i="50"/>
  <c r="AT32" i="50" s="1"/>
  <c r="AJ32" i="50"/>
  <c r="AK26" i="50"/>
  <c r="AT26" i="50" s="1"/>
  <c r="AJ26" i="50"/>
  <c r="AK20" i="50"/>
  <c r="AT20" i="50" s="1"/>
  <c r="AJ20" i="50"/>
  <c r="AK14" i="50"/>
  <c r="AT14" i="50" s="1"/>
  <c r="AJ14" i="50"/>
  <c r="AK8" i="50"/>
  <c r="AT8" i="50" s="1"/>
  <c r="AJ8" i="50"/>
  <c r="AN98" i="10"/>
  <c r="AN100" i="10" s="1"/>
  <c r="AI98" i="10"/>
  <c r="AK82" i="50"/>
  <c r="AT82" i="50" s="1"/>
  <c r="AJ82" i="50"/>
  <c r="AK52" i="50"/>
  <c r="AT52" i="50" s="1"/>
  <c r="AJ52" i="50"/>
  <c r="AK28" i="50"/>
  <c r="AT28" i="50" s="1"/>
  <c r="AJ28" i="50"/>
  <c r="AK16" i="50"/>
  <c r="AT16" i="50" s="1"/>
  <c r="AJ16" i="50"/>
  <c r="AK93" i="50"/>
  <c r="AT93" i="50" s="1"/>
  <c r="AJ93" i="50"/>
  <c r="AJ69" i="50"/>
  <c r="AK69" i="50"/>
  <c r="AT69" i="50" s="1"/>
  <c r="AJ51" i="50"/>
  <c r="AK51" i="50"/>
  <c r="AT51" i="50" s="1"/>
  <c r="AJ27" i="50"/>
  <c r="AK27" i="50"/>
  <c r="AT27" i="50" s="1"/>
  <c r="AK21" i="50"/>
  <c r="AT21" i="50" s="1"/>
  <c r="AJ21" i="50"/>
  <c r="AK91" i="50"/>
  <c r="AT91" i="50" s="1"/>
  <c r="AJ91" i="50"/>
  <c r="AK85" i="50"/>
  <c r="AT85" i="50" s="1"/>
  <c r="AJ85" i="50"/>
  <c r="AK79" i="50"/>
  <c r="AT79" i="50" s="1"/>
  <c r="AJ79" i="50"/>
  <c r="AK73" i="50"/>
  <c r="AT73" i="50" s="1"/>
  <c r="AJ73" i="50"/>
  <c r="AK67" i="50"/>
  <c r="AT67" i="50" s="1"/>
  <c r="AJ67" i="50"/>
  <c r="AK61" i="50"/>
  <c r="AT61" i="50" s="1"/>
  <c r="AJ61" i="50"/>
  <c r="AK55" i="50"/>
  <c r="AT55" i="50" s="1"/>
  <c r="AJ55" i="50"/>
  <c r="AK49" i="50"/>
  <c r="AT49" i="50" s="1"/>
  <c r="AJ49" i="50"/>
  <c r="AK43" i="50"/>
  <c r="AT43" i="50" s="1"/>
  <c r="AJ43" i="50"/>
  <c r="AK37" i="50"/>
  <c r="AT37" i="50" s="1"/>
  <c r="AJ37" i="50"/>
  <c r="AK31" i="50"/>
  <c r="AT31" i="50" s="1"/>
  <c r="AJ31" i="50"/>
  <c r="AK25" i="50"/>
  <c r="AT25" i="50" s="1"/>
  <c r="AJ25" i="50"/>
  <c r="AK19" i="50"/>
  <c r="AT19" i="50" s="1"/>
  <c r="AJ19" i="50"/>
  <c r="AK13" i="50"/>
  <c r="AT13" i="50" s="1"/>
  <c r="AJ13" i="50"/>
  <c r="AK7" i="50"/>
  <c r="AT7" i="50" s="1"/>
  <c r="AJ7" i="50"/>
  <c r="S3" i="10"/>
  <c r="AC3" i="10" s="1"/>
  <c r="S4" i="10"/>
  <c r="AC4" i="10" s="1"/>
  <c r="AB5" i="10" s="1"/>
  <c r="S7" i="10"/>
  <c r="AC7" i="10" s="1"/>
  <c r="AB8" i="10" s="1"/>
  <c r="S8" i="10"/>
  <c r="AC8" i="10" s="1"/>
  <c r="AB9" i="10" s="1"/>
  <c r="S9" i="10"/>
  <c r="AC9" i="10" s="1"/>
  <c r="AB10" i="10" s="1"/>
  <c r="S10" i="10"/>
  <c r="AC10" i="10" s="1"/>
  <c r="AB11" i="10" s="1"/>
  <c r="S11" i="10"/>
  <c r="AC11" i="10" s="1"/>
  <c r="AB12" i="10" s="1"/>
  <c r="S13" i="10"/>
  <c r="AC13" i="10" s="1"/>
  <c r="AB14" i="10" s="1"/>
  <c r="S16" i="10"/>
  <c r="AC16" i="10" s="1"/>
  <c r="AB17" i="10" s="1"/>
  <c r="S17" i="10"/>
  <c r="AC17" i="10" s="1"/>
  <c r="AB18" i="10" s="1"/>
  <c r="S18" i="10"/>
  <c r="AC18" i="10" s="1"/>
  <c r="AB19" i="10" s="1"/>
  <c r="S19" i="10"/>
  <c r="AC19" i="10" s="1"/>
  <c r="AB20" i="10" s="1"/>
  <c r="S22" i="10"/>
  <c r="AC22" i="10" s="1"/>
  <c r="AB23" i="10" s="1"/>
  <c r="S23" i="10"/>
  <c r="AC23" i="10" s="1"/>
  <c r="AB24" i="10" s="1"/>
  <c r="S24" i="10"/>
  <c r="AC24" i="10" s="1"/>
  <c r="AB25" i="10" s="1"/>
  <c r="S25" i="10"/>
  <c r="AC25" i="10" s="1"/>
  <c r="AB26" i="10" s="1"/>
  <c r="S27" i="10"/>
  <c r="AC27" i="10" s="1"/>
  <c r="AB28" i="10" s="1"/>
  <c r="S28" i="10"/>
  <c r="AC28" i="10" s="1"/>
  <c r="AB29" i="10" s="1"/>
  <c r="S30" i="10"/>
  <c r="AC30" i="10" s="1"/>
  <c r="AB31" i="10" s="1"/>
  <c r="S31" i="10"/>
  <c r="AC31" i="10" s="1"/>
  <c r="AB32" i="10" s="1"/>
  <c r="S32" i="10"/>
  <c r="AC32" i="10" s="1"/>
  <c r="AB33" i="10" s="1"/>
  <c r="S33" i="10"/>
  <c r="AC33" i="10" s="1"/>
  <c r="AB34" i="10" s="1"/>
  <c r="S34" i="10"/>
  <c r="AC34" i="10" s="1"/>
  <c r="AB35" i="10" s="1"/>
  <c r="S36" i="10"/>
  <c r="AC36" i="10" s="1"/>
  <c r="AB37" i="10" s="1"/>
  <c r="S38" i="10"/>
  <c r="AC38" i="10" s="1"/>
  <c r="AB39" i="10" s="1"/>
  <c r="S39" i="10"/>
  <c r="AC39" i="10" s="1"/>
  <c r="AB40" i="10" s="1"/>
  <c r="S41" i="10"/>
  <c r="AC41" i="10" s="1"/>
  <c r="AB42" i="10" s="1"/>
  <c r="S43" i="10"/>
  <c r="AC43" i="10" s="1"/>
  <c r="AB44" i="10" s="1"/>
  <c r="S44" i="10"/>
  <c r="AC44" i="10" s="1"/>
  <c r="AB45" i="10" s="1"/>
  <c r="S45" i="10"/>
  <c r="AC45" i="10" s="1"/>
  <c r="AB46" i="10" s="1"/>
  <c r="S46" i="10"/>
  <c r="AC46" i="10" s="1"/>
  <c r="AB47" i="10" s="1"/>
  <c r="S47" i="10"/>
  <c r="AC47" i="10" s="1"/>
  <c r="AB48" i="10" s="1"/>
  <c r="S49" i="10"/>
  <c r="AC49" i="10" s="1"/>
  <c r="AB50" i="10" s="1"/>
  <c r="S50" i="10"/>
  <c r="AC50" i="10" s="1"/>
  <c r="AB51" i="10" s="1"/>
  <c r="S52" i="10"/>
  <c r="AC52" i="10" s="1"/>
  <c r="AB53" i="10" s="1"/>
  <c r="S53" i="10"/>
  <c r="AC53" i="10" s="1"/>
  <c r="AB54" i="10" s="1"/>
  <c r="S54" i="10"/>
  <c r="AC54" i="10" s="1"/>
  <c r="AB55" i="10" s="1"/>
  <c r="S56" i="10"/>
  <c r="AC56" i="10" s="1"/>
  <c r="AB57" i="10" s="1"/>
  <c r="S58" i="10"/>
  <c r="AC58" i="10" s="1"/>
  <c r="AB59" i="10" s="1"/>
  <c r="S59" i="10"/>
  <c r="AC59" i="10" s="1"/>
  <c r="AB60" i="10" s="1"/>
  <c r="S60" i="10"/>
  <c r="AC60" i="10" s="1"/>
  <c r="AB61" i="10" s="1"/>
  <c r="S61" i="10"/>
  <c r="AC61" i="10" s="1"/>
  <c r="AB62" i="10" s="1"/>
  <c r="S63" i="10"/>
  <c r="AC63" i="10" s="1"/>
  <c r="AB64" i="10" s="1"/>
  <c r="S65" i="10"/>
  <c r="AC65" i="10" s="1"/>
  <c r="AB66" i="10" s="1"/>
  <c r="S66" i="10"/>
  <c r="AC66" i="10" s="1"/>
  <c r="AB67" i="10" s="1"/>
  <c r="S68" i="10"/>
  <c r="AC68" i="10" s="1"/>
  <c r="AB69" i="10" s="1"/>
  <c r="S69" i="10"/>
  <c r="AC69" i="10" s="1"/>
  <c r="AB70" i="10" s="1"/>
  <c r="S70" i="10"/>
  <c r="AC70" i="10" s="1"/>
  <c r="AB71" i="10" s="1"/>
  <c r="S72" i="10"/>
  <c r="AC72" i="10" s="1"/>
  <c r="AB73" i="10" s="1"/>
  <c r="S74" i="10"/>
  <c r="AC74" i="10" s="1"/>
  <c r="AB75" i="10" s="1"/>
  <c r="S75" i="10"/>
  <c r="AC75" i="10" s="1"/>
  <c r="AB76" i="10" s="1"/>
  <c r="S77" i="10"/>
  <c r="AC77" i="10" s="1"/>
  <c r="AB78" i="10" s="1"/>
  <c r="S78" i="10"/>
  <c r="AC78" i="10" s="1"/>
  <c r="AB79" i="10" s="1"/>
  <c r="S79" i="10"/>
  <c r="AC79" i="10" s="1"/>
  <c r="AB80" i="10" s="1"/>
  <c r="S80" i="10"/>
  <c r="AC80" i="10" s="1"/>
  <c r="AB81" i="10" s="1"/>
  <c r="S81" i="10"/>
  <c r="AC81" i="10" s="1"/>
  <c r="AB82" i="10" s="1"/>
  <c r="S83" i="10"/>
  <c r="AC83" i="10" s="1"/>
  <c r="AB84" i="10" s="1"/>
  <c r="S85" i="10"/>
  <c r="AC85" i="10" s="1"/>
  <c r="AB86" i="10" s="1"/>
  <c r="S86" i="10"/>
  <c r="AC86" i="10" s="1"/>
  <c r="AB87" i="10" s="1"/>
  <c r="S88" i="10"/>
  <c r="AC88" i="10" s="1"/>
  <c r="AB89" i="10" s="1"/>
  <c r="S89" i="10"/>
  <c r="AC89" i="10" s="1"/>
  <c r="AB90" i="10" s="1"/>
  <c r="S90" i="10"/>
  <c r="AC90" i="10" s="1"/>
  <c r="AB91" i="10" s="1"/>
  <c r="S91" i="10"/>
  <c r="AC91" i="10" s="1"/>
  <c r="AB92" i="10" s="1"/>
  <c r="S94" i="10"/>
  <c r="AC94" i="10" s="1"/>
  <c r="AB95" i="10" s="1"/>
  <c r="S95" i="10"/>
  <c r="AC95" i="10" s="1"/>
  <c r="AB96" i="10" s="1"/>
  <c r="S96" i="10"/>
  <c r="AC96" i="10" s="1"/>
  <c r="AB97" i="10" s="1"/>
  <c r="S97" i="10"/>
  <c r="AC97" i="10" s="1"/>
  <c r="AB98" i="10" s="1"/>
  <c r="AK94" i="50"/>
  <c r="AT94" i="50" s="1"/>
  <c r="AJ94" i="50"/>
  <c r="AK64" i="50"/>
  <c r="AT64" i="50" s="1"/>
  <c r="AJ64" i="50"/>
  <c r="AK34" i="50"/>
  <c r="AT34" i="50" s="1"/>
  <c r="AJ34" i="50"/>
  <c r="AK22" i="50"/>
  <c r="AT22" i="50" s="1"/>
  <c r="AJ22" i="50"/>
  <c r="AR96" i="90"/>
  <c r="AR98" i="50"/>
  <c r="AR100" i="50" s="1"/>
  <c r="AJ87" i="50"/>
  <c r="AK87" i="50"/>
  <c r="AT87" i="50" s="1"/>
  <c r="AJ63" i="50"/>
  <c r="AK63" i="50"/>
  <c r="AT63" i="50" s="1"/>
  <c r="S4" i="82"/>
  <c r="AC4" i="82" s="1"/>
  <c r="AB5" i="82" s="1"/>
  <c r="S3" i="82"/>
  <c r="AC3" i="82" s="1"/>
  <c r="S5" i="82"/>
  <c r="AC5" i="82" s="1"/>
  <c r="AB6" i="82" s="1"/>
  <c r="S6" i="82"/>
  <c r="AC6" i="82" s="1"/>
  <c r="AB7" i="82" s="1"/>
  <c r="S7" i="82"/>
  <c r="AC7" i="82" s="1"/>
  <c r="AB8" i="82" s="1"/>
  <c r="S9" i="82"/>
  <c r="AC9" i="82" s="1"/>
  <c r="AB10" i="82" s="1"/>
  <c r="S10" i="82"/>
  <c r="AC10" i="82" s="1"/>
  <c r="AB11" i="82" s="1"/>
  <c r="S11" i="82"/>
  <c r="AC11" i="82" s="1"/>
  <c r="AB12" i="82" s="1"/>
  <c r="S13" i="82"/>
  <c r="AC13" i="82" s="1"/>
  <c r="AB14" i="82" s="1"/>
  <c r="S14" i="82"/>
  <c r="AC14" i="82" s="1"/>
  <c r="AB15" i="82" s="1"/>
  <c r="S15" i="82"/>
  <c r="AC15" i="82" s="1"/>
  <c r="AB16" i="82" s="1"/>
  <c r="S16" i="82"/>
  <c r="AC16" i="82" s="1"/>
  <c r="AB17" i="82" s="1"/>
  <c r="S19" i="82"/>
  <c r="AC19" i="82" s="1"/>
  <c r="AB20" i="82" s="1"/>
  <c r="S20" i="82"/>
  <c r="AC20" i="82" s="1"/>
  <c r="AB21" i="82" s="1"/>
  <c r="S21" i="82"/>
  <c r="AC21" i="82" s="1"/>
  <c r="AB22" i="82" s="1"/>
  <c r="S23" i="82"/>
  <c r="AC23" i="82" s="1"/>
  <c r="AB24" i="82" s="1"/>
  <c r="S25" i="82"/>
  <c r="AC25" i="82" s="1"/>
  <c r="AB26" i="82" s="1"/>
  <c r="S26" i="82"/>
  <c r="AC26" i="82" s="1"/>
  <c r="AB27" i="82" s="1"/>
  <c r="S28" i="82"/>
  <c r="AC28" i="82" s="1"/>
  <c r="AB29" i="82" s="1"/>
  <c r="S30" i="82"/>
  <c r="AC30" i="82" s="1"/>
  <c r="AB31" i="82" s="1"/>
  <c r="S31" i="82"/>
  <c r="AC31" i="82" s="1"/>
  <c r="AB32" i="82" s="1"/>
  <c r="S32" i="82"/>
  <c r="AC32" i="82" s="1"/>
  <c r="AB33" i="82" s="1"/>
  <c r="S33" i="82"/>
  <c r="AC33" i="82" s="1"/>
  <c r="AB34" i="82" s="1"/>
  <c r="S34" i="82"/>
  <c r="AC34" i="82" s="1"/>
  <c r="AB35" i="82" s="1"/>
  <c r="S36" i="82"/>
  <c r="AC36" i="82" s="1"/>
  <c r="AB37" i="82" s="1"/>
  <c r="S39" i="82"/>
  <c r="AC39" i="82" s="1"/>
  <c r="AB40" i="82" s="1"/>
  <c r="S40" i="82"/>
  <c r="AC40" i="82" s="1"/>
  <c r="AB41" i="82" s="1"/>
  <c r="S41" i="82"/>
  <c r="AC41" i="82" s="1"/>
  <c r="AB42" i="82" s="1"/>
  <c r="S42" i="82"/>
  <c r="AC42" i="82" s="1"/>
  <c r="AB43" i="82" s="1"/>
  <c r="S45" i="82"/>
  <c r="AC45" i="82" s="1"/>
  <c r="AB46" i="82" s="1"/>
  <c r="S46" i="82"/>
  <c r="AC46" i="82" s="1"/>
  <c r="AB47" i="82" s="1"/>
  <c r="S47" i="82"/>
  <c r="AC47" i="82" s="1"/>
  <c r="AB48" i="82" s="1"/>
  <c r="S48" i="82"/>
  <c r="AC48" i="82" s="1"/>
  <c r="AB49" i="82" s="1"/>
  <c r="S49" i="82"/>
  <c r="AC49" i="82" s="1"/>
  <c r="AB50" i="82" s="1"/>
  <c r="S50" i="82"/>
  <c r="AC50" i="82" s="1"/>
  <c r="AB51" i="82" s="1"/>
  <c r="S51" i="82"/>
  <c r="AC51" i="82" s="1"/>
  <c r="AB52" i="82" s="1"/>
  <c r="S52" i="82"/>
  <c r="AC52" i="82" s="1"/>
  <c r="AB53" i="82" s="1"/>
  <c r="S55" i="82"/>
  <c r="AC55" i="82" s="1"/>
  <c r="AB56" i="82" s="1"/>
  <c r="S56" i="82"/>
  <c r="AC56" i="82" s="1"/>
  <c r="AB57" i="82" s="1"/>
  <c r="S58" i="82"/>
  <c r="AC58" i="82" s="1"/>
  <c r="AB59" i="82" s="1"/>
  <c r="S59" i="82"/>
  <c r="AC59" i="82" s="1"/>
  <c r="AB60" i="82" s="1"/>
  <c r="S61" i="82"/>
  <c r="AC61" i="82" s="1"/>
  <c r="AB62" i="82" s="1"/>
  <c r="S62" i="82"/>
  <c r="AC62" i="82" s="1"/>
  <c r="AB63" i="82" s="1"/>
  <c r="S65" i="82"/>
  <c r="AC65" i="82" s="1"/>
  <c r="AB66" i="82" s="1"/>
  <c r="S66" i="82"/>
  <c r="AC66" i="82" s="1"/>
  <c r="AB67" i="82" s="1"/>
  <c r="S67" i="82"/>
  <c r="AC67" i="82" s="1"/>
  <c r="AB68" i="82" s="1"/>
  <c r="S68" i="82"/>
  <c r="AC68" i="82" s="1"/>
  <c r="AB69" i="82" s="1"/>
  <c r="S69" i="82"/>
  <c r="AC69" i="82" s="1"/>
  <c r="AB70" i="82" s="1"/>
  <c r="S70" i="82"/>
  <c r="AC70" i="82" s="1"/>
  <c r="AB71" i="82" s="1"/>
  <c r="S72" i="82"/>
  <c r="AC72" i="82" s="1"/>
  <c r="AB73" i="82" s="1"/>
  <c r="S75" i="82"/>
  <c r="AC75" i="82" s="1"/>
  <c r="AB76" i="82" s="1"/>
  <c r="S76" i="82"/>
  <c r="AC76" i="82" s="1"/>
  <c r="AB77" i="82" s="1"/>
  <c r="S77" i="82"/>
  <c r="AC77" i="82" s="1"/>
  <c r="AB78" i="82" s="1"/>
  <c r="S78" i="82"/>
  <c r="AC78" i="82" s="1"/>
  <c r="AB79" i="82" s="1"/>
  <c r="S81" i="82"/>
  <c r="AC81" i="82" s="1"/>
  <c r="AB82" i="82" s="1"/>
  <c r="S82" i="82"/>
  <c r="AC82" i="82" s="1"/>
  <c r="AB83" i="82" s="1"/>
  <c r="S83" i="82"/>
  <c r="AC83" i="82" s="1"/>
  <c r="AB84" i="82" s="1"/>
  <c r="S84" i="82"/>
  <c r="AC84" i="82" s="1"/>
  <c r="AB85" i="82" s="1"/>
  <c r="S85" i="82"/>
  <c r="AC85" i="82" s="1"/>
  <c r="AB86" i="82" s="1"/>
  <c r="S86" i="82"/>
  <c r="AC86" i="82" s="1"/>
  <c r="AB87" i="82" s="1"/>
  <c r="S87" i="82"/>
  <c r="AC87" i="82" s="1"/>
  <c r="AB88" i="82" s="1"/>
  <c r="S89" i="82"/>
  <c r="AC89" i="82" s="1"/>
  <c r="AB90" i="82" s="1"/>
  <c r="S91" i="82"/>
  <c r="AC91" i="82" s="1"/>
  <c r="AB92" i="82" s="1"/>
  <c r="S92" i="82"/>
  <c r="AC92" i="82" s="1"/>
  <c r="AB93" i="82" s="1"/>
  <c r="S93" i="82"/>
  <c r="AC93" i="82" s="1"/>
  <c r="AB94" i="82" s="1"/>
  <c r="S94" i="82"/>
  <c r="AC94" i="82" s="1"/>
  <c r="AB95" i="82" s="1"/>
  <c r="S95" i="82"/>
  <c r="AC95" i="82" s="1"/>
  <c r="AB96" i="82" s="1"/>
  <c r="S97" i="82"/>
  <c r="AC97" i="82" s="1"/>
  <c r="AB98" i="82" s="1"/>
  <c r="AK92" i="50"/>
  <c r="AT92" i="50" s="1"/>
  <c r="AJ92" i="50"/>
  <c r="AK97" i="50"/>
  <c r="AT97" i="50" s="1"/>
  <c r="AJ97" i="50"/>
  <c r="AJ96" i="50"/>
  <c r="AK96" i="50"/>
  <c r="AT96" i="50" s="1"/>
  <c r="AJ90" i="50"/>
  <c r="AK90" i="50"/>
  <c r="AT90" i="50" s="1"/>
  <c r="AK84" i="50"/>
  <c r="AT84" i="50" s="1"/>
  <c r="AJ84" i="50"/>
  <c r="AJ78" i="50"/>
  <c r="AK78" i="50"/>
  <c r="AT78" i="50" s="1"/>
  <c r="AJ72" i="50"/>
  <c r="AK72" i="50"/>
  <c r="AT72" i="50" s="1"/>
  <c r="AK66" i="50"/>
  <c r="AT66" i="50" s="1"/>
  <c r="AJ66" i="50"/>
  <c r="AJ60" i="50"/>
  <c r="AK60" i="50"/>
  <c r="AT60" i="50" s="1"/>
  <c r="AJ54" i="50"/>
  <c r="AK54" i="50"/>
  <c r="AT54" i="50" s="1"/>
  <c r="AK48" i="50"/>
  <c r="AT48" i="50" s="1"/>
  <c r="AJ48" i="50"/>
  <c r="AJ42" i="50"/>
  <c r="AK42" i="50"/>
  <c r="AT42" i="50" s="1"/>
  <c r="AJ36" i="50"/>
  <c r="AK36" i="50"/>
  <c r="AT36" i="50" s="1"/>
  <c r="AK30" i="50"/>
  <c r="AT30" i="50" s="1"/>
  <c r="AJ30" i="50"/>
  <c r="AJ24" i="50"/>
  <c r="AK24" i="50"/>
  <c r="AT24" i="50" s="1"/>
  <c r="AJ18" i="50"/>
  <c r="AK18" i="50"/>
  <c r="AT18" i="50" s="1"/>
  <c r="AK12" i="50"/>
  <c r="AT12" i="50" s="1"/>
  <c r="AJ12" i="50"/>
  <c r="AJ6" i="50"/>
  <c r="AK6" i="50"/>
  <c r="AT6" i="50" s="1"/>
  <c r="AI98" i="82"/>
  <c r="AN98" i="82"/>
  <c r="AN100" i="82" s="1"/>
  <c r="AH97" i="90"/>
  <c r="AQ97" i="90" s="1"/>
  <c r="AK76" i="50"/>
  <c r="AT76" i="50" s="1"/>
  <c r="AJ76" i="50"/>
  <c r="AK58" i="50"/>
  <c r="AT58" i="50" s="1"/>
  <c r="AJ58" i="50"/>
  <c r="AK40" i="50"/>
  <c r="AT40" i="50" s="1"/>
  <c r="AJ40" i="50"/>
  <c r="AK5" i="50"/>
  <c r="AT5" i="50" s="1"/>
  <c r="AJ5" i="50"/>
  <c r="AK75" i="50"/>
  <c r="AT75" i="50" s="1"/>
  <c r="AJ75" i="50"/>
  <c r="AJ45" i="50"/>
  <c r="AK45" i="50"/>
  <c r="AT45" i="50" s="1"/>
  <c r="AJ33" i="50"/>
  <c r="AK33" i="50"/>
  <c r="AT33" i="50" s="1"/>
  <c r="AJ9" i="50"/>
  <c r="AK9" i="50"/>
  <c r="AT9" i="50" s="1"/>
  <c r="AJ98" i="50"/>
  <c r="AS98" i="50" s="1"/>
  <c r="AK98" i="50"/>
  <c r="AT98" i="50" s="1"/>
  <c r="AK95" i="50"/>
  <c r="AT95" i="50" s="1"/>
  <c r="AJ95" i="50"/>
  <c r="AK89" i="50"/>
  <c r="AT89" i="50" s="1"/>
  <c r="AJ89" i="50"/>
  <c r="AK83" i="50"/>
  <c r="AT83" i="50" s="1"/>
  <c r="AJ83" i="50"/>
  <c r="AK77" i="50"/>
  <c r="AT77" i="50" s="1"/>
  <c r="AJ77" i="50"/>
  <c r="AK71" i="50"/>
  <c r="AT71" i="50" s="1"/>
  <c r="AJ71" i="50"/>
  <c r="AK65" i="50"/>
  <c r="AT65" i="50" s="1"/>
  <c r="AJ65" i="50"/>
  <c r="AK59" i="50"/>
  <c r="AT59" i="50" s="1"/>
  <c r="AJ59" i="50"/>
  <c r="AK53" i="50"/>
  <c r="AT53" i="50" s="1"/>
  <c r="AJ53" i="50"/>
  <c r="AK47" i="50"/>
  <c r="AT47" i="50" s="1"/>
  <c r="AJ47" i="50"/>
  <c r="AK41" i="50"/>
  <c r="AT41" i="50" s="1"/>
  <c r="AJ41" i="50"/>
  <c r="AK35" i="50"/>
  <c r="AT35" i="50" s="1"/>
  <c r="AJ35" i="50"/>
  <c r="AK29" i="50"/>
  <c r="AT29" i="50" s="1"/>
  <c r="AJ29" i="50"/>
  <c r="AK23" i="50"/>
  <c r="AT23" i="50" s="1"/>
  <c r="AJ23" i="50"/>
  <c r="AK17" i="50"/>
  <c r="AT17" i="50" s="1"/>
  <c r="AJ17" i="50"/>
  <c r="AK11" i="50"/>
  <c r="AT11" i="50" s="1"/>
  <c r="AJ11" i="50"/>
  <c r="AB4" i="50"/>
  <c r="AJ3" i="50"/>
  <c r="AJ60" i="35" l="1"/>
  <c r="AK60" i="35"/>
  <c r="AT60" i="35" s="1"/>
  <c r="AS46" i="35"/>
  <c r="AL46" i="35"/>
  <c r="AU46" i="35" s="1"/>
  <c r="AL9" i="35"/>
  <c r="AU9" i="35" s="1"/>
  <c r="AS9" i="35"/>
  <c r="AK38" i="35"/>
  <c r="AT38" i="35" s="1"/>
  <c r="AJ38" i="35"/>
  <c r="AL31" i="35"/>
  <c r="AU31" i="35" s="1"/>
  <c r="AS31" i="35"/>
  <c r="AS20" i="35"/>
  <c r="AL20" i="35"/>
  <c r="AU20" i="35" s="1"/>
  <c r="AS8" i="35"/>
  <c r="AL8" i="35"/>
  <c r="AU8" i="35" s="1"/>
  <c r="AS89" i="35"/>
  <c r="AL89" i="35"/>
  <c r="AU89" i="35" s="1"/>
  <c r="AS50" i="35"/>
  <c r="AL50" i="35"/>
  <c r="AU50" i="35" s="1"/>
  <c r="AL55" i="35"/>
  <c r="AU55" i="35" s="1"/>
  <c r="AS55" i="35"/>
  <c r="AS58" i="35"/>
  <c r="AL58" i="35"/>
  <c r="AU58" i="35" s="1"/>
  <c r="AS48" i="35"/>
  <c r="AL48" i="35"/>
  <c r="AU48" i="35" s="1"/>
  <c r="AS81" i="35"/>
  <c r="AL81" i="35"/>
  <c r="AU81" i="35" s="1"/>
  <c r="AS69" i="35"/>
  <c r="AL69" i="35"/>
  <c r="AU69" i="35" s="1"/>
  <c r="AL66" i="35"/>
  <c r="AU66" i="35" s="1"/>
  <c r="AS66" i="35"/>
  <c r="AS97" i="35"/>
  <c r="AL97" i="35"/>
  <c r="AU97" i="35" s="1"/>
  <c r="AK63" i="35"/>
  <c r="AT63" i="35" s="1"/>
  <c r="AJ63" i="35"/>
  <c r="AS26" i="35"/>
  <c r="AL26" i="35"/>
  <c r="AU26" i="35" s="1"/>
  <c r="AL51" i="35"/>
  <c r="AU51" i="35" s="1"/>
  <c r="AS51" i="35"/>
  <c r="AS56" i="35"/>
  <c r="AL56" i="35"/>
  <c r="AU56" i="35" s="1"/>
  <c r="AL18" i="35"/>
  <c r="AU18" i="35" s="1"/>
  <c r="AS18" i="35"/>
  <c r="AS49" i="35"/>
  <c r="AL49" i="35"/>
  <c r="AU49" i="35" s="1"/>
  <c r="AL86" i="35"/>
  <c r="AU86" i="35" s="1"/>
  <c r="AS86" i="35"/>
  <c r="AL74" i="35"/>
  <c r="AU74" i="35" s="1"/>
  <c r="AS74" i="35"/>
  <c r="AL34" i="35"/>
  <c r="AU34" i="35" s="1"/>
  <c r="AS34" i="35"/>
  <c r="AL43" i="35"/>
  <c r="AU43" i="35" s="1"/>
  <c r="AS43" i="35"/>
  <c r="AS36" i="35"/>
  <c r="AL36" i="35"/>
  <c r="AU36" i="35" s="1"/>
  <c r="AS92" i="35"/>
  <c r="AL92" i="35"/>
  <c r="AU92" i="35" s="1"/>
  <c r="AL54" i="35"/>
  <c r="AU54" i="35" s="1"/>
  <c r="AS54" i="35"/>
  <c r="AS25" i="35"/>
  <c r="AL25" i="35"/>
  <c r="AU25" i="35" s="1"/>
  <c r="AS68" i="35"/>
  <c r="AL68" i="35"/>
  <c r="AU68" i="35" s="1"/>
  <c r="AJ16" i="35"/>
  <c r="AS53" i="35"/>
  <c r="AL53" i="35"/>
  <c r="AU53" i="35" s="1"/>
  <c r="AL14" i="35"/>
  <c r="AU14" i="35" s="1"/>
  <c r="AS14" i="35"/>
  <c r="AS70" i="35"/>
  <c r="AL70" i="35"/>
  <c r="AU70" i="35" s="1"/>
  <c r="AJ17" i="35"/>
  <c r="AK17" i="35"/>
  <c r="AT17" i="35" s="1"/>
  <c r="AL96" i="35"/>
  <c r="AU96" i="35" s="1"/>
  <c r="AS96" i="35"/>
  <c r="AL40" i="35"/>
  <c r="AU40" i="35" s="1"/>
  <c r="AS40" i="35"/>
  <c r="AL84" i="35"/>
  <c r="AU84" i="35" s="1"/>
  <c r="AS84" i="35"/>
  <c r="AS32" i="35"/>
  <c r="AL32" i="35"/>
  <c r="AU32" i="35" s="1"/>
  <c r="AS94" i="35"/>
  <c r="AL94" i="35"/>
  <c r="AU94" i="35" s="1"/>
  <c r="AS90" i="35"/>
  <c r="AL90" i="35"/>
  <c r="AU90" i="35" s="1"/>
  <c r="AS45" i="35"/>
  <c r="AL45" i="35"/>
  <c r="AU45" i="35" s="1"/>
  <c r="AL33" i="35"/>
  <c r="AU33" i="35" s="1"/>
  <c r="AS33" i="35"/>
  <c r="AJ59" i="35"/>
  <c r="AS87" i="35"/>
  <c r="AL87" i="35"/>
  <c r="AU87" i="35" s="1"/>
  <c r="AS47" i="35"/>
  <c r="AL47" i="35"/>
  <c r="AU47" i="35" s="1"/>
  <c r="AS73" i="35"/>
  <c r="AL73" i="35"/>
  <c r="AU73" i="35" s="1"/>
  <c r="AL52" i="35"/>
  <c r="AU52" i="35" s="1"/>
  <c r="AS52" i="35"/>
  <c r="AS75" i="35"/>
  <c r="AL75" i="35"/>
  <c r="AU75" i="35" s="1"/>
  <c r="AS11" i="35"/>
  <c r="AL11" i="35"/>
  <c r="AU11" i="35" s="1"/>
  <c r="AS28" i="35"/>
  <c r="AL28" i="35"/>
  <c r="AU28" i="35" s="1"/>
  <c r="AL91" i="35"/>
  <c r="AU91" i="35" s="1"/>
  <c r="AS91" i="35"/>
  <c r="AL83" i="35"/>
  <c r="AU83" i="35" s="1"/>
  <c r="AS83" i="35"/>
  <c r="AJ37" i="35"/>
  <c r="AL39" i="35"/>
  <c r="AU39" i="35" s="1"/>
  <c r="AS39" i="35"/>
  <c r="AS24" i="35"/>
  <c r="AL24" i="35"/>
  <c r="AU24" i="35" s="1"/>
  <c r="AS23" i="35"/>
  <c r="AL23" i="35"/>
  <c r="AU23" i="35" s="1"/>
  <c r="AL64" i="35"/>
  <c r="AU64" i="35" s="1"/>
  <c r="AS64" i="35"/>
  <c r="AS85" i="35"/>
  <c r="AL85" i="35"/>
  <c r="AU85" i="35" s="1"/>
  <c r="AS30" i="35"/>
  <c r="AL30" i="35"/>
  <c r="AU30" i="35" s="1"/>
  <c r="AL76" i="35"/>
  <c r="AU76" i="35" s="1"/>
  <c r="AS76" i="35"/>
  <c r="AS19" i="35"/>
  <c r="AL19" i="35"/>
  <c r="AU19" i="35" s="1"/>
  <c r="AS71" i="35"/>
  <c r="AL71" i="35"/>
  <c r="AU71" i="35" s="1"/>
  <c r="AS65" i="35"/>
  <c r="AL65" i="35"/>
  <c r="AU65" i="35" s="1"/>
  <c r="AS12" i="35"/>
  <c r="AL12" i="35"/>
  <c r="AU12" i="35" s="1"/>
  <c r="AS13" i="35"/>
  <c r="AL13" i="35"/>
  <c r="AU13" i="35" s="1"/>
  <c r="AL42" i="35"/>
  <c r="AU42" i="35" s="1"/>
  <c r="AS42" i="35"/>
  <c r="AS7" i="35"/>
  <c r="AL7" i="35"/>
  <c r="AU7" i="35" s="1"/>
  <c r="AS79" i="35"/>
  <c r="AL79" i="35"/>
  <c r="AU79" i="35" s="1"/>
  <c r="AS80" i="35"/>
  <c r="AL80" i="35"/>
  <c r="AU80" i="35" s="1"/>
  <c r="AS78" i="35"/>
  <c r="AL78" i="35"/>
  <c r="AU78" i="35" s="1"/>
  <c r="AS77" i="35"/>
  <c r="AL77" i="35"/>
  <c r="AU77" i="35" s="1"/>
  <c r="AK4" i="35"/>
  <c r="AT4" i="35" s="1"/>
  <c r="AJ4" i="35"/>
  <c r="AL67" i="35"/>
  <c r="AU67" i="35" s="1"/>
  <c r="AS67" i="35"/>
  <c r="AS15" i="35"/>
  <c r="AL15" i="35"/>
  <c r="AU15" i="35" s="1"/>
  <c r="AK35" i="35"/>
  <c r="AT35" i="35" s="1"/>
  <c r="AJ35" i="35"/>
  <c r="AS57" i="35"/>
  <c r="AL57" i="35"/>
  <c r="AU57" i="35" s="1"/>
  <c r="AS93" i="35"/>
  <c r="AL93" i="35"/>
  <c r="AU93" i="35" s="1"/>
  <c r="AS72" i="35"/>
  <c r="AL72" i="35"/>
  <c r="AU72" i="35" s="1"/>
  <c r="AL98" i="35"/>
  <c r="AU98" i="35" s="1"/>
  <c r="AR98" i="35"/>
  <c r="AR100" i="35" s="1"/>
  <c r="AL29" i="35"/>
  <c r="AU29" i="35" s="1"/>
  <c r="AS29" i="35"/>
  <c r="AL82" i="35"/>
  <c r="AU82" i="35" s="1"/>
  <c r="AS82" i="35"/>
  <c r="AJ61" i="35"/>
  <c r="AK61" i="35"/>
  <c r="AT61" i="35" s="1"/>
  <c r="AS95" i="35"/>
  <c r="AL95" i="35"/>
  <c r="AU95" i="35" s="1"/>
  <c r="AS5" i="35"/>
  <c r="AL5" i="35"/>
  <c r="AU5" i="35" s="1"/>
  <c r="AS21" i="35"/>
  <c r="AL21" i="35"/>
  <c r="AU21" i="35" s="1"/>
  <c r="AS10" i="35"/>
  <c r="AL10" i="35"/>
  <c r="AU10" i="35" s="1"/>
  <c r="AL41" i="35"/>
  <c r="AU41" i="35" s="1"/>
  <c r="AS41" i="35"/>
  <c r="AS88" i="35"/>
  <c r="AL88" i="35"/>
  <c r="AU88" i="35" s="1"/>
  <c r="AL6" i="35"/>
  <c r="AU6" i="35" s="1"/>
  <c r="AS6" i="35"/>
  <c r="AS3" i="35"/>
  <c r="AL3" i="35"/>
  <c r="AU3" i="35" s="1"/>
  <c r="AS44" i="35"/>
  <c r="AL44" i="35"/>
  <c r="AU44" i="35" s="1"/>
  <c r="AJ62" i="35"/>
  <c r="AS27" i="35"/>
  <c r="AL27" i="35"/>
  <c r="AU27" i="35" s="1"/>
  <c r="AS22" i="35"/>
  <c r="AL22" i="35"/>
  <c r="AU22" i="35" s="1"/>
  <c r="AE97" i="90"/>
  <c r="AG97" i="90"/>
  <c r="AP97" i="90" s="1"/>
  <c r="AJ94" i="82"/>
  <c r="AK94" i="82"/>
  <c r="AT94" i="82" s="1"/>
  <c r="AJ70" i="82"/>
  <c r="AK70" i="82"/>
  <c r="AT70" i="82" s="1"/>
  <c r="AJ40" i="82"/>
  <c r="AK40" i="82"/>
  <c r="AT40" i="82" s="1"/>
  <c r="AJ5" i="82"/>
  <c r="AK5" i="82"/>
  <c r="AT5" i="82" s="1"/>
  <c r="AK91" i="10"/>
  <c r="AT91" i="10" s="1"/>
  <c r="AJ91" i="10"/>
  <c r="AJ67" i="10"/>
  <c r="AK67" i="10"/>
  <c r="AT67" i="10" s="1"/>
  <c r="AJ49" i="10"/>
  <c r="AK49" i="10"/>
  <c r="AT49" i="10" s="1"/>
  <c r="AJ13" i="10"/>
  <c r="AK13" i="10"/>
  <c r="AT13" i="10" s="1"/>
  <c r="AS80" i="50"/>
  <c r="AL80" i="50"/>
  <c r="AU80" i="50" s="1"/>
  <c r="AJ93" i="82"/>
  <c r="AK93" i="82"/>
  <c r="AT93" i="82" s="1"/>
  <c r="AJ69" i="82"/>
  <c r="AK69" i="82"/>
  <c r="AT69" i="82" s="1"/>
  <c r="AJ45" i="82"/>
  <c r="AK45" i="82"/>
  <c r="AT45" i="82" s="1"/>
  <c r="AJ15" i="82"/>
  <c r="AK15" i="82"/>
  <c r="AT15" i="82" s="1"/>
  <c r="AJ78" i="10"/>
  <c r="AK78" i="10"/>
  <c r="AT78" i="10" s="1"/>
  <c r="AK60" i="10"/>
  <c r="AT60" i="10" s="1"/>
  <c r="AJ60" i="10"/>
  <c r="AK48" i="10"/>
  <c r="AT48" i="10" s="1"/>
  <c r="AJ48" i="10"/>
  <c r="AK24" i="10"/>
  <c r="AT24" i="10" s="1"/>
  <c r="AJ24" i="10"/>
  <c r="AJ92" i="82"/>
  <c r="AK92" i="82"/>
  <c r="AT92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63" i="50"/>
  <c r="AL63" i="50"/>
  <c r="AU63" i="50" s="1"/>
  <c r="AJ95" i="10"/>
  <c r="AK95" i="10"/>
  <c r="AT95" i="10" s="1"/>
  <c r="AJ89" i="10"/>
  <c r="AK89" i="10"/>
  <c r="AT89" i="10" s="1"/>
  <c r="AJ83" i="10"/>
  <c r="AK83" i="10"/>
  <c r="AT83" i="10" s="1"/>
  <c r="AJ77" i="10"/>
  <c r="AK77" i="10"/>
  <c r="AT77" i="10" s="1"/>
  <c r="AJ71" i="10"/>
  <c r="AK71" i="10"/>
  <c r="AT71" i="10" s="1"/>
  <c r="AJ65" i="10"/>
  <c r="AK65" i="10"/>
  <c r="AT65" i="10" s="1"/>
  <c r="AK59" i="10"/>
  <c r="AT59" i="10" s="1"/>
  <c r="AJ59" i="10"/>
  <c r="AK53" i="10"/>
  <c r="AT53" i="10" s="1"/>
  <c r="AJ53" i="10"/>
  <c r="AK47" i="10"/>
  <c r="AT47" i="10" s="1"/>
  <c r="AJ47" i="10"/>
  <c r="AK41" i="10"/>
  <c r="AT41" i="10" s="1"/>
  <c r="AJ41" i="10"/>
  <c r="AK35" i="10"/>
  <c r="AT35" i="10" s="1"/>
  <c r="AJ35" i="10"/>
  <c r="AK29" i="10"/>
  <c r="AT29" i="10" s="1"/>
  <c r="AJ29" i="10"/>
  <c r="AK23" i="10"/>
  <c r="AT23" i="10" s="1"/>
  <c r="AJ23" i="10"/>
  <c r="AK17" i="10"/>
  <c r="AT17" i="10" s="1"/>
  <c r="AJ17" i="10"/>
  <c r="AK11" i="10"/>
  <c r="AT11" i="10" s="1"/>
  <c r="AJ11" i="10"/>
  <c r="AK5" i="10"/>
  <c r="AT5" i="10" s="1"/>
  <c r="AJ5" i="10"/>
  <c r="AS19" i="50"/>
  <c r="AL19" i="50"/>
  <c r="AU19" i="50" s="1"/>
  <c r="AS37" i="50"/>
  <c r="AL37" i="50"/>
  <c r="AU37" i="50" s="1"/>
  <c r="AS55" i="50"/>
  <c r="AL55" i="50"/>
  <c r="AU55" i="50" s="1"/>
  <c r="AS73" i="50"/>
  <c r="AL73" i="50"/>
  <c r="AU73" i="50" s="1"/>
  <c r="AS91" i="50"/>
  <c r="AL91" i="50"/>
  <c r="AU91" i="50" s="1"/>
  <c r="AS16" i="50"/>
  <c r="AL16" i="50"/>
  <c r="AU16" i="50" s="1"/>
  <c r="AS82" i="50"/>
  <c r="AL82" i="50"/>
  <c r="AU82" i="50" s="1"/>
  <c r="AS14" i="50"/>
  <c r="AL14" i="50"/>
  <c r="AU14" i="50" s="1"/>
  <c r="AS32" i="50"/>
  <c r="AL32" i="50"/>
  <c r="AU32" i="50" s="1"/>
  <c r="AS50" i="50"/>
  <c r="AL50" i="50"/>
  <c r="AU50" i="50" s="1"/>
  <c r="AS68" i="50"/>
  <c r="AL68" i="50"/>
  <c r="AU68" i="50" s="1"/>
  <c r="AS86" i="50"/>
  <c r="AL86" i="50"/>
  <c r="AU86" i="50" s="1"/>
  <c r="AS57" i="50"/>
  <c r="AL57" i="50"/>
  <c r="AU57" i="50" s="1"/>
  <c r="AS46" i="50"/>
  <c r="AL46" i="50"/>
  <c r="AU46" i="50" s="1"/>
  <c r="AN97" i="90"/>
  <c r="AI97" i="90"/>
  <c r="AS17" i="50"/>
  <c r="AL17" i="50"/>
  <c r="AU17" i="50" s="1"/>
  <c r="AS71" i="50"/>
  <c r="AL71" i="50"/>
  <c r="AU71" i="50" s="1"/>
  <c r="AS75" i="50"/>
  <c r="AL75" i="50"/>
  <c r="AU75" i="50" s="1"/>
  <c r="AJ76" i="82"/>
  <c r="AK76" i="82"/>
  <c r="AT76" i="82" s="1"/>
  <c r="AJ58" i="82"/>
  <c r="AK58" i="82"/>
  <c r="AT58" i="82" s="1"/>
  <c r="AJ46" i="82"/>
  <c r="AK46" i="82"/>
  <c r="AT46" i="82" s="1"/>
  <c r="AJ22" i="82"/>
  <c r="AK22" i="82"/>
  <c r="AT22" i="82" s="1"/>
  <c r="AJ79" i="10"/>
  <c r="AK79" i="10"/>
  <c r="AT79" i="10" s="1"/>
  <c r="AJ61" i="10"/>
  <c r="AK61" i="10"/>
  <c r="AT61" i="10" s="1"/>
  <c r="AJ43" i="10"/>
  <c r="AK43" i="10"/>
  <c r="AT43" i="10" s="1"/>
  <c r="AJ7" i="10"/>
  <c r="AK7" i="10"/>
  <c r="AT7" i="10" s="1"/>
  <c r="AS49" i="50"/>
  <c r="AL49" i="50"/>
  <c r="AU49" i="50" s="1"/>
  <c r="AS85" i="50"/>
  <c r="AL85" i="50"/>
  <c r="AU85" i="50" s="1"/>
  <c r="AS52" i="50"/>
  <c r="AL52" i="50"/>
  <c r="AU52" i="50" s="1"/>
  <c r="AS44" i="50"/>
  <c r="AL44" i="50"/>
  <c r="AU44" i="50" s="1"/>
  <c r="AS88" i="50"/>
  <c r="AL88" i="50"/>
  <c r="AU88" i="50" s="1"/>
  <c r="AS9" i="50"/>
  <c r="AL9" i="50"/>
  <c r="AU9" i="50" s="1"/>
  <c r="AS18" i="50"/>
  <c r="AL18" i="50"/>
  <c r="AU18" i="50" s="1"/>
  <c r="AJ81" i="82"/>
  <c r="AK81" i="82"/>
  <c r="AT81" i="82" s="1"/>
  <c r="AJ57" i="82"/>
  <c r="AK57" i="82"/>
  <c r="AT57" i="82" s="1"/>
  <c r="AJ39" i="82"/>
  <c r="AK39" i="82"/>
  <c r="AT39" i="82" s="1"/>
  <c r="AJ21" i="82"/>
  <c r="AK21" i="82"/>
  <c r="AT21" i="82" s="1"/>
  <c r="AK90" i="10"/>
  <c r="AT90" i="10" s="1"/>
  <c r="AJ90" i="10"/>
  <c r="AJ66" i="10"/>
  <c r="AK66" i="10"/>
  <c r="AT66" i="10" s="1"/>
  <c r="AK30" i="10"/>
  <c r="AT30" i="10" s="1"/>
  <c r="AJ30" i="10"/>
  <c r="AK12" i="10"/>
  <c r="AT12" i="10" s="1"/>
  <c r="AJ12" i="10"/>
  <c r="AS41" i="50"/>
  <c r="AL41" i="50"/>
  <c r="AU41" i="50" s="1"/>
  <c r="AJ98" i="82"/>
  <c r="AS98" i="82" s="1"/>
  <c r="AK98" i="82"/>
  <c r="AT98" i="82" s="1"/>
  <c r="AJ74" i="82"/>
  <c r="AK74" i="82"/>
  <c r="AT74" i="82" s="1"/>
  <c r="AK4" i="50"/>
  <c r="AT4" i="50" s="1"/>
  <c r="AT100" i="50" s="1"/>
  <c r="AJ4" i="50"/>
  <c r="AS33" i="50"/>
  <c r="AL33" i="50"/>
  <c r="AU33" i="50" s="1"/>
  <c r="AS6" i="50"/>
  <c r="AL6" i="50"/>
  <c r="AU6" i="50" s="1"/>
  <c r="AS24" i="50"/>
  <c r="AL24" i="50"/>
  <c r="AU24" i="50" s="1"/>
  <c r="AS42" i="50"/>
  <c r="AL42" i="50"/>
  <c r="AU42" i="50" s="1"/>
  <c r="AS60" i="50"/>
  <c r="AL60" i="50"/>
  <c r="AU60" i="50" s="1"/>
  <c r="AS78" i="50"/>
  <c r="AL78" i="50"/>
  <c r="AU78" i="50" s="1"/>
  <c r="AS96" i="50"/>
  <c r="AL96" i="50"/>
  <c r="AU96" i="50" s="1"/>
  <c r="AJ97" i="82"/>
  <c r="AK97" i="82"/>
  <c r="AT97" i="82" s="1"/>
  <c r="AJ91" i="82"/>
  <c r="AK91" i="82"/>
  <c r="AT91" i="82" s="1"/>
  <c r="AJ85" i="82"/>
  <c r="AK85" i="82"/>
  <c r="AT85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S22" i="50"/>
  <c r="AL22" i="50"/>
  <c r="AU22" i="50" s="1"/>
  <c r="AS94" i="50"/>
  <c r="AL94" i="50"/>
  <c r="AU94" i="50" s="1"/>
  <c r="AJ94" i="10"/>
  <c r="AK94" i="10"/>
  <c r="AT94" i="10" s="1"/>
  <c r="AJ88" i="10"/>
  <c r="AK88" i="10"/>
  <c r="AT88" i="10" s="1"/>
  <c r="AJ82" i="10"/>
  <c r="AK82" i="10"/>
  <c r="AT82" i="10" s="1"/>
  <c r="AJ76" i="10"/>
  <c r="AK76" i="10"/>
  <c r="AT76" i="10" s="1"/>
  <c r="AJ70" i="10"/>
  <c r="AK70" i="10"/>
  <c r="AT70" i="10" s="1"/>
  <c r="AJ64" i="10"/>
  <c r="AK64" i="10"/>
  <c r="AT64" i="10" s="1"/>
  <c r="AK58" i="10"/>
  <c r="AT58" i="10" s="1"/>
  <c r="AJ58" i="10"/>
  <c r="AK52" i="10"/>
  <c r="AT52" i="10" s="1"/>
  <c r="AJ52" i="10"/>
  <c r="AK46" i="10"/>
  <c r="AT46" i="10" s="1"/>
  <c r="AJ46" i="10"/>
  <c r="AJ40" i="10"/>
  <c r="AK40" i="10"/>
  <c r="AT40" i="10" s="1"/>
  <c r="AJ34" i="10"/>
  <c r="AK34" i="10"/>
  <c r="AT34" i="10" s="1"/>
  <c r="AJ28" i="10"/>
  <c r="AK28" i="10"/>
  <c r="AT28" i="10" s="1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S51" i="50"/>
  <c r="AL51" i="50"/>
  <c r="AU51" i="50" s="1"/>
  <c r="AS35" i="50"/>
  <c r="AL35" i="50"/>
  <c r="AU35" i="50" s="1"/>
  <c r="AS89" i="50"/>
  <c r="AL89" i="50"/>
  <c r="AU89" i="50" s="1"/>
  <c r="AS58" i="50"/>
  <c r="AL58" i="50"/>
  <c r="AU58" i="50" s="1"/>
  <c r="AJ88" i="82"/>
  <c r="AK88" i="82"/>
  <c r="AT88" i="82" s="1"/>
  <c r="AJ64" i="82"/>
  <c r="AK64" i="82"/>
  <c r="AT64" i="82" s="1"/>
  <c r="AJ34" i="82"/>
  <c r="AK34" i="82"/>
  <c r="AT34" i="82" s="1"/>
  <c r="AJ16" i="82"/>
  <c r="AK16" i="82"/>
  <c r="AT16" i="82" s="1"/>
  <c r="AJ97" i="10"/>
  <c r="AK97" i="10"/>
  <c r="AT97" i="10" s="1"/>
  <c r="AJ73" i="10"/>
  <c r="AK73" i="10"/>
  <c r="AT73" i="10" s="1"/>
  <c r="AJ37" i="10"/>
  <c r="AK37" i="10"/>
  <c r="AT37" i="10" s="1"/>
  <c r="AJ25" i="10"/>
  <c r="AK25" i="10"/>
  <c r="AT25" i="10" s="1"/>
  <c r="AS13" i="50"/>
  <c r="AL13" i="50"/>
  <c r="AU13" i="50" s="1"/>
  <c r="AS67" i="50"/>
  <c r="AL67" i="50"/>
  <c r="AU67" i="50" s="1"/>
  <c r="AS93" i="50"/>
  <c r="AL93" i="50"/>
  <c r="AU93" i="50" s="1"/>
  <c r="AS26" i="50"/>
  <c r="AL26" i="50"/>
  <c r="AU26" i="50" s="1"/>
  <c r="AS10" i="50"/>
  <c r="AL10" i="50"/>
  <c r="AU10" i="50" s="1"/>
  <c r="AS36" i="50"/>
  <c r="AL36" i="50"/>
  <c r="AU36" i="50" s="1"/>
  <c r="AS54" i="50"/>
  <c r="AL54" i="50"/>
  <c r="AU54" i="50" s="1"/>
  <c r="AS72" i="50"/>
  <c r="AL72" i="50"/>
  <c r="AU72" i="50" s="1"/>
  <c r="AS90" i="50"/>
  <c r="AL90" i="50"/>
  <c r="AU90" i="50" s="1"/>
  <c r="AJ75" i="82"/>
  <c r="AK75" i="82"/>
  <c r="AT75" i="82" s="1"/>
  <c r="AJ51" i="82"/>
  <c r="AK51" i="82"/>
  <c r="AT51" i="82" s="1"/>
  <c r="AJ9" i="82"/>
  <c r="AK9" i="82"/>
  <c r="AT9" i="82" s="1"/>
  <c r="AS64" i="50"/>
  <c r="AL64" i="50"/>
  <c r="AU64" i="50" s="1"/>
  <c r="AK96" i="10"/>
  <c r="AT96" i="10" s="1"/>
  <c r="AJ96" i="10"/>
  <c r="AJ72" i="10"/>
  <c r="AK72" i="10"/>
  <c r="AT72" i="10" s="1"/>
  <c r="AK42" i="10"/>
  <c r="AT42" i="10" s="1"/>
  <c r="AJ42" i="10"/>
  <c r="AK18" i="10"/>
  <c r="AT18" i="10" s="1"/>
  <c r="AJ18" i="10"/>
  <c r="AS27" i="50"/>
  <c r="AL27" i="50"/>
  <c r="AU27" i="50" s="1"/>
  <c r="AL3" i="50"/>
  <c r="AU3" i="50" s="1"/>
  <c r="AS3" i="50"/>
  <c r="AS77" i="50"/>
  <c r="AL77" i="50"/>
  <c r="AU77" i="50" s="1"/>
  <c r="AS5" i="50"/>
  <c r="AL5" i="50"/>
  <c r="AU5" i="50" s="1"/>
  <c r="AJ86" i="82"/>
  <c r="AK86" i="82"/>
  <c r="AT86" i="82" s="1"/>
  <c r="AS11" i="50"/>
  <c r="AL11" i="50"/>
  <c r="AU11" i="50" s="1"/>
  <c r="AS47" i="50"/>
  <c r="AL47" i="50"/>
  <c r="AU47" i="50" s="1"/>
  <c r="AS65" i="50"/>
  <c r="AL65" i="50"/>
  <c r="AU65" i="50" s="1"/>
  <c r="AS83" i="50"/>
  <c r="AL83" i="50"/>
  <c r="AU83" i="50" s="1"/>
  <c r="AS40" i="50"/>
  <c r="AL40" i="50"/>
  <c r="AU40" i="50" s="1"/>
  <c r="AS12" i="50"/>
  <c r="AL12" i="50"/>
  <c r="AU12" i="50" s="1"/>
  <c r="AS30" i="50"/>
  <c r="AL30" i="50"/>
  <c r="AU30" i="50" s="1"/>
  <c r="AS48" i="50"/>
  <c r="AL48" i="50"/>
  <c r="AU48" i="50" s="1"/>
  <c r="AS66" i="50"/>
  <c r="AL66" i="50"/>
  <c r="AU66" i="50" s="1"/>
  <c r="AS84" i="50"/>
  <c r="AL84" i="50"/>
  <c r="AU84" i="50" s="1"/>
  <c r="AS97" i="50"/>
  <c r="AL97" i="50"/>
  <c r="AU97" i="50" s="1"/>
  <c r="AJ96" i="82"/>
  <c r="AK96" i="82"/>
  <c r="AT96" i="82" s="1"/>
  <c r="AJ90" i="82"/>
  <c r="AK90" i="82"/>
  <c r="AT90" i="82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S87" i="50"/>
  <c r="AL87" i="50"/>
  <c r="AU87" i="50" s="1"/>
  <c r="AJ93" i="10"/>
  <c r="AK93" i="10"/>
  <c r="AT93" i="10" s="1"/>
  <c r="AJ87" i="10"/>
  <c r="AK87" i="10"/>
  <c r="AT87" i="10" s="1"/>
  <c r="AJ81" i="10"/>
  <c r="AK81" i="10"/>
  <c r="AT81" i="10" s="1"/>
  <c r="AJ75" i="10"/>
  <c r="AK75" i="10"/>
  <c r="AT75" i="10" s="1"/>
  <c r="AJ69" i="10"/>
  <c r="AK69" i="10"/>
  <c r="AT69" i="10" s="1"/>
  <c r="AJ63" i="10"/>
  <c r="AK63" i="10"/>
  <c r="AT63" i="10" s="1"/>
  <c r="AJ57" i="10"/>
  <c r="AK57" i="10"/>
  <c r="AT57" i="10" s="1"/>
  <c r="AJ51" i="10"/>
  <c r="AK51" i="10"/>
  <c r="AT51" i="10" s="1"/>
  <c r="AJ45" i="10"/>
  <c r="AK45" i="10"/>
  <c r="AT45" i="10" s="1"/>
  <c r="AK39" i="10"/>
  <c r="AT39" i="10" s="1"/>
  <c r="AJ39" i="10"/>
  <c r="AK33" i="10"/>
  <c r="AT33" i="10" s="1"/>
  <c r="AJ33" i="10"/>
  <c r="AK27" i="10"/>
  <c r="AT27" i="10" s="1"/>
  <c r="AJ27" i="10"/>
  <c r="AK21" i="10"/>
  <c r="AT21" i="10" s="1"/>
  <c r="AJ21" i="10"/>
  <c r="AK15" i="10"/>
  <c r="AT15" i="10" s="1"/>
  <c r="AJ15" i="10"/>
  <c r="AK9" i="10"/>
  <c r="AT9" i="10" s="1"/>
  <c r="AJ9" i="10"/>
  <c r="AS7" i="50"/>
  <c r="AL7" i="50"/>
  <c r="AU7" i="50" s="1"/>
  <c r="AS25" i="50"/>
  <c r="AL25" i="50"/>
  <c r="AU25" i="50" s="1"/>
  <c r="AS43" i="50"/>
  <c r="AL43" i="50"/>
  <c r="AU43" i="50" s="1"/>
  <c r="AS61" i="50"/>
  <c r="AL61" i="50"/>
  <c r="AU61" i="50" s="1"/>
  <c r="AS79" i="50"/>
  <c r="AL79" i="50"/>
  <c r="AU79" i="50" s="1"/>
  <c r="AS21" i="50"/>
  <c r="AL21" i="50"/>
  <c r="AU21" i="50" s="1"/>
  <c r="AS28" i="50"/>
  <c r="AL28" i="50"/>
  <c r="AU28" i="50" s="1"/>
  <c r="AR98" i="10"/>
  <c r="AR100" i="10" s="1"/>
  <c r="AS20" i="50"/>
  <c r="AL20" i="50"/>
  <c r="AU20" i="50" s="1"/>
  <c r="AS38" i="50"/>
  <c r="AL38" i="50"/>
  <c r="AU38" i="50" s="1"/>
  <c r="AS56" i="50"/>
  <c r="AL56" i="50"/>
  <c r="AU56" i="50" s="1"/>
  <c r="AS74" i="50"/>
  <c r="AL74" i="50"/>
  <c r="AU74" i="50" s="1"/>
  <c r="AS70" i="50"/>
  <c r="AL70" i="50"/>
  <c r="AU70" i="50" s="1"/>
  <c r="AS53" i="50"/>
  <c r="AL53" i="50"/>
  <c r="AU53" i="50" s="1"/>
  <c r="AS92" i="50"/>
  <c r="AL92" i="50"/>
  <c r="AU92" i="50" s="1"/>
  <c r="AJ82" i="82"/>
  <c r="AK82" i="82"/>
  <c r="AT82" i="82" s="1"/>
  <c r="AJ52" i="82"/>
  <c r="AK52" i="82"/>
  <c r="AT52" i="82" s="1"/>
  <c r="AJ28" i="82"/>
  <c r="AK28" i="82"/>
  <c r="AT28" i="82" s="1"/>
  <c r="AJ10" i="82"/>
  <c r="AK10" i="82"/>
  <c r="AT10" i="82" s="1"/>
  <c r="AJ85" i="10"/>
  <c r="AK85" i="10"/>
  <c r="AT85" i="10" s="1"/>
  <c r="AJ55" i="10"/>
  <c r="AK55" i="10"/>
  <c r="AT55" i="10" s="1"/>
  <c r="AJ31" i="10"/>
  <c r="AK31" i="10"/>
  <c r="AT31" i="10" s="1"/>
  <c r="AJ19" i="10"/>
  <c r="AK19" i="10"/>
  <c r="AT19" i="10" s="1"/>
  <c r="AS31" i="50"/>
  <c r="AL31" i="50"/>
  <c r="AU31" i="50" s="1"/>
  <c r="AS8" i="50"/>
  <c r="AL8" i="50"/>
  <c r="AU8" i="50" s="1"/>
  <c r="AS62" i="50"/>
  <c r="AL62" i="50"/>
  <c r="AU62" i="50" s="1"/>
  <c r="AS39" i="50"/>
  <c r="AL39" i="50"/>
  <c r="AU39" i="50" s="1"/>
  <c r="AR98" i="82"/>
  <c r="AR100" i="82" s="1"/>
  <c r="AJ87" i="82"/>
  <c r="AK87" i="82"/>
  <c r="AT87" i="82" s="1"/>
  <c r="AJ63" i="82"/>
  <c r="AK63" i="82"/>
  <c r="AT63" i="82" s="1"/>
  <c r="AJ33" i="82"/>
  <c r="AK33" i="82"/>
  <c r="AT33" i="82" s="1"/>
  <c r="AJ27" i="82"/>
  <c r="AK27" i="82"/>
  <c r="AT27" i="82" s="1"/>
  <c r="AJ84" i="10"/>
  <c r="AK84" i="10"/>
  <c r="AT84" i="10" s="1"/>
  <c r="AK54" i="10"/>
  <c r="AT54" i="10" s="1"/>
  <c r="AJ54" i="10"/>
  <c r="AK36" i="10"/>
  <c r="AT36" i="10" s="1"/>
  <c r="AJ36" i="10"/>
  <c r="AK6" i="10"/>
  <c r="AT6" i="10" s="1"/>
  <c r="AJ6" i="10"/>
  <c r="AS23" i="50"/>
  <c r="AL23" i="50"/>
  <c r="AU23" i="50" s="1"/>
  <c r="AS59" i="50"/>
  <c r="AL59" i="50"/>
  <c r="AU59" i="50" s="1"/>
  <c r="AS95" i="50"/>
  <c r="AL95" i="50"/>
  <c r="AU95" i="50" s="1"/>
  <c r="AS76" i="50"/>
  <c r="AL76" i="50"/>
  <c r="AU76" i="50" s="1"/>
  <c r="AJ80" i="82"/>
  <c r="AK80" i="82"/>
  <c r="AT80" i="82" s="1"/>
  <c r="AS29" i="50"/>
  <c r="AL29" i="50"/>
  <c r="AU29" i="50" s="1"/>
  <c r="AS45" i="50"/>
  <c r="AL45" i="50"/>
  <c r="AU45" i="50" s="1"/>
  <c r="AJ95" i="82"/>
  <c r="AK95" i="82"/>
  <c r="AT95" i="82" s="1"/>
  <c r="AJ89" i="82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3" i="82"/>
  <c r="AB4" i="82"/>
  <c r="AL98" i="50"/>
  <c r="AU98" i="50" s="1"/>
  <c r="AS34" i="50"/>
  <c r="AL34" i="50"/>
  <c r="AU34" i="50" s="1"/>
  <c r="AK98" i="10"/>
  <c r="AT98" i="10" s="1"/>
  <c r="AJ98" i="10"/>
  <c r="AS98" i="10" s="1"/>
  <c r="AJ92" i="10"/>
  <c r="AK92" i="10"/>
  <c r="AT92" i="10" s="1"/>
  <c r="AJ86" i="10"/>
  <c r="AK86" i="10"/>
  <c r="AT86" i="10" s="1"/>
  <c r="AJ80" i="10"/>
  <c r="AK80" i="10"/>
  <c r="AT80" i="10" s="1"/>
  <c r="AJ74" i="10"/>
  <c r="AK74" i="10"/>
  <c r="AT74" i="10" s="1"/>
  <c r="AJ68" i="10"/>
  <c r="AK68" i="10"/>
  <c r="AT68" i="10" s="1"/>
  <c r="AJ62" i="10"/>
  <c r="AK62" i="10"/>
  <c r="AT62" i="10" s="1"/>
  <c r="AK56" i="10"/>
  <c r="AT56" i="10" s="1"/>
  <c r="AJ56" i="10"/>
  <c r="AK50" i="10"/>
  <c r="AT50" i="10" s="1"/>
  <c r="AJ50" i="10"/>
  <c r="AK44" i="10"/>
  <c r="AT44" i="10" s="1"/>
  <c r="AJ44" i="10"/>
  <c r="AK38" i="10"/>
  <c r="AT38" i="10" s="1"/>
  <c r="AJ38" i="10"/>
  <c r="AK32" i="10"/>
  <c r="AT32" i="10" s="1"/>
  <c r="AJ32" i="10"/>
  <c r="AK26" i="10"/>
  <c r="AT26" i="10" s="1"/>
  <c r="AJ26" i="10"/>
  <c r="AK20" i="10"/>
  <c r="AT20" i="10" s="1"/>
  <c r="AJ20" i="10"/>
  <c r="AK14" i="10"/>
  <c r="AT14" i="10" s="1"/>
  <c r="AJ14" i="10"/>
  <c r="AK8" i="10"/>
  <c r="AT8" i="10" s="1"/>
  <c r="AJ8" i="10"/>
  <c r="AS69" i="50"/>
  <c r="AL69" i="50"/>
  <c r="AU69" i="50" s="1"/>
  <c r="AS15" i="50"/>
  <c r="AL15" i="50"/>
  <c r="AU15" i="50" s="1"/>
  <c r="AS81" i="50"/>
  <c r="AL81" i="50"/>
  <c r="AU81" i="50" s="1"/>
  <c r="Y98" i="90"/>
  <c r="X98" i="90"/>
  <c r="AT100" i="35" l="1"/>
  <c r="AS37" i="35"/>
  <c r="AL37" i="35"/>
  <c r="AU37" i="35" s="1"/>
  <c r="AL62" i="35"/>
  <c r="AU62" i="35" s="1"/>
  <c r="AS62" i="35"/>
  <c r="AS59" i="35"/>
  <c r="AL59" i="35"/>
  <c r="AU59" i="35" s="1"/>
  <c r="AL17" i="35"/>
  <c r="AU17" i="35" s="1"/>
  <c r="AS17" i="35"/>
  <c r="AL63" i="35"/>
  <c r="AU63" i="35" s="1"/>
  <c r="AS63" i="35"/>
  <c r="AS16" i="35"/>
  <c r="AL16" i="35"/>
  <c r="AU16" i="35" s="1"/>
  <c r="AS61" i="35"/>
  <c r="AL61" i="35"/>
  <c r="AU61" i="35" s="1"/>
  <c r="AS38" i="35"/>
  <c r="AL38" i="35"/>
  <c r="AU38" i="35" s="1"/>
  <c r="AS35" i="35"/>
  <c r="AL35" i="35"/>
  <c r="AU35" i="35" s="1"/>
  <c r="AL4" i="35"/>
  <c r="AU4" i="35" s="1"/>
  <c r="AS4" i="35"/>
  <c r="AS100" i="35" s="1"/>
  <c r="AS60" i="35"/>
  <c r="AL60" i="35"/>
  <c r="AU60" i="35" s="1"/>
  <c r="AL98" i="82"/>
  <c r="AU98" i="82" s="1"/>
  <c r="Z98" i="90"/>
  <c r="AG98" i="90" s="1"/>
  <c r="AP98" i="90" s="1"/>
  <c r="AP100" i="90" s="1"/>
  <c r="AC98" i="90"/>
  <c r="AS11" i="10"/>
  <c r="AL11" i="10"/>
  <c r="AU11" i="10" s="1"/>
  <c r="AS60" i="10"/>
  <c r="AL60" i="10"/>
  <c r="AU60" i="10" s="1"/>
  <c r="AS47" i="82"/>
  <c r="AL47" i="82"/>
  <c r="AU47" i="82" s="1"/>
  <c r="AS9" i="82"/>
  <c r="AL9" i="82"/>
  <c r="AU9" i="82" s="1"/>
  <c r="AS46" i="10"/>
  <c r="AL46" i="10"/>
  <c r="AU46" i="10" s="1"/>
  <c r="AS30" i="10"/>
  <c r="AL30" i="10"/>
  <c r="AU30" i="10" s="1"/>
  <c r="AS17" i="10"/>
  <c r="AL17" i="10"/>
  <c r="AU17" i="10" s="1"/>
  <c r="AS35" i="10"/>
  <c r="AL35" i="10"/>
  <c r="AU35" i="10" s="1"/>
  <c r="AS53" i="10"/>
  <c r="AL53" i="10"/>
  <c r="AU53" i="10" s="1"/>
  <c r="AS24" i="10"/>
  <c r="AL24" i="10"/>
  <c r="AU24" i="10" s="1"/>
  <c r="AS91" i="10"/>
  <c r="AL91" i="10"/>
  <c r="AU91" i="10" s="1"/>
  <c r="AS54" i="10"/>
  <c r="AL54" i="10"/>
  <c r="AU54" i="10" s="1"/>
  <c r="AS58" i="10"/>
  <c r="AL58" i="10"/>
  <c r="AU58" i="10" s="1"/>
  <c r="AS90" i="10"/>
  <c r="AL90" i="10"/>
  <c r="AU90" i="10" s="1"/>
  <c r="AS29" i="10"/>
  <c r="AL29" i="10"/>
  <c r="AU29" i="10" s="1"/>
  <c r="AS14" i="10"/>
  <c r="AL14" i="10"/>
  <c r="AU14" i="10" s="1"/>
  <c r="AS29" i="82"/>
  <c r="AL29" i="82"/>
  <c r="AU29" i="82" s="1"/>
  <c r="AS83" i="82"/>
  <c r="AL83" i="82"/>
  <c r="AU83" i="82" s="1"/>
  <c r="AS82" i="82"/>
  <c r="AL82" i="82"/>
  <c r="AU82" i="82" s="1"/>
  <c r="AS93" i="10"/>
  <c r="AL93" i="10"/>
  <c r="AU93" i="10" s="1"/>
  <c r="AS48" i="82"/>
  <c r="AL48" i="82"/>
  <c r="AU48" i="82" s="1"/>
  <c r="AS64" i="82"/>
  <c r="AL64" i="82"/>
  <c r="AU64" i="82" s="1"/>
  <c r="AJ4" i="10"/>
  <c r="AK4" i="10"/>
  <c r="AT4" i="10" s="1"/>
  <c r="AT100" i="10" s="1"/>
  <c r="AS40" i="10"/>
  <c r="AL40" i="10"/>
  <c r="AU40" i="10" s="1"/>
  <c r="AS94" i="10"/>
  <c r="AL94" i="10"/>
  <c r="AU94" i="10" s="1"/>
  <c r="AS43" i="82"/>
  <c r="AL43" i="82"/>
  <c r="AU43" i="82" s="1"/>
  <c r="AS97" i="82"/>
  <c r="AL97" i="82"/>
  <c r="AU97" i="82" s="1"/>
  <c r="AS79" i="10"/>
  <c r="AL79" i="10"/>
  <c r="AU79" i="10" s="1"/>
  <c r="AS56" i="82"/>
  <c r="AL56" i="82"/>
  <c r="AU56" i="82" s="1"/>
  <c r="AS45" i="82"/>
  <c r="AL45" i="82"/>
  <c r="AU45" i="82" s="1"/>
  <c r="AS68" i="10"/>
  <c r="AL68" i="10"/>
  <c r="AU68" i="10" s="1"/>
  <c r="AS6" i="10"/>
  <c r="AL6" i="10"/>
  <c r="AU6" i="10" s="1"/>
  <c r="AS96" i="10"/>
  <c r="AL96" i="10"/>
  <c r="AU96" i="10" s="1"/>
  <c r="AS20" i="10"/>
  <c r="AL20" i="10"/>
  <c r="AU20" i="10" s="1"/>
  <c r="AS38" i="10"/>
  <c r="AL38" i="10"/>
  <c r="AU38" i="10" s="1"/>
  <c r="AS56" i="10"/>
  <c r="AL56" i="10"/>
  <c r="AU56" i="10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89" i="82"/>
  <c r="AL89" i="82"/>
  <c r="AU89" i="82" s="1"/>
  <c r="AS84" i="10"/>
  <c r="AL84" i="10"/>
  <c r="AU84" i="10" s="1"/>
  <c r="AS63" i="82"/>
  <c r="AL63" i="82"/>
  <c r="AU63" i="82" s="1"/>
  <c r="AS55" i="10"/>
  <c r="AL55" i="10"/>
  <c r="AU55" i="10" s="1"/>
  <c r="AS28" i="82"/>
  <c r="AL28" i="82"/>
  <c r="AU28" i="82" s="1"/>
  <c r="AS45" i="10"/>
  <c r="AL45" i="10"/>
  <c r="AU45" i="10" s="1"/>
  <c r="AS63" i="10"/>
  <c r="AL63" i="10"/>
  <c r="AU63" i="10" s="1"/>
  <c r="AS81" i="10"/>
  <c r="AL81" i="10"/>
  <c r="AU81" i="10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S90" i="82"/>
  <c r="AL90" i="82"/>
  <c r="AU90" i="82" s="1"/>
  <c r="AS51" i="82"/>
  <c r="AL51" i="82"/>
  <c r="AU51" i="82" s="1"/>
  <c r="AS37" i="10"/>
  <c r="AL37" i="10"/>
  <c r="AU37" i="10" s="1"/>
  <c r="AS16" i="82"/>
  <c r="AL16" i="82"/>
  <c r="AU16" i="82" s="1"/>
  <c r="AS88" i="82"/>
  <c r="AL88" i="82"/>
  <c r="AU88" i="82" s="1"/>
  <c r="AS10" i="10"/>
  <c r="AL10" i="10"/>
  <c r="AU10" i="10" s="1"/>
  <c r="AS28" i="10"/>
  <c r="AL28" i="10"/>
  <c r="AU28" i="10" s="1"/>
  <c r="AS64" i="10"/>
  <c r="AL64" i="10"/>
  <c r="AU64" i="10" s="1"/>
  <c r="AS82" i="10"/>
  <c r="AL82" i="10"/>
  <c r="AU82" i="10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5" i="82"/>
  <c r="AL85" i="82"/>
  <c r="AU85" i="82" s="1"/>
  <c r="AS21" i="82"/>
  <c r="AL21" i="82"/>
  <c r="AU21" i="82" s="1"/>
  <c r="AS81" i="82"/>
  <c r="AL81" i="82"/>
  <c r="AU81" i="82" s="1"/>
  <c r="AS43" i="10"/>
  <c r="AL43" i="10"/>
  <c r="AU43" i="10" s="1"/>
  <c r="AS22" i="82"/>
  <c r="AL22" i="82"/>
  <c r="AU22" i="82" s="1"/>
  <c r="AS76" i="82"/>
  <c r="AL76" i="82"/>
  <c r="AU76" i="82" s="1"/>
  <c r="AS71" i="10"/>
  <c r="AL71" i="10"/>
  <c r="AU71" i="10" s="1"/>
  <c r="AS89" i="10"/>
  <c r="AL89" i="10"/>
  <c r="AU89" i="10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78" i="10"/>
  <c r="AL78" i="10"/>
  <c r="AU78" i="10" s="1"/>
  <c r="AS69" i="82"/>
  <c r="AL69" i="82"/>
  <c r="AU69" i="82" s="1"/>
  <c r="AS13" i="10"/>
  <c r="AL13" i="10"/>
  <c r="AU13" i="10" s="1"/>
  <c r="AS70" i="82"/>
  <c r="AL70" i="82"/>
  <c r="AU70" i="82" s="1"/>
  <c r="AS80" i="10"/>
  <c r="AL80" i="10"/>
  <c r="AU80" i="10" s="1"/>
  <c r="AS39" i="10"/>
  <c r="AL39" i="10"/>
  <c r="AU39" i="10" s="1"/>
  <c r="AL3" i="10"/>
  <c r="AU3" i="10" s="1"/>
  <c r="AS3" i="10"/>
  <c r="AS12" i="10"/>
  <c r="AL12" i="10"/>
  <c r="AU12" i="10" s="1"/>
  <c r="AS50" i="10"/>
  <c r="AL50" i="10"/>
  <c r="AU50" i="10" s="1"/>
  <c r="AS31" i="10"/>
  <c r="AL31" i="10"/>
  <c r="AU31" i="10" s="1"/>
  <c r="AS75" i="10"/>
  <c r="AL75" i="10"/>
  <c r="AU75" i="10" s="1"/>
  <c r="AS30" i="82"/>
  <c r="AL30" i="82"/>
  <c r="AU30" i="82" s="1"/>
  <c r="AS84" i="82"/>
  <c r="AL84" i="82"/>
  <c r="AU84" i="82" s="1"/>
  <c r="AS25" i="10"/>
  <c r="AL25" i="10"/>
  <c r="AU25" i="10" s="1"/>
  <c r="AS7" i="82"/>
  <c r="AL7" i="82"/>
  <c r="AU7" i="82" s="1"/>
  <c r="AS79" i="82"/>
  <c r="AL79" i="82"/>
  <c r="AU79" i="82" s="1"/>
  <c r="AS58" i="82"/>
  <c r="AL58" i="82"/>
  <c r="AU58" i="82" s="1"/>
  <c r="AS65" i="10"/>
  <c r="AL65" i="10"/>
  <c r="AU65" i="10" s="1"/>
  <c r="AS20" i="82"/>
  <c r="AL20" i="82"/>
  <c r="AU20" i="82" s="1"/>
  <c r="AS92" i="82"/>
  <c r="AL92" i="82"/>
  <c r="AU92" i="82" s="1"/>
  <c r="AS67" i="10"/>
  <c r="AL67" i="10"/>
  <c r="AU67" i="10" s="1"/>
  <c r="AH98" i="90"/>
  <c r="AQ98" i="90" s="1"/>
  <c r="AQ100" i="90" s="1"/>
  <c r="AZ3" i="90"/>
  <c r="AX8" i="90" s="1"/>
  <c r="AS9" i="10"/>
  <c r="AL9" i="10"/>
  <c r="AU9" i="10" s="1"/>
  <c r="AS18" i="10"/>
  <c r="AL18" i="10"/>
  <c r="AU18" i="10" s="1"/>
  <c r="AS74" i="10"/>
  <c r="AL74" i="10"/>
  <c r="AU74" i="10" s="1"/>
  <c r="AS36" i="10"/>
  <c r="AL36" i="10"/>
  <c r="AU36" i="10" s="1"/>
  <c r="AL98" i="10"/>
  <c r="AU98" i="10" s="1"/>
  <c r="AS15" i="10"/>
  <c r="AL15" i="10"/>
  <c r="AU15" i="10" s="1"/>
  <c r="AS33" i="10"/>
  <c r="AL33" i="10"/>
  <c r="AU33" i="10" s="1"/>
  <c r="AS42" i="10"/>
  <c r="AL42" i="10"/>
  <c r="AU42" i="10" s="1"/>
  <c r="AS52" i="10"/>
  <c r="AL52" i="10"/>
  <c r="AU52" i="10" s="1"/>
  <c r="AS4" i="50"/>
  <c r="AS100" i="50" s="1"/>
  <c r="AL4" i="50"/>
  <c r="AU4" i="50" s="1"/>
  <c r="AU100" i="50" s="1"/>
  <c r="C11" i="50" s="1"/>
  <c r="AR97" i="90"/>
  <c r="AS5" i="10"/>
  <c r="AL5" i="10"/>
  <c r="AU5" i="10" s="1"/>
  <c r="AS23" i="10"/>
  <c r="AL23" i="10"/>
  <c r="AU23" i="10" s="1"/>
  <c r="AS41" i="10"/>
  <c r="AL41" i="10"/>
  <c r="AU41" i="10" s="1"/>
  <c r="AS59" i="10"/>
  <c r="AL59" i="10"/>
  <c r="AU59" i="10" s="1"/>
  <c r="AS48" i="10"/>
  <c r="AL48" i="10"/>
  <c r="AU48" i="10" s="1"/>
  <c r="AS62" i="10"/>
  <c r="AL62" i="10"/>
  <c r="AU62" i="10" s="1"/>
  <c r="AS21" i="10"/>
  <c r="AL21" i="10"/>
  <c r="AU21" i="10" s="1"/>
  <c r="AS47" i="10"/>
  <c r="AL47" i="10"/>
  <c r="AU47" i="10" s="1"/>
  <c r="AS32" i="10"/>
  <c r="AL32" i="10"/>
  <c r="AU32" i="10" s="1"/>
  <c r="AS11" i="82"/>
  <c r="AL11" i="82"/>
  <c r="AU11" i="82" s="1"/>
  <c r="AS65" i="82"/>
  <c r="AL65" i="82"/>
  <c r="AU65" i="82" s="1"/>
  <c r="AS33" i="82"/>
  <c r="AL33" i="82"/>
  <c r="AU33" i="82" s="1"/>
  <c r="AS10" i="82"/>
  <c r="AL10" i="82"/>
  <c r="AU10" i="82" s="1"/>
  <c r="AS57" i="10"/>
  <c r="AL57" i="10"/>
  <c r="AU57" i="10" s="1"/>
  <c r="AS12" i="82"/>
  <c r="AL12" i="82"/>
  <c r="AU12" i="82" s="1"/>
  <c r="AS66" i="82"/>
  <c r="AL66" i="82"/>
  <c r="AU66" i="82" s="1"/>
  <c r="AS72" i="10"/>
  <c r="AL72" i="10"/>
  <c r="AU72" i="10" s="1"/>
  <c r="AS97" i="10"/>
  <c r="AL97" i="10"/>
  <c r="AU97" i="10" s="1"/>
  <c r="AS22" i="10"/>
  <c r="AL22" i="10"/>
  <c r="AU22" i="10" s="1"/>
  <c r="AS76" i="10"/>
  <c r="AL76" i="10"/>
  <c r="AU76" i="10" s="1"/>
  <c r="AS25" i="82"/>
  <c r="AL25" i="82"/>
  <c r="AU25" i="82" s="1"/>
  <c r="AS61" i="82"/>
  <c r="AL61" i="82"/>
  <c r="AU61" i="82" s="1"/>
  <c r="AS74" i="82"/>
  <c r="AL74" i="82"/>
  <c r="AU74" i="82" s="1"/>
  <c r="AS57" i="82"/>
  <c r="AL57" i="82"/>
  <c r="AU57" i="82" s="1"/>
  <c r="AS7" i="10"/>
  <c r="AL7" i="10"/>
  <c r="AU7" i="10" s="1"/>
  <c r="AS83" i="10"/>
  <c r="AL83" i="10"/>
  <c r="AU83" i="10" s="1"/>
  <c r="AS38" i="82"/>
  <c r="AL38" i="82"/>
  <c r="AU38" i="82" s="1"/>
  <c r="AS40" i="82"/>
  <c r="AL40" i="82"/>
  <c r="AU40" i="82" s="1"/>
  <c r="AS86" i="10"/>
  <c r="AL86" i="10"/>
  <c r="AU86" i="10" s="1"/>
  <c r="AS27" i="10"/>
  <c r="AL27" i="10"/>
  <c r="AU27" i="10" s="1"/>
  <c r="AS92" i="10"/>
  <c r="AL92" i="10"/>
  <c r="AU92" i="10" s="1"/>
  <c r="AJ4" i="82"/>
  <c r="AK4" i="82"/>
  <c r="AT4" i="82" s="1"/>
  <c r="AT100" i="82" s="1"/>
  <c r="AS8" i="10"/>
  <c r="AL8" i="10"/>
  <c r="AU8" i="10" s="1"/>
  <c r="AS26" i="10"/>
  <c r="AL26" i="10"/>
  <c r="AU26" i="10" s="1"/>
  <c r="AS44" i="10"/>
  <c r="AL44" i="10"/>
  <c r="AU44" i="10" s="1"/>
  <c r="AL3" i="82"/>
  <c r="AU3" i="82" s="1"/>
  <c r="AS3" i="82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95" i="82"/>
  <c r="AL95" i="82"/>
  <c r="AU95" i="82" s="1"/>
  <c r="AS80" i="82"/>
  <c r="AL80" i="82"/>
  <c r="AU80" i="82" s="1"/>
  <c r="AS27" i="82"/>
  <c r="AL27" i="82"/>
  <c r="AU27" i="82" s="1"/>
  <c r="AS87" i="82"/>
  <c r="AL87" i="82"/>
  <c r="AU87" i="82" s="1"/>
  <c r="AS19" i="10"/>
  <c r="AL19" i="10"/>
  <c r="AU19" i="10" s="1"/>
  <c r="AS85" i="10"/>
  <c r="AL85" i="10"/>
  <c r="AU85" i="10" s="1"/>
  <c r="AS52" i="82"/>
  <c r="AL52" i="82"/>
  <c r="AU52" i="82" s="1"/>
  <c r="AS51" i="10"/>
  <c r="AL51" i="10"/>
  <c r="AU51" i="10" s="1"/>
  <c r="AS69" i="10"/>
  <c r="AL69" i="10"/>
  <c r="AU69" i="10" s="1"/>
  <c r="AS87" i="10"/>
  <c r="AL87" i="10"/>
  <c r="AU87" i="10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96" i="82"/>
  <c r="AL96" i="82"/>
  <c r="AU96" i="82" s="1"/>
  <c r="AS86" i="82"/>
  <c r="AL86" i="82"/>
  <c r="AU86" i="82" s="1"/>
  <c r="AS75" i="82"/>
  <c r="AL75" i="82"/>
  <c r="AU75" i="82" s="1"/>
  <c r="AS73" i="10"/>
  <c r="AL73" i="10"/>
  <c r="AU73" i="10" s="1"/>
  <c r="AS34" i="82"/>
  <c r="AL34" i="82"/>
  <c r="AU34" i="82" s="1"/>
  <c r="AS16" i="10"/>
  <c r="AL16" i="10"/>
  <c r="AU16" i="10" s="1"/>
  <c r="AS34" i="10"/>
  <c r="AL34" i="10"/>
  <c r="AU34" i="10" s="1"/>
  <c r="AS70" i="10"/>
  <c r="AL70" i="10"/>
  <c r="AU70" i="10" s="1"/>
  <c r="AS88" i="10"/>
  <c r="AL88" i="10"/>
  <c r="AU88" i="10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S91" i="82"/>
  <c r="AL91" i="82"/>
  <c r="AU91" i="82" s="1"/>
  <c r="AS66" i="10"/>
  <c r="AL66" i="10"/>
  <c r="AU66" i="10" s="1"/>
  <c r="AS39" i="82"/>
  <c r="AL39" i="82"/>
  <c r="AU39" i="82" s="1"/>
  <c r="AS61" i="10"/>
  <c r="AL61" i="10"/>
  <c r="AU61" i="10" s="1"/>
  <c r="AS46" i="82"/>
  <c r="AL46" i="82"/>
  <c r="AU46" i="82" s="1"/>
  <c r="AS77" i="10"/>
  <c r="AL77" i="10"/>
  <c r="AU77" i="10" s="1"/>
  <c r="AS95" i="10"/>
  <c r="AL95" i="10"/>
  <c r="AU95" i="10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15" i="82"/>
  <c r="AL15" i="82"/>
  <c r="AU15" i="82" s="1"/>
  <c r="AS93" i="82"/>
  <c r="AL93" i="82"/>
  <c r="AU93" i="82" s="1"/>
  <c r="AS49" i="10"/>
  <c r="AL49" i="10"/>
  <c r="AU49" i="10" s="1"/>
  <c r="AS5" i="82"/>
  <c r="AL5" i="82"/>
  <c r="AU5" i="82" s="1"/>
  <c r="AS94" i="82"/>
  <c r="AL94" i="82"/>
  <c r="AU94" i="82" s="1"/>
  <c r="AU100" i="35" l="1"/>
  <c r="C11" i="35" s="1"/>
  <c r="AE98" i="90"/>
  <c r="AF98" i="90"/>
  <c r="AO98" i="90" s="1"/>
  <c r="AO100" i="90" s="1"/>
  <c r="AX97" i="90"/>
  <c r="AX91" i="90"/>
  <c r="AX85" i="90"/>
  <c r="AX79" i="90"/>
  <c r="AX73" i="90"/>
  <c r="S73" i="90" s="1"/>
  <c r="AC73" i="90" s="1"/>
  <c r="AB74" i="90" s="1"/>
  <c r="AX67" i="90"/>
  <c r="AX60" i="90"/>
  <c r="AX55" i="90"/>
  <c r="AX49" i="90"/>
  <c r="AX43" i="90"/>
  <c r="S43" i="90" s="1"/>
  <c r="AC43" i="90" s="1"/>
  <c r="AB44" i="90" s="1"/>
  <c r="AX37" i="90"/>
  <c r="S37" i="90" s="1"/>
  <c r="AC37" i="90" s="1"/>
  <c r="AB38" i="90" s="1"/>
  <c r="AX31" i="90"/>
  <c r="AX26" i="90"/>
  <c r="AX18" i="90"/>
  <c r="AX13" i="90"/>
  <c r="AX7" i="90"/>
  <c r="S7" i="90" s="1"/>
  <c r="AC7" i="90" s="1"/>
  <c r="AB8" i="90" s="1"/>
  <c r="AX95" i="90"/>
  <c r="AX90" i="90"/>
  <c r="AX84" i="90"/>
  <c r="AX78" i="90"/>
  <c r="AX72" i="90"/>
  <c r="AX66" i="90"/>
  <c r="S66" i="90" s="1"/>
  <c r="AC66" i="90" s="1"/>
  <c r="AB67" i="90" s="1"/>
  <c r="AX61" i="90"/>
  <c r="S61" i="90" s="1"/>
  <c r="AC61" i="90" s="1"/>
  <c r="AB62" i="90" s="1"/>
  <c r="AX54" i="90"/>
  <c r="AX48" i="90"/>
  <c r="AX42" i="90"/>
  <c r="AX35" i="90"/>
  <c r="AX30" i="90"/>
  <c r="S30" i="90" s="1"/>
  <c r="AC30" i="90" s="1"/>
  <c r="AB31" i="90" s="1"/>
  <c r="AX24" i="90"/>
  <c r="AX19" i="90"/>
  <c r="AX11" i="90"/>
  <c r="AX6" i="90"/>
  <c r="AX94" i="90"/>
  <c r="AX89" i="90"/>
  <c r="S89" i="90" s="1"/>
  <c r="AC89" i="90" s="1"/>
  <c r="AB90" i="90" s="1"/>
  <c r="AX83" i="90"/>
  <c r="S83" i="90" s="1"/>
  <c r="AC83" i="90" s="1"/>
  <c r="AB84" i="90" s="1"/>
  <c r="AX77" i="90"/>
  <c r="AX71" i="90"/>
  <c r="AX65" i="90"/>
  <c r="AX59" i="90"/>
  <c r="AX53" i="90"/>
  <c r="S53" i="90" s="1"/>
  <c r="AC53" i="90" s="1"/>
  <c r="AB54" i="90" s="1"/>
  <c r="AX47" i="90"/>
  <c r="S47" i="90" s="1"/>
  <c r="AC47" i="90" s="1"/>
  <c r="AB48" i="90" s="1"/>
  <c r="AX41" i="90"/>
  <c r="AX36" i="90"/>
  <c r="AX29" i="90"/>
  <c r="AX23" i="90"/>
  <c r="AX17" i="90"/>
  <c r="S17" i="90" s="1"/>
  <c r="AC17" i="90" s="1"/>
  <c r="AB18" i="90" s="1"/>
  <c r="AX12" i="90"/>
  <c r="S12" i="90" s="1"/>
  <c r="AC12" i="90" s="1"/>
  <c r="AB13" i="90" s="1"/>
  <c r="AX3" i="90"/>
  <c r="AX96" i="90"/>
  <c r="AX88" i="90"/>
  <c r="AX81" i="90"/>
  <c r="AX76" i="90"/>
  <c r="S76" i="90" s="1"/>
  <c r="AC76" i="90" s="1"/>
  <c r="AB77" i="90" s="1"/>
  <c r="AX70" i="90"/>
  <c r="S70" i="90" s="1"/>
  <c r="AC70" i="90" s="1"/>
  <c r="AB71" i="90" s="1"/>
  <c r="AX64" i="90"/>
  <c r="AX58" i="90"/>
  <c r="AX52" i="90"/>
  <c r="AX46" i="90"/>
  <c r="AX40" i="90"/>
  <c r="S40" i="90" s="1"/>
  <c r="AC40" i="90" s="1"/>
  <c r="AB41" i="90" s="1"/>
  <c r="AX34" i="90"/>
  <c r="S34" i="90" s="1"/>
  <c r="AC34" i="90" s="1"/>
  <c r="AB35" i="90" s="1"/>
  <c r="AX28" i="90"/>
  <c r="AX22" i="90"/>
  <c r="AX16" i="90"/>
  <c r="AX10" i="90"/>
  <c r="AX5" i="90"/>
  <c r="S5" i="90" s="1"/>
  <c r="AC5" i="90" s="1"/>
  <c r="AB6" i="90" s="1"/>
  <c r="AX93" i="90"/>
  <c r="AX87" i="90"/>
  <c r="AX82" i="90"/>
  <c r="AX74" i="90"/>
  <c r="AX69" i="90"/>
  <c r="AX63" i="90"/>
  <c r="S63" i="90" s="1"/>
  <c r="AC63" i="90" s="1"/>
  <c r="AB64" i="90" s="1"/>
  <c r="AX57" i="90"/>
  <c r="AX51" i="90"/>
  <c r="AX45" i="90"/>
  <c r="AX39" i="90"/>
  <c r="AX33" i="90"/>
  <c r="AX27" i="90"/>
  <c r="S27" i="90" s="1"/>
  <c r="AC27" i="90" s="1"/>
  <c r="AB28" i="90" s="1"/>
  <c r="AX21" i="90"/>
  <c r="S21" i="90" s="1"/>
  <c r="AC21" i="90" s="1"/>
  <c r="AB22" i="90" s="1"/>
  <c r="AX15" i="90"/>
  <c r="S15" i="90" s="1"/>
  <c r="AC15" i="90" s="1"/>
  <c r="AB16" i="90" s="1"/>
  <c r="AX9" i="90"/>
  <c r="S9" i="90" s="1"/>
  <c r="AC9" i="90" s="1"/>
  <c r="AB10" i="90" s="1"/>
  <c r="AX4" i="90"/>
  <c r="S4" i="90" s="1"/>
  <c r="AC4" i="90" s="1"/>
  <c r="AB5" i="90" s="1"/>
  <c r="AX92" i="90"/>
  <c r="AX86" i="90"/>
  <c r="S86" i="90" s="1"/>
  <c r="AC86" i="90" s="1"/>
  <c r="AB87" i="90" s="1"/>
  <c r="AX80" i="90"/>
  <c r="S80" i="90" s="1"/>
  <c r="AC80" i="90" s="1"/>
  <c r="AB81" i="90" s="1"/>
  <c r="AX75" i="90"/>
  <c r="AX68" i="90"/>
  <c r="AX62" i="90"/>
  <c r="AX56" i="90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5" i="90"/>
  <c r="S25" i="90" s="1"/>
  <c r="AC25" i="90" s="1"/>
  <c r="AB26" i="90" s="1"/>
  <c r="AX20" i="90"/>
  <c r="S20" i="90" s="1"/>
  <c r="AC20" i="90" s="1"/>
  <c r="AB21" i="90" s="1"/>
  <c r="AX14" i="90"/>
  <c r="S14" i="90" s="1"/>
  <c r="AC14" i="90" s="1"/>
  <c r="AB15" i="90" s="1"/>
  <c r="S3" i="90"/>
  <c r="AC3" i="90" s="1"/>
  <c r="S6" i="90"/>
  <c r="AC6" i="90" s="1"/>
  <c r="AB7" i="90" s="1"/>
  <c r="S8" i="90"/>
  <c r="AC8" i="90" s="1"/>
  <c r="AB9" i="90" s="1"/>
  <c r="S10" i="90"/>
  <c r="AC10" i="90" s="1"/>
  <c r="AB11" i="90" s="1"/>
  <c r="S11" i="90"/>
  <c r="AC11" i="90" s="1"/>
  <c r="AB12" i="90" s="1"/>
  <c r="S13" i="90"/>
  <c r="AC13" i="90" s="1"/>
  <c r="AB14" i="90" s="1"/>
  <c r="S16" i="90"/>
  <c r="AC16" i="90" s="1"/>
  <c r="AB17" i="90" s="1"/>
  <c r="S18" i="90"/>
  <c r="AC18" i="90" s="1"/>
  <c r="AB19" i="90" s="1"/>
  <c r="S19" i="90"/>
  <c r="AC19" i="90" s="1"/>
  <c r="AB20" i="90" s="1"/>
  <c r="S22" i="90"/>
  <c r="AC22" i="90" s="1"/>
  <c r="AB23" i="90" s="1"/>
  <c r="S23" i="90"/>
  <c r="AC23" i="90" s="1"/>
  <c r="AB24" i="90" s="1"/>
  <c r="S24" i="90"/>
  <c r="AC24" i="90" s="1"/>
  <c r="AB25" i="90" s="1"/>
  <c r="S26" i="90"/>
  <c r="AC26" i="90" s="1"/>
  <c r="AB27" i="90" s="1"/>
  <c r="S28" i="90"/>
  <c r="AC28" i="90" s="1"/>
  <c r="AB29" i="90" s="1"/>
  <c r="S29" i="90"/>
  <c r="AC29" i="90" s="1"/>
  <c r="AB30" i="90" s="1"/>
  <c r="S31" i="90"/>
  <c r="AC31" i="90" s="1"/>
  <c r="AB32" i="90" s="1"/>
  <c r="S33" i="90"/>
  <c r="AC33" i="90" s="1"/>
  <c r="AB34" i="90" s="1"/>
  <c r="S35" i="90"/>
  <c r="AC35" i="90" s="1"/>
  <c r="AB36" i="90" s="1"/>
  <c r="S36" i="90"/>
  <c r="AC36" i="90" s="1"/>
  <c r="AB37" i="90" s="1"/>
  <c r="S39" i="90"/>
  <c r="AC39" i="90" s="1"/>
  <c r="AB40" i="90" s="1"/>
  <c r="S41" i="90"/>
  <c r="AC41" i="90" s="1"/>
  <c r="AB42" i="90" s="1"/>
  <c r="S42" i="90"/>
  <c r="AC42" i="90" s="1"/>
  <c r="AB43" i="90" s="1"/>
  <c r="S45" i="90"/>
  <c r="AC45" i="90" s="1"/>
  <c r="AB46" i="90" s="1"/>
  <c r="S46" i="90"/>
  <c r="AC46" i="90" s="1"/>
  <c r="AB47" i="90" s="1"/>
  <c r="S48" i="90"/>
  <c r="AC48" i="90" s="1"/>
  <c r="AB49" i="90" s="1"/>
  <c r="S49" i="90"/>
  <c r="AC49" i="90" s="1"/>
  <c r="AB50" i="90" s="1"/>
  <c r="S51" i="90"/>
  <c r="AC51" i="90" s="1"/>
  <c r="AB52" i="90" s="1"/>
  <c r="S52" i="90"/>
  <c r="AC52" i="90" s="1"/>
  <c r="AB53" i="90" s="1"/>
  <c r="S54" i="90"/>
  <c r="AC54" i="90" s="1"/>
  <c r="AB55" i="90" s="1"/>
  <c r="S55" i="90"/>
  <c r="AC55" i="90" s="1"/>
  <c r="AB56" i="90" s="1"/>
  <c r="S56" i="90"/>
  <c r="AC56" i="90" s="1"/>
  <c r="AB57" i="90" s="1"/>
  <c r="S57" i="90"/>
  <c r="AC57" i="90" s="1"/>
  <c r="AB58" i="90" s="1"/>
  <c r="S58" i="90"/>
  <c r="AC58" i="90" s="1"/>
  <c r="AB59" i="90" s="1"/>
  <c r="S59" i="90"/>
  <c r="AC59" i="90" s="1"/>
  <c r="AB60" i="90" s="1"/>
  <c r="S60" i="90"/>
  <c r="AC60" i="90" s="1"/>
  <c r="AB61" i="90" s="1"/>
  <c r="S62" i="90"/>
  <c r="AC62" i="90" s="1"/>
  <c r="AB63" i="90" s="1"/>
  <c r="S64" i="90"/>
  <c r="AC64" i="90" s="1"/>
  <c r="AB65" i="90" s="1"/>
  <c r="S65" i="90"/>
  <c r="AC65" i="90" s="1"/>
  <c r="AB66" i="90" s="1"/>
  <c r="S67" i="90"/>
  <c r="AC67" i="90" s="1"/>
  <c r="AB68" i="90" s="1"/>
  <c r="S68" i="90"/>
  <c r="AC68" i="90" s="1"/>
  <c r="AB69" i="90" s="1"/>
  <c r="S69" i="90"/>
  <c r="AC69" i="90" s="1"/>
  <c r="AB70" i="90" s="1"/>
  <c r="S71" i="90"/>
  <c r="AC71" i="90" s="1"/>
  <c r="AB72" i="90" s="1"/>
  <c r="S72" i="90"/>
  <c r="AC72" i="90" s="1"/>
  <c r="AB73" i="90" s="1"/>
  <c r="S74" i="90"/>
  <c r="AC74" i="90" s="1"/>
  <c r="AB75" i="90" s="1"/>
  <c r="S75" i="90"/>
  <c r="AC75" i="90" s="1"/>
  <c r="AB76" i="90" s="1"/>
  <c r="S77" i="90"/>
  <c r="AC77" i="90" s="1"/>
  <c r="AB78" i="90" s="1"/>
  <c r="S78" i="90"/>
  <c r="AC78" i="90" s="1"/>
  <c r="AB79" i="90" s="1"/>
  <c r="S79" i="90"/>
  <c r="AC79" i="90" s="1"/>
  <c r="AB80" i="90" s="1"/>
  <c r="S81" i="90"/>
  <c r="AC81" i="90" s="1"/>
  <c r="AB82" i="90" s="1"/>
  <c r="S82" i="90"/>
  <c r="AC82" i="90" s="1"/>
  <c r="AB83" i="90" s="1"/>
  <c r="S84" i="90"/>
  <c r="AC84" i="90" s="1"/>
  <c r="AB85" i="90" s="1"/>
  <c r="S85" i="90"/>
  <c r="AC85" i="90" s="1"/>
  <c r="AB86" i="90" s="1"/>
  <c r="S87" i="90"/>
  <c r="AC87" i="90" s="1"/>
  <c r="AB88" i="90" s="1"/>
  <c r="S88" i="90"/>
  <c r="AC88" i="90" s="1"/>
  <c r="AB89" i="90" s="1"/>
  <c r="S90" i="90"/>
  <c r="AC90" i="90" s="1"/>
  <c r="AB91" i="90" s="1"/>
  <c r="S91" i="90"/>
  <c r="AC91" i="90" s="1"/>
  <c r="AB92" i="90" s="1"/>
  <c r="S92" i="90"/>
  <c r="AC92" i="90" s="1"/>
  <c r="AB93" i="90" s="1"/>
  <c r="S93" i="90"/>
  <c r="AC93" i="90" s="1"/>
  <c r="AB94" i="90" s="1"/>
  <c r="S94" i="90"/>
  <c r="AC94" i="90" s="1"/>
  <c r="AB95" i="90" s="1"/>
  <c r="S95" i="90"/>
  <c r="AC95" i="90" s="1"/>
  <c r="AB96" i="90" s="1"/>
  <c r="S96" i="90"/>
  <c r="AC96" i="90" s="1"/>
  <c r="AB97" i="90" s="1"/>
  <c r="S97" i="90"/>
  <c r="AC97" i="90" s="1"/>
  <c r="AB98" i="90" s="1"/>
  <c r="AN98" i="90"/>
  <c r="AN100" i="90" s="1"/>
  <c r="AI98" i="90"/>
  <c r="AL4" i="82"/>
  <c r="AU4" i="82" s="1"/>
  <c r="AU100" i="82" s="1"/>
  <c r="C11" i="82" s="1"/>
  <c r="F26" i="57" s="1"/>
  <c r="AS4" i="82"/>
  <c r="AS100" i="82" s="1"/>
  <c r="AS4" i="10"/>
  <c r="AS100" i="10" s="1"/>
  <c r="AL4" i="10"/>
  <c r="AU4" i="10" s="1"/>
  <c r="AU100" i="10" s="1"/>
  <c r="C11" i="10" s="1"/>
  <c r="AJ81" i="90" l="1"/>
  <c r="AK81" i="90"/>
  <c r="AT81" i="90" s="1"/>
  <c r="AJ57" i="90"/>
  <c r="AK57" i="90"/>
  <c r="AT57" i="90" s="1"/>
  <c r="AJ33" i="90"/>
  <c r="AK33" i="90"/>
  <c r="AT33" i="90" s="1"/>
  <c r="AJ27" i="90"/>
  <c r="AK27" i="90"/>
  <c r="AT27" i="90" s="1"/>
  <c r="AJ92" i="90"/>
  <c r="AK92" i="90"/>
  <c r="AT92" i="90" s="1"/>
  <c r="AJ68" i="90"/>
  <c r="AK68" i="90"/>
  <c r="AT68" i="90" s="1"/>
  <c r="AJ44" i="90"/>
  <c r="AK44" i="90"/>
  <c r="AT44" i="90" s="1"/>
  <c r="AJ32" i="90"/>
  <c r="AK32" i="90"/>
  <c r="AT32" i="90" s="1"/>
  <c r="AJ8" i="90"/>
  <c r="AK8" i="90"/>
  <c r="AT8" i="90" s="1"/>
  <c r="AK97" i="90"/>
  <c r="AT97" i="90" s="1"/>
  <c r="AJ97" i="90"/>
  <c r="AK91" i="90"/>
  <c r="AT91" i="90" s="1"/>
  <c r="AJ91" i="90"/>
  <c r="AK85" i="90"/>
  <c r="AT85" i="90" s="1"/>
  <c r="AJ85" i="90"/>
  <c r="AK79" i="90"/>
  <c r="AT79" i="90" s="1"/>
  <c r="AJ79" i="90"/>
  <c r="AK73" i="90"/>
  <c r="AT73" i="90" s="1"/>
  <c r="AJ73" i="90"/>
  <c r="AK67" i="90"/>
  <c r="AT67" i="90" s="1"/>
  <c r="AJ67" i="90"/>
  <c r="AK61" i="90"/>
  <c r="AT61" i="90" s="1"/>
  <c r="AJ61" i="90"/>
  <c r="AK55" i="90"/>
  <c r="AT55" i="90" s="1"/>
  <c r="AJ55" i="90"/>
  <c r="AK49" i="90"/>
  <c r="AT49" i="90" s="1"/>
  <c r="AJ49" i="90"/>
  <c r="AK43" i="90"/>
  <c r="AT43" i="90" s="1"/>
  <c r="AJ43" i="90"/>
  <c r="AK37" i="90"/>
  <c r="AT37" i="90" s="1"/>
  <c r="AJ37" i="90"/>
  <c r="AK31" i="90"/>
  <c r="AT31" i="90" s="1"/>
  <c r="AJ31" i="90"/>
  <c r="AK25" i="90"/>
  <c r="AT25" i="90" s="1"/>
  <c r="AJ25" i="90"/>
  <c r="AK19" i="90"/>
  <c r="AT19" i="90" s="1"/>
  <c r="AJ19" i="90"/>
  <c r="AK13" i="90"/>
  <c r="AT13" i="90" s="1"/>
  <c r="AJ13" i="90"/>
  <c r="AK7" i="90"/>
  <c r="AT7" i="90" s="1"/>
  <c r="AJ7" i="90"/>
  <c r="AJ93" i="90"/>
  <c r="AK93" i="90"/>
  <c r="AT93" i="90" s="1"/>
  <c r="AJ75" i="90"/>
  <c r="AK75" i="90"/>
  <c r="AT75" i="90" s="1"/>
  <c r="AJ39" i="90"/>
  <c r="AK39" i="90"/>
  <c r="AT39" i="90" s="1"/>
  <c r="AJ9" i="90"/>
  <c r="AK9" i="90"/>
  <c r="AT9" i="90" s="1"/>
  <c r="AJ86" i="90"/>
  <c r="AK86" i="90"/>
  <c r="AT86" i="90" s="1"/>
  <c r="AJ62" i="90"/>
  <c r="AK62" i="90"/>
  <c r="AT62" i="90" s="1"/>
  <c r="AJ38" i="90"/>
  <c r="AK38" i="90"/>
  <c r="AT38" i="90" s="1"/>
  <c r="AJ14" i="90"/>
  <c r="AK14" i="90"/>
  <c r="AT14" i="90" s="1"/>
  <c r="AR98" i="90"/>
  <c r="AR100" i="90" s="1"/>
  <c r="AJ96" i="90"/>
  <c r="AK96" i="90"/>
  <c r="AT96" i="90" s="1"/>
  <c r="AJ90" i="90"/>
  <c r="AK90" i="90"/>
  <c r="AT90" i="90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J6" i="90"/>
  <c r="AK6" i="90"/>
  <c r="AT6" i="90" s="1"/>
  <c r="AJ87" i="90"/>
  <c r="AK87" i="90"/>
  <c r="AT87" i="90" s="1"/>
  <c r="AJ63" i="90"/>
  <c r="AK63" i="90"/>
  <c r="AT63" i="90" s="1"/>
  <c r="AJ51" i="90"/>
  <c r="AK51" i="90"/>
  <c r="AT51" i="90" s="1"/>
  <c r="AJ21" i="90"/>
  <c r="AK21" i="90"/>
  <c r="AT21" i="90" s="1"/>
  <c r="AJ98" i="90"/>
  <c r="AS98" i="90" s="1"/>
  <c r="AK98" i="90"/>
  <c r="AT98" i="90" s="1"/>
  <c r="AJ74" i="90"/>
  <c r="AK74" i="90"/>
  <c r="AT74" i="90" s="1"/>
  <c r="AJ50" i="90"/>
  <c r="AK50" i="90"/>
  <c r="AT50" i="90" s="1"/>
  <c r="AJ26" i="90"/>
  <c r="AK26" i="90"/>
  <c r="AT26" i="90" s="1"/>
  <c r="AJ95" i="90"/>
  <c r="AK95" i="90"/>
  <c r="AT95" i="90" s="1"/>
  <c r="AJ89" i="90"/>
  <c r="AK89" i="90"/>
  <c r="AT89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J69" i="90"/>
  <c r="AK69" i="90"/>
  <c r="AT69" i="90" s="1"/>
  <c r="AJ45" i="90"/>
  <c r="AK45" i="90"/>
  <c r="AT45" i="90" s="1"/>
  <c r="AJ15" i="90"/>
  <c r="AK15" i="90"/>
  <c r="AT15" i="90" s="1"/>
  <c r="AJ80" i="90"/>
  <c r="AK80" i="90"/>
  <c r="AT80" i="90" s="1"/>
  <c r="AJ56" i="90"/>
  <c r="AK56" i="90"/>
  <c r="AT56" i="90" s="1"/>
  <c r="AJ20" i="90"/>
  <c r="AK20" i="90"/>
  <c r="AT20" i="90" s="1"/>
  <c r="AK94" i="90"/>
  <c r="AT94" i="90" s="1"/>
  <c r="AJ94" i="90"/>
  <c r="AK88" i="90"/>
  <c r="AT88" i="90" s="1"/>
  <c r="AJ88" i="90"/>
  <c r="AK82" i="90"/>
  <c r="AT82" i="90" s="1"/>
  <c r="AJ82" i="90"/>
  <c r="AK76" i="90"/>
  <c r="AT76" i="90" s="1"/>
  <c r="AJ76" i="90"/>
  <c r="AK70" i="90"/>
  <c r="AT70" i="90" s="1"/>
  <c r="AJ70" i="90"/>
  <c r="AK64" i="90"/>
  <c r="AT64" i="90" s="1"/>
  <c r="AJ64" i="90"/>
  <c r="AK58" i="90"/>
  <c r="AT58" i="90" s="1"/>
  <c r="AJ58" i="90"/>
  <c r="AK52" i="90"/>
  <c r="AT52" i="90" s="1"/>
  <c r="AJ52" i="90"/>
  <c r="AK46" i="90"/>
  <c r="AT46" i="90" s="1"/>
  <c r="AJ46" i="90"/>
  <c r="AK40" i="90"/>
  <c r="AT40" i="90" s="1"/>
  <c r="AJ40" i="90"/>
  <c r="AK34" i="90"/>
  <c r="AT34" i="90" s="1"/>
  <c r="AJ34" i="90"/>
  <c r="AK28" i="90"/>
  <c r="AT28" i="90" s="1"/>
  <c r="AJ28" i="90"/>
  <c r="AK22" i="90"/>
  <c r="AT22" i="90" s="1"/>
  <c r="AJ22" i="90"/>
  <c r="AK16" i="90"/>
  <c r="AT16" i="90" s="1"/>
  <c r="AJ16" i="90"/>
  <c r="AK10" i="90"/>
  <c r="AT10" i="90" s="1"/>
  <c r="AJ10" i="90"/>
  <c r="AJ3" i="90"/>
  <c r="AB4" i="90"/>
  <c r="AS67" i="90" l="1"/>
  <c r="AL67" i="90"/>
  <c r="AU67" i="90" s="1"/>
  <c r="AS85" i="90"/>
  <c r="AL85" i="90"/>
  <c r="AU85" i="90" s="1"/>
  <c r="AL3" i="90"/>
  <c r="AU3" i="90" s="1"/>
  <c r="AS3" i="90"/>
  <c r="AS35" i="90"/>
  <c r="AL35" i="90"/>
  <c r="AU35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S91" i="90"/>
  <c r="AL91" i="90"/>
  <c r="AU91" i="90" s="1"/>
  <c r="AS22" i="90"/>
  <c r="AL22" i="90"/>
  <c r="AU22" i="90" s="1"/>
  <c r="AS76" i="90"/>
  <c r="AL76" i="90"/>
  <c r="AU76" i="90" s="1"/>
  <c r="AS13" i="90"/>
  <c r="AL13" i="90"/>
  <c r="AU13" i="90" s="1"/>
  <c r="AS80" i="90"/>
  <c r="AL80" i="90"/>
  <c r="AU80" i="90" s="1"/>
  <c r="AS53" i="90"/>
  <c r="AL53" i="90"/>
  <c r="AU53" i="90" s="1"/>
  <c r="AS50" i="90"/>
  <c r="AL50" i="90"/>
  <c r="AU50" i="90" s="1"/>
  <c r="AS18" i="90"/>
  <c r="AL18" i="90"/>
  <c r="AU18" i="90" s="1"/>
  <c r="AS90" i="90"/>
  <c r="AL90" i="90"/>
  <c r="AU90" i="90" s="1"/>
  <c r="AS75" i="90"/>
  <c r="AL75" i="90"/>
  <c r="AU75" i="90" s="1"/>
  <c r="AS68" i="90"/>
  <c r="AL68" i="90"/>
  <c r="AU68" i="90" s="1"/>
  <c r="AS10" i="90"/>
  <c r="AL10" i="90"/>
  <c r="AU10" i="90" s="1"/>
  <c r="AS64" i="90"/>
  <c r="AL64" i="90"/>
  <c r="AU64" i="90" s="1"/>
  <c r="AS20" i="90"/>
  <c r="AL20" i="90"/>
  <c r="AU20" i="90" s="1"/>
  <c r="AS15" i="90"/>
  <c r="AL15" i="90"/>
  <c r="AU15" i="90" s="1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95" i="90"/>
  <c r="AL95" i="90"/>
  <c r="AU95" i="90" s="1"/>
  <c r="AS74" i="90"/>
  <c r="AL74" i="90"/>
  <c r="AU74" i="90" s="1"/>
  <c r="AS51" i="90"/>
  <c r="AL51" i="90"/>
  <c r="AU51" i="90" s="1"/>
  <c r="AS6" i="90"/>
  <c r="AL6" i="90"/>
  <c r="AU6" i="90" s="1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S96" i="90"/>
  <c r="AL96" i="90"/>
  <c r="AU96" i="90" s="1"/>
  <c r="AS38" i="90"/>
  <c r="AL38" i="90"/>
  <c r="AU38" i="90" s="1"/>
  <c r="AS9" i="90"/>
  <c r="AL9" i="90"/>
  <c r="AU9" i="90" s="1"/>
  <c r="AS93" i="90"/>
  <c r="AL93" i="90"/>
  <c r="AU93" i="90" s="1"/>
  <c r="AS32" i="90"/>
  <c r="AL32" i="90"/>
  <c r="AU32" i="90" s="1"/>
  <c r="AS92" i="90"/>
  <c r="AL92" i="90"/>
  <c r="AU92" i="90" s="1"/>
  <c r="AS57" i="90"/>
  <c r="AL57" i="90"/>
  <c r="AU57" i="90" s="1"/>
  <c r="AJ4" i="90"/>
  <c r="AK4" i="90"/>
  <c r="AT4" i="90" s="1"/>
  <c r="AT100" i="90" s="1"/>
  <c r="AS58" i="90"/>
  <c r="AL58" i="90"/>
  <c r="AU58" i="90" s="1"/>
  <c r="AS94" i="90"/>
  <c r="AL94" i="90"/>
  <c r="AU94" i="90" s="1"/>
  <c r="AS31" i="90"/>
  <c r="AL31" i="90"/>
  <c r="AU31" i="90" s="1"/>
  <c r="AS69" i="90"/>
  <c r="AL69" i="90"/>
  <c r="AU69" i="90" s="1"/>
  <c r="AS71" i="90"/>
  <c r="AL71" i="90"/>
  <c r="AU71" i="90" s="1"/>
  <c r="AS21" i="90"/>
  <c r="AL21" i="90"/>
  <c r="AU21" i="90" s="1"/>
  <c r="AS36" i="90"/>
  <c r="AL36" i="90"/>
  <c r="AU36" i="90" s="1"/>
  <c r="AS72" i="90"/>
  <c r="AL72" i="90"/>
  <c r="AU72" i="90" s="1"/>
  <c r="AS86" i="90"/>
  <c r="AL86" i="90"/>
  <c r="AU86" i="90" s="1"/>
  <c r="AS33" i="90"/>
  <c r="AL33" i="90"/>
  <c r="AU33" i="90" s="1"/>
  <c r="AS46" i="90"/>
  <c r="AL46" i="90"/>
  <c r="AU46" i="90" s="1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8" i="90"/>
  <c r="AL88" i="90"/>
  <c r="AU88" i="90" s="1"/>
  <c r="AL98" i="90"/>
  <c r="AU98" i="90" s="1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S97" i="90"/>
  <c r="AL97" i="90"/>
  <c r="AU97" i="90" s="1"/>
  <c r="AS40" i="90"/>
  <c r="AL40" i="90"/>
  <c r="AU40" i="90" s="1"/>
  <c r="AS49" i="90"/>
  <c r="AL49" i="90"/>
  <c r="AU49" i="90" s="1"/>
  <c r="AS17" i="90"/>
  <c r="AL17" i="90"/>
  <c r="AU17" i="90" s="1"/>
  <c r="AS89" i="90"/>
  <c r="AL89" i="90"/>
  <c r="AU89" i="90" s="1"/>
  <c r="AS87" i="90"/>
  <c r="AL87" i="90"/>
  <c r="AU87" i="90" s="1"/>
  <c r="AS54" i="90"/>
  <c r="AL54" i="90"/>
  <c r="AU54" i="90" s="1"/>
  <c r="AS14" i="90"/>
  <c r="AL14" i="90"/>
  <c r="AU14" i="90" s="1"/>
  <c r="AS8" i="90"/>
  <c r="AL8" i="90"/>
  <c r="AU8" i="90" s="1"/>
  <c r="AS28" i="90"/>
  <c r="AL28" i="90"/>
  <c r="AU28" i="90" s="1"/>
  <c r="AS82" i="90"/>
  <c r="AL82" i="90"/>
  <c r="AU82" i="90" s="1"/>
  <c r="AS56" i="90"/>
  <c r="AL56" i="90"/>
  <c r="AU56" i="90" s="1"/>
  <c r="AS45" i="90"/>
  <c r="AL45" i="90"/>
  <c r="AU45" i="90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AS26" i="90"/>
  <c r="AL26" i="90"/>
  <c r="AU26" i="90" s="1"/>
  <c r="AS63" i="90"/>
  <c r="AL63" i="90"/>
  <c r="AU63" i="90" s="1"/>
  <c r="AS12" i="90"/>
  <c r="AL12" i="90"/>
  <c r="AU12" i="90" s="1"/>
  <c r="AS30" i="90"/>
  <c r="AL30" i="90"/>
  <c r="AU30" i="90" s="1"/>
  <c r="AS48" i="90"/>
  <c r="AL48" i="90"/>
  <c r="AU48" i="90" s="1"/>
  <c r="AS66" i="90"/>
  <c r="AL66" i="90"/>
  <c r="AU66" i="90" s="1"/>
  <c r="AS84" i="90"/>
  <c r="AL84" i="90"/>
  <c r="AU84" i="90" s="1"/>
  <c r="AS62" i="90"/>
  <c r="AL62" i="90"/>
  <c r="AU62" i="90" s="1"/>
  <c r="AS39" i="90"/>
  <c r="AL39" i="90"/>
  <c r="AU39" i="90" s="1"/>
  <c r="AS44" i="90"/>
  <c r="AL44" i="90"/>
  <c r="AU44" i="90" s="1"/>
  <c r="AS27" i="90"/>
  <c r="AL27" i="90"/>
  <c r="AU27" i="90" s="1"/>
  <c r="AS81" i="90"/>
  <c r="AL81" i="90"/>
  <c r="AU81" i="90" s="1"/>
  <c r="AL4" i="90" l="1"/>
  <c r="AU4" i="90" s="1"/>
  <c r="AS4" i="90"/>
  <c r="AS100" i="90"/>
  <c r="AU100" i="90"/>
  <c r="C11" i="90" s="1"/>
  <c r="F34" i="57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<sst xmlns="http://schemas.openxmlformats.org/spreadsheetml/2006/main" count="5587" uniqueCount="60">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</sst>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&quot;$&quot;#,##0"/>
    <numFmt numFmtId="166" formatCode="0.000%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24D7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10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5" fontId="0" fillId="0" borderId="0" xfId="0" applyNumberFormat="1"/>
    <xf numFmtId="165" fontId="0" fillId="2" borderId="0" xfId="0" applyNumberFormat="1" applyFill="1"/>
    <xf numFmtId="0" fontId="2" fillId="0" borderId="0" xfId="0" applyFont="1" applyAlignment="1">
      <alignment readingOrder="1"/>
    </xf>
    <xf numFmtId="0" fontId="3" fillId="3" borderId="1" xfId="0" applyFont="1" applyFill="1" applyBorder="1" applyAlignment="1">
      <alignment readingOrder="1"/>
    </xf>
    <xf numFmtId="0" fontId="3" fillId="3" borderId="2" xfId="0" applyFont="1" applyFill="1" applyBorder="1" applyAlignment="1">
      <alignment readingOrder="1"/>
    </xf>
    <xf numFmtId="0" fontId="3" fillId="3" borderId="2" xfId="0" applyFont="1" applyFill="1" applyBorder="1" applyAlignment="1">
      <alignment wrapText="1" readingOrder="1"/>
    </xf>
    <xf numFmtId="0" fontId="3" fillId="3" borderId="3" xfId="0" applyFont="1" applyFill="1" applyBorder="1" applyAlignment="1">
      <alignment wrapText="1" readingOrder="1"/>
    </xf>
    <xf numFmtId="0" fontId="4" fillId="0" borderId="4" xfId="0" applyFont="1" applyBorder="1" applyAlignment="1">
      <alignment readingOrder="1"/>
    </xf>
    <xf numFmtId="10" fontId="2" fillId="0" borderId="5" xfId="0" applyNumberFormat="1" applyFont="1" applyBorder="1" applyAlignment="1">
      <alignment readingOrder="1"/>
    </xf>
    <xf numFmtId="10" fontId="2" fillId="0" borderId="6" xfId="0" applyNumberFormat="1" applyFont="1" applyBorder="1" applyAlignment="1">
      <alignment readingOrder="1"/>
    </xf>
    <xf numFmtId="0" fontId="4" fillId="0" borderId="7" xfId="0" applyFont="1" applyBorder="1" applyAlignment="1">
      <alignment readingOrder="1"/>
    </xf>
    <xf numFmtId="10" fontId="2" fillId="0" borderId="8" xfId="0" applyNumberFormat="1" applyFont="1" applyBorder="1" applyAlignment="1">
      <alignment readingOrder="1"/>
    </xf>
    <xf numFmtId="10" fontId="2" fillId="0" borderId="9" xfId="0" applyNumberFormat="1" applyFont="1" applyBorder="1" applyAlignment="1">
      <alignment readingOrder="1"/>
    </xf>
    <xf numFmtId="0" fontId="3" fillId="3" borderId="3" xfId="0" applyFont="1" applyFill="1" applyBorder="1" applyAlignment="1">
      <alignment readingOrder="1"/>
    </xf>
    <xf numFmtId="0" fontId="4" fillId="0" borderId="0" xfId="0" applyFont="1" applyAlignment="1">
      <alignment readingOrder="1"/>
    </xf>
    <xf numFmtId="10" fontId="2" fillId="0" borderId="10" xfId="0" applyNumberFormat="1" applyFont="1" applyBorder="1" applyAlignment="1">
      <alignment readingOrder="1"/>
    </xf>
    <xf numFmtId="10" fontId="2" fillId="0" borderId="11" xfId="0" applyNumberFormat="1" applyFont="1" applyBorder="1" applyAlignment="1">
      <alignment readingOrder="1"/>
    </xf>
    <xf numFmtId="0" fontId="4" fillId="0" borderId="12" xfId="0" applyFont="1" applyBorder="1" applyAlignment="1">
      <alignment readingOrder="1"/>
    </xf>
    <xf numFmtId="0" fontId="6" fillId="0" borderId="0" xfId="0" applyFont="1"/>
    <xf numFmtId="165" fontId="0" fillId="4" borderId="0" xfId="0" applyNumberFormat="1" applyFill="1"/>
    <xf numFmtId="2" fontId="0" fillId="4" borderId="0" xfId="0" applyNumberFormat="1" applyFill="1"/>
    <xf numFmtId="10" fontId="2" fillId="0" borderId="13" xfId="0" applyNumberFormat="1" applyFont="1" applyBorder="1" applyAlignment="1">
      <alignment readingOrder="1"/>
    </xf>
    <xf numFmtId="0" fontId="7" fillId="5" borderId="0" xfId="0" applyFont="1" applyFill="1"/>
    <xf numFmtId="11" fontId="0" fillId="0" borderId="0" xfId="0" applyNumberFormat="1"/>
    <xf numFmtId="166" fontId="8" fillId="0" borderId="0" xfId="0" applyNumberFormat="1" applyFont="1"/>
    <xf numFmtId="2" fontId="0" fillId="0" borderId="0" xfId="0" applyNumberFormat="1"/>
    <xf numFmtId="2" fontId="0" fillId="0" borderId="0" xfId="0" quotePrefix="1" applyNumberFormat="1"/>
    <xf numFmtId="0" fontId="5" fillId="0" borderId="0" xfId="0" applyFont="1" applyAlignment="1">
      <alignment readingOrder="1"/>
    </xf>
    <xf numFmtId="10" fontId="2" fillId="0" borderId="0" xfId="0" applyNumberFormat="1" applyFont="1" applyAlignment="1">
      <alignment readingOrder="1"/>
    </xf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191B-019F-4A4B-AE27-C8D9A8BC941F}">
  <sheetPr codeName="Sheet1"/>
  <dimension ref="A1:AZ29"/>
  <sheetViews>
    <sheetView workbookViewId="0">
      <selection activeCell="B34" sqref="B34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201.41533825325226</v>
      </c>
      <c r="K3">
        <v>1</v>
      </c>
      <c r="L3" s="2">
        <v>0</v>
      </c>
      <c r="O3">
        <f>$C$3</f>
        <v>201.41533825325226</v>
      </c>
      <c r="P3">
        <f>O3*B5</f>
        <v>161.13227060260181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3.4040947310947316</v>
      </c>
      <c r="AE3">
        <f t="shared" ref="AE3:AE23" si="1">$Z3*O3</f>
        <v>201.41533825325226</v>
      </c>
      <c r="AF3">
        <f t="shared" ref="AF3:AF23" si="2">-$Z3*P3</f>
        <v>-161.13227060260181</v>
      </c>
      <c r="AG3">
        <f t="shared" ref="AG3:AG23" si="3">-$Z3*Q3</f>
        <v>-273.14974180000002</v>
      </c>
      <c r="AH3">
        <f t="shared" ref="AH3:AH23" si="4">-X3*R3</f>
        <v>0</v>
      </c>
      <c r="AI3">
        <f t="shared" ref="AI3:AI23" si="5">SUM(AE3:AH3)</f>
        <v>-232.86667414934956</v>
      </c>
      <c r="AJ3">
        <f t="shared" ref="AJ3:AJ23" si="6">AB3-AC3</f>
        <v>-3.4040947310947316</v>
      </c>
      <c r="AL3">
        <f t="shared" ref="AL3:AL23" si="7">SUM(AI3:AK3)</f>
        <v>-236.27076888044431</v>
      </c>
      <c r="AN3">
        <f t="shared" ref="AN3:AN23" si="8">AE3*$K3</f>
        <v>201.41533825325226</v>
      </c>
      <c r="AO3">
        <f t="shared" ref="AO3:AO23" si="9">AF3*$K3</f>
        <v>-161.13227060260181</v>
      </c>
      <c r="AP3">
        <f t="shared" ref="AP3:AP23" si="10">AG3*$K3</f>
        <v>-273.14974180000002</v>
      </c>
      <c r="AQ3">
        <f t="shared" ref="AQ3:AQ23" si="11">AH3*$K3</f>
        <v>0</v>
      </c>
      <c r="AR3">
        <f t="shared" ref="AR3:AR23" si="12">AI3*$K3</f>
        <v>-232.86667414934956</v>
      </c>
      <c r="AS3">
        <f t="shared" ref="AS3:AS23" si="13">AJ3*$K3</f>
        <v>-3.4040947310947316</v>
      </c>
      <c r="AT3">
        <f t="shared" ref="AT3:AT23" si="14">AK3*$K3</f>
        <v>0</v>
      </c>
      <c r="AU3">
        <f t="shared" ref="AU3:AU23" si="15">AL3*$K3</f>
        <v>-236.27076888044431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113.20953517657813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</v>
      </c>
      <c r="S4">
        <f t="shared" ref="S4:S23" si="19">AX4</f>
        <v>3.4040947310947316</v>
      </c>
      <c r="U4">
        <f t="shared" ref="U4:U23" si="20">M4</f>
        <v>2.341728E-3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23" si="26">AC3</f>
        <v>3.4040947310947316</v>
      </c>
      <c r="AC4">
        <f t="shared" ref="AC4:AC23" si="27">AX5</f>
        <v>8.4514093903295571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-5.047314659234825</v>
      </c>
      <c r="AK4">
        <f>G4*MAX(0, SUM(AB4:AB4, AE4:AF4))</f>
        <v>7.4549674610974614E-2</v>
      </c>
      <c r="AL4">
        <f t="shared" si="7"/>
        <v>-122.05916498462385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-109.84745285674077</v>
      </c>
      <c r="AR4">
        <f t="shared" si="12"/>
        <v>-109.84745285674077</v>
      </c>
      <c r="AS4">
        <f t="shared" si="13"/>
        <v>-4.7352609618489767</v>
      </c>
      <c r="AT4">
        <f t="shared" si="14"/>
        <v>6.9940589746669113E-2</v>
      </c>
      <c r="AU4">
        <f t="shared" si="15"/>
        <v>-114.51277322884307</v>
      </c>
      <c r="AW4">
        <v>1</v>
      </c>
      <c r="AX4">
        <f>(R4*SUMPRODUCT(K5:$K$23, X5:$X$23)-$AZ$3*SUMPRODUCT(K4:$K$22, W5:$W$23))/Z4</f>
        <v>3.4040947310947316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201.41533825325226</v>
      </c>
      <c r="P5">
        <f t="shared" ref="P5:P23" si="30">O5*$C$5</f>
        <v>10.070766912662613</v>
      </c>
      <c r="Q5" s="5">
        <f t="shared" ref="Q5:Q23" si="31">$C$8</f>
        <v>25</v>
      </c>
      <c r="R5">
        <f t="shared" si="0"/>
        <v>50000</v>
      </c>
      <c r="S5">
        <f t="shared" si="19"/>
        <v>8.4514093903295571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8.4514093903295571</v>
      </c>
      <c r="AC5">
        <f t="shared" si="27"/>
        <v>14.928191846454244</v>
      </c>
      <c r="AE5">
        <f t="shared" si="1"/>
        <v>196.47367271001909</v>
      </c>
      <c r="AF5">
        <f t="shared" si="2"/>
        <v>-9.823683635500954</v>
      </c>
      <c r="AG5">
        <f t="shared" si="3"/>
        <v>-24.386632420091601</v>
      </c>
      <c r="AH5">
        <f t="shared" si="4"/>
        <v>-115.81962381679681</v>
      </c>
      <c r="AI5">
        <f t="shared" si="5"/>
        <v>46.443732837629753</v>
      </c>
      <c r="AJ5">
        <f t="shared" si="6"/>
        <v>-6.4767824561246865</v>
      </c>
      <c r="AK5">
        <f t="shared" ref="AK5:AK23" si="32">G5*SUM(AB5:AB5, AE5:AF5)</f>
        <v>7.9991573370587563</v>
      </c>
      <c r="AL5">
        <f t="shared" si="7"/>
        <v>47.966107718563819</v>
      </c>
      <c r="AN5">
        <f t="shared" si="8"/>
        <v>169.66729830221112</v>
      </c>
      <c r="AO5">
        <f t="shared" si="9"/>
        <v>-8.4833649151105561</v>
      </c>
      <c r="AP5">
        <f t="shared" si="10"/>
        <v>-21.059381546314722</v>
      </c>
      <c r="AQ5">
        <f t="shared" si="11"/>
        <v>-100.0174852555309</v>
      </c>
      <c r="AR5">
        <f t="shared" si="12"/>
        <v>40.107066585254955</v>
      </c>
      <c r="AS5">
        <f t="shared" si="13"/>
        <v>-5.5931065260012156</v>
      </c>
      <c r="AT5">
        <f t="shared" si="14"/>
        <v>6.9077724020367395</v>
      </c>
      <c r="AU5">
        <f t="shared" si="15"/>
        <v>41.421732461290475</v>
      </c>
      <c r="AW5">
        <v>2</v>
      </c>
      <c r="AX5">
        <f>(R5*SUMPRODUCT(K6:$K$23, X6:$X$23)-$AZ$3*SUMPRODUCT(K5:$K$22, W6:$W$23))/Z5</f>
        <v>8.4514093903295571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201.41533825325226</v>
      </c>
      <c r="P6">
        <f t="shared" si="30"/>
        <v>10.070766912662613</v>
      </c>
      <c r="Q6" s="5">
        <f t="shared" si="31"/>
        <v>25</v>
      </c>
      <c r="R6">
        <f t="shared" si="0"/>
        <v>50000</v>
      </c>
      <c r="S6">
        <f t="shared" si="19"/>
        <v>14.928191846454244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14.928191846454244</v>
      </c>
      <c r="AC6">
        <f t="shared" si="27"/>
        <v>20.389846636679234</v>
      </c>
      <c r="AE6">
        <f t="shared" si="1"/>
        <v>194.0474297388277</v>
      </c>
      <c r="AF6">
        <f t="shared" si="2"/>
        <v>-9.7023714869413862</v>
      </c>
      <c r="AG6">
        <f t="shared" si="3"/>
        <v>-24.085483188827407</v>
      </c>
      <c r="AH6">
        <f t="shared" si="4"/>
        <v>-114.5658141265538</v>
      </c>
      <c r="AI6">
        <f t="shared" si="5"/>
        <v>45.693760936505115</v>
      </c>
      <c r="AJ6">
        <f t="shared" si="6"/>
        <v>-5.4616547902249906</v>
      </c>
      <c r="AK6">
        <f t="shared" si="32"/>
        <v>11.657485130752923</v>
      </c>
      <c r="AL6">
        <f t="shared" si="7"/>
        <v>51.889591277033048</v>
      </c>
      <c r="AN6">
        <f t="shared" si="8"/>
        <v>151.12922603521275</v>
      </c>
      <c r="AO6">
        <f t="shared" si="9"/>
        <v>-7.5564613017606383</v>
      </c>
      <c r="AP6">
        <f t="shared" si="10"/>
        <v>-18.758405807852185</v>
      </c>
      <c r="AQ6">
        <f t="shared" si="11"/>
        <v>-89.226859857632249</v>
      </c>
      <c r="AR6">
        <f t="shared" si="12"/>
        <v>35.587499067967691</v>
      </c>
      <c r="AS6">
        <f t="shared" si="13"/>
        <v>-4.2536799504593201</v>
      </c>
      <c r="AT6">
        <f t="shared" si="14"/>
        <v>9.079155068938114</v>
      </c>
      <c r="AU6">
        <f t="shared" si="15"/>
        <v>40.412974186446483</v>
      </c>
      <c r="AW6">
        <v>3</v>
      </c>
      <c r="AX6">
        <f>(R6*SUMPRODUCT(K7:$K$23, X7:$X$23)-$AZ$3*SUMPRODUCT(K6:$K$22, W7:$W$23))/Z6</f>
        <v>14.928191846454244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201.41533825325226</v>
      </c>
      <c r="P7">
        <f t="shared" si="30"/>
        <v>10.070766912662613</v>
      </c>
      <c r="Q7" s="5">
        <f t="shared" si="31"/>
        <v>25</v>
      </c>
      <c r="R7">
        <f t="shared" si="0"/>
        <v>50000</v>
      </c>
      <c r="S7">
        <f t="shared" si="19"/>
        <v>20.389846636679234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20.389846636679234</v>
      </c>
      <c r="AC7">
        <f t="shared" si="27"/>
        <v>22.956902516453326</v>
      </c>
      <c r="AE7">
        <f t="shared" si="1"/>
        <v>191.65027277149372</v>
      </c>
      <c r="AF7">
        <f t="shared" si="2"/>
        <v>-9.5825136385746852</v>
      </c>
      <c r="AG7">
        <f t="shared" si="3"/>
        <v>-23.787944159759036</v>
      </c>
      <c r="AH7">
        <f t="shared" si="4"/>
        <v>-113.36839436018911</v>
      </c>
      <c r="AI7">
        <f t="shared" si="5"/>
        <v>44.911420612970886</v>
      </c>
      <c r="AJ7">
        <f t="shared" si="6"/>
        <v>-2.5670558797740917</v>
      </c>
      <c r="AK7">
        <f t="shared" si="32"/>
        <v>9.9406684432872741</v>
      </c>
      <c r="AL7">
        <f t="shared" si="7"/>
        <v>52.28503317648407</v>
      </c>
      <c r="AN7">
        <f t="shared" si="8"/>
        <v>135.11564889805831</v>
      </c>
      <c r="AO7">
        <f t="shared" si="9"/>
        <v>-6.7557824449029154</v>
      </c>
      <c r="AP7">
        <f t="shared" si="10"/>
        <v>-16.77077451869242</v>
      </c>
      <c r="AQ7">
        <f t="shared" si="11"/>
        <v>-79.926023307942415</v>
      </c>
      <c r="AR7">
        <f t="shared" si="12"/>
        <v>31.663068626520577</v>
      </c>
      <c r="AS7">
        <f t="shared" si="13"/>
        <v>-1.8098039514235598</v>
      </c>
      <c r="AT7">
        <f t="shared" si="14"/>
        <v>7.0082857058943437</v>
      </c>
      <c r="AU7">
        <f t="shared" si="15"/>
        <v>36.86155038099136</v>
      </c>
      <c r="AW7">
        <v>4</v>
      </c>
      <c r="AX7">
        <f>(R7*SUMPRODUCT(K8:$K$23, X8:$X$23)-$AZ$3*SUMPRODUCT(K7:$K$22, W8:$W$23))/Z7</f>
        <v>20.389846636679234</v>
      </c>
    </row>
    <row r="8" spans="1:52" x14ac:dyDescent="0.25">
      <c r="B8" s="5">
        <v>273.14974180000002</v>
      </c>
      <c r="C8" s="2"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201.41533825325226</v>
      </c>
      <c r="P8">
        <f t="shared" si="30"/>
        <v>10.070766912662613</v>
      </c>
      <c r="Q8" s="5">
        <f t="shared" si="31"/>
        <v>25</v>
      </c>
      <c r="R8">
        <f t="shared" si="0"/>
        <v>50000</v>
      </c>
      <c r="S8">
        <f t="shared" si="19"/>
        <v>22.956902516453326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22.956902516453326</v>
      </c>
      <c r="AC8">
        <f t="shared" si="27"/>
        <v>23.702473427881252</v>
      </c>
      <c r="AE8">
        <f t="shared" si="1"/>
        <v>189.28169119824517</v>
      </c>
      <c r="AF8">
        <f t="shared" si="2"/>
        <v>-9.4640845599122585</v>
      </c>
      <c r="AG8">
        <f t="shared" si="3"/>
        <v>-23.493951955169535</v>
      </c>
      <c r="AH8">
        <f t="shared" si="4"/>
        <v>-112.22552598381488</v>
      </c>
      <c r="AI8">
        <f t="shared" si="5"/>
        <v>44.098128699348493</v>
      </c>
      <c r="AJ8">
        <f t="shared" si="6"/>
        <v>-0.74557091142792586</v>
      </c>
      <c r="AK8">
        <f t="shared" si="32"/>
        <v>4.3190970449969459</v>
      </c>
      <c r="AL8">
        <f t="shared" si="7"/>
        <v>47.671654832917511</v>
      </c>
      <c r="AN8">
        <f t="shared" si="8"/>
        <v>124.42496188149086</v>
      </c>
      <c r="AO8">
        <f t="shared" si="9"/>
        <v>-6.2212480940745429</v>
      </c>
      <c r="AP8">
        <f t="shared" si="10"/>
        <v>-15.44382902520605</v>
      </c>
      <c r="AQ8">
        <f t="shared" si="11"/>
        <v>-73.771830250827165</v>
      </c>
      <c r="AR8">
        <f t="shared" si="12"/>
        <v>28.988054511383101</v>
      </c>
      <c r="AS8">
        <f t="shared" si="13"/>
        <v>-0.49010356811112493</v>
      </c>
      <c r="AT8">
        <f t="shared" si="14"/>
        <v>2.8391730958455588</v>
      </c>
      <c r="AU8">
        <f t="shared" si="15"/>
        <v>31.337124039117537</v>
      </c>
      <c r="AW8">
        <v>5</v>
      </c>
      <c r="AX8">
        <f>(R8*SUMPRODUCT(K9:$K$23, X9:$X$23)-$AZ$3*SUMPRODUCT(K8:$K$22, W9:$W$23))/Z8</f>
        <v>22.956902516453326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201.41533825325226</v>
      </c>
      <c r="P9">
        <f t="shared" si="30"/>
        <v>10.070766912662613</v>
      </c>
      <c r="Q9" s="5">
        <f t="shared" si="31"/>
        <v>25</v>
      </c>
      <c r="R9">
        <f t="shared" si="0"/>
        <v>50000</v>
      </c>
      <c r="S9">
        <f t="shared" si="19"/>
        <v>23.702473427881252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23.702473427881252</v>
      </c>
      <c r="AC9">
        <f t="shared" si="27"/>
        <v>24.156903537223496</v>
      </c>
      <c r="AE9">
        <f t="shared" si="1"/>
        <v>186.94067454823781</v>
      </c>
      <c r="AF9">
        <f t="shared" si="2"/>
        <v>-9.3470337274118904</v>
      </c>
      <c r="AG9">
        <f t="shared" si="3"/>
        <v>-23.203381153771101</v>
      </c>
      <c r="AH9">
        <f t="shared" si="4"/>
        <v>-111.26256369348407</v>
      </c>
      <c r="AI9">
        <f t="shared" si="5"/>
        <v>43.127695973570766</v>
      </c>
      <c r="AJ9">
        <f t="shared" si="6"/>
        <v>-0.45443010934224404</v>
      </c>
      <c r="AK9">
        <f t="shared" si="32"/>
        <v>1.1876470740673724</v>
      </c>
      <c r="AL9">
        <f t="shared" si="7"/>
        <v>43.860912938295897</v>
      </c>
      <c r="AN9">
        <f t="shared" si="8"/>
        <v>116.78966607516321</v>
      </c>
      <c r="AO9">
        <f t="shared" si="9"/>
        <v>-5.8394833037581604</v>
      </c>
      <c r="AP9">
        <f t="shared" si="10"/>
        <v>-14.496123667641955</v>
      </c>
      <c r="AQ9">
        <f t="shared" si="11"/>
        <v>-69.510381792676981</v>
      </c>
      <c r="AR9">
        <f t="shared" si="12"/>
        <v>26.943677311086127</v>
      </c>
      <c r="AS9">
        <f t="shared" si="13"/>
        <v>-0.28390151502789085</v>
      </c>
      <c r="AT9">
        <f t="shared" si="14"/>
        <v>0.74197285064188578</v>
      </c>
      <c r="AU9">
        <f t="shared" si="15"/>
        <v>27.401748646700121</v>
      </c>
      <c r="AW9">
        <v>6</v>
      </c>
      <c r="AX9">
        <f>(R9*SUMPRODUCT(K10:$K$23, X10:$X$23)-$AZ$3*SUMPRODUCT(K9:$K$22, W10:$W$23))/Z9</f>
        <v>23.702473427881252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201.41533825325226</v>
      </c>
      <c r="P10">
        <f t="shared" si="30"/>
        <v>10.070766912662613</v>
      </c>
      <c r="Q10" s="5">
        <f t="shared" si="31"/>
        <v>25</v>
      </c>
      <c r="R10">
        <f t="shared" si="0"/>
        <v>50000</v>
      </c>
      <c r="S10">
        <f t="shared" si="19"/>
        <v>24.156903537223496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24.156903537223496</v>
      </c>
      <c r="AC10">
        <f t="shared" si="27"/>
        <v>24.235395734003195</v>
      </c>
      <c r="AE10">
        <f t="shared" si="1"/>
        <v>184.62675578023845</v>
      </c>
      <c r="AF10">
        <f t="shared" si="2"/>
        <v>-9.2313377890119224</v>
      </c>
      <c r="AG10">
        <f t="shared" si="3"/>
        <v>-22.916173785644808</v>
      </c>
      <c r="AH10">
        <f t="shared" si="4"/>
        <v>-110.34711317716925</v>
      </c>
      <c r="AI10">
        <f t="shared" si="5"/>
        <v>42.132131028412473</v>
      </c>
      <c r="AJ10">
        <f t="shared" si="6"/>
        <v>-7.8492196779698986E-2</v>
      </c>
      <c r="AK10">
        <f t="shared" si="32"/>
        <v>0.81816451826664516</v>
      </c>
      <c r="AL10">
        <f t="shared" si="7"/>
        <v>42.871803349899423</v>
      </c>
      <c r="AN10">
        <f t="shared" si="8"/>
        <v>109.59055975626229</v>
      </c>
      <c r="AO10">
        <f t="shared" si="9"/>
        <v>-5.4795279878131149</v>
      </c>
      <c r="AP10">
        <f t="shared" si="10"/>
        <v>-13.602558860049074</v>
      </c>
      <c r="AQ10">
        <f t="shared" si="11"/>
        <v>-65.499725917125076</v>
      </c>
      <c r="AR10">
        <f t="shared" si="12"/>
        <v>25.008746991275039</v>
      </c>
      <c r="AS10">
        <f t="shared" si="13"/>
        <v>-4.6591317413522022E-2</v>
      </c>
      <c r="AT10">
        <f t="shared" si="14"/>
        <v>0.48564525304382472</v>
      </c>
      <c r="AU10">
        <f t="shared" si="15"/>
        <v>25.447800926905344</v>
      </c>
      <c r="AW10">
        <v>7</v>
      </c>
      <c r="AX10">
        <f>(R10*SUMPRODUCT(K11:$K$23, X11:$X$23)-$AZ$3*SUMPRODUCT(K10:$K$22, W11:$W$23))/Z10</f>
        <v>24.156903537223496</v>
      </c>
    </row>
    <row r="11" spans="1:52" x14ac:dyDescent="0.25">
      <c r="A11" t="s">
        <v>33</v>
      </c>
      <c r="C11" s="25">
        <f>AU25</f>
        <v>54.758970892460276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201.41533825325226</v>
      </c>
      <c r="P11">
        <f t="shared" si="30"/>
        <v>10.070766912662613</v>
      </c>
      <c r="Q11" s="5">
        <f t="shared" si="31"/>
        <v>25</v>
      </c>
      <c r="R11">
        <f t="shared" si="0"/>
        <v>50000</v>
      </c>
      <c r="S11">
        <f t="shared" si="19"/>
        <v>24.235395734003195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24.235395734003195</v>
      </c>
      <c r="AC11">
        <f t="shared" si="27"/>
        <v>24.007634585802762</v>
      </c>
      <c r="AE11">
        <f t="shared" si="1"/>
        <v>182.33947896836133</v>
      </c>
      <c r="AF11">
        <f t="shared" si="2"/>
        <v>-9.1169739484180674</v>
      </c>
      <c r="AG11">
        <f t="shared" si="3"/>
        <v>-22.632273260526759</v>
      </c>
      <c r="AH11">
        <f t="shared" si="4"/>
        <v>-109.47757452320366</v>
      </c>
      <c r="AI11">
        <f t="shared" si="5"/>
        <v>41.11265723621284</v>
      </c>
      <c r="AJ11">
        <f t="shared" si="6"/>
        <v>0.22776114820043247</v>
      </c>
      <c r="AK11">
        <f t="shared" si="32"/>
        <v>0.47389896180947144</v>
      </c>
      <c r="AL11">
        <f t="shared" si="7"/>
        <v>41.814317346222744</v>
      </c>
      <c r="AN11">
        <f t="shared" si="8"/>
        <v>102.93188810210765</v>
      </c>
      <c r="AO11">
        <f t="shared" si="9"/>
        <v>-5.1465944051053825</v>
      </c>
      <c r="AP11">
        <f t="shared" si="10"/>
        <v>-12.776073683708844</v>
      </c>
      <c r="AQ11">
        <f t="shared" si="11"/>
        <v>-61.800842660452297</v>
      </c>
      <c r="AR11">
        <f t="shared" si="12"/>
        <v>23.208377352841119</v>
      </c>
      <c r="AS11">
        <f t="shared" si="13"/>
        <v>0.12857273231894198</v>
      </c>
      <c r="AT11">
        <f t="shared" si="14"/>
        <v>0.26751921846360793</v>
      </c>
      <c r="AU11">
        <f t="shared" si="15"/>
        <v>23.604469303623667</v>
      </c>
      <c r="AW11">
        <v>8</v>
      </c>
      <c r="AX11">
        <f>(R11*SUMPRODUCT(K12:$K$23, X12:$X$23)-$AZ$3*SUMPRODUCT(K11:$K$22, W12:$W$23))/Z11</f>
        <v>24.235395734003195</v>
      </c>
    </row>
    <row r="12" spans="1:52" x14ac:dyDescent="0.25">
      <c r="A12" t="s">
        <v>40</v>
      </c>
      <c r="C12"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201.41533825325226</v>
      </c>
      <c r="P12">
        <f t="shared" si="30"/>
        <v>10.070766912662613</v>
      </c>
      <c r="Q12" s="5">
        <f t="shared" si="31"/>
        <v>25</v>
      </c>
      <c r="R12">
        <f t="shared" si="0"/>
        <v>50000</v>
      </c>
      <c r="S12">
        <f t="shared" si="19"/>
        <v>24.007634585802762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24.007634585802762</v>
      </c>
      <c r="AC12">
        <f t="shared" si="27"/>
        <v>23.442102994935727</v>
      </c>
      <c r="AE12">
        <f t="shared" si="1"/>
        <v>180.07823494058371</v>
      </c>
      <c r="AF12">
        <f t="shared" si="2"/>
        <v>-9.0039117470291856</v>
      </c>
      <c r="AG12">
        <f t="shared" si="3"/>
        <v>-22.351603966992815</v>
      </c>
      <c r="AH12">
        <f t="shared" si="4"/>
        <v>-108.69312185735451</v>
      </c>
      <c r="AI12">
        <f t="shared" si="5"/>
        <v>40.029597369207195</v>
      </c>
      <c r="AJ12">
        <f t="shared" si="6"/>
        <v>0.56553159086703531</v>
      </c>
      <c r="AK12">
        <f t="shared" si="32"/>
        <v>0.44868850289252182</v>
      </c>
      <c r="AL12">
        <f t="shared" si="7"/>
        <v>41.043817462966757</v>
      </c>
      <c r="AN12">
        <f t="shared" si="8"/>
        <v>96.639794960769478</v>
      </c>
      <c r="AO12">
        <f t="shared" si="9"/>
        <v>-4.8319897480384739</v>
      </c>
      <c r="AP12">
        <f t="shared" si="10"/>
        <v>-11.99508882973676</v>
      </c>
      <c r="AQ12">
        <f t="shared" si="11"/>
        <v>-58.330652859888723</v>
      </c>
      <c r="AR12">
        <f t="shared" si="12"/>
        <v>21.482063523105531</v>
      </c>
      <c r="AS12">
        <f t="shared" si="13"/>
        <v>0.303495072590314</v>
      </c>
      <c r="AT12">
        <f t="shared" si="14"/>
        <v>0.24079070374659561</v>
      </c>
      <c r="AU12">
        <f t="shared" si="15"/>
        <v>22.02634929944244</v>
      </c>
      <c r="AW12">
        <v>9</v>
      </c>
      <c r="AX12">
        <f>(R12*SUMPRODUCT(K13:$K$23, X13:$X$23)-$AZ$3*SUMPRODUCT(K12:$K$22, W13:$W$23))/Z12</f>
        <v>24.007634585802762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201.41533825325226</v>
      </c>
      <c r="P13">
        <f t="shared" si="30"/>
        <v>10.070766912662613</v>
      </c>
      <c r="Q13" s="5">
        <f t="shared" si="31"/>
        <v>25</v>
      </c>
      <c r="R13">
        <f t="shared" si="0"/>
        <v>50000</v>
      </c>
      <c r="S13">
        <f t="shared" si="19"/>
        <v>23.442102994935727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23.442102994935727</v>
      </c>
      <c r="AC13">
        <f t="shared" si="27"/>
        <v>22.518572676547997</v>
      </c>
      <c r="AE13">
        <f t="shared" si="1"/>
        <v>177.84259570772218</v>
      </c>
      <c r="AF13">
        <f t="shared" si="2"/>
        <v>-8.8921297853861105</v>
      </c>
      <c r="AG13">
        <f t="shared" si="3"/>
        <v>-22.074112782328108</v>
      </c>
      <c r="AH13">
        <f t="shared" si="4"/>
        <v>-107.95028998956305</v>
      </c>
      <c r="AI13">
        <f t="shared" si="5"/>
        <v>38.926063150444904</v>
      </c>
      <c r="AJ13">
        <f t="shared" si="6"/>
        <v>0.92353031838772992</v>
      </c>
      <c r="AK13">
        <f t="shared" si="32"/>
        <v>0.3847851378345436</v>
      </c>
      <c r="AL13">
        <f t="shared" si="7"/>
        <v>40.234378606667178</v>
      </c>
      <c r="AN13">
        <f t="shared" si="8"/>
        <v>90.748339933645539</v>
      </c>
      <c r="AO13">
        <f t="shared" si="9"/>
        <v>-4.5374169966822775</v>
      </c>
      <c r="AP13">
        <f t="shared" si="10"/>
        <v>-11.263831831360072</v>
      </c>
      <c r="AQ13">
        <f t="shared" si="11"/>
        <v>-55.084157835889656</v>
      </c>
      <c r="AR13">
        <f t="shared" si="12"/>
        <v>19.86293326971353</v>
      </c>
      <c r="AS13">
        <f t="shared" si="13"/>
        <v>0.47125292418591547</v>
      </c>
      <c r="AT13">
        <f t="shared" si="14"/>
        <v>0.19634560747758811</v>
      </c>
      <c r="AU13">
        <f t="shared" si="15"/>
        <v>20.530531801377034</v>
      </c>
      <c r="AW13">
        <v>10</v>
      </c>
      <c r="AX13">
        <f>(R13*SUMPRODUCT(K14:$K$23, X14:$X$23)-$AZ$3*SUMPRODUCT(K13:$K$22, W14:$W$23))/Z13</f>
        <v>23.442102994935727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201.41533825325226</v>
      </c>
      <c r="P14">
        <f t="shared" si="30"/>
        <v>10.070766912662613</v>
      </c>
      <c r="Q14" s="5">
        <f t="shared" si="31"/>
        <v>25</v>
      </c>
      <c r="R14">
        <f t="shared" si="0"/>
        <v>50000</v>
      </c>
      <c r="S14">
        <f t="shared" si="19"/>
        <v>22.518572676547997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22.518572676547997</v>
      </c>
      <c r="AC14">
        <f t="shared" si="27"/>
        <v>21.164532713965588</v>
      </c>
      <c r="AE14">
        <f t="shared" si="1"/>
        <v>175.63198325473209</v>
      </c>
      <c r="AF14">
        <f t="shared" si="2"/>
        <v>-8.7815991627366046</v>
      </c>
      <c r="AG14">
        <f t="shared" si="3"/>
        <v>-21.799727962363384</v>
      </c>
      <c r="AH14">
        <f t="shared" si="4"/>
        <v>-107.28738428288163</v>
      </c>
      <c r="AI14">
        <f t="shared" si="5"/>
        <v>37.76327184675047</v>
      </c>
      <c r="AJ14">
        <f t="shared" si="6"/>
        <v>1.3540399625824087</v>
      </c>
      <c r="AK14">
        <f t="shared" si="32"/>
        <v>0.34086412218337825</v>
      </c>
      <c r="AL14">
        <f t="shared" si="7"/>
        <v>39.458175931516251</v>
      </c>
      <c r="AN14">
        <f t="shared" si="8"/>
        <v>85.23903678551541</v>
      </c>
      <c r="AO14">
        <f t="shared" si="9"/>
        <v>-4.2619518392757705</v>
      </c>
      <c r="AP14">
        <f t="shared" si="10"/>
        <v>-10.58000814693901</v>
      </c>
      <c r="AQ14">
        <f t="shared" si="11"/>
        <v>-52.069521314045048</v>
      </c>
      <c r="AR14">
        <f t="shared" si="12"/>
        <v>18.327555485255584</v>
      </c>
      <c r="AS14">
        <f t="shared" si="13"/>
        <v>0.65715287182188176</v>
      </c>
      <c r="AT14">
        <f t="shared" si="14"/>
        <v>0.16543074280218587</v>
      </c>
      <c r="AU14">
        <f t="shared" si="15"/>
        <v>19.150139099879649</v>
      </c>
      <c r="AW14">
        <v>11</v>
      </c>
      <c r="AX14">
        <f>(R14*SUMPRODUCT(K15:$K$23, X15:$X$23)-$AZ$3*SUMPRODUCT(K14:$K$22, W15:$W$23))/Z14</f>
        <v>22.518572676547997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201.41533825325226</v>
      </c>
      <c r="P15">
        <f t="shared" si="30"/>
        <v>10.070766912662613</v>
      </c>
      <c r="Q15" s="5">
        <f t="shared" si="31"/>
        <v>25</v>
      </c>
      <c r="R15">
        <f t="shared" si="0"/>
        <v>50000</v>
      </c>
      <c r="S15">
        <f t="shared" si="19"/>
        <v>21.164532713965588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21.164532713965588</v>
      </c>
      <c r="AC15">
        <f t="shared" si="27"/>
        <v>19.459658600865239</v>
      </c>
      <c r="AE15">
        <f t="shared" si="1"/>
        <v>173.44504523736916</v>
      </c>
      <c r="AF15">
        <f t="shared" si="2"/>
        <v>-8.6722522618684579</v>
      </c>
      <c r="AG15">
        <f t="shared" si="3"/>
        <v>-21.52828165192734</v>
      </c>
      <c r="AH15">
        <f t="shared" si="4"/>
        <v>-106.8980616248195</v>
      </c>
      <c r="AI15">
        <f t="shared" si="5"/>
        <v>36.346449698753858</v>
      </c>
      <c r="AJ15">
        <f t="shared" si="6"/>
        <v>1.7048741131003489</v>
      </c>
      <c r="AK15">
        <f t="shared" si="32"/>
        <v>0.76234303532681191</v>
      </c>
      <c r="AL15">
        <f t="shared" si="7"/>
        <v>38.813666847181018</v>
      </c>
      <c r="AN15">
        <f t="shared" si="8"/>
        <v>80.02438973024978</v>
      </c>
      <c r="AO15">
        <f t="shared" si="9"/>
        <v>-4.0012194865124888</v>
      </c>
      <c r="AP15">
        <f t="shared" si="10"/>
        <v>-9.9327576569206038</v>
      </c>
      <c r="AQ15">
        <f t="shared" si="11"/>
        <v>-49.320821665246029</v>
      </c>
      <c r="AR15">
        <f t="shared" si="12"/>
        <v>16.769590921570661</v>
      </c>
      <c r="AS15">
        <f t="shared" si="13"/>
        <v>0.7865979122150315</v>
      </c>
      <c r="AT15">
        <f t="shared" si="14"/>
        <v>0.35173121309775229</v>
      </c>
      <c r="AU15">
        <f t="shared" si="15"/>
        <v>17.907920046883444</v>
      </c>
      <c r="AW15">
        <v>12</v>
      </c>
      <c r="AX15">
        <f>(R15*SUMPRODUCT(K16:$K$23, X16:$X$23)-$AZ$3*SUMPRODUCT(K15:$K$22, W16:$W$23))/Z15</f>
        <v>21.164532713965588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201.41533825325226</v>
      </c>
      <c r="P16">
        <f t="shared" si="30"/>
        <v>10.070766912662613</v>
      </c>
      <c r="Q16" s="5">
        <f t="shared" si="31"/>
        <v>25</v>
      </c>
      <c r="R16">
        <f t="shared" si="0"/>
        <v>50000</v>
      </c>
      <c r="S16">
        <f t="shared" si="19"/>
        <v>19.459658600865239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19.459658600865239</v>
      </c>
      <c r="AC16">
        <f t="shared" si="27"/>
        <v>17.651843611711691</v>
      </c>
      <c r="AE16">
        <f t="shared" si="1"/>
        <v>171.28095614477854</v>
      </c>
      <c r="AF16">
        <f t="shared" si="2"/>
        <v>-8.5640478072389268</v>
      </c>
      <c r="AG16">
        <f t="shared" si="3"/>
        <v>-21.259671387267456</v>
      </c>
      <c r="AH16">
        <f t="shared" si="4"/>
        <v>-106.65489628121878</v>
      </c>
      <c r="AI16">
        <f t="shared" si="5"/>
        <v>34.802340669053393</v>
      </c>
      <c r="AJ16">
        <f t="shared" si="6"/>
        <v>1.8078149891535489</v>
      </c>
      <c r="AK16">
        <f t="shared" si="32"/>
        <v>1.2934536252626745</v>
      </c>
      <c r="AL16">
        <f t="shared" si="7"/>
        <v>37.903609283469613</v>
      </c>
      <c r="AN16">
        <f t="shared" si="8"/>
        <v>74.927390136948119</v>
      </c>
      <c r="AO16">
        <f t="shared" si="9"/>
        <v>-3.7463695068474054</v>
      </c>
      <c r="AP16">
        <f t="shared" si="10"/>
        <v>-9.3001097615933741</v>
      </c>
      <c r="AQ16">
        <f t="shared" si="11"/>
        <v>-46.656518059858058</v>
      </c>
      <c r="AR16">
        <f t="shared" si="12"/>
        <v>15.224392808649283</v>
      </c>
      <c r="AS16">
        <f t="shared" si="13"/>
        <v>0.79083432295435541</v>
      </c>
      <c r="AT16">
        <f t="shared" si="14"/>
        <v>0.56582533508387778</v>
      </c>
      <c r="AU16">
        <f t="shared" si="15"/>
        <v>16.581052466687513</v>
      </c>
      <c r="AW16">
        <v>13</v>
      </c>
      <c r="AX16">
        <f>(R16*SUMPRODUCT(K17:$K$23, X17:$X$23)-$AZ$3*SUMPRODUCT(K16:$K$22, W17:$W$23))/Z16</f>
        <v>19.459658600865239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201.41533825325226</v>
      </c>
      <c r="P17">
        <f t="shared" si="30"/>
        <v>10.070766912662613</v>
      </c>
      <c r="Q17" s="5">
        <f t="shared" si="31"/>
        <v>25</v>
      </c>
      <c r="R17">
        <f t="shared" si="0"/>
        <v>50000</v>
      </c>
      <c r="S17">
        <f t="shared" si="19"/>
        <v>17.651843611711691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17.651843611711691</v>
      </c>
      <c r="AC17">
        <f t="shared" si="27"/>
        <v>15.816715183169766</v>
      </c>
      <c r="AE17">
        <f t="shared" si="1"/>
        <v>169.13954082631707</v>
      </c>
      <c r="AF17">
        <f t="shared" si="2"/>
        <v>-8.456977041315854</v>
      </c>
      <c r="AG17">
        <f t="shared" si="3"/>
        <v>-20.993875428400493</v>
      </c>
      <c r="AH17">
        <f t="shared" si="4"/>
        <v>-106.3984899885713</v>
      </c>
      <c r="AI17">
        <f t="shared" si="5"/>
        <v>33.290198368029422</v>
      </c>
      <c r="AJ17">
        <f t="shared" si="6"/>
        <v>1.8351284285419247</v>
      </c>
      <c r="AK17">
        <f t="shared" si="32"/>
        <v>2.4610148220746377</v>
      </c>
      <c r="AL17">
        <f t="shared" si="7"/>
        <v>37.586341618645982</v>
      </c>
      <c r="AN17">
        <f t="shared" si="8"/>
        <v>69.690704818905985</v>
      </c>
      <c r="AO17">
        <f t="shared" si="9"/>
        <v>-3.4845352409452994</v>
      </c>
      <c r="AP17">
        <f t="shared" si="10"/>
        <v>-8.6501238464867356</v>
      </c>
      <c r="AQ17">
        <f t="shared" si="11"/>
        <v>-43.839457779922739</v>
      </c>
      <c r="AR17">
        <f t="shared" si="12"/>
        <v>13.716587951551206</v>
      </c>
      <c r="AS17">
        <f t="shared" si="13"/>
        <v>0.75612948334549912</v>
      </c>
      <c r="AT17">
        <f t="shared" si="14"/>
        <v>1.0140139714360046</v>
      </c>
      <c r="AU17">
        <f t="shared" si="15"/>
        <v>15.486731406332709</v>
      </c>
      <c r="AW17">
        <v>14</v>
      </c>
      <c r="AX17">
        <f>(R17*SUMPRODUCT(K18:$K$23, X18:$X$23)-$AZ$3*SUMPRODUCT(K17:$K$22, W18:$W$23))/Z17</f>
        <v>17.651843611711691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201.41533825325226</v>
      </c>
      <c r="P18">
        <f t="shared" si="30"/>
        <v>10.070766912662613</v>
      </c>
      <c r="Q18" s="5">
        <f t="shared" si="31"/>
        <v>25</v>
      </c>
      <c r="R18">
        <f t="shared" si="0"/>
        <v>50000</v>
      </c>
      <c r="S18">
        <f t="shared" si="19"/>
        <v>15.816715183169766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15.816715183169766</v>
      </c>
      <c r="AC18">
        <f t="shared" si="27"/>
        <v>13.661591606452969</v>
      </c>
      <c r="AE18">
        <f t="shared" si="1"/>
        <v>167.02047186058601</v>
      </c>
      <c r="AF18">
        <f t="shared" si="2"/>
        <v>-8.3510235930293018</v>
      </c>
      <c r="AG18">
        <f t="shared" si="3"/>
        <v>-20.730853135248893</v>
      </c>
      <c r="AH18">
        <f t="shared" si="4"/>
        <v>-106.16707773519272</v>
      </c>
      <c r="AI18">
        <f t="shared" si="5"/>
        <v>31.771517397115076</v>
      </c>
      <c r="AJ18">
        <f t="shared" si="6"/>
        <v>2.1551235767167967</v>
      </c>
      <c r="AK18">
        <f t="shared" si="32"/>
        <v>3.7689011305356921</v>
      </c>
      <c r="AL18">
        <f t="shared" si="7"/>
        <v>37.695542104367561</v>
      </c>
      <c r="AN18">
        <f t="shared" si="8"/>
        <v>64.309487974315203</v>
      </c>
      <c r="AO18">
        <f t="shared" si="9"/>
        <v>-3.2154743987157604</v>
      </c>
      <c r="AP18">
        <f t="shared" si="10"/>
        <v>-7.9821984427837878</v>
      </c>
      <c r="AQ18">
        <f t="shared" si="11"/>
        <v>-40.878524248084993</v>
      </c>
      <c r="AR18">
        <f t="shared" si="12"/>
        <v>12.233290884730645</v>
      </c>
      <c r="AS18">
        <f t="shared" si="13"/>
        <v>0.82980782053902236</v>
      </c>
      <c r="AT18">
        <f t="shared" si="14"/>
        <v>1.4511760099257909</v>
      </c>
      <c r="AU18">
        <f t="shared" si="15"/>
        <v>14.514274715195457</v>
      </c>
      <c r="AW18">
        <v>15</v>
      </c>
      <c r="AX18">
        <f>(R18*SUMPRODUCT(K19:$K$23, X19:$X$23)-$AZ$3*SUMPRODUCT(K18:$K$22, W19:$W$23))/Z18</f>
        <v>15.816715183169766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201.41533825325226</v>
      </c>
      <c r="P19">
        <f t="shared" si="30"/>
        <v>10.070766912662613</v>
      </c>
      <c r="Q19" s="5">
        <f t="shared" si="31"/>
        <v>25</v>
      </c>
      <c r="R19">
        <f t="shared" si="0"/>
        <v>50000</v>
      </c>
      <c r="S19">
        <f t="shared" si="19"/>
        <v>13.661591606452969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13.661591606452969</v>
      </c>
      <c r="AC19">
        <f t="shared" si="27"/>
        <v>10.327107037923051</v>
      </c>
      <c r="AE19">
        <f t="shared" si="1"/>
        <v>164.92267652878562</v>
      </c>
      <c r="AF19">
        <f t="shared" si="2"/>
        <v>-8.2461338264392818</v>
      </c>
      <c r="AG19">
        <f t="shared" si="3"/>
        <v>-20.470471360207174</v>
      </c>
      <c r="AH19">
        <f t="shared" si="4"/>
        <v>-106.14648737845782</v>
      </c>
      <c r="AI19">
        <f t="shared" si="5"/>
        <v>30.059583963681334</v>
      </c>
      <c r="AJ19">
        <f t="shared" si="6"/>
        <v>3.334484568529918</v>
      </c>
      <c r="AK19">
        <f t="shared" si="32"/>
        <v>3.7985403950862242</v>
      </c>
      <c r="AL19">
        <f t="shared" si="7"/>
        <v>37.192608927297471</v>
      </c>
      <c r="AN19">
        <f t="shared" si="8"/>
        <v>59.159450154298128</v>
      </c>
      <c r="AO19">
        <f t="shared" si="9"/>
        <v>-2.9579725077149068</v>
      </c>
      <c r="AP19">
        <f t="shared" si="10"/>
        <v>-7.3429673563282964</v>
      </c>
      <c r="AQ19">
        <f t="shared" si="11"/>
        <v>-38.075830208974779</v>
      </c>
      <c r="AR19">
        <f t="shared" si="12"/>
        <v>10.782680081280144</v>
      </c>
      <c r="AS19">
        <f t="shared" si="13"/>
        <v>1.1961137047626746</v>
      </c>
      <c r="AT19">
        <f t="shared" si="14"/>
        <v>1.3625752740131454</v>
      </c>
      <c r="AU19">
        <f t="shared" si="15"/>
        <v>13.341369060055962</v>
      </c>
      <c r="AW19">
        <v>16</v>
      </c>
      <c r="AX19">
        <f>(R19*SUMPRODUCT(K20:$K$23, X20:$X$23)-$AZ$3*SUMPRODUCT(K19:$K$22, W20:$W$23))/Z19</f>
        <v>13.661591606452969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201.41533825325226</v>
      </c>
      <c r="P20">
        <f t="shared" si="30"/>
        <v>10.070766912662613</v>
      </c>
      <c r="Q20" s="5">
        <f t="shared" si="31"/>
        <v>25</v>
      </c>
      <c r="R20">
        <f t="shared" si="0"/>
        <v>50000</v>
      </c>
      <c r="S20">
        <f t="shared" si="19"/>
        <v>10.327107037923051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10.327107037923051</v>
      </c>
      <c r="AC20">
        <f t="shared" si="27"/>
        <v>6.4334695710450251</v>
      </c>
      <c r="AE20">
        <f t="shared" si="1"/>
        <v>162.84616974237377</v>
      </c>
      <c r="AF20">
        <f t="shared" si="2"/>
        <v>-8.1423084871186884</v>
      </c>
      <c r="AG20">
        <f t="shared" si="3"/>
        <v>-20.212731954109792</v>
      </c>
      <c r="AH20">
        <f t="shared" si="4"/>
        <v>-106.06938499062228</v>
      </c>
      <c r="AI20">
        <f t="shared" si="5"/>
        <v>28.42174431052301</v>
      </c>
      <c r="AJ20">
        <f t="shared" si="6"/>
        <v>3.893637466878026</v>
      </c>
      <c r="AK20">
        <f t="shared" si="32"/>
        <v>0.70963316366066587</v>
      </c>
      <c r="AL20">
        <f t="shared" si="7"/>
        <v>33.025014941061706</v>
      </c>
      <c r="AN20">
        <f t="shared" si="8"/>
        <v>55.406038073498905</v>
      </c>
      <c r="AO20">
        <f t="shared" si="9"/>
        <v>-2.770301903674945</v>
      </c>
      <c r="AP20">
        <f t="shared" si="10"/>
        <v>-6.8770877324935134</v>
      </c>
      <c r="AQ20">
        <f t="shared" si="11"/>
        <v>-36.088563780900664</v>
      </c>
      <c r="AR20">
        <f t="shared" si="12"/>
        <v>9.6700846564297844</v>
      </c>
      <c r="AS20">
        <f t="shared" si="13"/>
        <v>1.3247534533697476</v>
      </c>
      <c r="AT20">
        <f t="shared" si="14"/>
        <v>0.24144235106175488</v>
      </c>
      <c r="AU20">
        <f t="shared" si="15"/>
        <v>11.236280460861288</v>
      </c>
      <c r="AW20">
        <v>17</v>
      </c>
      <c r="AX20">
        <f>(R20*SUMPRODUCT(K21:$K$23, X21:$X$23)-$AZ$3*SUMPRODUCT(K20:$K$22, W21:$W$23))/Z20</f>
        <v>10.327107037923051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201.41533825325226</v>
      </c>
      <c r="P21">
        <f t="shared" si="30"/>
        <v>10.070766912662613</v>
      </c>
      <c r="Q21" s="5">
        <f t="shared" si="31"/>
        <v>25</v>
      </c>
      <c r="R21">
        <f t="shared" si="0"/>
        <v>50000</v>
      </c>
      <c r="S21">
        <f t="shared" si="19"/>
        <v>6.4334695710450251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6.4334695710450251</v>
      </c>
      <c r="AC21">
        <f t="shared" si="27"/>
        <v>2.8215091871386377</v>
      </c>
      <c r="AE21">
        <f t="shared" si="1"/>
        <v>160.79007660874527</v>
      </c>
      <c r="AF21">
        <f t="shared" si="2"/>
        <v>-8.0395038304372637</v>
      </c>
      <c r="AG21">
        <f t="shared" si="3"/>
        <v>-19.957526323860915</v>
      </c>
      <c r="AH21">
        <f t="shared" si="4"/>
        <v>-106.15662141556209</v>
      </c>
      <c r="AI21">
        <f t="shared" si="5"/>
        <v>26.636425038884994</v>
      </c>
      <c r="AJ21">
        <f t="shared" si="6"/>
        <v>3.6119603839063874</v>
      </c>
      <c r="AK21">
        <f t="shared" si="32"/>
        <v>0.25469446775896487</v>
      </c>
      <c r="AL21">
        <f t="shared" si="7"/>
        <v>30.503079890550346</v>
      </c>
      <c r="AN21">
        <f t="shared" si="8"/>
        <v>52.03698499313186</v>
      </c>
      <c r="AO21">
        <f t="shared" si="9"/>
        <v>-2.6018492496565928</v>
      </c>
      <c r="AP21">
        <f t="shared" si="10"/>
        <v>-6.4589153741239</v>
      </c>
      <c r="AQ21">
        <f t="shared" si="11"/>
        <v>-34.355792546607532</v>
      </c>
      <c r="AR21">
        <f t="shared" si="12"/>
        <v>8.6204278227438333</v>
      </c>
      <c r="AS21">
        <f t="shared" si="13"/>
        <v>1.1689498024836484</v>
      </c>
      <c r="AT21">
        <f t="shared" si="14"/>
        <v>8.2427550730367088E-2</v>
      </c>
      <c r="AU21">
        <f t="shared" si="15"/>
        <v>9.8718051759578493</v>
      </c>
      <c r="AW21">
        <v>18</v>
      </c>
      <c r="AX21">
        <f>(R21*SUMPRODUCT(K22:$K$23, X22:$X$23)-$AZ$3*SUMPRODUCT(K21:$K$22, W22:$W$23))/Z21</f>
        <v>6.4334695710450251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201.41533825325226</v>
      </c>
      <c r="P22">
        <f t="shared" si="30"/>
        <v>10.070766912662613</v>
      </c>
      <c r="Q22" s="5">
        <f t="shared" si="31"/>
        <v>25</v>
      </c>
      <c r="R22">
        <f t="shared" si="0"/>
        <v>50000</v>
      </c>
      <c r="S22">
        <f t="shared" si="19"/>
        <v>2.8215091871386377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2.8215091871386377</v>
      </c>
      <c r="AC22">
        <f t="shared" si="27"/>
        <v>2.8578189051672553</v>
      </c>
      <c r="AE22">
        <f t="shared" si="1"/>
        <v>158.75384956943094</v>
      </c>
      <c r="AF22">
        <f t="shared" si="2"/>
        <v>-7.937692478471547</v>
      </c>
      <c r="AG22">
        <f t="shared" si="3"/>
        <v>-19.704786505611064</v>
      </c>
      <c r="AH22">
        <f t="shared" si="4"/>
        <v>-106.32911002247646</v>
      </c>
      <c r="AI22">
        <f t="shared" si="5"/>
        <v>24.782260562871883</v>
      </c>
      <c r="AJ22">
        <f t="shared" si="6"/>
        <v>-3.6309718028617599E-2</v>
      </c>
      <c r="AK22">
        <f t="shared" si="32"/>
        <v>3.2263909918400588</v>
      </c>
      <c r="AL22">
        <f t="shared" si="7"/>
        <v>27.972341836683324</v>
      </c>
      <c r="AN22">
        <f t="shared" si="8"/>
        <v>48.016817382646835</v>
      </c>
      <c r="AO22">
        <f t="shared" si="9"/>
        <v>-2.4008408691323417</v>
      </c>
      <c r="AP22">
        <f t="shared" si="10"/>
        <v>-5.9599256192535153</v>
      </c>
      <c r="AQ22">
        <f t="shared" si="11"/>
        <v>-32.160388376444942</v>
      </c>
      <c r="AR22">
        <f t="shared" si="12"/>
        <v>7.495662517816041</v>
      </c>
      <c r="AS22">
        <f t="shared" si="13"/>
        <v>-1.0982266600300748E-2</v>
      </c>
      <c r="AT22">
        <f t="shared" si="14"/>
        <v>0.97585682161644993</v>
      </c>
      <c r="AU22">
        <f t="shared" si="15"/>
        <v>8.4605370728321905</v>
      </c>
      <c r="AW22">
        <v>19</v>
      </c>
      <c r="AX22">
        <f>(R22*SUMPRODUCT(K23:$K$23, X23:$X$23)-$AZ$3*SUMPRODUCT(K22:$K$22, W23:$W$23))/Z22</f>
        <v>2.8215091871386377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201.41533825325226</v>
      </c>
      <c r="P23">
        <f t="shared" si="30"/>
        <v>10.070766912662613</v>
      </c>
      <c r="Q23" s="5">
        <f t="shared" si="31"/>
        <v>25</v>
      </c>
      <c r="R23">
        <f t="shared" si="0"/>
        <v>50000</v>
      </c>
      <c r="S23">
        <f t="shared" si="19"/>
        <v>2.8578189051672553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2.8578189051672553</v>
      </c>
      <c r="AC23">
        <f t="shared" si="27"/>
        <v>0</v>
      </c>
      <c r="AE23">
        <f t="shared" si="1"/>
        <v>156.73681920288072</v>
      </c>
      <c r="AF23">
        <f t="shared" si="2"/>
        <v>-7.8368409601440367</v>
      </c>
      <c r="AG23">
        <f t="shared" si="3"/>
        <v>-19.454429409666606</v>
      </c>
      <c r="AH23">
        <f t="shared" si="4"/>
        <v>-106.6184617766953</v>
      </c>
      <c r="AI23">
        <f t="shared" si="5"/>
        <v>22.827087056374793</v>
      </c>
      <c r="AJ23">
        <f t="shared" si="6"/>
        <v>2.8578189051672553</v>
      </c>
      <c r="AK23">
        <f t="shared" si="32"/>
        <v>10.623045800353276</v>
      </c>
      <c r="AL23">
        <f t="shared" si="7"/>
        <v>36.307951761895325</v>
      </c>
      <c r="AN23">
        <f t="shared" si="8"/>
        <v>42.944781910641758</v>
      </c>
      <c r="AO23">
        <f t="shared" si="9"/>
        <v>-2.1472390955320879</v>
      </c>
      <c r="AP23">
        <f t="shared" si="10"/>
        <v>-5.330376311341861</v>
      </c>
      <c r="AQ23">
        <f t="shared" si="11"/>
        <v>-29.212705807954283</v>
      </c>
      <c r="AR23">
        <f t="shared" si="12"/>
        <v>6.2544606958135303</v>
      </c>
      <c r="AS23">
        <f t="shared" si="13"/>
        <v>0.78302220401485034</v>
      </c>
      <c r="AT23">
        <f t="shared" si="14"/>
        <v>2.9106395513387167</v>
      </c>
      <c r="AU23">
        <f t="shared" si="15"/>
        <v>9.9481224511670963</v>
      </c>
      <c r="AW23">
        <v>20</v>
      </c>
      <c r="AX23">
        <f>(R23*SUMPRODUCT(K$23:$K24, X$23:$X24)-$AZ$3*SUMPRODUCT(K$22:$K23, W$23:$W24))/Z23</f>
        <v>2.8578189051672553</v>
      </c>
    </row>
    <row r="25" spans="5:50" x14ac:dyDescent="0.25">
      <c r="AN25" s="6">
        <f t="shared" ref="AN25:AU25" si="33">SUM(AN3:AN23)</f>
        <v>1930.2078041583259</v>
      </c>
      <c r="AO25" s="6">
        <f t="shared" si="33"/>
        <v>-247.57189389785549</v>
      </c>
      <c r="AP25" s="6">
        <f t="shared" si="33"/>
        <v>-487.73027981882666</v>
      </c>
      <c r="AQ25" s="6">
        <f t="shared" si="33"/>
        <v>-1165.6735363827452</v>
      </c>
      <c r="AR25" s="6">
        <f t="shared" si="33"/>
        <v>29.232094058898053</v>
      </c>
      <c r="AS25" s="6">
        <f t="shared" si="33"/>
        <v>-11.430842483378759</v>
      </c>
      <c r="AT25" s="6">
        <f t="shared" si="33"/>
        <v>36.957719316940981</v>
      </c>
      <c r="AU25" s="7">
        <f t="shared" si="33"/>
        <v>54.758970892460276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031CD-FFA7-47B6-816F-C61AB75EAA1D}">
  <sheetPr codeName="Sheet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205.34824198112176</v>
      </c>
      <c r="K3">
        <v>1</v>
      </c>
      <c r="L3" s="2">
        <v>0</v>
      </c>
      <c r="O3">
        <f>$C$3</f>
        <v>205.34824198112176</v>
      </c>
      <c r="P3">
        <f>O3*B5</f>
        <v>164.27859358489741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205.34824198112176</v>
      </c>
      <c r="AF3">
        <f t="shared" ref="AF3:AF23" si="3">-$Z3*P3</f>
        <v>-164.27859358489741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-232.08009340377566</v>
      </c>
      <c r="AJ3">
        <f t="shared" ref="AJ3:AJ23" si="7">AB3-AC3</f>
        <v>0</v>
      </c>
      <c r="AL3">
        <f t="shared" ref="AL3:AL23" si="8">SUM(AI3:AK3)</f>
        <v>-232.08009340377566</v>
      </c>
      <c r="AN3">
        <f t="shared" ref="AN3:AN23" si="9">AE3*$K3</f>
        <v>205.34824198112176</v>
      </c>
      <c r="AO3">
        <f t="shared" ref="AO3:AO23" si="10">AF3*$K3</f>
        <v>-164.27859358489741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-232.08009340377566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-232.08009340377566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123.90813250195528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</v>
      </c>
      <c r="S4">
        <f t="shared" ref="S4:S23" si="20">AX4</f>
        <v>10.765586828471767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1"/>
        <v>10.631933984270745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-10.631933984270745</v>
      </c>
      <c r="AK4">
        <f t="shared" ref="AK4:AK23" si="28">H4*SUM(AB4:AB4, AE4:AF4)</f>
        <v>0</v>
      </c>
      <c r="AL4">
        <f t="shared" si="8"/>
        <v>-131.37303398427076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-113.27619851768458</v>
      </c>
      <c r="AR4">
        <f t="shared" si="13"/>
        <v>-113.27619851768458</v>
      </c>
      <c r="AS4">
        <f t="shared" si="14"/>
        <v>-9.974607359293314</v>
      </c>
      <c r="AT4">
        <f t="shared" si="15"/>
        <v>0</v>
      </c>
      <c r="AU4">
        <f t="shared" si="16"/>
        <v>-123.25080587697791</v>
      </c>
      <c r="AW4">
        <v>1</v>
      </c>
      <c r="AX4">
        <f>(R4*SUMPRODUCT(K5:$K$23, X5:$X$23)-$AZ$3*SUMPRODUCT(K4:$K$22, W5:$W$23))/Z4</f>
        <v>10.765586828471767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2.4301629999999999E-3</v>
      </c>
      <c r="O5">
        <f t="shared" ref="O5:O23" si="30">$C$3</f>
        <v>205.34824198112176</v>
      </c>
      <c r="P5">
        <f t="shared" ref="P5:P23" si="31">O5*$C$5</f>
        <v>10.267412099056088</v>
      </c>
      <c r="Q5" s="5">
        <f t="shared" ref="Q5:Q23" si="32">$C$8</f>
        <v>25</v>
      </c>
      <c r="R5">
        <f t="shared" si="0"/>
        <v>50000</v>
      </c>
      <c r="S5">
        <f t="shared" si="20"/>
        <v>22.361082573934716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10.631933984270745</v>
      </c>
      <c r="AC5">
        <f t="shared" si="1"/>
        <v>21.808972536180136</v>
      </c>
      <c r="AE5">
        <f t="shared" si="2"/>
        <v>200.27805697294198</v>
      </c>
      <c r="AF5">
        <f t="shared" si="3"/>
        <v>-10.013902848647099</v>
      </c>
      <c r="AG5">
        <f t="shared" si="4"/>
        <v>-24.3827333315269</v>
      </c>
      <c r="AH5">
        <f t="shared" si="5"/>
        <v>-119.99964794620071</v>
      </c>
      <c r="AI5">
        <f t="shared" si="6"/>
        <v>45.881772846567273</v>
      </c>
      <c r="AJ5">
        <f t="shared" si="7"/>
        <v>-11.177038551909391</v>
      </c>
      <c r="AK5">
        <f t="shared" si="28"/>
        <v>17.357422012580074</v>
      </c>
      <c r="AL5">
        <f t="shared" si="8"/>
        <v>52.062156307237956</v>
      </c>
      <c r="AN5">
        <f t="shared" si="9"/>
        <v>172.95262193204042</v>
      </c>
      <c r="AO5">
        <f t="shared" si="10"/>
        <v>-8.6476310966020211</v>
      </c>
      <c r="AP5">
        <f t="shared" si="11"/>
        <v>-21.056014439600172</v>
      </c>
      <c r="AQ5">
        <f t="shared" si="12"/>
        <v>-103.62719739197964</v>
      </c>
      <c r="AR5">
        <f t="shared" si="13"/>
        <v>39.621779003858592</v>
      </c>
      <c r="AS5">
        <f t="shared" si="14"/>
        <v>-9.6520714860409864</v>
      </c>
      <c r="AT5">
        <f t="shared" si="15"/>
        <v>14.989218951041732</v>
      </c>
      <c r="AU5">
        <f t="shared" si="16"/>
        <v>44.958926468859339</v>
      </c>
      <c r="AW5">
        <v>2</v>
      </c>
      <c r="AX5">
        <f>(R5*SUMPRODUCT(K6:$K$23, X6:$X$23)-$AZ$3*SUMPRODUCT(K5:$K$22, W6:$W$23))/Z5</f>
        <v>22.361082573934716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2.4518209999999999E-3</v>
      </c>
      <c r="O6">
        <f t="shared" si="30"/>
        <v>205.34824198112176</v>
      </c>
      <c r="P6">
        <f t="shared" si="31"/>
        <v>10.267412099056088</v>
      </c>
      <c r="Q6" s="5">
        <f t="shared" si="32"/>
        <v>25</v>
      </c>
      <c r="R6">
        <f t="shared" si="0"/>
        <v>50000</v>
      </c>
      <c r="S6">
        <f t="shared" si="20"/>
        <v>34.313644089591065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21.808972536180136</v>
      </c>
      <c r="AC6">
        <f t="shared" si="1"/>
        <v>33.049699500563179</v>
      </c>
      <c r="AE6">
        <f t="shared" si="2"/>
        <v>197.78423045728709</v>
      </c>
      <c r="AF6">
        <f t="shared" si="3"/>
        <v>-9.889211522864354</v>
      </c>
      <c r="AG6">
        <f t="shared" si="4"/>
        <v>-24.079123900591995</v>
      </c>
      <c r="AH6">
        <f t="shared" si="5"/>
        <v>-119.56419523927522</v>
      </c>
      <c r="AI6">
        <f t="shared" si="6"/>
        <v>44.251699794555549</v>
      </c>
      <c r="AJ6">
        <f t="shared" si="7"/>
        <v>-11.240726964383043</v>
      </c>
      <c r="AK6">
        <f t="shared" si="28"/>
        <v>22.815794272001597</v>
      </c>
      <c r="AL6">
        <f t="shared" si="8"/>
        <v>55.826767102174102</v>
      </c>
      <c r="AN6">
        <f t="shared" si="9"/>
        <v>154.03954441040943</v>
      </c>
      <c r="AO6">
        <f t="shared" si="10"/>
        <v>-7.7019772205204706</v>
      </c>
      <c r="AP6">
        <f t="shared" si="11"/>
        <v>-18.753453027439445</v>
      </c>
      <c r="AQ6">
        <f t="shared" si="12"/>
        <v>-93.119730121419423</v>
      </c>
      <c r="AR6">
        <f t="shared" si="13"/>
        <v>34.464384041030101</v>
      </c>
      <c r="AS6">
        <f t="shared" si="14"/>
        <v>-8.7545728819330808</v>
      </c>
      <c r="AT6">
        <f t="shared" si="15"/>
        <v>17.769538789290603</v>
      </c>
      <c r="AU6">
        <f t="shared" si="16"/>
        <v>43.479349948387622</v>
      </c>
      <c r="AW6">
        <v>3</v>
      </c>
      <c r="AX6">
        <f>(R6*SUMPRODUCT(K7:$K$23, X7:$X$23)-$AZ$3*SUMPRODUCT(K6:$K$22, W7:$W$23))/Z6</f>
        <v>34.313644089591065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2.4770880000000001E-3</v>
      </c>
      <c r="O7">
        <f t="shared" si="30"/>
        <v>205.34824198112176</v>
      </c>
      <c r="P7">
        <f t="shared" si="31"/>
        <v>10.267412099056088</v>
      </c>
      <c r="Q7" s="5">
        <f t="shared" si="32"/>
        <v>25</v>
      </c>
      <c r="R7">
        <f t="shared" si="0"/>
        <v>50000</v>
      </c>
      <c r="S7">
        <f t="shared" si="20"/>
        <v>44.047351105135782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33.049699500563179</v>
      </c>
      <c r="AC7">
        <f t="shared" si="1"/>
        <v>41.895526216267626</v>
      </c>
      <c r="AE7">
        <f t="shared" si="2"/>
        <v>195.31645920885924</v>
      </c>
      <c r="AF7">
        <f t="shared" si="3"/>
        <v>-9.7658229604429625</v>
      </c>
      <c r="AG7">
        <f t="shared" si="4"/>
        <v>-23.778686552721407</v>
      </c>
      <c r="AH7">
        <f t="shared" si="5"/>
        <v>-119.29221772933926</v>
      </c>
      <c r="AI7">
        <f t="shared" si="6"/>
        <v>42.479731966355615</v>
      </c>
      <c r="AJ7">
        <f t="shared" si="7"/>
        <v>-8.8458267157044475</v>
      </c>
      <c r="AK7">
        <f t="shared" si="28"/>
        <v>22.88745515291815</v>
      </c>
      <c r="AL7">
        <f t="shared" si="8"/>
        <v>56.521360403569318</v>
      </c>
      <c r="AN7">
        <f t="shared" si="9"/>
        <v>137.70035254758835</v>
      </c>
      <c r="AO7">
        <f t="shared" si="10"/>
        <v>-6.8850176273794172</v>
      </c>
      <c r="AP7">
        <f t="shared" si="11"/>
        <v>-16.764247799142048</v>
      </c>
      <c r="AQ7">
        <f t="shared" si="12"/>
        <v>-84.102386988021948</v>
      </c>
      <c r="AR7">
        <f t="shared" si="13"/>
        <v>29.948700133044923</v>
      </c>
      <c r="AS7">
        <f t="shared" si="14"/>
        <v>-6.2364096823240383</v>
      </c>
      <c r="AT7">
        <f t="shared" si="15"/>
        <v>16.135919400954382</v>
      </c>
      <c r="AU7">
        <f t="shared" si="16"/>
        <v>39.848209851675264</v>
      </c>
      <c r="AW7">
        <v>4</v>
      </c>
      <c r="AX7">
        <f>(R7*SUMPRODUCT(K8:$K$23, X8:$X$23)-$AZ$3*SUMPRODUCT(K7:$K$22, W8:$W$23))/Z7</f>
        <v>44.047351105135782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2.5023549999999999E-3</v>
      </c>
      <c r="O8">
        <f t="shared" si="30"/>
        <v>205.34824198112176</v>
      </c>
      <c r="P8">
        <f t="shared" si="31"/>
        <v>10.267412099056088</v>
      </c>
      <c r="Q8" s="5">
        <f t="shared" si="32"/>
        <v>25</v>
      </c>
      <c r="R8">
        <f t="shared" si="0"/>
        <v>50000</v>
      </c>
      <c r="S8">
        <f t="shared" si="20"/>
        <v>49.779798418470044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41.895526216267626</v>
      </c>
      <c r="AC8">
        <f t="shared" si="1"/>
        <v>46.755968314020379</v>
      </c>
      <c r="AE8">
        <f t="shared" si="2"/>
        <v>192.87454349848707</v>
      </c>
      <c r="AF8">
        <f t="shared" si="3"/>
        <v>-9.6437271749243525</v>
      </c>
      <c r="AG8">
        <f t="shared" si="4"/>
        <v>-23.481396972005555</v>
      </c>
      <c r="AH8">
        <f t="shared" si="5"/>
        <v>-119.00543037727034</v>
      </c>
      <c r="AI8">
        <f t="shared" si="6"/>
        <v>40.743988974286808</v>
      </c>
      <c r="AJ8">
        <f t="shared" si="7"/>
        <v>-4.8604420977527525</v>
      </c>
      <c r="AK8">
        <f t="shared" si="28"/>
        <v>16.321659834137701</v>
      </c>
      <c r="AL8">
        <f t="shared" si="8"/>
        <v>52.20520671067176</v>
      </c>
      <c r="AN8">
        <f t="shared" si="9"/>
        <v>126.78673553045522</v>
      </c>
      <c r="AO8">
        <f t="shared" si="10"/>
        <v>-6.3393367765227602</v>
      </c>
      <c r="AP8">
        <f t="shared" si="11"/>
        <v>-15.435575964428159</v>
      </c>
      <c r="AQ8">
        <f t="shared" si="12"/>
        <v>-78.228623405915314</v>
      </c>
      <c r="AR8">
        <f t="shared" si="13"/>
        <v>26.783199383588979</v>
      </c>
      <c r="AS8">
        <f t="shared" si="14"/>
        <v>-3.1950281028854546</v>
      </c>
      <c r="AT8">
        <f t="shared" si="15"/>
        <v>10.729098466149333</v>
      </c>
      <c r="AU8">
        <f t="shared" si="16"/>
        <v>34.317269746852858</v>
      </c>
      <c r="AW8">
        <v>5</v>
      </c>
      <c r="AX8">
        <f>(R8*SUMPRODUCT(K9:$K$23, X9:$X$23)-$AZ$3*SUMPRODUCT(K8:$K$22, W9:$W$23))/Z8</f>
        <v>49.779798418470044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2.5285250000000002E-3</v>
      </c>
      <c r="O9">
        <f t="shared" si="30"/>
        <v>205.34824198112176</v>
      </c>
      <c r="P9">
        <f t="shared" si="31"/>
        <v>10.267412099056088</v>
      </c>
      <c r="Q9" s="5">
        <f t="shared" si="32"/>
        <v>25</v>
      </c>
      <c r="R9">
        <f t="shared" si="0"/>
        <v>50000</v>
      </c>
      <c r="S9">
        <f t="shared" si="20"/>
        <v>52.910346812520309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46.755968314020379</v>
      </c>
      <c r="AC9">
        <f t="shared" si="1"/>
        <v>49.073732280029162</v>
      </c>
      <c r="AE9">
        <f t="shared" si="2"/>
        <v>190.4581099584027</v>
      </c>
      <c r="AF9">
        <f t="shared" si="3"/>
        <v>-9.5229054979201351</v>
      </c>
      <c r="AG9">
        <f t="shared" si="4"/>
        <v>-23.187209703006861</v>
      </c>
      <c r="AH9">
        <f t="shared" si="5"/>
        <v>-118.74659855728072</v>
      </c>
      <c r="AI9">
        <f t="shared" si="6"/>
        <v>39.001396200194989</v>
      </c>
      <c r="AJ9">
        <f t="shared" si="7"/>
        <v>-2.3177639660087834</v>
      </c>
      <c r="AK9">
        <f t="shared" si="28"/>
        <v>11.885479218829055</v>
      </c>
      <c r="AL9">
        <f t="shared" si="8"/>
        <v>48.56911145301526</v>
      </c>
      <c r="AN9">
        <f t="shared" si="9"/>
        <v>118.98715524110773</v>
      </c>
      <c r="AO9">
        <f t="shared" si="10"/>
        <v>-5.9493577620553859</v>
      </c>
      <c r="AP9">
        <f t="shared" si="11"/>
        <v>-14.486020685295975</v>
      </c>
      <c r="AQ9">
        <f t="shared" si="12"/>
        <v>-74.185971707766058</v>
      </c>
      <c r="AR9">
        <f t="shared" si="13"/>
        <v>24.36580508599031</v>
      </c>
      <c r="AS9">
        <f t="shared" si="14"/>
        <v>-1.4480041878813441</v>
      </c>
      <c r="AT9">
        <f t="shared" si="15"/>
        <v>7.4253564798823595</v>
      </c>
      <c r="AU9">
        <f t="shared" si="16"/>
        <v>30.343157377991325</v>
      </c>
      <c r="AW9">
        <v>6</v>
      </c>
      <c r="AX9">
        <f>(R9*SUMPRODUCT(K10:$K$23, X10:$X$23)-$AZ$3*SUMPRODUCT(K9:$K$22, W10:$W$23))/Z9</f>
        <v>52.910346812520309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2.5601090000000001E-3</v>
      </c>
      <c r="O10">
        <f t="shared" si="30"/>
        <v>205.34824198112176</v>
      </c>
      <c r="P10">
        <f t="shared" si="31"/>
        <v>10.267412099056088</v>
      </c>
      <c r="Q10" s="5">
        <f t="shared" si="32"/>
        <v>25</v>
      </c>
      <c r="R10">
        <f t="shared" si="0"/>
        <v>50000</v>
      </c>
      <c r="S10">
        <f t="shared" si="20"/>
        <v>55.030794327745141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49.073732280029162</v>
      </c>
      <c r="AC10">
        <f t="shared" si="1"/>
        <v>50.399349455148695</v>
      </c>
      <c r="AE10">
        <f t="shared" si="2"/>
        <v>188.06593533739118</v>
      </c>
      <c r="AF10">
        <f t="shared" si="3"/>
        <v>-9.4032967668695591</v>
      </c>
      <c r="AG10">
        <f t="shared" si="4"/>
        <v>-22.895975821731238</v>
      </c>
      <c r="AH10">
        <f t="shared" si="5"/>
        <v>-118.7235684911104</v>
      </c>
      <c r="AI10">
        <f t="shared" si="6"/>
        <v>37.043094257679968</v>
      </c>
      <c r="AJ10">
        <f t="shared" si="7"/>
        <v>-1.3256171751195325</v>
      </c>
      <c r="AK10">
        <f t="shared" si="28"/>
        <v>11.956159469653917</v>
      </c>
      <c r="AL10">
        <f t="shared" si="8"/>
        <v>47.673636552214354</v>
      </c>
      <c r="AN10">
        <f t="shared" si="9"/>
        <v>111.63198441964796</v>
      </c>
      <c r="AO10">
        <f t="shared" si="10"/>
        <v>-5.5815992209823984</v>
      </c>
      <c r="AP10">
        <f t="shared" si="11"/>
        <v>-13.590569773408458</v>
      </c>
      <c r="AQ10">
        <f t="shared" si="12"/>
        <v>-70.471813644869158</v>
      </c>
      <c r="AR10">
        <f t="shared" si="13"/>
        <v>21.988001780387943</v>
      </c>
      <c r="AS10">
        <f t="shared" si="14"/>
        <v>-0.7868584790429074</v>
      </c>
      <c r="AT10">
        <f t="shared" si="15"/>
        <v>7.0969248377745426</v>
      </c>
      <c r="AU10">
        <f t="shared" si="16"/>
        <v>28.298068139119582</v>
      </c>
      <c r="AW10">
        <v>7</v>
      </c>
      <c r="AX10">
        <f>(R10*SUMPRODUCT(K11:$K$23, X11:$X$23)-$AZ$3*SUMPRODUCT(K10:$K$22, W11:$W$23))/Z10</f>
        <v>55.030794327745141</v>
      </c>
    </row>
    <row r="11" spans="1:52" x14ac:dyDescent="0.25">
      <c r="A11" t="s">
        <v>33</v>
      </c>
      <c r="C11" s="25">
        <f>AU25</f>
        <v>65.750829385553658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2.5907899999999999E-3</v>
      </c>
      <c r="O11">
        <f t="shared" si="30"/>
        <v>205.34824198112176</v>
      </c>
      <c r="P11">
        <f t="shared" si="31"/>
        <v>10.267412099056088</v>
      </c>
      <c r="Q11" s="5">
        <f t="shared" si="32"/>
        <v>25</v>
      </c>
      <c r="R11">
        <f t="shared" si="0"/>
        <v>50000</v>
      </c>
      <c r="S11">
        <f t="shared" si="20"/>
        <v>56.161233067841543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50.399349455148695</v>
      </c>
      <c r="AC11">
        <f t="shared" si="1"/>
        <v>50.78704650855957</v>
      </c>
      <c r="AE11">
        <f t="shared" si="2"/>
        <v>185.69803663940451</v>
      </c>
      <c r="AF11">
        <f t="shared" si="3"/>
        <v>-9.2849018319702257</v>
      </c>
      <c r="AG11">
        <f t="shared" si="4"/>
        <v>-22.607697398314745</v>
      </c>
      <c r="AH11">
        <f t="shared" si="5"/>
        <v>-118.63733039836615</v>
      </c>
      <c r="AI11">
        <f t="shared" si="6"/>
        <v>35.168107010753403</v>
      </c>
      <c r="AJ11">
        <f t="shared" si="7"/>
        <v>-0.38769705341087501</v>
      </c>
      <c r="AK11">
        <f t="shared" si="28"/>
        <v>11.680842939523025</v>
      </c>
      <c r="AL11">
        <f t="shared" si="8"/>
        <v>46.461252896865552</v>
      </c>
      <c r="AN11">
        <f t="shared" si="9"/>
        <v>104.82781697245545</v>
      </c>
      <c r="AO11">
        <f t="shared" si="10"/>
        <v>-5.2413908486227729</v>
      </c>
      <c r="AP11">
        <f t="shared" si="11"/>
        <v>-12.762200440714336</v>
      </c>
      <c r="AQ11">
        <f t="shared" si="12"/>
        <v>-66.97158775701169</v>
      </c>
      <c r="AR11">
        <f t="shared" si="13"/>
        <v>19.852637926106652</v>
      </c>
      <c r="AS11">
        <f t="shared" si="14"/>
        <v>-0.21885764917716696</v>
      </c>
      <c r="AT11">
        <f t="shared" si="15"/>
        <v>6.5939160580682632</v>
      </c>
      <c r="AU11">
        <f t="shared" si="16"/>
        <v>26.227696334997749</v>
      </c>
      <c r="AW11">
        <v>8</v>
      </c>
      <c r="AX11">
        <f>(R11*SUMPRODUCT(K12:$K$23, X12:$X$23)-$AZ$3*SUMPRODUCT(K11:$K$22, W12:$W$23))/Z11</f>
        <v>56.161233067841543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2.625984E-3</v>
      </c>
      <c r="O12">
        <f t="shared" si="30"/>
        <v>205.34824198112176</v>
      </c>
      <c r="P12">
        <f t="shared" si="31"/>
        <v>10.267412099056088</v>
      </c>
      <c r="Q12" s="5">
        <f t="shared" si="32"/>
        <v>25</v>
      </c>
      <c r="R12">
        <f t="shared" si="0"/>
        <v>50000</v>
      </c>
      <c r="S12">
        <f t="shared" si="20"/>
        <v>56.357487139824343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50.78704650855957</v>
      </c>
      <c r="AC12">
        <f t="shared" si="1"/>
        <v>50.321043393604043</v>
      </c>
      <c r="AE12">
        <f t="shared" si="2"/>
        <v>183.35341619996399</v>
      </c>
      <c r="AF12">
        <f t="shared" si="3"/>
        <v>-9.1676708099981994</v>
      </c>
      <c r="AG12">
        <f t="shared" si="4"/>
        <v>-22.322252972686783</v>
      </c>
      <c r="AH12">
        <f t="shared" si="5"/>
        <v>-118.73490328963229</v>
      </c>
      <c r="AI12">
        <f t="shared" si="6"/>
        <v>33.128589127646734</v>
      </c>
      <c r="AJ12">
        <f t="shared" si="7"/>
        <v>0.4660031149555266</v>
      </c>
      <c r="AK12">
        <f t="shared" si="28"/>
        <v>11.676087899533467</v>
      </c>
      <c r="AL12">
        <f t="shared" si="8"/>
        <v>45.270680142135731</v>
      </c>
      <c r="AN12">
        <f t="shared" si="9"/>
        <v>98.397435718800551</v>
      </c>
      <c r="AO12">
        <f t="shared" si="10"/>
        <v>-4.9198717859400274</v>
      </c>
      <c r="AP12">
        <f t="shared" si="11"/>
        <v>-11.979337486591012</v>
      </c>
      <c r="AQ12">
        <f t="shared" si="12"/>
        <v>-63.719620043937248</v>
      </c>
      <c r="AR12">
        <f t="shared" si="13"/>
        <v>17.778606402332276</v>
      </c>
      <c r="AS12">
        <f t="shared" si="14"/>
        <v>0.25008266820940889</v>
      </c>
      <c r="AT12">
        <f t="shared" si="15"/>
        <v>6.2660251025180242</v>
      </c>
      <c r="AU12">
        <f t="shared" si="16"/>
        <v>24.294714173059713</v>
      </c>
      <c r="AW12">
        <v>9</v>
      </c>
      <c r="AX12">
        <f>(R12*SUMPRODUCT(K13:$K$23, X13:$X$23)-$AZ$3*SUMPRODUCT(K12:$K$22, W13:$W$23))/Z12</f>
        <v>56.357487139824343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2.663885E-3</v>
      </c>
      <c r="O13">
        <f t="shared" si="30"/>
        <v>205.34824198112176</v>
      </c>
      <c r="P13">
        <f t="shared" si="31"/>
        <v>10.267412099056088</v>
      </c>
      <c r="Q13" s="5">
        <f t="shared" si="32"/>
        <v>25</v>
      </c>
      <c r="R13">
        <f t="shared" si="0"/>
        <v>50000</v>
      </c>
      <c r="S13">
        <f t="shared" si="20"/>
        <v>55.591874741695712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50.321043393604043</v>
      </c>
      <c r="AC13">
        <f t="shared" si="1"/>
        <v>49.00883287165567</v>
      </c>
      <c r="AE13">
        <f t="shared" si="2"/>
        <v>181.03144962285052</v>
      </c>
      <c r="AF13">
        <f t="shared" si="3"/>
        <v>-9.0515724811425251</v>
      </c>
      <c r="AG13">
        <f t="shared" si="4"/>
        <v>-22.039566528099769</v>
      </c>
      <c r="AH13">
        <f t="shared" si="5"/>
        <v>-118.92782972029146</v>
      </c>
      <c r="AI13">
        <f t="shared" si="6"/>
        <v>31.012480893316777</v>
      </c>
      <c r="AJ13">
        <f t="shared" si="7"/>
        <v>1.3122105219483728</v>
      </c>
      <c r="AK13">
        <f t="shared" si="28"/>
        <v>11.492957591675633</v>
      </c>
      <c r="AL13">
        <f t="shared" si="8"/>
        <v>43.817649006940783</v>
      </c>
      <c r="AN13">
        <f t="shared" si="9"/>
        <v>92.3755271546665</v>
      </c>
      <c r="AO13">
        <f t="shared" si="10"/>
        <v>-4.6187763577333252</v>
      </c>
      <c r="AP13">
        <f t="shared" si="11"/>
        <v>-11.246203797931569</v>
      </c>
      <c r="AQ13">
        <f t="shared" si="12"/>
        <v>-60.68570398491488</v>
      </c>
      <c r="AR13">
        <f t="shared" si="13"/>
        <v>15.824843014086731</v>
      </c>
      <c r="AS13">
        <f t="shared" si="14"/>
        <v>0.66958607996243236</v>
      </c>
      <c r="AT13">
        <f t="shared" si="15"/>
        <v>5.8645501558379776</v>
      </c>
      <c r="AU13">
        <f t="shared" si="16"/>
        <v>22.358979249887142</v>
      </c>
      <c r="AW13">
        <v>10</v>
      </c>
      <c r="AX13">
        <f>(R13*SUMPRODUCT(K14:$K$23, X14:$X$23)-$AZ$3*SUMPRODUCT(K13:$K$22, W14:$W$23))/Z13</f>
        <v>55.591874741695712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2.7053950000000002E-3</v>
      </c>
      <c r="O14">
        <f t="shared" si="30"/>
        <v>205.34824198112176</v>
      </c>
      <c r="P14">
        <f t="shared" si="31"/>
        <v>10.267412099056088</v>
      </c>
      <c r="Q14" s="5">
        <f t="shared" si="32"/>
        <v>25</v>
      </c>
      <c r="R14">
        <f t="shared" si="0"/>
        <v>50000</v>
      </c>
      <c r="S14">
        <f t="shared" si="20"/>
        <v>53.852984250504676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49.00883287165567</v>
      </c>
      <c r="AC14">
        <f t="shared" si="1"/>
        <v>46.872657646783011</v>
      </c>
      <c r="AE14">
        <f t="shared" si="2"/>
        <v>178.73137354796961</v>
      </c>
      <c r="AF14">
        <f t="shared" si="3"/>
        <v>-8.9365686773984798</v>
      </c>
      <c r="AG14">
        <f t="shared" si="4"/>
        <v>-21.759545129731485</v>
      </c>
      <c r="AH14">
        <f t="shared" si="5"/>
        <v>-119.25146617457695</v>
      </c>
      <c r="AI14">
        <f t="shared" si="6"/>
        <v>28.783793566262702</v>
      </c>
      <c r="AJ14">
        <f t="shared" si="7"/>
        <v>2.1361752248726589</v>
      </c>
      <c r="AK14">
        <f t="shared" si="28"/>
        <v>11.246506979950459</v>
      </c>
      <c r="AL14">
        <f t="shared" si="8"/>
        <v>42.166475771085821</v>
      </c>
      <c r="AN14">
        <f t="shared" si="9"/>
        <v>86.743256223923552</v>
      </c>
      <c r="AO14">
        <f t="shared" si="10"/>
        <v>-4.3371628111961771</v>
      </c>
      <c r="AP14">
        <f t="shared" si="11"/>
        <v>-10.560506311991961</v>
      </c>
      <c r="AQ14">
        <f t="shared" si="12"/>
        <v>-57.876019638396563</v>
      </c>
      <c r="AR14">
        <f t="shared" si="13"/>
        <v>13.969567462338855</v>
      </c>
      <c r="AS14">
        <f t="shared" si="14"/>
        <v>1.0367446475231967</v>
      </c>
      <c r="AT14">
        <f t="shared" si="15"/>
        <v>5.4582394641764322</v>
      </c>
      <c r="AU14">
        <f t="shared" si="16"/>
        <v>20.464551574038484</v>
      </c>
      <c r="AW14">
        <v>11</v>
      </c>
      <c r="AX14">
        <f>(R14*SUMPRODUCT(K15:$K$23, X15:$X$23)-$AZ$3*SUMPRODUCT(K14:$K$22, W15:$W$23))/Z14</f>
        <v>53.852984250504676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2.7496130000000001E-3</v>
      </c>
      <c r="O15">
        <f t="shared" si="30"/>
        <v>205.34824198112176</v>
      </c>
      <c r="P15">
        <f t="shared" si="31"/>
        <v>10.267412099056088</v>
      </c>
      <c r="Q15" s="5">
        <f t="shared" si="32"/>
        <v>25</v>
      </c>
      <c r="R15">
        <f t="shared" si="0"/>
        <v>50000</v>
      </c>
      <c r="S15">
        <f t="shared" si="20"/>
        <v>51.210859105525209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46.872657646783011</v>
      </c>
      <c r="AC15">
        <f t="shared" si="1"/>
        <v>44.004711493392961</v>
      </c>
      <c r="AE15">
        <f t="shared" si="2"/>
        <v>176.45261770427456</v>
      </c>
      <c r="AF15">
        <f t="shared" si="3"/>
        <v>-8.8226308852137283</v>
      </c>
      <c r="AG15">
        <f t="shared" si="4"/>
        <v>-21.482119350271372</v>
      </c>
      <c r="AH15">
        <f t="shared" si="5"/>
        <v>-119.66065632559275</v>
      </c>
      <c r="AI15">
        <f t="shared" si="6"/>
        <v>26.487211143196703</v>
      </c>
      <c r="AJ15">
        <f t="shared" si="7"/>
        <v>2.8679461533900508</v>
      </c>
      <c r="AK15">
        <f t="shared" si="28"/>
        <v>11.132687247777296</v>
      </c>
      <c r="AL15">
        <f t="shared" si="8"/>
        <v>40.487844544364052</v>
      </c>
      <c r="AN15">
        <f t="shared" si="9"/>
        <v>81.412028973009498</v>
      </c>
      <c r="AO15">
        <f t="shared" si="10"/>
        <v>-4.0706014486504749</v>
      </c>
      <c r="AP15">
        <f t="shared" si="11"/>
        <v>-9.9114592104097401</v>
      </c>
      <c r="AQ15">
        <f t="shared" si="12"/>
        <v>-55.209250769151346</v>
      </c>
      <c r="AR15">
        <f t="shared" si="13"/>
        <v>12.22071754479793</v>
      </c>
      <c r="AS15">
        <f t="shared" si="14"/>
        <v>1.3232182008437599</v>
      </c>
      <c r="AT15">
        <f t="shared" si="15"/>
        <v>5.1364194453746697</v>
      </c>
      <c r="AU15">
        <f t="shared" si="16"/>
        <v>18.680355191016361</v>
      </c>
      <c r="AW15">
        <v>12</v>
      </c>
      <c r="AX15">
        <f>(R15*SUMPRODUCT(K16:$K$23, X16:$X$23)-$AZ$3*SUMPRODUCT(K15:$K$22, W16:$W$23))/Z15</f>
        <v>51.210859105525209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2.8010499999999998E-3</v>
      </c>
      <c r="O16">
        <f t="shared" si="30"/>
        <v>205.34824198112176</v>
      </c>
      <c r="P16">
        <f t="shared" si="31"/>
        <v>10.267412099056088</v>
      </c>
      <c r="Q16" s="5">
        <f t="shared" si="32"/>
        <v>25</v>
      </c>
      <c r="R16">
        <f t="shared" si="0"/>
        <v>50000</v>
      </c>
      <c r="S16">
        <f t="shared" si="20"/>
        <v>47.72433545059944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44.004711493392961</v>
      </c>
      <c r="AC16">
        <f t="shared" si="1"/>
        <v>40.483839169780197</v>
      </c>
      <c r="AE16">
        <f t="shared" si="2"/>
        <v>174.19383892241126</v>
      </c>
      <c r="AF16">
        <f t="shared" si="3"/>
        <v>-8.7096919461205626</v>
      </c>
      <c r="AG16">
        <f t="shared" si="4"/>
        <v>-21.207125666362579</v>
      </c>
      <c r="AH16">
        <f t="shared" si="5"/>
        <v>-120.34498081215524</v>
      </c>
      <c r="AI16">
        <f t="shared" si="6"/>
        <v>23.932040497772888</v>
      </c>
      <c r="AJ16">
        <f t="shared" si="7"/>
        <v>3.5208723236127639</v>
      </c>
      <c r="AK16">
        <f t="shared" si="28"/>
        <v>11.459040558291697</v>
      </c>
      <c r="AL16">
        <f t="shared" si="8"/>
        <v>38.91195337967735</v>
      </c>
      <c r="AN16">
        <f t="shared" si="9"/>
        <v>76.20163982129948</v>
      </c>
      <c r="AO16">
        <f t="shared" si="10"/>
        <v>-3.8100819910649739</v>
      </c>
      <c r="AP16">
        <f t="shared" si="11"/>
        <v>-9.2771234715884372</v>
      </c>
      <c r="AQ16">
        <f t="shared" si="12"/>
        <v>-52.645288368859774</v>
      </c>
      <c r="AR16">
        <f t="shared" si="13"/>
        <v>10.469145989786298</v>
      </c>
      <c r="AS16">
        <f t="shared" si="14"/>
        <v>1.5402166134028716</v>
      </c>
      <c r="AT16">
        <f t="shared" si="15"/>
        <v>5.0127931431004438</v>
      </c>
      <c r="AU16">
        <f t="shared" si="16"/>
        <v>17.022155746289613</v>
      </c>
      <c r="AW16">
        <v>13</v>
      </c>
      <c r="AX16">
        <f>(R16*SUMPRODUCT(K17:$K$23, X17:$X$23)-$AZ$3*SUMPRODUCT(K16:$K$22, W17:$W$23))/Z16</f>
        <v>47.72433545059944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2.8606080000000002E-3</v>
      </c>
      <c r="O17">
        <f t="shared" si="30"/>
        <v>205.34824198112176</v>
      </c>
      <c r="P17">
        <f t="shared" si="31"/>
        <v>10.267412099056088</v>
      </c>
      <c r="Q17" s="5">
        <f t="shared" si="32"/>
        <v>25</v>
      </c>
      <c r="R17">
        <f t="shared" si="0"/>
        <v>50000</v>
      </c>
      <c r="S17">
        <f t="shared" si="20"/>
        <v>43.555552620155439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40.483839169780197</v>
      </c>
      <c r="AC17">
        <f t="shared" si="1"/>
        <v>36.47235550398284</v>
      </c>
      <c r="AE17">
        <f t="shared" si="2"/>
        <v>171.95360024401495</v>
      </c>
      <c r="AF17">
        <f t="shared" si="3"/>
        <v>-8.5976800122007475</v>
      </c>
      <c r="AG17">
        <f t="shared" si="4"/>
        <v>-20.93438913636075</v>
      </c>
      <c r="AH17">
        <f t="shared" si="5"/>
        <v>-121.33054667640425</v>
      </c>
      <c r="AI17">
        <f t="shared" si="6"/>
        <v>21.090984419049192</v>
      </c>
      <c r="AJ17">
        <f t="shared" si="7"/>
        <v>4.0114836657973569</v>
      </c>
      <c r="AK17">
        <f t="shared" si="28"/>
        <v>12.576913155078374</v>
      </c>
      <c r="AL17">
        <f t="shared" si="8"/>
        <v>37.679381239924922</v>
      </c>
      <c r="AN17">
        <f t="shared" si="9"/>
        <v>70.850184046906406</v>
      </c>
      <c r="AO17">
        <f t="shared" si="10"/>
        <v>-3.5425092023453209</v>
      </c>
      <c r="AP17">
        <f t="shared" si="11"/>
        <v>-8.6256136604057065</v>
      </c>
      <c r="AQ17">
        <f t="shared" si="12"/>
        <v>-49.991925439980513</v>
      </c>
      <c r="AR17">
        <f t="shared" si="13"/>
        <v>8.690135744174869</v>
      </c>
      <c r="AS17">
        <f t="shared" si="14"/>
        <v>1.652854930746319</v>
      </c>
      <c r="AT17">
        <f t="shared" si="15"/>
        <v>5.1820759234744562</v>
      </c>
      <c r="AU17">
        <f t="shared" si="16"/>
        <v>15.525066598395643</v>
      </c>
      <c r="AW17">
        <v>14</v>
      </c>
      <c r="AX17">
        <f>(R17*SUMPRODUCT(K18:$K$23, X18:$X$23)-$AZ$3*SUMPRODUCT(K17:$K$22, W18:$W$23))/Z17</f>
        <v>43.555552620155439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2.9228739999999998E-3</v>
      </c>
      <c r="O18">
        <f t="shared" si="30"/>
        <v>205.34824198112176</v>
      </c>
      <c r="P18">
        <f t="shared" si="31"/>
        <v>10.267412099056088</v>
      </c>
      <c r="Q18" s="5">
        <f t="shared" si="32"/>
        <v>25</v>
      </c>
      <c r="R18">
        <f t="shared" si="0"/>
        <v>50000</v>
      </c>
      <c r="S18">
        <f t="shared" si="20"/>
        <v>38.840346734838974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36.47235550398284</v>
      </c>
      <c r="AC18">
        <f t="shared" si="1"/>
        <v>32.103654307239452</v>
      </c>
      <c r="AE18">
        <f t="shared" si="2"/>
        <v>169.73146553421518</v>
      </c>
      <c r="AF18">
        <f t="shared" si="3"/>
        <v>-8.4865732767107591</v>
      </c>
      <c r="AG18">
        <f t="shared" si="4"/>
        <v>-20.663856663284591</v>
      </c>
      <c r="AH18">
        <f t="shared" si="5"/>
        <v>-122.37716342510258</v>
      </c>
      <c r="AI18">
        <f t="shared" si="6"/>
        <v>18.203872169117247</v>
      </c>
      <c r="AJ18">
        <f t="shared" si="7"/>
        <v>4.3687011967433875</v>
      </c>
      <c r="AK18">
        <f t="shared" si="28"/>
        <v>13.859979068080255</v>
      </c>
      <c r="AL18">
        <f t="shared" si="8"/>
        <v>36.432552433940891</v>
      </c>
      <c r="AN18">
        <f t="shared" si="9"/>
        <v>65.353327768985551</v>
      </c>
      <c r="AO18">
        <f t="shared" si="10"/>
        <v>-3.2676663884492774</v>
      </c>
      <c r="AP18">
        <f t="shared" si="11"/>
        <v>-7.956402151107004</v>
      </c>
      <c r="AQ18">
        <f t="shared" si="12"/>
        <v>-47.120048410512418</v>
      </c>
      <c r="AR18">
        <f t="shared" si="13"/>
        <v>7.0092108189168494</v>
      </c>
      <c r="AS18">
        <f t="shared" si="14"/>
        <v>1.6821227598366308</v>
      </c>
      <c r="AT18">
        <f t="shared" si="15"/>
        <v>5.3366401571836644</v>
      </c>
      <c r="AU18">
        <f t="shared" si="16"/>
        <v>14.027973735937145</v>
      </c>
      <c r="AW18">
        <v>15</v>
      </c>
      <c r="AX18">
        <f>(R18*SUMPRODUCT(K19:$K$23, X19:$X$23)-$AZ$3*SUMPRODUCT(K18:$K$22, W19:$W$23))/Z18</f>
        <v>38.840346734838974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2.991456E-3</v>
      </c>
      <c r="O19">
        <f t="shared" si="30"/>
        <v>205.34824198112176</v>
      </c>
      <c r="P19">
        <f t="shared" si="31"/>
        <v>10.267412099056088</v>
      </c>
      <c r="Q19" s="5">
        <f t="shared" si="32"/>
        <v>25</v>
      </c>
      <c r="R19">
        <f t="shared" si="0"/>
        <v>50000</v>
      </c>
      <c r="S19">
        <f t="shared" si="20"/>
        <v>33.329586133165265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32.103654307239452</v>
      </c>
      <c r="AC19">
        <f t="shared" si="1"/>
        <v>27.19081374522386</v>
      </c>
      <c r="AE19">
        <f t="shared" si="2"/>
        <v>167.52640666791189</v>
      </c>
      <c r="AF19">
        <f t="shared" si="3"/>
        <v>-8.3763203333955953</v>
      </c>
      <c r="AG19">
        <f t="shared" si="4"/>
        <v>-20.395403078653221</v>
      </c>
      <c r="AH19">
        <f t="shared" si="5"/>
        <v>-123.63003599704535</v>
      </c>
      <c r="AI19">
        <f t="shared" si="6"/>
        <v>15.124647258817703</v>
      </c>
      <c r="AJ19">
        <f t="shared" si="7"/>
        <v>4.9128405620155924</v>
      </c>
      <c r="AK19">
        <f t="shared" si="28"/>
        <v>14.038024563104873</v>
      </c>
      <c r="AL19">
        <f t="shared" si="8"/>
        <v>34.075512383938168</v>
      </c>
      <c r="AN19">
        <f t="shared" si="9"/>
        <v>60.093434774381578</v>
      </c>
      <c r="AO19">
        <f t="shared" si="10"/>
        <v>-3.0046717387190793</v>
      </c>
      <c r="AP19">
        <f t="shared" si="11"/>
        <v>-7.316039596275937</v>
      </c>
      <c r="AQ19">
        <f t="shared" si="12"/>
        <v>-44.347357841143946</v>
      </c>
      <c r="AR19">
        <f t="shared" si="13"/>
        <v>5.4253655982426112</v>
      </c>
      <c r="AS19">
        <f t="shared" si="14"/>
        <v>1.762286135914408</v>
      </c>
      <c r="AT19">
        <f t="shared" si="15"/>
        <v>5.0355829282267504</v>
      </c>
      <c r="AU19">
        <f t="shared" si="16"/>
        <v>12.223234662383771</v>
      </c>
      <c r="AW19">
        <v>16</v>
      </c>
      <c r="AX19">
        <f>(R19*SUMPRODUCT(K20:$K$23, X20:$X$23)-$AZ$3*SUMPRODUCT(K19:$K$22, W20:$W$23))/Z19</f>
        <v>33.329586133165265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3.0654530000000001E-3</v>
      </c>
      <c r="O20">
        <f t="shared" si="30"/>
        <v>205.34824198112176</v>
      </c>
      <c r="P20">
        <f t="shared" si="31"/>
        <v>10.267412099056088</v>
      </c>
      <c r="Q20" s="5">
        <f t="shared" si="32"/>
        <v>25</v>
      </c>
      <c r="R20">
        <f t="shared" si="0"/>
        <v>50000</v>
      </c>
      <c r="S20">
        <f t="shared" si="20"/>
        <v>25.967185698115514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27.19081374522386</v>
      </c>
      <c r="AC20">
        <f t="shared" si="1"/>
        <v>20.907664345578894</v>
      </c>
      <c r="AE20">
        <f t="shared" si="2"/>
        <v>165.33759827533342</v>
      </c>
      <c r="AF20">
        <f t="shared" si="3"/>
        <v>-8.2668799137666706</v>
      </c>
      <c r="AG20">
        <f t="shared" si="4"/>
        <v>-20.128927898313023</v>
      </c>
      <c r="AH20">
        <f t="shared" si="5"/>
        <v>-125.04229910733351</v>
      </c>
      <c r="AI20">
        <f t="shared" si="6"/>
        <v>11.899491355920205</v>
      </c>
      <c r="AJ20">
        <f t="shared" si="7"/>
        <v>6.2831493996449659</v>
      </c>
      <c r="AK20">
        <f t="shared" si="28"/>
        <v>10.005401193398731</v>
      </c>
      <c r="AL20">
        <f t="shared" si="8"/>
        <v>28.1880419489639</v>
      </c>
      <c r="AN20">
        <f t="shared" si="9"/>
        <v>56.25371035448007</v>
      </c>
      <c r="AO20">
        <f t="shared" si="10"/>
        <v>-2.8126855177240033</v>
      </c>
      <c r="AP20">
        <f t="shared" si="11"/>
        <v>-6.8485746227683348</v>
      </c>
      <c r="AQ20">
        <f t="shared" si="12"/>
        <v>-42.543821547041375</v>
      </c>
      <c r="AR20">
        <f t="shared" si="13"/>
        <v>4.0486286669463514</v>
      </c>
      <c r="AS20">
        <f t="shared" si="14"/>
        <v>2.137750095129356</v>
      </c>
      <c r="AT20">
        <f t="shared" si="15"/>
        <v>3.4041920687424865</v>
      </c>
      <c r="AU20">
        <f t="shared" si="16"/>
        <v>9.5905708308181925</v>
      </c>
      <c r="AW20">
        <v>17</v>
      </c>
      <c r="AX20">
        <f>(R20*SUMPRODUCT(K21:$K$23, X21:$X$23)-$AZ$3*SUMPRODUCT(K20:$K$22, W21:$W$23))/Z20</f>
        <v>25.967185698115514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3.1502779999999998E-3</v>
      </c>
      <c r="O21">
        <f t="shared" si="30"/>
        <v>205.34824198112176</v>
      </c>
      <c r="P21">
        <f t="shared" si="31"/>
        <v>10.267412099056088</v>
      </c>
      <c r="Q21" s="5">
        <f t="shared" si="32"/>
        <v>25</v>
      </c>
      <c r="R21">
        <f t="shared" si="0"/>
        <v>50000</v>
      </c>
      <c r="S21">
        <f t="shared" si="20"/>
        <v>17.376929098243938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20.907664345578894</v>
      </c>
      <c r="AC21">
        <f t="shared" si="1"/>
        <v>13.807170497731979</v>
      </c>
      <c r="AE21">
        <f t="shared" si="2"/>
        <v>163.16336289416046</v>
      </c>
      <c r="AF21">
        <f t="shared" si="3"/>
        <v>-8.1581681447080232</v>
      </c>
      <c r="AG21">
        <f t="shared" si="4"/>
        <v>-19.864226900608251</v>
      </c>
      <c r="AH21">
        <f t="shared" si="5"/>
        <v>-126.82343744328351</v>
      </c>
      <c r="AI21">
        <f t="shared" si="6"/>
        <v>8.3175304055606745</v>
      </c>
      <c r="AJ21">
        <f t="shared" si="7"/>
        <v>7.1004938478469146</v>
      </c>
      <c r="AK21">
        <f t="shared" si="28"/>
        <v>9.0243296715751082</v>
      </c>
      <c r="AL21">
        <f t="shared" si="8"/>
        <v>24.442353924982697</v>
      </c>
      <c r="AN21">
        <f t="shared" si="9"/>
        <v>52.805058903060193</v>
      </c>
      <c r="AO21">
        <f t="shared" si="10"/>
        <v>-2.6402529451530099</v>
      </c>
      <c r="AP21">
        <f t="shared" si="11"/>
        <v>-6.4287205960003684</v>
      </c>
      <c r="AQ21">
        <f t="shared" si="12"/>
        <v>-41.04425752014722</v>
      </c>
      <c r="AR21">
        <f t="shared" si="13"/>
        <v>2.6918278417595953</v>
      </c>
      <c r="AS21">
        <f t="shared" si="14"/>
        <v>2.2979545728019062</v>
      </c>
      <c r="AT21">
        <f t="shared" si="15"/>
        <v>2.9205714531470486</v>
      </c>
      <c r="AU21">
        <f t="shared" si="16"/>
        <v>7.9103538677085501</v>
      </c>
      <c r="AW21">
        <v>18</v>
      </c>
      <c r="AX21">
        <f>(R21*SUMPRODUCT(K22:$K$23, X22:$X$23)-$AZ$3*SUMPRODUCT(K21:$K$22, W22:$W$23))/Z21</f>
        <v>17.376929098243938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3.247738E-3</v>
      </c>
      <c r="O22">
        <f t="shared" si="30"/>
        <v>205.34824198112176</v>
      </c>
      <c r="P22">
        <f t="shared" si="31"/>
        <v>10.267412099056088</v>
      </c>
      <c r="Q22" s="5">
        <f t="shared" si="32"/>
        <v>25</v>
      </c>
      <c r="R22">
        <f t="shared" si="0"/>
        <v>50000</v>
      </c>
      <c r="S22">
        <f t="shared" si="20"/>
        <v>8.4742899779194563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13.807170497731979</v>
      </c>
      <c r="AC22">
        <f t="shared" si="1"/>
        <v>6.6442063226485528</v>
      </c>
      <c r="AE22">
        <f t="shared" si="2"/>
        <v>161.00181741133969</v>
      </c>
      <c r="AF22">
        <f t="shared" si="3"/>
        <v>-8.0500908705669847</v>
      </c>
      <c r="AG22">
        <f t="shared" si="4"/>
        <v>-19.601070827056439</v>
      </c>
      <c r="AH22">
        <f t="shared" si="5"/>
        <v>-129.02760909145528</v>
      </c>
      <c r="AI22">
        <f t="shared" si="6"/>
        <v>4.3230466222609891</v>
      </c>
      <c r="AJ22">
        <f t="shared" si="7"/>
        <v>7.1629641750834265</v>
      </c>
      <c r="AK22">
        <f t="shared" si="28"/>
        <v>11.673122792695331</v>
      </c>
      <c r="AL22">
        <f t="shared" si="8"/>
        <v>23.159133590039747</v>
      </c>
      <c r="AN22">
        <f t="shared" si="9"/>
        <v>48.696739549194284</v>
      </c>
      <c r="AO22">
        <f t="shared" si="10"/>
        <v>-2.4348369774597143</v>
      </c>
      <c r="AP22">
        <f t="shared" si="11"/>
        <v>-5.9285556914666833</v>
      </c>
      <c r="AQ22">
        <f t="shared" si="12"/>
        <v>-39.025794712173912</v>
      </c>
      <c r="AR22">
        <f t="shared" si="13"/>
        <v>1.3075521680939748</v>
      </c>
      <c r="AS22">
        <f t="shared" si="14"/>
        <v>2.166515921637536</v>
      </c>
      <c r="AT22">
        <f t="shared" si="15"/>
        <v>3.5306621347593019</v>
      </c>
      <c r="AU22">
        <f t="shared" si="16"/>
        <v>7.004730224490813</v>
      </c>
      <c r="AW22">
        <v>19</v>
      </c>
      <c r="AX22">
        <f>(R22*SUMPRODUCT(K23:$K$23, X23:$X$23)-$AZ$3*SUMPRODUCT(K22:$K$22, W23:$W$23))/Z22</f>
        <v>8.4742899779194563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3.3542210000000001E-3</v>
      </c>
      <c r="O23">
        <f t="shared" si="30"/>
        <v>205.34824198112176</v>
      </c>
      <c r="P23">
        <f t="shared" si="31"/>
        <v>10.267412099056088</v>
      </c>
      <c r="Q23" s="5">
        <f t="shared" si="32"/>
        <v>25</v>
      </c>
      <c r="R23">
        <f t="shared" si="0"/>
        <v>50000</v>
      </c>
      <c r="S23">
        <f t="shared" si="20"/>
        <v>8.5889892383753423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6.6442063226485528</v>
      </c>
      <c r="AC23">
        <f t="shared" si="1"/>
        <v>6.6442063226485537</v>
      </c>
      <c r="AE23">
        <f t="shared" si="2"/>
        <v>158.85176356022703</v>
      </c>
      <c r="AF23">
        <f t="shared" si="3"/>
        <v>-7.9425881780113512</v>
      </c>
      <c r="AG23">
        <f t="shared" si="4"/>
        <v>-19.339313795395277</v>
      </c>
      <c r="AH23">
        <f t="shared" si="5"/>
        <v>-131.49264678120016</v>
      </c>
      <c r="AI23">
        <f t="shared" si="6"/>
        <v>7.7214805620229754E-2</v>
      </c>
      <c r="AJ23">
        <f t="shared" si="7"/>
        <v>0</v>
      </c>
      <c r="AK23">
        <f t="shared" si="28"/>
        <v>16.369796359135393</v>
      </c>
      <c r="AL23">
        <f t="shared" si="8"/>
        <v>16.447011164755622</v>
      </c>
      <c r="AN23">
        <f t="shared" si="9"/>
        <v>43.524261733195857</v>
      </c>
      <c r="AO23">
        <f t="shared" si="10"/>
        <v>-2.1762130866597929</v>
      </c>
      <c r="AP23">
        <f t="shared" si="11"/>
        <v>-5.2988354457396776</v>
      </c>
      <c r="AQ23">
        <f t="shared" si="12"/>
        <v>-36.028056889187553</v>
      </c>
      <c r="AR23">
        <f t="shared" si="13"/>
        <v>2.1156311608832346E-2</v>
      </c>
      <c r="AS23">
        <f t="shared" si="14"/>
        <v>0</v>
      </c>
      <c r="AT23">
        <f t="shared" si="15"/>
        <v>4.4852086327892398</v>
      </c>
      <c r="AU23">
        <f t="shared" si="16"/>
        <v>4.5063649443980722</v>
      </c>
      <c r="AW23">
        <v>20</v>
      </c>
      <c r="AX23">
        <f>(R23*SUMPRODUCT(K$23:$K24, X$23:$X24)-$AZ$3*SUMPRODUCT(K$22:$K23, W$23:$W24))/Z23</f>
        <v>8.5889892383753423</v>
      </c>
    </row>
    <row r="25" spans="5:50" x14ac:dyDescent="0.25">
      <c r="AN25" s="6">
        <f t="shared" ref="AN25:AU25" si="33">SUM(AN3:AN23)</f>
        <v>1964.9810580567298</v>
      </c>
      <c r="AO25" s="6">
        <f t="shared" si="33"/>
        <v>-252.26023438867787</v>
      </c>
      <c r="AP25" s="6">
        <f t="shared" si="33"/>
        <v>-487.37519597230488</v>
      </c>
      <c r="AQ25" s="6">
        <f t="shared" si="33"/>
        <v>-1274.2206547001144</v>
      </c>
      <c r="AR25" s="6">
        <f t="shared" si="33"/>
        <v>-48.875027004367567</v>
      </c>
      <c r="AS25" s="6">
        <f t="shared" si="33"/>
        <v>-23.747077202570456</v>
      </c>
      <c r="AT25" s="6">
        <f t="shared" si="33"/>
        <v>138.37293359249171</v>
      </c>
      <c r="AU25" s="7">
        <f t="shared" si="33"/>
        <v>65.750829385553658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6C74A-EF81-4E04-A19F-543E85E04035}">
  <sheetPr codeName="Sheet3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246.72379051944796</v>
      </c>
      <c r="K3">
        <v>1</v>
      </c>
      <c r="L3" s="2">
        <v>0</v>
      </c>
      <c r="O3">
        <f>$C$3</f>
        <v>246.72379051944796</v>
      </c>
      <c r="P3">
        <f>O3*B5</f>
        <v>197.37903241555838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246.72379051944796</v>
      </c>
      <c r="AF3">
        <f t="shared" ref="AF3:AF23" si="3">-$Z3*P3</f>
        <v>-197.37903241555838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-223.80498369611044</v>
      </c>
      <c r="AJ3">
        <f t="shared" ref="AJ3:AJ23" si="7">AB3-AC3</f>
        <v>0</v>
      </c>
      <c r="AL3">
        <f t="shared" ref="AL3:AL23" si="8">SUM(AI3:AK3)</f>
        <v>-223.80498369611044</v>
      </c>
      <c r="AN3">
        <f t="shared" ref="AN3:AN23" si="9">AE3*$K3</f>
        <v>246.72379051944796</v>
      </c>
      <c r="AO3">
        <f t="shared" ref="AO3:AO23" si="10">AF3*$K3</f>
        <v>-197.37903241555838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-223.80498369611044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-223.80498369611044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155.68867045349791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</v>
      </c>
      <c r="S4">
        <f t="shared" ref="S4:S23" si="20">AX4</f>
        <v>29.152459215896002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1"/>
        <v>28.782065706336653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-28.782065706336653</v>
      </c>
      <c r="AK4">
        <f t="shared" ref="AK4:AK23" si="28">H4*SUM(AB4:AB4, AE4:AF4)</f>
        <v>0</v>
      </c>
      <c r="AL4">
        <f t="shared" si="8"/>
        <v>-164.05181570633667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-126.90660474716202</v>
      </c>
      <c r="AR4">
        <f t="shared" si="13"/>
        <v>-126.90660474716202</v>
      </c>
      <c r="AS4">
        <f t="shared" si="14"/>
        <v>-27.002594714641756</v>
      </c>
      <c r="AT4">
        <f t="shared" si="15"/>
        <v>0</v>
      </c>
      <c r="AU4">
        <f t="shared" si="16"/>
        <v>-153.90919946180378</v>
      </c>
      <c r="AW4">
        <v>1</v>
      </c>
      <c r="AX4">
        <f>(R4*SUMPRODUCT(K5:$K$23, X5:$X$23)-$AZ$3*SUMPRODUCT(K4:$K$22, W5:$W$23))/Z4</f>
        <v>29.152459215896002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2.7496130000000001E-3</v>
      </c>
      <c r="O5">
        <f t="shared" ref="O5:O23" si="30">$C$3</f>
        <v>246.72379051944796</v>
      </c>
      <c r="P5">
        <f t="shared" ref="P5:P23" si="31">O5*$C$5</f>
        <v>12.336189525972399</v>
      </c>
      <c r="Q5" s="5">
        <f t="shared" ref="Q5:Q23" si="32">$C$8</f>
        <v>25</v>
      </c>
      <c r="R5">
        <f t="shared" si="0"/>
        <v>50000</v>
      </c>
      <c r="S5">
        <f t="shared" si="20"/>
        <v>57.221993465327024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28.782065706336653</v>
      </c>
      <c r="AC5">
        <f t="shared" si="1"/>
        <v>55.774676489909552</v>
      </c>
      <c r="AE5">
        <f t="shared" si="2"/>
        <v>240.48340096583141</v>
      </c>
      <c r="AF5">
        <f t="shared" si="3"/>
        <v>-12.024170048291571</v>
      </c>
      <c r="AG5">
        <f t="shared" si="4"/>
        <v>-24.367674521731551</v>
      </c>
      <c r="AH5">
        <f t="shared" si="5"/>
        <v>-135.73390403689325</v>
      </c>
      <c r="AI5">
        <f t="shared" si="6"/>
        <v>68.357652358915033</v>
      </c>
      <c r="AJ5">
        <f t="shared" si="7"/>
        <v>-26.9926107835729</v>
      </c>
      <c r="AK5">
        <f t="shared" si="28"/>
        <v>22.225648028302928</v>
      </c>
      <c r="AL5">
        <f t="shared" si="8"/>
        <v>63.59068960364506</v>
      </c>
      <c r="AN5">
        <f t="shared" si="9"/>
        <v>207.67244977713125</v>
      </c>
      <c r="AO5">
        <f t="shared" si="10"/>
        <v>-10.383622488856563</v>
      </c>
      <c r="AP5">
        <f t="shared" si="11"/>
        <v>-21.043010215989028</v>
      </c>
      <c r="AQ5">
        <f t="shared" si="12"/>
        <v>-117.21471110249612</v>
      </c>
      <c r="AR5">
        <f t="shared" si="13"/>
        <v>59.031105969789529</v>
      </c>
      <c r="AS5">
        <f t="shared" si="14"/>
        <v>-23.309806767501836</v>
      </c>
      <c r="AT5">
        <f t="shared" si="15"/>
        <v>19.193236437045158</v>
      </c>
      <c r="AU5">
        <f t="shared" si="16"/>
        <v>54.914535639332854</v>
      </c>
      <c r="AW5">
        <v>2</v>
      </c>
      <c r="AX5">
        <f>(R5*SUMPRODUCT(K6:$K$23, X6:$X$23)-$AZ$3*SUMPRODUCT(K5:$K$22, W6:$W$23))/Z5</f>
        <v>57.221993465327024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2.8010499999999998E-3</v>
      </c>
      <c r="O6">
        <f t="shared" si="30"/>
        <v>246.72379051944796</v>
      </c>
      <c r="P6">
        <f t="shared" si="31"/>
        <v>12.336189525972399</v>
      </c>
      <c r="Q6" s="5">
        <f t="shared" si="32"/>
        <v>25</v>
      </c>
      <c r="R6">
        <f t="shared" si="0"/>
        <v>50000</v>
      </c>
      <c r="S6">
        <f t="shared" si="20"/>
        <v>83.663311961340199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55.774676489909552</v>
      </c>
      <c r="AC6">
        <f t="shared" si="1"/>
        <v>80.503324244880787</v>
      </c>
      <c r="AE6">
        <f t="shared" si="2"/>
        <v>237.40496092589774</v>
      </c>
      <c r="AF6">
        <f t="shared" si="3"/>
        <v>-11.870248046294888</v>
      </c>
      <c r="AG6">
        <f t="shared" si="4"/>
        <v>-24.05574270179514</v>
      </c>
      <c r="AH6">
        <f t="shared" si="5"/>
        <v>-136.51014943819231</v>
      </c>
      <c r="AI6">
        <f t="shared" si="6"/>
        <v>64.96882073961541</v>
      </c>
      <c r="AJ6">
        <f t="shared" si="7"/>
        <v>-24.728647754971234</v>
      </c>
      <c r="AK6">
        <f t="shared" si="28"/>
        <v>30.606461563402952</v>
      </c>
      <c r="AL6">
        <f t="shared" si="8"/>
        <v>70.84663454804712</v>
      </c>
      <c r="AN6">
        <f t="shared" si="9"/>
        <v>184.89720812041097</v>
      </c>
      <c r="AO6">
        <f t="shared" si="10"/>
        <v>-9.2448604060205497</v>
      </c>
      <c r="AP6">
        <f t="shared" si="11"/>
        <v>-18.735243136781783</v>
      </c>
      <c r="AQ6">
        <f t="shared" si="12"/>
        <v>-106.31768355969709</v>
      </c>
      <c r="AR6">
        <f t="shared" si="13"/>
        <v>50.59942101791156</v>
      </c>
      <c r="AS6">
        <f t="shared" si="14"/>
        <v>-19.259319235179795</v>
      </c>
      <c r="AT6">
        <f t="shared" si="15"/>
        <v>23.837114740345545</v>
      </c>
      <c r="AU6">
        <f t="shared" si="16"/>
        <v>55.177216523077306</v>
      </c>
      <c r="AW6">
        <v>3</v>
      </c>
      <c r="AX6">
        <f>(R6*SUMPRODUCT(K7:$K$23, X7:$X$23)-$AZ$3*SUMPRODUCT(K6:$K$22, W7:$W$23))/Z6</f>
        <v>83.663311961340199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2.8606080000000002E-3</v>
      </c>
      <c r="O7">
        <f t="shared" si="30"/>
        <v>246.72379051944796</v>
      </c>
      <c r="P7">
        <f t="shared" si="31"/>
        <v>12.336189525972399</v>
      </c>
      <c r="Q7" s="5">
        <f t="shared" si="32"/>
        <v>25</v>
      </c>
      <c r="R7">
        <f t="shared" si="0"/>
        <v>50000</v>
      </c>
      <c r="S7">
        <f t="shared" si="20"/>
        <v>105.43561788071852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80.503324244880787</v>
      </c>
      <c r="AC7">
        <f t="shared" si="1"/>
        <v>100.14853290029305</v>
      </c>
      <c r="AE7">
        <f t="shared" si="2"/>
        <v>234.35178878617444</v>
      </c>
      <c r="AF7">
        <f t="shared" si="3"/>
        <v>-11.717589439308723</v>
      </c>
      <c r="AG7">
        <f t="shared" si="4"/>
        <v>-23.746371224758491</v>
      </c>
      <c r="AH7">
        <f t="shared" si="5"/>
        <v>-137.62810003739361</v>
      </c>
      <c r="AI7">
        <f t="shared" si="6"/>
        <v>61.259728084713629</v>
      </c>
      <c r="AJ7">
        <f t="shared" si="7"/>
        <v>-19.645208655412262</v>
      </c>
      <c r="AK7">
        <f t="shared" si="28"/>
        <v>31.738498720055862</v>
      </c>
      <c r="AL7">
        <f t="shared" si="8"/>
        <v>73.353018149357226</v>
      </c>
      <c r="AN7">
        <f t="shared" si="9"/>
        <v>165.22070933871635</v>
      </c>
      <c r="AO7">
        <f t="shared" si="10"/>
        <v>-8.2610354669358177</v>
      </c>
      <c r="AP7">
        <f t="shared" si="11"/>
        <v>-16.741465120860816</v>
      </c>
      <c r="AQ7">
        <f t="shared" si="12"/>
        <v>-97.029395128130858</v>
      </c>
      <c r="AR7">
        <f t="shared" si="13"/>
        <v>43.188813622788864</v>
      </c>
      <c r="AS7">
        <f t="shared" si="14"/>
        <v>-13.850098290121476</v>
      </c>
      <c r="AT7">
        <f t="shared" si="15"/>
        <v>22.376007023603872</v>
      </c>
      <c r="AU7">
        <f t="shared" si="16"/>
        <v>51.71472235627126</v>
      </c>
      <c r="AW7">
        <v>4</v>
      </c>
      <c r="AX7">
        <f>(R7*SUMPRODUCT(K8:$K$23, X8:$X$23)-$AZ$3*SUMPRODUCT(K7:$K$22, W8:$W$23))/Z7</f>
        <v>105.43561788071852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2.9228739999999998E-3</v>
      </c>
      <c r="O8">
        <f t="shared" si="30"/>
        <v>246.72379051944796</v>
      </c>
      <c r="P8">
        <f t="shared" si="31"/>
        <v>12.336189525972399</v>
      </c>
      <c r="Q8" s="5">
        <f t="shared" si="32"/>
        <v>25</v>
      </c>
      <c r="R8">
        <f t="shared" si="0"/>
        <v>50000</v>
      </c>
      <c r="S8">
        <f t="shared" si="20"/>
        <v>120.6895215616523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100.14853290029305</v>
      </c>
      <c r="AC8">
        <f t="shared" si="1"/>
        <v>113.15608095697883</v>
      </c>
      <c r="AE8">
        <f t="shared" si="2"/>
        <v>231.3232901480161</v>
      </c>
      <c r="AF8">
        <f t="shared" si="3"/>
        <v>-11.566164507400805</v>
      </c>
      <c r="AG8">
        <f t="shared" si="4"/>
        <v>-23.439499861463712</v>
      </c>
      <c r="AH8">
        <f t="shared" si="5"/>
        <v>-138.81530209438949</v>
      </c>
      <c r="AI8">
        <f t="shared" si="6"/>
        <v>57.502323684762104</v>
      </c>
      <c r="AJ8">
        <f t="shared" si="7"/>
        <v>-13.007548056685778</v>
      </c>
      <c r="AK8">
        <f t="shared" si="28"/>
        <v>23.193160244215857</v>
      </c>
      <c r="AL8">
        <f t="shared" si="8"/>
        <v>67.687935872292186</v>
      </c>
      <c r="AN8">
        <f t="shared" si="9"/>
        <v>152.06114958484054</v>
      </c>
      <c r="AO8">
        <f t="shared" si="10"/>
        <v>-7.6030574792420262</v>
      </c>
      <c r="AP8">
        <f t="shared" si="11"/>
        <v>-15.408034756669963</v>
      </c>
      <c r="AQ8">
        <f t="shared" si="12"/>
        <v>-91.250709787731338</v>
      </c>
      <c r="AR8">
        <f t="shared" si="13"/>
        <v>37.799347561197216</v>
      </c>
      <c r="AS8">
        <f t="shared" si="14"/>
        <v>-8.5505558455185291</v>
      </c>
      <c r="AT8">
        <f t="shared" si="15"/>
        <v>15.246102573520442</v>
      </c>
      <c r="AU8">
        <f t="shared" si="16"/>
        <v>44.494894289199131</v>
      </c>
      <c r="AW8">
        <v>5</v>
      </c>
      <c r="AX8">
        <f>(R8*SUMPRODUCT(K9:$K$23, X9:$X$23)-$AZ$3*SUMPRODUCT(K8:$K$22, W9:$W$23))/Z8</f>
        <v>120.6895215616523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2.991456E-3</v>
      </c>
      <c r="O9">
        <f t="shared" si="30"/>
        <v>246.72379051944796</v>
      </c>
      <c r="P9">
        <f t="shared" si="31"/>
        <v>12.336189525972399</v>
      </c>
      <c r="Q9" s="5">
        <f t="shared" si="32"/>
        <v>25</v>
      </c>
      <c r="R9">
        <f t="shared" si="0"/>
        <v>50000</v>
      </c>
      <c r="S9">
        <f t="shared" si="20"/>
        <v>131.29329803455585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113.15608095697883</v>
      </c>
      <c r="AC9">
        <f t="shared" si="1"/>
        <v>121.49874778736817</v>
      </c>
      <c r="AE9">
        <f t="shared" si="2"/>
        <v>228.31806380228292</v>
      </c>
      <c r="AF9">
        <f t="shared" si="3"/>
        <v>-11.415903190114147</v>
      </c>
      <c r="AG9">
        <f t="shared" si="4"/>
        <v>-23.134986630351502</v>
      </c>
      <c r="AH9">
        <f t="shared" si="5"/>
        <v>-140.23646499514956</v>
      </c>
      <c r="AI9">
        <f t="shared" si="6"/>
        <v>53.530708986667719</v>
      </c>
      <c r="AJ9">
        <f t="shared" si="7"/>
        <v>-8.3426668303893479</v>
      </c>
      <c r="AK9">
        <f t="shared" si="28"/>
        <v>17.229040209909506</v>
      </c>
      <c r="AL9">
        <f t="shared" si="8"/>
        <v>62.417082366187877</v>
      </c>
      <c r="AN9">
        <f t="shared" si="9"/>
        <v>142.63985349809892</v>
      </c>
      <c r="AO9">
        <f t="shared" si="10"/>
        <v>-7.1319926749049465</v>
      </c>
      <c r="AP9">
        <f t="shared" si="11"/>
        <v>-14.453394745373711</v>
      </c>
      <c r="AQ9">
        <f t="shared" si="12"/>
        <v>-87.611590992299753</v>
      </c>
      <c r="AR9">
        <f t="shared" si="13"/>
        <v>33.442875085520512</v>
      </c>
      <c r="AS9">
        <f t="shared" si="14"/>
        <v>-5.2120132531462335</v>
      </c>
      <c r="AT9">
        <f t="shared" si="15"/>
        <v>10.763702751011918</v>
      </c>
      <c r="AU9">
        <f t="shared" si="16"/>
        <v>38.9945645833862</v>
      </c>
      <c r="AW9">
        <v>6</v>
      </c>
      <c r="AX9">
        <f>(R9*SUMPRODUCT(K10:$K$23, X10:$X$23)-$AZ$3*SUMPRODUCT(K9:$K$22, W10:$W$23))/Z9</f>
        <v>131.29329803455585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3.0654530000000001E-3</v>
      </c>
      <c r="O10">
        <f t="shared" si="30"/>
        <v>246.72379051944796</v>
      </c>
      <c r="P10">
        <f t="shared" si="31"/>
        <v>12.336189525972399</v>
      </c>
      <c r="Q10" s="5">
        <f t="shared" si="32"/>
        <v>25</v>
      </c>
      <c r="R10">
        <f t="shared" si="0"/>
        <v>50000</v>
      </c>
      <c r="S10">
        <f t="shared" si="20"/>
        <v>139.40043666729304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121.49874778736817</v>
      </c>
      <c r="AC10">
        <f t="shared" si="1"/>
        <v>127.31563187015284</v>
      </c>
      <c r="AE10">
        <f t="shared" si="2"/>
        <v>225.3349848706232</v>
      </c>
      <c r="AF10">
        <f t="shared" si="3"/>
        <v>-11.26674924353116</v>
      </c>
      <c r="AG10">
        <f t="shared" si="4"/>
        <v>-22.832717549877017</v>
      </c>
      <c r="AH10">
        <f t="shared" si="5"/>
        <v>-141.83842834194181</v>
      </c>
      <c r="AI10">
        <f t="shared" si="6"/>
        <v>49.397089735273227</v>
      </c>
      <c r="AJ10">
        <f t="shared" si="7"/>
        <v>-5.816884082784668</v>
      </c>
      <c r="AK10">
        <f t="shared" si="28"/>
        <v>17.617266629259166</v>
      </c>
      <c r="AL10">
        <f t="shared" si="8"/>
        <v>61.197472281747721</v>
      </c>
      <c r="AN10">
        <f t="shared" si="9"/>
        <v>133.7541085000405</v>
      </c>
      <c r="AO10">
        <f t="shared" si="10"/>
        <v>-6.6877054250020249</v>
      </c>
      <c r="AP10">
        <f t="shared" si="11"/>
        <v>-13.553020993479889</v>
      </c>
      <c r="AQ10">
        <f t="shared" si="12"/>
        <v>-84.192308375088032</v>
      </c>
      <c r="AR10">
        <f t="shared" si="13"/>
        <v>29.32107370647056</v>
      </c>
      <c r="AS10">
        <f t="shared" si="14"/>
        <v>-3.4527800695823982</v>
      </c>
      <c r="AT10">
        <f t="shared" si="15"/>
        <v>10.457239001555827</v>
      </c>
      <c r="AU10">
        <f t="shared" si="16"/>
        <v>36.325532638443988</v>
      </c>
      <c r="AW10">
        <v>7</v>
      </c>
      <c r="AX10">
        <f>(R10*SUMPRODUCT(K11:$K$23, X11:$X$23)-$AZ$3*SUMPRODUCT(K10:$K$22, W11:$W$23))/Z10</f>
        <v>139.40043666729304</v>
      </c>
    </row>
    <row r="11" spans="1:52" x14ac:dyDescent="0.25">
      <c r="A11" t="s">
        <v>33</v>
      </c>
      <c r="C11" s="25">
        <f>AU25</f>
        <v>100.73276159745406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3.1502779999999998E-3</v>
      </c>
      <c r="O11">
        <f t="shared" si="30"/>
        <v>246.72379051944796</v>
      </c>
      <c r="P11">
        <f t="shared" si="31"/>
        <v>12.336189525972399</v>
      </c>
      <c r="Q11" s="5">
        <f t="shared" si="32"/>
        <v>25</v>
      </c>
      <c r="R11">
        <f t="shared" si="0"/>
        <v>50000</v>
      </c>
      <c r="S11">
        <f t="shared" si="20"/>
        <v>144.80044533309902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127.31563187015284</v>
      </c>
      <c r="AC11">
        <f t="shared" si="1"/>
        <v>130.50841529657782</v>
      </c>
      <c r="AE11">
        <f t="shared" si="2"/>
        <v>222.37176717644871</v>
      </c>
      <c r="AF11">
        <f t="shared" si="3"/>
        <v>-11.118588358822436</v>
      </c>
      <c r="AG11">
        <f t="shared" si="4"/>
        <v>-22.532460966600652</v>
      </c>
      <c r="AH11">
        <f t="shared" si="5"/>
        <v>-143.85881555518293</v>
      </c>
      <c r="AI11">
        <f t="shared" si="6"/>
        <v>44.861902295842725</v>
      </c>
      <c r="AJ11">
        <f t="shared" si="7"/>
        <v>-3.192783426424981</v>
      </c>
      <c r="AK11">
        <f t="shared" si="28"/>
        <v>17.436293750420628</v>
      </c>
      <c r="AL11">
        <f t="shared" si="8"/>
        <v>59.105412619838376</v>
      </c>
      <c r="AN11">
        <f t="shared" si="9"/>
        <v>125.53038971908967</v>
      </c>
      <c r="AO11">
        <f t="shared" si="10"/>
        <v>-6.2765194859544842</v>
      </c>
      <c r="AP11">
        <f t="shared" si="11"/>
        <v>-12.719728958322197</v>
      </c>
      <c r="AQ11">
        <f t="shared" si="12"/>
        <v>-81.209289337703908</v>
      </c>
      <c r="AR11">
        <f t="shared" si="13"/>
        <v>25.324851937109102</v>
      </c>
      <c r="AS11">
        <f t="shared" si="14"/>
        <v>-1.8023481707988422</v>
      </c>
      <c r="AT11">
        <f t="shared" si="15"/>
        <v>9.8429075666339454</v>
      </c>
      <c r="AU11">
        <f t="shared" si="16"/>
        <v>33.365411332944205</v>
      </c>
      <c r="AW11">
        <v>8</v>
      </c>
      <c r="AX11">
        <f>(R11*SUMPRODUCT(K12:$K$23, X12:$X$23)-$AZ$3*SUMPRODUCT(K11:$K$22, W12:$W$23))/Z11</f>
        <v>144.80044533309902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3.247738E-3</v>
      </c>
      <c r="O12">
        <f t="shared" si="30"/>
        <v>246.72379051944796</v>
      </c>
      <c r="P12">
        <f t="shared" si="31"/>
        <v>12.336189525972399</v>
      </c>
      <c r="Q12" s="5">
        <f t="shared" si="32"/>
        <v>25</v>
      </c>
      <c r="R12">
        <f t="shared" si="0"/>
        <v>50000</v>
      </c>
      <c r="S12">
        <f t="shared" si="20"/>
        <v>147.49609819708215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130.50841529657782</v>
      </c>
      <c r="AC12">
        <f t="shared" si="1"/>
        <v>131.17687517989248</v>
      </c>
      <c r="AE12">
        <f t="shared" si="2"/>
        <v>219.42584426629813</v>
      </c>
      <c r="AF12">
        <f t="shared" si="3"/>
        <v>-10.971292213314907</v>
      </c>
      <c r="AG12">
        <f t="shared" si="4"/>
        <v>-22.233956827219902</v>
      </c>
      <c r="AH12">
        <f t="shared" si="5"/>
        <v>-146.35905942949134</v>
      </c>
      <c r="AI12">
        <f t="shared" si="6"/>
        <v>39.861535796271966</v>
      </c>
      <c r="AJ12">
        <f t="shared" si="7"/>
        <v>-0.66845988331465378</v>
      </c>
      <c r="AK12">
        <f t="shared" si="28"/>
        <v>17.592178005442218</v>
      </c>
      <c r="AL12">
        <f t="shared" si="8"/>
        <v>56.785253918399533</v>
      </c>
      <c r="AN12">
        <f t="shared" si="9"/>
        <v>117.75586653204039</v>
      </c>
      <c r="AO12">
        <f t="shared" si="10"/>
        <v>-5.8877933266020195</v>
      </c>
      <c r="AP12">
        <f t="shared" si="11"/>
        <v>-11.931952962877965</v>
      </c>
      <c r="AQ12">
        <f t="shared" si="12"/>
        <v>-78.544247718686975</v>
      </c>
      <c r="AR12">
        <f t="shared" si="13"/>
        <v>21.391872523873424</v>
      </c>
      <c r="AS12">
        <f t="shared" si="14"/>
        <v>-0.35873200381124659</v>
      </c>
      <c r="AT12">
        <f t="shared" si="15"/>
        <v>9.4409214746037424</v>
      </c>
      <c r="AU12">
        <f t="shared" si="16"/>
        <v>30.47406199466592</v>
      </c>
      <c r="AW12">
        <v>9</v>
      </c>
      <c r="AX12">
        <f>(R12*SUMPRODUCT(K13:$K$23, X13:$X$23)-$AZ$3*SUMPRODUCT(K12:$K$22, W13:$W$23))/Z12</f>
        <v>147.49609819708215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3.3542210000000001E-3</v>
      </c>
      <c r="O13">
        <f t="shared" si="30"/>
        <v>246.72379051944796</v>
      </c>
      <c r="P13">
        <f t="shared" si="31"/>
        <v>12.336189525972399</v>
      </c>
      <c r="Q13" s="5">
        <f t="shared" si="32"/>
        <v>25</v>
      </c>
      <c r="R13">
        <f t="shared" si="0"/>
        <v>50000</v>
      </c>
      <c r="S13">
        <f t="shared" si="20"/>
        <v>147.43755534148963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131.17687517989248</v>
      </c>
      <c r="AC13">
        <f t="shared" si="1"/>
        <v>129.37373992086702</v>
      </c>
      <c r="AE13">
        <f t="shared" si="2"/>
        <v>216.49558304885443</v>
      </c>
      <c r="AF13">
        <f t="shared" si="3"/>
        <v>-10.824779152442721</v>
      </c>
      <c r="AG13">
        <f t="shared" si="4"/>
        <v>-21.937039654044753</v>
      </c>
      <c r="AH13">
        <f t="shared" si="5"/>
        <v>-149.15520980590875</v>
      </c>
      <c r="AI13">
        <f t="shared" si="6"/>
        <v>34.578554436458205</v>
      </c>
      <c r="AJ13">
        <f t="shared" si="7"/>
        <v>1.8031352590254528</v>
      </c>
      <c r="AK13">
        <f t="shared" si="28"/>
        <v>17.415025008244928</v>
      </c>
      <c r="AL13">
        <f t="shared" si="8"/>
        <v>53.796714703728583</v>
      </c>
      <c r="AN13">
        <f t="shared" si="9"/>
        <v>110.47192989096226</v>
      </c>
      <c r="AO13">
        <f t="shared" si="10"/>
        <v>-5.5235964945481131</v>
      </c>
      <c r="AP13">
        <f t="shared" si="11"/>
        <v>-11.193887064799933</v>
      </c>
      <c r="AQ13">
        <f t="shared" si="12"/>
        <v>-76.109930967191204</v>
      </c>
      <c r="AR13">
        <f t="shared" si="13"/>
        <v>17.644515364423025</v>
      </c>
      <c r="AS13">
        <f t="shared" si="14"/>
        <v>0.92009189801360214</v>
      </c>
      <c r="AT13">
        <f t="shared" si="15"/>
        <v>8.8864234302925578</v>
      </c>
      <c r="AU13">
        <f t="shared" si="16"/>
        <v>27.451030692729184</v>
      </c>
      <c r="AW13">
        <v>10</v>
      </c>
      <c r="AX13">
        <f>(R13*SUMPRODUCT(K14:$K$23, X14:$X$23)-$AZ$3*SUMPRODUCT(K13:$K$22, W14:$W$23))/Z13</f>
        <v>147.43755534148963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3.4760450000000001E-3</v>
      </c>
      <c r="O14">
        <f t="shared" si="30"/>
        <v>246.72379051944796</v>
      </c>
      <c r="P14">
        <f t="shared" si="31"/>
        <v>12.336189525972399</v>
      </c>
      <c r="Q14" s="5">
        <f t="shared" si="32"/>
        <v>25</v>
      </c>
      <c r="R14">
        <f t="shared" si="0"/>
        <v>50000</v>
      </c>
      <c r="S14">
        <f t="shared" si="20"/>
        <v>144.47730303959625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129.37373992086702</v>
      </c>
      <c r="AC14">
        <f t="shared" si="1"/>
        <v>125.0677316228075</v>
      </c>
      <c r="AE14">
        <f t="shared" si="2"/>
        <v>213.57807882938681</v>
      </c>
      <c r="AF14">
        <f t="shared" si="3"/>
        <v>-10.678903941469342</v>
      </c>
      <c r="AG14">
        <f t="shared" si="4"/>
        <v>-21.64141512050006</v>
      </c>
      <c r="AH14">
        <f t="shared" si="5"/>
        <v>-152.50827400848797</v>
      </c>
      <c r="AI14">
        <f t="shared" si="6"/>
        <v>28.749485758929438</v>
      </c>
      <c r="AJ14">
        <f t="shared" si="7"/>
        <v>4.306008298059524</v>
      </c>
      <c r="AK14">
        <f t="shared" si="28"/>
        <v>17.078827821171522</v>
      </c>
      <c r="AL14">
        <f t="shared" si="8"/>
        <v>50.134321878160485</v>
      </c>
      <c r="AN14">
        <f t="shared" si="9"/>
        <v>103.65532165923034</v>
      </c>
      <c r="AO14">
        <f t="shared" si="10"/>
        <v>-5.1827660829615176</v>
      </c>
      <c r="AP14">
        <f t="shared" si="11"/>
        <v>-10.50317456628283</v>
      </c>
      <c r="AQ14">
        <f t="shared" si="12"/>
        <v>-74.016464071071852</v>
      </c>
      <c r="AR14">
        <f t="shared" si="13"/>
        <v>13.95291693891415</v>
      </c>
      <c r="AS14">
        <f t="shared" si="14"/>
        <v>2.0898243754651737</v>
      </c>
      <c r="AT14">
        <f t="shared" si="15"/>
        <v>8.2888253376430505</v>
      </c>
      <c r="AU14">
        <f t="shared" si="16"/>
        <v>24.331566652022374</v>
      </c>
      <c r="AW14">
        <v>11</v>
      </c>
      <c r="AX14">
        <f>(R14*SUMPRODUCT(K15:$K$23, X15:$X$23)-$AZ$3*SUMPRODUCT(K14:$K$22, W15:$W$23))/Z14</f>
        <v>144.47730303959625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3.6141120000000001E-3</v>
      </c>
      <c r="O15">
        <f t="shared" si="30"/>
        <v>246.72379051944796</v>
      </c>
      <c r="P15">
        <f t="shared" si="31"/>
        <v>12.336189525972399</v>
      </c>
      <c r="Q15" s="5">
        <f t="shared" si="32"/>
        <v>25</v>
      </c>
      <c r="R15">
        <f t="shared" si="0"/>
        <v>50000</v>
      </c>
      <c r="S15">
        <f t="shared" si="20"/>
        <v>138.54924838707143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125.0677316228075</v>
      </c>
      <c r="AC15">
        <f t="shared" si="1"/>
        <v>118.303248842624</v>
      </c>
      <c r="AE15">
        <f t="shared" si="2"/>
        <v>210.67040294345873</v>
      </c>
      <c r="AF15">
        <f t="shared" si="3"/>
        <v>-10.533520147172936</v>
      </c>
      <c r="AG15">
        <f t="shared" si="4"/>
        <v>-21.346786471211079</v>
      </c>
      <c r="AH15">
        <f t="shared" si="5"/>
        <v>-156.42899616796143</v>
      </c>
      <c r="AI15">
        <f t="shared" si="6"/>
        <v>22.36110015711327</v>
      </c>
      <c r="AJ15">
        <f t="shared" si="7"/>
        <v>6.7644827801834992</v>
      </c>
      <c r="AK15">
        <f t="shared" si="28"/>
        <v>16.878119488350944</v>
      </c>
      <c r="AL15">
        <f t="shared" si="8"/>
        <v>46.003702425647717</v>
      </c>
      <c r="AN15">
        <f t="shared" si="9"/>
        <v>97.199492823239439</v>
      </c>
      <c r="AO15">
        <f t="shared" si="10"/>
        <v>-4.8599746411619718</v>
      </c>
      <c r="AP15">
        <f t="shared" si="11"/>
        <v>-9.8490190810741556</v>
      </c>
      <c r="AQ15">
        <f t="shared" si="12"/>
        <v>-72.17349413080629</v>
      </c>
      <c r="AR15">
        <f t="shared" si="13"/>
        <v>10.317004970197006</v>
      </c>
      <c r="AS15">
        <f t="shared" si="14"/>
        <v>3.1210093409364132</v>
      </c>
      <c r="AT15">
        <f t="shared" si="15"/>
        <v>7.7872573990284089</v>
      </c>
      <c r="AU15">
        <f t="shared" si="16"/>
        <v>21.225271710161827</v>
      </c>
      <c r="AW15">
        <v>12</v>
      </c>
      <c r="AX15">
        <f>(R15*SUMPRODUCT(K16:$K$23, X16:$X$23)-$AZ$3*SUMPRODUCT(K15:$K$22, W16:$W$23))/Z15</f>
        <v>138.54924838707143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3.757594E-3</v>
      </c>
      <c r="O16">
        <f t="shared" si="30"/>
        <v>246.72379051944796</v>
      </c>
      <c r="P16">
        <f t="shared" si="31"/>
        <v>12.336189525972399</v>
      </c>
      <c r="Q16" s="5">
        <f t="shared" si="32"/>
        <v>25</v>
      </c>
      <c r="R16">
        <f t="shared" si="0"/>
        <v>50000</v>
      </c>
      <c r="S16">
        <f t="shared" si="20"/>
        <v>129.98083062432715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118.303248842624</v>
      </c>
      <c r="AC16">
        <f t="shared" si="1"/>
        <v>109.46000846266651</v>
      </c>
      <c r="AE16">
        <f t="shared" si="2"/>
        <v>207.77208507194621</v>
      </c>
      <c r="AF16">
        <f t="shared" si="3"/>
        <v>-10.388604253597311</v>
      </c>
      <c r="AG16">
        <f t="shared" si="4"/>
        <v>-21.053106049735465</v>
      </c>
      <c r="AH16">
        <f t="shared" si="5"/>
        <v>-160.42511352700785</v>
      </c>
      <c r="AI16">
        <f t="shared" si="6"/>
        <v>15.905261241605558</v>
      </c>
      <c r="AJ16">
        <f t="shared" si="7"/>
        <v>8.8432403799574928</v>
      </c>
      <c r="AK16">
        <f t="shared" si="28"/>
        <v>17.268064112455221</v>
      </c>
      <c r="AL16">
        <f t="shared" si="8"/>
        <v>42.016565734018272</v>
      </c>
      <c r="AN16">
        <f t="shared" si="9"/>
        <v>90.890548652670333</v>
      </c>
      <c r="AO16">
        <f t="shared" si="10"/>
        <v>-4.544527432633517</v>
      </c>
      <c r="AP16">
        <f t="shared" si="11"/>
        <v>-9.2097471084275018</v>
      </c>
      <c r="AQ16">
        <f t="shared" si="12"/>
        <v>-70.178467820100053</v>
      </c>
      <c r="AR16">
        <f t="shared" si="13"/>
        <v>6.9578062915092458</v>
      </c>
      <c r="AS16">
        <f t="shared" si="14"/>
        <v>3.8685031712679843</v>
      </c>
      <c r="AT16">
        <f t="shared" si="15"/>
        <v>7.5539686710419369</v>
      </c>
      <c r="AU16">
        <f t="shared" si="16"/>
        <v>18.380278133819168</v>
      </c>
      <c r="AW16">
        <v>13</v>
      </c>
      <c r="AX16">
        <f>(R16*SUMPRODUCT(K17:$K$23, X17:$X$23)-$AZ$3*SUMPRODUCT(K16:$K$22, W17:$W$23))/Z16</f>
        <v>129.98083062432715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3.9119039999999999E-3</v>
      </c>
      <c r="O17">
        <f t="shared" si="30"/>
        <v>246.72379051944796</v>
      </c>
      <c r="P17">
        <f t="shared" si="31"/>
        <v>12.336189525972399</v>
      </c>
      <c r="Q17" s="5">
        <f t="shared" si="32"/>
        <v>25</v>
      </c>
      <c r="R17">
        <f t="shared" si="0"/>
        <v>50000</v>
      </c>
      <c r="S17">
        <f t="shared" si="20"/>
        <v>119.15372991858352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109.46000846266651</v>
      </c>
      <c r="AC17">
        <f t="shared" si="1"/>
        <v>98.946292815438881</v>
      </c>
      <c r="AE17">
        <f t="shared" si="2"/>
        <v>204.88157977054547</v>
      </c>
      <c r="AF17">
        <f t="shared" si="3"/>
        <v>-10.244078988527274</v>
      </c>
      <c r="AG17">
        <f t="shared" si="4"/>
        <v>-20.760217259469727</v>
      </c>
      <c r="AH17">
        <f t="shared" si="5"/>
        <v>-164.71545953676872</v>
      </c>
      <c r="AI17">
        <f t="shared" si="6"/>
        <v>9.1618239857797619</v>
      </c>
      <c r="AJ17">
        <f t="shared" si="7"/>
        <v>10.513715647227627</v>
      </c>
      <c r="AK17">
        <f t="shared" si="28"/>
        <v>18.762816320397047</v>
      </c>
      <c r="AL17">
        <f t="shared" si="8"/>
        <v>38.438355953404439</v>
      </c>
      <c r="AN17">
        <f t="shared" si="9"/>
        <v>84.417526669781537</v>
      </c>
      <c r="AO17">
        <f t="shared" si="10"/>
        <v>-4.2208763334890769</v>
      </c>
      <c r="AP17">
        <f t="shared" si="11"/>
        <v>-8.5538494779982859</v>
      </c>
      <c r="AQ17">
        <f t="shared" si="12"/>
        <v>-67.867846948188699</v>
      </c>
      <c r="AR17">
        <f t="shared" si="13"/>
        <v>3.7749539101054741</v>
      </c>
      <c r="AS17">
        <f t="shared" si="14"/>
        <v>4.3319749488574271</v>
      </c>
      <c r="AT17">
        <f t="shared" si="15"/>
        <v>7.7308587180029091</v>
      </c>
      <c r="AU17">
        <f t="shared" si="16"/>
        <v>15.837787576965813</v>
      </c>
      <c r="AW17">
        <v>14</v>
      </c>
      <c r="AX17">
        <f>(R17*SUMPRODUCT(K18:$K$23, X18:$X$23)-$AZ$3*SUMPRODUCT(K17:$K$22, W18:$W$23))/Z17</f>
        <v>119.15372991858352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4.0806530000000001E-3</v>
      </c>
      <c r="O18">
        <f t="shared" si="30"/>
        <v>246.72379051944796</v>
      </c>
      <c r="P18">
        <f t="shared" si="31"/>
        <v>12.336189525972399</v>
      </c>
      <c r="Q18" s="5">
        <f t="shared" si="32"/>
        <v>25</v>
      </c>
      <c r="R18">
        <f t="shared" si="0"/>
        <v>50000</v>
      </c>
      <c r="S18">
        <f t="shared" si="20"/>
        <v>106.23751454373526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98.946292815438881</v>
      </c>
      <c r="AC18">
        <f t="shared" si="1"/>
        <v>86.978352294413355</v>
      </c>
      <c r="AE18">
        <f t="shared" si="2"/>
        <v>201.9967133397046</v>
      </c>
      <c r="AF18">
        <f t="shared" si="3"/>
        <v>-10.09983566698523</v>
      </c>
      <c r="AG18">
        <f t="shared" si="4"/>
        <v>-20.46789984403452</v>
      </c>
      <c r="AH18">
        <f t="shared" si="5"/>
        <v>-169.43048568101383</v>
      </c>
      <c r="AI18">
        <f t="shared" si="6"/>
        <v>1.9984921476710156</v>
      </c>
      <c r="AJ18">
        <f t="shared" si="7"/>
        <v>11.967940521025525</v>
      </c>
      <c r="AK18">
        <f t="shared" si="28"/>
        <v>20.388106251219892</v>
      </c>
      <c r="AL18">
        <f t="shared" si="8"/>
        <v>34.354538919916436</v>
      </c>
      <c r="AN18">
        <f t="shared" si="9"/>
        <v>77.776724389894497</v>
      </c>
      <c r="AO18">
        <f t="shared" si="10"/>
        <v>-3.8888362194947246</v>
      </c>
      <c r="AP18">
        <f t="shared" si="11"/>
        <v>-7.8809510248428749</v>
      </c>
      <c r="AQ18">
        <f t="shared" si="12"/>
        <v>-65.237438620581514</v>
      </c>
      <c r="AR18">
        <f t="shared" si="13"/>
        <v>0.76949852497537774</v>
      </c>
      <c r="AS18">
        <f t="shared" si="14"/>
        <v>4.6081304790986843</v>
      </c>
      <c r="AT18">
        <f t="shared" si="15"/>
        <v>7.8502273354629102</v>
      </c>
      <c r="AU18">
        <f t="shared" si="16"/>
        <v>13.227856339536974</v>
      </c>
      <c r="AW18">
        <v>15</v>
      </c>
      <c r="AX18">
        <f>(R18*SUMPRODUCT(K19:$K$23, X19:$X$23)-$AZ$3*SUMPRODUCT(K18:$K$22, W19:$W$23))/Z18</f>
        <v>106.23751454373526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4.2836929999999999E-3</v>
      </c>
      <c r="O19">
        <f t="shared" si="30"/>
        <v>246.72379051944796</v>
      </c>
      <c r="P19">
        <f t="shared" si="31"/>
        <v>12.336189525972399</v>
      </c>
      <c r="Q19" s="5">
        <f t="shared" si="32"/>
        <v>25</v>
      </c>
      <c r="R19">
        <f t="shared" si="0"/>
        <v>50000</v>
      </c>
      <c r="S19">
        <f t="shared" si="20"/>
        <v>90.648380733792663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86.978352294413355</v>
      </c>
      <c r="AC19">
        <f t="shared" si="1"/>
        <v>73.155210852534424</v>
      </c>
      <c r="AE19">
        <f t="shared" si="2"/>
        <v>199.11145429935124</v>
      </c>
      <c r="AF19">
        <f t="shared" si="3"/>
        <v>-9.9555727149675626</v>
      </c>
      <c r="AG19">
        <f t="shared" si="4"/>
        <v>-20.175542646307584</v>
      </c>
      <c r="AH19">
        <f t="shared" si="5"/>
        <v>-175.35639857318353</v>
      </c>
      <c r="AI19">
        <f t="shared" si="6"/>
        <v>-6.3760596351074241</v>
      </c>
      <c r="AJ19">
        <f t="shared" si="7"/>
        <v>13.823141441878931</v>
      </c>
      <c r="AK19">
        <f t="shared" si="28"/>
        <v>20.268252766703704</v>
      </c>
      <c r="AL19">
        <f t="shared" si="8"/>
        <v>27.715334573475211</v>
      </c>
      <c r="AN19">
        <f t="shared" si="9"/>
        <v>71.42331426883139</v>
      </c>
      <c r="AO19">
        <f t="shared" si="10"/>
        <v>-3.57116571344157</v>
      </c>
      <c r="AP19">
        <f t="shared" si="11"/>
        <v>-7.2371734114551742</v>
      </c>
      <c r="AQ19">
        <f t="shared" si="12"/>
        <v>-62.902132920555708</v>
      </c>
      <c r="AR19">
        <f t="shared" si="13"/>
        <v>-2.2871577766210502</v>
      </c>
      <c r="AS19">
        <f t="shared" si="14"/>
        <v>4.9585021557900548</v>
      </c>
      <c r="AT19">
        <f t="shared" si="15"/>
        <v>7.2704294794611766</v>
      </c>
      <c r="AU19">
        <f t="shared" si="16"/>
        <v>9.9417738586301816</v>
      </c>
      <c r="AW19">
        <v>16</v>
      </c>
      <c r="AX19">
        <f>(R19*SUMPRODUCT(K20:$K$23, X20:$X$23)-$AZ$3*SUMPRODUCT(K19:$K$22, W20:$W$23))/Z19</f>
        <v>90.648380733792663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4.5002690000000003E-3</v>
      </c>
      <c r="O20">
        <f t="shared" si="30"/>
        <v>246.72379051944796</v>
      </c>
      <c r="P20">
        <f t="shared" si="31"/>
        <v>12.336189525972399</v>
      </c>
      <c r="Q20" s="5">
        <f t="shared" si="32"/>
        <v>25</v>
      </c>
      <c r="R20">
        <f t="shared" si="0"/>
        <v>50000</v>
      </c>
      <c r="S20">
        <f t="shared" si="20"/>
        <v>70.966988963630641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73.155210852534424</v>
      </c>
      <c r="AC20">
        <f t="shared" si="1"/>
        <v>56.441442529346403</v>
      </c>
      <c r="AE20">
        <f t="shared" si="2"/>
        <v>196.22428465102942</v>
      </c>
      <c r="AF20">
        <f t="shared" si="3"/>
        <v>-9.8112142325514728</v>
      </c>
      <c r="AG20">
        <f t="shared" si="4"/>
        <v>-19.88299185071515</v>
      </c>
      <c r="AH20">
        <f t="shared" si="5"/>
        <v>-181.59073825871198</v>
      </c>
      <c r="AI20">
        <f t="shared" si="6"/>
        <v>-15.060659690949166</v>
      </c>
      <c r="AJ20">
        <f t="shared" si="7"/>
        <v>16.71376832318802</v>
      </c>
      <c r="AK20">
        <f t="shared" si="28"/>
        <v>14.09455767301597</v>
      </c>
      <c r="AL20">
        <f t="shared" si="8"/>
        <v>15.747666305254825</v>
      </c>
      <c r="AN20">
        <f t="shared" si="9"/>
        <v>66.762455656892527</v>
      </c>
      <c r="AO20">
        <f t="shared" si="10"/>
        <v>-3.3381227828446272</v>
      </c>
      <c r="AP20">
        <f t="shared" si="11"/>
        <v>-6.7648984636151246</v>
      </c>
      <c r="AQ20">
        <f t="shared" si="12"/>
        <v>-61.783604574022512</v>
      </c>
      <c r="AR20">
        <f t="shared" si="13"/>
        <v>-5.1241701635897261</v>
      </c>
      <c r="AS20">
        <f t="shared" si="14"/>
        <v>5.6866163050148302</v>
      </c>
      <c r="AT20">
        <f t="shared" si="15"/>
        <v>4.7954680192705013</v>
      </c>
      <c r="AU20">
        <f t="shared" si="16"/>
        <v>5.3579141606956053</v>
      </c>
      <c r="AW20">
        <v>17</v>
      </c>
      <c r="AX20">
        <f>(R20*SUMPRODUCT(K21:$K$23, X21:$X$23)-$AZ$3*SUMPRODUCT(K20:$K$22, W21:$W$23))/Z20</f>
        <v>70.966988963630641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4.7150400000000002E-3</v>
      </c>
      <c r="O21">
        <f t="shared" si="30"/>
        <v>246.72379051944796</v>
      </c>
      <c r="P21">
        <f t="shared" si="31"/>
        <v>12.336189525972399</v>
      </c>
      <c r="Q21" s="5">
        <f t="shared" si="32"/>
        <v>25</v>
      </c>
      <c r="R21">
        <f t="shared" si="0"/>
        <v>50000</v>
      </c>
      <c r="S21">
        <f t="shared" si="20"/>
        <v>48.352154136966639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56.441442529346403</v>
      </c>
      <c r="AC21">
        <f t="shared" si="1"/>
        <v>37.889546431122582</v>
      </c>
      <c r="AE21">
        <f t="shared" si="2"/>
        <v>193.33683645341816</v>
      </c>
      <c r="AF21">
        <f t="shared" si="3"/>
        <v>-9.666841822670909</v>
      </c>
      <c r="AG21">
        <f t="shared" si="4"/>
        <v>-19.590412830312204</v>
      </c>
      <c r="AH21">
        <f t="shared" si="5"/>
        <v>-187.49820379159195</v>
      </c>
      <c r="AI21">
        <f t="shared" si="6"/>
        <v>-23.418621991156897</v>
      </c>
      <c r="AJ21">
        <f t="shared" si="7"/>
        <v>18.551896098223821</v>
      </c>
      <c r="AK21">
        <f t="shared" si="28"/>
        <v>12.317716726312806</v>
      </c>
      <c r="AL21">
        <f t="shared" si="8"/>
        <v>7.4509908333797306</v>
      </c>
      <c r="AN21">
        <f t="shared" si="9"/>
        <v>62.570192572437122</v>
      </c>
      <c r="AO21">
        <f t="shared" si="10"/>
        <v>-3.1285096286218566</v>
      </c>
      <c r="AP21">
        <f t="shared" si="11"/>
        <v>-6.3401053097375542</v>
      </c>
      <c r="AQ21">
        <f t="shared" si="12"/>
        <v>-60.680618000349789</v>
      </c>
      <c r="AR21">
        <f t="shared" si="13"/>
        <v>-7.5790403662720713</v>
      </c>
      <c r="AS21">
        <f t="shared" si="14"/>
        <v>6.0040069587534965</v>
      </c>
      <c r="AT21">
        <f t="shared" si="15"/>
        <v>3.9864203933212536</v>
      </c>
      <c r="AU21">
        <f t="shared" si="16"/>
        <v>2.4113869858026789</v>
      </c>
      <c r="AW21">
        <v>18</v>
      </c>
      <c r="AX21">
        <f>(R21*SUMPRODUCT(K22:$K$23, X22:$X$23)-$AZ$3*SUMPRODUCT(K21:$K$22, W22:$W$23))/Z21</f>
        <v>48.352154136966639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4.9523709999999997E-3</v>
      </c>
      <c r="O22">
        <f t="shared" si="30"/>
        <v>246.72379051944796</v>
      </c>
      <c r="P22">
        <f t="shared" si="31"/>
        <v>12.336189525972399</v>
      </c>
      <c r="Q22" s="5">
        <f t="shared" si="32"/>
        <v>25</v>
      </c>
      <c r="R22">
        <f t="shared" si="0"/>
        <v>50000</v>
      </c>
      <c r="S22">
        <f t="shared" si="20"/>
        <v>24.205173821440447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37.889546431122582</v>
      </c>
      <c r="AC22">
        <f t="shared" si="1"/>
        <v>18.683963709562306</v>
      </c>
      <c r="AE22">
        <f t="shared" si="2"/>
        <v>190.4459923468003</v>
      </c>
      <c r="AF22">
        <f t="shared" si="3"/>
        <v>-9.5222996173400158</v>
      </c>
      <c r="AG22">
        <f t="shared" si="4"/>
        <v>-19.297489709630213</v>
      </c>
      <c r="AH22">
        <f t="shared" si="5"/>
        <v>-194.03798475773215</v>
      </c>
      <c r="AI22">
        <f t="shared" si="6"/>
        <v>-32.411781737902089</v>
      </c>
      <c r="AJ22">
        <f t="shared" si="7"/>
        <v>19.205582721560276</v>
      </c>
      <c r="AK22">
        <f t="shared" si="28"/>
        <v>15.316926741240801</v>
      </c>
      <c r="AL22">
        <f t="shared" si="8"/>
        <v>2.1107277248989877</v>
      </c>
      <c r="AN22">
        <f t="shared" si="9"/>
        <v>57.602448448179992</v>
      </c>
      <c r="AO22">
        <f t="shared" si="10"/>
        <v>-2.8801224224089998</v>
      </c>
      <c r="AP22">
        <f t="shared" si="11"/>
        <v>-5.836734301838586</v>
      </c>
      <c r="AQ22">
        <f t="shared" si="12"/>
        <v>-58.688885369888368</v>
      </c>
      <c r="AR22">
        <f t="shared" si="13"/>
        <v>-9.8032936459559696</v>
      </c>
      <c r="AS22">
        <f t="shared" si="14"/>
        <v>5.8089360400999741</v>
      </c>
      <c r="AT22">
        <f t="shared" si="15"/>
        <v>4.6327700159225547</v>
      </c>
      <c r="AU22">
        <f t="shared" si="16"/>
        <v>0.63841241006655869</v>
      </c>
      <c r="AW22">
        <v>19</v>
      </c>
      <c r="AX22">
        <f>(R22*SUMPRODUCT(K23:$K$23, X23:$X$23)-$AZ$3*SUMPRODUCT(K22:$K$22, W23:$W$23))/Z22</f>
        <v>24.205173821440447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5.2041409999999998E-3</v>
      </c>
      <c r="O23">
        <f t="shared" si="30"/>
        <v>246.72379051944796</v>
      </c>
      <c r="P23">
        <f t="shared" si="31"/>
        <v>12.336189525972399</v>
      </c>
      <c r="Q23" s="5">
        <f t="shared" si="32"/>
        <v>25</v>
      </c>
      <c r="R23">
        <f t="shared" si="0"/>
        <v>50000</v>
      </c>
      <c r="S23">
        <f t="shared" si="20"/>
        <v>24.578874494881934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18.683963709562306</v>
      </c>
      <c r="AC23">
        <f t="shared" si="1"/>
        <v>18.683963709562306</v>
      </c>
      <c r="AE23">
        <f t="shared" si="2"/>
        <v>187.55042462627463</v>
      </c>
      <c r="AF23">
        <f t="shared" si="3"/>
        <v>-9.3775212313137324</v>
      </c>
      <c r="AG23">
        <f t="shared" si="4"/>
        <v>-19.004087955138949</v>
      </c>
      <c r="AH23">
        <f t="shared" si="5"/>
        <v>-200.8537147899294</v>
      </c>
      <c r="AI23">
        <f t="shared" si="6"/>
        <v>-41.684899350107429</v>
      </c>
      <c r="AJ23">
        <f t="shared" si="7"/>
        <v>0</v>
      </c>
      <c r="AK23">
        <f t="shared" si="28"/>
        <v>20.453428492159965</v>
      </c>
      <c r="AL23">
        <f t="shared" si="8"/>
        <v>-21.231470857947464</v>
      </c>
      <c r="AN23">
        <f t="shared" si="9"/>
        <v>51.387492254759159</v>
      </c>
      <c r="AO23">
        <f t="shared" si="10"/>
        <v>-2.569374612737958</v>
      </c>
      <c r="AP23">
        <f t="shared" si="11"/>
        <v>-5.2069859321803573</v>
      </c>
      <c r="AQ23">
        <f t="shared" si="12"/>
        <v>-55.032499839305309</v>
      </c>
      <c r="AR23">
        <f t="shared" si="13"/>
        <v>-11.421368129464465</v>
      </c>
      <c r="AS23">
        <f t="shared" si="14"/>
        <v>0</v>
      </c>
      <c r="AT23">
        <f t="shared" si="15"/>
        <v>5.6040950070816047</v>
      </c>
      <c r="AU23">
        <f t="shared" si="16"/>
        <v>-5.8172731223828613</v>
      </c>
      <c r="AW23">
        <v>20</v>
      </c>
      <c r="AX23">
        <f>(R23*SUMPRODUCT(K$23:$K24, X$23:$X24)-$AZ$3*SUMPRODUCT(K$22:$K23, W$23:$W24))/Z23</f>
        <v>24.578874494881934</v>
      </c>
    </row>
    <row r="25" spans="5:50" x14ac:dyDescent="0.25">
      <c r="AN25" s="6">
        <f t="shared" ref="AN25:AU25" si="33">SUM(AN3:AN23)</f>
        <v>2350.4129728766952</v>
      </c>
      <c r="AO25" s="6">
        <f t="shared" si="33"/>
        <v>-302.56349153342074</v>
      </c>
      <c r="AP25" s="6">
        <f t="shared" si="33"/>
        <v>-486.31211843260786</v>
      </c>
      <c r="AQ25" s="6">
        <f t="shared" si="33"/>
        <v>-1594.9479240110575</v>
      </c>
      <c r="AR25" s="6">
        <f t="shared" si="33"/>
        <v>-33.410561100390751</v>
      </c>
      <c r="AS25" s="6">
        <f t="shared" si="33"/>
        <v>-61.400652677004494</v>
      </c>
      <c r="AT25" s="6">
        <f t="shared" si="33"/>
        <v>195.54397537484928</v>
      </c>
      <c r="AU25" s="7">
        <f t="shared" si="33"/>
        <v>100.73276159745406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C732F-0A20-42A8-8671-74FB1C67BC6B}">
  <sheetPr codeName="Sheet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353.97662306042787</v>
      </c>
      <c r="K3">
        <v>1</v>
      </c>
      <c r="L3" s="2">
        <v>0</v>
      </c>
      <c r="O3">
        <f>$C$3</f>
        <v>353.97662306042787</v>
      </c>
      <c r="P3">
        <f>O3*B5</f>
        <v>283.18129844834232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353.97662306042787</v>
      </c>
      <c r="AF3">
        <f t="shared" ref="AF3:AF23" si="3">-$Z3*P3</f>
        <v>-283.18129844834232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-202.35441718791446</v>
      </c>
      <c r="AJ3">
        <f t="shared" ref="AJ3:AJ23" si="7">AB3-AC3</f>
        <v>0</v>
      </c>
      <c r="AL3">
        <f t="shared" ref="AL3:AL23" si="8">SUM(AI3:AK3)</f>
        <v>-202.35441718791446</v>
      </c>
      <c r="AN3">
        <f t="shared" ref="AN3:AN23" si="9">AE3*$K3</f>
        <v>353.97662306042787</v>
      </c>
      <c r="AO3">
        <f t="shared" ref="AO3:AO23" si="10">AF3*$K3</f>
        <v>-283.18129844834232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-202.35441718791446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-202.35441718791446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237.79115274758615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</v>
      </c>
      <c r="S4">
        <f t="shared" ref="S4:S23" si="20">AX4</f>
        <v>75.755227142910144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1"/>
        <v>74.734346292947066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-74.734346292947066</v>
      </c>
      <c r="AK4">
        <f t="shared" ref="AK4:AK23" si="28">H4*SUM(AB4:AB4, AE4:AF4)</f>
        <v>0</v>
      </c>
      <c r="AL4">
        <f t="shared" si="8"/>
        <v>-248.53659629294708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-163.05680645463926</v>
      </c>
      <c r="AR4">
        <f t="shared" si="13"/>
        <v>-163.05680645463926</v>
      </c>
      <c r="AS4">
        <f t="shared" si="14"/>
        <v>-70.113843974994893</v>
      </c>
      <c r="AT4">
        <f t="shared" si="15"/>
        <v>0</v>
      </c>
      <c r="AU4">
        <f t="shared" si="16"/>
        <v>-233.17065042963415</v>
      </c>
      <c r="AW4">
        <v>1</v>
      </c>
      <c r="AX4">
        <f>(R4*SUMPRODUCT(K5:$K$23, X5:$X$23)-$AZ$3*SUMPRODUCT(K4:$K$22, W5:$W$23))/Z4</f>
        <v>75.755227142910144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3.6141120000000001E-3</v>
      </c>
      <c r="O5">
        <f t="shared" ref="O5:O23" si="30">$C$3</f>
        <v>353.97662306042787</v>
      </c>
      <c r="P5">
        <f t="shared" ref="P5:P23" si="31">O5*$C$5</f>
        <v>17.698831153021395</v>
      </c>
      <c r="Q5" s="5">
        <f t="shared" ref="Q5:Q23" si="32">$C$8</f>
        <v>25</v>
      </c>
      <c r="R5">
        <f t="shared" si="0"/>
        <v>50000</v>
      </c>
      <c r="S5">
        <f t="shared" si="20"/>
        <v>144.7650441566438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74.734346292947066</v>
      </c>
      <c r="AC5">
        <f t="shared" si="1"/>
        <v>140.86989561226119</v>
      </c>
      <c r="AE5">
        <f t="shared" si="2"/>
        <v>344.4522828711805</v>
      </c>
      <c r="AF5">
        <f t="shared" si="3"/>
        <v>-17.222614143559024</v>
      </c>
      <c r="AG5">
        <f t="shared" si="4"/>
        <v>-24.327332684648677</v>
      </c>
      <c r="AH5">
        <f t="shared" si="5"/>
        <v>-178.270403202648</v>
      </c>
      <c r="AI5">
        <f t="shared" si="6"/>
        <v>124.63193284032477</v>
      </c>
      <c r="AJ5">
        <f t="shared" si="7"/>
        <v>-66.135549319314123</v>
      </c>
      <c r="AK5">
        <f t="shared" si="28"/>
        <v>34.729690897777125</v>
      </c>
      <c r="AL5">
        <f t="shared" si="8"/>
        <v>93.226074418787761</v>
      </c>
      <c r="AN5">
        <f t="shared" si="9"/>
        <v>297.45607858127011</v>
      </c>
      <c r="AO5">
        <f t="shared" si="10"/>
        <v>-14.872803929063506</v>
      </c>
      <c r="AP5">
        <f t="shared" si="11"/>
        <v>-21.008172517828314</v>
      </c>
      <c r="AQ5">
        <f t="shared" si="12"/>
        <v>-153.94763716399299</v>
      </c>
      <c r="AR5">
        <f t="shared" si="13"/>
        <v>107.62746497038529</v>
      </c>
      <c r="AS5">
        <f t="shared" si="14"/>
        <v>-57.112181087499224</v>
      </c>
      <c r="AT5">
        <f t="shared" si="15"/>
        <v>29.991259104692517</v>
      </c>
      <c r="AU5">
        <f t="shared" si="16"/>
        <v>80.50654298757857</v>
      </c>
      <c r="AW5">
        <v>2</v>
      </c>
      <c r="AX5">
        <f>(R5*SUMPRODUCT(K6:$K$23, X6:$X$23)-$AZ$3*SUMPRODUCT(K5:$K$22, W6:$W$23))/Z5</f>
        <v>144.7650441566438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3.757594E-3</v>
      </c>
      <c r="O6">
        <f t="shared" si="30"/>
        <v>353.97662306042787</v>
      </c>
      <c r="P6">
        <f t="shared" si="31"/>
        <v>17.698831153021395</v>
      </c>
      <c r="Q6" s="5">
        <f t="shared" si="32"/>
        <v>25</v>
      </c>
      <c r="R6">
        <f t="shared" si="0"/>
        <v>50000</v>
      </c>
      <c r="S6">
        <f t="shared" si="20"/>
        <v>206.62965986681215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140.86989561226119</v>
      </c>
      <c r="AC6">
        <f t="shared" si="1"/>
        <v>198.30370053575916</v>
      </c>
      <c r="AE6">
        <f t="shared" si="2"/>
        <v>339.71344821106561</v>
      </c>
      <c r="AF6">
        <f t="shared" si="3"/>
        <v>-16.985672410553281</v>
      </c>
      <c r="AG6">
        <f t="shared" si="4"/>
        <v>-23.992647118470352</v>
      </c>
      <c r="AH6">
        <f t="shared" si="5"/>
        <v>-182.82447866367954</v>
      </c>
      <c r="AI6">
        <f t="shared" si="6"/>
        <v>115.91065001836245</v>
      </c>
      <c r="AJ6">
        <f t="shared" si="7"/>
        <v>-57.433804923497974</v>
      </c>
      <c r="AK6">
        <f t="shared" si="28"/>
        <v>50.439426649709766</v>
      </c>
      <c r="AL6">
        <f t="shared" si="8"/>
        <v>108.91627174457423</v>
      </c>
      <c r="AN6">
        <f t="shared" si="9"/>
        <v>264.57774045753689</v>
      </c>
      <c r="AO6">
        <f t="shared" si="10"/>
        <v>-13.228887022876844</v>
      </c>
      <c r="AP6">
        <f t="shared" si="11"/>
        <v>-18.686102642177193</v>
      </c>
      <c r="AQ6">
        <f t="shared" si="12"/>
        <v>-142.38849748188414</v>
      </c>
      <c r="AR6">
        <f t="shared" si="13"/>
        <v>90.274253310598695</v>
      </c>
      <c r="AS6">
        <f t="shared" si="14"/>
        <v>-44.730953138766779</v>
      </c>
      <c r="AT6">
        <f t="shared" si="15"/>
        <v>39.283547952633519</v>
      </c>
      <c r="AU6">
        <f t="shared" si="16"/>
        <v>84.826848124465442</v>
      </c>
      <c r="AW6">
        <v>3</v>
      </c>
      <c r="AX6">
        <f>(R6*SUMPRODUCT(K7:$K$23, X7:$X$23)-$AZ$3*SUMPRODUCT(K6:$K$22, W7:$W$23))/Z6</f>
        <v>206.62965986681215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3.9119039999999999E-3</v>
      </c>
      <c r="O7">
        <f t="shared" si="30"/>
        <v>353.97662306042787</v>
      </c>
      <c r="P7">
        <f t="shared" si="31"/>
        <v>17.698831153021395</v>
      </c>
      <c r="Q7" s="5">
        <f t="shared" si="32"/>
        <v>25</v>
      </c>
      <c r="R7">
        <f t="shared" si="0"/>
        <v>50000</v>
      </c>
      <c r="S7">
        <f t="shared" si="20"/>
        <v>257.51327626705387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198.30370053575916</v>
      </c>
      <c r="AC7">
        <f t="shared" si="1"/>
        <v>243.69886032075371</v>
      </c>
      <c r="AE7">
        <f t="shared" si="2"/>
        <v>334.98738733204431</v>
      </c>
      <c r="AF7">
        <f t="shared" si="3"/>
        <v>-16.749369366602217</v>
      </c>
      <c r="AG7">
        <f t="shared" si="4"/>
        <v>-23.658863715052313</v>
      </c>
      <c r="AH7">
        <f t="shared" si="5"/>
        <v>-187.71386446666529</v>
      </c>
      <c r="AI7">
        <f t="shared" si="6"/>
        <v>106.86528978372453</v>
      </c>
      <c r="AJ7">
        <f t="shared" si="7"/>
        <v>-45.395159784994547</v>
      </c>
      <c r="AK7">
        <f t="shared" si="28"/>
        <v>54.081917927075779</v>
      </c>
      <c r="AL7">
        <f t="shared" si="8"/>
        <v>115.55204792580577</v>
      </c>
      <c r="AN7">
        <f t="shared" si="9"/>
        <v>236.16996499660968</v>
      </c>
      <c r="AO7">
        <f t="shared" si="10"/>
        <v>-11.808498249830485</v>
      </c>
      <c r="AP7">
        <f t="shared" si="11"/>
        <v>-16.679771318987125</v>
      </c>
      <c r="AQ7">
        <f t="shared" si="12"/>
        <v>-132.34043572072696</v>
      </c>
      <c r="AR7">
        <f t="shared" si="13"/>
        <v>75.341259707065134</v>
      </c>
      <c r="AS7">
        <f t="shared" si="14"/>
        <v>-32.004110312400755</v>
      </c>
      <c r="AT7">
        <f t="shared" si="15"/>
        <v>38.12837481886055</v>
      </c>
      <c r="AU7">
        <f t="shared" si="16"/>
        <v>81.46552421352493</v>
      </c>
      <c r="AW7">
        <v>4</v>
      </c>
      <c r="AX7">
        <f>(R7*SUMPRODUCT(K8:$K$23, X8:$X$23)-$AZ$3*SUMPRODUCT(K7:$K$22, W8:$W$23))/Z7</f>
        <v>257.51327626705387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4.0806530000000001E-3</v>
      </c>
      <c r="O8">
        <f t="shared" si="30"/>
        <v>353.97662306042787</v>
      </c>
      <c r="P8">
        <f t="shared" si="31"/>
        <v>17.698831153021395</v>
      </c>
      <c r="Q8" s="5">
        <f t="shared" si="32"/>
        <v>25</v>
      </c>
      <c r="R8">
        <f t="shared" si="0"/>
        <v>50000</v>
      </c>
      <c r="S8">
        <f t="shared" si="20"/>
        <v>295.19374276269446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243.69886032075371</v>
      </c>
      <c r="AC8">
        <f t="shared" si="1"/>
        <v>275.42439894976883</v>
      </c>
      <c r="AE8">
        <f t="shared" si="2"/>
        <v>330.27054617164521</v>
      </c>
      <c r="AF8">
        <f t="shared" si="3"/>
        <v>-16.513527308582262</v>
      </c>
      <c r="AG8">
        <f t="shared" si="4"/>
        <v>-23.325731464706372</v>
      </c>
      <c r="AH8">
        <f t="shared" si="5"/>
        <v>-193.08722639083874</v>
      </c>
      <c r="AI8">
        <f t="shared" si="6"/>
        <v>97.344061007517837</v>
      </c>
      <c r="AJ8">
        <f t="shared" si="7"/>
        <v>-31.725538629015119</v>
      </c>
      <c r="AK8">
        <f t="shared" si="28"/>
        <v>40.415551240826709</v>
      </c>
      <c r="AL8">
        <f t="shared" si="8"/>
        <v>106.03407361932943</v>
      </c>
      <c r="AN8">
        <f t="shared" si="9"/>
        <v>217.10446402841049</v>
      </c>
      <c r="AO8">
        <f t="shared" si="10"/>
        <v>-10.855223201420525</v>
      </c>
      <c r="AP8">
        <f t="shared" si="11"/>
        <v>-15.333248715081691</v>
      </c>
      <c r="AQ8">
        <f t="shared" si="12"/>
        <v>-126.92654335130771</v>
      </c>
      <c r="AR8">
        <f t="shared" si="13"/>
        <v>63.98944876060056</v>
      </c>
      <c r="AS8">
        <f t="shared" si="14"/>
        <v>-20.854890452402977</v>
      </c>
      <c r="AT8">
        <f t="shared" si="15"/>
        <v>26.567299725214653</v>
      </c>
      <c r="AU8">
        <f t="shared" si="16"/>
        <v>69.701858033412236</v>
      </c>
      <c r="AW8">
        <v>5</v>
      </c>
      <c r="AX8">
        <f>(R8*SUMPRODUCT(K9:$K$23, X9:$X$23)-$AZ$3*SUMPRODUCT(K8:$K$22, W9:$W$23))/Z8</f>
        <v>295.19374276269446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4.2836929999999999E-3</v>
      </c>
      <c r="O9">
        <f t="shared" si="30"/>
        <v>353.97662306042787</v>
      </c>
      <c r="P9">
        <f t="shared" si="31"/>
        <v>17.698831153021395</v>
      </c>
      <c r="Q9" s="5">
        <f t="shared" si="32"/>
        <v>25</v>
      </c>
      <c r="R9">
        <f t="shared" si="0"/>
        <v>50000</v>
      </c>
      <c r="S9">
        <f t="shared" si="20"/>
        <v>322.3000810126353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275.42439894976883</v>
      </c>
      <c r="AC9">
        <f t="shared" si="1"/>
        <v>296.42007909576205</v>
      </c>
      <c r="AE9">
        <f t="shared" si="2"/>
        <v>325.55306308318711</v>
      </c>
      <c r="AF9">
        <f t="shared" si="3"/>
        <v>-16.277653154159356</v>
      </c>
      <c r="AG9">
        <f t="shared" si="4"/>
        <v>-22.992553877464069</v>
      </c>
      <c r="AH9">
        <f t="shared" si="5"/>
        <v>-199.84054519048485</v>
      </c>
      <c r="AI9">
        <f t="shared" si="6"/>
        <v>86.44231086107888</v>
      </c>
      <c r="AJ9">
        <f t="shared" si="7"/>
        <v>-20.995680145993219</v>
      </c>
      <c r="AK9">
        <f t="shared" si="28"/>
        <v>30.521330023473183</v>
      </c>
      <c r="AL9">
        <f t="shared" si="8"/>
        <v>95.967960738558844</v>
      </c>
      <c r="AN9">
        <f t="shared" si="9"/>
        <v>203.38662850722216</v>
      </c>
      <c r="AO9">
        <f t="shared" si="10"/>
        <v>-10.16933142536111</v>
      </c>
      <c r="AP9">
        <f t="shared" si="11"/>
        <v>-14.364411041382649</v>
      </c>
      <c r="AQ9">
        <f t="shared" si="12"/>
        <v>-124.8487553469957</v>
      </c>
      <c r="AR9">
        <f t="shared" si="13"/>
        <v>54.004130693482736</v>
      </c>
      <c r="AS9">
        <f t="shared" si="14"/>
        <v>-13.116880417796676</v>
      </c>
      <c r="AT9">
        <f t="shared" si="15"/>
        <v>19.067952708662609</v>
      </c>
      <c r="AU9">
        <f t="shared" si="16"/>
        <v>59.955202984348666</v>
      </c>
      <c r="AW9">
        <v>6</v>
      </c>
      <c r="AX9">
        <f>(R9*SUMPRODUCT(K10:$K$23, X10:$X$23)-$AZ$3*SUMPRODUCT(K9:$K$22, W10:$W$23))/Z9</f>
        <v>322.3000810126353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4.5002690000000003E-3</v>
      </c>
      <c r="O10">
        <f t="shared" si="30"/>
        <v>353.97662306042787</v>
      </c>
      <c r="P10">
        <f t="shared" si="31"/>
        <v>17.698831153021395</v>
      </c>
      <c r="Q10" s="5">
        <f t="shared" si="32"/>
        <v>25</v>
      </c>
      <c r="R10">
        <f t="shared" si="0"/>
        <v>50000</v>
      </c>
      <c r="S10">
        <f t="shared" si="20"/>
        <v>342.25774702354147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296.42007909576205</v>
      </c>
      <c r="AC10">
        <f t="shared" si="1"/>
        <v>310.21086264292171</v>
      </c>
      <c r="AE10">
        <f t="shared" si="2"/>
        <v>320.83245609470686</v>
      </c>
      <c r="AF10">
        <f t="shared" si="3"/>
        <v>-16.041622804735347</v>
      </c>
      <c r="AG10">
        <f t="shared" si="4"/>
        <v>-22.659155661243844</v>
      </c>
      <c r="AH10">
        <f t="shared" si="5"/>
        <v>-206.94535489116268</v>
      </c>
      <c r="AI10">
        <f t="shared" si="6"/>
        <v>75.18632273756495</v>
      </c>
      <c r="AJ10">
        <f t="shared" si="7"/>
        <v>-13.790783547159663</v>
      </c>
      <c r="AK10">
        <f t="shared" si="28"/>
        <v>31.563572900251021</v>
      </c>
      <c r="AL10">
        <f t="shared" si="8"/>
        <v>92.959112090656305</v>
      </c>
      <c r="AN10">
        <f t="shared" si="9"/>
        <v>190.43939922362406</v>
      </c>
      <c r="AO10">
        <f t="shared" si="10"/>
        <v>-9.5219699611812061</v>
      </c>
      <c r="AP10">
        <f t="shared" si="11"/>
        <v>-13.4499983061815</v>
      </c>
      <c r="AQ10">
        <f t="shared" si="12"/>
        <v>-122.83841085566185</v>
      </c>
      <c r="AR10">
        <f t="shared" si="13"/>
        <v>44.62902010059949</v>
      </c>
      <c r="AS10">
        <f t="shared" si="14"/>
        <v>-8.1859191102812332</v>
      </c>
      <c r="AT10">
        <f t="shared" si="15"/>
        <v>18.735473130251162</v>
      </c>
      <c r="AU10">
        <f t="shared" si="16"/>
        <v>55.178574120569415</v>
      </c>
      <c r="AW10">
        <v>7</v>
      </c>
      <c r="AX10">
        <f>(R10*SUMPRODUCT(K11:$K$23, X11:$X$23)-$AZ$3*SUMPRODUCT(K10:$K$22, W11:$W$23))/Z10</f>
        <v>342.25774702354147</v>
      </c>
    </row>
    <row r="11" spans="1:52" x14ac:dyDescent="0.25">
      <c r="A11" t="s">
        <v>33</v>
      </c>
      <c r="C11" s="25">
        <f>AU25</f>
        <v>189.39406654637847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4.7150400000000002E-3</v>
      </c>
      <c r="O11">
        <f t="shared" si="30"/>
        <v>353.97662306042787</v>
      </c>
      <c r="P11">
        <f t="shared" si="31"/>
        <v>17.698831153021395</v>
      </c>
      <c r="Q11" s="5">
        <f t="shared" si="32"/>
        <v>25</v>
      </c>
      <c r="R11">
        <f t="shared" si="0"/>
        <v>50000</v>
      </c>
      <c r="S11">
        <f t="shared" si="20"/>
        <v>355.55394228289299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310.21086264292171</v>
      </c>
      <c r="AC11">
        <f t="shared" si="1"/>
        <v>317.51998549551706</v>
      </c>
      <c r="AE11">
        <f t="shared" si="2"/>
        <v>316.11139366997503</v>
      </c>
      <c r="AF11">
        <f t="shared" si="3"/>
        <v>-15.805569683498753</v>
      </c>
      <c r="AG11">
        <f t="shared" si="4"/>
        <v>-22.325725279322413</v>
      </c>
      <c r="AH11">
        <f t="shared" si="5"/>
        <v>-213.67765061798238</v>
      </c>
      <c r="AI11">
        <f t="shared" si="6"/>
        <v>64.30244808917152</v>
      </c>
      <c r="AJ11">
        <f t="shared" si="7"/>
        <v>-7.3091228525953511</v>
      </c>
      <c r="AK11">
        <f t="shared" si="28"/>
        <v>31.441609361413999</v>
      </c>
      <c r="AL11">
        <f t="shared" si="8"/>
        <v>88.434934597990164</v>
      </c>
      <c r="AN11">
        <f t="shared" si="9"/>
        <v>178.44705263573226</v>
      </c>
      <c r="AO11">
        <f t="shared" si="10"/>
        <v>-8.9223526317866142</v>
      </c>
      <c r="AP11">
        <f t="shared" si="11"/>
        <v>-12.603025243087119</v>
      </c>
      <c r="AQ11">
        <f t="shared" si="12"/>
        <v>-120.62250121460394</v>
      </c>
      <c r="AR11">
        <f t="shared" si="13"/>
        <v>36.2991735462546</v>
      </c>
      <c r="AS11">
        <f t="shared" si="14"/>
        <v>-4.1260500460157905</v>
      </c>
      <c r="AT11">
        <f t="shared" si="15"/>
        <v>17.749004411166496</v>
      </c>
      <c r="AU11">
        <f t="shared" si="16"/>
        <v>49.922127911405305</v>
      </c>
      <c r="AW11">
        <v>8</v>
      </c>
      <c r="AX11">
        <f>(R11*SUMPRODUCT(K12:$K$23, X12:$X$23)-$AZ$3*SUMPRODUCT(K11:$K$22, W12:$W$23))/Z11</f>
        <v>355.55394228289299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4.9523709999999997E-3</v>
      </c>
      <c r="O12">
        <f t="shared" si="30"/>
        <v>353.97662306042787</v>
      </c>
      <c r="P12">
        <f t="shared" si="31"/>
        <v>17.698831153021395</v>
      </c>
      <c r="Q12" s="5">
        <f t="shared" si="32"/>
        <v>25</v>
      </c>
      <c r="R12">
        <f t="shared" si="0"/>
        <v>50000</v>
      </c>
      <c r="S12">
        <f t="shared" si="20"/>
        <v>362.32062454509912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317.51998549551706</v>
      </c>
      <c r="AC12">
        <f t="shared" si="1"/>
        <v>318.72479760306589</v>
      </c>
      <c r="AE12">
        <f t="shared" si="2"/>
        <v>311.38477883449451</v>
      </c>
      <c r="AF12">
        <f t="shared" si="3"/>
        <v>-15.569238941724727</v>
      </c>
      <c r="AG12">
        <f t="shared" si="4"/>
        <v>-21.991902752101907</v>
      </c>
      <c r="AH12">
        <f t="shared" si="5"/>
        <v>-221.13054885456643</v>
      </c>
      <c r="AI12">
        <f t="shared" si="6"/>
        <v>52.693088286101442</v>
      </c>
      <c r="AJ12">
        <f t="shared" si="7"/>
        <v>-1.2048121075488325</v>
      </c>
      <c r="AK12">
        <f t="shared" si="28"/>
        <v>31.832113767652093</v>
      </c>
      <c r="AL12">
        <f t="shared" si="8"/>
        <v>83.320389946204699</v>
      </c>
      <c r="AN12">
        <f t="shared" si="9"/>
        <v>167.10604249535723</v>
      </c>
      <c r="AO12">
        <f t="shared" si="10"/>
        <v>-8.3553021247678618</v>
      </c>
      <c r="AP12">
        <f t="shared" si="11"/>
        <v>-11.802053554453956</v>
      </c>
      <c r="AQ12">
        <f t="shared" si="12"/>
        <v>-118.67070391887555</v>
      </c>
      <c r="AR12">
        <f t="shared" si="13"/>
        <v>28.277982897259854</v>
      </c>
      <c r="AS12">
        <f t="shared" si="14"/>
        <v>-0.64656783801878326</v>
      </c>
      <c r="AT12">
        <f t="shared" si="15"/>
        <v>17.082847067491443</v>
      </c>
      <c r="AU12">
        <f t="shared" si="16"/>
        <v>44.714262126732507</v>
      </c>
      <c r="AW12">
        <v>9</v>
      </c>
      <c r="AX12">
        <f>(R12*SUMPRODUCT(K13:$K$23, X13:$X$23)-$AZ$3*SUMPRODUCT(K12:$K$22, W13:$W$23))/Z12</f>
        <v>362.32062454509912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5.2041409999999998E-3</v>
      </c>
      <c r="O13">
        <f t="shared" si="30"/>
        <v>353.97662306042787</v>
      </c>
      <c r="P13">
        <f t="shared" si="31"/>
        <v>17.698831153021395</v>
      </c>
      <c r="Q13" s="5">
        <f t="shared" si="32"/>
        <v>25</v>
      </c>
      <c r="R13">
        <f t="shared" si="0"/>
        <v>50000</v>
      </c>
      <c r="S13">
        <f t="shared" si="20"/>
        <v>362.66967003374259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318.72479760306589</v>
      </c>
      <c r="AC13">
        <f t="shared" si="1"/>
        <v>314.18123943226226</v>
      </c>
      <c r="AE13">
        <f t="shared" si="2"/>
        <v>306.65044075184107</v>
      </c>
      <c r="AF13">
        <f t="shared" si="3"/>
        <v>-15.332522037592057</v>
      </c>
      <c r="AG13">
        <f t="shared" si="4"/>
        <v>-21.657534761800665</v>
      </c>
      <c r="AH13">
        <f t="shared" si="5"/>
        <v>-228.89792556045276</v>
      </c>
      <c r="AI13">
        <f t="shared" si="6"/>
        <v>40.76245839199558</v>
      </c>
      <c r="AJ13">
        <f t="shared" si="7"/>
        <v>4.5435581708036352</v>
      </c>
      <c r="AK13">
        <f t="shared" si="28"/>
        <v>31.539208433605182</v>
      </c>
      <c r="AL13">
        <f t="shared" si="8"/>
        <v>76.845224996404397</v>
      </c>
      <c r="AN13">
        <f t="shared" si="9"/>
        <v>156.47555259418638</v>
      </c>
      <c r="AO13">
        <f t="shared" si="10"/>
        <v>-7.82377762970932</v>
      </c>
      <c r="AP13">
        <f t="shared" si="11"/>
        <v>-11.051263162615276</v>
      </c>
      <c r="AQ13">
        <f t="shared" si="12"/>
        <v>-116.80051495089771</v>
      </c>
      <c r="AR13">
        <f t="shared" si="13"/>
        <v>20.799996850964067</v>
      </c>
      <c r="AS13">
        <f t="shared" si="14"/>
        <v>2.3184567215270211</v>
      </c>
      <c r="AT13">
        <f t="shared" si="15"/>
        <v>16.093618049045521</v>
      </c>
      <c r="AU13">
        <f t="shared" si="16"/>
        <v>39.212071621536609</v>
      </c>
      <c r="AW13">
        <v>10</v>
      </c>
      <c r="AX13">
        <f>(R13*SUMPRODUCT(K14:$K$23, X14:$X$23)-$AZ$3*SUMPRODUCT(K13:$K$22, W14:$W$23))/Z13</f>
        <v>362.66967003374259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5.4847869999999996E-3</v>
      </c>
      <c r="O14">
        <f t="shared" si="30"/>
        <v>353.97662306042787</v>
      </c>
      <c r="P14">
        <f t="shared" si="31"/>
        <v>17.698831153021395</v>
      </c>
      <c r="Q14" s="5">
        <f t="shared" si="32"/>
        <v>25</v>
      </c>
      <c r="R14">
        <f t="shared" si="0"/>
        <v>50000</v>
      </c>
      <c r="S14">
        <f t="shared" si="20"/>
        <v>356.43152152755272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314.18123943226226</v>
      </c>
      <c r="AC14">
        <f t="shared" si="1"/>
        <v>303.99577473178238</v>
      </c>
      <c r="AE14">
        <f t="shared" si="2"/>
        <v>301.90202399334271</v>
      </c>
      <c r="AF14">
        <f t="shared" si="3"/>
        <v>-15.095101199667136</v>
      </c>
      <c r="AG14">
        <f t="shared" si="4"/>
        <v>-21.322172449069086</v>
      </c>
      <c r="AH14">
        <f t="shared" si="5"/>
        <v>-237.57393022714476</v>
      </c>
      <c r="AI14">
        <f t="shared" si="6"/>
        <v>27.910820117461725</v>
      </c>
      <c r="AJ14">
        <f t="shared" si="7"/>
        <v>10.185464700479884</v>
      </c>
      <c r="AK14">
        <f t="shared" si="28"/>
        <v>30.890791538413204</v>
      </c>
      <c r="AL14">
        <f t="shared" si="8"/>
        <v>68.987076356354805</v>
      </c>
      <c r="AN14">
        <f t="shared" si="9"/>
        <v>146.52136388772882</v>
      </c>
      <c r="AO14">
        <f t="shared" si="10"/>
        <v>-7.3260681943864405</v>
      </c>
      <c r="AP14">
        <f t="shared" si="11"/>
        <v>-10.348237308789452</v>
      </c>
      <c r="AQ14">
        <f t="shared" si="12"/>
        <v>-115.30116897068886</v>
      </c>
      <c r="AR14">
        <f t="shared" si="13"/>
        <v>13.54588941386405</v>
      </c>
      <c r="AS14">
        <f t="shared" si="14"/>
        <v>4.943286434467689</v>
      </c>
      <c r="AT14">
        <f t="shared" si="15"/>
        <v>14.992151585839061</v>
      </c>
      <c r="AU14">
        <f t="shared" si="16"/>
        <v>33.481327434170794</v>
      </c>
      <c r="AW14">
        <v>11</v>
      </c>
      <c r="AX14">
        <f>(R14*SUMPRODUCT(K15:$K$23, X15:$X$23)-$AZ$3*SUMPRODUCT(K14:$K$22, W15:$W$23))/Z14</f>
        <v>356.43152152755272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5.8078460000000002E-3</v>
      </c>
      <c r="O15">
        <f t="shared" si="30"/>
        <v>353.97662306042787</v>
      </c>
      <c r="P15">
        <f t="shared" si="31"/>
        <v>17.698831153021395</v>
      </c>
      <c r="Q15" s="5">
        <f t="shared" si="32"/>
        <v>25</v>
      </c>
      <c r="R15">
        <f t="shared" si="0"/>
        <v>50000</v>
      </c>
      <c r="S15">
        <f t="shared" si="20"/>
        <v>343.28295224918224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303.99577473178238</v>
      </c>
      <c r="AC15">
        <f t="shared" si="1"/>
        <v>288.15328689357887</v>
      </c>
      <c r="AE15">
        <f t="shared" si="2"/>
        <v>297.12960329096762</v>
      </c>
      <c r="AF15">
        <f t="shared" si="3"/>
        <v>-14.856480164548381</v>
      </c>
      <c r="AG15">
        <f t="shared" si="4"/>
        <v>-20.985114830608754</v>
      </c>
      <c r="AH15">
        <f t="shared" si="5"/>
        <v>-247.67178793927221</v>
      </c>
      <c r="AI15">
        <f t="shared" si="6"/>
        <v>13.616220356538264</v>
      </c>
      <c r="AJ15">
        <f t="shared" si="7"/>
        <v>15.84248783820351</v>
      </c>
      <c r="AK15">
        <f t="shared" si="28"/>
        <v>30.427355798840665</v>
      </c>
      <c r="AL15">
        <f t="shared" si="8"/>
        <v>59.886063993582439</v>
      </c>
      <c r="AN15">
        <f t="shared" si="9"/>
        <v>137.09019558102636</v>
      </c>
      <c r="AO15">
        <f t="shared" si="10"/>
        <v>-6.8545097790513179</v>
      </c>
      <c r="AP15">
        <f t="shared" si="11"/>
        <v>-9.6821503631910364</v>
      </c>
      <c r="AQ15">
        <f t="shared" si="12"/>
        <v>-114.27125898070841</v>
      </c>
      <c r="AR15">
        <f t="shared" si="13"/>
        <v>6.2822764580755823</v>
      </c>
      <c r="AS15">
        <f t="shared" si="14"/>
        <v>7.3094357888754073</v>
      </c>
      <c r="AT15">
        <f t="shared" si="15"/>
        <v>14.038628636379112</v>
      </c>
      <c r="AU15">
        <f t="shared" si="16"/>
        <v>27.630340883330103</v>
      </c>
      <c r="AW15">
        <v>12</v>
      </c>
      <c r="AX15">
        <f>(R15*SUMPRODUCT(K16:$K$23, X16:$X$23)-$AZ$3*SUMPRODUCT(K15:$K$22, W16:$W$23))/Z15</f>
        <v>343.28295224918224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6.1543680000000003E-3</v>
      </c>
      <c r="O16">
        <f t="shared" si="30"/>
        <v>353.97662306042787</v>
      </c>
      <c r="P16">
        <f t="shared" si="31"/>
        <v>17.698831153021395</v>
      </c>
      <c r="Q16" s="5">
        <f t="shared" si="32"/>
        <v>25</v>
      </c>
      <c r="R16">
        <f t="shared" si="0"/>
        <v>50000</v>
      </c>
      <c r="S16">
        <f t="shared" si="20"/>
        <v>323.61081725396508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288.15328689357887</v>
      </c>
      <c r="AC16">
        <f t="shared" si="1"/>
        <v>267.25222733108484</v>
      </c>
      <c r="AE16">
        <f t="shared" si="2"/>
        <v>292.3296623357113</v>
      </c>
      <c r="AF16">
        <f t="shared" si="3"/>
        <v>-14.616483116785567</v>
      </c>
      <c r="AG16">
        <f t="shared" si="4"/>
        <v>-20.646113563112845</v>
      </c>
      <c r="AH16">
        <f t="shared" si="5"/>
        <v>-258.30023837964791</v>
      </c>
      <c r="AI16">
        <f t="shared" si="6"/>
        <v>-1.2331727238350254</v>
      </c>
      <c r="AJ16">
        <f t="shared" si="7"/>
        <v>20.901059562494027</v>
      </c>
      <c r="AK16">
        <f t="shared" si="28"/>
        <v>30.952895696354002</v>
      </c>
      <c r="AL16">
        <f t="shared" si="8"/>
        <v>50.620782535013007</v>
      </c>
      <c r="AN16">
        <f t="shared" si="9"/>
        <v>127.8805253744368</v>
      </c>
      <c r="AO16">
        <f t="shared" si="10"/>
        <v>-6.3940262687218405</v>
      </c>
      <c r="AP16">
        <f t="shared" si="11"/>
        <v>-9.0317069718334277</v>
      </c>
      <c r="AQ16">
        <f t="shared" si="12"/>
        <v>-112.99424740004041</v>
      </c>
      <c r="AR16">
        <f t="shared" si="13"/>
        <v>-0.53945526615888562</v>
      </c>
      <c r="AS16">
        <f t="shared" si="14"/>
        <v>9.1432338968894822</v>
      </c>
      <c r="AT16">
        <f t="shared" si="15"/>
        <v>13.540441061927593</v>
      </c>
      <c r="AU16">
        <f t="shared" si="16"/>
        <v>22.14421969265819</v>
      </c>
      <c r="AW16">
        <v>13</v>
      </c>
      <c r="AX16">
        <f>(R16*SUMPRODUCT(K17:$K$23, X17:$X$23)-$AZ$3*SUMPRODUCT(K16:$K$22, W17:$W$23))/Z16</f>
        <v>323.61081725396508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6.5216450000000004E-3</v>
      </c>
      <c r="O17">
        <f t="shared" si="30"/>
        <v>353.97662306042787</v>
      </c>
      <c r="P17">
        <f t="shared" si="31"/>
        <v>17.698831153021395</v>
      </c>
      <c r="Q17" s="5">
        <f t="shared" si="32"/>
        <v>25</v>
      </c>
      <c r="R17">
        <f t="shared" si="0"/>
        <v>50000</v>
      </c>
      <c r="S17">
        <f t="shared" si="20"/>
        <v>298.20418566237674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267.25222733108484</v>
      </c>
      <c r="AC17">
        <f t="shared" si="1"/>
        <v>242.20150882837316</v>
      </c>
      <c r="AE17">
        <f t="shared" si="2"/>
        <v>287.49989543163082</v>
      </c>
      <c r="AF17">
        <f t="shared" si="3"/>
        <v>-14.374994771581543</v>
      </c>
      <c r="AG17">
        <f t="shared" si="4"/>
        <v>-20.30500580419341</v>
      </c>
      <c r="AH17">
        <f t="shared" si="5"/>
        <v>-269.29324657661419</v>
      </c>
      <c r="AI17">
        <f t="shared" si="6"/>
        <v>-16.47335172075833</v>
      </c>
      <c r="AJ17">
        <f t="shared" si="7"/>
        <v>25.050718502711675</v>
      </c>
      <c r="AK17">
        <f t="shared" si="28"/>
        <v>33.341268797052976</v>
      </c>
      <c r="AL17">
        <f t="shared" si="8"/>
        <v>41.91863557900632</v>
      </c>
      <c r="AN17">
        <f t="shared" si="9"/>
        <v>118.45881956464807</v>
      </c>
      <c r="AO17">
        <f t="shared" si="10"/>
        <v>-5.9229409782324041</v>
      </c>
      <c r="AP17">
        <f t="shared" si="11"/>
        <v>-8.3662883257989744</v>
      </c>
      <c r="AQ17">
        <f t="shared" si="12"/>
        <v>-110.9571189871388</v>
      </c>
      <c r="AR17">
        <f t="shared" si="13"/>
        <v>-6.7875287265221065</v>
      </c>
      <c r="AS17">
        <f t="shared" si="14"/>
        <v>10.321668251817494</v>
      </c>
      <c r="AT17">
        <f t="shared" si="15"/>
        <v>13.737630542637049</v>
      </c>
      <c r="AU17">
        <f t="shared" si="16"/>
        <v>17.271770067932437</v>
      </c>
      <c r="AW17">
        <v>14</v>
      </c>
      <c r="AX17">
        <f>(R17*SUMPRODUCT(K18:$K$23, X18:$X$23)-$AZ$3*SUMPRODUCT(K17:$K$22, W18:$W$23))/Z17</f>
        <v>298.20418566237674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6.9358459999999999E-3</v>
      </c>
      <c r="O18">
        <f t="shared" si="30"/>
        <v>353.97662306042787</v>
      </c>
      <c r="P18">
        <f t="shared" si="31"/>
        <v>17.698831153021395</v>
      </c>
      <c r="Q18" s="5">
        <f t="shared" si="32"/>
        <v>25</v>
      </c>
      <c r="R18">
        <f t="shared" si="0"/>
        <v>50000</v>
      </c>
      <c r="S18">
        <f t="shared" si="20"/>
        <v>267.17759704583324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242.20150882837316</v>
      </c>
      <c r="AC18">
        <f t="shared" si="1"/>
        <v>213.32659887015197</v>
      </c>
      <c r="AE18">
        <f t="shared" si="2"/>
        <v>282.63084147758462</v>
      </c>
      <c r="AF18">
        <f t="shared" si="3"/>
        <v>-14.131542073879233</v>
      </c>
      <c r="AG18">
        <f t="shared" si="4"/>
        <v>-19.961123352864483</v>
      </c>
      <c r="AH18">
        <f t="shared" si="5"/>
        <v>-281.66478657398329</v>
      </c>
      <c r="AI18">
        <f t="shared" si="6"/>
        <v>-33.126610523142404</v>
      </c>
      <c r="AJ18">
        <f t="shared" si="7"/>
        <v>28.874909958221195</v>
      </c>
      <c r="AK18">
        <f t="shared" si="28"/>
        <v>35.800126657068702</v>
      </c>
      <c r="AL18">
        <f t="shared" si="8"/>
        <v>31.548426092147494</v>
      </c>
      <c r="AN18">
        <f t="shared" si="9"/>
        <v>108.82405311574564</v>
      </c>
      <c r="AO18">
        <f t="shared" si="10"/>
        <v>-5.4412026557872828</v>
      </c>
      <c r="AP18">
        <f t="shared" si="11"/>
        <v>-7.685822030765018</v>
      </c>
      <c r="AQ18">
        <f t="shared" si="12"/>
        <v>-108.45208376663774</v>
      </c>
      <c r="AR18">
        <f t="shared" si="13"/>
        <v>-12.755055337444398</v>
      </c>
      <c r="AS18">
        <f t="shared" si="14"/>
        <v>11.11798244868846</v>
      </c>
      <c r="AT18">
        <f t="shared" si="15"/>
        <v>13.784464796946974</v>
      </c>
      <c r="AU18">
        <f t="shared" si="16"/>
        <v>12.147391908191036</v>
      </c>
      <c r="AW18">
        <v>15</v>
      </c>
      <c r="AX18">
        <f>(R18*SUMPRODUCT(K19:$K$23, X19:$X$23)-$AZ$3*SUMPRODUCT(K18:$K$22, W19:$W$23))/Z18</f>
        <v>267.17759704583324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7.4023869999999999E-3</v>
      </c>
      <c r="O19">
        <f t="shared" si="30"/>
        <v>353.97662306042787</v>
      </c>
      <c r="P19">
        <f t="shared" si="31"/>
        <v>17.698831153021395</v>
      </c>
      <c r="Q19" s="5">
        <f t="shared" si="32"/>
        <v>25</v>
      </c>
      <c r="R19">
        <f t="shared" si="0"/>
        <v>50000</v>
      </c>
      <c r="S19">
        <f t="shared" si="20"/>
        <v>229.9730822413479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213.32659887015197</v>
      </c>
      <c r="AC19">
        <f t="shared" si="1"/>
        <v>180.42540153589795</v>
      </c>
      <c r="AE19">
        <f t="shared" si="2"/>
        <v>277.71239019605605</v>
      </c>
      <c r="AF19">
        <f t="shared" si="3"/>
        <v>-13.885619509802803</v>
      </c>
      <c r="AG19">
        <f t="shared" si="4"/>
        <v>-19.613752159323198</v>
      </c>
      <c r="AH19">
        <f t="shared" si="5"/>
        <v>-295.51992002528095</v>
      </c>
      <c r="AI19">
        <f t="shared" si="6"/>
        <v>-51.306901498350896</v>
      </c>
      <c r="AJ19">
        <f t="shared" si="7"/>
        <v>32.901197334254022</v>
      </c>
      <c r="AK19">
        <f t="shared" si="28"/>
        <v>35.023057325440149</v>
      </c>
      <c r="AL19">
        <f t="shared" si="8"/>
        <v>16.617353161343274</v>
      </c>
      <c r="AN19">
        <f t="shared" si="9"/>
        <v>99.618273549950516</v>
      </c>
      <c r="AO19">
        <f t="shared" si="10"/>
        <v>-4.9809136774975258</v>
      </c>
      <c r="AP19">
        <f t="shared" si="11"/>
        <v>-7.0356534203209611</v>
      </c>
      <c r="AQ19">
        <f t="shared" si="12"/>
        <v>-106.00601655459023</v>
      </c>
      <c r="AR19">
        <f t="shared" si="13"/>
        <v>-18.404310102458194</v>
      </c>
      <c r="AS19">
        <f t="shared" si="14"/>
        <v>11.80199584847751</v>
      </c>
      <c r="AT19">
        <f t="shared" si="15"/>
        <v>12.563128720105782</v>
      </c>
      <c r="AU19">
        <f t="shared" si="16"/>
        <v>5.9608144661251004</v>
      </c>
      <c r="AW19">
        <v>16</v>
      </c>
      <c r="AX19">
        <f>(R19*SUMPRODUCT(K20:$K$23, X20:$X$23)-$AZ$3*SUMPRODUCT(K19:$K$22, W20:$W$23))/Z19</f>
        <v>229.9730822413479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7.9366079999999995E-3</v>
      </c>
      <c r="O20">
        <f t="shared" si="30"/>
        <v>353.97662306042787</v>
      </c>
      <c r="P20">
        <f t="shared" si="31"/>
        <v>17.698831153021395</v>
      </c>
      <c r="Q20" s="5">
        <f t="shared" si="32"/>
        <v>25</v>
      </c>
      <c r="R20">
        <f t="shared" si="0"/>
        <v>50000</v>
      </c>
      <c r="S20">
        <f t="shared" si="20"/>
        <v>183.54765674751422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180.42540153589795</v>
      </c>
      <c r="AC20">
        <f t="shared" si="1"/>
        <v>141.41941661132472</v>
      </c>
      <c r="AE20">
        <f t="shared" si="2"/>
        <v>272.73117191636635</v>
      </c>
      <c r="AF20">
        <f t="shared" si="3"/>
        <v>-13.636558595818318</v>
      </c>
      <c r="AG20">
        <f t="shared" si="4"/>
        <v>-19.261947975432264</v>
      </c>
      <c r="AH20">
        <f t="shared" si="5"/>
        <v>-311.3333245954035</v>
      </c>
      <c r="AI20">
        <f t="shared" si="6"/>
        <v>-71.500659250287725</v>
      </c>
      <c r="AJ20">
        <f t="shared" si="7"/>
        <v>39.005984924573227</v>
      </c>
      <c r="AK20">
        <f t="shared" si="28"/>
        <v>23.865936806705019</v>
      </c>
      <c r="AL20">
        <f t="shared" si="8"/>
        <v>-8.6287375190094799</v>
      </c>
      <c r="AN20">
        <f t="shared" si="9"/>
        <v>92.792810042348748</v>
      </c>
      <c r="AO20">
        <f t="shared" si="10"/>
        <v>-4.6396405021174374</v>
      </c>
      <c r="AP20">
        <f t="shared" si="11"/>
        <v>-6.553597327987104</v>
      </c>
      <c r="AQ20">
        <f t="shared" si="12"/>
        <v>-105.92663041059791</v>
      </c>
      <c r="AR20">
        <f t="shared" si="13"/>
        <v>-24.327058198353708</v>
      </c>
      <c r="AS20">
        <f t="shared" si="14"/>
        <v>13.271218409645387</v>
      </c>
      <c r="AT20">
        <f t="shared" si="15"/>
        <v>8.1200374897607457</v>
      </c>
      <c r="AU20">
        <f t="shared" si="16"/>
        <v>-2.9358022989475736</v>
      </c>
      <c r="AW20">
        <v>17</v>
      </c>
      <c r="AX20">
        <f>(R20*SUMPRODUCT(K21:$K$23, X21:$X$23)-$AZ$3*SUMPRODUCT(K20:$K$22, W21:$W$23))/Z20</f>
        <v>183.54765674751422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8.552947E-3</v>
      </c>
      <c r="O21">
        <f t="shared" si="30"/>
        <v>353.97662306042787</v>
      </c>
      <c r="P21">
        <f t="shared" si="31"/>
        <v>17.698831153021395</v>
      </c>
      <c r="Q21" s="5">
        <f t="shared" si="32"/>
        <v>25</v>
      </c>
      <c r="R21">
        <f t="shared" si="0"/>
        <v>50000</v>
      </c>
      <c r="S21">
        <f t="shared" si="20"/>
        <v>128.43465358051549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141.41941661132472</v>
      </c>
      <c r="AC21">
        <f t="shared" si="1"/>
        <v>97.120137998190913</v>
      </c>
      <c r="AE21">
        <f t="shared" si="2"/>
        <v>267.67120493855413</v>
      </c>
      <c r="AF21">
        <f t="shared" si="3"/>
        <v>-13.383560246927706</v>
      </c>
      <c r="AG21">
        <f t="shared" si="4"/>
        <v>-18.904582075527312</v>
      </c>
      <c r="AH21">
        <f t="shared" si="5"/>
        <v>-329.49284030125892</v>
      </c>
      <c r="AI21">
        <f t="shared" si="6"/>
        <v>-94.109777685159827</v>
      </c>
      <c r="AJ21">
        <f t="shared" si="7"/>
        <v>44.299278613133808</v>
      </c>
      <c r="AK21">
        <f t="shared" si="28"/>
        <v>20.299772244841396</v>
      </c>
      <c r="AL21">
        <f t="shared" si="8"/>
        <v>-29.510726827184623</v>
      </c>
      <c r="AN21">
        <f t="shared" si="9"/>
        <v>86.627251931562824</v>
      </c>
      <c r="AO21">
        <f t="shared" si="10"/>
        <v>-4.331362596578141</v>
      </c>
      <c r="AP21">
        <f t="shared" si="11"/>
        <v>-6.1181478018658986</v>
      </c>
      <c r="AQ21">
        <f t="shared" si="12"/>
        <v>-106.63477714375598</v>
      </c>
      <c r="AR21">
        <f t="shared" si="13"/>
        <v>-30.457035610637195</v>
      </c>
      <c r="AS21">
        <f t="shared" si="14"/>
        <v>14.336711226324725</v>
      </c>
      <c r="AT21">
        <f t="shared" si="15"/>
        <v>6.5696774698305775</v>
      </c>
      <c r="AU21">
        <f t="shared" si="16"/>
        <v>-9.5506469144818915</v>
      </c>
      <c r="AW21">
        <v>18</v>
      </c>
      <c r="AX21">
        <f>(R21*SUMPRODUCT(K22:$K$23, X22:$X$23)-$AZ$3*SUMPRODUCT(K21:$K$22, W22:$W$23))/Z21</f>
        <v>128.43465358051549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9.2631359999999999E-3</v>
      </c>
      <c r="O22">
        <f t="shared" si="30"/>
        <v>353.97662306042787</v>
      </c>
      <c r="P22">
        <f t="shared" si="31"/>
        <v>17.698831153021395</v>
      </c>
      <c r="Q22" s="5">
        <f t="shared" si="32"/>
        <v>25</v>
      </c>
      <c r="R22">
        <f t="shared" si="0"/>
        <v>50000</v>
      </c>
      <c r="S22">
        <f t="shared" si="20"/>
        <v>66.587640183565071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97.120137998190913</v>
      </c>
      <c r="AC22">
        <f t="shared" si="1"/>
        <v>49.382514070735404</v>
      </c>
      <c r="AE22">
        <f t="shared" si="2"/>
        <v>262.51501811453886</v>
      </c>
      <c r="AF22">
        <f t="shared" si="3"/>
        <v>-13.125750905726944</v>
      </c>
      <c r="AG22">
        <f t="shared" si="4"/>
        <v>-18.54042053998327</v>
      </c>
      <c r="AH22">
        <f t="shared" si="5"/>
        <v>-350.23142957754351</v>
      </c>
      <c r="AI22">
        <f t="shared" si="6"/>
        <v>-119.38258290871485</v>
      </c>
      <c r="AJ22">
        <f t="shared" si="7"/>
        <v>47.737623927455509</v>
      </c>
      <c r="AK22">
        <f t="shared" si="28"/>
        <v>24.255658364490202</v>
      </c>
      <c r="AL22">
        <f t="shared" si="8"/>
        <v>-47.389300616769148</v>
      </c>
      <c r="AN22">
        <f t="shared" si="9"/>
        <v>79.400504108690527</v>
      </c>
      <c r="AO22">
        <f t="shared" si="10"/>
        <v>-3.9700252054345264</v>
      </c>
      <c r="AP22">
        <f t="shared" si="11"/>
        <v>-5.6077505501779958</v>
      </c>
      <c r="AQ22">
        <f t="shared" si="12"/>
        <v>-105.9312806668876</v>
      </c>
      <c r="AR22">
        <f t="shared" si="13"/>
        <v>-36.108552313809597</v>
      </c>
      <c r="AS22">
        <f t="shared" si="14"/>
        <v>14.438760235565857</v>
      </c>
      <c r="AT22">
        <f t="shared" si="15"/>
        <v>7.3363859921659671</v>
      </c>
      <c r="AU22">
        <f t="shared" si="16"/>
        <v>-14.333406086077776</v>
      </c>
      <c r="AW22">
        <v>19</v>
      </c>
      <c r="AX22">
        <f>(R22*SUMPRODUCT(K23:$K$23, X23:$X$23)-$AZ$3*SUMPRODUCT(K22:$K$22, W23:$W$23))/Z22</f>
        <v>66.587640183565071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1.011049E-2</v>
      </c>
      <c r="O23">
        <f t="shared" si="30"/>
        <v>353.97662306042787</v>
      </c>
      <c r="P23">
        <f t="shared" si="31"/>
        <v>17.698831153021395</v>
      </c>
      <c r="Q23" s="5">
        <f t="shared" si="32"/>
        <v>25</v>
      </c>
      <c r="R23">
        <f t="shared" si="0"/>
        <v>50000</v>
      </c>
      <c r="S23">
        <f t="shared" si="20"/>
        <v>67.954233108960494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49.382514070735404</v>
      </c>
      <c r="AC23">
        <f t="shared" si="1"/>
        <v>49.382514070735404</v>
      </c>
      <c r="AE23">
        <f t="shared" si="2"/>
        <v>257.23571246789658</v>
      </c>
      <c r="AF23">
        <f t="shared" si="3"/>
        <v>-12.861785623394832</v>
      </c>
      <c r="AG23">
        <f t="shared" si="4"/>
        <v>-18.167563598118139</v>
      </c>
      <c r="AH23">
        <f t="shared" si="5"/>
        <v>-374.90547293059086</v>
      </c>
      <c r="AI23">
        <f t="shared" si="6"/>
        <v>-148.69910968420726</v>
      </c>
      <c r="AJ23">
        <f t="shared" si="7"/>
        <v>0</v>
      </c>
      <c r="AK23">
        <f t="shared" si="28"/>
        <v>30.521294211093139</v>
      </c>
      <c r="AL23">
        <f t="shared" si="8"/>
        <v>-118.17781547311412</v>
      </c>
      <c r="AN23">
        <f t="shared" si="9"/>
        <v>70.480769150120238</v>
      </c>
      <c r="AO23">
        <f t="shared" si="10"/>
        <v>-3.5240384575060131</v>
      </c>
      <c r="AP23">
        <f t="shared" si="11"/>
        <v>-4.977784164159929</v>
      </c>
      <c r="AQ23">
        <f t="shared" si="12"/>
        <v>-102.72145277664484</v>
      </c>
      <c r="AR23">
        <f t="shared" si="13"/>
        <v>-40.742506248190537</v>
      </c>
      <c r="AS23">
        <f t="shared" si="14"/>
        <v>0</v>
      </c>
      <c r="AT23">
        <f t="shared" si="15"/>
        <v>8.362619135643639</v>
      </c>
      <c r="AU23">
        <f t="shared" si="16"/>
        <v>-32.379887112546903</v>
      </c>
      <c r="AW23">
        <v>20</v>
      </c>
      <c r="AX23">
        <f>(R23*SUMPRODUCT(K$23:$K24, X$23:$X24)-$AZ$3*SUMPRODUCT(K$22:$K23, W$23:$W24))/Z23</f>
        <v>67.954233108960494</v>
      </c>
    </row>
    <row r="25" spans="5:50" x14ac:dyDescent="0.25">
      <c r="AN25" s="6">
        <f t="shared" ref="AN25:AU25" si="33">SUM(AN3:AN23)</f>
        <v>3332.8341128866364</v>
      </c>
      <c r="AO25" s="6">
        <f t="shared" si="33"/>
        <v>-432.12417293965279</v>
      </c>
      <c r="AP25" s="6">
        <f t="shared" si="33"/>
        <v>-483.5349265666847</v>
      </c>
      <c r="AQ25" s="6">
        <f t="shared" si="33"/>
        <v>-2411.6368421172765</v>
      </c>
      <c r="AR25" s="6">
        <f t="shared" si="33"/>
        <v>5.5381712630216811</v>
      </c>
      <c r="AS25" s="6">
        <f t="shared" si="33"/>
        <v>-151.88864711589807</v>
      </c>
      <c r="AT25" s="6">
        <f t="shared" si="33"/>
        <v>335.7445423992549</v>
      </c>
      <c r="AU25" s="7">
        <f t="shared" si="33"/>
        <v>189.39406654637847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F5213-22E2-4D77-AC35-F4981D4A8969}">
  <sheetPr codeName="Sheet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353.94764066803407</v>
      </c>
      <c r="K3">
        <v>1</v>
      </c>
      <c r="L3" s="2">
        <v>0</v>
      </c>
      <c r="O3">
        <f>$C$3</f>
        <v>353.94764066803407</v>
      </c>
      <c r="P3">
        <f>O3*B5</f>
        <v>283.15811253442729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353.94764066803407</v>
      </c>
      <c r="AF3">
        <f t="shared" ref="AF3:AF23" si="4">-$Z3*P3</f>
        <v>-283.15811253442729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-202.36021366639324</v>
      </c>
      <c r="AJ3">
        <f t="shared" ref="AJ3:AJ23" si="8">AB3-AC3</f>
        <v>0</v>
      </c>
      <c r="AL3">
        <f t="shared" ref="AL3:AL23" si="9">SUM(AI3:AK3)</f>
        <v>-202.36021366639324</v>
      </c>
      <c r="AN3">
        <f t="shared" ref="AN3:AN23" si="10">AE3*$K3</f>
        <v>353.94764066803407</v>
      </c>
      <c r="AO3">
        <f t="shared" ref="AO3:AO23" si="11">AF3*$K3</f>
        <v>-283.15811253442729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-202.36021366639324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-202.36021366639324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226.41907035315626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</v>
      </c>
      <c r="S4">
        <f t="shared" si="1"/>
        <v>6.8081894621894632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6.7241646396746546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-6.7241646396746546</v>
      </c>
      <c r="AK4">
        <f>G4*MAX(0, SUM(AB4, AE4:AF4))</f>
        <v>0</v>
      </c>
      <c r="AL4">
        <f t="shared" si="9"/>
        <v>-240.89696463967465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-219.69490571348155</v>
      </c>
      <c r="AR4">
        <f t="shared" si="14"/>
        <v>-219.69490571348155</v>
      </c>
      <c r="AS4">
        <f t="shared" si="15"/>
        <v>-6.3084385398955378</v>
      </c>
      <c r="AT4">
        <f t="shared" si="16"/>
        <v>0</v>
      </c>
      <c r="AU4">
        <f t="shared" si="17"/>
        <v>-226.00334425337707</v>
      </c>
      <c r="AW4">
        <v>1</v>
      </c>
      <c r="AX4">
        <f>(R4*SUMPRODUCT(K5:$K$23, X5:$X$23)-$AZ$3*SUMPRODUCT(K4:$K$22, W5:$W$23))/Z4</f>
        <v>6.8081894621894632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353.94764066803407</v>
      </c>
      <c r="P5">
        <f t="shared" ref="P5:P23" si="30">O5*$C$5</f>
        <v>17.697382033401706</v>
      </c>
      <c r="Q5" s="5">
        <f t="shared" ref="Q5:Q23" si="31">$C$8</f>
        <v>25</v>
      </c>
      <c r="R5">
        <f t="shared" si="0"/>
        <v>100000</v>
      </c>
      <c r="S5">
        <f t="shared" si="1"/>
        <v>16.902818780659114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6.7241646396746546</v>
      </c>
      <c r="AC5">
        <f t="shared" si="2"/>
        <v>16.488113138694189</v>
      </c>
      <c r="AE5">
        <f t="shared" si="3"/>
        <v>345.26364035720047</v>
      </c>
      <c r="AF5">
        <f t="shared" si="4"/>
        <v>-17.263182017860025</v>
      </c>
      <c r="AG5">
        <f t="shared" si="5"/>
        <v>-24.386632420091601</v>
      </c>
      <c r="AH5">
        <f t="shared" si="6"/>
        <v>-231.63924763359361</v>
      </c>
      <c r="AI5">
        <f t="shared" si="7"/>
        <v>71.974578285655269</v>
      </c>
      <c r="AJ5">
        <f t="shared" si="8"/>
        <v>-9.7639484990195342</v>
      </c>
      <c r="AK5">
        <f>G5*SUM(AB5, AE5:AF5)</f>
        <v>13.72370954213962</v>
      </c>
      <c r="AL5">
        <f t="shared" si="9"/>
        <v>75.934339328775351</v>
      </c>
      <c r="AN5">
        <f t="shared" si="10"/>
        <v>298.15673648984119</v>
      </c>
      <c r="AO5">
        <f t="shared" si="11"/>
        <v>-14.907836824492062</v>
      </c>
      <c r="AP5">
        <f t="shared" si="12"/>
        <v>-21.059381546314722</v>
      </c>
      <c r="AQ5">
        <f t="shared" si="13"/>
        <v>-200.0349705110618</v>
      </c>
      <c r="AR5">
        <f t="shared" si="14"/>
        <v>62.154547607972653</v>
      </c>
      <c r="AS5">
        <f t="shared" si="15"/>
        <v>-8.4317798906097146</v>
      </c>
      <c r="AT5">
        <f t="shared" si="16"/>
        <v>11.851281083016906</v>
      </c>
      <c r="AU5">
        <f t="shared" si="17"/>
        <v>65.574048800379842</v>
      </c>
      <c r="AW5">
        <v>2</v>
      </c>
      <c r="AX5">
        <f>(R5*SUMPRODUCT(K6:$K$23, X6:$X$23)-$AZ$3*SUMPRODUCT(K5:$K$22, W6:$W$23))/Z5</f>
        <v>16.902818780659114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353.94764066803407</v>
      </c>
      <c r="P6">
        <f t="shared" si="30"/>
        <v>17.697382033401706</v>
      </c>
      <c r="Q6" s="5">
        <f t="shared" si="31"/>
        <v>25</v>
      </c>
      <c r="R6">
        <f t="shared" si="0"/>
        <v>100000</v>
      </c>
      <c r="S6">
        <f t="shared" si="1"/>
        <v>29.856383692908487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16.488113138694189</v>
      </c>
      <c r="AC6">
        <f t="shared" si="2"/>
        <v>28.764217100589121</v>
      </c>
      <c r="AE6">
        <f t="shared" si="3"/>
        <v>340.9999979614023</v>
      </c>
      <c r="AF6">
        <f t="shared" si="4"/>
        <v>-17.049999898070119</v>
      </c>
      <c r="AG6">
        <f t="shared" si="5"/>
        <v>-24.085483188827407</v>
      </c>
      <c r="AH6">
        <f t="shared" si="6"/>
        <v>-229.13162825310761</v>
      </c>
      <c r="AI6">
        <f t="shared" si="7"/>
        <v>70.732886621397171</v>
      </c>
      <c r="AJ6">
        <f t="shared" si="8"/>
        <v>-12.276103961894933</v>
      </c>
      <c r="AK6">
        <f>G6*SUM(AB6, AE6:AF6)</f>
        <v>19.915629505318545</v>
      </c>
      <c r="AL6">
        <f t="shared" si="9"/>
        <v>78.372412164820787</v>
      </c>
      <c r="AN6">
        <f t="shared" si="10"/>
        <v>265.5797391353131</v>
      </c>
      <c r="AO6">
        <f t="shared" si="11"/>
        <v>-13.278986956765658</v>
      </c>
      <c r="AP6">
        <f t="shared" si="12"/>
        <v>-18.758405807852185</v>
      </c>
      <c r="AQ6">
        <f t="shared" si="13"/>
        <v>-178.4537197152645</v>
      </c>
      <c r="AR6">
        <f t="shared" si="14"/>
        <v>55.088626655430751</v>
      </c>
      <c r="AS6">
        <f t="shared" si="15"/>
        <v>-9.5609516342785152</v>
      </c>
      <c r="AT6">
        <f t="shared" si="16"/>
        <v>15.510814429203386</v>
      </c>
      <c r="AU6">
        <f t="shared" si="17"/>
        <v>61.03848945035562</v>
      </c>
      <c r="AW6">
        <v>3</v>
      </c>
      <c r="AX6">
        <f>(R6*SUMPRODUCT(K7:$K$23, X7:$X$23)-$AZ$3*SUMPRODUCT(K6:$K$22, W7:$W$23))/Z6</f>
        <v>29.856383692908487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353.94764066803407</v>
      </c>
      <c r="P7">
        <f t="shared" si="30"/>
        <v>17.697382033401706</v>
      </c>
      <c r="Q7" s="5">
        <f t="shared" si="31"/>
        <v>25</v>
      </c>
      <c r="R7">
        <f t="shared" si="0"/>
        <v>100000</v>
      </c>
      <c r="S7">
        <f t="shared" si="1"/>
        <v>40.779693273358468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28.764217100589121</v>
      </c>
      <c r="AC7">
        <f t="shared" si="2"/>
        <v>38.802602657550096</v>
      </c>
      <c r="AE7">
        <f t="shared" si="3"/>
        <v>336.78746846758605</v>
      </c>
      <c r="AF7">
        <f t="shared" si="4"/>
        <v>-16.839373423379303</v>
      </c>
      <c r="AG7">
        <f t="shared" si="5"/>
        <v>-23.787944159759036</v>
      </c>
      <c r="AH7">
        <f t="shared" si="6"/>
        <v>-226.73678872037823</v>
      </c>
      <c r="AI7">
        <f t="shared" si="7"/>
        <v>69.423362164069488</v>
      </c>
      <c r="AJ7">
        <f t="shared" si="8"/>
        <v>-10.038385556960975</v>
      </c>
      <c r="AK7">
        <f>G7*SUM(AB7, AE7:AF7)</f>
        <v>17.121774526309476</v>
      </c>
      <c r="AL7">
        <f t="shared" si="9"/>
        <v>76.506751133417993</v>
      </c>
      <c r="AN7">
        <f t="shared" si="10"/>
        <v>237.43904292267069</v>
      </c>
      <c r="AO7">
        <f t="shared" si="11"/>
        <v>-11.871952146133536</v>
      </c>
      <c r="AP7">
        <f t="shared" si="12"/>
        <v>-16.77077451869242</v>
      </c>
      <c r="AQ7">
        <f t="shared" si="13"/>
        <v>-159.85204661588483</v>
      </c>
      <c r="AR7">
        <f t="shared" si="14"/>
        <v>48.944269641959927</v>
      </c>
      <c r="AS7">
        <f t="shared" si="15"/>
        <v>-7.0771773961149442</v>
      </c>
      <c r="AT7">
        <f t="shared" si="16"/>
        <v>12.071048175166755</v>
      </c>
      <c r="AU7">
        <f t="shared" si="17"/>
        <v>53.938140421011738</v>
      </c>
      <c r="AW7">
        <v>4</v>
      </c>
      <c r="AX7">
        <f>(R7*SUMPRODUCT(K8:$K$23, X8:$X$23)-$AZ$3*SUMPRODUCT(K7:$K$22, W8:$W$23))/Z7</f>
        <v>40.779693273358468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353.94764066803407</v>
      </c>
      <c r="P8">
        <f t="shared" si="30"/>
        <v>17.697382033401706</v>
      </c>
      <c r="Q8" s="5">
        <f t="shared" si="31"/>
        <v>25</v>
      </c>
      <c r="R8">
        <f t="shared" si="0"/>
        <v>100000</v>
      </c>
      <c r="S8">
        <f t="shared" si="1"/>
        <v>45.913805032906652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38.802602657550096</v>
      </c>
      <c r="AC8">
        <f t="shared" si="2"/>
        <v>43.147869180885209</v>
      </c>
      <c r="AE8">
        <f t="shared" si="3"/>
        <v>332.62515458001616</v>
      </c>
      <c r="AF8">
        <f t="shared" si="4"/>
        <v>-16.631257729000808</v>
      </c>
      <c r="AG8">
        <f t="shared" si="5"/>
        <v>-23.493951955169535</v>
      </c>
      <c r="AH8">
        <f t="shared" si="6"/>
        <v>-224.45105196762975</v>
      </c>
      <c r="AI8">
        <f t="shared" si="7"/>
        <v>68.048892928216077</v>
      </c>
      <c r="AJ8">
        <f t="shared" si="8"/>
        <v>-4.3452665233351127</v>
      </c>
      <c r="AK8">
        <f t="shared" ref="AK8:AK23" si="32">G8*SUM(AB8:AB8, AE8:AF8)</f>
        <v>7.5571654395324437</v>
      </c>
      <c r="AL8">
        <f t="shared" si="9"/>
        <v>71.260791844413404</v>
      </c>
      <c r="AN8">
        <f t="shared" si="10"/>
        <v>218.65227385408744</v>
      </c>
      <c r="AO8">
        <f t="shared" si="11"/>
        <v>-10.932613692704372</v>
      </c>
      <c r="AP8">
        <f t="shared" si="12"/>
        <v>-15.44382902520605</v>
      </c>
      <c r="AQ8">
        <f t="shared" si="13"/>
        <v>-147.54366050165433</v>
      </c>
      <c r="AR8">
        <f t="shared" si="14"/>
        <v>44.73217063452271</v>
      </c>
      <c r="AS8">
        <f t="shared" si="15"/>
        <v>-2.8563756912158347</v>
      </c>
      <c r="AT8">
        <f t="shared" si="16"/>
        <v>4.9677283407253388</v>
      </c>
      <c r="AU8">
        <f t="shared" si="17"/>
        <v>46.843523284032209</v>
      </c>
      <c r="AW8">
        <v>5</v>
      </c>
      <c r="AX8">
        <f>(R8*SUMPRODUCT(K9:$K$23, X9:$X$23)-$AZ$3*SUMPRODUCT(K8:$K$22, W9:$W$23))/Z8</f>
        <v>45.913805032906652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353.94764066803407</v>
      </c>
      <c r="P9">
        <f t="shared" si="30"/>
        <v>17.697382033401706</v>
      </c>
      <c r="Q9" s="5">
        <f t="shared" si="31"/>
        <v>25</v>
      </c>
      <c r="R9">
        <f t="shared" si="0"/>
        <v>100000</v>
      </c>
      <c r="S9">
        <f t="shared" si="1"/>
        <v>47.404946855762503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43.147869180885209</v>
      </c>
      <c r="AC9">
        <f t="shared" si="2"/>
        <v>43.998202018740812</v>
      </c>
      <c r="AE9">
        <f t="shared" si="3"/>
        <v>328.51128059593628</v>
      </c>
      <c r="AF9">
        <f t="shared" si="4"/>
        <v>-16.425564029796817</v>
      </c>
      <c r="AG9">
        <f t="shared" si="5"/>
        <v>-23.203381153771101</v>
      </c>
      <c r="AH9">
        <f t="shared" si="6"/>
        <v>-222.52512738696814</v>
      </c>
      <c r="AI9">
        <f t="shared" si="7"/>
        <v>66.35720802540024</v>
      </c>
      <c r="AJ9">
        <f t="shared" si="8"/>
        <v>-0.85033283785560343</v>
      </c>
      <c r="AK9">
        <f t="shared" si="32"/>
        <v>2.0958781559074455</v>
      </c>
      <c r="AL9">
        <f t="shared" si="9"/>
        <v>67.602753343452079</v>
      </c>
      <c r="AN9">
        <f t="shared" si="10"/>
        <v>205.23475083975674</v>
      </c>
      <c r="AO9">
        <f t="shared" si="11"/>
        <v>-10.261737541987838</v>
      </c>
      <c r="AP9">
        <f t="shared" si="12"/>
        <v>-14.496123667641955</v>
      </c>
      <c r="AQ9">
        <f t="shared" si="13"/>
        <v>-139.02076358535396</v>
      </c>
      <c r="AR9">
        <f t="shared" si="14"/>
        <v>41.456126044773001</v>
      </c>
      <c r="AS9">
        <f t="shared" si="15"/>
        <v>-0.53123852487370826</v>
      </c>
      <c r="AT9">
        <f t="shared" si="16"/>
        <v>1.3093828325707557</v>
      </c>
      <c r="AU9">
        <f t="shared" si="17"/>
        <v>42.234270352470041</v>
      </c>
      <c r="AW9">
        <v>6</v>
      </c>
      <c r="AX9">
        <f>(R9*SUMPRODUCT(K10:$K$23, X10:$X$23)-$AZ$3*SUMPRODUCT(K9:$K$22, W10:$W$23))/Z9</f>
        <v>47.404946855762503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353.94764066803407</v>
      </c>
      <c r="P10">
        <f t="shared" si="30"/>
        <v>17.697382033401706</v>
      </c>
      <c r="Q10" s="5">
        <f t="shared" si="31"/>
        <v>25</v>
      </c>
      <c r="R10">
        <f t="shared" si="0"/>
        <v>100000</v>
      </c>
      <c r="S10">
        <f t="shared" si="1"/>
        <v>48.313807074446991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43.998202018740812</v>
      </c>
      <c r="AC10">
        <f t="shared" si="2"/>
        <v>44.28670396656571</v>
      </c>
      <c r="AE10">
        <f t="shared" si="3"/>
        <v>324.44502578270522</v>
      </c>
      <c r="AF10">
        <f t="shared" si="4"/>
        <v>-16.222251289135261</v>
      </c>
      <c r="AG10">
        <f t="shared" si="5"/>
        <v>-22.916173785644808</v>
      </c>
      <c r="AH10">
        <f t="shared" si="6"/>
        <v>-220.6942263543385</v>
      </c>
      <c r="AI10">
        <f t="shared" si="7"/>
        <v>64.612374353586659</v>
      </c>
      <c r="AJ10">
        <f t="shared" si="8"/>
        <v>-0.2885019478248978</v>
      </c>
      <c r="AK10">
        <f t="shared" si="32"/>
        <v>1.4441060037004743</v>
      </c>
      <c r="AL10">
        <f t="shared" si="9"/>
        <v>65.767978409462231</v>
      </c>
      <c r="AN10">
        <f t="shared" si="10"/>
        <v>192.58374462249731</v>
      </c>
      <c r="AO10">
        <f t="shared" si="11"/>
        <v>-9.629187231124865</v>
      </c>
      <c r="AP10">
        <f t="shared" si="12"/>
        <v>-13.602558860049074</v>
      </c>
      <c r="AQ10">
        <f t="shared" si="13"/>
        <v>-130.99945183425015</v>
      </c>
      <c r="AR10">
        <f t="shared" si="14"/>
        <v>38.352546697073223</v>
      </c>
      <c r="AS10">
        <f t="shared" si="15"/>
        <v>-0.17124868938571616</v>
      </c>
      <c r="AT10">
        <f t="shared" si="16"/>
        <v>0.85719095601339379</v>
      </c>
      <c r="AU10">
        <f t="shared" si="17"/>
        <v>39.038488963700892</v>
      </c>
      <c r="AW10">
        <v>7</v>
      </c>
      <c r="AX10">
        <f>(R10*SUMPRODUCT(K11:$K$23, X11:$X$23)-$AZ$3*SUMPRODUCT(K10:$K$22, W11:$W$23))/Z10</f>
        <v>48.313807074446991</v>
      </c>
    </row>
    <row r="11" spans="1:52" x14ac:dyDescent="0.25">
      <c r="A11" t="s">
        <v>33</v>
      </c>
      <c r="C11" s="25">
        <f>AU25</f>
        <v>182.02971933342357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353.94764066803407</v>
      </c>
      <c r="P11">
        <f t="shared" si="30"/>
        <v>17.697382033401706</v>
      </c>
      <c r="Q11" s="5">
        <f t="shared" si="31"/>
        <v>25</v>
      </c>
      <c r="R11">
        <f t="shared" si="0"/>
        <v>100000</v>
      </c>
      <c r="S11">
        <f t="shared" si="1"/>
        <v>48.470791468006389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44.28670396656571</v>
      </c>
      <c r="AC11">
        <f t="shared" si="2"/>
        <v>43.880167906317183</v>
      </c>
      <c r="AE11">
        <f t="shared" si="3"/>
        <v>320.42558894070726</v>
      </c>
      <c r="AF11">
        <f t="shared" si="4"/>
        <v>-16.021279447035365</v>
      </c>
      <c r="AG11">
        <f t="shared" si="5"/>
        <v>-22.632273260526759</v>
      </c>
      <c r="AH11">
        <f t="shared" si="6"/>
        <v>-218.95514904640731</v>
      </c>
      <c r="AI11">
        <f t="shared" si="7"/>
        <v>62.816887186737858</v>
      </c>
      <c r="AJ11">
        <f t="shared" si="8"/>
        <v>0.40653606024852706</v>
      </c>
      <c r="AK11">
        <f t="shared" si="32"/>
        <v>0.83685843230457024</v>
      </c>
      <c r="AL11">
        <f t="shared" si="9"/>
        <v>64.060281679290952</v>
      </c>
      <c r="AN11">
        <f t="shared" si="10"/>
        <v>180.88244549398817</v>
      </c>
      <c r="AO11">
        <f t="shared" si="11"/>
        <v>-9.0441222746994097</v>
      </c>
      <c r="AP11">
        <f t="shared" si="12"/>
        <v>-12.776073683708844</v>
      </c>
      <c r="AQ11">
        <f t="shared" si="13"/>
        <v>-123.60168532090459</v>
      </c>
      <c r="AR11">
        <f t="shared" si="14"/>
        <v>35.460564214675344</v>
      </c>
      <c r="AS11">
        <f t="shared" si="15"/>
        <v>0.22949239791473747</v>
      </c>
      <c r="AT11">
        <f t="shared" si="16"/>
        <v>0.4724123321983702</v>
      </c>
      <c r="AU11">
        <f t="shared" si="17"/>
        <v>36.162468944788451</v>
      </c>
      <c r="AW11">
        <v>8</v>
      </c>
      <c r="AX11">
        <f>(R11*SUMPRODUCT(K12:$K$23, X12:$X$23)-$AZ$3*SUMPRODUCT(K11:$K$22, W12:$W$23))/Z11</f>
        <v>48.470791468006389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353.94764066803407</v>
      </c>
      <c r="P12">
        <f t="shared" si="30"/>
        <v>17.697382033401706</v>
      </c>
      <c r="Q12" s="5">
        <f t="shared" si="31"/>
        <v>25</v>
      </c>
      <c r="R12">
        <f t="shared" si="0"/>
        <v>100000</v>
      </c>
      <c r="S12">
        <f t="shared" si="1"/>
        <v>48.015269171605524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43.880167906317183</v>
      </c>
      <c r="AC12">
        <f t="shared" si="2"/>
        <v>42.92873123569143</v>
      </c>
      <c r="AE12">
        <f t="shared" si="3"/>
        <v>316.45189957053509</v>
      </c>
      <c r="AF12">
        <f t="shared" si="4"/>
        <v>-15.822594978526757</v>
      </c>
      <c r="AG12">
        <f t="shared" si="5"/>
        <v>-22.351603966992815</v>
      </c>
      <c r="AH12">
        <f t="shared" si="6"/>
        <v>-217.38624371470902</v>
      </c>
      <c r="AI12">
        <f t="shared" si="7"/>
        <v>60.891456910306516</v>
      </c>
      <c r="AJ12">
        <f t="shared" si="8"/>
        <v>0.95143667062575332</v>
      </c>
      <c r="AK12">
        <f t="shared" si="32"/>
        <v>0.79237178674614872</v>
      </c>
      <c r="AL12">
        <f t="shared" si="9"/>
        <v>62.635265367678421</v>
      </c>
      <c r="AN12">
        <f t="shared" si="10"/>
        <v>169.82533563555262</v>
      </c>
      <c r="AO12">
        <f t="shared" si="11"/>
        <v>-8.4912667817776324</v>
      </c>
      <c r="AP12">
        <f t="shared" si="12"/>
        <v>-11.99508882973676</v>
      </c>
      <c r="AQ12">
        <f t="shared" si="13"/>
        <v>-116.66130571977745</v>
      </c>
      <c r="AR12">
        <f t="shared" si="14"/>
        <v>32.677674304260798</v>
      </c>
      <c r="AS12">
        <f t="shared" si="15"/>
        <v>0.5105927698467696</v>
      </c>
      <c r="AT12">
        <f t="shared" si="16"/>
        <v>0.42522988427286595</v>
      </c>
      <c r="AU12">
        <f t="shared" si="17"/>
        <v>33.613496958380438</v>
      </c>
      <c r="AW12">
        <v>9</v>
      </c>
      <c r="AX12">
        <f>(R12*SUMPRODUCT(K13:$K$23, X13:$X$23)-$AZ$3*SUMPRODUCT(K12:$K$22, W13:$W$23))/Z12</f>
        <v>48.015269171605524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353.94764066803407</v>
      </c>
      <c r="P13">
        <f t="shared" si="30"/>
        <v>17.697382033401706</v>
      </c>
      <c r="Q13" s="5">
        <f t="shared" si="31"/>
        <v>25</v>
      </c>
      <c r="R13">
        <f t="shared" si="0"/>
        <v>100000</v>
      </c>
      <c r="S13">
        <f t="shared" si="1"/>
        <v>46.884205989871454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42.92873123569143</v>
      </c>
      <c r="AC13">
        <f t="shared" si="2"/>
        <v>41.397090029213018</v>
      </c>
      <c r="AE13">
        <f t="shared" si="3"/>
        <v>312.52320556580503</v>
      </c>
      <c r="AF13">
        <f t="shared" si="4"/>
        <v>-15.626160278290255</v>
      </c>
      <c r="AG13">
        <f t="shared" si="5"/>
        <v>-22.074112782328108</v>
      </c>
      <c r="AH13">
        <f t="shared" si="6"/>
        <v>-215.90057997912609</v>
      </c>
      <c r="AI13">
        <f t="shared" si="7"/>
        <v>58.922352526060621</v>
      </c>
      <c r="AJ13">
        <f t="shared" si="8"/>
        <v>1.5316412064784117</v>
      </c>
      <c r="AK13">
        <f t="shared" si="32"/>
        <v>0.67965155304641245</v>
      </c>
      <c r="AL13">
        <f t="shared" si="9"/>
        <v>61.133645285585445</v>
      </c>
      <c r="AN13">
        <f t="shared" si="10"/>
        <v>159.47226806365595</v>
      </c>
      <c r="AO13">
        <f t="shared" si="11"/>
        <v>-7.9736134031827994</v>
      </c>
      <c r="AP13">
        <f t="shared" si="12"/>
        <v>-11.263831831360072</v>
      </c>
      <c r="AQ13">
        <f t="shared" si="13"/>
        <v>-110.16831567177931</v>
      </c>
      <c r="AR13">
        <f t="shared" si="14"/>
        <v>30.066507157333785</v>
      </c>
      <c r="AS13">
        <f t="shared" si="15"/>
        <v>0.78155571396581103</v>
      </c>
      <c r="AT13">
        <f t="shared" si="16"/>
        <v>0.34680808569421845</v>
      </c>
      <c r="AU13">
        <f t="shared" si="17"/>
        <v>31.194870956993814</v>
      </c>
      <c r="AW13">
        <v>10</v>
      </c>
      <c r="AX13">
        <f>(R13*SUMPRODUCT(K14:$K$23, X14:$X$23)-$AZ$3*SUMPRODUCT(K13:$K$22, W14:$W$23))/Z13</f>
        <v>46.884205989871454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353.94764066803407</v>
      </c>
      <c r="P14">
        <f t="shared" si="30"/>
        <v>17.697382033401706</v>
      </c>
      <c r="Q14" s="5">
        <f t="shared" si="31"/>
        <v>25</v>
      </c>
      <c r="R14">
        <f t="shared" si="0"/>
        <v>100000</v>
      </c>
      <c r="S14">
        <f t="shared" si="1"/>
        <v>45.037145353095994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41.397090029213018</v>
      </c>
      <c r="AC14">
        <f t="shared" si="2"/>
        <v>39.271900675956431</v>
      </c>
      <c r="AE14">
        <f t="shared" si="3"/>
        <v>308.63849117933955</v>
      </c>
      <c r="AF14">
        <f t="shared" si="4"/>
        <v>-15.43192455896698</v>
      </c>
      <c r="AG14">
        <f t="shared" si="5"/>
        <v>-21.799727962363384</v>
      </c>
      <c r="AH14">
        <f t="shared" si="6"/>
        <v>-214.57476856576326</v>
      </c>
      <c r="AI14">
        <f t="shared" si="7"/>
        <v>56.832070092245971</v>
      </c>
      <c r="AJ14">
        <f t="shared" si="8"/>
        <v>2.1251893532565873</v>
      </c>
      <c r="AK14">
        <f t="shared" si="32"/>
        <v>0.60228658196925411</v>
      </c>
      <c r="AL14">
        <f t="shared" si="9"/>
        <v>59.559546027471811</v>
      </c>
      <c r="AN14">
        <f t="shared" si="10"/>
        <v>149.79075687430566</v>
      </c>
      <c r="AO14">
        <f t="shared" si="11"/>
        <v>-7.4895378437152837</v>
      </c>
      <c r="AP14">
        <f t="shared" si="12"/>
        <v>-10.58000814693901</v>
      </c>
      <c r="AQ14">
        <f t="shared" si="13"/>
        <v>-104.1390426280901</v>
      </c>
      <c r="AR14">
        <f t="shared" si="14"/>
        <v>27.582168255561296</v>
      </c>
      <c r="AS14">
        <f t="shared" si="15"/>
        <v>1.0314129015766449</v>
      </c>
      <c r="AT14">
        <f t="shared" si="16"/>
        <v>0.29230625973994617</v>
      </c>
      <c r="AU14">
        <f t="shared" si="17"/>
        <v>28.905887416877885</v>
      </c>
      <c r="AW14">
        <v>11</v>
      </c>
      <c r="AX14">
        <f>(R14*SUMPRODUCT(K15:$K$23, X15:$X$23)-$AZ$3*SUMPRODUCT(K14:$K$22, W15:$W$23))/Z14</f>
        <v>45.037145353095994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353.94764066803407</v>
      </c>
      <c r="P15">
        <f t="shared" si="30"/>
        <v>17.697382033401706</v>
      </c>
      <c r="Q15" s="5">
        <f t="shared" si="31"/>
        <v>25</v>
      </c>
      <c r="R15">
        <f t="shared" si="0"/>
        <v>100000</v>
      </c>
      <c r="S15">
        <f t="shared" si="1"/>
        <v>42.329065427931177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39.271900675956431</v>
      </c>
      <c r="AC15">
        <f t="shared" si="2"/>
        <v>36.450881703814503</v>
      </c>
      <c r="AE15">
        <f t="shared" si="3"/>
        <v>304.79537993346435</v>
      </c>
      <c r="AF15">
        <f t="shared" si="4"/>
        <v>-15.239768996673218</v>
      </c>
      <c r="AG15">
        <f t="shared" si="5"/>
        <v>-21.52828165192734</v>
      </c>
      <c r="AH15">
        <f t="shared" si="6"/>
        <v>-213.79612324963901</v>
      </c>
      <c r="AI15">
        <f t="shared" si="7"/>
        <v>54.231206035224801</v>
      </c>
      <c r="AJ15">
        <f t="shared" si="8"/>
        <v>2.8210189721419283</v>
      </c>
      <c r="AK15">
        <f t="shared" si="32"/>
        <v>1.3481927976122652</v>
      </c>
      <c r="AL15">
        <f t="shared" si="9"/>
        <v>58.400417804978993</v>
      </c>
      <c r="AN15">
        <f t="shared" si="10"/>
        <v>140.62704551977592</v>
      </c>
      <c r="AO15">
        <f t="shared" si="11"/>
        <v>-7.0313522759887963</v>
      </c>
      <c r="AP15">
        <f t="shared" si="12"/>
        <v>-9.9327576569206038</v>
      </c>
      <c r="AQ15">
        <f t="shared" si="13"/>
        <v>-98.641643330492059</v>
      </c>
      <c r="AR15">
        <f t="shared" si="14"/>
        <v>25.021292256374466</v>
      </c>
      <c r="AS15">
        <f t="shared" si="15"/>
        <v>1.3015668527986055</v>
      </c>
      <c r="AT15">
        <f t="shared" si="16"/>
        <v>0.62203163958929208</v>
      </c>
      <c r="AU15">
        <f t="shared" si="17"/>
        <v>26.944890748762361</v>
      </c>
      <c r="AW15">
        <v>12</v>
      </c>
      <c r="AX15">
        <f>(R15*SUMPRODUCT(K16:$K$23, X16:$X$23)-$AZ$3*SUMPRODUCT(K15:$K$22, W16:$W$23))/Z15</f>
        <v>42.329065427931177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353.94764066803407</v>
      </c>
      <c r="P16">
        <f t="shared" si="30"/>
        <v>17.697382033401706</v>
      </c>
      <c r="Q16" s="5">
        <f t="shared" si="31"/>
        <v>25</v>
      </c>
      <c r="R16">
        <f t="shared" si="0"/>
        <v>100000</v>
      </c>
      <c r="S16">
        <f t="shared" si="1"/>
        <v>38.919317201730479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36.450881703814503</v>
      </c>
      <c r="AC16">
        <f t="shared" si="2"/>
        <v>33.096475773024622</v>
      </c>
      <c r="AE16">
        <f t="shared" si="3"/>
        <v>300.99242115604108</v>
      </c>
      <c r="AF16">
        <f t="shared" si="4"/>
        <v>-15.049621057802057</v>
      </c>
      <c r="AG16">
        <f t="shared" si="5"/>
        <v>-21.259671387267456</v>
      </c>
      <c r="AH16">
        <f t="shared" si="6"/>
        <v>-213.30979256243756</v>
      </c>
      <c r="AI16">
        <f t="shared" si="7"/>
        <v>51.373336148533951</v>
      </c>
      <c r="AJ16">
        <f t="shared" si="8"/>
        <v>3.3544059307898806</v>
      </c>
      <c r="AK16">
        <f t="shared" si="32"/>
        <v>2.2889951407945799</v>
      </c>
      <c r="AL16">
        <f t="shared" si="9"/>
        <v>57.016737220118415</v>
      </c>
      <c r="AN16">
        <f t="shared" si="10"/>
        <v>131.6700763227891</v>
      </c>
      <c r="AO16">
        <f t="shared" si="11"/>
        <v>-6.5835038161394568</v>
      </c>
      <c r="AP16">
        <f t="shared" si="12"/>
        <v>-9.3001097615933741</v>
      </c>
      <c r="AQ16">
        <f t="shared" si="13"/>
        <v>-93.313036119716116</v>
      </c>
      <c r="AR16">
        <f t="shared" si="14"/>
        <v>22.473426625340139</v>
      </c>
      <c r="AS16">
        <f t="shared" si="15"/>
        <v>1.4673953690539805</v>
      </c>
      <c r="AT16">
        <f t="shared" si="16"/>
        <v>1.0013280857150466</v>
      </c>
      <c r="AU16">
        <f t="shared" si="17"/>
        <v>24.942150080109169</v>
      </c>
      <c r="AW16">
        <v>13</v>
      </c>
      <c r="AX16">
        <f>(R16*SUMPRODUCT(K17:$K$23, X17:$X$23)-$AZ$3*SUMPRODUCT(K16:$K$22, W17:$W$23))/Z16</f>
        <v>38.919317201730479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353.94764066803407</v>
      </c>
      <c r="P17">
        <f t="shared" si="30"/>
        <v>17.697382033401706</v>
      </c>
      <c r="Q17" s="5">
        <f t="shared" si="31"/>
        <v>25</v>
      </c>
      <c r="R17">
        <f t="shared" si="0"/>
        <v>100000</v>
      </c>
      <c r="S17">
        <f t="shared" si="1"/>
        <v>35.303687223423381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33.096475773024622</v>
      </c>
      <c r="AC17">
        <f t="shared" si="2"/>
        <v>29.646448469270581</v>
      </c>
      <c r="AE17">
        <f t="shared" si="3"/>
        <v>297.22930705443872</v>
      </c>
      <c r="AF17">
        <f t="shared" si="4"/>
        <v>-14.861465352721938</v>
      </c>
      <c r="AG17">
        <f t="shared" si="5"/>
        <v>-20.993875428400493</v>
      </c>
      <c r="AH17">
        <f t="shared" si="6"/>
        <v>-212.7969799771426</v>
      </c>
      <c r="AI17">
        <f t="shared" si="7"/>
        <v>48.576986296173686</v>
      </c>
      <c r="AJ17">
        <f t="shared" si="8"/>
        <v>3.450027303754041</v>
      </c>
      <c r="AK17">
        <f t="shared" si="32"/>
        <v>4.3534075811514308</v>
      </c>
      <c r="AL17">
        <f t="shared" si="9"/>
        <v>56.380421181079157</v>
      </c>
      <c r="AN17">
        <f t="shared" si="10"/>
        <v>122.46763707801121</v>
      </c>
      <c r="AO17">
        <f t="shared" si="11"/>
        <v>-6.1233818539005611</v>
      </c>
      <c r="AP17">
        <f t="shared" si="12"/>
        <v>-8.6501238464867356</v>
      </c>
      <c r="AQ17">
        <f t="shared" si="13"/>
        <v>-87.678915559845478</v>
      </c>
      <c r="AR17">
        <f t="shared" si="14"/>
        <v>20.015215817778426</v>
      </c>
      <c r="AS17">
        <f t="shared" si="15"/>
        <v>1.4215176017888229</v>
      </c>
      <c r="AT17">
        <f t="shared" si="16"/>
        <v>1.793738124226987</v>
      </c>
      <c r="AU17">
        <f t="shared" si="17"/>
        <v>23.230471543794238</v>
      </c>
      <c r="AW17">
        <v>14</v>
      </c>
      <c r="AX17">
        <f>(R17*SUMPRODUCT(K18:$K$23, X18:$X$23)-$AZ$3*SUMPRODUCT(K17:$K$22, W18:$W$23))/Z17</f>
        <v>35.303687223423381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353.94764066803407</v>
      </c>
      <c r="P18">
        <f t="shared" si="30"/>
        <v>17.697382033401706</v>
      </c>
      <c r="Q18" s="5">
        <f t="shared" si="31"/>
        <v>25</v>
      </c>
      <c r="R18">
        <f t="shared" si="0"/>
        <v>100000</v>
      </c>
      <c r="S18">
        <f t="shared" si="1"/>
        <v>31.633430366339532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29.646448469270581</v>
      </c>
      <c r="AC18">
        <f t="shared" si="2"/>
        <v>26.231519963548294</v>
      </c>
      <c r="AE18">
        <f t="shared" si="3"/>
        <v>293.50546225027449</v>
      </c>
      <c r="AF18">
        <f t="shared" si="4"/>
        <v>-14.675273112513727</v>
      </c>
      <c r="AG18">
        <f t="shared" si="5"/>
        <v>-20.730853135248893</v>
      </c>
      <c r="AH18">
        <f t="shared" si="6"/>
        <v>-212.33415547038544</v>
      </c>
      <c r="AI18">
        <f t="shared" si="7"/>
        <v>45.765180532126465</v>
      </c>
      <c r="AJ18">
        <f t="shared" si="8"/>
        <v>3.4149285057222869</v>
      </c>
      <c r="AK18">
        <f t="shared" si="32"/>
        <v>6.6630953723118775</v>
      </c>
      <c r="AL18">
        <f t="shared" si="9"/>
        <v>55.843204410160631</v>
      </c>
      <c r="AN18">
        <f t="shared" si="10"/>
        <v>113.01121224669508</v>
      </c>
      <c r="AO18">
        <f t="shared" si="11"/>
        <v>-5.6505606123347549</v>
      </c>
      <c r="AP18">
        <f t="shared" si="12"/>
        <v>-7.9821984427837878</v>
      </c>
      <c r="AQ18">
        <f t="shared" si="13"/>
        <v>-81.757048496169986</v>
      </c>
      <c r="AR18">
        <f t="shared" si="14"/>
        <v>17.621404695406568</v>
      </c>
      <c r="AS18">
        <f t="shared" si="15"/>
        <v>1.3148825483812943</v>
      </c>
      <c r="AT18">
        <f t="shared" si="16"/>
        <v>2.5655552696263499</v>
      </c>
      <c r="AU18">
        <f t="shared" si="17"/>
        <v>21.501842513414211</v>
      </c>
      <c r="AW18">
        <v>15</v>
      </c>
      <c r="AX18">
        <f>(R18*SUMPRODUCT(K19:$K$23, X19:$X$23)-$AZ$3*SUMPRODUCT(K18:$K$22, W19:$W$23))/Z18</f>
        <v>31.633430366339532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353.94764066803407</v>
      </c>
      <c r="P19">
        <f t="shared" si="30"/>
        <v>17.697382033401706</v>
      </c>
      <c r="Q19" s="5">
        <f t="shared" si="31"/>
        <v>25</v>
      </c>
      <c r="R19">
        <f t="shared" si="0"/>
        <v>100000</v>
      </c>
      <c r="S19">
        <f t="shared" si="1"/>
        <v>27.323183212905938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26.231519963548294</v>
      </c>
      <c r="AC19">
        <f t="shared" si="2"/>
        <v>22.372737577179379</v>
      </c>
      <c r="AE19">
        <f t="shared" si="3"/>
        <v>289.81900165231565</v>
      </c>
      <c r="AF19">
        <f t="shared" si="4"/>
        <v>-14.490950082615784</v>
      </c>
      <c r="AG19">
        <f t="shared" si="5"/>
        <v>-20.470471360207174</v>
      </c>
      <c r="AH19">
        <f t="shared" si="6"/>
        <v>-212.29297475691564</v>
      </c>
      <c r="AI19">
        <f t="shared" si="7"/>
        <v>42.564605452577069</v>
      </c>
      <c r="AJ19">
        <f t="shared" si="8"/>
        <v>3.8587823863689152</v>
      </c>
      <c r="AK19">
        <f t="shared" si="32"/>
        <v>6.7247784451914345</v>
      </c>
      <c r="AL19">
        <f t="shared" si="9"/>
        <v>53.148166284137417</v>
      </c>
      <c r="AN19">
        <f t="shared" si="10"/>
        <v>103.96103885099167</v>
      </c>
      <c r="AO19">
        <f t="shared" si="11"/>
        <v>-5.1980519425495846</v>
      </c>
      <c r="AP19">
        <f t="shared" si="12"/>
        <v>-7.3429673563282964</v>
      </c>
      <c r="AQ19">
        <f t="shared" si="13"/>
        <v>-76.151660417949557</v>
      </c>
      <c r="AR19">
        <f t="shared" si="14"/>
        <v>15.268359134164246</v>
      </c>
      <c r="AS19">
        <f t="shared" si="15"/>
        <v>1.3841846921689438</v>
      </c>
      <c r="AT19">
        <f t="shared" si="16"/>
        <v>2.4122467789174107</v>
      </c>
      <c r="AU19">
        <f t="shared" si="17"/>
        <v>19.0647906052506</v>
      </c>
      <c r="AW19">
        <v>16</v>
      </c>
      <c r="AX19">
        <f>(R19*SUMPRODUCT(K20:$K$23, X20:$X$23)-$AZ$3*SUMPRODUCT(K19:$K$22, W20:$W$23))/Z19</f>
        <v>27.323183212905938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353.94764066803407</v>
      </c>
      <c r="P20">
        <f t="shared" si="30"/>
        <v>17.697382033401706</v>
      </c>
      <c r="Q20" s="5">
        <f t="shared" si="31"/>
        <v>25</v>
      </c>
      <c r="R20">
        <f t="shared" si="0"/>
        <v>100000</v>
      </c>
      <c r="S20">
        <f t="shared" si="1"/>
        <v>20.654214075846102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22.372737577179379</v>
      </c>
      <c r="AC20">
        <f t="shared" si="2"/>
        <v>16.699123713515149</v>
      </c>
      <c r="AE20">
        <f t="shared" si="3"/>
        <v>286.16995146450171</v>
      </c>
      <c r="AF20">
        <f t="shared" si="4"/>
        <v>-14.308497573225086</v>
      </c>
      <c r="AG20">
        <f t="shared" si="5"/>
        <v>-20.212731954109792</v>
      </c>
      <c r="AH20">
        <f t="shared" si="6"/>
        <v>-212.13876998124456</v>
      </c>
      <c r="AI20">
        <f t="shared" si="7"/>
        <v>39.509951955922247</v>
      </c>
      <c r="AJ20">
        <f t="shared" si="8"/>
        <v>5.6736138636642295</v>
      </c>
      <c r="AK20">
        <f t="shared" si="32"/>
        <v>1.2652070233143609</v>
      </c>
      <c r="AL20">
        <f t="shared" si="9"/>
        <v>46.448772842900837</v>
      </c>
      <c r="AN20">
        <f t="shared" si="10"/>
        <v>97.365159103326377</v>
      </c>
      <c r="AO20">
        <f t="shared" si="11"/>
        <v>-4.8682579551663183</v>
      </c>
      <c r="AP20">
        <f t="shared" si="12"/>
        <v>-6.8770877324935134</v>
      </c>
      <c r="AQ20">
        <f t="shared" si="13"/>
        <v>-72.177127561801328</v>
      </c>
      <c r="AR20">
        <f t="shared" si="14"/>
        <v>13.442685853865209</v>
      </c>
      <c r="AS20">
        <f t="shared" si="15"/>
        <v>1.9303645043774995</v>
      </c>
      <c r="AT20">
        <f t="shared" si="16"/>
        <v>0.4304682671721024</v>
      </c>
      <c r="AU20">
        <f t="shared" si="17"/>
        <v>15.80351862541481</v>
      </c>
      <c r="AW20">
        <v>17</v>
      </c>
      <c r="AX20">
        <f>(R20*SUMPRODUCT(K21:$K$23, X21:$X$23)-$AZ$3*SUMPRODUCT(K20:$K$22, W21:$W$23))/Z20</f>
        <v>20.654214075846102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353.94764066803407</v>
      </c>
      <c r="P21">
        <f t="shared" si="30"/>
        <v>17.697382033401706</v>
      </c>
      <c r="Q21" s="5">
        <f t="shared" si="31"/>
        <v>25</v>
      </c>
      <c r="R21">
        <f t="shared" si="0"/>
        <v>100000</v>
      </c>
      <c r="S21">
        <f t="shared" si="1"/>
        <v>12.86693914209005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16.699123713515149</v>
      </c>
      <c r="AC21">
        <f t="shared" si="2"/>
        <v>10.271691065431142</v>
      </c>
      <c r="AE21">
        <f t="shared" si="3"/>
        <v>282.55677423603015</v>
      </c>
      <c r="AF21">
        <f t="shared" si="4"/>
        <v>-14.127838711801509</v>
      </c>
      <c r="AG21">
        <f t="shared" si="5"/>
        <v>-19.957526323860915</v>
      </c>
      <c r="AH21">
        <f t="shared" si="6"/>
        <v>-212.31324283112417</v>
      </c>
      <c r="AI21">
        <f t="shared" si="7"/>
        <v>36.158166369243531</v>
      </c>
      <c r="AJ21">
        <f t="shared" si="8"/>
        <v>6.4274326480840074</v>
      </c>
      <c r="AK21">
        <f t="shared" si="32"/>
        <v>0.45620489478039011</v>
      </c>
      <c r="AL21">
        <f t="shared" si="9"/>
        <v>43.04180391210793</v>
      </c>
      <c r="AN21">
        <f t="shared" si="10"/>
        <v>91.44471431782587</v>
      </c>
      <c r="AO21">
        <f t="shared" si="11"/>
        <v>-4.5722357158912939</v>
      </c>
      <c r="AP21">
        <f t="shared" si="12"/>
        <v>-6.4589153741239</v>
      </c>
      <c r="AQ21">
        <f t="shared" si="13"/>
        <v>-68.711585093215064</v>
      </c>
      <c r="AR21">
        <f t="shared" si="14"/>
        <v>11.701978134595613</v>
      </c>
      <c r="AS21">
        <f t="shared" si="15"/>
        <v>2.0801297151351812</v>
      </c>
      <c r="AT21">
        <f t="shared" si="16"/>
        <v>0.14764298745404841</v>
      </c>
      <c r="AU21">
        <f t="shared" si="17"/>
        <v>13.929750837184843</v>
      </c>
      <c r="AW21">
        <v>18</v>
      </c>
      <c r="AX21">
        <f>(R21*SUMPRODUCT(K22:$K$23, X22:$X$23)-$AZ$3*SUMPRODUCT(K21:$K$22, W22:$W$23))/Z21</f>
        <v>12.86693914209005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353.94764066803407</v>
      </c>
      <c r="P22">
        <f t="shared" si="30"/>
        <v>17.697382033401706</v>
      </c>
      <c r="Q22" s="5">
        <f t="shared" si="31"/>
        <v>25</v>
      </c>
      <c r="R22">
        <f t="shared" si="0"/>
        <v>100000</v>
      </c>
      <c r="S22">
        <f t="shared" si="1"/>
        <v>5.6430183742772755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10.271691065431142</v>
      </c>
      <c r="AC22">
        <f t="shared" si="2"/>
        <v>4.4477788924949664</v>
      </c>
      <c r="AE22">
        <f t="shared" si="3"/>
        <v>278.97850774113408</v>
      </c>
      <c r="AF22">
        <f t="shared" si="4"/>
        <v>-13.948925387056706</v>
      </c>
      <c r="AG22">
        <f t="shared" si="5"/>
        <v>-19.704786505611064</v>
      </c>
      <c r="AH22">
        <f t="shared" si="6"/>
        <v>-212.65822004495291</v>
      </c>
      <c r="AI22">
        <f t="shared" si="7"/>
        <v>32.66657580351341</v>
      </c>
      <c r="AJ22">
        <f t="shared" si="8"/>
        <v>5.8239121729361756</v>
      </c>
      <c r="AK22">
        <f t="shared" si="32"/>
        <v>5.7813267418096785</v>
      </c>
      <c r="AL22">
        <f t="shared" si="9"/>
        <v>44.271814718259265</v>
      </c>
      <c r="AN22">
        <f t="shared" si="10"/>
        <v>84.380064459670152</v>
      </c>
      <c r="AO22">
        <f t="shared" si="11"/>
        <v>-4.2190032229835079</v>
      </c>
      <c r="AP22">
        <f t="shared" si="12"/>
        <v>-5.9599256192535153</v>
      </c>
      <c r="AQ22">
        <f t="shared" si="13"/>
        <v>-64.320776752889884</v>
      </c>
      <c r="AR22">
        <f t="shared" si="14"/>
        <v>9.8803588645432541</v>
      </c>
      <c r="AS22">
        <f t="shared" si="15"/>
        <v>1.7615051730644635</v>
      </c>
      <c r="AT22">
        <f t="shared" si="16"/>
        <v>1.7486247492189428</v>
      </c>
      <c r="AU22">
        <f t="shared" si="17"/>
        <v>13.39048878682666</v>
      </c>
      <c r="AW22">
        <v>19</v>
      </c>
      <c r="AX22">
        <f>(R22*SUMPRODUCT(K23:$K$23, X23:$X$23)-$AZ$3*SUMPRODUCT(K22:$K$22, W23:$W$23))/Z22</f>
        <v>5.6430183742772755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353.94764066803407</v>
      </c>
      <c r="P23">
        <f t="shared" si="30"/>
        <v>17.697382033401706</v>
      </c>
      <c r="Q23" s="5">
        <f t="shared" si="31"/>
        <v>25</v>
      </c>
      <c r="R23">
        <f t="shared" si="0"/>
        <v>100000</v>
      </c>
      <c r="S23">
        <f t="shared" si="1"/>
        <v>5.7156378103345107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4.4477788924949664</v>
      </c>
      <c r="AC23">
        <f t="shared" si="2"/>
        <v>4.4477788924949664</v>
      </c>
      <c r="AE23">
        <f t="shared" si="3"/>
        <v>275.43397560377241</v>
      </c>
      <c r="AF23">
        <f t="shared" si="4"/>
        <v>-13.771698780188622</v>
      </c>
      <c r="AG23">
        <f t="shared" si="5"/>
        <v>-19.454429409666606</v>
      </c>
      <c r="AH23">
        <f t="shared" si="6"/>
        <v>-213.2369235533906</v>
      </c>
      <c r="AI23">
        <f t="shared" si="7"/>
        <v>28.970923860526597</v>
      </c>
      <c r="AJ23">
        <f t="shared" si="8"/>
        <v>0</v>
      </c>
      <c r="AK23">
        <f t="shared" si="32"/>
        <v>18.627703900125514</v>
      </c>
      <c r="AL23">
        <f t="shared" si="9"/>
        <v>47.598627760652107</v>
      </c>
      <c r="AN23">
        <f t="shared" si="10"/>
        <v>75.466964770889192</v>
      </c>
      <c r="AO23">
        <f t="shared" si="11"/>
        <v>-3.7733482385444601</v>
      </c>
      <c r="AP23">
        <f t="shared" si="12"/>
        <v>-5.330376311341861</v>
      </c>
      <c r="AQ23">
        <f t="shared" si="13"/>
        <v>-58.425411615908565</v>
      </c>
      <c r="AR23">
        <f t="shared" si="14"/>
        <v>7.937828605094313</v>
      </c>
      <c r="AS23">
        <f t="shared" si="15"/>
        <v>0</v>
      </c>
      <c r="AT23">
        <f t="shared" si="16"/>
        <v>5.1038593583516993</v>
      </c>
      <c r="AU23">
        <f t="shared" si="17"/>
        <v>13.041687963446012</v>
      </c>
      <c r="AW23">
        <v>20</v>
      </c>
      <c r="AX23">
        <f>(R23*SUMPRODUCT(K$23:$K24, X$23:$X24)-$AZ$3*SUMPRODUCT(K$22:$K23, W$23:$W24))/Z23</f>
        <v>5.7156378103345107</v>
      </c>
    </row>
    <row r="25" spans="5:50" x14ac:dyDescent="0.25">
      <c r="AN25" s="6">
        <f t="shared" ref="AN25:AU25" si="33">SUM(AN3:AN23)</f>
        <v>3391.9586472696774</v>
      </c>
      <c r="AO25" s="6">
        <f t="shared" si="33"/>
        <v>-435.05866286450959</v>
      </c>
      <c r="AP25" s="6">
        <f t="shared" si="33"/>
        <v>-487.73027981882666</v>
      </c>
      <c r="AQ25" s="6">
        <f t="shared" si="33"/>
        <v>-2331.3470727654903</v>
      </c>
      <c r="AR25" s="6">
        <f t="shared" si="33"/>
        <v>137.82263182085094</v>
      </c>
      <c r="AS25" s="6">
        <f t="shared" si="33"/>
        <v>-19.722610126301213</v>
      </c>
      <c r="AT25" s="6">
        <f t="shared" si="33"/>
        <v>63.929697638873805</v>
      </c>
      <c r="AU25" s="7">
        <f t="shared" si="33"/>
        <v>182.02971933342357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7330-EE60-4194-B279-9385AF3EC024}">
  <sheetPr codeName="Sheet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385.60472008822705</v>
      </c>
      <c r="K3">
        <v>1</v>
      </c>
      <c r="L3" s="2">
        <v>0</v>
      </c>
      <c r="O3">
        <f>$C$3</f>
        <v>385.60472008822705</v>
      </c>
      <c r="P3">
        <f>O3*B5</f>
        <v>308.48377607058165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385.60472008822705</v>
      </c>
      <c r="AF3">
        <f t="shared" ref="AF3:AF23" si="4">-$Z3*P3</f>
        <v>-308.48377607058165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-196.02879778235462</v>
      </c>
      <c r="AJ3">
        <f t="shared" ref="AJ3:AJ23" si="8">AB3-AC3</f>
        <v>0</v>
      </c>
      <c r="AL3">
        <f t="shared" ref="AL3:AL23" si="9">SUM(AI3:AK3)</f>
        <v>-196.02879778235462</v>
      </c>
      <c r="AN3">
        <f t="shared" ref="AN3:AN23" si="10">AE3*$K3</f>
        <v>385.60472008822705</v>
      </c>
      <c r="AO3">
        <f t="shared" ref="AO3:AO23" si="11">AF3*$K3</f>
        <v>-308.48377607058165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-196.02879778235462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-196.02879778235462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247.81626500391056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</v>
      </c>
      <c r="S4">
        <f t="shared" si="1"/>
        <v>21.531173656943533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21.26386796854149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-21.26386796854149</v>
      </c>
      <c r="AK4">
        <f>G4*MAX(0, SUM(AB4, AE4:AF4))</f>
        <v>0</v>
      </c>
      <c r="AL4">
        <f t="shared" si="9"/>
        <v>-262.74606796854152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-226.55239703536915</v>
      </c>
      <c r="AR4">
        <f t="shared" si="14"/>
        <v>-226.55239703536915</v>
      </c>
      <c r="AS4">
        <f t="shared" si="15"/>
        <v>-19.949214718586628</v>
      </c>
      <c r="AT4">
        <f t="shared" si="16"/>
        <v>0</v>
      </c>
      <c r="AU4">
        <f t="shared" si="17"/>
        <v>-246.50161175395581</v>
      </c>
      <c r="AW4">
        <v>1</v>
      </c>
      <c r="AX4">
        <f>(R4*SUMPRODUCT(K5:$K$23, X5:$X$23)-$AZ$3*SUMPRODUCT(K4:$K$22, W5:$W$23))/Z4</f>
        <v>21.531173656943533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385.60472008822705</v>
      </c>
      <c r="P5">
        <f t="shared" ref="P5:P23" si="30">O5*$C$5</f>
        <v>19.280236004411353</v>
      </c>
      <c r="Q5" s="5">
        <f t="shared" ref="Q5:Q23" si="31">$C$8</f>
        <v>25</v>
      </c>
      <c r="R5">
        <f t="shared" si="0"/>
        <v>100000</v>
      </c>
      <c r="S5">
        <f t="shared" si="1"/>
        <v>44.722165147869433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21.26386796854149</v>
      </c>
      <c r="AC5">
        <f t="shared" si="2"/>
        <v>43.617945072360271</v>
      </c>
      <c r="AE5">
        <f t="shared" si="3"/>
        <v>376.08388245157261</v>
      </c>
      <c r="AF5">
        <f t="shared" si="4"/>
        <v>-18.804194122578629</v>
      </c>
      <c r="AG5">
        <f t="shared" si="5"/>
        <v>-24.3827333315269</v>
      </c>
      <c r="AH5">
        <f t="shared" si="6"/>
        <v>-239.99929589240142</v>
      </c>
      <c r="AI5">
        <f t="shared" si="7"/>
        <v>92.897659105065685</v>
      </c>
      <c r="AJ5">
        <f t="shared" si="8"/>
        <v>-22.354077103818781</v>
      </c>
      <c r="AK5">
        <f>G5*SUM(AB5, AE5:AF5)</f>
        <v>15.520285808198954</v>
      </c>
      <c r="AL5">
        <f t="shared" si="9"/>
        <v>86.063867809445853</v>
      </c>
      <c r="AN5">
        <f t="shared" si="10"/>
        <v>324.77194216622769</v>
      </c>
      <c r="AO5">
        <f t="shared" si="11"/>
        <v>-16.238597108311385</v>
      </c>
      <c r="AP5">
        <f t="shared" si="12"/>
        <v>-21.056014439600172</v>
      </c>
      <c r="AQ5">
        <f t="shared" si="13"/>
        <v>-207.25439478395927</v>
      </c>
      <c r="AR5">
        <f t="shared" si="14"/>
        <v>80.222935834356889</v>
      </c>
      <c r="AS5">
        <f t="shared" si="15"/>
        <v>-19.304142972081973</v>
      </c>
      <c r="AT5">
        <f t="shared" si="16"/>
        <v>13.402736995922114</v>
      </c>
      <c r="AU5">
        <f t="shared" si="17"/>
        <v>74.321529858197025</v>
      </c>
      <c r="AW5">
        <v>2</v>
      </c>
      <c r="AX5">
        <f>(R5*SUMPRODUCT(K6:$K$23, X6:$X$23)-$AZ$3*SUMPRODUCT(K5:$K$22, W6:$W$23))/Z5</f>
        <v>44.722165147869433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385.60472008822705</v>
      </c>
      <c r="P6">
        <f t="shared" si="30"/>
        <v>19.280236004411353</v>
      </c>
      <c r="Q6" s="5">
        <f t="shared" si="31"/>
        <v>25</v>
      </c>
      <c r="R6">
        <f t="shared" si="0"/>
        <v>100000</v>
      </c>
      <c r="S6">
        <f t="shared" si="1"/>
        <v>68.627288179182131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43.617945072360271</v>
      </c>
      <c r="AC6">
        <f t="shared" si="2"/>
        <v>66.099399001126358</v>
      </c>
      <c r="AE6">
        <f t="shared" si="3"/>
        <v>371.40095326630058</v>
      </c>
      <c r="AF6">
        <f t="shared" si="4"/>
        <v>-18.57004766331503</v>
      </c>
      <c r="AG6">
        <f t="shared" si="5"/>
        <v>-24.079123900591995</v>
      </c>
      <c r="AH6">
        <f t="shared" si="6"/>
        <v>-239.12839047855044</v>
      </c>
      <c r="AI6">
        <f t="shared" si="7"/>
        <v>89.6233912238431</v>
      </c>
      <c r="AJ6">
        <f t="shared" si="8"/>
        <v>-22.481453928766086</v>
      </c>
      <c r="AK6">
        <f>G6*SUM(AB6, AE6:AF6)</f>
        <v>23.19225776450773</v>
      </c>
      <c r="AL6">
        <f t="shared" si="9"/>
        <v>90.334195059584744</v>
      </c>
      <c r="AN6">
        <f t="shared" si="10"/>
        <v>289.25680021334006</v>
      </c>
      <c r="AO6">
        <f t="shared" si="11"/>
        <v>-14.462840010667005</v>
      </c>
      <c r="AP6">
        <f t="shared" si="12"/>
        <v>-18.753453027439445</v>
      </c>
      <c r="AQ6">
        <f t="shared" si="13"/>
        <v>-186.23946024283885</v>
      </c>
      <c r="AR6">
        <f t="shared" si="14"/>
        <v>69.801046932394755</v>
      </c>
      <c r="AS6">
        <f t="shared" si="15"/>
        <v>-17.509145763866162</v>
      </c>
      <c r="AT6">
        <f t="shared" si="16"/>
        <v>18.062738427799296</v>
      </c>
      <c r="AU6">
        <f t="shared" si="17"/>
        <v>70.354639596327885</v>
      </c>
      <c r="AW6">
        <v>3</v>
      </c>
      <c r="AX6">
        <f>(R6*SUMPRODUCT(K7:$K$23, X7:$X$23)-$AZ$3*SUMPRODUCT(K6:$K$22, W7:$W$23))/Z6</f>
        <v>68.627288179182131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385.60472008822705</v>
      </c>
      <c r="P7">
        <f t="shared" si="30"/>
        <v>19.280236004411353</v>
      </c>
      <c r="Q7" s="5">
        <f t="shared" si="31"/>
        <v>25</v>
      </c>
      <c r="R7">
        <f t="shared" si="0"/>
        <v>100000</v>
      </c>
      <c r="S7">
        <f t="shared" si="1"/>
        <v>88.094702210271564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66.099399001126358</v>
      </c>
      <c r="AC7">
        <f t="shared" si="2"/>
        <v>83.791052432535253</v>
      </c>
      <c r="AE7">
        <f t="shared" si="3"/>
        <v>366.76695088911305</v>
      </c>
      <c r="AF7">
        <f t="shared" si="4"/>
        <v>-18.338347544455655</v>
      </c>
      <c r="AG7">
        <f t="shared" si="5"/>
        <v>-23.778686552721407</v>
      </c>
      <c r="AH7">
        <f t="shared" si="6"/>
        <v>-238.58443545867851</v>
      </c>
      <c r="AI7">
        <f t="shared" si="7"/>
        <v>86.06548133325748</v>
      </c>
      <c r="AJ7">
        <f t="shared" si="8"/>
        <v>-17.691653431408895</v>
      </c>
      <c r="AK7">
        <f>G7*SUM(AB7, AE7:AF7)</f>
        <v>20.353324915177982</v>
      </c>
      <c r="AL7">
        <f t="shared" si="9"/>
        <v>88.727152817026564</v>
      </c>
      <c r="AN7">
        <f t="shared" si="10"/>
        <v>258.57492320311377</v>
      </c>
      <c r="AO7">
        <f t="shared" si="11"/>
        <v>-12.928746160155692</v>
      </c>
      <c r="AP7">
        <f t="shared" si="12"/>
        <v>-16.764247799142048</v>
      </c>
      <c r="AQ7">
        <f t="shared" si="13"/>
        <v>-168.2047739760439</v>
      </c>
      <c r="AR7">
        <f t="shared" si="14"/>
        <v>60.67715526777215</v>
      </c>
      <c r="AS7">
        <f t="shared" si="15"/>
        <v>-12.472819364648077</v>
      </c>
      <c r="AT7">
        <f t="shared" si="16"/>
        <v>14.349328406259053</v>
      </c>
      <c r="AU7">
        <f t="shared" si="17"/>
        <v>62.55366430938313</v>
      </c>
      <c r="AW7">
        <v>4</v>
      </c>
      <c r="AX7">
        <f>(R7*SUMPRODUCT(K8:$K$23, X8:$X$23)-$AZ$3*SUMPRODUCT(K7:$K$22, W8:$W$23))/Z7</f>
        <v>88.094702210271564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385.60472008822705</v>
      </c>
      <c r="P8">
        <f t="shared" si="30"/>
        <v>19.280236004411353</v>
      </c>
      <c r="Q8" s="5">
        <f t="shared" si="31"/>
        <v>25</v>
      </c>
      <c r="R8">
        <f t="shared" si="0"/>
        <v>100000</v>
      </c>
      <c r="S8">
        <f t="shared" si="1"/>
        <v>99.559596836940088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83.791052432535253</v>
      </c>
      <c r="AC8">
        <f t="shared" si="2"/>
        <v>93.511936628040758</v>
      </c>
      <c r="AE8">
        <f t="shared" si="3"/>
        <v>362.1815002668298</v>
      </c>
      <c r="AF8">
        <f t="shared" si="4"/>
        <v>-18.109075013341489</v>
      </c>
      <c r="AG8">
        <f t="shared" si="5"/>
        <v>-23.481396972005555</v>
      </c>
      <c r="AH8">
        <f t="shared" si="6"/>
        <v>-238.01086075454069</v>
      </c>
      <c r="AI8">
        <f t="shared" si="7"/>
        <v>82.580167526942063</v>
      </c>
      <c r="AJ8">
        <f t="shared" si="8"/>
        <v>-9.720884195505505</v>
      </c>
      <c r="AK8">
        <f t="shared" ref="AK8:AK23" si="32">G8*SUM(AB8:AB8, AE8:AF8)</f>
        <v>9.1134920747123012</v>
      </c>
      <c r="AL8">
        <f t="shared" si="9"/>
        <v>81.972775406148855</v>
      </c>
      <c r="AN8">
        <f t="shared" si="10"/>
        <v>238.08123796655542</v>
      </c>
      <c r="AO8">
        <f t="shared" si="11"/>
        <v>-11.90406189832777</v>
      </c>
      <c r="AP8">
        <f t="shared" si="12"/>
        <v>-15.435575964428159</v>
      </c>
      <c r="AQ8">
        <f t="shared" si="13"/>
        <v>-156.45724681183063</v>
      </c>
      <c r="AR8">
        <f t="shared" si="14"/>
        <v>54.28435329196887</v>
      </c>
      <c r="AS8">
        <f t="shared" si="15"/>
        <v>-6.3900562057709092</v>
      </c>
      <c r="AT8">
        <f t="shared" si="16"/>
        <v>5.9907849344800228</v>
      </c>
      <c r="AU8">
        <f t="shared" si="17"/>
        <v>53.885082020677984</v>
      </c>
      <c r="AW8">
        <v>5</v>
      </c>
      <c r="AX8">
        <f>(R8*SUMPRODUCT(K9:$K$23, X9:$X$23)-$AZ$3*SUMPRODUCT(K8:$K$22, W9:$W$23))/Z8</f>
        <v>99.559596836940088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385.60472008822705</v>
      </c>
      <c r="P9">
        <f t="shared" si="30"/>
        <v>19.280236004411353</v>
      </c>
      <c r="Q9" s="5">
        <f t="shared" si="31"/>
        <v>25</v>
      </c>
      <c r="R9">
        <f t="shared" si="0"/>
        <v>100000</v>
      </c>
      <c r="S9">
        <f t="shared" si="1"/>
        <v>105.82069362504062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93.511936628040758</v>
      </c>
      <c r="AC9">
        <f t="shared" si="2"/>
        <v>98.147464560058324</v>
      </c>
      <c r="AE9">
        <f t="shared" si="3"/>
        <v>357.64390028619931</v>
      </c>
      <c r="AF9">
        <f t="shared" si="4"/>
        <v>-17.882195014309968</v>
      </c>
      <c r="AG9">
        <f t="shared" si="5"/>
        <v>-23.187209703006861</v>
      </c>
      <c r="AH9">
        <f t="shared" si="6"/>
        <v>-237.49319711456144</v>
      </c>
      <c r="AI9">
        <f t="shared" si="7"/>
        <v>79.081298454321029</v>
      </c>
      <c r="AJ9">
        <f t="shared" si="8"/>
        <v>-4.6355279320175669</v>
      </c>
      <c r="AK9">
        <f t="shared" si="32"/>
        <v>2.5563144872095878</v>
      </c>
      <c r="AL9">
        <f t="shared" si="9"/>
        <v>77.002085009513053</v>
      </c>
      <c r="AN9">
        <f t="shared" si="10"/>
        <v>223.43511806183284</v>
      </c>
      <c r="AO9">
        <f t="shared" si="11"/>
        <v>-11.171755903091643</v>
      </c>
      <c r="AP9">
        <f t="shared" si="12"/>
        <v>-14.486020685295975</v>
      </c>
      <c r="AQ9">
        <f t="shared" si="13"/>
        <v>-148.37194341553212</v>
      </c>
      <c r="AR9">
        <f t="shared" si="14"/>
        <v>49.405398057913104</v>
      </c>
      <c r="AS9">
        <f t="shared" si="15"/>
        <v>-2.8960083757626882</v>
      </c>
      <c r="AT9">
        <f t="shared" si="16"/>
        <v>1.5970366859207639</v>
      </c>
      <c r="AU9">
        <f t="shared" si="17"/>
        <v>48.106426368071176</v>
      </c>
      <c r="AW9">
        <v>6</v>
      </c>
      <c r="AX9">
        <f>(R9*SUMPRODUCT(K10:$K$23, X10:$X$23)-$AZ$3*SUMPRODUCT(K9:$K$22, W10:$W$23))/Z9</f>
        <v>105.82069362504062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385.60472008822705</v>
      </c>
      <c r="P10">
        <f t="shared" si="30"/>
        <v>19.280236004411353</v>
      </c>
      <c r="Q10" s="5">
        <f t="shared" si="31"/>
        <v>25</v>
      </c>
      <c r="R10">
        <f t="shared" si="0"/>
        <v>100000</v>
      </c>
      <c r="S10">
        <f t="shared" si="1"/>
        <v>110.06158865549028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98.147464560058324</v>
      </c>
      <c r="AC10">
        <f t="shared" si="2"/>
        <v>100.79869891029739</v>
      </c>
      <c r="AE10">
        <f t="shared" si="3"/>
        <v>353.15185391541951</v>
      </c>
      <c r="AF10">
        <f t="shared" si="4"/>
        <v>-17.657592695770976</v>
      </c>
      <c r="AG10">
        <f t="shared" si="5"/>
        <v>-22.895975821731238</v>
      </c>
      <c r="AH10">
        <f t="shared" si="6"/>
        <v>-237.4471369822208</v>
      </c>
      <c r="AI10">
        <f t="shared" si="7"/>
        <v>75.151148415696525</v>
      </c>
      <c r="AJ10">
        <f t="shared" si="8"/>
        <v>-2.651234350239065</v>
      </c>
      <c r="AK10">
        <f t="shared" si="32"/>
        <v>1.7779310756967983</v>
      </c>
      <c r="AL10">
        <f t="shared" si="9"/>
        <v>74.277845141154259</v>
      </c>
      <c r="AN10">
        <f t="shared" si="10"/>
        <v>209.6235141325875</v>
      </c>
      <c r="AO10">
        <f t="shared" si="11"/>
        <v>-10.481175706629376</v>
      </c>
      <c r="AP10">
        <f t="shared" si="12"/>
        <v>-13.590569773408458</v>
      </c>
      <c r="AQ10">
        <f t="shared" si="13"/>
        <v>-140.94362728973832</v>
      </c>
      <c r="AR10">
        <f t="shared" si="14"/>
        <v>44.608141362811359</v>
      </c>
      <c r="AS10">
        <f t="shared" si="15"/>
        <v>-1.5737169580858148</v>
      </c>
      <c r="AT10">
        <f t="shared" si="16"/>
        <v>1.0553424988173945</v>
      </c>
      <c r="AU10">
        <f t="shared" si="17"/>
        <v>44.089766903542944</v>
      </c>
      <c r="AW10">
        <v>7</v>
      </c>
      <c r="AX10">
        <f>(R10*SUMPRODUCT(K11:$K$23, X11:$X$23)-$AZ$3*SUMPRODUCT(K10:$K$22, W11:$W$23))/Z10</f>
        <v>110.06158865549028</v>
      </c>
    </row>
    <row r="11" spans="1:52" x14ac:dyDescent="0.25">
      <c r="A11" t="s">
        <v>33</v>
      </c>
      <c r="C11" s="25">
        <f>AU25</f>
        <v>207.83838998751111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385.60472008822705</v>
      </c>
      <c r="P11">
        <f t="shared" si="30"/>
        <v>19.280236004411353</v>
      </c>
      <c r="Q11" s="5">
        <f t="shared" si="31"/>
        <v>25</v>
      </c>
      <c r="R11">
        <f t="shared" si="0"/>
        <v>100000</v>
      </c>
      <c r="S11">
        <f t="shared" si="1"/>
        <v>112.32246613568309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100.79869891029739</v>
      </c>
      <c r="AC11">
        <f t="shared" si="2"/>
        <v>101.57409301711914</v>
      </c>
      <c r="AE11">
        <f t="shared" si="3"/>
        <v>348.70539308465982</v>
      </c>
      <c r="AF11">
        <f t="shared" si="4"/>
        <v>-17.435269654232993</v>
      </c>
      <c r="AG11">
        <f t="shared" si="5"/>
        <v>-22.607697398314745</v>
      </c>
      <c r="AH11">
        <f t="shared" si="6"/>
        <v>-237.27466079673229</v>
      </c>
      <c r="AI11">
        <f t="shared" si="7"/>
        <v>71.387765235379788</v>
      </c>
      <c r="AJ11">
        <f t="shared" si="8"/>
        <v>-0.77539410682175003</v>
      </c>
      <c r="AK11">
        <f t="shared" si="32"/>
        <v>1.0369651736177381</v>
      </c>
      <c r="AL11">
        <f t="shared" si="9"/>
        <v>71.649336302175783</v>
      </c>
      <c r="AN11">
        <f t="shared" si="10"/>
        <v>196.84658914605998</v>
      </c>
      <c r="AO11">
        <f t="shared" si="11"/>
        <v>-9.8423294573030002</v>
      </c>
      <c r="AP11">
        <f t="shared" si="12"/>
        <v>-12.762200440714336</v>
      </c>
      <c r="AQ11">
        <f t="shared" si="13"/>
        <v>-133.94317551402338</v>
      </c>
      <c r="AR11">
        <f t="shared" si="14"/>
        <v>40.298883734019256</v>
      </c>
      <c r="AS11">
        <f t="shared" si="15"/>
        <v>-0.43771529835433393</v>
      </c>
      <c r="AT11">
        <f t="shared" si="16"/>
        <v>0.5853739619115842</v>
      </c>
      <c r="AU11">
        <f t="shared" si="17"/>
        <v>40.446542397576508</v>
      </c>
      <c r="AW11">
        <v>8</v>
      </c>
      <c r="AX11">
        <f>(R11*SUMPRODUCT(K12:$K$23, X12:$X$23)-$AZ$3*SUMPRODUCT(K11:$K$22, W12:$W$23))/Z11</f>
        <v>112.32246613568309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385.60472008822705</v>
      </c>
      <c r="P12">
        <f t="shared" si="30"/>
        <v>19.280236004411353</v>
      </c>
      <c r="Q12" s="5">
        <f t="shared" si="31"/>
        <v>25</v>
      </c>
      <c r="R12">
        <f t="shared" si="0"/>
        <v>100000</v>
      </c>
      <c r="S12">
        <f t="shared" si="1"/>
        <v>112.71497427964869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101.57409301711914</v>
      </c>
      <c r="AC12">
        <f t="shared" si="2"/>
        <v>100.64208678720809</v>
      </c>
      <c r="AE12">
        <f t="shared" si="3"/>
        <v>344.30264437085924</v>
      </c>
      <c r="AF12">
        <f t="shared" si="4"/>
        <v>-17.215132218542962</v>
      </c>
      <c r="AG12">
        <f t="shared" si="5"/>
        <v>-22.322252972686783</v>
      </c>
      <c r="AH12">
        <f t="shared" si="6"/>
        <v>-237.46980657926457</v>
      </c>
      <c r="AI12">
        <f t="shared" si="7"/>
        <v>67.295452600364911</v>
      </c>
      <c r="AJ12">
        <f t="shared" si="8"/>
        <v>0.9320062299110532</v>
      </c>
      <c r="AK12">
        <f t="shared" si="32"/>
        <v>0.98592169188970147</v>
      </c>
      <c r="AL12">
        <f t="shared" si="9"/>
        <v>69.213380522165664</v>
      </c>
      <c r="AN12">
        <f t="shared" si="10"/>
        <v>184.77156313437331</v>
      </c>
      <c r="AO12">
        <f t="shared" si="11"/>
        <v>-9.2385781567186651</v>
      </c>
      <c r="AP12">
        <f t="shared" si="12"/>
        <v>-11.979337486591012</v>
      </c>
      <c r="AQ12">
        <f t="shared" si="13"/>
        <v>-127.4392400878745</v>
      </c>
      <c r="AR12">
        <f t="shared" si="14"/>
        <v>36.114407403189119</v>
      </c>
      <c r="AS12">
        <f t="shared" si="15"/>
        <v>0.50016533641881777</v>
      </c>
      <c r="AT12">
        <f t="shared" si="16"/>
        <v>0.52909931165769597</v>
      </c>
      <c r="AU12">
        <f t="shared" si="17"/>
        <v>37.143672051265639</v>
      </c>
      <c r="AW12">
        <v>9</v>
      </c>
      <c r="AX12">
        <f>(R12*SUMPRODUCT(K13:$K$23, X13:$X$23)-$AZ$3*SUMPRODUCT(K12:$K$22, W13:$W$23))/Z12</f>
        <v>112.71497427964869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385.60472008822705</v>
      </c>
      <c r="P13">
        <f t="shared" si="30"/>
        <v>19.280236004411353</v>
      </c>
      <c r="Q13" s="5">
        <f t="shared" si="31"/>
        <v>25</v>
      </c>
      <c r="R13">
        <f t="shared" si="0"/>
        <v>100000</v>
      </c>
      <c r="S13">
        <f t="shared" si="1"/>
        <v>111.18374948339142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100.64208678720809</v>
      </c>
      <c r="AC13">
        <f t="shared" si="2"/>
        <v>98.017665743311341</v>
      </c>
      <c r="AE13">
        <f t="shared" si="3"/>
        <v>339.9424352773508</v>
      </c>
      <c r="AF13">
        <f t="shared" si="4"/>
        <v>-16.99712176386754</v>
      </c>
      <c r="AG13">
        <f t="shared" si="5"/>
        <v>-22.039566528099769</v>
      </c>
      <c r="AH13">
        <f t="shared" si="6"/>
        <v>-237.85565944058291</v>
      </c>
      <c r="AI13">
        <f t="shared" si="7"/>
        <v>63.050087544800562</v>
      </c>
      <c r="AJ13">
        <f t="shared" si="8"/>
        <v>2.6244210438967457</v>
      </c>
      <c r="AK13">
        <f t="shared" si="32"/>
        <v>0.84717480060138273</v>
      </c>
      <c r="AL13">
        <f t="shared" si="9"/>
        <v>66.521683389298687</v>
      </c>
      <c r="AN13">
        <f t="shared" si="10"/>
        <v>173.46357070226236</v>
      </c>
      <c r="AO13">
        <f t="shared" si="11"/>
        <v>-8.6731785351131183</v>
      </c>
      <c r="AP13">
        <f t="shared" si="12"/>
        <v>-11.246203797931569</v>
      </c>
      <c r="AQ13">
        <f t="shared" si="13"/>
        <v>-121.37140796982976</v>
      </c>
      <c r="AR13">
        <f t="shared" si="14"/>
        <v>32.172780399387911</v>
      </c>
      <c r="AS13">
        <f t="shared" si="15"/>
        <v>1.3391721599248647</v>
      </c>
      <c r="AT13">
        <f t="shared" si="16"/>
        <v>0.43229073711081933</v>
      </c>
      <c r="AU13">
        <f t="shared" si="17"/>
        <v>33.944243296423593</v>
      </c>
      <c r="AW13">
        <v>10</v>
      </c>
      <c r="AX13">
        <f>(R13*SUMPRODUCT(K14:$K$23, X14:$X$23)-$AZ$3*SUMPRODUCT(K13:$K$22, W14:$W$23))/Z13</f>
        <v>111.18374948339142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385.60472008822705</v>
      </c>
      <c r="P14">
        <f t="shared" si="30"/>
        <v>19.280236004411353</v>
      </c>
      <c r="Q14" s="5">
        <f t="shared" si="31"/>
        <v>25</v>
      </c>
      <c r="R14">
        <f t="shared" si="0"/>
        <v>100000</v>
      </c>
      <c r="S14">
        <f t="shared" si="1"/>
        <v>107.70596850100935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98.017665743311341</v>
      </c>
      <c r="AC14">
        <f t="shared" si="2"/>
        <v>93.745315293566023</v>
      </c>
      <c r="AE14">
        <f t="shared" si="3"/>
        <v>335.62333235989013</v>
      </c>
      <c r="AF14">
        <f t="shared" si="4"/>
        <v>-16.781166617994508</v>
      </c>
      <c r="AG14">
        <f t="shared" si="5"/>
        <v>-21.759545129731485</v>
      </c>
      <c r="AH14">
        <f t="shared" si="6"/>
        <v>-238.50293234915389</v>
      </c>
      <c r="AI14">
        <f t="shared" si="7"/>
        <v>58.57968826301024</v>
      </c>
      <c r="AJ14">
        <f t="shared" si="8"/>
        <v>4.2723504497453177</v>
      </c>
      <c r="AK14">
        <f t="shared" si="32"/>
        <v>0.75034769667337242</v>
      </c>
      <c r="AL14">
        <f t="shared" si="9"/>
        <v>63.602386409428931</v>
      </c>
      <c r="AN14">
        <f t="shared" si="10"/>
        <v>162.8872432170246</v>
      </c>
      <c r="AO14">
        <f t="shared" si="11"/>
        <v>-8.1443621608512302</v>
      </c>
      <c r="AP14">
        <f t="shared" si="12"/>
        <v>-10.560506311991961</v>
      </c>
      <c r="AQ14">
        <f t="shared" si="13"/>
        <v>-115.75203927679313</v>
      </c>
      <c r="AR14">
        <f t="shared" si="14"/>
        <v>28.430335467388286</v>
      </c>
      <c r="AS14">
        <f t="shared" si="15"/>
        <v>2.0734892950463935</v>
      </c>
      <c r="AT14">
        <f t="shared" si="16"/>
        <v>0.36416439496617192</v>
      </c>
      <c r="AU14">
        <f t="shared" si="17"/>
        <v>30.867989157400849</v>
      </c>
      <c r="AW14">
        <v>11</v>
      </c>
      <c r="AX14">
        <f>(R14*SUMPRODUCT(K15:$K$23, X15:$X$23)-$AZ$3*SUMPRODUCT(K14:$K$22, W15:$W$23))/Z14</f>
        <v>107.70596850100935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385.60472008822705</v>
      </c>
      <c r="P15">
        <f t="shared" si="30"/>
        <v>19.280236004411353</v>
      </c>
      <c r="Q15" s="5">
        <f t="shared" si="31"/>
        <v>25</v>
      </c>
      <c r="R15">
        <f t="shared" si="0"/>
        <v>100000</v>
      </c>
      <c r="S15">
        <f t="shared" si="1"/>
        <v>102.42171821105042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93.745315293566023</v>
      </c>
      <c r="AC15">
        <f t="shared" si="2"/>
        <v>88.009422986785921</v>
      </c>
      <c r="AE15">
        <f t="shared" si="3"/>
        <v>331.34426475853115</v>
      </c>
      <c r="AF15">
        <f t="shared" si="4"/>
        <v>-16.567213237926559</v>
      </c>
      <c r="AG15">
        <f t="shared" si="5"/>
        <v>-21.482119350271372</v>
      </c>
      <c r="AH15">
        <f t="shared" si="6"/>
        <v>-239.32131265118551</v>
      </c>
      <c r="AI15">
        <f t="shared" si="7"/>
        <v>53.97361951914769</v>
      </c>
      <c r="AJ15">
        <f t="shared" si="8"/>
        <v>5.7358923067801015</v>
      </c>
      <c r="AK15">
        <f t="shared" si="32"/>
        <v>1.6749417039380996</v>
      </c>
      <c r="AL15">
        <f t="shared" si="9"/>
        <v>61.384453529865894</v>
      </c>
      <c r="AN15">
        <f t="shared" si="10"/>
        <v>152.87621817983711</v>
      </c>
      <c r="AO15">
        <f t="shared" si="11"/>
        <v>-7.6438109089918562</v>
      </c>
      <c r="AP15">
        <f t="shared" si="12"/>
        <v>-9.9114592104097401</v>
      </c>
      <c r="AQ15">
        <f t="shared" si="13"/>
        <v>-110.41850153830269</v>
      </c>
      <c r="AR15">
        <f t="shared" si="14"/>
        <v>24.902446522132809</v>
      </c>
      <c r="AS15">
        <f t="shared" si="15"/>
        <v>2.6464364016875197</v>
      </c>
      <c r="AT15">
        <f t="shared" si="16"/>
        <v>0.77278764295604518</v>
      </c>
      <c r="AU15">
        <f t="shared" si="17"/>
        <v>28.321670566776376</v>
      </c>
      <c r="AW15">
        <v>12</v>
      </c>
      <c r="AX15">
        <f>(R15*SUMPRODUCT(K16:$K$23, X16:$X$23)-$AZ$3*SUMPRODUCT(K15:$K$22, W16:$W$23))/Z15</f>
        <v>102.42171821105042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385.60472008822705</v>
      </c>
      <c r="P16">
        <f t="shared" si="30"/>
        <v>19.280236004411353</v>
      </c>
      <c r="Q16" s="5">
        <f t="shared" si="31"/>
        <v>25</v>
      </c>
      <c r="R16">
        <f t="shared" si="0"/>
        <v>100000</v>
      </c>
      <c r="S16">
        <f t="shared" si="1"/>
        <v>95.448670901198881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88.009422986785921</v>
      </c>
      <c r="AC16">
        <f t="shared" si="2"/>
        <v>80.967678339560393</v>
      </c>
      <c r="AE16">
        <f t="shared" si="3"/>
        <v>327.10271025814393</v>
      </c>
      <c r="AF16">
        <f t="shared" si="4"/>
        <v>-16.355135512907196</v>
      </c>
      <c r="AG16">
        <f t="shared" si="5"/>
        <v>-21.207125666362579</v>
      </c>
      <c r="AH16">
        <f t="shared" si="6"/>
        <v>-240.68996162431048</v>
      </c>
      <c r="AI16">
        <f t="shared" si="7"/>
        <v>48.850487454563705</v>
      </c>
      <c r="AJ16">
        <f t="shared" si="8"/>
        <v>7.0417446472255278</v>
      </c>
      <c r="AK16">
        <f t="shared" si="32"/>
        <v>2.8311746838973613</v>
      </c>
      <c r="AL16">
        <f t="shared" si="9"/>
        <v>58.723406785686592</v>
      </c>
      <c r="AN16">
        <f t="shared" si="10"/>
        <v>143.09210397943122</v>
      </c>
      <c r="AO16">
        <f t="shared" si="11"/>
        <v>-7.1546051989715611</v>
      </c>
      <c r="AP16">
        <f t="shared" si="12"/>
        <v>-9.2771234715884372</v>
      </c>
      <c r="AQ16">
        <f t="shared" si="13"/>
        <v>-105.29057673771955</v>
      </c>
      <c r="AR16">
        <f t="shared" si="14"/>
        <v>21.369798571151691</v>
      </c>
      <c r="AS16">
        <f t="shared" si="15"/>
        <v>3.0804332268057433</v>
      </c>
      <c r="AT16">
        <f t="shared" si="16"/>
        <v>1.2385062231140234</v>
      </c>
      <c r="AU16">
        <f t="shared" si="17"/>
        <v>25.688738021071458</v>
      </c>
      <c r="AW16">
        <v>13</v>
      </c>
      <c r="AX16">
        <f>(R16*SUMPRODUCT(K17:$K$23, X17:$X$23)-$AZ$3*SUMPRODUCT(K16:$K$22, W17:$W$23))/Z16</f>
        <v>95.448670901198881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385.60472008822705</v>
      </c>
      <c r="P17">
        <f t="shared" si="30"/>
        <v>19.280236004411353</v>
      </c>
      <c r="Q17" s="5">
        <f t="shared" si="31"/>
        <v>25</v>
      </c>
      <c r="R17">
        <f t="shared" si="0"/>
        <v>100000</v>
      </c>
      <c r="S17">
        <f t="shared" si="1"/>
        <v>87.111105240310877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80.967678339560393</v>
      </c>
      <c r="AC17">
        <f t="shared" si="2"/>
        <v>72.94471100796568</v>
      </c>
      <c r="AE17">
        <f t="shared" si="3"/>
        <v>322.89597052577636</v>
      </c>
      <c r="AF17">
        <f t="shared" si="4"/>
        <v>-16.144798526288817</v>
      </c>
      <c r="AG17">
        <f t="shared" si="5"/>
        <v>-20.93438913636075</v>
      </c>
      <c r="AH17">
        <f t="shared" si="6"/>
        <v>-242.66109335280851</v>
      </c>
      <c r="AI17">
        <f t="shared" si="7"/>
        <v>43.155689510318325</v>
      </c>
      <c r="AJ17">
        <f t="shared" si="8"/>
        <v>8.0229673315947139</v>
      </c>
      <c r="AK17">
        <f t="shared" si="32"/>
        <v>5.3505201346788613</v>
      </c>
      <c r="AL17">
        <f t="shared" si="9"/>
        <v>56.529176976591899</v>
      </c>
      <c r="AN17">
        <f t="shared" si="10"/>
        <v>133.0430936443972</v>
      </c>
      <c r="AO17">
        <f t="shared" si="11"/>
        <v>-6.6521546822198596</v>
      </c>
      <c r="AP17">
        <f t="shared" si="12"/>
        <v>-8.6256136604057065</v>
      </c>
      <c r="AQ17">
        <f t="shared" si="13"/>
        <v>-99.983850879961025</v>
      </c>
      <c r="AR17">
        <f t="shared" si="14"/>
        <v>17.781474421810628</v>
      </c>
      <c r="AS17">
        <f t="shared" si="15"/>
        <v>3.3057098614926379</v>
      </c>
      <c r="AT17">
        <f t="shared" si="16"/>
        <v>2.2045792338789392</v>
      </c>
      <c r="AU17">
        <f t="shared" si="17"/>
        <v>23.291763517182204</v>
      </c>
      <c r="AW17">
        <v>14</v>
      </c>
      <c r="AX17">
        <f>(R17*SUMPRODUCT(K18:$K$23, X18:$X$23)-$AZ$3*SUMPRODUCT(K17:$K$22, W18:$W$23))/Z17</f>
        <v>87.111105240310877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385.60472008822705</v>
      </c>
      <c r="P18">
        <f t="shared" si="30"/>
        <v>19.280236004411353</v>
      </c>
      <c r="Q18" s="5">
        <f t="shared" si="31"/>
        <v>25</v>
      </c>
      <c r="R18">
        <f t="shared" si="0"/>
        <v>100000</v>
      </c>
      <c r="S18">
        <f t="shared" si="1"/>
        <v>77.680693469677948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72.94471100796568</v>
      </c>
      <c r="AC18">
        <f t="shared" si="2"/>
        <v>64.207308614478904</v>
      </c>
      <c r="AE18">
        <f t="shared" si="3"/>
        <v>318.72322658356399</v>
      </c>
      <c r="AF18">
        <f t="shared" si="4"/>
        <v>-15.936161329178201</v>
      </c>
      <c r="AG18">
        <f t="shared" si="5"/>
        <v>-20.663856663284591</v>
      </c>
      <c r="AH18">
        <f t="shared" si="6"/>
        <v>-244.75432685020516</v>
      </c>
      <c r="AI18">
        <f t="shared" si="7"/>
        <v>37.368881740896001</v>
      </c>
      <c r="AJ18">
        <f t="shared" si="8"/>
        <v>8.7374023934867751</v>
      </c>
      <c r="AK18">
        <f t="shared" si="32"/>
        <v>8.1158063672667922</v>
      </c>
      <c r="AL18">
        <f t="shared" si="9"/>
        <v>54.222090501649568</v>
      </c>
      <c r="AN18">
        <f t="shared" si="10"/>
        <v>122.72104897547935</v>
      </c>
      <c r="AO18">
        <f t="shared" si="11"/>
        <v>-6.1360524487739676</v>
      </c>
      <c r="AP18">
        <f t="shared" si="12"/>
        <v>-7.956402151107004</v>
      </c>
      <c r="AQ18">
        <f t="shared" si="13"/>
        <v>-94.240096821024835</v>
      </c>
      <c r="AR18">
        <f t="shared" si="14"/>
        <v>14.388497554573524</v>
      </c>
      <c r="AS18">
        <f t="shared" si="15"/>
        <v>3.3642455196732617</v>
      </c>
      <c r="AT18">
        <f t="shared" si="16"/>
        <v>3.1249064630428665</v>
      </c>
      <c r="AU18">
        <f t="shared" si="17"/>
        <v>20.877649537289653</v>
      </c>
      <c r="AW18">
        <v>15</v>
      </c>
      <c r="AX18">
        <f>(R18*SUMPRODUCT(K19:$K$23, X19:$X$23)-$AZ$3*SUMPRODUCT(K18:$K$22, W19:$W$23))/Z18</f>
        <v>77.680693469677948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385.60472008822705</v>
      </c>
      <c r="P19">
        <f t="shared" si="30"/>
        <v>19.280236004411353</v>
      </c>
      <c r="Q19" s="5">
        <f t="shared" si="31"/>
        <v>25</v>
      </c>
      <c r="R19">
        <f t="shared" si="0"/>
        <v>100000</v>
      </c>
      <c r="S19">
        <f t="shared" si="1"/>
        <v>66.659172266330529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64.207308614478904</v>
      </c>
      <c r="AC19">
        <f t="shared" si="2"/>
        <v>54.38162749044772</v>
      </c>
      <c r="AE19">
        <f t="shared" si="3"/>
        <v>314.58254780922556</v>
      </c>
      <c r="AF19">
        <f t="shared" si="4"/>
        <v>-15.729127390461279</v>
      </c>
      <c r="AG19">
        <f t="shared" si="5"/>
        <v>-20.395403078653221</v>
      </c>
      <c r="AH19">
        <f t="shared" si="6"/>
        <v>-247.26007199409071</v>
      </c>
      <c r="AI19">
        <f t="shared" si="7"/>
        <v>31.19794534602039</v>
      </c>
      <c r="AJ19">
        <f t="shared" si="8"/>
        <v>9.8256811240311848</v>
      </c>
      <c r="AK19">
        <f t="shared" si="32"/>
        <v>8.0962542574413234</v>
      </c>
      <c r="AL19">
        <f t="shared" si="9"/>
        <v>49.119880727492898</v>
      </c>
      <c r="AN19">
        <f t="shared" si="10"/>
        <v>112.84397602705474</v>
      </c>
      <c r="AO19">
        <f t="shared" si="11"/>
        <v>-5.6421988013527375</v>
      </c>
      <c r="AP19">
        <f t="shared" si="12"/>
        <v>-7.316039596275937</v>
      </c>
      <c r="AQ19">
        <f t="shared" si="13"/>
        <v>-88.694715682287892</v>
      </c>
      <c r="AR19">
        <f t="shared" si="14"/>
        <v>11.191021947138179</v>
      </c>
      <c r="AS19">
        <f t="shared" si="15"/>
        <v>3.5245722718288159</v>
      </c>
      <c r="AT19">
        <f t="shared" si="16"/>
        <v>2.9042091740248011</v>
      </c>
      <c r="AU19">
        <f t="shared" si="17"/>
        <v>17.619803392991795</v>
      </c>
      <c r="AW19">
        <v>16</v>
      </c>
      <c r="AX19">
        <f>(R19*SUMPRODUCT(K20:$K$23, X20:$X$23)-$AZ$3*SUMPRODUCT(K19:$K$22, W20:$W$23))/Z19</f>
        <v>66.659172266330529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385.60472008822705</v>
      </c>
      <c r="P20">
        <f t="shared" si="30"/>
        <v>19.280236004411353</v>
      </c>
      <c r="Q20" s="5">
        <f t="shared" si="31"/>
        <v>25</v>
      </c>
      <c r="R20">
        <f t="shared" si="0"/>
        <v>100000</v>
      </c>
      <c r="S20">
        <f t="shared" si="1"/>
        <v>51.934371396231029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54.38162749044772</v>
      </c>
      <c r="AC20">
        <f t="shared" si="2"/>
        <v>41.815328691157788</v>
      </c>
      <c r="AE20">
        <f t="shared" si="3"/>
        <v>310.47238431620389</v>
      </c>
      <c r="AF20">
        <f t="shared" si="4"/>
        <v>-15.523619215810196</v>
      </c>
      <c r="AG20">
        <f t="shared" si="5"/>
        <v>-20.128927898313023</v>
      </c>
      <c r="AH20">
        <f t="shared" si="6"/>
        <v>-250.08459821466701</v>
      </c>
      <c r="AI20">
        <f t="shared" si="7"/>
        <v>24.73523898741368</v>
      </c>
      <c r="AJ20">
        <f t="shared" si="8"/>
        <v>12.566298799289932</v>
      </c>
      <c r="AK20">
        <f t="shared" si="32"/>
        <v>1.5021206881406182</v>
      </c>
      <c r="AL20">
        <f t="shared" si="9"/>
        <v>38.803658474844234</v>
      </c>
      <c r="AN20">
        <f t="shared" si="10"/>
        <v>105.63370801663675</v>
      </c>
      <c r="AO20">
        <f t="shared" si="11"/>
        <v>-5.2816854008318384</v>
      </c>
      <c r="AP20">
        <f t="shared" si="12"/>
        <v>-6.8485746227683348</v>
      </c>
      <c r="AQ20">
        <f t="shared" si="13"/>
        <v>-85.08764309408275</v>
      </c>
      <c r="AR20">
        <f t="shared" si="14"/>
        <v>8.4158048989538337</v>
      </c>
      <c r="AS20">
        <f t="shared" si="15"/>
        <v>4.275500190258712</v>
      </c>
      <c r="AT20">
        <f t="shared" si="16"/>
        <v>0.51107469196098199</v>
      </c>
      <c r="AU20">
        <f t="shared" si="17"/>
        <v>13.20237978117353</v>
      </c>
      <c r="AW20">
        <v>17</v>
      </c>
      <c r="AX20">
        <f>(R20*SUMPRODUCT(K21:$K$23, X21:$X$23)-$AZ$3*SUMPRODUCT(K20:$K$22, W21:$W$23))/Z20</f>
        <v>51.934371396231029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385.60472008822705</v>
      </c>
      <c r="P21">
        <f t="shared" si="30"/>
        <v>19.280236004411353</v>
      </c>
      <c r="Q21" s="5">
        <f t="shared" si="31"/>
        <v>25</v>
      </c>
      <c r="R21">
        <f t="shared" si="0"/>
        <v>100000</v>
      </c>
      <c r="S21">
        <f t="shared" si="1"/>
        <v>34.753858196487876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41.815328691157788</v>
      </c>
      <c r="AC21">
        <f t="shared" si="2"/>
        <v>27.614340995463959</v>
      </c>
      <c r="AE21">
        <f t="shared" si="3"/>
        <v>306.38958615112296</v>
      </c>
      <c r="AF21">
        <f t="shared" si="4"/>
        <v>-15.319479307556149</v>
      </c>
      <c r="AG21">
        <f t="shared" si="5"/>
        <v>-19.864226900608251</v>
      </c>
      <c r="AH21">
        <f t="shared" si="6"/>
        <v>-253.64687488656702</v>
      </c>
      <c r="AI21">
        <f t="shared" si="7"/>
        <v>17.559005056391555</v>
      </c>
      <c r="AJ21">
        <f t="shared" si="8"/>
        <v>14.200987695693829</v>
      </c>
      <c r="AK21">
        <f t="shared" si="32"/>
        <v>0.53261669685555935</v>
      </c>
      <c r="AL21">
        <f t="shared" si="9"/>
        <v>32.292609448940944</v>
      </c>
      <c r="AN21">
        <f t="shared" si="10"/>
        <v>99.157800237845677</v>
      </c>
      <c r="AO21">
        <f t="shared" si="11"/>
        <v>-4.9578900118922844</v>
      </c>
      <c r="AP21">
        <f t="shared" si="12"/>
        <v>-6.4287205960003684</v>
      </c>
      <c r="AQ21">
        <f t="shared" si="13"/>
        <v>-82.088515040294439</v>
      </c>
      <c r="AR21">
        <f t="shared" si="14"/>
        <v>5.6826745896585837</v>
      </c>
      <c r="AS21">
        <f t="shared" si="15"/>
        <v>4.5959091456038124</v>
      </c>
      <c r="AT21">
        <f t="shared" si="16"/>
        <v>0.17237237300909874</v>
      </c>
      <c r="AU21">
        <f t="shared" si="17"/>
        <v>10.450956108271495</v>
      </c>
      <c r="AW21">
        <v>18</v>
      </c>
      <c r="AX21">
        <f>(R21*SUMPRODUCT(K22:$K$23, X22:$X$23)-$AZ$3*SUMPRODUCT(K21:$K$22, W22:$W$23))/Z21</f>
        <v>34.753858196487876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385.60472008822705</v>
      </c>
      <c r="P22">
        <f t="shared" si="30"/>
        <v>19.280236004411353</v>
      </c>
      <c r="Q22" s="5">
        <f t="shared" si="31"/>
        <v>25</v>
      </c>
      <c r="R22">
        <f t="shared" si="0"/>
        <v>100000</v>
      </c>
      <c r="S22">
        <f t="shared" si="1"/>
        <v>16.948579955838913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27.614340995463959</v>
      </c>
      <c r="AC22">
        <f t="shared" si="2"/>
        <v>13.288412645297106</v>
      </c>
      <c r="AE22">
        <f t="shared" si="3"/>
        <v>302.3306171878645</v>
      </c>
      <c r="AF22">
        <f t="shared" si="4"/>
        <v>-15.116530859393224</v>
      </c>
      <c r="AG22">
        <f t="shared" si="5"/>
        <v>-19.601070827056439</v>
      </c>
      <c r="AH22">
        <f t="shared" si="6"/>
        <v>-258.05521818291055</v>
      </c>
      <c r="AI22">
        <f t="shared" si="7"/>
        <v>9.5577973185042993</v>
      </c>
      <c r="AJ22">
        <f t="shared" si="8"/>
        <v>14.325928350166853</v>
      </c>
      <c r="AK22">
        <f t="shared" si="32"/>
        <v>6.6113969738026412</v>
      </c>
      <c r="AL22">
        <f t="shared" si="9"/>
        <v>30.495122642473795</v>
      </c>
      <c r="AN22">
        <f t="shared" si="10"/>
        <v>91.443162317419038</v>
      </c>
      <c r="AO22">
        <f t="shared" si="11"/>
        <v>-4.5721581158709519</v>
      </c>
      <c r="AP22">
        <f t="shared" si="12"/>
        <v>-5.9285556914666833</v>
      </c>
      <c r="AQ22">
        <f t="shared" si="13"/>
        <v>-78.051589424347824</v>
      </c>
      <c r="AR22">
        <f t="shared" si="14"/>
        <v>2.8908590857335872</v>
      </c>
      <c r="AS22">
        <f t="shared" si="15"/>
        <v>4.3330318432750721</v>
      </c>
      <c r="AT22">
        <f t="shared" si="16"/>
        <v>1.999688461075239</v>
      </c>
      <c r="AU22">
        <f t="shared" si="17"/>
        <v>9.2235793900838985</v>
      </c>
      <c r="AW22">
        <v>19</v>
      </c>
      <c r="AX22">
        <f>(R22*SUMPRODUCT(K23:$K$23, X23:$X$23)-$AZ$3*SUMPRODUCT(K22:$K$22, W23:$W$23))/Z22</f>
        <v>16.948579955838913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385.60472008822705</v>
      </c>
      <c r="P23">
        <f t="shared" si="30"/>
        <v>19.280236004411353</v>
      </c>
      <c r="Q23" s="5">
        <f t="shared" si="31"/>
        <v>25</v>
      </c>
      <c r="R23">
        <f t="shared" si="0"/>
        <v>100000</v>
      </c>
      <c r="S23">
        <f t="shared" si="1"/>
        <v>17.177978476750685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13.288412645297106</v>
      </c>
      <c r="AC23">
        <f t="shared" si="2"/>
        <v>13.288412645297107</v>
      </c>
      <c r="AE23">
        <f t="shared" si="3"/>
        <v>298.29322731087137</v>
      </c>
      <c r="AF23">
        <f t="shared" si="4"/>
        <v>-14.914661365543568</v>
      </c>
      <c r="AG23">
        <f t="shared" si="5"/>
        <v>-19.339313795395277</v>
      </c>
      <c r="AH23">
        <f t="shared" si="6"/>
        <v>-262.98529356240033</v>
      </c>
      <c r="AI23">
        <f t="shared" si="7"/>
        <v>1.0539585875321791</v>
      </c>
      <c r="AJ23">
        <f t="shared" si="8"/>
        <v>0</v>
      </c>
      <c r="AK23">
        <f t="shared" si="32"/>
        <v>20.766688501343747</v>
      </c>
      <c r="AL23">
        <f t="shared" si="9"/>
        <v>21.820647088875926</v>
      </c>
      <c r="AN23">
        <f t="shared" si="10"/>
        <v>81.730238353920967</v>
      </c>
      <c r="AO23">
        <f t="shared" si="11"/>
        <v>-4.0865119176960478</v>
      </c>
      <c r="AP23">
        <f t="shared" si="12"/>
        <v>-5.2988354457396776</v>
      </c>
      <c r="AQ23">
        <f t="shared" si="13"/>
        <v>-72.056113778375106</v>
      </c>
      <c r="AR23">
        <f t="shared" si="14"/>
        <v>0.28877721211013052</v>
      </c>
      <c r="AS23">
        <f t="shared" si="15"/>
        <v>0</v>
      </c>
      <c r="AT23">
        <f t="shared" si="16"/>
        <v>5.6899260380042733</v>
      </c>
      <c r="AU23">
        <f t="shared" si="17"/>
        <v>5.9787032501144033</v>
      </c>
      <c r="AW23">
        <v>20</v>
      </c>
      <c r="AX23">
        <f>(R23*SUMPRODUCT(K$23:$K24, X$23:$X24)-$AZ$3*SUMPRODUCT(K$22:$K23, W$23:$W24))/Z23</f>
        <v>17.177978476750685</v>
      </c>
    </row>
    <row r="25" spans="5:50" x14ac:dyDescent="0.25">
      <c r="AN25" s="6">
        <f t="shared" ref="AN25:AU25" si="33">SUM(AN3:AN23)</f>
        <v>3689.8585717636265</v>
      </c>
      <c r="AO25" s="6">
        <f t="shared" si="33"/>
        <v>-473.69646865435163</v>
      </c>
      <c r="AP25" s="6">
        <f t="shared" si="33"/>
        <v>-487.37519597230488</v>
      </c>
      <c r="AQ25" s="6">
        <f t="shared" si="33"/>
        <v>-2548.4413094002289</v>
      </c>
      <c r="AR25" s="6">
        <f t="shared" si="33"/>
        <v>180.34559773674081</v>
      </c>
      <c r="AS25" s="6">
        <f t="shared" si="33"/>
        <v>-47.494154405140911</v>
      </c>
      <c r="AT25" s="6">
        <f t="shared" si="33"/>
        <v>74.986946655911197</v>
      </c>
      <c r="AU25" s="7">
        <f t="shared" si="33"/>
        <v>207.83838998751111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5F4F-DFD9-49C6-80B3-2DE53A7C9754}">
  <sheetPr codeName="Sheet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446.77463656621342</v>
      </c>
      <c r="K3">
        <v>1</v>
      </c>
      <c r="L3" s="2">
        <v>0</v>
      </c>
      <c r="O3">
        <f>$C$3</f>
        <v>446.77463656621342</v>
      </c>
      <c r="P3">
        <f>O3*B5</f>
        <v>357.41970925297073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446.77463656621342</v>
      </c>
      <c r="AF3">
        <f t="shared" ref="AF3:AF23" si="4">-$Z3*P3</f>
        <v>-357.41970925297073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-183.79481448675733</v>
      </c>
      <c r="AJ3">
        <f t="shared" ref="AJ3:AJ23" si="8">AB3-AC3</f>
        <v>0</v>
      </c>
      <c r="AL3">
        <f t="shared" ref="AL3:AL23" si="9">SUM(AI3:AK3)</f>
        <v>-183.79481448675733</v>
      </c>
      <c r="AN3">
        <f t="shared" ref="AN3:AN23" si="10">AE3*$K3</f>
        <v>446.77463656621342</v>
      </c>
      <c r="AO3">
        <f t="shared" ref="AO3:AO23" si="11">AF3*$K3</f>
        <v>-357.41970925297073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-183.79481448675733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-183.79481448675733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311.37734090699581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</v>
      </c>
      <c r="S4">
        <f t="shared" si="1"/>
        <v>58.304918431792004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57.564131412673305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-57.564131412673305</v>
      </c>
      <c r="AK4">
        <f>H4*SUM(AB4, AE4:AF4)</f>
        <v>0</v>
      </c>
      <c r="AL4">
        <f t="shared" si="9"/>
        <v>-328.10363141267334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-253.81320949432404</v>
      </c>
      <c r="AR4">
        <f t="shared" si="14"/>
        <v>-253.81320949432404</v>
      </c>
      <c r="AS4">
        <f t="shared" si="15"/>
        <v>-54.005189429283512</v>
      </c>
      <c r="AT4">
        <f t="shared" si="16"/>
        <v>0</v>
      </c>
      <c r="AU4">
        <f t="shared" si="17"/>
        <v>-307.81839892360756</v>
      </c>
      <c r="AW4">
        <v>1</v>
      </c>
      <c r="AX4">
        <f>(R4*SUMPRODUCT(K5:$K$23, X5:$X$23)-$AZ$3*SUMPRODUCT(K4:$K$22, W5:$W$23))/Z4</f>
        <v>58.304918431792004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446.77463656621342</v>
      </c>
      <c r="P5">
        <f t="shared" ref="P5:P23" si="30">O5*$C$5</f>
        <v>22.338731828310671</v>
      </c>
      <c r="Q5" s="5">
        <f t="shared" ref="Q5:Q23" si="31">$C$8</f>
        <v>25</v>
      </c>
      <c r="R5">
        <f t="shared" si="0"/>
        <v>100000</v>
      </c>
      <c r="S5">
        <f t="shared" si="1"/>
        <v>114.44398693065405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57.564131412673305</v>
      </c>
      <c r="AC5">
        <f t="shared" si="2"/>
        <v>111.5493529798191</v>
      </c>
      <c r="AE5">
        <f t="shared" si="3"/>
        <v>435.47435713641573</v>
      </c>
      <c r="AF5">
        <f t="shared" si="4"/>
        <v>-21.773717856820785</v>
      </c>
      <c r="AG5">
        <f t="shared" si="5"/>
        <v>-24.367674521731551</v>
      </c>
      <c r="AH5">
        <f t="shared" si="6"/>
        <v>-271.4678080737865</v>
      </c>
      <c r="AI5">
        <f t="shared" si="7"/>
        <v>117.86515668407691</v>
      </c>
      <c r="AJ5">
        <f t="shared" si="8"/>
        <v>-53.9852215671458</v>
      </c>
      <c r="AK5">
        <f>H5*SUM(AB5, AE5:AF5)</f>
        <v>40.717276187811983</v>
      </c>
      <c r="AL5">
        <f t="shared" si="9"/>
        <v>104.5972113047431</v>
      </c>
      <c r="AN5">
        <f t="shared" si="10"/>
        <v>376.05932966030463</v>
      </c>
      <c r="AO5">
        <f t="shared" si="11"/>
        <v>-18.802966483015229</v>
      </c>
      <c r="AP5">
        <f t="shared" si="12"/>
        <v>-21.043010215989028</v>
      </c>
      <c r="AQ5">
        <f t="shared" si="13"/>
        <v>-234.42942220499225</v>
      </c>
      <c r="AR5">
        <f t="shared" si="14"/>
        <v>101.78393075630812</v>
      </c>
      <c r="AS5">
        <f t="shared" si="15"/>
        <v>-46.619613535003673</v>
      </c>
      <c r="AT5">
        <f t="shared" si="16"/>
        <v>35.161913297194261</v>
      </c>
      <c r="AU5">
        <f t="shared" si="17"/>
        <v>90.326230518498718</v>
      </c>
      <c r="AW5">
        <v>2</v>
      </c>
      <c r="AX5">
        <f>(R5*SUMPRODUCT(K6:$K$23, X6:$X$23)-$AZ$3*SUMPRODUCT(K5:$K$22, W6:$W$23))/Z5</f>
        <v>114.44398693065405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446.77463656621342</v>
      </c>
      <c r="P6">
        <f t="shared" si="30"/>
        <v>22.338731828310671</v>
      </c>
      <c r="Q6" s="5">
        <f t="shared" si="31"/>
        <v>25</v>
      </c>
      <c r="R6">
        <f t="shared" si="0"/>
        <v>100000</v>
      </c>
      <c r="S6">
        <f t="shared" si="1"/>
        <v>167.3266239226804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111.5493529798191</v>
      </c>
      <c r="AC6">
        <f t="shared" si="2"/>
        <v>161.00664848976157</v>
      </c>
      <c r="AE6">
        <f t="shared" si="3"/>
        <v>429.89982811699457</v>
      </c>
      <c r="AF6">
        <f t="shared" si="4"/>
        <v>-21.494991405849731</v>
      </c>
      <c r="AG6">
        <f t="shared" si="5"/>
        <v>-24.05574270179514</v>
      </c>
      <c r="AH6">
        <f t="shared" si="6"/>
        <v>-273.02029887638463</v>
      </c>
      <c r="AI6">
        <f t="shared" si="7"/>
        <v>111.32879513296513</v>
      </c>
      <c r="AJ6">
        <f t="shared" si="8"/>
        <v>-49.457295509942469</v>
      </c>
      <c r="AK6">
        <f>H6*SUM(AB6, AE6:AF6)</f>
        <v>56.571015838376873</v>
      </c>
      <c r="AL6">
        <f t="shared" si="9"/>
        <v>118.44251546139952</v>
      </c>
      <c r="AN6">
        <f t="shared" si="10"/>
        <v>334.81725773661304</v>
      </c>
      <c r="AO6">
        <f t="shared" si="11"/>
        <v>-16.740862886830655</v>
      </c>
      <c r="AP6">
        <f t="shared" si="12"/>
        <v>-18.735243136781783</v>
      </c>
      <c r="AQ6">
        <f t="shared" si="13"/>
        <v>-212.63536711939418</v>
      </c>
      <c r="AR6">
        <f t="shared" si="14"/>
        <v>86.705784593606467</v>
      </c>
      <c r="AS6">
        <f t="shared" si="15"/>
        <v>-38.518638470359591</v>
      </c>
      <c r="AT6">
        <f t="shared" si="16"/>
        <v>44.058990377696048</v>
      </c>
      <c r="AU6">
        <f t="shared" si="17"/>
        <v>92.24613650094291</v>
      </c>
      <c r="AW6">
        <v>3</v>
      </c>
      <c r="AX6">
        <f>(R6*SUMPRODUCT(K7:$K$23, X7:$X$23)-$AZ$3*SUMPRODUCT(K6:$K$22, W7:$W$23))/Z6</f>
        <v>167.3266239226804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446.77463656621342</v>
      </c>
      <c r="P7">
        <f t="shared" si="30"/>
        <v>22.338731828310671</v>
      </c>
      <c r="Q7" s="5">
        <f t="shared" si="31"/>
        <v>25</v>
      </c>
      <c r="R7">
        <f t="shared" si="0"/>
        <v>100000</v>
      </c>
      <c r="S7">
        <f t="shared" si="1"/>
        <v>210.87123576143705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161.00664848976157</v>
      </c>
      <c r="AC7">
        <f t="shared" si="2"/>
        <v>200.2970658005861</v>
      </c>
      <c r="AE7">
        <f t="shared" si="3"/>
        <v>424.37105494831451</v>
      </c>
      <c r="AF7">
        <f t="shared" si="4"/>
        <v>-21.218552747415728</v>
      </c>
      <c r="AG7">
        <f t="shared" si="5"/>
        <v>-23.746371224758491</v>
      </c>
      <c r="AH7">
        <f t="shared" si="6"/>
        <v>-275.25620007478722</v>
      </c>
      <c r="AI7">
        <f t="shared" si="7"/>
        <v>104.14993090135306</v>
      </c>
      <c r="AJ7">
        <f t="shared" si="8"/>
        <v>-39.290417310824523</v>
      </c>
      <c r="AK7">
        <f>H7*SUM(AB7, AE7:AF7)</f>
        <v>59.067463077312141</v>
      </c>
      <c r="AL7">
        <f t="shared" si="9"/>
        <v>123.92697666784068</v>
      </c>
      <c r="AN7">
        <f t="shared" si="10"/>
        <v>299.18647979834117</v>
      </c>
      <c r="AO7">
        <f t="shared" si="11"/>
        <v>-14.95932398991706</v>
      </c>
      <c r="AP7">
        <f t="shared" si="12"/>
        <v>-16.741465120860816</v>
      </c>
      <c r="AQ7">
        <f t="shared" si="13"/>
        <v>-194.05879025626172</v>
      </c>
      <c r="AR7">
        <f t="shared" si="14"/>
        <v>73.426900431301561</v>
      </c>
      <c r="AS7">
        <f t="shared" si="15"/>
        <v>-27.700196580242952</v>
      </c>
      <c r="AT7">
        <f t="shared" si="16"/>
        <v>41.643241551598905</v>
      </c>
      <c r="AU7">
        <f t="shared" si="17"/>
        <v>87.369945402657521</v>
      </c>
      <c r="AW7">
        <v>4</v>
      </c>
      <c r="AX7">
        <f>(R7*SUMPRODUCT(K8:$K$23, X8:$X$23)-$AZ$3*SUMPRODUCT(K7:$K$22, W8:$W$23))/Z7</f>
        <v>210.87123576143705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446.77463656621342</v>
      </c>
      <c r="P8">
        <f t="shared" si="30"/>
        <v>22.338731828310671</v>
      </c>
      <c r="Q8" s="5">
        <f t="shared" si="31"/>
        <v>25</v>
      </c>
      <c r="R8">
        <f t="shared" si="0"/>
        <v>100000</v>
      </c>
      <c r="S8">
        <f t="shared" si="1"/>
        <v>241.3790431233046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200.2970658005861</v>
      </c>
      <c r="AC8">
        <f t="shared" si="2"/>
        <v>226.31216191395765</v>
      </c>
      <c r="AE8">
        <f t="shared" si="3"/>
        <v>418.88696127597035</v>
      </c>
      <c r="AF8">
        <f t="shared" si="4"/>
        <v>-20.944348063798518</v>
      </c>
      <c r="AG8">
        <f t="shared" si="5"/>
        <v>-23.439499861463712</v>
      </c>
      <c r="AH8">
        <f t="shared" si="6"/>
        <v>-277.63060418877899</v>
      </c>
      <c r="AI8">
        <f t="shared" si="7"/>
        <v>96.872509161929088</v>
      </c>
      <c r="AJ8">
        <f t="shared" si="8"/>
        <v>-26.015096113371555</v>
      </c>
      <c r="AK8">
        <f t="shared" ref="AK8:AK23" si="32">H8*SUM(AB8:AB8, AE8:AF8)</f>
        <v>43.37237672842496</v>
      </c>
      <c r="AL8">
        <f t="shared" si="9"/>
        <v>114.2297897769825</v>
      </c>
      <c r="AN8">
        <f t="shared" si="10"/>
        <v>275.35676514443225</v>
      </c>
      <c r="AO8">
        <f t="shared" si="11"/>
        <v>-13.767838257221614</v>
      </c>
      <c r="AP8">
        <f t="shared" si="12"/>
        <v>-15.408034756669963</v>
      </c>
      <c r="AQ8">
        <f t="shared" si="13"/>
        <v>-182.50141957546268</v>
      </c>
      <c r="AR8">
        <f t="shared" si="14"/>
        <v>63.679472555077993</v>
      </c>
      <c r="AS8">
        <f t="shared" si="15"/>
        <v>-17.101111691037058</v>
      </c>
      <c r="AT8">
        <f t="shared" si="16"/>
        <v>28.510978991051875</v>
      </c>
      <c r="AU8">
        <f t="shared" si="17"/>
        <v>75.089339855092817</v>
      </c>
      <c r="AW8">
        <v>5</v>
      </c>
      <c r="AX8">
        <f>(R8*SUMPRODUCT(K9:$K$23, X9:$X$23)-$AZ$3*SUMPRODUCT(K8:$K$22, W9:$W$23))/Z8</f>
        <v>241.3790431233046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446.77463656621342</v>
      </c>
      <c r="P9">
        <f t="shared" si="30"/>
        <v>22.338731828310671</v>
      </c>
      <c r="Q9" s="5">
        <f t="shared" si="31"/>
        <v>25</v>
      </c>
      <c r="R9">
        <f t="shared" si="0"/>
        <v>100000</v>
      </c>
      <c r="S9">
        <f t="shared" si="1"/>
        <v>262.58659606911169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226.31216191395765</v>
      </c>
      <c r="AC9">
        <f t="shared" si="2"/>
        <v>242.99749557473635</v>
      </c>
      <c r="AE9">
        <f t="shared" si="3"/>
        <v>413.44500974957992</v>
      </c>
      <c r="AF9">
        <f t="shared" si="4"/>
        <v>-20.672250487478998</v>
      </c>
      <c r="AG9">
        <f t="shared" si="5"/>
        <v>-23.134986630351502</v>
      </c>
      <c r="AH9">
        <f t="shared" si="6"/>
        <v>-280.47292999029912</v>
      </c>
      <c r="AI9">
        <f t="shared" si="7"/>
        <v>89.164842641450321</v>
      </c>
      <c r="AJ9">
        <f t="shared" si="8"/>
        <v>-16.685333660778696</v>
      </c>
      <c r="AK9">
        <f t="shared" si="32"/>
        <v>32.316232885390257</v>
      </c>
      <c r="AL9">
        <f t="shared" si="9"/>
        <v>104.79574186606189</v>
      </c>
      <c r="AN9">
        <f t="shared" si="10"/>
        <v>258.29640738049432</v>
      </c>
      <c r="AO9">
        <f t="shared" si="11"/>
        <v>-12.914820369024715</v>
      </c>
      <c r="AP9">
        <f t="shared" si="12"/>
        <v>-14.453394745373711</v>
      </c>
      <c r="AQ9">
        <f t="shared" si="13"/>
        <v>-175.22318198459951</v>
      </c>
      <c r="AR9">
        <f t="shared" si="14"/>
        <v>55.705010281496385</v>
      </c>
      <c r="AS9">
        <f t="shared" si="15"/>
        <v>-10.424026506292467</v>
      </c>
      <c r="AT9">
        <f t="shared" si="16"/>
        <v>20.189303674081096</v>
      </c>
      <c r="AU9">
        <f t="shared" si="17"/>
        <v>65.47028744928501</v>
      </c>
      <c r="AW9">
        <v>6</v>
      </c>
      <c r="AX9">
        <f>(R9*SUMPRODUCT(K10:$K$23, X10:$X$23)-$AZ$3*SUMPRODUCT(K9:$K$22, W10:$W$23))/Z9</f>
        <v>262.58659606911169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446.77463656621342</v>
      </c>
      <c r="P10">
        <f t="shared" si="30"/>
        <v>22.338731828310671</v>
      </c>
      <c r="Q10" s="5">
        <f t="shared" si="31"/>
        <v>25</v>
      </c>
      <c r="R10">
        <f t="shared" si="0"/>
        <v>100000</v>
      </c>
      <c r="S10">
        <f t="shared" si="1"/>
        <v>278.80087333458607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242.99749557473635</v>
      </c>
      <c r="AC10">
        <f t="shared" si="2"/>
        <v>254.63126374030568</v>
      </c>
      <c r="AE10">
        <f t="shared" si="3"/>
        <v>408.04316340661228</v>
      </c>
      <c r="AF10">
        <f t="shared" si="4"/>
        <v>-20.402158170330612</v>
      </c>
      <c r="AG10">
        <f t="shared" si="5"/>
        <v>-22.832717549877017</v>
      </c>
      <c r="AH10">
        <f t="shared" si="6"/>
        <v>-283.67685668388361</v>
      </c>
      <c r="AI10">
        <f t="shared" si="7"/>
        <v>81.131431002521026</v>
      </c>
      <c r="AJ10">
        <f t="shared" si="8"/>
        <v>-11.633768165569336</v>
      </c>
      <c r="AK10">
        <f t="shared" si="32"/>
        <v>33.108521292578452</v>
      </c>
      <c r="AL10">
        <f t="shared" si="9"/>
        <v>102.60618412953013</v>
      </c>
      <c r="AN10">
        <f t="shared" si="10"/>
        <v>242.20584114944953</v>
      </c>
      <c r="AO10">
        <f t="shared" si="11"/>
        <v>-12.110292057472474</v>
      </c>
      <c r="AP10">
        <f t="shared" si="12"/>
        <v>-13.553020993479889</v>
      </c>
      <c r="AQ10">
        <f t="shared" si="13"/>
        <v>-168.38461675017606</v>
      </c>
      <c r="AR10">
        <f t="shared" si="14"/>
        <v>48.157911348321093</v>
      </c>
      <c r="AS10">
        <f t="shared" si="15"/>
        <v>-6.9055601391647965</v>
      </c>
      <c r="AT10">
        <f t="shared" si="16"/>
        <v>19.652522007561409</v>
      </c>
      <c r="AU10">
        <f t="shared" si="17"/>
        <v>60.904873216717696</v>
      </c>
      <c r="AW10">
        <v>7</v>
      </c>
      <c r="AX10">
        <f>(R10*SUMPRODUCT(K11:$K$23, X11:$X$23)-$AZ$3*SUMPRODUCT(K10:$K$22, W11:$W$23))/Z10</f>
        <v>278.80087333458607</v>
      </c>
    </row>
    <row r="11" spans="1:52" x14ac:dyDescent="0.25">
      <c r="A11" t="s">
        <v>33</v>
      </c>
      <c r="C11" s="25">
        <f>AU25</f>
        <v>274.03983237133139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446.77463656621342</v>
      </c>
      <c r="P11">
        <f t="shared" si="30"/>
        <v>22.338731828310671</v>
      </c>
      <c r="Q11" s="5">
        <f t="shared" si="31"/>
        <v>25</v>
      </c>
      <c r="R11">
        <f t="shared" si="0"/>
        <v>100000</v>
      </c>
      <c r="S11">
        <f t="shared" si="1"/>
        <v>289.60089066619804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254.63126374030568</v>
      </c>
      <c r="AC11">
        <f t="shared" si="2"/>
        <v>261.01683059315565</v>
      </c>
      <c r="AE11">
        <f t="shared" si="3"/>
        <v>402.67728237181586</v>
      </c>
      <c r="AF11">
        <f t="shared" si="4"/>
        <v>-20.133864118590793</v>
      </c>
      <c r="AG11">
        <f t="shared" si="5"/>
        <v>-22.532460966600652</v>
      </c>
      <c r="AH11">
        <f t="shared" si="6"/>
        <v>-287.71763111036586</v>
      </c>
      <c r="AI11">
        <f t="shared" si="7"/>
        <v>72.293326176258574</v>
      </c>
      <c r="AJ11">
        <f t="shared" si="8"/>
        <v>-6.3855668528499621</v>
      </c>
      <c r="AK11">
        <f t="shared" si="32"/>
        <v>32.814496122666839</v>
      </c>
      <c r="AL11">
        <f t="shared" si="9"/>
        <v>98.722255446075451</v>
      </c>
      <c r="AN11">
        <f t="shared" si="10"/>
        <v>227.3140913030056</v>
      </c>
      <c r="AO11">
        <f t="shared" si="11"/>
        <v>-11.365704565150279</v>
      </c>
      <c r="AP11">
        <f t="shared" si="12"/>
        <v>-12.719728958322197</v>
      </c>
      <c r="AQ11">
        <f t="shared" si="13"/>
        <v>-162.41857867540782</v>
      </c>
      <c r="AR11">
        <f t="shared" si="14"/>
        <v>40.8100791041253</v>
      </c>
      <c r="AS11">
        <f t="shared" si="15"/>
        <v>-3.6046963415976845</v>
      </c>
      <c r="AT11">
        <f t="shared" si="16"/>
        <v>18.524008416254514</v>
      </c>
      <c r="AU11">
        <f t="shared" si="17"/>
        <v>55.72939117878213</v>
      </c>
      <c r="AW11">
        <v>8</v>
      </c>
      <c r="AX11">
        <f>(R11*SUMPRODUCT(K12:$K$23, X12:$X$23)-$AZ$3*SUMPRODUCT(K11:$K$22, W12:$W$23))/Z11</f>
        <v>289.60089066619804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446.77463656621342</v>
      </c>
      <c r="P12">
        <f t="shared" si="30"/>
        <v>22.338731828310671</v>
      </c>
      <c r="Q12" s="5">
        <f t="shared" si="31"/>
        <v>25</v>
      </c>
      <c r="R12">
        <f t="shared" si="0"/>
        <v>100000</v>
      </c>
      <c r="S12">
        <f t="shared" si="1"/>
        <v>294.9921963941643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261.01683059315565</v>
      </c>
      <c r="AC12">
        <f t="shared" si="2"/>
        <v>262.35375035978495</v>
      </c>
      <c r="AE12">
        <f t="shared" si="3"/>
        <v>397.34271923640205</v>
      </c>
      <c r="AF12">
        <f t="shared" si="4"/>
        <v>-19.867135961820104</v>
      </c>
      <c r="AG12">
        <f t="shared" si="5"/>
        <v>-22.233956827219902</v>
      </c>
      <c r="AH12">
        <f t="shared" si="6"/>
        <v>-292.71811885898268</v>
      </c>
      <c r="AI12">
        <f t="shared" si="7"/>
        <v>62.523507588379346</v>
      </c>
      <c r="AJ12">
        <f t="shared" si="8"/>
        <v>-1.3369197666293076</v>
      </c>
      <c r="AK12">
        <f t="shared" si="32"/>
        <v>33.137756279735584</v>
      </c>
      <c r="AL12">
        <f t="shared" si="9"/>
        <v>94.324344101485622</v>
      </c>
      <c r="AN12">
        <f t="shared" si="10"/>
        <v>213.23575794059826</v>
      </c>
      <c r="AO12">
        <f t="shared" si="11"/>
        <v>-10.661787897029914</v>
      </c>
      <c r="AP12">
        <f t="shared" si="12"/>
        <v>-11.931952962877965</v>
      </c>
      <c r="AQ12">
        <f t="shared" si="13"/>
        <v>-157.08849543737395</v>
      </c>
      <c r="AR12">
        <f t="shared" si="14"/>
        <v>33.553521643316422</v>
      </c>
      <c r="AS12">
        <f t="shared" si="15"/>
        <v>-0.71746400762249318</v>
      </c>
      <c r="AT12">
        <f t="shared" si="16"/>
        <v>17.783525995744178</v>
      </c>
      <c r="AU12">
        <f t="shared" si="17"/>
        <v>50.619583631438104</v>
      </c>
      <c r="AW12">
        <v>9</v>
      </c>
      <c r="AX12">
        <f>(R12*SUMPRODUCT(K13:$K$23, X13:$X$23)-$AZ$3*SUMPRODUCT(K12:$K$22, W13:$W$23))/Z12</f>
        <v>294.9921963941643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446.77463656621342</v>
      </c>
      <c r="P13">
        <f t="shared" si="30"/>
        <v>22.338731828310671</v>
      </c>
      <c r="Q13" s="5">
        <f t="shared" si="31"/>
        <v>25</v>
      </c>
      <c r="R13">
        <f t="shared" si="0"/>
        <v>100000</v>
      </c>
      <c r="S13">
        <f t="shared" si="1"/>
        <v>294.87511068297925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262.35375035978495</v>
      </c>
      <c r="AC13">
        <f t="shared" si="2"/>
        <v>258.74747984173405</v>
      </c>
      <c r="AE13">
        <f t="shared" si="3"/>
        <v>392.03651675097825</v>
      </c>
      <c r="AF13">
        <f t="shared" si="4"/>
        <v>-19.601825837548912</v>
      </c>
      <c r="AG13">
        <f t="shared" si="5"/>
        <v>-21.937039654044753</v>
      </c>
      <c r="AH13">
        <f t="shared" si="6"/>
        <v>-298.31041961181751</v>
      </c>
      <c r="AI13">
        <f t="shared" si="7"/>
        <v>52.187231647567103</v>
      </c>
      <c r="AJ13">
        <f t="shared" si="8"/>
        <v>3.6062705180509056</v>
      </c>
      <c r="AK13">
        <f t="shared" si="32"/>
        <v>32.818562413825184</v>
      </c>
      <c r="AL13">
        <f t="shared" si="9"/>
        <v>88.612064579443199</v>
      </c>
      <c r="AN13">
        <f t="shared" si="10"/>
        <v>200.04579300556907</v>
      </c>
      <c r="AO13">
        <f t="shared" si="11"/>
        <v>-10.002289650278454</v>
      </c>
      <c r="AP13">
        <f t="shared" si="12"/>
        <v>-11.193887064799933</v>
      </c>
      <c r="AQ13">
        <f t="shared" si="13"/>
        <v>-152.21986193438241</v>
      </c>
      <c r="AR13">
        <f t="shared" si="14"/>
        <v>26.629754356108311</v>
      </c>
      <c r="AS13">
        <f t="shared" si="15"/>
        <v>1.8401837960272043</v>
      </c>
      <c r="AT13">
        <f t="shared" si="16"/>
        <v>16.746438310864416</v>
      </c>
      <c r="AU13">
        <f t="shared" si="17"/>
        <v>45.216376462999939</v>
      </c>
      <c r="AW13">
        <v>10</v>
      </c>
      <c r="AX13">
        <f>(R13*SUMPRODUCT(K14:$K$23, X14:$X$23)-$AZ$3*SUMPRODUCT(K13:$K$22, W14:$W$23))/Z13</f>
        <v>294.87511068297925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446.77463656621342</v>
      </c>
      <c r="P14">
        <f t="shared" si="30"/>
        <v>22.338731828310671</v>
      </c>
      <c r="Q14" s="5">
        <f t="shared" si="31"/>
        <v>25</v>
      </c>
      <c r="R14">
        <f t="shared" si="0"/>
        <v>100000</v>
      </c>
      <c r="S14">
        <f t="shared" si="1"/>
        <v>288.9546060791925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258.74747984173405</v>
      </c>
      <c r="AC14">
        <f t="shared" si="2"/>
        <v>250.135463245615</v>
      </c>
      <c r="AE14">
        <f t="shared" si="3"/>
        <v>386.75341500959883</v>
      </c>
      <c r="AF14">
        <f t="shared" si="4"/>
        <v>-19.337670750479941</v>
      </c>
      <c r="AG14">
        <f t="shared" si="5"/>
        <v>-21.64141512050006</v>
      </c>
      <c r="AH14">
        <f t="shared" si="6"/>
        <v>-305.01654801697595</v>
      </c>
      <c r="AI14">
        <f t="shared" si="7"/>
        <v>40.757781121642836</v>
      </c>
      <c r="AJ14">
        <f t="shared" si="8"/>
        <v>8.612016596119048</v>
      </c>
      <c r="AK14">
        <f t="shared" si="32"/>
        <v>32.184789718783847</v>
      </c>
      <c r="AL14">
        <f t="shared" si="9"/>
        <v>81.554587436545731</v>
      </c>
      <c r="AN14">
        <f t="shared" si="10"/>
        <v>187.70207998570032</v>
      </c>
      <c r="AO14">
        <f t="shared" si="11"/>
        <v>-9.3851039992850147</v>
      </c>
      <c r="AP14">
        <f t="shared" si="12"/>
        <v>-10.50317456628283</v>
      </c>
      <c r="AQ14">
        <f t="shared" si="13"/>
        <v>-148.0329281421437</v>
      </c>
      <c r="AR14">
        <f t="shared" si="14"/>
        <v>19.780873277988757</v>
      </c>
      <c r="AS14">
        <f t="shared" si="15"/>
        <v>4.1796487509303475</v>
      </c>
      <c r="AT14">
        <f t="shared" si="16"/>
        <v>15.620164527747416</v>
      </c>
      <c r="AU14">
        <f t="shared" si="17"/>
        <v>39.580686556666521</v>
      </c>
      <c r="AW14">
        <v>11</v>
      </c>
      <c r="AX14">
        <f>(R14*SUMPRODUCT(K15:$K$23, X15:$X$23)-$AZ$3*SUMPRODUCT(K14:$K$22, W15:$W$23))/Z14</f>
        <v>288.9546060791925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446.77463656621342</v>
      </c>
      <c r="P15">
        <f t="shared" si="30"/>
        <v>22.338731828310671</v>
      </c>
      <c r="Q15" s="5">
        <f t="shared" si="31"/>
        <v>25</v>
      </c>
      <c r="R15">
        <f t="shared" si="0"/>
        <v>100000</v>
      </c>
      <c r="S15">
        <f t="shared" si="1"/>
        <v>277.09849677414286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250.135463245615</v>
      </c>
      <c r="AC15">
        <f t="shared" si="2"/>
        <v>236.606497685248</v>
      </c>
      <c r="AE15">
        <f t="shared" si="3"/>
        <v>381.48811070127567</v>
      </c>
      <c r="AF15">
        <f t="shared" si="4"/>
        <v>-19.074405535063782</v>
      </c>
      <c r="AG15">
        <f t="shared" si="5"/>
        <v>-21.346786471211079</v>
      </c>
      <c r="AH15">
        <f t="shared" si="6"/>
        <v>-312.85799233592286</v>
      </c>
      <c r="AI15">
        <f t="shared" si="7"/>
        <v>28.208926359077964</v>
      </c>
      <c r="AJ15">
        <f t="shared" si="8"/>
        <v>13.528965560366998</v>
      </c>
      <c r="AK15">
        <f t="shared" si="32"/>
        <v>31.791301840573819</v>
      </c>
      <c r="AL15">
        <f t="shared" si="9"/>
        <v>73.529193760018785</v>
      </c>
      <c r="AN15">
        <f t="shared" si="10"/>
        <v>176.01167681922431</v>
      </c>
      <c r="AO15">
        <f t="shared" si="11"/>
        <v>-8.8005838409612132</v>
      </c>
      <c r="AP15">
        <f t="shared" si="12"/>
        <v>-9.8490190810741556</v>
      </c>
      <c r="AQ15">
        <f t="shared" si="13"/>
        <v>-144.34698826161258</v>
      </c>
      <c r="AR15">
        <f t="shared" si="14"/>
        <v>13.015085635576336</v>
      </c>
      <c r="AS15">
        <f t="shared" si="15"/>
        <v>6.2420186818728265</v>
      </c>
      <c r="AT15">
        <f t="shared" si="16"/>
        <v>14.667928536329031</v>
      </c>
      <c r="AU15">
        <f t="shared" si="17"/>
        <v>33.925032853778191</v>
      </c>
      <c r="AW15">
        <v>12</v>
      </c>
      <c r="AX15">
        <f>(R15*SUMPRODUCT(K16:$K$23, X16:$X$23)-$AZ$3*SUMPRODUCT(K15:$K$22, W16:$W$23))/Z15</f>
        <v>277.09849677414286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446.77463656621342</v>
      </c>
      <c r="P16">
        <f t="shared" si="30"/>
        <v>22.338731828310671</v>
      </c>
      <c r="Q16" s="5">
        <f t="shared" si="31"/>
        <v>25</v>
      </c>
      <c r="R16">
        <f t="shared" si="0"/>
        <v>100000</v>
      </c>
      <c r="S16">
        <f t="shared" si="1"/>
        <v>259.96166124865431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236.606497685248</v>
      </c>
      <c r="AC16">
        <f t="shared" si="2"/>
        <v>218.92001692533302</v>
      </c>
      <c r="AE16">
        <f t="shared" si="3"/>
        <v>376.23975215842046</v>
      </c>
      <c r="AF16">
        <f t="shared" si="4"/>
        <v>-18.811987607921022</v>
      </c>
      <c r="AG16">
        <f t="shared" si="5"/>
        <v>-21.053106049735465</v>
      </c>
      <c r="AH16">
        <f t="shared" si="6"/>
        <v>-320.8502270540157</v>
      </c>
      <c r="AI16">
        <f t="shared" si="7"/>
        <v>15.524431446748281</v>
      </c>
      <c r="AJ16">
        <f t="shared" si="8"/>
        <v>17.686480759914986</v>
      </c>
      <c r="AK16">
        <f t="shared" si="32"/>
        <v>32.49367414429539</v>
      </c>
      <c r="AL16">
        <f t="shared" si="9"/>
        <v>65.704586350958664</v>
      </c>
      <c r="AN16">
        <f t="shared" si="10"/>
        <v>164.58725668937726</v>
      </c>
      <c r="AO16">
        <f t="shared" si="11"/>
        <v>-8.2293628344688639</v>
      </c>
      <c r="AP16">
        <f t="shared" si="12"/>
        <v>-9.2097471084275018</v>
      </c>
      <c r="AQ16">
        <f t="shared" si="13"/>
        <v>-140.35693564020011</v>
      </c>
      <c r="AR16">
        <f t="shared" si="14"/>
        <v>6.791211106280798</v>
      </c>
      <c r="AS16">
        <f t="shared" si="15"/>
        <v>7.7370063425359685</v>
      </c>
      <c r="AT16">
        <f t="shared" si="16"/>
        <v>14.214459414475336</v>
      </c>
      <c r="AU16">
        <f t="shared" si="17"/>
        <v>28.742676863292104</v>
      </c>
      <c r="AW16">
        <v>13</v>
      </c>
      <c r="AX16">
        <f>(R16*SUMPRODUCT(K17:$K$23, X17:$X$23)-$AZ$3*SUMPRODUCT(K16:$K$22, W17:$W$23))/Z16</f>
        <v>259.96166124865431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446.77463656621342</v>
      </c>
      <c r="P17">
        <f t="shared" si="30"/>
        <v>22.338731828310671</v>
      </c>
      <c r="Q17" s="5">
        <f t="shared" si="31"/>
        <v>25</v>
      </c>
      <c r="R17">
        <f t="shared" si="0"/>
        <v>100000</v>
      </c>
      <c r="S17">
        <f t="shared" si="1"/>
        <v>238.30745983716704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218.92001692533302</v>
      </c>
      <c r="AC17">
        <f t="shared" si="2"/>
        <v>197.89258563087776</v>
      </c>
      <c r="AE17">
        <f t="shared" si="3"/>
        <v>371.00554084540875</v>
      </c>
      <c r="AF17">
        <f t="shared" si="4"/>
        <v>-18.550277042270437</v>
      </c>
      <c r="AG17">
        <f t="shared" si="5"/>
        <v>-20.760217259469727</v>
      </c>
      <c r="AH17">
        <f t="shared" si="6"/>
        <v>-329.43091907353744</v>
      </c>
      <c r="AI17">
        <f t="shared" si="7"/>
        <v>2.2641274701311431</v>
      </c>
      <c r="AJ17">
        <f t="shared" si="8"/>
        <v>21.027431294455255</v>
      </c>
      <c r="AK17">
        <f t="shared" si="32"/>
        <v>35.253854820946685</v>
      </c>
      <c r="AL17">
        <f t="shared" si="9"/>
        <v>58.545413585533083</v>
      </c>
      <c r="AN17">
        <f t="shared" si="10"/>
        <v>152.86571967099115</v>
      </c>
      <c r="AO17">
        <f t="shared" si="11"/>
        <v>-7.643285983549557</v>
      </c>
      <c r="AP17">
        <f t="shared" si="12"/>
        <v>-8.5538494779982859</v>
      </c>
      <c r="AQ17">
        <f t="shared" si="13"/>
        <v>-135.7356938963774</v>
      </c>
      <c r="AR17">
        <f t="shared" si="14"/>
        <v>0.93289031306590209</v>
      </c>
      <c r="AS17">
        <f t="shared" si="15"/>
        <v>8.6639498977148541</v>
      </c>
      <c r="AT17">
        <f t="shared" si="16"/>
        <v>14.525674943022477</v>
      </c>
      <c r="AU17">
        <f t="shared" si="17"/>
        <v>24.122515153803235</v>
      </c>
      <c r="AW17">
        <v>14</v>
      </c>
      <c r="AX17">
        <f>(R17*SUMPRODUCT(K18:$K$23, X18:$X$23)-$AZ$3*SUMPRODUCT(K17:$K$22, W18:$W$23))/Z17</f>
        <v>238.30745983716704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446.77463656621342</v>
      </c>
      <c r="P18">
        <f t="shared" si="30"/>
        <v>22.338731828310671</v>
      </c>
      <c r="Q18" s="5">
        <f t="shared" si="31"/>
        <v>25</v>
      </c>
      <c r="R18">
        <f t="shared" si="0"/>
        <v>100000</v>
      </c>
      <c r="S18">
        <f t="shared" si="1"/>
        <v>212.47502908747052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197.89258563087776</v>
      </c>
      <c r="AC18">
        <f t="shared" si="2"/>
        <v>173.95670458882671</v>
      </c>
      <c r="AE18">
        <f t="shared" si="3"/>
        <v>365.78154056368714</v>
      </c>
      <c r="AF18">
        <f t="shared" si="4"/>
        <v>-18.289077028184359</v>
      </c>
      <c r="AG18">
        <f t="shared" si="5"/>
        <v>-20.46789984403452</v>
      </c>
      <c r="AH18">
        <f t="shared" si="6"/>
        <v>-338.86097136202767</v>
      </c>
      <c r="AI18">
        <f t="shared" si="7"/>
        <v>-11.836407670559367</v>
      </c>
      <c r="AJ18">
        <f t="shared" si="8"/>
        <v>23.935881042051051</v>
      </c>
      <c r="AK18">
        <f t="shared" si="32"/>
        <v>38.231491946563274</v>
      </c>
      <c r="AL18">
        <f t="shared" si="9"/>
        <v>50.330965318054957</v>
      </c>
      <c r="AN18">
        <f t="shared" si="10"/>
        <v>140.8403611968121</v>
      </c>
      <c r="AO18">
        <f t="shared" si="11"/>
        <v>-7.042018059840605</v>
      </c>
      <c r="AP18">
        <f t="shared" si="12"/>
        <v>-7.8809510248428749</v>
      </c>
      <c r="AQ18">
        <f t="shared" si="13"/>
        <v>-130.47487724116303</v>
      </c>
      <c r="AR18">
        <f t="shared" si="14"/>
        <v>-4.5574851290344034</v>
      </c>
      <c r="AS18">
        <f t="shared" si="15"/>
        <v>9.2162609581973687</v>
      </c>
      <c r="AT18">
        <f t="shared" si="16"/>
        <v>14.720636603337475</v>
      </c>
      <c r="AU18">
        <f t="shared" si="17"/>
        <v>19.379412432500441</v>
      </c>
      <c r="AW18">
        <v>15</v>
      </c>
      <c r="AX18">
        <f>(R18*SUMPRODUCT(K19:$K$23, X19:$X$23)-$AZ$3*SUMPRODUCT(K18:$K$22, W19:$W$23))/Z18</f>
        <v>212.47502908747052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446.77463656621342</v>
      </c>
      <c r="P19">
        <f t="shared" si="30"/>
        <v>22.338731828310671</v>
      </c>
      <c r="Q19" s="5">
        <f t="shared" si="31"/>
        <v>25</v>
      </c>
      <c r="R19">
        <f t="shared" si="0"/>
        <v>100000</v>
      </c>
      <c r="S19">
        <f t="shared" si="1"/>
        <v>181.29676146758533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173.95670458882671</v>
      </c>
      <c r="AC19">
        <f t="shared" si="2"/>
        <v>146.31042170506885</v>
      </c>
      <c r="AE19">
        <f t="shared" si="3"/>
        <v>360.55682933320844</v>
      </c>
      <c r="AF19">
        <f t="shared" si="4"/>
        <v>-18.027841466660423</v>
      </c>
      <c r="AG19">
        <f t="shared" si="5"/>
        <v>-20.175542646307584</v>
      </c>
      <c r="AH19">
        <f t="shared" si="6"/>
        <v>-350.71279714636705</v>
      </c>
      <c r="AI19">
        <f t="shared" si="7"/>
        <v>-28.359351926126635</v>
      </c>
      <c r="AJ19">
        <f t="shared" si="8"/>
        <v>27.646282883757863</v>
      </c>
      <c r="AK19">
        <f t="shared" si="32"/>
        <v>37.910049826224501</v>
      </c>
      <c r="AL19">
        <f t="shared" si="9"/>
        <v>37.196980783855729</v>
      </c>
      <c r="AN19">
        <f t="shared" si="10"/>
        <v>129.33542082678196</v>
      </c>
      <c r="AO19">
        <f t="shared" si="11"/>
        <v>-6.4667710413390971</v>
      </c>
      <c r="AP19">
        <f t="shared" si="12"/>
        <v>-7.2371734114551742</v>
      </c>
      <c r="AQ19">
        <f t="shared" si="13"/>
        <v>-125.80426584111142</v>
      </c>
      <c r="AR19">
        <f t="shared" si="14"/>
        <v>-10.172789467123748</v>
      </c>
      <c r="AS19">
        <f t="shared" si="15"/>
        <v>9.9170043115801096</v>
      </c>
      <c r="AT19">
        <f t="shared" si="16"/>
        <v>13.598722445242629</v>
      </c>
      <c r="AU19">
        <f t="shared" si="17"/>
        <v>13.342937289698991</v>
      </c>
      <c r="AW19">
        <v>16</v>
      </c>
      <c r="AX19">
        <f>(R19*SUMPRODUCT(K20:$K$23, X20:$X$23)-$AZ$3*SUMPRODUCT(K19:$K$22, W20:$W$23))/Z19</f>
        <v>181.29676146758533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446.77463656621342</v>
      </c>
      <c r="P20">
        <f t="shared" si="30"/>
        <v>22.338731828310671</v>
      </c>
      <c r="Q20" s="5">
        <f t="shared" si="31"/>
        <v>25</v>
      </c>
      <c r="R20">
        <f t="shared" si="0"/>
        <v>100000</v>
      </c>
      <c r="S20">
        <f t="shared" si="1"/>
        <v>141.93397792726128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146.31042170506885</v>
      </c>
      <c r="AC20">
        <f t="shared" si="2"/>
        <v>112.88288505869281</v>
      </c>
      <c r="AE20">
        <f t="shared" si="3"/>
        <v>355.32865831808977</v>
      </c>
      <c r="AF20">
        <f t="shared" si="4"/>
        <v>-17.766432915904488</v>
      </c>
      <c r="AG20">
        <f t="shared" si="5"/>
        <v>-19.88299185071515</v>
      </c>
      <c r="AH20">
        <f t="shared" si="6"/>
        <v>-363.18147651742396</v>
      </c>
      <c r="AI20">
        <f t="shared" si="7"/>
        <v>-45.502242965953826</v>
      </c>
      <c r="AJ20">
        <f t="shared" si="8"/>
        <v>33.427536646376041</v>
      </c>
      <c r="AK20">
        <f t="shared" si="32"/>
        <v>26.2742847379239</v>
      </c>
      <c r="AL20">
        <f t="shared" si="9"/>
        <v>14.199578418346114</v>
      </c>
      <c r="AN20">
        <f t="shared" si="10"/>
        <v>120.89540209955931</v>
      </c>
      <c r="AO20">
        <f t="shared" si="11"/>
        <v>-6.0447701049779647</v>
      </c>
      <c r="AP20">
        <f t="shared" si="12"/>
        <v>-6.7648984636151246</v>
      </c>
      <c r="AQ20">
        <f t="shared" si="13"/>
        <v>-123.56720914804502</v>
      </c>
      <c r="AR20">
        <f t="shared" si="14"/>
        <v>-15.481475617078802</v>
      </c>
      <c r="AS20">
        <f t="shared" si="15"/>
        <v>11.37323261002966</v>
      </c>
      <c r="AT20">
        <f t="shared" si="16"/>
        <v>8.939442805725168</v>
      </c>
      <c r="AU20">
        <f t="shared" si="17"/>
        <v>4.8311997986760264</v>
      </c>
      <c r="AW20">
        <v>17</v>
      </c>
      <c r="AX20">
        <f>(R20*SUMPRODUCT(K21:$K$23, X21:$X$23)-$AZ$3*SUMPRODUCT(K20:$K$22, W21:$W$23))/Z20</f>
        <v>141.93397792726128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446.77463656621342</v>
      </c>
      <c r="P21">
        <f t="shared" si="30"/>
        <v>22.338731828310671</v>
      </c>
      <c r="Q21" s="5">
        <f t="shared" si="31"/>
        <v>25</v>
      </c>
      <c r="R21">
        <f t="shared" si="0"/>
        <v>100000</v>
      </c>
      <c r="S21">
        <f t="shared" si="1"/>
        <v>96.704308273933279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112.88288505869281</v>
      </c>
      <c r="AC21">
        <f t="shared" si="2"/>
        <v>75.779092862245164</v>
      </c>
      <c r="AE21">
        <f t="shared" si="3"/>
        <v>350.09998289779276</v>
      </c>
      <c r="AF21">
        <f t="shared" si="4"/>
        <v>-17.504999144889638</v>
      </c>
      <c r="AG21">
        <f t="shared" si="5"/>
        <v>-19.590412830312204</v>
      </c>
      <c r="AH21">
        <f t="shared" si="6"/>
        <v>-374.9964075831839</v>
      </c>
      <c r="AI21">
        <f t="shared" si="7"/>
        <v>-61.99183666059298</v>
      </c>
      <c r="AJ21">
        <f t="shared" si="8"/>
        <v>37.103792196447642</v>
      </c>
      <c r="AK21">
        <f t="shared" si="32"/>
        <v>22.853014670034874</v>
      </c>
      <c r="AL21">
        <f t="shared" si="9"/>
        <v>-2.0350297941104643</v>
      </c>
      <c r="AN21">
        <f t="shared" si="10"/>
        <v>113.30392982198062</v>
      </c>
      <c r="AO21">
        <f t="shared" si="11"/>
        <v>-5.6651964910990316</v>
      </c>
      <c r="AP21">
        <f t="shared" si="12"/>
        <v>-6.3401053097375542</v>
      </c>
      <c r="AQ21">
        <f t="shared" si="13"/>
        <v>-121.36123600069958</v>
      </c>
      <c r="AR21">
        <f t="shared" si="14"/>
        <v>-20.062607979555533</v>
      </c>
      <c r="AS21">
        <f t="shared" si="15"/>
        <v>12.008013917506993</v>
      </c>
      <c r="AT21">
        <f t="shared" si="16"/>
        <v>7.3959911364812863</v>
      </c>
      <c r="AU21">
        <f t="shared" si="17"/>
        <v>-0.65860292556725353</v>
      </c>
      <c r="AW21">
        <v>18</v>
      </c>
      <c r="AX21">
        <f>(R21*SUMPRODUCT(K22:$K$23, X22:$X$23)-$AZ$3*SUMPRODUCT(K21:$K$22, W22:$W$23))/Z21</f>
        <v>96.704308273933279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446.77463656621342</v>
      </c>
      <c r="P22">
        <f t="shared" si="30"/>
        <v>22.338731828310671</v>
      </c>
      <c r="Q22" s="5">
        <f t="shared" si="31"/>
        <v>25</v>
      </c>
      <c r="R22">
        <f t="shared" si="0"/>
        <v>100000</v>
      </c>
      <c r="S22">
        <f t="shared" si="1"/>
        <v>48.410347642880893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75.779092862245164</v>
      </c>
      <c r="AC22">
        <f t="shared" si="2"/>
        <v>37.367927419124612</v>
      </c>
      <c r="AE22">
        <f t="shared" si="3"/>
        <v>344.86515806641131</v>
      </c>
      <c r="AF22">
        <f t="shared" si="4"/>
        <v>-17.243257903320565</v>
      </c>
      <c r="AG22">
        <f t="shared" si="5"/>
        <v>-19.297489709630213</v>
      </c>
      <c r="AH22">
        <f t="shared" si="6"/>
        <v>-388.07596951546429</v>
      </c>
      <c r="AI22">
        <f t="shared" si="7"/>
        <v>-79.751559062003764</v>
      </c>
      <c r="AJ22">
        <f t="shared" si="8"/>
        <v>38.411165443120552</v>
      </c>
      <c r="AK22">
        <f t="shared" si="32"/>
        <v>28.238069511773514</v>
      </c>
      <c r="AL22">
        <f t="shared" si="9"/>
        <v>-13.102324107109698</v>
      </c>
      <c r="AN22">
        <f t="shared" si="10"/>
        <v>104.30819385749945</v>
      </c>
      <c r="AO22">
        <f t="shared" si="11"/>
        <v>-5.2154096928749718</v>
      </c>
      <c r="AP22">
        <f t="shared" si="12"/>
        <v>-5.836734301838586</v>
      </c>
      <c r="AQ22">
        <f t="shared" si="13"/>
        <v>-117.37777073977674</v>
      </c>
      <c r="AR22">
        <f t="shared" si="14"/>
        <v>-24.121720876990857</v>
      </c>
      <c r="AS22">
        <f t="shared" si="15"/>
        <v>11.617872080199948</v>
      </c>
      <c r="AT22">
        <f t="shared" si="16"/>
        <v>8.5409092797608839</v>
      </c>
      <c r="AU22">
        <f t="shared" si="17"/>
        <v>-3.9629395170300232</v>
      </c>
      <c r="AW22">
        <v>19</v>
      </c>
      <c r="AX22">
        <f>(R22*SUMPRODUCT(K23:$K$23, X23:$X$23)-$AZ$3*SUMPRODUCT(K22:$K$22, W23:$W$23))/Z22</f>
        <v>48.410347642880893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446.77463656621342</v>
      </c>
      <c r="P23">
        <f t="shared" si="30"/>
        <v>22.338731828310671</v>
      </c>
      <c r="Q23" s="5">
        <f t="shared" si="31"/>
        <v>25</v>
      </c>
      <c r="R23">
        <f t="shared" si="0"/>
        <v>100000</v>
      </c>
      <c r="S23">
        <f t="shared" si="1"/>
        <v>49.157748989763867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37.367927419124612</v>
      </c>
      <c r="AC23">
        <f t="shared" si="2"/>
        <v>37.367927419124612</v>
      </c>
      <c r="AE23">
        <f t="shared" si="3"/>
        <v>339.62177957718228</v>
      </c>
      <c r="AF23">
        <f t="shared" si="4"/>
        <v>-16.981088978859116</v>
      </c>
      <c r="AG23">
        <f t="shared" si="5"/>
        <v>-19.004087955138949</v>
      </c>
      <c r="AH23">
        <f t="shared" si="6"/>
        <v>-401.7074295798588</v>
      </c>
      <c r="AI23">
        <f t="shared" si="7"/>
        <v>-98.070826936674621</v>
      </c>
      <c r="AJ23">
        <f t="shared" si="8"/>
        <v>0</v>
      </c>
      <c r="AK23">
        <f t="shared" si="32"/>
        <v>37.404895412012827</v>
      </c>
      <c r="AL23">
        <f t="shared" si="9"/>
        <v>-60.665931524661794</v>
      </c>
      <c r="AN23">
        <f t="shared" si="10"/>
        <v>93.053969898210596</v>
      </c>
      <c r="AO23">
        <f t="shared" si="11"/>
        <v>-4.6526984949105303</v>
      </c>
      <c r="AP23">
        <f t="shared" si="12"/>
        <v>-5.2069859321803573</v>
      </c>
      <c r="AQ23">
        <f t="shared" si="13"/>
        <v>-110.06499967861062</v>
      </c>
      <c r="AR23">
        <f t="shared" si="14"/>
        <v>-26.87071420749092</v>
      </c>
      <c r="AS23">
        <f t="shared" si="15"/>
        <v>0</v>
      </c>
      <c r="AT23">
        <f t="shared" si="16"/>
        <v>10.248677266954079</v>
      </c>
      <c r="AU23">
        <f t="shared" si="17"/>
        <v>-16.622036940536841</v>
      </c>
      <c r="AW23">
        <v>20</v>
      </c>
      <c r="AX23">
        <f>(R23*SUMPRODUCT(K$23:$K24, X$23:$X24)-$AZ$3*SUMPRODUCT(K$22:$K23, W$23:$W24))/Z23</f>
        <v>49.157748989763867</v>
      </c>
    </row>
    <row r="25" spans="5:50" x14ac:dyDescent="0.25">
      <c r="AN25" s="6">
        <f t="shared" ref="AN25:AU25" si="33">SUM(AN3:AN23)</f>
        <v>4256.196370551158</v>
      </c>
      <c r="AO25" s="6">
        <f t="shared" si="33"/>
        <v>-547.89079595221801</v>
      </c>
      <c r="AP25" s="6">
        <f t="shared" si="33"/>
        <v>-486.31211843260786</v>
      </c>
      <c r="AQ25" s="6">
        <f t="shared" si="33"/>
        <v>-3189.8958480221149</v>
      </c>
      <c r="AR25" s="6">
        <f t="shared" si="33"/>
        <v>32.097608144217794</v>
      </c>
      <c r="AS25" s="6">
        <f t="shared" si="33"/>
        <v>-122.80130535400899</v>
      </c>
      <c r="AT25" s="6">
        <f t="shared" si="33"/>
        <v>364.74352958112252</v>
      </c>
      <c r="AU25" s="7">
        <f t="shared" si="33"/>
        <v>274.03983237133139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9B40-3AAB-4DE7-81E3-CCEC9D457DB3}">
  <sheetPr codeName="Sheet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660.96837345018002</v>
      </c>
      <c r="K3">
        <v>1</v>
      </c>
      <c r="L3" s="2">
        <v>0</v>
      </c>
      <c r="O3">
        <f>$C$3</f>
        <v>660.96837345018002</v>
      </c>
      <c r="P3">
        <f>O3*B5</f>
        <v>528.77469876014402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660.96837345018002</v>
      </c>
      <c r="AF3">
        <f t="shared" ref="AF3:AF23" si="4">-$Z3*P3</f>
        <v>-528.77469876014402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-140.95606710996401</v>
      </c>
      <c r="AJ3">
        <f t="shared" ref="AJ3:AJ23" si="8">AB3-AC3</f>
        <v>0</v>
      </c>
      <c r="AL3">
        <f t="shared" ref="AL3:AL23" si="9">SUM(AI3:AK3)</f>
        <v>-140.95606710996401</v>
      </c>
      <c r="AN3">
        <f t="shared" ref="AN3:AN23" si="10">AE3*$K3</f>
        <v>660.96837345018002</v>
      </c>
      <c r="AO3">
        <f t="shared" ref="AO3:AO23" si="11">AF3*$K3</f>
        <v>-528.77469876014402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-140.95606710996401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-140.95606710996401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475.58230549517231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</v>
      </c>
      <c r="S4">
        <f t="shared" si="1"/>
        <v>151.51045428582029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2"/>
        <v>149.46869258589413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-149.46869258589413</v>
      </c>
      <c r="AK4">
        <f>H4*SUM(AB4, AE4:AF4)</f>
        <v>0</v>
      </c>
      <c r="AL4">
        <f t="shared" si="9"/>
        <v>-497.07319258589416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-326.11361290927852</v>
      </c>
      <c r="AR4">
        <f t="shared" si="14"/>
        <v>-326.11361290927852</v>
      </c>
      <c r="AS4">
        <f t="shared" si="15"/>
        <v>-140.22768794998979</v>
      </c>
      <c r="AT4">
        <f t="shared" si="16"/>
        <v>0</v>
      </c>
      <c r="AU4">
        <f t="shared" si="17"/>
        <v>-466.3413008592683</v>
      </c>
      <c r="AW4">
        <v>1</v>
      </c>
      <c r="AX4">
        <f>(R4*SUMPRODUCT(K5:$K$23, X5:$X$23)-$AZ$3*SUMPRODUCT(K4:$K$22, W5:$W$23))/Z4</f>
        <v>151.51045428582029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660.96837345018002</v>
      </c>
      <c r="P5">
        <f t="shared" ref="P5:P23" si="30">O5*$C$5</f>
        <v>33.048418672509001</v>
      </c>
      <c r="Q5" s="5">
        <f t="shared" ref="Q5:Q23" si="31">$C$8</f>
        <v>25</v>
      </c>
      <c r="R5">
        <f t="shared" si="0"/>
        <v>100000</v>
      </c>
      <c r="S5">
        <f t="shared" si="1"/>
        <v>289.53008831328759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149.46869258589413</v>
      </c>
      <c r="AC5">
        <f t="shared" si="2"/>
        <v>281.73979122452238</v>
      </c>
      <c r="AE5">
        <f t="shared" si="3"/>
        <v>643.18390059814556</v>
      </c>
      <c r="AF5">
        <f t="shared" si="4"/>
        <v>-32.159195029907274</v>
      </c>
      <c r="AG5">
        <f t="shared" si="5"/>
        <v>-24.327332684648677</v>
      </c>
      <c r="AH5">
        <f t="shared" si="6"/>
        <v>-356.540806405296</v>
      </c>
      <c r="AI5">
        <f t="shared" si="7"/>
        <v>230.15656647829354</v>
      </c>
      <c r="AJ5">
        <f t="shared" si="8"/>
        <v>-132.27109863862825</v>
      </c>
      <c r="AK5">
        <f>H5*SUM(AB5, AE5:AF5)</f>
        <v>65.706629600517033</v>
      </c>
      <c r="AL5">
        <f t="shared" si="9"/>
        <v>163.59209744018233</v>
      </c>
      <c r="AN5">
        <f t="shared" si="10"/>
        <v>555.4295047307902</v>
      </c>
      <c r="AO5">
        <f t="shared" si="11"/>
        <v>-27.771475236539505</v>
      </c>
      <c r="AP5">
        <f t="shared" si="12"/>
        <v>-21.008172517828314</v>
      </c>
      <c r="AQ5">
        <f t="shared" si="13"/>
        <v>-307.89527432798599</v>
      </c>
      <c r="AR5">
        <f t="shared" si="14"/>
        <v>198.7545826484363</v>
      </c>
      <c r="AS5">
        <f t="shared" si="15"/>
        <v>-114.22436217499845</v>
      </c>
      <c r="AT5">
        <f t="shared" si="16"/>
        <v>56.741782097786974</v>
      </c>
      <c r="AU5">
        <f t="shared" si="17"/>
        <v>141.27200257122482</v>
      </c>
      <c r="AW5">
        <v>2</v>
      </c>
      <c r="AX5">
        <f>(R5*SUMPRODUCT(K6:$K$23, X6:$X$23)-$AZ$3*SUMPRODUCT(K5:$K$22, W6:$W$23))/Z5</f>
        <v>289.53008831328759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660.96837345018002</v>
      </c>
      <c r="P6">
        <f t="shared" si="30"/>
        <v>33.048418672509001</v>
      </c>
      <c r="Q6" s="5">
        <f t="shared" si="31"/>
        <v>25</v>
      </c>
      <c r="R6">
        <f t="shared" si="0"/>
        <v>100000</v>
      </c>
      <c r="S6">
        <f t="shared" si="1"/>
        <v>413.2593197336243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281.73979122452238</v>
      </c>
      <c r="AC6">
        <f t="shared" si="2"/>
        <v>396.60740107151832</v>
      </c>
      <c r="AE6">
        <f t="shared" si="3"/>
        <v>634.33523762637981</v>
      </c>
      <c r="AF6">
        <f t="shared" si="4"/>
        <v>-31.716761881318991</v>
      </c>
      <c r="AG6">
        <f t="shared" si="5"/>
        <v>-23.992647118470352</v>
      </c>
      <c r="AH6">
        <f t="shared" si="6"/>
        <v>-365.64895732735908</v>
      </c>
      <c r="AI6">
        <f t="shared" si="7"/>
        <v>212.97687129923133</v>
      </c>
      <c r="AJ6">
        <f t="shared" si="8"/>
        <v>-114.86760984699595</v>
      </c>
      <c r="AK6">
        <f>H6*SUM(AB6, AE6:AF6)</f>
        <v>96.218179446290648</v>
      </c>
      <c r="AL6">
        <f t="shared" si="9"/>
        <v>194.32744089852605</v>
      </c>
      <c r="AN6">
        <f t="shared" si="10"/>
        <v>494.03691478091878</v>
      </c>
      <c r="AO6">
        <f t="shared" si="11"/>
        <v>-24.70184573904594</v>
      </c>
      <c r="AP6">
        <f t="shared" si="12"/>
        <v>-18.686102642177193</v>
      </c>
      <c r="AQ6">
        <f t="shared" si="13"/>
        <v>-284.77699496376829</v>
      </c>
      <c r="AR6">
        <f t="shared" si="14"/>
        <v>165.87197143592735</v>
      </c>
      <c r="AS6">
        <f t="shared" si="15"/>
        <v>-89.461906277533558</v>
      </c>
      <c r="AT6">
        <f t="shared" si="16"/>
        <v>74.937240909640764</v>
      </c>
      <c r="AU6">
        <f t="shared" si="17"/>
        <v>151.34730606803458</v>
      </c>
      <c r="AW6">
        <v>3</v>
      </c>
      <c r="AX6">
        <f>(R6*SUMPRODUCT(K7:$K$23, X7:$X$23)-$AZ$3*SUMPRODUCT(K6:$K$22, W7:$W$23))/Z6</f>
        <v>413.2593197336243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660.96837345018002</v>
      </c>
      <c r="P7">
        <f t="shared" si="30"/>
        <v>33.048418672509001</v>
      </c>
      <c r="Q7" s="5">
        <f t="shared" si="31"/>
        <v>25</v>
      </c>
      <c r="R7">
        <f t="shared" si="0"/>
        <v>100000</v>
      </c>
      <c r="S7">
        <f t="shared" si="1"/>
        <v>515.02655253410774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396.60740107151832</v>
      </c>
      <c r="AC7">
        <f t="shared" si="2"/>
        <v>487.39772064150742</v>
      </c>
      <c r="AE7">
        <f t="shared" si="3"/>
        <v>625.51042669670449</v>
      </c>
      <c r="AF7">
        <f t="shared" si="4"/>
        <v>-31.275521334835222</v>
      </c>
      <c r="AG7">
        <f t="shared" si="5"/>
        <v>-23.658863715052313</v>
      </c>
      <c r="AH7">
        <f t="shared" si="6"/>
        <v>-375.42772893333057</v>
      </c>
      <c r="AI7">
        <f t="shared" si="7"/>
        <v>195.14831271348629</v>
      </c>
      <c r="AJ7">
        <f t="shared" si="8"/>
        <v>-90.790319569989094</v>
      </c>
      <c r="AK7">
        <f>H7*SUM(AB7, AE7:AF7)</f>
        <v>103.74118948357568</v>
      </c>
      <c r="AL7">
        <f t="shared" si="9"/>
        <v>208.09918262707288</v>
      </c>
      <c r="AN7">
        <f t="shared" si="10"/>
        <v>440.99205272927537</v>
      </c>
      <c r="AO7">
        <f t="shared" si="11"/>
        <v>-22.049602636463767</v>
      </c>
      <c r="AP7">
        <f t="shared" si="12"/>
        <v>-16.679771318987125</v>
      </c>
      <c r="AQ7">
        <f t="shared" si="13"/>
        <v>-264.68087144145392</v>
      </c>
      <c r="AR7">
        <f t="shared" si="14"/>
        <v>137.58180733237052</v>
      </c>
      <c r="AS7">
        <f t="shared" si="15"/>
        <v>-64.00822062480151</v>
      </c>
      <c r="AT7">
        <f t="shared" si="16"/>
        <v>73.138733025662901</v>
      </c>
      <c r="AU7">
        <f t="shared" si="17"/>
        <v>146.71231973323191</v>
      </c>
      <c r="AW7">
        <v>4</v>
      </c>
      <c r="AX7">
        <f>(R7*SUMPRODUCT(K8:$K$23, X8:$X$23)-$AZ$3*SUMPRODUCT(K7:$K$22, W8:$W$23))/Z7</f>
        <v>515.02655253410774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660.96837345018002</v>
      </c>
      <c r="P8">
        <f t="shared" si="30"/>
        <v>33.048418672509001</v>
      </c>
      <c r="Q8" s="5">
        <f t="shared" si="31"/>
        <v>25</v>
      </c>
      <c r="R8">
        <f t="shared" si="0"/>
        <v>100000</v>
      </c>
      <c r="S8">
        <f t="shared" si="1"/>
        <v>590.38748552538891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487.39772064150742</v>
      </c>
      <c r="AC8">
        <f t="shared" si="2"/>
        <v>550.84879789953766</v>
      </c>
      <c r="AE8">
        <f t="shared" si="3"/>
        <v>616.70283143050631</v>
      </c>
      <c r="AF8">
        <f t="shared" si="4"/>
        <v>-30.835141571525313</v>
      </c>
      <c r="AG8">
        <f t="shared" si="5"/>
        <v>-23.325731464706372</v>
      </c>
      <c r="AH8">
        <f t="shared" si="6"/>
        <v>-386.17445278167747</v>
      </c>
      <c r="AI8">
        <f t="shared" si="7"/>
        <v>176.36750561259714</v>
      </c>
      <c r="AJ8">
        <f t="shared" si="8"/>
        <v>-63.451077258030239</v>
      </c>
      <c r="AK8">
        <f t="shared" ref="AK8:AK23" si="32">H8*SUM(AB8:AB8, AE8:AF8)</f>
        <v>77.811742261285417</v>
      </c>
      <c r="AL8">
        <f t="shared" si="9"/>
        <v>190.72817061585232</v>
      </c>
      <c r="AN8">
        <f t="shared" si="10"/>
        <v>405.39169851658437</v>
      </c>
      <c r="AO8">
        <f t="shared" si="11"/>
        <v>-20.269584925829218</v>
      </c>
      <c r="AP8">
        <f t="shared" si="12"/>
        <v>-15.333248715081691</v>
      </c>
      <c r="AQ8">
        <f t="shared" si="13"/>
        <v>-253.85308670261543</v>
      </c>
      <c r="AR8">
        <f t="shared" si="14"/>
        <v>115.93577817305804</v>
      </c>
      <c r="AS8">
        <f t="shared" si="15"/>
        <v>-41.709780904805953</v>
      </c>
      <c r="AT8">
        <f t="shared" si="16"/>
        <v>51.149812765845518</v>
      </c>
      <c r="AU8">
        <f t="shared" si="17"/>
        <v>125.3758100340976</v>
      </c>
      <c r="AW8">
        <v>5</v>
      </c>
      <c r="AX8">
        <f>(R8*SUMPRODUCT(K9:$K$23, X9:$X$23)-$AZ$3*SUMPRODUCT(K8:$K$22, W9:$W$23))/Z8</f>
        <v>590.38748552538891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660.96837345018002</v>
      </c>
      <c r="P9">
        <f t="shared" si="30"/>
        <v>33.048418672509001</v>
      </c>
      <c r="Q9" s="5">
        <f t="shared" si="31"/>
        <v>25</v>
      </c>
      <c r="R9">
        <f t="shared" si="0"/>
        <v>100000</v>
      </c>
      <c r="S9">
        <f t="shared" si="1"/>
        <v>644.60016202527061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550.84879789953766</v>
      </c>
      <c r="AC9">
        <f t="shared" si="2"/>
        <v>592.8401581915241</v>
      </c>
      <c r="AE9">
        <f t="shared" si="3"/>
        <v>607.89403751412215</v>
      </c>
      <c r="AF9">
        <f t="shared" si="4"/>
        <v>-30.394701875706108</v>
      </c>
      <c r="AG9">
        <f t="shared" si="5"/>
        <v>-22.992553877464069</v>
      </c>
      <c r="AH9">
        <f t="shared" si="6"/>
        <v>-399.68109038096969</v>
      </c>
      <c r="AI9">
        <f t="shared" si="7"/>
        <v>154.82569137998229</v>
      </c>
      <c r="AJ9">
        <f t="shared" si="8"/>
        <v>-41.991360291986439</v>
      </c>
      <c r="AK9">
        <f t="shared" si="32"/>
        <v>58.899772570681193</v>
      </c>
      <c r="AL9">
        <f t="shared" si="9"/>
        <v>171.73410365867704</v>
      </c>
      <c r="AN9">
        <f t="shared" si="10"/>
        <v>379.77685606369982</v>
      </c>
      <c r="AO9">
        <f t="shared" si="11"/>
        <v>-18.988842803184991</v>
      </c>
      <c r="AP9">
        <f t="shared" si="12"/>
        <v>-14.364411041382649</v>
      </c>
      <c r="AQ9">
        <f t="shared" si="13"/>
        <v>-249.6975106939914</v>
      </c>
      <c r="AR9">
        <f t="shared" si="14"/>
        <v>96.726091525140774</v>
      </c>
      <c r="AS9">
        <f t="shared" si="15"/>
        <v>-26.233760835593351</v>
      </c>
      <c r="AT9">
        <f t="shared" si="16"/>
        <v>36.797153894177804</v>
      </c>
      <c r="AU9">
        <f t="shared" si="17"/>
        <v>107.28948458372523</v>
      </c>
      <c r="AW9">
        <v>6</v>
      </c>
      <c r="AX9">
        <f>(R9*SUMPRODUCT(K10:$K$23, X10:$X$23)-$AZ$3*SUMPRODUCT(K9:$K$22, W10:$W$23))/Z9</f>
        <v>644.60016202527061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660.96837345018002</v>
      </c>
      <c r="P10">
        <f t="shared" si="30"/>
        <v>33.048418672509001</v>
      </c>
      <c r="Q10" s="5">
        <f t="shared" si="31"/>
        <v>25</v>
      </c>
      <c r="R10">
        <f t="shared" si="0"/>
        <v>100000</v>
      </c>
      <c r="S10">
        <f t="shared" si="1"/>
        <v>684.51549404708294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592.8401581915241</v>
      </c>
      <c r="AC10">
        <f t="shared" si="2"/>
        <v>620.42172528584342</v>
      </c>
      <c r="AE10">
        <f t="shared" si="3"/>
        <v>599.0794104466712</v>
      </c>
      <c r="AF10">
        <f t="shared" si="4"/>
        <v>-29.953970522333563</v>
      </c>
      <c r="AG10">
        <f t="shared" si="5"/>
        <v>-22.659155661243844</v>
      </c>
      <c r="AH10">
        <f t="shared" si="6"/>
        <v>-413.89070978232536</v>
      </c>
      <c r="AI10">
        <f t="shared" si="7"/>
        <v>132.57557448076847</v>
      </c>
      <c r="AJ10">
        <f t="shared" si="8"/>
        <v>-27.581567094319325</v>
      </c>
      <c r="AK10">
        <f t="shared" si="32"/>
        <v>61.003193901082753</v>
      </c>
      <c r="AL10">
        <f t="shared" si="9"/>
        <v>165.99720128753188</v>
      </c>
      <c r="AN10">
        <f t="shared" si="10"/>
        <v>355.60094013377847</v>
      </c>
      <c r="AO10">
        <f t="shared" si="11"/>
        <v>-17.780047006688925</v>
      </c>
      <c r="AP10">
        <f t="shared" si="12"/>
        <v>-13.4499983061815</v>
      </c>
      <c r="AQ10">
        <f t="shared" si="13"/>
        <v>-245.6768217113237</v>
      </c>
      <c r="AR10">
        <f t="shared" si="14"/>
        <v>78.694073109584352</v>
      </c>
      <c r="AS10">
        <f t="shared" si="15"/>
        <v>-16.371838220562466</v>
      </c>
      <c r="AT10">
        <f t="shared" si="16"/>
        <v>36.21021307711802</v>
      </c>
      <c r="AU10">
        <f t="shared" si="17"/>
        <v>98.532447966139898</v>
      </c>
      <c r="AW10">
        <v>7</v>
      </c>
      <c r="AX10">
        <f>(R10*SUMPRODUCT(K11:$K$23, X11:$X$23)-$AZ$3*SUMPRODUCT(K10:$K$22, W11:$W$23))/Z10</f>
        <v>684.51549404708294</v>
      </c>
    </row>
    <row r="11" spans="1:52" x14ac:dyDescent="0.25">
      <c r="A11" t="s">
        <v>33</v>
      </c>
      <c r="C11" s="25">
        <f>AU25</f>
        <v>451.09912429154906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660.96837345018002</v>
      </c>
      <c r="P11">
        <f t="shared" si="30"/>
        <v>33.048418672509001</v>
      </c>
      <c r="Q11" s="5">
        <f t="shared" si="31"/>
        <v>25</v>
      </c>
      <c r="R11">
        <f t="shared" si="0"/>
        <v>100000</v>
      </c>
      <c r="S11">
        <f t="shared" si="1"/>
        <v>711.10788456578598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620.42172528584342</v>
      </c>
      <c r="AC11">
        <f t="shared" si="2"/>
        <v>635.03997099103412</v>
      </c>
      <c r="AE11">
        <f t="shared" si="3"/>
        <v>590.2639329587721</v>
      </c>
      <c r="AF11">
        <f t="shared" si="4"/>
        <v>-29.513196647938603</v>
      </c>
      <c r="AG11">
        <f t="shared" si="5"/>
        <v>-22.325725279322413</v>
      </c>
      <c r="AH11">
        <f t="shared" si="6"/>
        <v>-427.35530123596476</v>
      </c>
      <c r="AI11">
        <f t="shared" si="7"/>
        <v>111.06970979554632</v>
      </c>
      <c r="AJ11">
        <f t="shared" si="8"/>
        <v>-14.618245705190702</v>
      </c>
      <c r="AK11">
        <f t="shared" si="32"/>
        <v>60.830381772228861</v>
      </c>
      <c r="AL11">
        <f t="shared" si="9"/>
        <v>157.28184586258448</v>
      </c>
      <c r="AN11">
        <f t="shared" si="10"/>
        <v>333.20804381899416</v>
      </c>
      <c r="AO11">
        <f t="shared" si="11"/>
        <v>-16.660402190949704</v>
      </c>
      <c r="AP11">
        <f t="shared" si="12"/>
        <v>-12.603025243087119</v>
      </c>
      <c r="AQ11">
        <f t="shared" si="13"/>
        <v>-241.24500242920789</v>
      </c>
      <c r="AR11">
        <f t="shared" si="14"/>
        <v>62.699613955749406</v>
      </c>
      <c r="AS11">
        <f t="shared" si="15"/>
        <v>-8.252100092031581</v>
      </c>
      <c r="AT11">
        <f t="shared" si="16"/>
        <v>34.33916826577088</v>
      </c>
      <c r="AU11">
        <f t="shared" si="17"/>
        <v>88.786682129488696</v>
      </c>
      <c r="AW11">
        <v>8</v>
      </c>
      <c r="AX11">
        <f>(R11*SUMPRODUCT(K12:$K$23, X12:$X$23)-$AZ$3*SUMPRODUCT(K11:$K$22, W12:$W$23))/Z11</f>
        <v>711.10788456578598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660.96837345018002</v>
      </c>
      <c r="P12">
        <f t="shared" si="30"/>
        <v>33.048418672509001</v>
      </c>
      <c r="Q12" s="5">
        <f t="shared" si="31"/>
        <v>25</v>
      </c>
      <c r="R12">
        <f t="shared" si="0"/>
        <v>100000</v>
      </c>
      <c r="S12">
        <f t="shared" si="1"/>
        <v>724.64124909019824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635.03997099103412</v>
      </c>
      <c r="AC12">
        <f t="shared" si="2"/>
        <v>637.44959520613179</v>
      </c>
      <c r="AE12">
        <f t="shared" si="3"/>
        <v>581.4380876452534</v>
      </c>
      <c r="AF12">
        <f t="shared" si="4"/>
        <v>-29.071904382262673</v>
      </c>
      <c r="AG12">
        <f t="shared" si="5"/>
        <v>-21.991902752101907</v>
      </c>
      <c r="AH12">
        <f t="shared" si="6"/>
        <v>-442.26109770913286</v>
      </c>
      <c r="AI12">
        <f t="shared" si="7"/>
        <v>88.113182801756011</v>
      </c>
      <c r="AJ12">
        <f t="shared" si="8"/>
        <v>-2.409624215097665</v>
      </c>
      <c r="AK12">
        <f t="shared" si="32"/>
        <v>61.626379405783901</v>
      </c>
      <c r="AL12">
        <f t="shared" si="9"/>
        <v>147.32993799244224</v>
      </c>
      <c r="AN12">
        <f t="shared" si="10"/>
        <v>312.03136565037386</v>
      </c>
      <c r="AO12">
        <f t="shared" si="11"/>
        <v>-15.601568282518695</v>
      </c>
      <c r="AP12">
        <f t="shared" si="12"/>
        <v>-11.802053554453956</v>
      </c>
      <c r="AQ12">
        <f t="shared" si="13"/>
        <v>-237.34140783775109</v>
      </c>
      <c r="AR12">
        <f t="shared" si="14"/>
        <v>47.28633597565014</v>
      </c>
      <c r="AS12">
        <f t="shared" si="15"/>
        <v>-1.2931356760375665</v>
      </c>
      <c r="AT12">
        <f t="shared" si="16"/>
        <v>33.072073767907391</v>
      </c>
      <c r="AU12">
        <f t="shared" si="17"/>
        <v>79.065274067519965</v>
      </c>
      <c r="AW12">
        <v>9</v>
      </c>
      <c r="AX12">
        <f>(R12*SUMPRODUCT(K13:$K$23, X13:$X$23)-$AZ$3*SUMPRODUCT(K12:$K$22, W13:$W$23))/Z12</f>
        <v>724.64124909019824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660.96837345018002</v>
      </c>
      <c r="P13">
        <f t="shared" si="30"/>
        <v>33.048418672509001</v>
      </c>
      <c r="Q13" s="5">
        <f t="shared" si="31"/>
        <v>25</v>
      </c>
      <c r="R13">
        <f t="shared" si="0"/>
        <v>100000</v>
      </c>
      <c r="S13">
        <f t="shared" si="1"/>
        <v>725.33934006748518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637.44959520613179</v>
      </c>
      <c r="AC13">
        <f t="shared" si="2"/>
        <v>628.36247886452452</v>
      </c>
      <c r="AE13">
        <f t="shared" si="3"/>
        <v>572.5978209779247</v>
      </c>
      <c r="AF13">
        <f t="shared" si="4"/>
        <v>-28.629891048896233</v>
      </c>
      <c r="AG13">
        <f t="shared" si="5"/>
        <v>-21.657534761800665</v>
      </c>
      <c r="AH13">
        <f t="shared" si="6"/>
        <v>-457.79585112090552</v>
      </c>
      <c r="AI13">
        <f t="shared" si="7"/>
        <v>64.514544046322328</v>
      </c>
      <c r="AJ13">
        <f t="shared" si="8"/>
        <v>9.0871163416072704</v>
      </c>
      <c r="AK13">
        <f t="shared" si="32"/>
        <v>61.079286049487791</v>
      </c>
      <c r="AL13">
        <f t="shared" si="9"/>
        <v>134.68094643741739</v>
      </c>
      <c r="AN13">
        <f t="shared" si="10"/>
        <v>292.18141748654847</v>
      </c>
      <c r="AO13">
        <f t="shared" si="11"/>
        <v>-14.609070874327422</v>
      </c>
      <c r="AP13">
        <f t="shared" si="12"/>
        <v>-11.051263162615276</v>
      </c>
      <c r="AQ13">
        <f t="shared" si="13"/>
        <v>-233.60102990179541</v>
      </c>
      <c r="AR13">
        <f t="shared" si="14"/>
        <v>32.920053547810383</v>
      </c>
      <c r="AS13">
        <f t="shared" si="15"/>
        <v>4.6369134430540422</v>
      </c>
      <c r="AT13">
        <f t="shared" si="16"/>
        <v>31.167132886615946</v>
      </c>
      <c r="AU13">
        <f t="shared" si="17"/>
        <v>68.72409987748037</v>
      </c>
      <c r="AW13">
        <v>10</v>
      </c>
      <c r="AX13">
        <f>(R13*SUMPRODUCT(K14:$K$23, X14:$X$23)-$AZ$3*SUMPRODUCT(K13:$K$22, W14:$W$23))/Z13</f>
        <v>725.33934006748518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660.96837345018002</v>
      </c>
      <c r="P14">
        <f t="shared" si="30"/>
        <v>33.048418672509001</v>
      </c>
      <c r="Q14" s="5">
        <f t="shared" si="31"/>
        <v>25</v>
      </c>
      <c r="R14">
        <f t="shared" si="0"/>
        <v>100000</v>
      </c>
      <c r="S14">
        <f t="shared" si="1"/>
        <v>712.86304305510544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628.36247886452452</v>
      </c>
      <c r="AC14">
        <f t="shared" si="2"/>
        <v>607.99154946356475</v>
      </c>
      <c r="AE14">
        <f t="shared" si="3"/>
        <v>563.7312656834174</v>
      </c>
      <c r="AF14">
        <f t="shared" si="4"/>
        <v>-28.18656328417087</v>
      </c>
      <c r="AG14">
        <f t="shared" si="5"/>
        <v>-21.322172449069086</v>
      </c>
      <c r="AH14">
        <f t="shared" si="6"/>
        <v>-475.14786045428951</v>
      </c>
      <c r="AI14">
        <f t="shared" si="7"/>
        <v>39.074669495887917</v>
      </c>
      <c r="AJ14">
        <f t="shared" si="8"/>
        <v>20.370929400959767</v>
      </c>
      <c r="AK14">
        <f t="shared" si="32"/>
        <v>59.824829116957829</v>
      </c>
      <c r="AL14">
        <f t="shared" si="9"/>
        <v>119.27042801380551</v>
      </c>
      <c r="AN14">
        <f t="shared" si="10"/>
        <v>273.59430328268132</v>
      </c>
      <c r="AO14">
        <f t="shared" si="11"/>
        <v>-13.679715164134064</v>
      </c>
      <c r="AP14">
        <f t="shared" si="12"/>
        <v>-10.348237308789452</v>
      </c>
      <c r="AQ14">
        <f t="shared" si="13"/>
        <v>-230.60233794137773</v>
      </c>
      <c r="AR14">
        <f t="shared" si="14"/>
        <v>18.964012868380038</v>
      </c>
      <c r="AS14">
        <f t="shared" si="15"/>
        <v>9.886572868935378</v>
      </c>
      <c r="AT14">
        <f t="shared" si="16"/>
        <v>29.034636603695855</v>
      </c>
      <c r="AU14">
        <f t="shared" si="17"/>
        <v>57.885222341011271</v>
      </c>
      <c r="AW14">
        <v>11</v>
      </c>
      <c r="AX14">
        <f>(R14*SUMPRODUCT(K15:$K$23, X15:$X$23)-$AZ$3*SUMPRODUCT(K14:$K$22, W15:$W$23))/Z14</f>
        <v>712.86304305510544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660.96837345018002</v>
      </c>
      <c r="P15">
        <f t="shared" si="30"/>
        <v>33.048418672509001</v>
      </c>
      <c r="Q15" s="5">
        <f t="shared" si="31"/>
        <v>25</v>
      </c>
      <c r="R15">
        <f t="shared" si="0"/>
        <v>100000</v>
      </c>
      <c r="S15">
        <f t="shared" si="1"/>
        <v>686.56590449836449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607.99154946356475</v>
      </c>
      <c r="AC15">
        <f t="shared" si="2"/>
        <v>576.30657378715773</v>
      </c>
      <c r="AE15">
        <f t="shared" si="3"/>
        <v>554.81988865010874</v>
      </c>
      <c r="AF15">
        <f t="shared" si="4"/>
        <v>-27.740994432505438</v>
      </c>
      <c r="AG15">
        <f t="shared" si="5"/>
        <v>-20.985114830608754</v>
      </c>
      <c r="AH15">
        <f t="shared" si="6"/>
        <v>-495.34357587854441</v>
      </c>
      <c r="AI15">
        <f t="shared" si="7"/>
        <v>10.750203508450113</v>
      </c>
      <c r="AJ15">
        <f t="shared" si="8"/>
        <v>31.684975676407021</v>
      </c>
      <c r="AK15">
        <f t="shared" si="32"/>
        <v>58.910156027052615</v>
      </c>
      <c r="AL15">
        <f t="shared" si="9"/>
        <v>101.34533521190974</v>
      </c>
      <c r="AN15">
        <f t="shared" si="10"/>
        <v>255.98380708233799</v>
      </c>
      <c r="AO15">
        <f t="shared" si="11"/>
        <v>-12.799190354116901</v>
      </c>
      <c r="AP15">
        <f t="shared" si="12"/>
        <v>-9.6821503631910364</v>
      </c>
      <c r="AQ15">
        <f t="shared" si="13"/>
        <v>-228.54251796141682</v>
      </c>
      <c r="AR15">
        <f t="shared" si="14"/>
        <v>4.959948403613212</v>
      </c>
      <c r="AS15">
        <f t="shared" si="15"/>
        <v>14.618871577750815</v>
      </c>
      <c r="AT15">
        <f t="shared" si="16"/>
        <v>27.180074694707884</v>
      </c>
      <c r="AU15">
        <f t="shared" si="17"/>
        <v>46.758894676071904</v>
      </c>
      <c r="AW15">
        <v>12</v>
      </c>
      <c r="AX15">
        <f>(R15*SUMPRODUCT(K16:$K$23, X16:$X$23)-$AZ$3*SUMPRODUCT(K15:$K$22, W16:$W$23))/Z15</f>
        <v>686.56590449836449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660.96837345018002</v>
      </c>
      <c r="P16">
        <f t="shared" si="30"/>
        <v>33.048418672509001</v>
      </c>
      <c r="Q16" s="5">
        <f t="shared" si="31"/>
        <v>25</v>
      </c>
      <c r="R16">
        <f t="shared" si="0"/>
        <v>100000</v>
      </c>
      <c r="S16">
        <f t="shared" si="1"/>
        <v>647.22163450793016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576.30657378715773</v>
      </c>
      <c r="AC16">
        <f t="shared" si="2"/>
        <v>534.50445466216968</v>
      </c>
      <c r="AE16">
        <f t="shared" si="3"/>
        <v>545.85712399513591</v>
      </c>
      <c r="AF16">
        <f t="shared" si="4"/>
        <v>-27.292856199756795</v>
      </c>
      <c r="AG16">
        <f t="shared" si="5"/>
        <v>-20.646113563112845</v>
      </c>
      <c r="AH16">
        <f t="shared" si="6"/>
        <v>-516.60047675929582</v>
      </c>
      <c r="AI16">
        <f t="shared" si="7"/>
        <v>-18.682322527029555</v>
      </c>
      <c r="AJ16">
        <f t="shared" si="8"/>
        <v>41.802119124988053</v>
      </c>
      <c r="AK16">
        <f t="shared" si="32"/>
        <v>59.889435034564762</v>
      </c>
      <c r="AL16">
        <f t="shared" si="9"/>
        <v>83.009231632523267</v>
      </c>
      <c r="AN16">
        <f t="shared" si="10"/>
        <v>238.78690666605567</v>
      </c>
      <c r="AO16">
        <f t="shared" si="11"/>
        <v>-11.939345333302784</v>
      </c>
      <c r="AP16">
        <f t="shared" si="12"/>
        <v>-9.0317069718334277</v>
      </c>
      <c r="AQ16">
        <f t="shared" si="13"/>
        <v>-225.98849480008082</v>
      </c>
      <c r="AR16">
        <f t="shared" si="14"/>
        <v>-8.172640439161345</v>
      </c>
      <c r="AS16">
        <f t="shared" si="15"/>
        <v>18.286467793778964</v>
      </c>
      <c r="AT16">
        <f t="shared" si="16"/>
        <v>26.198820726591553</v>
      </c>
      <c r="AU16">
        <f t="shared" si="17"/>
        <v>36.312648081209176</v>
      </c>
      <c r="AW16">
        <v>13</v>
      </c>
      <c r="AX16">
        <f>(R16*SUMPRODUCT(K17:$K$23, X17:$X$23)-$AZ$3*SUMPRODUCT(K16:$K$22, W17:$W$23))/Z16</f>
        <v>647.22163450793016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660.96837345018002</v>
      </c>
      <c r="P17">
        <f t="shared" si="30"/>
        <v>33.048418672509001</v>
      </c>
      <c r="Q17" s="5">
        <f t="shared" si="31"/>
        <v>25</v>
      </c>
      <c r="R17">
        <f t="shared" si="0"/>
        <v>100000</v>
      </c>
      <c r="S17">
        <f t="shared" si="1"/>
        <v>596.40837132475349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534.50445466216968</v>
      </c>
      <c r="AC17">
        <f t="shared" si="2"/>
        <v>484.40301765674633</v>
      </c>
      <c r="AE17">
        <f t="shared" si="3"/>
        <v>536.83866637176732</v>
      </c>
      <c r="AF17">
        <f t="shared" si="4"/>
        <v>-26.841933318588367</v>
      </c>
      <c r="AG17">
        <f t="shared" si="5"/>
        <v>-20.30500580419341</v>
      </c>
      <c r="AH17">
        <f t="shared" si="6"/>
        <v>-538.58649315322839</v>
      </c>
      <c r="AI17">
        <f t="shared" si="7"/>
        <v>-48.894765904242831</v>
      </c>
      <c r="AJ17">
        <f t="shared" si="8"/>
        <v>50.10143700542335</v>
      </c>
      <c r="AK17">
        <f t="shared" si="32"/>
        <v>64.445723282037008</v>
      </c>
      <c r="AL17">
        <f t="shared" si="9"/>
        <v>65.652394383217526</v>
      </c>
      <c r="AN17">
        <f t="shared" si="10"/>
        <v>221.19407946074313</v>
      </c>
      <c r="AO17">
        <f t="shared" si="11"/>
        <v>-11.059703973037157</v>
      </c>
      <c r="AP17">
        <f t="shared" si="12"/>
        <v>-8.3662883257989744</v>
      </c>
      <c r="AQ17">
        <f t="shared" si="13"/>
        <v>-221.9142379742776</v>
      </c>
      <c r="AR17">
        <f t="shared" si="14"/>
        <v>-20.146150812370589</v>
      </c>
      <c r="AS17">
        <f t="shared" si="15"/>
        <v>20.643336503634988</v>
      </c>
      <c r="AT17">
        <f t="shared" si="16"/>
        <v>26.553624635301862</v>
      </c>
      <c r="AU17">
        <f t="shared" si="17"/>
        <v>27.05081032656626</v>
      </c>
      <c r="AW17">
        <v>14</v>
      </c>
      <c r="AX17">
        <f>(R17*SUMPRODUCT(K18:$K$23, X18:$X$23)-$AZ$3*SUMPRODUCT(K17:$K$22, W18:$W$23))/Z17</f>
        <v>596.40837132475349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660.96837345018002</v>
      </c>
      <c r="P18">
        <f t="shared" si="30"/>
        <v>33.048418672509001</v>
      </c>
      <c r="Q18" s="5">
        <f t="shared" si="31"/>
        <v>25</v>
      </c>
      <c r="R18">
        <f t="shared" si="0"/>
        <v>100000</v>
      </c>
      <c r="S18">
        <f t="shared" si="1"/>
        <v>534.35519409166648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484.40301765674633</v>
      </c>
      <c r="AC18">
        <f t="shared" si="2"/>
        <v>426.65319774030394</v>
      </c>
      <c r="AE18">
        <f t="shared" si="3"/>
        <v>527.74684939124973</v>
      </c>
      <c r="AF18">
        <f t="shared" si="4"/>
        <v>-26.387342469562483</v>
      </c>
      <c r="AG18">
        <f t="shared" si="5"/>
        <v>-19.961123352864483</v>
      </c>
      <c r="AH18">
        <f t="shared" si="6"/>
        <v>-563.32957314796658</v>
      </c>
      <c r="AI18">
        <f t="shared" si="7"/>
        <v>-81.931189579143847</v>
      </c>
      <c r="AJ18">
        <f t="shared" si="8"/>
        <v>57.749819916442391</v>
      </c>
      <c r="AK18">
        <f t="shared" si="32"/>
        <v>69.101952972948197</v>
      </c>
      <c r="AL18">
        <f t="shared" si="9"/>
        <v>44.920583310246741</v>
      </c>
      <c r="AN18">
        <f t="shared" si="10"/>
        <v>203.20341145209255</v>
      </c>
      <c r="AO18">
        <f t="shared" si="11"/>
        <v>-10.160170572604628</v>
      </c>
      <c r="AP18">
        <f t="shared" si="12"/>
        <v>-7.685822030765018</v>
      </c>
      <c r="AQ18">
        <f t="shared" si="13"/>
        <v>-216.90416753327548</v>
      </c>
      <c r="AR18">
        <f t="shared" si="14"/>
        <v>-31.546748684552561</v>
      </c>
      <c r="AS18">
        <f t="shared" si="15"/>
        <v>22.23596489737692</v>
      </c>
      <c r="AT18">
        <f t="shared" si="16"/>
        <v>26.606985145059895</v>
      </c>
      <c r="AU18">
        <f t="shared" si="17"/>
        <v>17.296201357884254</v>
      </c>
      <c r="AW18">
        <v>15</v>
      </c>
      <c r="AX18">
        <f>(R18*SUMPRODUCT(K19:$K$23, X19:$X$23)-$AZ$3*SUMPRODUCT(K18:$K$22, W19:$W$23))/Z18</f>
        <v>534.35519409166648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660.96837345018002</v>
      </c>
      <c r="P19">
        <f t="shared" si="30"/>
        <v>33.048418672509001</v>
      </c>
      <c r="Q19" s="5">
        <f t="shared" si="31"/>
        <v>25</v>
      </c>
      <c r="R19">
        <f t="shared" si="0"/>
        <v>100000</v>
      </c>
      <c r="S19">
        <f t="shared" si="1"/>
        <v>459.94616448269579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426.65319774030394</v>
      </c>
      <c r="AC19">
        <f t="shared" si="2"/>
        <v>360.85080307179589</v>
      </c>
      <c r="AE19">
        <f t="shared" si="3"/>
        <v>518.56279448011242</v>
      </c>
      <c r="AF19">
        <f t="shared" si="4"/>
        <v>-25.928139724005622</v>
      </c>
      <c r="AG19">
        <f t="shared" si="5"/>
        <v>-19.613752159323198</v>
      </c>
      <c r="AH19">
        <f t="shared" si="6"/>
        <v>-591.03984005056191</v>
      </c>
      <c r="AI19">
        <f t="shared" si="7"/>
        <v>-118.01893745377834</v>
      </c>
      <c r="AJ19">
        <f t="shared" si="8"/>
        <v>65.802394668508043</v>
      </c>
      <c r="AK19">
        <f t="shared" si="32"/>
        <v>67.475728373236564</v>
      </c>
      <c r="AL19">
        <f t="shared" si="9"/>
        <v>15.259185587966272</v>
      </c>
      <c r="AN19">
        <f t="shared" si="10"/>
        <v>186.01377589554966</v>
      </c>
      <c r="AO19">
        <f t="shared" si="11"/>
        <v>-9.3006887947774821</v>
      </c>
      <c r="AP19">
        <f t="shared" si="12"/>
        <v>-7.0356534203209611</v>
      </c>
      <c r="AQ19">
        <f t="shared" si="13"/>
        <v>-212.01203310918046</v>
      </c>
      <c r="AR19">
        <f t="shared" si="14"/>
        <v>-42.334599428729256</v>
      </c>
      <c r="AS19">
        <f t="shared" si="15"/>
        <v>23.603991696955021</v>
      </c>
      <c r="AT19">
        <f t="shared" si="16"/>
        <v>24.204233604132142</v>
      </c>
      <c r="AU19">
        <f t="shared" si="17"/>
        <v>5.4736258723579061</v>
      </c>
      <c r="AW19">
        <v>16</v>
      </c>
      <c r="AX19">
        <f>(R19*SUMPRODUCT(K20:$K$23, X20:$X$23)-$AZ$3*SUMPRODUCT(K19:$K$22, W20:$W$23))/Z19</f>
        <v>459.94616448269579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660.96837345018002</v>
      </c>
      <c r="P20">
        <f t="shared" si="30"/>
        <v>33.048418672509001</v>
      </c>
      <c r="Q20" s="5">
        <f t="shared" si="31"/>
        <v>25</v>
      </c>
      <c r="R20">
        <f t="shared" si="0"/>
        <v>100000</v>
      </c>
      <c r="S20">
        <f t="shared" si="1"/>
        <v>367.09531349502845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360.85080307179589</v>
      </c>
      <c r="AC20">
        <f t="shared" si="2"/>
        <v>282.83883322264944</v>
      </c>
      <c r="AE20">
        <f t="shared" si="3"/>
        <v>509.26153691213807</v>
      </c>
      <c r="AF20">
        <f t="shared" si="4"/>
        <v>-25.463076845606903</v>
      </c>
      <c r="AG20">
        <f t="shared" si="5"/>
        <v>-19.261947975432264</v>
      </c>
      <c r="AH20">
        <f t="shared" si="6"/>
        <v>-622.66664919080699</v>
      </c>
      <c r="AI20">
        <f t="shared" si="7"/>
        <v>-158.13013709970812</v>
      </c>
      <c r="AJ20">
        <f t="shared" si="8"/>
        <v>78.011969849146453</v>
      </c>
      <c r="AK20">
        <f t="shared" si="32"/>
        <v>45.864454988411154</v>
      </c>
      <c r="AL20">
        <f t="shared" si="9"/>
        <v>-34.253712262150515</v>
      </c>
      <c r="AN20">
        <f t="shared" si="10"/>
        <v>173.26882264508328</v>
      </c>
      <c r="AO20">
        <f t="shared" si="11"/>
        <v>-8.6634411322541638</v>
      </c>
      <c r="AP20">
        <f t="shared" si="12"/>
        <v>-6.553597327987104</v>
      </c>
      <c r="AQ20">
        <f t="shared" si="13"/>
        <v>-211.85326082119582</v>
      </c>
      <c r="AR20">
        <f t="shared" si="14"/>
        <v>-53.801476636353812</v>
      </c>
      <c r="AS20">
        <f t="shared" si="15"/>
        <v>26.542436819290774</v>
      </c>
      <c r="AT20">
        <f t="shared" si="16"/>
        <v>15.60471298359899</v>
      </c>
      <c r="AU20">
        <f t="shared" si="17"/>
        <v>-11.654326833464047</v>
      </c>
      <c r="AW20">
        <v>17</v>
      </c>
      <c r="AX20">
        <f>(R20*SUMPRODUCT(K21:$K$23, X21:$X$23)-$AZ$3*SUMPRODUCT(K20:$K$22, W21:$W$23))/Z20</f>
        <v>367.09531349502845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660.96837345018002</v>
      </c>
      <c r="P21">
        <f t="shared" si="30"/>
        <v>33.048418672509001</v>
      </c>
      <c r="Q21" s="5">
        <f t="shared" si="31"/>
        <v>25</v>
      </c>
      <c r="R21">
        <f t="shared" si="0"/>
        <v>100000</v>
      </c>
      <c r="S21">
        <f t="shared" si="1"/>
        <v>256.86930716103097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282.83883322264944</v>
      </c>
      <c r="AC21">
        <f t="shared" si="2"/>
        <v>194.24027599638183</v>
      </c>
      <c r="AE21">
        <f t="shared" si="3"/>
        <v>499.81323460866867</v>
      </c>
      <c r="AF21">
        <f t="shared" si="4"/>
        <v>-24.99066173043343</v>
      </c>
      <c r="AG21">
        <f t="shared" si="5"/>
        <v>-18.904582075527312</v>
      </c>
      <c r="AH21">
        <f t="shared" si="6"/>
        <v>-658.98568060251785</v>
      </c>
      <c r="AI21">
        <f t="shared" si="7"/>
        <v>-203.0676897998099</v>
      </c>
      <c r="AJ21">
        <f t="shared" si="8"/>
        <v>88.598557226267616</v>
      </c>
      <c r="AK21">
        <f t="shared" si="32"/>
        <v>38.868030132975392</v>
      </c>
      <c r="AL21">
        <f t="shared" si="9"/>
        <v>-75.601102440566891</v>
      </c>
      <c r="AN21">
        <f t="shared" si="10"/>
        <v>161.75608804508389</v>
      </c>
      <c r="AO21">
        <f t="shared" si="11"/>
        <v>-8.0878044022541946</v>
      </c>
      <c r="AP21">
        <f t="shared" si="12"/>
        <v>-6.1181478018658986</v>
      </c>
      <c r="AQ21">
        <f t="shared" si="13"/>
        <v>-213.26955428751197</v>
      </c>
      <c r="AR21">
        <f t="shared" si="14"/>
        <v>-65.719418446548147</v>
      </c>
      <c r="AS21">
        <f t="shared" si="15"/>
        <v>28.673422452649451</v>
      </c>
      <c r="AT21">
        <f t="shared" si="16"/>
        <v>12.578979644768891</v>
      </c>
      <c r="AU21">
        <f t="shared" si="17"/>
        <v>-24.4670163491298</v>
      </c>
      <c r="AW21">
        <v>18</v>
      </c>
      <c r="AX21">
        <f>(R21*SUMPRODUCT(K22:$K$23, X22:$X$23)-$AZ$3*SUMPRODUCT(K21:$K$22, W22:$W$23))/Z21</f>
        <v>256.86930716103097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660.96837345018002</v>
      </c>
      <c r="P22">
        <f t="shared" si="30"/>
        <v>33.048418672509001</v>
      </c>
      <c r="Q22" s="5">
        <f t="shared" si="31"/>
        <v>25</v>
      </c>
      <c r="R22">
        <f t="shared" si="0"/>
        <v>100000</v>
      </c>
      <c r="S22">
        <f t="shared" si="1"/>
        <v>133.17528036713014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194.24027599638183</v>
      </c>
      <c r="AC22">
        <f t="shared" si="2"/>
        <v>98.765028141470808</v>
      </c>
      <c r="AE22">
        <f t="shared" si="3"/>
        <v>490.18526429580197</v>
      </c>
      <c r="AF22">
        <f t="shared" si="4"/>
        <v>-24.509263214790099</v>
      </c>
      <c r="AG22">
        <f t="shared" si="5"/>
        <v>-18.54042053998327</v>
      </c>
      <c r="AH22">
        <f t="shared" si="6"/>
        <v>-700.46285915508702</v>
      </c>
      <c r="AI22">
        <f t="shared" si="7"/>
        <v>-253.3272786140584</v>
      </c>
      <c r="AJ22">
        <f t="shared" si="8"/>
        <v>95.475247854911018</v>
      </c>
      <c r="AK22">
        <f t="shared" si="32"/>
        <v>46.194139395417565</v>
      </c>
      <c r="AL22">
        <f t="shared" si="9"/>
        <v>-111.65789136372983</v>
      </c>
      <c r="AN22">
        <f t="shared" si="10"/>
        <v>148.26183039462006</v>
      </c>
      <c r="AO22">
        <f t="shared" si="11"/>
        <v>-7.4130915197310037</v>
      </c>
      <c r="AP22">
        <f t="shared" si="12"/>
        <v>-5.6077505501779958</v>
      </c>
      <c r="AQ22">
        <f t="shared" si="13"/>
        <v>-211.8625613337752</v>
      </c>
      <c r="AR22">
        <f t="shared" si="14"/>
        <v>-76.621573009064136</v>
      </c>
      <c r="AS22">
        <f t="shared" si="15"/>
        <v>28.877520471131714</v>
      </c>
      <c r="AT22">
        <f t="shared" si="16"/>
        <v>13.971916659118328</v>
      </c>
      <c r="AU22">
        <f t="shared" si="17"/>
        <v>-33.772135878814098</v>
      </c>
      <c r="AW22">
        <v>19</v>
      </c>
      <c r="AX22">
        <f>(R22*SUMPRODUCT(K23:$K$23, X23:$X$23)-$AZ$3*SUMPRODUCT(K22:$K$22, W23:$W$23))/Z22</f>
        <v>133.17528036713014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660.96837345018002</v>
      </c>
      <c r="P23">
        <f t="shared" si="30"/>
        <v>33.048418672509001</v>
      </c>
      <c r="Q23" s="5">
        <f t="shared" si="31"/>
        <v>25</v>
      </c>
      <c r="R23">
        <f t="shared" si="0"/>
        <v>100000</v>
      </c>
      <c r="S23">
        <f t="shared" si="1"/>
        <v>135.90846621792099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98.765028141470808</v>
      </c>
      <c r="AC23">
        <f t="shared" si="2"/>
        <v>98.765028141470808</v>
      </c>
      <c r="AE23">
        <f t="shared" si="3"/>
        <v>480.32739844003385</v>
      </c>
      <c r="AF23">
        <f t="shared" si="4"/>
        <v>-24.016369922001694</v>
      </c>
      <c r="AG23">
        <f t="shared" si="5"/>
        <v>-18.167563598118139</v>
      </c>
      <c r="AH23">
        <f t="shared" si="6"/>
        <v>-749.81094586118172</v>
      </c>
      <c r="AI23">
        <f t="shared" si="7"/>
        <v>-311.66748094126768</v>
      </c>
      <c r="AJ23">
        <f t="shared" si="8"/>
        <v>0</v>
      </c>
      <c r="AK23">
        <f t="shared" si="32"/>
        <v>57.67240228692237</v>
      </c>
      <c r="AL23">
        <f t="shared" si="9"/>
        <v>-253.99507865434532</v>
      </c>
      <c r="AN23">
        <f t="shared" si="10"/>
        <v>131.60631609483409</v>
      </c>
      <c r="AO23">
        <f t="shared" si="11"/>
        <v>-6.580315804741705</v>
      </c>
      <c r="AP23">
        <f t="shared" si="12"/>
        <v>-4.977784164159929</v>
      </c>
      <c r="AQ23">
        <f t="shared" si="13"/>
        <v>-205.44290555328968</v>
      </c>
      <c r="AR23">
        <f t="shared" si="14"/>
        <v>-85.394689427357207</v>
      </c>
      <c r="AS23">
        <f t="shared" si="15"/>
        <v>0</v>
      </c>
      <c r="AT23">
        <f t="shared" si="16"/>
        <v>15.801831063502643</v>
      </c>
      <c r="AU23">
        <f t="shared" si="17"/>
        <v>-69.592858363854575</v>
      </c>
      <c r="AW23">
        <v>20</v>
      </c>
      <c r="AX23">
        <f>(R23*SUMPRODUCT(K$23:$K24, X$23:$X24)-$AZ$3*SUMPRODUCT(K$22:$K23, W$23:$W24))/Z23</f>
        <v>135.90846621792099</v>
      </c>
    </row>
    <row r="25" spans="5:50" x14ac:dyDescent="0.25">
      <c r="AN25" s="6">
        <f t="shared" ref="AN25:AU25" si="33">SUM(AN3:AN23)</f>
        <v>6223.2865083802262</v>
      </c>
      <c r="AO25" s="6">
        <f t="shared" si="33"/>
        <v>-806.89060550664635</v>
      </c>
      <c r="AP25" s="6">
        <f t="shared" si="33"/>
        <v>-483.5349265666847</v>
      </c>
      <c r="AQ25" s="6">
        <f t="shared" si="33"/>
        <v>-4823.273684234553</v>
      </c>
      <c r="AR25" s="6">
        <f t="shared" si="33"/>
        <v>109.58729207234092</v>
      </c>
      <c r="AS25" s="6">
        <f t="shared" si="33"/>
        <v>-303.77729423179613</v>
      </c>
      <c r="AT25" s="6">
        <f t="shared" si="33"/>
        <v>645.28912645100422</v>
      </c>
      <c r="AU25" s="7">
        <f t="shared" si="33"/>
        <v>451.09912429154906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9986-5A4C-4E3C-8E6C-29C6D8ECE0F5}">
  <sheetPr codeName="Sheet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811.83063742393801</v>
      </c>
      <c r="K3">
        <v>1</v>
      </c>
      <c r="L3" s="2">
        <v>0</v>
      </c>
      <c r="O3">
        <f>$C$3</f>
        <v>811.83063742393801</v>
      </c>
      <c r="P3">
        <f>O3*B5</f>
        <v>649.4645099391505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811.83063742393801</v>
      </c>
      <c r="AF3">
        <f t="shared" ref="AF3:AF23" si="4">-$Z3*P3</f>
        <v>-649.4645099391505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-110.7836143152125</v>
      </c>
      <c r="AJ3">
        <f t="shared" ref="AJ3:AJ23" si="8">AB3-AC3</f>
        <v>0</v>
      </c>
      <c r="AL3">
        <f t="shared" ref="AL3:AL23" si="9">SUM(AI3:AK3)</f>
        <v>-110.7836143152125</v>
      </c>
      <c r="AN3">
        <f t="shared" ref="AN3:AN23" si="10">AE3*$K3</f>
        <v>811.83063742393801</v>
      </c>
      <c r="AO3">
        <f t="shared" ref="AO3:AO23" si="11">AF3*$K3</f>
        <v>-649.4645099391505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-110.7836143152125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-110.7836143152125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566.04767588289076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250000</v>
      </c>
      <c r="S4">
        <f t="shared" si="1"/>
        <v>17.020473655473427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16.810411599186409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-16.810411599186409</v>
      </c>
      <c r="AK4">
        <f>G4*MAX(0, SUM(AB4, AE4:AF4))</f>
        <v>0</v>
      </c>
      <c r="AL4">
        <f t="shared" si="9"/>
        <v>-602.24241159918643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-549.23726428370389</v>
      </c>
      <c r="AR4">
        <f t="shared" si="14"/>
        <v>-549.23726428370389</v>
      </c>
      <c r="AS4">
        <f t="shared" si="15"/>
        <v>-15.771096349738631</v>
      </c>
      <c r="AT4">
        <f t="shared" si="16"/>
        <v>0</v>
      </c>
      <c r="AU4">
        <f t="shared" si="17"/>
        <v>-565.00836063344252</v>
      </c>
      <c r="AW4">
        <v>1</v>
      </c>
      <c r="AX4">
        <f>(R4*SUMPRODUCT(K5:$K$23, X5:$X$23)-$AZ$3*SUMPRODUCT(K4:$K$22, W5:$W$23))/Z4</f>
        <v>17.020473655473427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811.83063742393801</v>
      </c>
      <c r="P5">
        <f t="shared" ref="P5:P23" si="30">O5*$C$5</f>
        <v>40.591531871196906</v>
      </c>
      <c r="Q5" s="5">
        <f t="shared" ref="Q5:Q23" si="31">$C$8</f>
        <v>25</v>
      </c>
      <c r="R5">
        <f t="shared" si="0"/>
        <v>250000</v>
      </c>
      <c r="S5">
        <f t="shared" si="1"/>
        <v>42.257046951647553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16.810411599186409</v>
      </c>
      <c r="AC5">
        <f t="shared" si="2"/>
        <v>41.220282846735245</v>
      </c>
      <c r="AE5">
        <f t="shared" si="3"/>
        <v>791.91261368904941</v>
      </c>
      <c r="AF5">
        <f t="shared" si="4"/>
        <v>-39.59563068445248</v>
      </c>
      <c r="AG5">
        <f t="shared" si="5"/>
        <v>-24.386632420091601</v>
      </c>
      <c r="AH5">
        <f t="shared" si="6"/>
        <v>-579.09811908398399</v>
      </c>
      <c r="AI5">
        <f t="shared" si="7"/>
        <v>148.8322315005214</v>
      </c>
      <c r="AJ5">
        <f t="shared" si="8"/>
        <v>-24.409871247548836</v>
      </c>
      <c r="AK5">
        <f>G5*SUM(AB5, AE5:AF5)</f>
        <v>31.53422317875512</v>
      </c>
      <c r="AL5">
        <f t="shared" si="9"/>
        <v>155.95658343172769</v>
      </c>
      <c r="AN5">
        <f t="shared" si="10"/>
        <v>683.86604577994387</v>
      </c>
      <c r="AO5">
        <f t="shared" si="11"/>
        <v>-34.193302288997202</v>
      </c>
      <c r="AP5">
        <f t="shared" si="12"/>
        <v>-21.059381546314722</v>
      </c>
      <c r="AQ5">
        <f t="shared" si="13"/>
        <v>-500.08742627765446</v>
      </c>
      <c r="AR5">
        <f t="shared" si="14"/>
        <v>128.52593566697749</v>
      </c>
      <c r="AS5">
        <f t="shared" si="15"/>
        <v>-21.079449726524288</v>
      </c>
      <c r="AT5">
        <f t="shared" si="16"/>
        <v>27.231772974972781</v>
      </c>
      <c r="AU5">
        <f t="shared" si="17"/>
        <v>134.678258915426</v>
      </c>
      <c r="AW5">
        <v>2</v>
      </c>
      <c r="AX5">
        <f>(R5*SUMPRODUCT(K6:$K$23, X6:$X$23)-$AZ$3*SUMPRODUCT(K5:$K$22, W6:$W$23))/Z5</f>
        <v>42.257046951647553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811.83063742393801</v>
      </c>
      <c r="P6">
        <f t="shared" si="30"/>
        <v>40.591531871196906</v>
      </c>
      <c r="Q6" s="5">
        <f t="shared" si="31"/>
        <v>25</v>
      </c>
      <c r="R6">
        <f t="shared" si="0"/>
        <v>250000</v>
      </c>
      <c r="S6">
        <f t="shared" si="1"/>
        <v>74.640959232269793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41.220282846735245</v>
      </c>
      <c r="AC6">
        <f t="shared" si="2"/>
        <v>71.910542751471439</v>
      </c>
      <c r="AE6">
        <f t="shared" si="3"/>
        <v>782.13332679397183</v>
      </c>
      <c r="AF6">
        <f t="shared" si="4"/>
        <v>-39.106666339698599</v>
      </c>
      <c r="AG6">
        <f t="shared" si="5"/>
        <v>-24.085483188827407</v>
      </c>
      <c r="AH6">
        <f t="shared" si="6"/>
        <v>-572.829070632769</v>
      </c>
      <c r="AI6">
        <f t="shared" si="7"/>
        <v>146.11210663267684</v>
      </c>
      <c r="AJ6">
        <f t="shared" si="8"/>
        <v>-30.690259904736195</v>
      </c>
      <c r="AK6">
        <f>G6*SUM(AB6, AE6:AF6)</f>
        <v>45.878446183108998</v>
      </c>
      <c r="AL6">
        <f t="shared" si="9"/>
        <v>161.30029291104964</v>
      </c>
      <c r="AN6">
        <f t="shared" si="10"/>
        <v>609.14594176182152</v>
      </c>
      <c r="AO6">
        <f t="shared" si="11"/>
        <v>-30.457297088091082</v>
      </c>
      <c r="AP6">
        <f t="shared" si="12"/>
        <v>-18.758405807852185</v>
      </c>
      <c r="AQ6">
        <f t="shared" si="13"/>
        <v>-446.13429928816123</v>
      </c>
      <c r="AR6">
        <f t="shared" si="14"/>
        <v>113.79593957771702</v>
      </c>
      <c r="AS6">
        <f t="shared" si="15"/>
        <v>-23.902379085695404</v>
      </c>
      <c r="AT6">
        <f t="shared" si="16"/>
        <v>35.731336780309121</v>
      </c>
      <c r="AU6">
        <f t="shared" si="17"/>
        <v>125.62489727233074</v>
      </c>
      <c r="AW6">
        <v>3</v>
      </c>
      <c r="AX6">
        <f>(R6*SUMPRODUCT(K7:$K$23, X7:$X$23)-$AZ$3*SUMPRODUCT(K6:$K$22, W7:$W$23))/Z6</f>
        <v>74.640959232269793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811.83063742393801</v>
      </c>
      <c r="P7">
        <f t="shared" si="30"/>
        <v>40.591531871196906</v>
      </c>
      <c r="Q7" s="5">
        <f t="shared" si="31"/>
        <v>25</v>
      </c>
      <c r="R7">
        <f t="shared" si="0"/>
        <v>250000</v>
      </c>
      <c r="S7">
        <f t="shared" si="1"/>
        <v>101.94923318339509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71.910542751471439</v>
      </c>
      <c r="AC7">
        <f t="shared" si="2"/>
        <v>97.006506643874218</v>
      </c>
      <c r="AE7">
        <f t="shared" si="3"/>
        <v>772.47127480888889</v>
      </c>
      <c r="AF7">
        <f t="shared" si="4"/>
        <v>-38.623563740444446</v>
      </c>
      <c r="AG7">
        <f t="shared" si="5"/>
        <v>-23.787944159759036</v>
      </c>
      <c r="AH7">
        <f t="shared" si="6"/>
        <v>-566.84197180094554</v>
      </c>
      <c r="AI7">
        <f t="shared" si="7"/>
        <v>143.2177951077399</v>
      </c>
      <c r="AJ7">
        <f t="shared" si="8"/>
        <v>-25.095963892402779</v>
      </c>
      <c r="AK7">
        <f>G7*SUM(AB7, AE7:AF7)</f>
        <v>39.562730262557871</v>
      </c>
      <c r="AL7">
        <f t="shared" si="9"/>
        <v>157.68456147789499</v>
      </c>
      <c r="AN7">
        <f t="shared" si="10"/>
        <v>544.60114270412828</v>
      </c>
      <c r="AO7">
        <f t="shared" si="11"/>
        <v>-27.230057135206415</v>
      </c>
      <c r="AP7">
        <f t="shared" si="12"/>
        <v>-16.77077451869242</v>
      </c>
      <c r="AQ7">
        <f t="shared" si="13"/>
        <v>-399.63011653971205</v>
      </c>
      <c r="AR7">
        <f t="shared" si="14"/>
        <v>100.97019451051742</v>
      </c>
      <c r="AS7">
        <f t="shared" si="15"/>
        <v>-17.6929434902876</v>
      </c>
      <c r="AT7">
        <f t="shared" si="16"/>
        <v>27.892180346530967</v>
      </c>
      <c r="AU7">
        <f t="shared" si="17"/>
        <v>111.16943136676078</v>
      </c>
      <c r="AW7">
        <v>4</v>
      </c>
      <c r="AX7">
        <f>(R7*SUMPRODUCT(K8:$K$23, X8:$X$23)-$AZ$3*SUMPRODUCT(K7:$K$22, W8:$W$23))/Z7</f>
        <v>101.94923318339509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811.83063742393801</v>
      </c>
      <c r="P8">
        <f t="shared" si="30"/>
        <v>40.591531871196906</v>
      </c>
      <c r="Q8" s="5">
        <f t="shared" si="31"/>
        <v>25</v>
      </c>
      <c r="R8">
        <f t="shared" si="0"/>
        <v>250000</v>
      </c>
      <c r="S8">
        <f t="shared" si="1"/>
        <v>114.78451258226566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97.006506643874218</v>
      </c>
      <c r="AC8">
        <f t="shared" si="2"/>
        <v>107.86967295221211</v>
      </c>
      <c r="AE8">
        <f t="shared" si="3"/>
        <v>762.92439965490644</v>
      </c>
      <c r="AF8">
        <f t="shared" si="4"/>
        <v>-38.146219982745322</v>
      </c>
      <c r="AG8">
        <f t="shared" si="5"/>
        <v>-23.493951955169535</v>
      </c>
      <c r="AH8">
        <f t="shared" si="6"/>
        <v>-561.12762991907437</v>
      </c>
      <c r="AI8">
        <f t="shared" si="7"/>
        <v>140.15659779791713</v>
      </c>
      <c r="AJ8">
        <f t="shared" si="8"/>
        <v>-10.863166308337895</v>
      </c>
      <c r="AK8">
        <f t="shared" ref="AK8:AK23" si="32">G8*SUM(AB8:AB8, AE8:AF8)</f>
        <v>17.504013818531551</v>
      </c>
      <c r="AL8">
        <f t="shared" si="9"/>
        <v>146.79744530811078</v>
      </c>
      <c r="AN8">
        <f t="shared" si="10"/>
        <v>501.51094247197375</v>
      </c>
      <c r="AO8">
        <f t="shared" si="11"/>
        <v>-25.075547123598685</v>
      </c>
      <c r="AP8">
        <f t="shared" si="12"/>
        <v>-15.44382902520605</v>
      </c>
      <c r="AQ8">
        <f t="shared" si="13"/>
        <v>-368.85915125413578</v>
      </c>
      <c r="AR8">
        <f t="shared" si="14"/>
        <v>92.132415069033158</v>
      </c>
      <c r="AS8">
        <f t="shared" si="15"/>
        <v>-7.1409392280396613</v>
      </c>
      <c r="AT8">
        <f t="shared" si="16"/>
        <v>11.506322869140071</v>
      </c>
      <c r="AU8">
        <f t="shared" si="17"/>
        <v>96.497798710133566</v>
      </c>
      <c r="AW8">
        <v>5</v>
      </c>
      <c r="AX8">
        <f>(R8*SUMPRODUCT(K9:$K$23, X9:$X$23)-$AZ$3*SUMPRODUCT(K8:$K$22, W9:$W$23))/Z8</f>
        <v>114.78451258226566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811.83063742393801</v>
      </c>
      <c r="P9">
        <f t="shared" si="30"/>
        <v>40.591531871196906</v>
      </c>
      <c r="Q9" s="5">
        <f t="shared" si="31"/>
        <v>25</v>
      </c>
      <c r="R9">
        <f t="shared" si="0"/>
        <v>250000</v>
      </c>
      <c r="S9">
        <f t="shared" si="1"/>
        <v>118.51236713940527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107.86967295221211</v>
      </c>
      <c r="AC9">
        <f t="shared" si="2"/>
        <v>109.99550504685112</v>
      </c>
      <c r="AE9">
        <f t="shared" si="3"/>
        <v>753.48862849826332</v>
      </c>
      <c r="AF9">
        <f t="shared" si="4"/>
        <v>-37.674431424913173</v>
      </c>
      <c r="AG9">
        <f t="shared" si="5"/>
        <v>-23.203381153771101</v>
      </c>
      <c r="AH9">
        <f t="shared" si="6"/>
        <v>-556.31281846742036</v>
      </c>
      <c r="AI9">
        <f t="shared" si="7"/>
        <v>136.2979974521586</v>
      </c>
      <c r="AJ9">
        <f t="shared" si="8"/>
        <v>-2.1258320946390086</v>
      </c>
      <c r="AK9">
        <f t="shared" si="32"/>
        <v>4.8597348331508172</v>
      </c>
      <c r="AL9">
        <f t="shared" si="9"/>
        <v>139.0319001906704</v>
      </c>
      <c r="AN9">
        <f t="shared" si="10"/>
        <v>470.73589269112006</v>
      </c>
      <c r="AO9">
        <f t="shared" si="11"/>
        <v>-23.53679463455601</v>
      </c>
      <c r="AP9">
        <f t="shared" si="12"/>
        <v>-14.496123667641955</v>
      </c>
      <c r="AQ9">
        <f t="shared" si="13"/>
        <v>-347.5519089633849</v>
      </c>
      <c r="AR9">
        <f t="shared" si="14"/>
        <v>85.151065425537169</v>
      </c>
      <c r="AS9">
        <f t="shared" si="15"/>
        <v>-1.3280963121842706</v>
      </c>
      <c r="AT9">
        <f t="shared" si="16"/>
        <v>3.0360798138185228</v>
      </c>
      <c r="AU9">
        <f t="shared" si="17"/>
        <v>86.859048927171415</v>
      </c>
      <c r="AW9">
        <v>6</v>
      </c>
      <c r="AX9">
        <f>(R9*SUMPRODUCT(K10:$K$23, X10:$X$23)-$AZ$3*SUMPRODUCT(K9:$K$22, W10:$W$23))/Z9</f>
        <v>118.51236713940527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811.83063742393801</v>
      </c>
      <c r="P10">
        <f t="shared" si="30"/>
        <v>40.591531871196906</v>
      </c>
      <c r="Q10" s="5">
        <f t="shared" si="31"/>
        <v>25</v>
      </c>
      <c r="R10">
        <f t="shared" si="0"/>
        <v>250000</v>
      </c>
      <c r="S10">
        <f t="shared" si="1"/>
        <v>120.78451768611673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109.99550504685112</v>
      </c>
      <c r="AC10">
        <f t="shared" si="2"/>
        <v>110.71675991641359</v>
      </c>
      <c r="AE10">
        <f t="shared" si="3"/>
        <v>744.16207886871052</v>
      </c>
      <c r="AF10">
        <f t="shared" si="4"/>
        <v>-37.208103943435532</v>
      </c>
      <c r="AG10">
        <f t="shared" si="5"/>
        <v>-22.916173785644808</v>
      </c>
      <c r="AH10">
        <f t="shared" si="6"/>
        <v>-551.7355658858462</v>
      </c>
      <c r="AI10">
        <f t="shared" si="7"/>
        <v>132.30223525378403</v>
      </c>
      <c r="AJ10">
        <f t="shared" si="8"/>
        <v>-0.72125486956247187</v>
      </c>
      <c r="AK10">
        <f t="shared" si="32"/>
        <v>3.3494928678857177</v>
      </c>
      <c r="AL10">
        <f t="shared" si="9"/>
        <v>134.93047325210728</v>
      </c>
      <c r="AN10">
        <f t="shared" si="10"/>
        <v>441.71896119801096</v>
      </c>
      <c r="AO10">
        <f t="shared" si="11"/>
        <v>-22.085948059900552</v>
      </c>
      <c r="AP10">
        <f t="shared" si="12"/>
        <v>-13.602558860049074</v>
      </c>
      <c r="AQ10">
        <f t="shared" si="13"/>
        <v>-327.49862958562534</v>
      </c>
      <c r="AR10">
        <f t="shared" si="14"/>
        <v>78.531824692436061</v>
      </c>
      <c r="AS10">
        <f t="shared" si="15"/>
        <v>-0.42812172346442534</v>
      </c>
      <c r="AT10">
        <f t="shared" si="16"/>
        <v>1.9881885306381677</v>
      </c>
      <c r="AU10">
        <f t="shared" si="17"/>
        <v>80.091891499609801</v>
      </c>
      <c r="AW10">
        <v>7</v>
      </c>
      <c r="AX10">
        <f>(R10*SUMPRODUCT(K11:$K$23, X11:$X$23)-$AZ$3*SUMPRODUCT(K10:$K$22, W11:$W$23))/Z10</f>
        <v>120.78451768611673</v>
      </c>
    </row>
    <row r="11" spans="1:52" x14ac:dyDescent="0.25">
      <c r="A11" t="s">
        <v>33</v>
      </c>
      <c r="C11" s="25">
        <f>AU25</f>
        <v>564.13784220630976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811.83063742393801</v>
      </c>
      <c r="P11">
        <f t="shared" si="30"/>
        <v>40.591531871196906</v>
      </c>
      <c r="Q11" s="5">
        <f t="shared" si="31"/>
        <v>25</v>
      </c>
      <c r="R11">
        <f t="shared" si="0"/>
        <v>250000</v>
      </c>
      <c r="S11">
        <f t="shared" si="1"/>
        <v>121.17697867001547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110.71675991641359</v>
      </c>
      <c r="AC11">
        <f t="shared" si="2"/>
        <v>109.7004197657925</v>
      </c>
      <c r="AE11">
        <f t="shared" si="3"/>
        <v>734.94291309784739</v>
      </c>
      <c r="AF11">
        <f t="shared" si="4"/>
        <v>-36.747145654892378</v>
      </c>
      <c r="AG11">
        <f t="shared" si="5"/>
        <v>-22.632273260526759</v>
      </c>
      <c r="AH11">
        <f t="shared" si="6"/>
        <v>-547.38787261601829</v>
      </c>
      <c r="AI11">
        <f t="shared" si="7"/>
        <v>128.17562156640997</v>
      </c>
      <c r="AJ11">
        <f t="shared" si="8"/>
        <v>1.0163401506210903</v>
      </c>
      <c r="AK11">
        <f t="shared" si="32"/>
        <v>1.9413900656624845</v>
      </c>
      <c r="AL11">
        <f t="shared" si="9"/>
        <v>131.13335178269355</v>
      </c>
      <c r="AN11">
        <f t="shared" si="10"/>
        <v>414.88032169682197</v>
      </c>
      <c r="AO11">
        <f t="shared" si="11"/>
        <v>-20.744016084841103</v>
      </c>
      <c r="AP11">
        <f t="shared" si="12"/>
        <v>-12.776073683708844</v>
      </c>
      <c r="AQ11">
        <f t="shared" si="13"/>
        <v>-309.00421330226152</v>
      </c>
      <c r="AR11">
        <f t="shared" si="14"/>
        <v>72.356018626010524</v>
      </c>
      <c r="AS11">
        <f t="shared" si="15"/>
        <v>0.5737309947867153</v>
      </c>
      <c r="AT11">
        <f t="shared" si="16"/>
        <v>1.095928024648946</v>
      </c>
      <c r="AU11">
        <f t="shared" si="17"/>
        <v>74.025677645446194</v>
      </c>
      <c r="AW11">
        <v>8</v>
      </c>
      <c r="AX11">
        <f>(R11*SUMPRODUCT(K12:$K$23, X12:$X$23)-$AZ$3*SUMPRODUCT(K11:$K$22, W12:$W$23))/Z11</f>
        <v>121.17697867001547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811.83063742393801</v>
      </c>
      <c r="P12">
        <f t="shared" si="30"/>
        <v>40.591531871196906</v>
      </c>
      <c r="Q12" s="5">
        <f t="shared" si="31"/>
        <v>25</v>
      </c>
      <c r="R12">
        <f t="shared" si="0"/>
        <v>250000</v>
      </c>
      <c r="S12">
        <f t="shared" si="1"/>
        <v>120.03817292901356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109.7004197657925</v>
      </c>
      <c r="AC12">
        <f t="shared" si="2"/>
        <v>107.32182808922835</v>
      </c>
      <c r="AE12">
        <f t="shared" si="3"/>
        <v>725.82867583884786</v>
      </c>
      <c r="AF12">
        <f t="shared" si="4"/>
        <v>-36.291433791942403</v>
      </c>
      <c r="AG12">
        <f t="shared" si="5"/>
        <v>-22.351603966992815</v>
      </c>
      <c r="AH12">
        <f t="shared" si="6"/>
        <v>-543.46560928677252</v>
      </c>
      <c r="AI12">
        <f t="shared" si="7"/>
        <v>123.72002879314016</v>
      </c>
      <c r="AJ12">
        <f t="shared" si="8"/>
        <v>2.3785916765641559</v>
      </c>
      <c r="AK12">
        <f t="shared" si="32"/>
        <v>1.8382466221692053</v>
      </c>
      <c r="AL12">
        <f t="shared" si="9"/>
        <v>127.93686709187352</v>
      </c>
      <c r="AN12">
        <f t="shared" si="10"/>
        <v>389.519224424078</v>
      </c>
      <c r="AO12">
        <f t="shared" si="11"/>
        <v>-19.475961221203907</v>
      </c>
      <c r="AP12">
        <f t="shared" si="12"/>
        <v>-11.99508882973676</v>
      </c>
      <c r="AQ12">
        <f t="shared" si="13"/>
        <v>-291.65326429944355</v>
      </c>
      <c r="AR12">
        <f t="shared" si="14"/>
        <v>66.394910073693808</v>
      </c>
      <c r="AS12">
        <f t="shared" si="15"/>
        <v>1.276481924616802</v>
      </c>
      <c r="AT12">
        <f t="shared" si="16"/>
        <v>0.98650332013956854</v>
      </c>
      <c r="AU12">
        <f t="shared" si="17"/>
        <v>68.657895318450187</v>
      </c>
      <c r="AW12">
        <v>9</v>
      </c>
      <c r="AX12">
        <f>(R12*SUMPRODUCT(K13:$K$23, X13:$X$23)-$AZ$3*SUMPRODUCT(K12:$K$22, W13:$W$23))/Z12</f>
        <v>120.03817292901356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811.83063742393801</v>
      </c>
      <c r="P13">
        <f t="shared" si="30"/>
        <v>40.591531871196906</v>
      </c>
      <c r="Q13" s="5">
        <f t="shared" si="31"/>
        <v>25</v>
      </c>
      <c r="R13">
        <f t="shared" si="0"/>
        <v>250000</v>
      </c>
      <c r="S13">
        <f t="shared" si="1"/>
        <v>117.21051497467832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107.32182808922835</v>
      </c>
      <c r="AC13">
        <f t="shared" si="2"/>
        <v>103.49272507303226</v>
      </c>
      <c r="AE13">
        <f t="shared" si="3"/>
        <v>716.81764202581303</v>
      </c>
      <c r="AF13">
        <f t="shared" si="4"/>
        <v>-35.840882101290653</v>
      </c>
      <c r="AG13">
        <f t="shared" si="5"/>
        <v>-22.074112782328108</v>
      </c>
      <c r="AH13">
        <f t="shared" si="6"/>
        <v>-539.75144994781522</v>
      </c>
      <c r="AI13">
        <f t="shared" si="7"/>
        <v>119.15119719437905</v>
      </c>
      <c r="AJ13">
        <f t="shared" si="8"/>
        <v>3.8291030161960862</v>
      </c>
      <c r="AK13">
        <f t="shared" si="32"/>
        <v>1.5765971760275015</v>
      </c>
      <c r="AL13">
        <f t="shared" si="9"/>
        <v>124.55689738660264</v>
      </c>
      <c r="AN13">
        <f t="shared" si="10"/>
        <v>365.77295101956366</v>
      </c>
      <c r="AO13">
        <f t="shared" si="11"/>
        <v>-18.288647550978183</v>
      </c>
      <c r="AP13">
        <f t="shared" si="12"/>
        <v>-11.263831831360072</v>
      </c>
      <c r="AQ13">
        <f t="shared" si="13"/>
        <v>-275.42078917944826</v>
      </c>
      <c r="AR13">
        <f t="shared" si="14"/>
        <v>60.799682457777109</v>
      </c>
      <c r="AS13">
        <f t="shared" si="15"/>
        <v>1.9538892849145566</v>
      </c>
      <c r="AT13">
        <f t="shared" si="16"/>
        <v>0.80449554787035105</v>
      </c>
      <c r="AU13">
        <f t="shared" si="17"/>
        <v>63.558067290562022</v>
      </c>
      <c r="AW13">
        <v>10</v>
      </c>
      <c r="AX13">
        <f>(R13*SUMPRODUCT(K14:$K$23, X14:$X$23)-$AZ$3*SUMPRODUCT(K13:$K$22, W14:$W$23))/Z13</f>
        <v>117.21051497467832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811.83063742393801</v>
      </c>
      <c r="P14">
        <f t="shared" si="30"/>
        <v>40.591531871196906</v>
      </c>
      <c r="Q14" s="5">
        <f t="shared" si="31"/>
        <v>25</v>
      </c>
      <c r="R14">
        <f t="shared" si="0"/>
        <v>250000</v>
      </c>
      <c r="S14">
        <f t="shared" si="1"/>
        <v>112.59286338273985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103.49272507303226</v>
      </c>
      <c r="AC14">
        <f t="shared" si="2"/>
        <v>98.179751689890963</v>
      </c>
      <c r="AE14">
        <f t="shared" si="3"/>
        <v>707.90748189415638</v>
      </c>
      <c r="AF14">
        <f t="shared" si="4"/>
        <v>-35.395374094707826</v>
      </c>
      <c r="AG14">
        <f t="shared" si="5"/>
        <v>-21.799727962363384</v>
      </c>
      <c r="AH14">
        <f t="shared" si="6"/>
        <v>-536.43692141440818</v>
      </c>
      <c r="AI14">
        <f t="shared" si="7"/>
        <v>114.27545842267705</v>
      </c>
      <c r="AJ14">
        <f t="shared" si="8"/>
        <v>5.3129733831412977</v>
      </c>
      <c r="AK14">
        <f t="shared" si="32"/>
        <v>1.3968086991704656</v>
      </c>
      <c r="AL14">
        <f t="shared" si="9"/>
        <v>120.98524050498881</v>
      </c>
      <c r="AN14">
        <f t="shared" si="10"/>
        <v>343.5669903151981</v>
      </c>
      <c r="AO14">
        <f t="shared" si="11"/>
        <v>-17.178349515759908</v>
      </c>
      <c r="AP14">
        <f t="shared" si="12"/>
        <v>-10.58000814693901</v>
      </c>
      <c r="AQ14">
        <f t="shared" si="13"/>
        <v>-260.34760657022525</v>
      </c>
      <c r="AR14">
        <f t="shared" si="14"/>
        <v>55.461026082273989</v>
      </c>
      <c r="AS14">
        <f t="shared" si="15"/>
        <v>2.5785322539415296</v>
      </c>
      <c r="AT14">
        <f t="shared" si="16"/>
        <v>0.67790971715119719</v>
      </c>
      <c r="AU14">
        <f t="shared" si="17"/>
        <v>58.717468053366716</v>
      </c>
      <c r="AW14">
        <v>11</v>
      </c>
      <c r="AX14">
        <f>(R14*SUMPRODUCT(K15:$K$23, X15:$X$23)-$AZ$3*SUMPRODUCT(K14:$K$22, W15:$W$23))/Z14</f>
        <v>112.59286338273985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811.83063742393801</v>
      </c>
      <c r="P15">
        <f t="shared" si="30"/>
        <v>40.591531871196906</v>
      </c>
      <c r="Q15" s="5">
        <f t="shared" si="31"/>
        <v>25</v>
      </c>
      <c r="R15">
        <f t="shared" si="0"/>
        <v>250000</v>
      </c>
      <c r="S15">
        <f t="shared" si="1"/>
        <v>105.82266356982767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98.179751689890963</v>
      </c>
      <c r="AC15">
        <f t="shared" si="2"/>
        <v>91.127204259536029</v>
      </c>
      <c r="AE15">
        <f t="shared" si="3"/>
        <v>699.09274464504961</v>
      </c>
      <c r="AF15">
        <f t="shared" si="4"/>
        <v>-34.954637232252487</v>
      </c>
      <c r="AG15">
        <f t="shared" si="5"/>
        <v>-21.52828165192734</v>
      </c>
      <c r="AH15">
        <f t="shared" si="6"/>
        <v>-534.49030812409751</v>
      </c>
      <c r="AI15">
        <f t="shared" si="7"/>
        <v>108.11951763677223</v>
      </c>
      <c r="AJ15">
        <f t="shared" si="8"/>
        <v>7.0525474303549345</v>
      </c>
      <c r="AK15">
        <f t="shared" si="32"/>
        <v>3.1255032223210213</v>
      </c>
      <c r="AL15">
        <f t="shared" si="9"/>
        <v>118.29756828944818</v>
      </c>
      <c r="AN15">
        <f t="shared" si="10"/>
        <v>322.54867919981416</v>
      </c>
      <c r="AO15">
        <f t="shared" si="11"/>
        <v>-16.127433959990711</v>
      </c>
      <c r="AP15">
        <f t="shared" si="12"/>
        <v>-9.9327576569206038</v>
      </c>
      <c r="AQ15">
        <f t="shared" si="13"/>
        <v>-246.60410832623015</v>
      </c>
      <c r="AR15">
        <f t="shared" si="14"/>
        <v>49.884379256672702</v>
      </c>
      <c r="AS15">
        <f t="shared" si="15"/>
        <v>3.2539171319965661</v>
      </c>
      <c r="AT15">
        <f t="shared" si="16"/>
        <v>1.4420503487076881</v>
      </c>
      <c r="AU15">
        <f t="shared" si="17"/>
        <v>54.580346737376949</v>
      </c>
      <c r="AW15">
        <v>12</v>
      </c>
      <c r="AX15">
        <f>(R15*SUMPRODUCT(K16:$K$23, X16:$X$23)-$AZ$3*SUMPRODUCT(K15:$K$22, W16:$W$23))/Z15</f>
        <v>105.82266356982767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811.83063742393801</v>
      </c>
      <c r="P16">
        <f t="shared" si="30"/>
        <v>40.591531871196906</v>
      </c>
      <c r="Q16" s="5">
        <f t="shared" si="31"/>
        <v>25</v>
      </c>
      <c r="R16">
        <f t="shared" si="0"/>
        <v>250000</v>
      </c>
      <c r="S16">
        <f t="shared" si="1"/>
        <v>97.298293004325785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91.127204259536029</v>
      </c>
      <c r="AC16">
        <f t="shared" si="2"/>
        <v>82.741189432561214</v>
      </c>
      <c r="AE16">
        <f t="shared" si="3"/>
        <v>690.37010294995184</v>
      </c>
      <c r="AF16">
        <f t="shared" si="4"/>
        <v>-34.518505147497599</v>
      </c>
      <c r="AG16">
        <f t="shared" si="5"/>
        <v>-21.259671387267456</v>
      </c>
      <c r="AH16">
        <f t="shared" si="6"/>
        <v>-533.27448140609397</v>
      </c>
      <c r="AI16">
        <f t="shared" si="7"/>
        <v>101.31744500909281</v>
      </c>
      <c r="AJ16">
        <f t="shared" si="8"/>
        <v>8.3860148269748152</v>
      </c>
      <c r="AK16">
        <f t="shared" si="32"/>
        <v>5.3035494946401309</v>
      </c>
      <c r="AL16">
        <f t="shared" si="9"/>
        <v>115.00700933070776</v>
      </c>
      <c r="AN16">
        <f t="shared" si="10"/>
        <v>302.0045614346775</v>
      </c>
      <c r="AO16">
        <f t="shared" si="11"/>
        <v>-15.100228071733879</v>
      </c>
      <c r="AP16">
        <f t="shared" si="12"/>
        <v>-9.3001097615933741</v>
      </c>
      <c r="AQ16">
        <f t="shared" si="13"/>
        <v>-233.28259029929032</v>
      </c>
      <c r="AR16">
        <f t="shared" si="14"/>
        <v>44.321633302059929</v>
      </c>
      <c r="AS16">
        <f t="shared" si="15"/>
        <v>3.6684884226350012</v>
      </c>
      <c r="AT16">
        <f t="shared" si="16"/>
        <v>2.3200543191714846</v>
      </c>
      <c r="AU16">
        <f t="shared" si="17"/>
        <v>50.31017604386642</v>
      </c>
      <c r="AW16">
        <v>13</v>
      </c>
      <c r="AX16">
        <f>(R16*SUMPRODUCT(K17:$K$23, X17:$X$23)-$AZ$3*SUMPRODUCT(K16:$K$22, W17:$W$23))/Z16</f>
        <v>97.298293004325785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811.83063742393801</v>
      </c>
      <c r="P17">
        <f t="shared" si="30"/>
        <v>40.591531871196906</v>
      </c>
      <c r="Q17" s="5">
        <f t="shared" si="31"/>
        <v>25</v>
      </c>
      <c r="R17">
        <f t="shared" si="0"/>
        <v>250000</v>
      </c>
      <c r="S17">
        <f t="shared" si="1"/>
        <v>88.259218058558048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82.741189432561214</v>
      </c>
      <c r="AC17">
        <f t="shared" si="2"/>
        <v>74.116121173176111</v>
      </c>
      <c r="AE17">
        <f t="shared" si="3"/>
        <v>681.73885084148492</v>
      </c>
      <c r="AF17">
        <f t="shared" si="4"/>
        <v>-34.086942542074247</v>
      </c>
      <c r="AG17">
        <f t="shared" si="5"/>
        <v>-20.993875428400493</v>
      </c>
      <c r="AH17">
        <f t="shared" si="6"/>
        <v>-531.99244994285652</v>
      </c>
      <c r="AI17">
        <f t="shared" si="7"/>
        <v>94.66558292815364</v>
      </c>
      <c r="AJ17">
        <f t="shared" si="8"/>
        <v>8.6250682593851025</v>
      </c>
      <c r="AK17">
        <f t="shared" si="32"/>
        <v>10.079424748701213</v>
      </c>
      <c r="AL17">
        <f t="shared" si="9"/>
        <v>113.37007593623996</v>
      </c>
      <c r="AN17">
        <f t="shared" si="10"/>
        <v>280.89742224357337</v>
      </c>
      <c r="AO17">
        <f t="shared" si="11"/>
        <v>-14.044871112178669</v>
      </c>
      <c r="AP17">
        <f t="shared" si="12"/>
        <v>-8.6501238464867356</v>
      </c>
      <c r="AQ17">
        <f t="shared" si="13"/>
        <v>-219.19728889961371</v>
      </c>
      <c r="AR17">
        <f t="shared" si="14"/>
        <v>39.005138385294231</v>
      </c>
      <c r="AS17">
        <f t="shared" si="15"/>
        <v>3.5537940044720573</v>
      </c>
      <c r="AT17">
        <f t="shared" si="16"/>
        <v>4.153033710948896</v>
      </c>
      <c r="AU17">
        <f t="shared" si="17"/>
        <v>46.711966100715188</v>
      </c>
      <c r="AW17">
        <v>14</v>
      </c>
      <c r="AX17">
        <f>(R17*SUMPRODUCT(K18:$K$23, X18:$X$23)-$AZ$3*SUMPRODUCT(K17:$K$22, W18:$W$23))/Z17</f>
        <v>88.259218058558048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811.83063742393801</v>
      </c>
      <c r="P18">
        <f t="shared" si="30"/>
        <v>40.591531871196906</v>
      </c>
      <c r="Q18" s="5">
        <f t="shared" si="31"/>
        <v>25</v>
      </c>
      <c r="R18">
        <f t="shared" si="0"/>
        <v>250000</v>
      </c>
      <c r="S18">
        <f t="shared" si="1"/>
        <v>79.083575915848627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74.116121173176111</v>
      </c>
      <c r="AC18">
        <f t="shared" si="2"/>
        <v>65.578799908870565</v>
      </c>
      <c r="AE18">
        <f t="shared" si="3"/>
        <v>673.19766860524612</v>
      </c>
      <c r="AF18">
        <f t="shared" si="4"/>
        <v>-33.659883430262305</v>
      </c>
      <c r="AG18">
        <f t="shared" si="5"/>
        <v>-20.730853135248893</v>
      </c>
      <c r="AH18">
        <f t="shared" si="6"/>
        <v>-530.8353886759636</v>
      </c>
      <c r="AI18">
        <f t="shared" si="7"/>
        <v>87.971543363771275</v>
      </c>
      <c r="AJ18">
        <f t="shared" si="8"/>
        <v>8.5373212643055467</v>
      </c>
      <c r="AK18">
        <f t="shared" si="32"/>
        <v>15.414924377120256</v>
      </c>
      <c r="AL18">
        <f t="shared" si="9"/>
        <v>111.92378900519708</v>
      </c>
      <c r="AN18">
        <f t="shared" si="10"/>
        <v>259.2077299939811</v>
      </c>
      <c r="AO18">
        <f t="shared" si="11"/>
        <v>-12.960386499699055</v>
      </c>
      <c r="AP18">
        <f t="shared" si="12"/>
        <v>-7.9821984427837878</v>
      </c>
      <c r="AQ18">
        <f t="shared" si="13"/>
        <v>-204.39262124042497</v>
      </c>
      <c r="AR18">
        <f t="shared" si="14"/>
        <v>33.872523811073293</v>
      </c>
      <c r="AS18">
        <f t="shared" si="15"/>
        <v>3.2872063709531698</v>
      </c>
      <c r="AT18">
        <f t="shared" si="16"/>
        <v>5.9353556052869072</v>
      </c>
      <c r="AU18">
        <f t="shared" si="17"/>
        <v>43.095085787313373</v>
      </c>
      <c r="AW18">
        <v>15</v>
      </c>
      <c r="AX18">
        <f>(R18*SUMPRODUCT(K19:$K$23, X19:$X$23)-$AZ$3*SUMPRODUCT(K18:$K$22, W19:$W$23))/Z18</f>
        <v>79.083575915848627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811.83063742393801</v>
      </c>
      <c r="P19">
        <f t="shared" si="30"/>
        <v>40.591531871196906</v>
      </c>
      <c r="Q19" s="5">
        <f t="shared" si="31"/>
        <v>25</v>
      </c>
      <c r="R19">
        <f t="shared" si="0"/>
        <v>250000</v>
      </c>
      <c r="S19">
        <f t="shared" si="1"/>
        <v>68.307958032264764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65.578799908870565</v>
      </c>
      <c r="AC19">
        <f t="shared" si="2"/>
        <v>55.931843942948376</v>
      </c>
      <c r="AE19">
        <f t="shared" si="3"/>
        <v>664.74223250901832</v>
      </c>
      <c r="AF19">
        <f t="shared" si="4"/>
        <v>-33.237111625450922</v>
      </c>
      <c r="AG19">
        <f t="shared" si="5"/>
        <v>-20.470471360207174</v>
      </c>
      <c r="AH19">
        <f t="shared" si="6"/>
        <v>-530.73243689228912</v>
      </c>
      <c r="AI19">
        <f t="shared" si="7"/>
        <v>80.302212631071143</v>
      </c>
      <c r="AJ19">
        <f t="shared" si="8"/>
        <v>9.6469559659221886</v>
      </c>
      <c r="AK19">
        <f t="shared" si="32"/>
        <v>15.544971433671368</v>
      </c>
      <c r="AL19">
        <f t="shared" si="9"/>
        <v>105.4941400306647</v>
      </c>
      <c r="AN19">
        <f t="shared" si="10"/>
        <v>238.44983477884679</v>
      </c>
      <c r="AO19">
        <f t="shared" si="11"/>
        <v>-11.922491738942341</v>
      </c>
      <c r="AP19">
        <f t="shared" si="12"/>
        <v>-7.3429673563282964</v>
      </c>
      <c r="AQ19">
        <f t="shared" si="13"/>
        <v>-190.37915104487388</v>
      </c>
      <c r="AR19">
        <f t="shared" si="14"/>
        <v>28.805224638702285</v>
      </c>
      <c r="AS19">
        <f t="shared" si="15"/>
        <v>3.460461730422324</v>
      </c>
      <c r="AT19">
        <f t="shared" si="16"/>
        <v>5.5761401769377477</v>
      </c>
      <c r="AU19">
        <f t="shared" si="17"/>
        <v>37.841826546062357</v>
      </c>
      <c r="AW19">
        <v>16</v>
      </c>
      <c r="AX19">
        <f>(R19*SUMPRODUCT(K20:$K$23, X20:$X$23)-$AZ$3*SUMPRODUCT(K19:$K$22, W20:$W$23))/Z19</f>
        <v>68.307958032264764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811.83063742393801</v>
      </c>
      <c r="P20">
        <f t="shared" si="30"/>
        <v>40.591531871196906</v>
      </c>
      <c r="Q20" s="5">
        <f t="shared" si="31"/>
        <v>25</v>
      </c>
      <c r="R20">
        <f t="shared" si="0"/>
        <v>250000</v>
      </c>
      <c r="S20">
        <f t="shared" si="1"/>
        <v>51.635535189615204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55.931843942948376</v>
      </c>
      <c r="AC20">
        <f t="shared" si="2"/>
        <v>41.747809283787831</v>
      </c>
      <c r="AE20">
        <f t="shared" si="3"/>
        <v>656.37260265536611</v>
      </c>
      <c r="AF20">
        <f t="shared" si="4"/>
        <v>-32.818630132768313</v>
      </c>
      <c r="AG20">
        <f t="shared" si="5"/>
        <v>-20.212731954109792</v>
      </c>
      <c r="AH20">
        <f t="shared" si="6"/>
        <v>-530.3469249531114</v>
      </c>
      <c r="AI20">
        <f t="shared" si="7"/>
        <v>72.994315615376536</v>
      </c>
      <c r="AJ20">
        <f t="shared" si="8"/>
        <v>14.184034659160545</v>
      </c>
      <c r="AK20">
        <f t="shared" si="32"/>
        <v>2.9217890108018483</v>
      </c>
      <c r="AL20">
        <f t="shared" si="9"/>
        <v>90.100139285338926</v>
      </c>
      <c r="AN20">
        <f t="shared" si="10"/>
        <v>223.32122069962213</v>
      </c>
      <c r="AO20">
        <f t="shared" si="11"/>
        <v>-11.166061034981109</v>
      </c>
      <c r="AP20">
        <f t="shared" si="12"/>
        <v>-6.8770877324935134</v>
      </c>
      <c r="AQ20">
        <f t="shared" si="13"/>
        <v>-180.4428189045033</v>
      </c>
      <c r="AR20">
        <f t="shared" si="14"/>
        <v>24.835253027644189</v>
      </c>
      <c r="AS20">
        <f t="shared" si="15"/>
        <v>4.8259112609437391</v>
      </c>
      <c r="AT20">
        <f t="shared" si="16"/>
        <v>0.99409616714549165</v>
      </c>
      <c r="AU20">
        <f t="shared" si="17"/>
        <v>30.655260455733419</v>
      </c>
      <c r="AW20">
        <v>17</v>
      </c>
      <c r="AX20">
        <f>(R20*SUMPRODUCT(K21:$K$23, X21:$X$23)-$AZ$3*SUMPRODUCT(K20:$K$22, W21:$W$23))/Z20</f>
        <v>51.635535189615204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811.83063742393801</v>
      </c>
      <c r="P21">
        <f t="shared" si="30"/>
        <v>40.591531871196906</v>
      </c>
      <c r="Q21" s="5">
        <f t="shared" si="31"/>
        <v>25</v>
      </c>
      <c r="R21">
        <f t="shared" si="0"/>
        <v>250000</v>
      </c>
      <c r="S21">
        <f t="shared" si="1"/>
        <v>32.167347855225081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41.747809283787831</v>
      </c>
      <c r="AC21">
        <f t="shared" si="2"/>
        <v>25.679227663577819</v>
      </c>
      <c r="AE21">
        <f t="shared" si="3"/>
        <v>648.08525267620109</v>
      </c>
      <c r="AF21">
        <f t="shared" si="4"/>
        <v>-32.404262633810063</v>
      </c>
      <c r="AG21">
        <f t="shared" si="5"/>
        <v>-19.957526323860915</v>
      </c>
      <c r="AH21">
        <f t="shared" si="6"/>
        <v>-530.78310707781043</v>
      </c>
      <c r="AI21">
        <f t="shared" si="7"/>
        <v>64.940356640719756</v>
      </c>
      <c r="AJ21">
        <f t="shared" si="8"/>
        <v>16.068581620210011</v>
      </c>
      <c r="AK21">
        <f t="shared" si="32"/>
        <v>1.0518860789218862</v>
      </c>
      <c r="AL21">
        <f t="shared" si="9"/>
        <v>82.060824339851649</v>
      </c>
      <c r="AN21">
        <f t="shared" si="10"/>
        <v>209.74181540969113</v>
      </c>
      <c r="AO21">
        <f t="shared" si="11"/>
        <v>-10.48709077048456</v>
      </c>
      <c r="AP21">
        <f t="shared" si="12"/>
        <v>-6.4589153741239</v>
      </c>
      <c r="AQ21">
        <f t="shared" si="13"/>
        <v>-171.77896273303764</v>
      </c>
      <c r="AR21">
        <f t="shared" si="14"/>
        <v>21.016846532045044</v>
      </c>
      <c r="AS21">
        <f t="shared" si="15"/>
        <v>5.200324287837951</v>
      </c>
      <c r="AT21">
        <f t="shared" si="16"/>
        <v>0.34042511365011313</v>
      </c>
      <c r="AU21">
        <f t="shared" si="17"/>
        <v>26.557595933533104</v>
      </c>
      <c r="AW21">
        <v>18</v>
      </c>
      <c r="AX21">
        <f>(R21*SUMPRODUCT(K22:$K$23, X22:$X$23)-$AZ$3*SUMPRODUCT(K21:$K$22, W22:$W$23))/Z21</f>
        <v>32.167347855225081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811.83063742393801</v>
      </c>
      <c r="P22">
        <f t="shared" si="30"/>
        <v>40.591531871196906</v>
      </c>
      <c r="Q22" s="5">
        <f t="shared" si="31"/>
        <v>25</v>
      </c>
      <c r="R22">
        <f t="shared" si="0"/>
        <v>250000</v>
      </c>
      <c r="S22">
        <f t="shared" si="1"/>
        <v>14.107545935693153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25.679227663577819</v>
      </c>
      <c r="AC22">
        <f t="shared" si="2"/>
        <v>11.119447231237388</v>
      </c>
      <c r="AE22">
        <f t="shared" si="3"/>
        <v>639.87797556611372</v>
      </c>
      <c r="AF22">
        <f t="shared" si="4"/>
        <v>-31.993898778305692</v>
      </c>
      <c r="AG22">
        <f t="shared" si="5"/>
        <v>-19.704786505611064</v>
      </c>
      <c r="AH22">
        <f t="shared" si="6"/>
        <v>-531.64555011238224</v>
      </c>
      <c r="AI22">
        <f t="shared" si="7"/>
        <v>56.533740169814678</v>
      </c>
      <c r="AJ22">
        <f t="shared" si="8"/>
        <v>14.559780432340432</v>
      </c>
      <c r="AK22">
        <f t="shared" si="32"/>
        <v>13.304829393479103</v>
      </c>
      <c r="AL22">
        <f t="shared" si="9"/>
        <v>84.39834999563422</v>
      </c>
      <c r="AN22">
        <f t="shared" si="10"/>
        <v>193.53800857911361</v>
      </c>
      <c r="AO22">
        <f t="shared" si="11"/>
        <v>-9.6769004289556815</v>
      </c>
      <c r="AP22">
        <f t="shared" si="12"/>
        <v>-5.9599256192535153</v>
      </c>
      <c r="AQ22">
        <f t="shared" si="13"/>
        <v>-160.8019418822247</v>
      </c>
      <c r="AR22">
        <f t="shared" si="14"/>
        <v>17.099240648679707</v>
      </c>
      <c r="AS22">
        <f t="shared" si="15"/>
        <v>4.4037629326611567</v>
      </c>
      <c r="AT22">
        <f t="shared" si="16"/>
        <v>4.0241894292746254</v>
      </c>
      <c r="AU22">
        <f t="shared" si="17"/>
        <v>25.527193010615491</v>
      </c>
      <c r="AW22">
        <v>19</v>
      </c>
      <c r="AX22">
        <f>(R22*SUMPRODUCT(K23:$K$23, X23:$X$23)-$AZ$3*SUMPRODUCT(K22:$K$22, W23:$W$23))/Z22</f>
        <v>14.107545935693153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811.83063742393801</v>
      </c>
      <c r="P23">
        <f t="shared" si="30"/>
        <v>40.591531871196906</v>
      </c>
      <c r="Q23" s="5">
        <f t="shared" si="31"/>
        <v>25</v>
      </c>
      <c r="R23">
        <f t="shared" si="0"/>
        <v>250000</v>
      </c>
      <c r="S23">
        <f t="shared" si="1"/>
        <v>14.289094525836241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11.119447231237388</v>
      </c>
      <c r="AC23">
        <f t="shared" si="2"/>
        <v>11.119447231237388</v>
      </c>
      <c r="AE23">
        <f t="shared" si="3"/>
        <v>631.74807313474594</v>
      </c>
      <c r="AF23">
        <f t="shared" si="4"/>
        <v>-31.587403656737301</v>
      </c>
      <c r="AG23">
        <f t="shared" si="5"/>
        <v>-19.454429409666606</v>
      </c>
      <c r="AH23">
        <f t="shared" si="6"/>
        <v>-533.09230888347656</v>
      </c>
      <c r="AI23">
        <f t="shared" si="7"/>
        <v>47.613931184865464</v>
      </c>
      <c r="AJ23">
        <f t="shared" si="8"/>
        <v>0</v>
      </c>
      <c r="AK23">
        <f t="shared" si="32"/>
        <v>42.789608169647224</v>
      </c>
      <c r="AL23">
        <f t="shared" si="9"/>
        <v>90.403539354512688</v>
      </c>
      <c r="AN23">
        <f t="shared" si="10"/>
        <v>173.0945119418449</v>
      </c>
      <c r="AO23">
        <f t="shared" si="11"/>
        <v>-8.6547255970922468</v>
      </c>
      <c r="AP23">
        <f t="shared" si="12"/>
        <v>-5.330376311341861</v>
      </c>
      <c r="AQ23">
        <f t="shared" si="13"/>
        <v>-146.06352903977142</v>
      </c>
      <c r="AR23">
        <f t="shared" si="14"/>
        <v>13.04588099363937</v>
      </c>
      <c r="AS23">
        <f t="shared" si="15"/>
        <v>0</v>
      </c>
      <c r="AT23">
        <f t="shared" si="16"/>
        <v>11.724050546851606</v>
      </c>
      <c r="AU23">
        <f t="shared" si="17"/>
        <v>24.769931540490976</v>
      </c>
      <c r="AW23">
        <v>20</v>
      </c>
      <c r="AX23">
        <f>(R23*SUMPRODUCT(K$23:$K24, X$23:$X24)-$AZ$3*SUMPRODUCT(K$22:$K23, W$23:$W24))/Z23</f>
        <v>14.289094525836241</v>
      </c>
    </row>
    <row r="25" spans="5:50" x14ac:dyDescent="0.25">
      <c r="AN25" s="6">
        <f t="shared" ref="AN25:AU25" si="33">SUM(AN3:AN23)</f>
        <v>7779.9528357677646</v>
      </c>
      <c r="AO25" s="6">
        <f t="shared" si="33"/>
        <v>-997.87061985634193</v>
      </c>
      <c r="AP25" s="6">
        <f t="shared" si="33"/>
        <v>-487.73027981882666</v>
      </c>
      <c r="AQ25" s="6">
        <f t="shared" si="33"/>
        <v>-5828.3676819137245</v>
      </c>
      <c r="AR25" s="6">
        <f t="shared" si="33"/>
        <v>465.98425417886807</v>
      </c>
      <c r="AS25" s="6">
        <f t="shared" si="33"/>
        <v>-49.306525315752694</v>
      </c>
      <c r="AT25" s="6">
        <f t="shared" si="33"/>
        <v>147.46011334319422</v>
      </c>
      <c r="AU25" s="7">
        <f t="shared" si="33"/>
        <v>564.13784220630976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5671-A1A1-44CE-A4A6-C4ED16492819}">
  <sheetPr codeName="Sheet1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890.912270580258</v>
      </c>
      <c r="K3">
        <v>1</v>
      </c>
      <c r="L3" s="2">
        <v>0</v>
      </c>
      <c r="O3">
        <f>$C$3</f>
        <v>890.912270580258</v>
      </c>
      <c r="P3">
        <f>O3*B5</f>
        <v>712.72981646420646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890.912270580258</v>
      </c>
      <c r="AF3">
        <f t="shared" ref="AF3:AF23" si="4">-$Z3*P3</f>
        <v>-712.72981646420646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-94.967287683948484</v>
      </c>
      <c r="AJ3">
        <f t="shared" ref="AJ3:AJ23" si="8">AB3-AC3</f>
        <v>0</v>
      </c>
      <c r="AL3">
        <f t="shared" ref="AL3:AL23" si="9">SUM(AI3:AK3)</f>
        <v>-94.967287683948484</v>
      </c>
      <c r="AN3">
        <f t="shared" ref="AN3:AN23" si="10">AE3*$K3</f>
        <v>890.912270580258</v>
      </c>
      <c r="AO3">
        <f t="shared" ref="AO3:AO23" si="11">AF3*$K3</f>
        <v>-712.72981646420646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-94.967287683948484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-94.967287683948484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619.54066250977633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250000</v>
      </c>
      <c r="S4">
        <f t="shared" si="1"/>
        <v>53.82793414235929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53.15966992135418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-53.15966992135418</v>
      </c>
      <c r="AK4">
        <f>G4*MAX(0, SUM(AB4, AE4:AF4))</f>
        <v>0</v>
      </c>
      <c r="AL4">
        <f t="shared" si="9"/>
        <v>-656.86516992135421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-566.38099258842294</v>
      </c>
      <c r="AR4">
        <f t="shared" si="14"/>
        <v>-566.38099258842294</v>
      </c>
      <c r="AS4">
        <f t="shared" si="15"/>
        <v>-49.873036796466998</v>
      </c>
      <c r="AT4">
        <f t="shared" si="16"/>
        <v>0</v>
      </c>
      <c r="AU4">
        <f t="shared" si="17"/>
        <v>-616.25402938488992</v>
      </c>
      <c r="AW4">
        <v>1</v>
      </c>
      <c r="AX4">
        <f>(R4*SUMPRODUCT(K5:$K$23, X5:$X$23)-$AZ$3*SUMPRODUCT(K4:$K$22, W5:$W$23))/Z4</f>
        <v>53.82793414235929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890.912270580258</v>
      </c>
      <c r="P5">
        <f t="shared" ref="P5:P23" si="30">O5*$C$5</f>
        <v>44.545613529012904</v>
      </c>
      <c r="Q5" s="5">
        <f t="shared" ref="Q5:Q23" si="31">$C$8</f>
        <v>25</v>
      </c>
      <c r="R5">
        <f t="shared" si="0"/>
        <v>250000</v>
      </c>
      <c r="S5">
        <f t="shared" si="1"/>
        <v>111.80541286967312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53.15966992135418</v>
      </c>
      <c r="AC5">
        <f t="shared" si="2"/>
        <v>109.04486268090022</v>
      </c>
      <c r="AE5">
        <f t="shared" si="3"/>
        <v>868.91505261374277</v>
      </c>
      <c r="AF5">
        <f t="shared" si="4"/>
        <v>-43.445752630687146</v>
      </c>
      <c r="AG5">
        <f t="shared" si="5"/>
        <v>-24.3827333315269</v>
      </c>
      <c r="AH5">
        <f t="shared" si="6"/>
        <v>-599.99823973100354</v>
      </c>
      <c r="AI5">
        <f t="shared" si="7"/>
        <v>201.08832692052522</v>
      </c>
      <c r="AJ5">
        <f t="shared" si="8"/>
        <v>-55.885192759546044</v>
      </c>
      <c r="AK5">
        <f>G5*SUM(AB5, AE5:AF5)</f>
        <v>36.023787766080801</v>
      </c>
      <c r="AL5">
        <f t="shared" si="9"/>
        <v>181.22692192705998</v>
      </c>
      <c r="AN5">
        <f t="shared" si="10"/>
        <v>750.36246535019552</v>
      </c>
      <c r="AO5">
        <f t="shared" si="11"/>
        <v>-37.518123267509786</v>
      </c>
      <c r="AP5">
        <f t="shared" si="12"/>
        <v>-21.056014439600172</v>
      </c>
      <c r="AQ5">
        <f t="shared" si="13"/>
        <v>-518.13598695989822</v>
      </c>
      <c r="AR5">
        <f t="shared" si="14"/>
        <v>173.65234068318745</v>
      </c>
      <c r="AS5">
        <f t="shared" si="15"/>
        <v>-48.260357430204145</v>
      </c>
      <c r="AT5">
        <f t="shared" si="16"/>
        <v>31.108792646758992</v>
      </c>
      <c r="AU5">
        <f t="shared" si="17"/>
        <v>156.50077589974228</v>
      </c>
      <c r="AW5">
        <v>2</v>
      </c>
      <c r="AX5">
        <f>(R5*SUMPRODUCT(K6:$K$23, X6:$X$23)-$AZ$3*SUMPRODUCT(K5:$K$22, W6:$W$23))/Z5</f>
        <v>111.80541286967312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890.912270580258</v>
      </c>
      <c r="P6">
        <f t="shared" si="30"/>
        <v>44.545613529012904</v>
      </c>
      <c r="Q6" s="5">
        <f t="shared" si="31"/>
        <v>25</v>
      </c>
      <c r="R6">
        <f t="shared" si="0"/>
        <v>250000</v>
      </c>
      <c r="S6">
        <f t="shared" si="1"/>
        <v>171.56822044795592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109.04486268090022</v>
      </c>
      <c r="AC6">
        <f t="shared" si="2"/>
        <v>165.24849750281646</v>
      </c>
      <c r="AE6">
        <f t="shared" si="3"/>
        <v>858.09547791439093</v>
      </c>
      <c r="AF6">
        <f t="shared" si="4"/>
        <v>-42.904773895719551</v>
      </c>
      <c r="AG6">
        <f t="shared" si="5"/>
        <v>-24.079123900591995</v>
      </c>
      <c r="AH6">
        <f t="shared" si="6"/>
        <v>-597.82097619637614</v>
      </c>
      <c r="AI6">
        <f t="shared" si="7"/>
        <v>193.29060392170322</v>
      </c>
      <c r="AJ6">
        <f t="shared" si="8"/>
        <v>-56.203634821916239</v>
      </c>
      <c r="AK6">
        <f>G6*SUM(AB6, AE6:AF6)</f>
        <v>54.067780651924942</v>
      </c>
      <c r="AL6">
        <f t="shared" si="9"/>
        <v>191.15474975171193</v>
      </c>
      <c r="AN6">
        <f t="shared" si="10"/>
        <v>668.30725671585162</v>
      </c>
      <c r="AO6">
        <f t="shared" si="11"/>
        <v>-33.415362835792585</v>
      </c>
      <c r="AP6">
        <f t="shared" si="12"/>
        <v>-18.753453027439445</v>
      </c>
      <c r="AQ6">
        <f t="shared" si="13"/>
        <v>-465.59865060709717</v>
      </c>
      <c r="AR6">
        <f t="shared" si="14"/>
        <v>150.5397902455224</v>
      </c>
      <c r="AS6">
        <f t="shared" si="15"/>
        <v>-43.772864409666198</v>
      </c>
      <c r="AT6">
        <f t="shared" si="16"/>
        <v>42.109405181840735</v>
      </c>
      <c r="AU6">
        <f t="shared" si="17"/>
        <v>148.87633101769694</v>
      </c>
      <c r="AW6">
        <v>3</v>
      </c>
      <c r="AX6">
        <f>(R6*SUMPRODUCT(K7:$K$23, X7:$X$23)-$AZ$3*SUMPRODUCT(K6:$K$22, W7:$W$23))/Z6</f>
        <v>171.56822044795592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890.912270580258</v>
      </c>
      <c r="P7">
        <f t="shared" si="30"/>
        <v>44.545613529012904</v>
      </c>
      <c r="Q7" s="5">
        <f t="shared" si="31"/>
        <v>25</v>
      </c>
      <c r="R7">
        <f t="shared" si="0"/>
        <v>250000</v>
      </c>
      <c r="S7">
        <f t="shared" si="1"/>
        <v>220.23675552568037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165.24849750281646</v>
      </c>
      <c r="AC7">
        <f t="shared" si="2"/>
        <v>209.4776310813395</v>
      </c>
      <c r="AE7">
        <f t="shared" si="3"/>
        <v>847.38894512405102</v>
      </c>
      <c r="AF7">
        <f t="shared" si="4"/>
        <v>-42.369447256202555</v>
      </c>
      <c r="AG7">
        <f t="shared" si="5"/>
        <v>-23.778686552721407</v>
      </c>
      <c r="AH7">
        <f t="shared" si="6"/>
        <v>-596.46108864669623</v>
      </c>
      <c r="AI7">
        <f t="shared" si="7"/>
        <v>184.77972266843085</v>
      </c>
      <c r="AJ7">
        <f t="shared" si="8"/>
        <v>-44.229133578523033</v>
      </c>
      <c r="AK7">
        <f>G7*SUM(AB7, AE7:AF7)</f>
        <v>47.640158572699647</v>
      </c>
      <c r="AL7">
        <f t="shared" si="9"/>
        <v>188.19074766260746</v>
      </c>
      <c r="AN7">
        <f t="shared" si="10"/>
        <v>597.41896285214932</v>
      </c>
      <c r="AO7">
        <f t="shared" si="11"/>
        <v>-29.870948142607467</v>
      </c>
      <c r="AP7">
        <f t="shared" si="12"/>
        <v>-16.764247799142048</v>
      </c>
      <c r="AQ7">
        <f t="shared" si="13"/>
        <v>-420.51193494010971</v>
      </c>
      <c r="AR7">
        <f t="shared" si="14"/>
        <v>130.27183197029009</v>
      </c>
      <c r="AS7">
        <f t="shared" si="15"/>
        <v>-31.182048411620755</v>
      </c>
      <c r="AT7">
        <f t="shared" si="16"/>
        <v>33.586860305863048</v>
      </c>
      <c r="AU7">
        <f t="shared" si="17"/>
        <v>132.67664386453239</v>
      </c>
      <c r="AW7">
        <v>4</v>
      </c>
      <c r="AX7">
        <f>(R7*SUMPRODUCT(K8:$K$23, X8:$X$23)-$AZ$3*SUMPRODUCT(K7:$K$22, W8:$W$23))/Z7</f>
        <v>220.23675552568037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890.912270580258</v>
      </c>
      <c r="P8">
        <f t="shared" si="30"/>
        <v>44.545613529012904</v>
      </c>
      <c r="Q8" s="5">
        <f t="shared" si="31"/>
        <v>25</v>
      </c>
      <c r="R8">
        <f t="shared" si="0"/>
        <v>250000</v>
      </c>
      <c r="S8">
        <f t="shared" si="1"/>
        <v>248.89899209235156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209.4776310813395</v>
      </c>
      <c r="AC8">
        <f t="shared" si="2"/>
        <v>233.77984157010314</v>
      </c>
      <c r="AE8">
        <f t="shared" si="3"/>
        <v>836.79458770903454</v>
      </c>
      <c r="AF8">
        <f t="shared" si="4"/>
        <v>-41.839729385451733</v>
      </c>
      <c r="AG8">
        <f t="shared" si="5"/>
        <v>-23.481396972005555</v>
      </c>
      <c r="AH8">
        <f t="shared" si="6"/>
        <v>-595.0271518863517</v>
      </c>
      <c r="AI8">
        <f t="shared" si="7"/>
        <v>176.44630946522557</v>
      </c>
      <c r="AJ8">
        <f t="shared" si="8"/>
        <v>-24.302210488763649</v>
      </c>
      <c r="AK8">
        <f t="shared" ref="AK8:AK23" si="32">G8*SUM(AB8:AB8, AE8:AF8)</f>
        <v>21.394412024324847</v>
      </c>
      <c r="AL8">
        <f t="shared" si="9"/>
        <v>173.53851100078677</v>
      </c>
      <c r="AN8">
        <f t="shared" si="10"/>
        <v>550.06976120730985</v>
      </c>
      <c r="AO8">
        <f t="shared" si="11"/>
        <v>-27.503488060365495</v>
      </c>
      <c r="AP8">
        <f t="shared" si="12"/>
        <v>-15.435575964428159</v>
      </c>
      <c r="AQ8">
        <f t="shared" si="13"/>
        <v>-391.14311702957656</v>
      </c>
      <c r="AR8">
        <f t="shared" si="14"/>
        <v>115.98758015293964</v>
      </c>
      <c r="AS8">
        <f t="shared" si="15"/>
        <v>-15.975140514427197</v>
      </c>
      <c r="AT8">
        <f t="shared" si="16"/>
        <v>14.063689328596871</v>
      </c>
      <c r="AU8">
        <f t="shared" si="17"/>
        <v>114.07612896710931</v>
      </c>
      <c r="AW8">
        <v>5</v>
      </c>
      <c r="AX8">
        <f>(R8*SUMPRODUCT(K9:$K$23, X9:$X$23)-$AZ$3*SUMPRODUCT(K8:$K$22, W9:$W$23))/Z8</f>
        <v>248.89899209235156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890.912270580258</v>
      </c>
      <c r="P9">
        <f t="shared" si="30"/>
        <v>44.545613529012904</v>
      </c>
      <c r="Q9" s="5">
        <f t="shared" si="31"/>
        <v>25</v>
      </c>
      <c r="R9">
        <f t="shared" si="0"/>
        <v>250000</v>
      </c>
      <c r="S9">
        <f t="shared" si="1"/>
        <v>264.55173406260201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233.77984157010314</v>
      </c>
      <c r="AC9">
        <f t="shared" si="2"/>
        <v>245.36866140014624</v>
      </c>
      <c r="AE9">
        <f t="shared" si="3"/>
        <v>826.31078579705729</v>
      </c>
      <c r="AF9">
        <f t="shared" si="4"/>
        <v>-41.315539289852872</v>
      </c>
      <c r="AG9">
        <f t="shared" si="5"/>
        <v>-23.187209703006861</v>
      </c>
      <c r="AH9">
        <f t="shared" si="6"/>
        <v>-593.73299278640354</v>
      </c>
      <c r="AI9">
        <f t="shared" si="7"/>
        <v>168.07504401779408</v>
      </c>
      <c r="AJ9">
        <f t="shared" si="8"/>
        <v>-11.588819830043093</v>
      </c>
      <c r="AK9">
        <f t="shared" si="32"/>
        <v>6.0107730196561144</v>
      </c>
      <c r="AL9">
        <f t="shared" si="9"/>
        <v>162.49699720740711</v>
      </c>
      <c r="AN9">
        <f t="shared" si="10"/>
        <v>516.23094321638484</v>
      </c>
      <c r="AO9">
        <f t="shared" si="11"/>
        <v>-25.811547160819249</v>
      </c>
      <c r="AP9">
        <f t="shared" si="12"/>
        <v>-14.486020685295975</v>
      </c>
      <c r="AQ9">
        <f t="shared" si="13"/>
        <v>-370.92985853883027</v>
      </c>
      <c r="AR9">
        <f t="shared" si="14"/>
        <v>105.00351683143943</v>
      </c>
      <c r="AS9">
        <f t="shared" si="15"/>
        <v>-7.2400209394062056</v>
      </c>
      <c r="AT9">
        <f t="shared" si="16"/>
        <v>3.7551815596883187</v>
      </c>
      <c r="AU9">
        <f t="shared" si="17"/>
        <v>101.51867745172154</v>
      </c>
      <c r="AW9">
        <v>6</v>
      </c>
      <c r="AX9">
        <f>(R9*SUMPRODUCT(K10:$K$23, X10:$X$23)-$AZ$3*SUMPRODUCT(K9:$K$22, W10:$W$23))/Z9</f>
        <v>264.55173406260201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890.912270580258</v>
      </c>
      <c r="P10">
        <f t="shared" si="30"/>
        <v>44.545613529012904</v>
      </c>
      <c r="Q10" s="5">
        <f t="shared" si="31"/>
        <v>25</v>
      </c>
      <c r="R10">
        <f t="shared" si="0"/>
        <v>250000</v>
      </c>
      <c r="S10">
        <f t="shared" si="1"/>
        <v>275.15397163872575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245.36866140014624</v>
      </c>
      <c r="AC10">
        <f t="shared" si="2"/>
        <v>251.9967472757435</v>
      </c>
      <c r="AE10">
        <f t="shared" si="3"/>
        <v>815.93223225957058</v>
      </c>
      <c r="AF10">
        <f t="shared" si="4"/>
        <v>-40.796611612978538</v>
      </c>
      <c r="AG10">
        <f t="shared" si="5"/>
        <v>-22.895975821731238</v>
      </c>
      <c r="AH10">
        <f t="shared" si="6"/>
        <v>-593.61784245555202</v>
      </c>
      <c r="AI10">
        <f t="shared" si="7"/>
        <v>158.62180236930885</v>
      </c>
      <c r="AJ10">
        <f t="shared" si="8"/>
        <v>-6.6280858755972645</v>
      </c>
      <c r="AK10">
        <f t="shared" si="32"/>
        <v>4.1840675563916276</v>
      </c>
      <c r="AL10">
        <f t="shared" si="9"/>
        <v>156.17778405010321</v>
      </c>
      <c r="AN10">
        <f t="shared" si="10"/>
        <v>484.32021501227007</v>
      </c>
      <c r="AO10">
        <f t="shared" si="11"/>
        <v>-24.216010750613506</v>
      </c>
      <c r="AP10">
        <f t="shared" si="12"/>
        <v>-13.590569773408458</v>
      </c>
      <c r="AQ10">
        <f t="shared" si="13"/>
        <v>-352.35906822434583</v>
      </c>
      <c r="AR10">
        <f t="shared" si="14"/>
        <v>94.154566263902311</v>
      </c>
      <c r="AS10">
        <f t="shared" si="15"/>
        <v>-3.934292395214301</v>
      </c>
      <c r="AT10">
        <f t="shared" si="16"/>
        <v>2.4835745156502083</v>
      </c>
      <c r="AU10">
        <f t="shared" si="17"/>
        <v>92.703848384338215</v>
      </c>
      <c r="AW10">
        <v>7</v>
      </c>
      <c r="AX10">
        <f>(R10*SUMPRODUCT(K11:$K$23, X11:$X$23)-$AZ$3*SUMPRODUCT(K10:$K$22, W11:$W$23))/Z10</f>
        <v>275.15397163872575</v>
      </c>
    </row>
    <row r="11" spans="1:52" x14ac:dyDescent="0.25">
      <c r="A11" t="s">
        <v>33</v>
      </c>
      <c r="C11" s="25">
        <f>AU25</f>
        <v>628.60930372745031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890.912270580258</v>
      </c>
      <c r="P11">
        <f t="shared" si="30"/>
        <v>44.545613529012904</v>
      </c>
      <c r="Q11" s="5">
        <f t="shared" si="31"/>
        <v>25</v>
      </c>
      <c r="R11">
        <f t="shared" si="0"/>
        <v>250000</v>
      </c>
      <c r="S11">
        <f t="shared" si="1"/>
        <v>280.80616533920795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251.9967472757435</v>
      </c>
      <c r="AC11">
        <f t="shared" si="2"/>
        <v>253.93523254279805</v>
      </c>
      <c r="AE11">
        <f t="shared" si="3"/>
        <v>805.6590008689592</v>
      </c>
      <c r="AF11">
        <f t="shared" si="4"/>
        <v>-40.282950043447961</v>
      </c>
      <c r="AG11">
        <f t="shared" si="5"/>
        <v>-22.607697398314745</v>
      </c>
      <c r="AH11">
        <f t="shared" si="6"/>
        <v>-593.18665199183079</v>
      </c>
      <c r="AI11">
        <f t="shared" si="7"/>
        <v>149.58170143536574</v>
      </c>
      <c r="AJ11">
        <f t="shared" si="8"/>
        <v>-1.9384852670545456</v>
      </c>
      <c r="AK11">
        <f t="shared" si="32"/>
        <v>2.4416947154430115</v>
      </c>
      <c r="AL11">
        <f t="shared" si="9"/>
        <v>150.08491088375422</v>
      </c>
      <c r="AN11">
        <f t="shared" si="10"/>
        <v>454.80003888948715</v>
      </c>
      <c r="AO11">
        <f t="shared" si="11"/>
        <v>-22.740001944474358</v>
      </c>
      <c r="AP11">
        <f t="shared" si="12"/>
        <v>-12.762200440714336</v>
      </c>
      <c r="AQ11">
        <f t="shared" si="13"/>
        <v>-334.85793878505848</v>
      </c>
      <c r="AR11">
        <f t="shared" si="14"/>
        <v>84.439897719239994</v>
      </c>
      <c r="AS11">
        <f t="shared" si="15"/>
        <v>-1.0942882458859311</v>
      </c>
      <c r="AT11">
        <f t="shared" si="16"/>
        <v>1.3783534353144493</v>
      </c>
      <c r="AU11">
        <f t="shared" si="17"/>
        <v>84.723962908668511</v>
      </c>
      <c r="AW11">
        <v>8</v>
      </c>
      <c r="AX11">
        <f>(R11*SUMPRODUCT(K12:$K$23, X12:$X$23)-$AZ$3*SUMPRODUCT(K11:$K$22, W12:$W$23))/Z11</f>
        <v>280.80616533920795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890.912270580258</v>
      </c>
      <c r="P12">
        <f t="shared" si="30"/>
        <v>44.545613529012904</v>
      </c>
      <c r="Q12" s="5">
        <f t="shared" si="31"/>
        <v>25</v>
      </c>
      <c r="R12">
        <f t="shared" si="0"/>
        <v>250000</v>
      </c>
      <c r="S12">
        <f t="shared" si="1"/>
        <v>281.78743569912217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253.93523254279805</v>
      </c>
      <c r="AC12">
        <f t="shared" si="2"/>
        <v>251.60521696802061</v>
      </c>
      <c r="AE12">
        <f t="shared" si="3"/>
        <v>795.48676321453183</v>
      </c>
      <c r="AF12">
        <f t="shared" si="4"/>
        <v>-39.774338160726593</v>
      </c>
      <c r="AG12">
        <f t="shared" si="5"/>
        <v>-22.322252972686783</v>
      </c>
      <c r="AH12">
        <f t="shared" si="6"/>
        <v>-593.6745164481614</v>
      </c>
      <c r="AI12">
        <f t="shared" si="7"/>
        <v>139.71565563295701</v>
      </c>
      <c r="AJ12">
        <f t="shared" si="8"/>
        <v>2.330015574777434</v>
      </c>
      <c r="AK12">
        <f t="shared" si="32"/>
        <v>2.322189612472187</v>
      </c>
      <c r="AL12">
        <f t="shared" si="9"/>
        <v>144.36786082020663</v>
      </c>
      <c r="AN12">
        <f t="shared" si="10"/>
        <v>426.90155040904</v>
      </c>
      <c r="AO12">
        <f t="shared" si="11"/>
        <v>-21.345077520451998</v>
      </c>
      <c r="AP12">
        <f t="shared" si="12"/>
        <v>-11.979337486591012</v>
      </c>
      <c r="AQ12">
        <f t="shared" si="13"/>
        <v>-318.59810021968622</v>
      </c>
      <c r="AR12">
        <f t="shared" si="14"/>
        <v>74.979035182310724</v>
      </c>
      <c r="AS12">
        <f t="shared" si="15"/>
        <v>1.2504133410469378</v>
      </c>
      <c r="AT12">
        <f t="shared" si="16"/>
        <v>1.2462135031664781</v>
      </c>
      <c r="AU12">
        <f t="shared" si="17"/>
        <v>77.475662026524148</v>
      </c>
      <c r="AW12">
        <v>9</v>
      </c>
      <c r="AX12">
        <f>(R12*SUMPRODUCT(K13:$K$23, X13:$X$23)-$AZ$3*SUMPRODUCT(K12:$K$22, W13:$W$23))/Z12</f>
        <v>281.78743569912217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890.912270580258</v>
      </c>
      <c r="P13">
        <f t="shared" si="30"/>
        <v>44.545613529012904</v>
      </c>
      <c r="Q13" s="5">
        <f t="shared" si="31"/>
        <v>25</v>
      </c>
      <c r="R13">
        <f t="shared" si="0"/>
        <v>250000</v>
      </c>
      <c r="S13">
        <f t="shared" si="1"/>
        <v>277.95937370847872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251.60521696802061</v>
      </c>
      <c r="AC13">
        <f t="shared" si="2"/>
        <v>245.04416435827849</v>
      </c>
      <c r="AE13">
        <f t="shared" si="3"/>
        <v>785.41281032616075</v>
      </c>
      <c r="AF13">
        <f t="shared" si="4"/>
        <v>-39.270640516308042</v>
      </c>
      <c r="AG13">
        <f t="shared" si="5"/>
        <v>-22.039566528099769</v>
      </c>
      <c r="AH13">
        <f t="shared" si="6"/>
        <v>-594.63914860145735</v>
      </c>
      <c r="AI13">
        <f t="shared" si="7"/>
        <v>129.46345468029563</v>
      </c>
      <c r="AJ13">
        <f t="shared" si="8"/>
        <v>6.56105260974212</v>
      </c>
      <c r="AK13">
        <f t="shared" si="32"/>
        <v>1.9954947735557467</v>
      </c>
      <c r="AL13">
        <f t="shared" si="9"/>
        <v>138.02000206359349</v>
      </c>
      <c r="AN13">
        <f t="shared" si="10"/>
        <v>400.77523844094145</v>
      </c>
      <c r="AO13">
        <f t="shared" si="11"/>
        <v>-20.038761922047073</v>
      </c>
      <c r="AP13">
        <f t="shared" si="12"/>
        <v>-11.246203797931569</v>
      </c>
      <c r="AQ13">
        <f t="shared" si="13"/>
        <v>-303.42851992457446</v>
      </c>
      <c r="AR13">
        <f t="shared" si="14"/>
        <v>66.061752796388362</v>
      </c>
      <c r="AS13">
        <f t="shared" si="15"/>
        <v>3.347930399812292</v>
      </c>
      <c r="AT13">
        <f t="shared" si="16"/>
        <v>1.0182478349790913</v>
      </c>
      <c r="AU13">
        <f t="shared" si="17"/>
        <v>70.427931031179753</v>
      </c>
      <c r="AW13">
        <v>10</v>
      </c>
      <c r="AX13">
        <f>(R13*SUMPRODUCT(K14:$K$23, X14:$X$23)-$AZ$3*SUMPRODUCT(K13:$K$22, W14:$W$23))/Z13</f>
        <v>277.95937370847872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890.912270580258</v>
      </c>
      <c r="P14">
        <f t="shared" si="30"/>
        <v>44.545613529012904</v>
      </c>
      <c r="Q14" s="5">
        <f t="shared" si="31"/>
        <v>25</v>
      </c>
      <c r="R14">
        <f t="shared" si="0"/>
        <v>250000</v>
      </c>
      <c r="S14">
        <f t="shared" si="1"/>
        <v>269.26492125252383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245.04416435827849</v>
      </c>
      <c r="AC14">
        <f t="shared" si="2"/>
        <v>234.36328823391545</v>
      </c>
      <c r="AE14">
        <f t="shared" si="3"/>
        <v>775.43383033290684</v>
      </c>
      <c r="AF14">
        <f t="shared" si="4"/>
        <v>-38.771691516645348</v>
      </c>
      <c r="AG14">
        <f t="shared" si="5"/>
        <v>-21.759545129731485</v>
      </c>
      <c r="AH14">
        <f t="shared" si="6"/>
        <v>-596.25733087288472</v>
      </c>
      <c r="AI14">
        <f t="shared" si="7"/>
        <v>118.64526281364533</v>
      </c>
      <c r="AJ14">
        <f t="shared" si="8"/>
        <v>10.680876124363039</v>
      </c>
      <c r="AK14">
        <f t="shared" si="32"/>
        <v>1.767071345714172</v>
      </c>
      <c r="AL14">
        <f t="shared" si="9"/>
        <v>131.09321028372256</v>
      </c>
      <c r="AN14">
        <f t="shared" si="10"/>
        <v>376.33938627575617</v>
      </c>
      <c r="AO14">
        <f t="shared" si="11"/>
        <v>-18.816969313787812</v>
      </c>
      <c r="AP14">
        <f t="shared" si="12"/>
        <v>-10.560506311991961</v>
      </c>
      <c r="AQ14">
        <f t="shared" si="13"/>
        <v>-289.38009819198282</v>
      </c>
      <c r="AR14">
        <f t="shared" si="14"/>
        <v>57.581812457993614</v>
      </c>
      <c r="AS14">
        <f t="shared" si="15"/>
        <v>5.18372323761586</v>
      </c>
      <c r="AT14">
        <f t="shared" si="16"/>
        <v>0.85760837319419292</v>
      </c>
      <c r="AU14">
        <f t="shared" si="17"/>
        <v>63.623144068803668</v>
      </c>
      <c r="AW14">
        <v>11</v>
      </c>
      <c r="AX14">
        <f>(R14*SUMPRODUCT(K15:$K$23, X15:$X$23)-$AZ$3*SUMPRODUCT(K14:$K$22, W15:$W$23))/Z14</f>
        <v>269.26492125252383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890.912270580258</v>
      </c>
      <c r="P15">
        <f t="shared" si="30"/>
        <v>44.545613529012904</v>
      </c>
      <c r="Q15" s="5">
        <f t="shared" si="31"/>
        <v>25</v>
      </c>
      <c r="R15">
        <f t="shared" si="0"/>
        <v>250000</v>
      </c>
      <c r="S15">
        <f t="shared" si="1"/>
        <v>256.05429552762632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234.36328823391545</v>
      </c>
      <c r="AC15">
        <f t="shared" si="2"/>
        <v>220.02355746696503</v>
      </c>
      <c r="AE15">
        <f t="shared" si="3"/>
        <v>765.54734908905459</v>
      </c>
      <c r="AF15">
        <f t="shared" si="4"/>
        <v>-38.277367454452737</v>
      </c>
      <c r="AG15">
        <f t="shared" si="5"/>
        <v>-21.482119350271372</v>
      </c>
      <c r="AH15">
        <f t="shared" si="6"/>
        <v>-598.30328162796377</v>
      </c>
      <c r="AI15">
        <f t="shared" si="7"/>
        <v>107.4845806563668</v>
      </c>
      <c r="AJ15">
        <f t="shared" si="8"/>
        <v>14.339730766950424</v>
      </c>
      <c r="AK15">
        <f t="shared" si="32"/>
        <v>3.9426964064609216</v>
      </c>
      <c r="AL15">
        <f t="shared" si="9"/>
        <v>125.76700782977815</v>
      </c>
      <c r="AN15">
        <f t="shared" si="10"/>
        <v>353.20962519639011</v>
      </c>
      <c r="AO15">
        <f t="shared" si="11"/>
        <v>-17.660481259819509</v>
      </c>
      <c r="AP15">
        <f t="shared" si="12"/>
        <v>-9.9114592104097401</v>
      </c>
      <c r="AQ15">
        <f t="shared" si="13"/>
        <v>-276.04625384575672</v>
      </c>
      <c r="AR15">
        <f t="shared" si="14"/>
        <v>49.591430880404154</v>
      </c>
      <c r="AS15">
        <f t="shared" si="15"/>
        <v>6.6160910042188776</v>
      </c>
      <c r="AT15">
        <f t="shared" si="16"/>
        <v>1.8190884230038893</v>
      </c>
      <c r="AU15">
        <f t="shared" si="17"/>
        <v>58.026610307626925</v>
      </c>
      <c r="AW15">
        <v>12</v>
      </c>
      <c r="AX15">
        <f>(R15*SUMPRODUCT(K16:$K$23, X16:$X$23)-$AZ$3*SUMPRODUCT(K15:$K$22, W16:$W$23))/Z15</f>
        <v>256.05429552762632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890.912270580258</v>
      </c>
      <c r="P16">
        <f t="shared" si="30"/>
        <v>44.545613529012904</v>
      </c>
      <c r="Q16" s="5">
        <f t="shared" si="31"/>
        <v>25</v>
      </c>
      <c r="R16">
        <f t="shared" si="0"/>
        <v>250000</v>
      </c>
      <c r="S16">
        <f t="shared" si="1"/>
        <v>238.62167725299739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220.02355746696503</v>
      </c>
      <c r="AC16">
        <f t="shared" si="2"/>
        <v>202.41919584890115</v>
      </c>
      <c r="AE16">
        <f t="shared" si="3"/>
        <v>755.74753919599812</v>
      </c>
      <c r="AF16">
        <f t="shared" si="4"/>
        <v>-37.787376959799914</v>
      </c>
      <c r="AG16">
        <f t="shared" si="5"/>
        <v>-21.207125666362579</v>
      </c>
      <c r="AH16">
        <f t="shared" si="6"/>
        <v>-601.72490406077623</v>
      </c>
      <c r="AI16">
        <f t="shared" si="7"/>
        <v>95.028132509059446</v>
      </c>
      <c r="AJ16">
        <f t="shared" si="8"/>
        <v>17.604361618063876</v>
      </c>
      <c r="AK16">
        <f t="shared" si="32"/>
        <v>6.6596844098924599</v>
      </c>
      <c r="AL16">
        <f t="shared" si="9"/>
        <v>119.29217853701579</v>
      </c>
      <c r="AN16">
        <f t="shared" si="10"/>
        <v>330.60412546105039</v>
      </c>
      <c r="AO16">
        <f t="shared" si="11"/>
        <v>-16.530206273052524</v>
      </c>
      <c r="AP16">
        <f t="shared" si="12"/>
        <v>-9.2771234715884372</v>
      </c>
      <c r="AQ16">
        <f t="shared" si="13"/>
        <v>-263.2264418442989</v>
      </c>
      <c r="AR16">
        <f t="shared" si="14"/>
        <v>41.570353872110594</v>
      </c>
      <c r="AS16">
        <f t="shared" si="15"/>
        <v>7.7010830670143839</v>
      </c>
      <c r="AT16">
        <f t="shared" si="16"/>
        <v>2.9132997806666849</v>
      </c>
      <c r="AU16">
        <f t="shared" si="17"/>
        <v>52.184736719791665</v>
      </c>
      <c r="AW16">
        <v>13</v>
      </c>
      <c r="AX16">
        <f>(R16*SUMPRODUCT(K17:$K$23, X17:$X$23)-$AZ$3*SUMPRODUCT(K16:$K$22, W17:$W$23))/Z16</f>
        <v>238.62167725299739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890.912270580258</v>
      </c>
      <c r="P17">
        <f t="shared" si="30"/>
        <v>44.545613529012904</v>
      </c>
      <c r="Q17" s="5">
        <f t="shared" si="31"/>
        <v>25</v>
      </c>
      <c r="R17">
        <f t="shared" si="0"/>
        <v>250000</v>
      </c>
      <c r="S17">
        <f t="shared" si="1"/>
        <v>217.77776310077732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202.41919584890115</v>
      </c>
      <c r="AC17">
        <f t="shared" si="2"/>
        <v>182.36177751991431</v>
      </c>
      <c r="AE17">
        <f t="shared" si="3"/>
        <v>746.02816634743374</v>
      </c>
      <c r="AF17">
        <f t="shared" si="4"/>
        <v>-37.301408317371688</v>
      </c>
      <c r="AG17">
        <f t="shared" si="5"/>
        <v>-20.93438913636075</v>
      </c>
      <c r="AH17">
        <f t="shared" si="6"/>
        <v>-606.65273338202132</v>
      </c>
      <c r="AI17">
        <f t="shared" si="7"/>
        <v>81.139635511679899</v>
      </c>
      <c r="AJ17">
        <f t="shared" si="8"/>
        <v>20.057418328986842</v>
      </c>
      <c r="AK17">
        <f t="shared" si="32"/>
        <v>12.573814163529692</v>
      </c>
      <c r="AL17">
        <f t="shared" si="9"/>
        <v>113.77086800419643</v>
      </c>
      <c r="AN17">
        <f t="shared" si="10"/>
        <v>307.38660205360554</v>
      </c>
      <c r="AO17">
        <f t="shared" si="11"/>
        <v>-15.369330102680278</v>
      </c>
      <c r="AP17">
        <f t="shared" si="12"/>
        <v>-8.6256136604057065</v>
      </c>
      <c r="AQ17">
        <f t="shared" si="13"/>
        <v>-249.9596271999026</v>
      </c>
      <c r="AR17">
        <f t="shared" si="14"/>
        <v>33.432031090616938</v>
      </c>
      <c r="AS17">
        <f t="shared" si="15"/>
        <v>8.2642746537316185</v>
      </c>
      <c r="AT17">
        <f t="shared" si="16"/>
        <v>5.1807990434249982</v>
      </c>
      <c r="AU17">
        <f t="shared" si="17"/>
        <v>46.877104787773554</v>
      </c>
      <c r="AW17">
        <v>14</v>
      </c>
      <c r="AX17">
        <f>(R17*SUMPRODUCT(K18:$K$23, X18:$X$23)-$AZ$3*SUMPRODUCT(K17:$K$22, W18:$W$23))/Z17</f>
        <v>217.77776310077732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890.912270580258</v>
      </c>
      <c r="P18">
        <f t="shared" si="30"/>
        <v>44.545613529012904</v>
      </c>
      <c r="Q18" s="5">
        <f t="shared" si="31"/>
        <v>25</v>
      </c>
      <c r="R18">
        <f t="shared" si="0"/>
        <v>250000</v>
      </c>
      <c r="S18">
        <f t="shared" si="1"/>
        <v>194.20173367419505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182.36177751991431</v>
      </c>
      <c r="AC18">
        <f t="shared" si="2"/>
        <v>160.5182715361974</v>
      </c>
      <c r="AE18">
        <f t="shared" si="3"/>
        <v>736.3873383532748</v>
      </c>
      <c r="AF18">
        <f t="shared" si="4"/>
        <v>-36.819366917663743</v>
      </c>
      <c r="AG18">
        <f t="shared" si="5"/>
        <v>-20.663856663284591</v>
      </c>
      <c r="AH18">
        <f t="shared" si="6"/>
        <v>-611.88581712551297</v>
      </c>
      <c r="AI18">
        <f t="shared" si="7"/>
        <v>67.018297646813494</v>
      </c>
      <c r="AJ18">
        <f t="shared" si="8"/>
        <v>21.843505983716909</v>
      </c>
      <c r="AK18">
        <f t="shared" si="32"/>
        <v>19.049682577439349</v>
      </c>
      <c r="AL18">
        <f t="shared" si="9"/>
        <v>107.91148620796974</v>
      </c>
      <c r="AN18">
        <f t="shared" si="10"/>
        <v>283.53825224369564</v>
      </c>
      <c r="AO18">
        <f t="shared" si="11"/>
        <v>-14.176912612184781</v>
      </c>
      <c r="AP18">
        <f t="shared" si="12"/>
        <v>-7.956402151107004</v>
      </c>
      <c r="AQ18">
        <f t="shared" si="13"/>
        <v>-235.60024205256212</v>
      </c>
      <c r="AR18">
        <f t="shared" si="14"/>
        <v>25.804695427841711</v>
      </c>
      <c r="AS18">
        <f t="shared" si="15"/>
        <v>8.4106137991831442</v>
      </c>
      <c r="AT18">
        <f t="shared" si="16"/>
        <v>7.3348812812057105</v>
      </c>
      <c r="AU18">
        <f t="shared" si="17"/>
        <v>41.550190508230564</v>
      </c>
      <c r="AW18">
        <v>15</v>
      </c>
      <c r="AX18">
        <f>(R18*SUMPRODUCT(K19:$K$23, X19:$X$23)-$AZ$3*SUMPRODUCT(K18:$K$22, W19:$W$23))/Z18</f>
        <v>194.20173367419505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890.912270580258</v>
      </c>
      <c r="P19">
        <f t="shared" si="30"/>
        <v>44.545613529012904</v>
      </c>
      <c r="Q19" s="5">
        <f t="shared" si="31"/>
        <v>25</v>
      </c>
      <c r="R19">
        <f t="shared" si="0"/>
        <v>250000</v>
      </c>
      <c r="S19">
        <f t="shared" si="1"/>
        <v>166.64793066582646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160.5182715361974</v>
      </c>
      <c r="AC19">
        <f t="shared" si="2"/>
        <v>135.95406872611943</v>
      </c>
      <c r="AE19">
        <f t="shared" si="3"/>
        <v>726.82059464810106</v>
      </c>
      <c r="AF19">
        <f t="shared" si="4"/>
        <v>-36.341029732405055</v>
      </c>
      <c r="AG19">
        <f t="shared" si="5"/>
        <v>-20.395403078653221</v>
      </c>
      <c r="AH19">
        <f t="shared" si="6"/>
        <v>-618.15017998522671</v>
      </c>
      <c r="AI19">
        <f t="shared" si="7"/>
        <v>51.933981851816043</v>
      </c>
      <c r="AJ19">
        <f t="shared" si="8"/>
        <v>24.564202810077973</v>
      </c>
      <c r="AK19">
        <f t="shared" si="32"/>
        <v>18.977251752877223</v>
      </c>
      <c r="AL19">
        <f t="shared" si="9"/>
        <v>95.475436414771238</v>
      </c>
      <c r="AN19">
        <f t="shared" si="10"/>
        <v>260.71797793493079</v>
      </c>
      <c r="AO19">
        <f t="shared" si="11"/>
        <v>-13.03589889674654</v>
      </c>
      <c r="AP19">
        <f t="shared" si="12"/>
        <v>-7.316039596275937</v>
      </c>
      <c r="AQ19">
        <f t="shared" si="13"/>
        <v>-221.7367892057197</v>
      </c>
      <c r="AR19">
        <f t="shared" si="14"/>
        <v>18.629250236188593</v>
      </c>
      <c r="AS19">
        <f t="shared" si="15"/>
        <v>8.8114306795720427</v>
      </c>
      <c r="AT19">
        <f t="shared" si="16"/>
        <v>6.8073342172806264</v>
      </c>
      <c r="AU19">
        <f t="shared" si="17"/>
        <v>34.248015133041264</v>
      </c>
      <c r="AW19">
        <v>16</v>
      </c>
      <c r="AX19">
        <f>(R19*SUMPRODUCT(K20:$K$23, X20:$X$23)-$AZ$3*SUMPRODUCT(K19:$K$22, W20:$W$23))/Z19</f>
        <v>166.64793066582646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890.912270580258</v>
      </c>
      <c r="P20">
        <f t="shared" si="30"/>
        <v>44.545613529012904</v>
      </c>
      <c r="Q20" s="5">
        <f t="shared" si="31"/>
        <v>25</v>
      </c>
      <c r="R20">
        <f t="shared" si="0"/>
        <v>250000</v>
      </c>
      <c r="S20">
        <f t="shared" si="1"/>
        <v>129.83592849057771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135.95406872611943</v>
      </c>
      <c r="AC20">
        <f t="shared" si="2"/>
        <v>104.53832172789458</v>
      </c>
      <c r="AE20">
        <f t="shared" si="3"/>
        <v>717.32435432929424</v>
      </c>
      <c r="AF20">
        <f t="shared" si="4"/>
        <v>-35.866217716464718</v>
      </c>
      <c r="AG20">
        <f t="shared" si="5"/>
        <v>-20.128927898313023</v>
      </c>
      <c r="AH20">
        <f t="shared" si="6"/>
        <v>-625.2114955366676</v>
      </c>
      <c r="AI20">
        <f t="shared" si="7"/>
        <v>36.117713177848941</v>
      </c>
      <c r="AJ20">
        <f t="shared" si="8"/>
        <v>31.415746998224847</v>
      </c>
      <c r="AK20">
        <f t="shared" si="32"/>
        <v>3.5148724829574807</v>
      </c>
      <c r="AL20">
        <f t="shared" si="9"/>
        <v>71.048332659031274</v>
      </c>
      <c r="AN20">
        <f t="shared" si="10"/>
        <v>244.05916669635482</v>
      </c>
      <c r="AO20">
        <f t="shared" si="11"/>
        <v>-12.202958334817744</v>
      </c>
      <c r="AP20">
        <f t="shared" si="12"/>
        <v>-6.8485746227683348</v>
      </c>
      <c r="AQ20">
        <f t="shared" si="13"/>
        <v>-212.7191077352069</v>
      </c>
      <c r="AR20">
        <f t="shared" si="14"/>
        <v>12.288526003561877</v>
      </c>
      <c r="AS20">
        <f t="shared" si="15"/>
        <v>10.688750475646785</v>
      </c>
      <c r="AT20">
        <f t="shared" si="16"/>
        <v>1.1958841827371618</v>
      </c>
      <c r="AU20">
        <f t="shared" si="17"/>
        <v>24.173160661945825</v>
      </c>
      <c r="AW20">
        <v>17</v>
      </c>
      <c r="AX20">
        <f>(R20*SUMPRODUCT(K21:$K$23, X21:$X$23)-$AZ$3*SUMPRODUCT(K20:$K$22, W21:$W$23))/Z20</f>
        <v>129.83592849057771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890.912270580258</v>
      </c>
      <c r="P21">
        <f t="shared" si="30"/>
        <v>44.545613529012904</v>
      </c>
      <c r="Q21" s="5">
        <f t="shared" si="31"/>
        <v>25</v>
      </c>
      <c r="R21">
        <f t="shared" si="0"/>
        <v>250000</v>
      </c>
      <c r="S21">
        <f t="shared" si="1"/>
        <v>86.884645491219672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104.53832172789458</v>
      </c>
      <c r="AC21">
        <f t="shared" si="2"/>
        <v>69.035852488659884</v>
      </c>
      <c r="AE21">
        <f t="shared" si="3"/>
        <v>707.89133965369354</v>
      </c>
      <c r="AF21">
        <f t="shared" si="4"/>
        <v>-35.39456698268468</v>
      </c>
      <c r="AG21">
        <f t="shared" si="5"/>
        <v>-19.864226900608251</v>
      </c>
      <c r="AH21">
        <f t="shared" si="6"/>
        <v>-634.11718721641751</v>
      </c>
      <c r="AI21">
        <f t="shared" si="7"/>
        <v>18.515358553983106</v>
      </c>
      <c r="AJ21">
        <f t="shared" si="8"/>
        <v>35.502469239234699</v>
      </c>
      <c r="AK21">
        <f t="shared" si="32"/>
        <v>1.2432561510382458</v>
      </c>
      <c r="AL21">
        <f t="shared" si="9"/>
        <v>55.26108394425605</v>
      </c>
      <c r="AN21">
        <f t="shared" si="10"/>
        <v>229.09704252435031</v>
      </c>
      <c r="AO21">
        <f t="shared" si="11"/>
        <v>-11.454852126217515</v>
      </c>
      <c r="AP21">
        <f t="shared" si="12"/>
        <v>-6.4287205960003684</v>
      </c>
      <c r="AQ21">
        <f t="shared" si="13"/>
        <v>-205.2212876007361</v>
      </c>
      <c r="AR21">
        <f t="shared" si="14"/>
        <v>5.9921822013963215</v>
      </c>
      <c r="AS21">
        <f t="shared" si="15"/>
        <v>11.489772864009572</v>
      </c>
      <c r="AT21">
        <f t="shared" si="16"/>
        <v>0.40235879625594589</v>
      </c>
      <c r="AU21">
        <f t="shared" si="17"/>
        <v>17.884313861661838</v>
      </c>
      <c r="AW21">
        <v>18</v>
      </c>
      <c r="AX21">
        <f>(R21*SUMPRODUCT(K22:$K$23, X22:$X$23)-$AZ$3*SUMPRODUCT(K21:$K$22, W22:$W$23))/Z21</f>
        <v>86.884645491219672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890.912270580258</v>
      </c>
      <c r="P22">
        <f t="shared" si="30"/>
        <v>44.545613529012904</v>
      </c>
      <c r="Q22" s="5">
        <f t="shared" si="31"/>
        <v>25</v>
      </c>
      <c r="R22">
        <f t="shared" si="0"/>
        <v>250000</v>
      </c>
      <c r="S22">
        <f t="shared" si="1"/>
        <v>42.371449889597308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69.035852488659884</v>
      </c>
      <c r="AC22">
        <f t="shared" si="2"/>
        <v>33.221031613242786</v>
      </c>
      <c r="AE22">
        <f t="shared" si="3"/>
        <v>698.51338065349239</v>
      </c>
      <c r="AF22">
        <f t="shared" si="4"/>
        <v>-34.92566903267462</v>
      </c>
      <c r="AG22">
        <f t="shared" si="5"/>
        <v>-19.601070827056439</v>
      </c>
      <c r="AH22">
        <f t="shared" si="6"/>
        <v>-645.13804545727635</v>
      </c>
      <c r="AI22">
        <f t="shared" si="7"/>
        <v>-1.1514046635149953</v>
      </c>
      <c r="AJ22">
        <f t="shared" si="8"/>
        <v>35.814820875417098</v>
      </c>
      <c r="AK22">
        <f t="shared" si="32"/>
        <v>15.385094846299033</v>
      </c>
      <c r="AL22">
        <f t="shared" si="9"/>
        <v>50.048511058201136</v>
      </c>
      <c r="AN22">
        <f t="shared" si="10"/>
        <v>211.27292049384377</v>
      </c>
      <c r="AO22">
        <f t="shared" si="11"/>
        <v>-10.56364602469219</v>
      </c>
      <c r="AP22">
        <f t="shared" si="12"/>
        <v>-5.9285556914666833</v>
      </c>
      <c r="AQ22">
        <f t="shared" si="13"/>
        <v>-195.12897356086955</v>
      </c>
      <c r="AR22">
        <f t="shared" si="14"/>
        <v>-0.34825478318462949</v>
      </c>
      <c r="AS22">
        <f t="shared" si="15"/>
        <v>10.83257960818767</v>
      </c>
      <c r="AT22">
        <f t="shared" si="16"/>
        <v>4.653388195959006</v>
      </c>
      <c r="AU22">
        <f t="shared" si="17"/>
        <v>15.137713020962046</v>
      </c>
      <c r="AW22">
        <v>19</v>
      </c>
      <c r="AX22">
        <f>(R22*SUMPRODUCT(K23:$K$23, X23:$X$23)-$AZ$3*SUMPRODUCT(K22:$K$22, W23:$W$23))/Z22</f>
        <v>42.371449889597308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890.912270580258</v>
      </c>
      <c r="P23">
        <f t="shared" si="30"/>
        <v>44.545613529012904</v>
      </c>
      <c r="Q23" s="5">
        <f t="shared" si="31"/>
        <v>25</v>
      </c>
      <c r="R23">
        <f t="shared" si="0"/>
        <v>250000</v>
      </c>
      <c r="S23">
        <f t="shared" si="1"/>
        <v>42.944946191876738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33.221031613242786</v>
      </c>
      <c r="AC23">
        <f t="shared" si="2"/>
        <v>33.221031613242786</v>
      </c>
      <c r="AE23">
        <f t="shared" si="3"/>
        <v>689.18527859678852</v>
      </c>
      <c r="AF23">
        <f t="shared" si="4"/>
        <v>-34.45926392983943</v>
      </c>
      <c r="AG23">
        <f t="shared" si="5"/>
        <v>-19.339313795395277</v>
      </c>
      <c r="AH23">
        <f t="shared" si="6"/>
        <v>-657.46323390600082</v>
      </c>
      <c r="AI23">
        <f t="shared" si="7"/>
        <v>-22.076533034446925</v>
      </c>
      <c r="AJ23">
        <f t="shared" si="8"/>
        <v>0</v>
      </c>
      <c r="AK23">
        <f t="shared" si="32"/>
        <v>48.15629323961344</v>
      </c>
      <c r="AL23">
        <f t="shared" si="9"/>
        <v>26.079760205166515</v>
      </c>
      <c r="AN23">
        <f t="shared" si="10"/>
        <v>188.83190073580357</v>
      </c>
      <c r="AO23">
        <f t="shared" si="11"/>
        <v>-9.4415950367901793</v>
      </c>
      <c r="AP23">
        <f t="shared" si="12"/>
        <v>-5.2988354457396776</v>
      </c>
      <c r="AQ23">
        <f t="shared" si="13"/>
        <v>-180.14028444593777</v>
      </c>
      <c r="AR23">
        <f t="shared" si="14"/>
        <v>-6.0488141926640333</v>
      </c>
      <c r="AS23">
        <f t="shared" si="15"/>
        <v>0</v>
      </c>
      <c r="AT23">
        <f t="shared" si="16"/>
        <v>13.194484367602259</v>
      </c>
      <c r="AU23">
        <f t="shared" si="17"/>
        <v>7.1456701749382256</v>
      </c>
      <c r="AW23">
        <v>20</v>
      </c>
      <c r="AX23">
        <f>(R23*SUMPRODUCT(K$23:$K24, X$23:$X24)-$AZ$3*SUMPRODUCT(K$22:$K23, W$23:$W24))/Z23</f>
        <v>42.944946191876738</v>
      </c>
    </row>
    <row r="25" spans="5:50" x14ac:dyDescent="0.25">
      <c r="AN25" s="6">
        <f t="shared" ref="AN25:AU25" si="33">SUM(AN3:AN23)</f>
        <v>8525.1557022896686</v>
      </c>
      <c r="AO25" s="6">
        <f t="shared" si="33"/>
        <v>-1094.4419880496773</v>
      </c>
      <c r="AP25" s="6">
        <f t="shared" si="33"/>
        <v>-487.37519597230488</v>
      </c>
      <c r="AQ25" s="6">
        <f t="shared" si="33"/>
        <v>-6371.1032735005747</v>
      </c>
      <c r="AR25" s="6">
        <f t="shared" si="33"/>
        <v>572.23524476711407</v>
      </c>
      <c r="AS25" s="6">
        <f t="shared" si="33"/>
        <v>-118.73538601285256</v>
      </c>
      <c r="AT25" s="6">
        <f t="shared" si="33"/>
        <v>175.1094449731886</v>
      </c>
      <c r="AU25" s="7">
        <f t="shared" si="33"/>
        <v>628.60930372745031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4B17-C54C-4134-A2DC-D8A940EAD436}">
  <sheetPr codeName="Sheet1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1046.9271747065102</v>
      </c>
      <c r="K3">
        <v>1</v>
      </c>
      <c r="L3" s="2">
        <v>0</v>
      </c>
      <c r="O3">
        <f>$C$3</f>
        <v>1046.9271747065102</v>
      </c>
      <c r="P3">
        <f>O3*B5</f>
        <v>837.54173976520815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1046.9271747065102</v>
      </c>
      <c r="AF3">
        <f t="shared" ref="AF3:AF23" si="4">-$Z3*P3</f>
        <v>-837.54173976520815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-63.764306858697978</v>
      </c>
      <c r="AJ3">
        <f t="shared" ref="AJ3:AJ23" si="8">AB3-AC3</f>
        <v>0</v>
      </c>
      <c r="AL3">
        <f t="shared" ref="AL3:AL23" si="9">SUM(AI3:AK3)</f>
        <v>-63.764306858697978</v>
      </c>
      <c r="AN3">
        <f t="shared" ref="AN3:AN23" si="10">AE3*$K3</f>
        <v>1046.9271747065102</v>
      </c>
      <c r="AO3">
        <f t="shared" ref="AO3:AO23" si="11">AF3*$K3</f>
        <v>-837.54173976520815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-63.764306858697978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-63.764306858697978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778.44335226748956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250000</v>
      </c>
      <c r="S4">
        <f t="shared" si="1"/>
        <v>145.76229607947909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143.91032853168235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-143.91032853168235</v>
      </c>
      <c r="AK4">
        <f>H4*SUM(AB4, AE4:AF4)</f>
        <v>0</v>
      </c>
      <c r="AL4">
        <f t="shared" si="9"/>
        <v>-820.25907853168235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-634.53302373581005</v>
      </c>
      <c r="AR4">
        <f t="shared" si="14"/>
        <v>-634.53302373581005</v>
      </c>
      <c r="AS4">
        <f t="shared" si="15"/>
        <v>-135.01297357320794</v>
      </c>
      <c r="AT4">
        <f t="shared" si="16"/>
        <v>0</v>
      </c>
      <c r="AU4">
        <f t="shared" si="17"/>
        <v>-769.54599730901793</v>
      </c>
      <c r="AW4">
        <v>1</v>
      </c>
      <c r="AX4">
        <f>(R4*SUMPRODUCT(K5:$K$23, X5:$X$23)-$AZ$3*SUMPRODUCT(K4:$K$22, W5:$W$23))/Z4</f>
        <v>145.76229607947909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1046.9271747065102</v>
      </c>
      <c r="P5">
        <f t="shared" ref="P5:P23" si="30">O5*$C$5</f>
        <v>52.346358735325509</v>
      </c>
      <c r="Q5" s="5">
        <f t="shared" ref="Q5:Q23" si="31">$C$8</f>
        <v>25</v>
      </c>
      <c r="R5">
        <f t="shared" si="0"/>
        <v>250000</v>
      </c>
      <c r="S5">
        <f t="shared" si="1"/>
        <v>286.10996732663585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143.91032853168235</v>
      </c>
      <c r="AC5">
        <f t="shared" si="2"/>
        <v>278.87338244954844</v>
      </c>
      <c r="AE5">
        <f t="shared" si="3"/>
        <v>1020.447225648169</v>
      </c>
      <c r="AF5">
        <f t="shared" si="4"/>
        <v>-51.022361282408454</v>
      </c>
      <c r="AG5">
        <f t="shared" si="5"/>
        <v>-24.367674521731551</v>
      </c>
      <c r="AH5">
        <f t="shared" si="6"/>
        <v>-678.66952018446625</v>
      </c>
      <c r="AI5">
        <f t="shared" si="7"/>
        <v>266.38766965956268</v>
      </c>
      <c r="AJ5">
        <f t="shared" si="8"/>
        <v>-134.96305391786609</v>
      </c>
      <c r="AK5">
        <f>H5*SUM(AB5, AE5:AF5)</f>
        <v>96.192160666339078</v>
      </c>
      <c r="AL5">
        <f t="shared" si="9"/>
        <v>227.61677640803566</v>
      </c>
      <c r="AN5">
        <f t="shared" si="10"/>
        <v>881.21996930982505</v>
      </c>
      <c r="AO5">
        <f t="shared" si="11"/>
        <v>-44.060998465491252</v>
      </c>
      <c r="AP5">
        <f t="shared" si="12"/>
        <v>-21.043010215989028</v>
      </c>
      <c r="AQ5">
        <f t="shared" si="13"/>
        <v>-586.07355551248065</v>
      </c>
      <c r="AR5">
        <f t="shared" si="14"/>
        <v>230.04240511586406</v>
      </c>
      <c r="AS5">
        <f t="shared" si="15"/>
        <v>-116.54903383751055</v>
      </c>
      <c r="AT5">
        <f t="shared" si="16"/>
        <v>83.067943877641497</v>
      </c>
      <c r="AU5">
        <f t="shared" si="17"/>
        <v>196.561315155995</v>
      </c>
      <c r="AW5">
        <v>2</v>
      </c>
      <c r="AX5">
        <f>(R5*SUMPRODUCT(K6:$K$23, X6:$X$23)-$AZ$3*SUMPRODUCT(K5:$K$22, W6:$W$23))/Z5</f>
        <v>286.10996732663585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1046.9271747065102</v>
      </c>
      <c r="P6">
        <f t="shared" si="30"/>
        <v>52.346358735325509</v>
      </c>
      <c r="Q6" s="5">
        <f t="shared" si="31"/>
        <v>25</v>
      </c>
      <c r="R6">
        <f t="shared" si="0"/>
        <v>250000</v>
      </c>
      <c r="S6">
        <f t="shared" si="1"/>
        <v>418.31655980670007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278.87338244954844</v>
      </c>
      <c r="AC6">
        <f t="shared" si="2"/>
        <v>402.51662122440302</v>
      </c>
      <c r="AE6">
        <f t="shared" si="3"/>
        <v>1007.3844296902855</v>
      </c>
      <c r="AF6">
        <f t="shared" si="4"/>
        <v>-50.369221484514277</v>
      </c>
      <c r="AG6">
        <f t="shared" si="5"/>
        <v>-24.05574270179514</v>
      </c>
      <c r="AH6">
        <f t="shared" si="6"/>
        <v>-682.5507471909616</v>
      </c>
      <c r="AI6">
        <f t="shared" si="7"/>
        <v>250.40871831301456</v>
      </c>
      <c r="AJ6">
        <f t="shared" si="8"/>
        <v>-123.64323877485458</v>
      </c>
      <c r="AK6">
        <f>H6*SUM(AB6, AE6:AF6)</f>
        <v>134.46467866329877</v>
      </c>
      <c r="AL6">
        <f t="shared" si="9"/>
        <v>261.23015820145872</v>
      </c>
      <c r="AN6">
        <f t="shared" si="10"/>
        <v>784.57740658521959</v>
      </c>
      <c r="AO6">
        <f t="shared" si="11"/>
        <v>-39.228870329260978</v>
      </c>
      <c r="AP6">
        <f t="shared" si="12"/>
        <v>-18.735243136781783</v>
      </c>
      <c r="AQ6">
        <f t="shared" si="13"/>
        <v>-531.58841779848547</v>
      </c>
      <c r="AR6">
        <f t="shared" si="14"/>
        <v>195.02487532069139</v>
      </c>
      <c r="AS6">
        <f t="shared" si="15"/>
        <v>-96.296596175897733</v>
      </c>
      <c r="AT6">
        <f t="shared" si="16"/>
        <v>104.72461728974766</v>
      </c>
      <c r="AU6">
        <f t="shared" si="17"/>
        <v>203.45289643454129</v>
      </c>
      <c r="AW6">
        <v>3</v>
      </c>
      <c r="AX6">
        <f>(R6*SUMPRODUCT(K7:$K$23, X7:$X$23)-$AZ$3*SUMPRODUCT(K6:$K$22, W7:$W$23))/Z6</f>
        <v>418.31655980670007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1046.9271747065102</v>
      </c>
      <c r="P7">
        <f t="shared" si="30"/>
        <v>52.346358735325509</v>
      </c>
      <c r="Q7" s="5">
        <f t="shared" si="31"/>
        <v>25</v>
      </c>
      <c r="R7">
        <f t="shared" si="0"/>
        <v>250000</v>
      </c>
      <c r="S7">
        <f t="shared" si="1"/>
        <v>527.17808940359214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402.51662122440302</v>
      </c>
      <c r="AC7">
        <f t="shared" si="2"/>
        <v>500.74266450146479</v>
      </c>
      <c r="AE7">
        <f t="shared" si="3"/>
        <v>994.42885343473517</v>
      </c>
      <c r="AF7">
        <f t="shared" si="4"/>
        <v>-49.72144267173676</v>
      </c>
      <c r="AG7">
        <f t="shared" si="5"/>
        <v>-23.746371224758491</v>
      </c>
      <c r="AH7">
        <f t="shared" si="6"/>
        <v>-688.14050018696798</v>
      </c>
      <c r="AI7">
        <f t="shared" si="7"/>
        <v>232.82053935127192</v>
      </c>
      <c r="AJ7">
        <f t="shared" si="8"/>
        <v>-98.226043277061763</v>
      </c>
      <c r="AK7">
        <f>H7*SUM(AB7, AE7:AF7)</f>
        <v>141.05435614908095</v>
      </c>
      <c r="AL7">
        <f t="shared" si="9"/>
        <v>275.6488522232911</v>
      </c>
      <c r="AN7">
        <f t="shared" si="10"/>
        <v>701.08379117721597</v>
      </c>
      <c r="AO7">
        <f t="shared" si="11"/>
        <v>-35.054189558860799</v>
      </c>
      <c r="AP7">
        <f t="shared" si="12"/>
        <v>-16.741465120860816</v>
      </c>
      <c r="AQ7">
        <f t="shared" si="13"/>
        <v>-485.14697564065426</v>
      </c>
      <c r="AR7">
        <f t="shared" si="14"/>
        <v>164.14116085684009</v>
      </c>
      <c r="AS7">
        <f t="shared" si="15"/>
        <v>-69.250491450607697</v>
      </c>
      <c r="AT7">
        <f t="shared" si="16"/>
        <v>99.444945135583964</v>
      </c>
      <c r="AU7">
        <f t="shared" si="17"/>
        <v>194.33561454181634</v>
      </c>
      <c r="AW7">
        <v>4</v>
      </c>
      <c r="AX7">
        <f>(R7*SUMPRODUCT(K8:$K$23, X8:$X$23)-$AZ$3*SUMPRODUCT(K7:$K$22, W8:$W$23))/Z7</f>
        <v>527.17808940359214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1046.9271747065102</v>
      </c>
      <c r="P8">
        <f t="shared" si="30"/>
        <v>52.346358735325509</v>
      </c>
      <c r="Q8" s="5">
        <f t="shared" si="31"/>
        <v>25</v>
      </c>
      <c r="R8">
        <f t="shared" si="0"/>
        <v>250000</v>
      </c>
      <c r="S8">
        <f t="shared" si="1"/>
        <v>603.44760780826141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500.74266450146479</v>
      </c>
      <c r="AC8">
        <f t="shared" si="2"/>
        <v>565.78040478489402</v>
      </c>
      <c r="AE8">
        <f t="shared" si="3"/>
        <v>981.57797465983356</v>
      </c>
      <c r="AF8">
        <f t="shared" si="4"/>
        <v>-49.078898732991682</v>
      </c>
      <c r="AG8">
        <f t="shared" si="5"/>
        <v>-23.439499861463712</v>
      </c>
      <c r="AH8">
        <f t="shared" si="6"/>
        <v>-694.07651047194747</v>
      </c>
      <c r="AI8">
        <f t="shared" si="7"/>
        <v>214.98306559343075</v>
      </c>
      <c r="AJ8">
        <f t="shared" si="8"/>
        <v>-65.03774028342923</v>
      </c>
      <c r="AK8">
        <f t="shared" ref="AK8:AK23" si="32">H8*SUM(AB8:AB8, AE8:AF8)</f>
        <v>103.91002618105225</v>
      </c>
      <c r="AL8">
        <f t="shared" si="9"/>
        <v>253.85535149105377</v>
      </c>
      <c r="AN8">
        <f t="shared" si="10"/>
        <v>645.24361182320774</v>
      </c>
      <c r="AO8">
        <f t="shared" si="11"/>
        <v>-32.262180591160394</v>
      </c>
      <c r="AP8">
        <f t="shared" si="12"/>
        <v>-15.408034756669963</v>
      </c>
      <c r="AQ8">
        <f t="shared" si="13"/>
        <v>-456.25354893865671</v>
      </c>
      <c r="AR8">
        <f t="shared" si="14"/>
        <v>141.31984753672077</v>
      </c>
      <c r="AS8">
        <f t="shared" si="15"/>
        <v>-42.752779227592868</v>
      </c>
      <c r="AT8">
        <f t="shared" si="16"/>
        <v>68.305608243646162</v>
      </c>
      <c r="AU8">
        <f t="shared" si="17"/>
        <v>166.87267655277407</v>
      </c>
      <c r="AW8">
        <v>5</v>
      </c>
      <c r="AX8">
        <f>(R8*SUMPRODUCT(K9:$K$23, X9:$X$23)-$AZ$3*SUMPRODUCT(K8:$K$22, W9:$W$23))/Z8</f>
        <v>603.44760780826141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1046.9271747065102</v>
      </c>
      <c r="P9">
        <f t="shared" si="30"/>
        <v>52.346358735325509</v>
      </c>
      <c r="Q9" s="5">
        <f t="shared" si="31"/>
        <v>25</v>
      </c>
      <c r="R9">
        <f t="shared" si="0"/>
        <v>250000</v>
      </c>
      <c r="S9">
        <f t="shared" si="1"/>
        <v>656.46649017277889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565.78040478489402</v>
      </c>
      <c r="AC9">
        <f t="shared" si="2"/>
        <v>607.4937389368406</v>
      </c>
      <c r="AE9">
        <f t="shared" si="3"/>
        <v>968.8258475914713</v>
      </c>
      <c r="AF9">
        <f t="shared" si="4"/>
        <v>-48.441292379573568</v>
      </c>
      <c r="AG9">
        <f t="shared" si="5"/>
        <v>-23.134986630351502</v>
      </c>
      <c r="AH9">
        <f t="shared" si="6"/>
        <v>-701.18232497574786</v>
      </c>
      <c r="AI9">
        <f t="shared" si="7"/>
        <v>196.06724360579835</v>
      </c>
      <c r="AJ9">
        <f t="shared" si="8"/>
        <v>-41.713334151946583</v>
      </c>
      <c r="AK9">
        <f t="shared" si="32"/>
        <v>77.577810911832543</v>
      </c>
      <c r="AL9">
        <f t="shared" si="9"/>
        <v>231.93172036568433</v>
      </c>
      <c r="AN9">
        <f t="shared" si="10"/>
        <v>605.26606902768071</v>
      </c>
      <c r="AO9">
        <f t="shared" si="11"/>
        <v>-30.263303451384036</v>
      </c>
      <c r="AP9">
        <f t="shared" si="12"/>
        <v>-14.453394745373711</v>
      </c>
      <c r="AQ9">
        <f t="shared" si="13"/>
        <v>-438.05795496149881</v>
      </c>
      <c r="AR9">
        <f t="shared" si="14"/>
        <v>122.49141586942413</v>
      </c>
      <c r="AS9">
        <f t="shared" si="15"/>
        <v>-26.060066265731066</v>
      </c>
      <c r="AT9">
        <f t="shared" si="16"/>
        <v>48.466106443288652</v>
      </c>
      <c r="AU9">
        <f t="shared" si="17"/>
        <v>144.89745604698172</v>
      </c>
      <c r="AW9">
        <v>6</v>
      </c>
      <c r="AX9">
        <f>(R9*SUMPRODUCT(K10:$K$23, X10:$X$23)-$AZ$3*SUMPRODUCT(K9:$K$22, W10:$W$23))/Z9</f>
        <v>656.46649017277889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1046.9271747065102</v>
      </c>
      <c r="P10">
        <f t="shared" si="30"/>
        <v>52.346358735325509</v>
      </c>
      <c r="Q10" s="5">
        <f t="shared" si="31"/>
        <v>25</v>
      </c>
      <c r="R10">
        <f t="shared" si="0"/>
        <v>250000</v>
      </c>
      <c r="S10">
        <f t="shared" si="1"/>
        <v>697.00218333646444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607.4937389368406</v>
      </c>
      <c r="AC10">
        <f t="shared" si="2"/>
        <v>636.5781593507636</v>
      </c>
      <c r="AE10">
        <f t="shared" si="3"/>
        <v>956.16769901457985</v>
      </c>
      <c r="AF10">
        <f t="shared" si="4"/>
        <v>-47.808384950728993</v>
      </c>
      <c r="AG10">
        <f t="shared" si="5"/>
        <v>-22.832717549877017</v>
      </c>
      <c r="AH10">
        <f t="shared" si="6"/>
        <v>-709.19214170970906</v>
      </c>
      <c r="AI10">
        <f t="shared" si="7"/>
        <v>176.33445480426485</v>
      </c>
      <c r="AJ10">
        <f t="shared" si="8"/>
        <v>-29.084420413922999</v>
      </c>
      <c r="AK10">
        <f t="shared" si="32"/>
        <v>79.582285282536304</v>
      </c>
      <c r="AL10">
        <f t="shared" si="9"/>
        <v>226.83231967287816</v>
      </c>
      <c r="AN10">
        <f t="shared" si="10"/>
        <v>567.56103909767683</v>
      </c>
      <c r="AO10">
        <f t="shared" si="11"/>
        <v>-28.378051954883837</v>
      </c>
      <c r="AP10">
        <f t="shared" si="12"/>
        <v>-13.553020993479889</v>
      </c>
      <c r="AQ10">
        <f t="shared" si="13"/>
        <v>-420.96154187544016</v>
      </c>
      <c r="AR10">
        <f t="shared" si="14"/>
        <v>104.66842427387293</v>
      </c>
      <c r="AS10">
        <f t="shared" si="15"/>
        <v>-17.26390034791179</v>
      </c>
      <c r="AT10">
        <f t="shared" si="16"/>
        <v>47.238371025578147</v>
      </c>
      <c r="AU10">
        <f t="shared" si="17"/>
        <v>134.64289495153929</v>
      </c>
      <c r="AW10">
        <v>7</v>
      </c>
      <c r="AX10">
        <f>(R10*SUMPRODUCT(K11:$K$23, X11:$X$23)-$AZ$3*SUMPRODUCT(K10:$K$22, W11:$W$23))/Z10</f>
        <v>697.00218333646444</v>
      </c>
    </row>
    <row r="11" spans="1:52" x14ac:dyDescent="0.25">
      <c r="A11" t="s">
        <v>33</v>
      </c>
      <c r="C11" s="25">
        <f>AU25</f>
        <v>793.96104469296677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1046.9271747065102</v>
      </c>
      <c r="P11">
        <f t="shared" si="30"/>
        <v>52.346358735325509</v>
      </c>
      <c r="Q11" s="5">
        <f t="shared" si="31"/>
        <v>25</v>
      </c>
      <c r="R11">
        <f t="shared" si="0"/>
        <v>250000</v>
      </c>
      <c r="S11">
        <f t="shared" si="1"/>
        <v>724.00222666549507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636.5781593507636</v>
      </c>
      <c r="AC11">
        <f t="shared" si="2"/>
        <v>652.54207648288912</v>
      </c>
      <c r="AE11">
        <f t="shared" si="3"/>
        <v>943.59382795791771</v>
      </c>
      <c r="AF11">
        <f t="shared" si="4"/>
        <v>-47.179691397895887</v>
      </c>
      <c r="AG11">
        <f t="shared" si="5"/>
        <v>-22.532460966600652</v>
      </c>
      <c r="AH11">
        <f t="shared" si="6"/>
        <v>-719.29407777591462</v>
      </c>
      <c r="AI11">
        <f t="shared" si="7"/>
        <v>154.58759781750655</v>
      </c>
      <c r="AJ11">
        <f t="shared" si="8"/>
        <v>-15.963917132125516</v>
      </c>
      <c r="AK11">
        <f t="shared" si="32"/>
        <v>78.94910323940546</v>
      </c>
      <c r="AL11">
        <f t="shared" si="9"/>
        <v>217.57278392478651</v>
      </c>
      <c r="AN11">
        <f t="shared" si="10"/>
        <v>532.66519605475355</v>
      </c>
      <c r="AO11">
        <f t="shared" si="11"/>
        <v>-26.63325980273768</v>
      </c>
      <c r="AP11">
        <f t="shared" si="12"/>
        <v>-12.719728958322197</v>
      </c>
      <c r="AQ11">
        <f t="shared" si="13"/>
        <v>-406.04644668851955</v>
      </c>
      <c r="AR11">
        <f t="shared" si="14"/>
        <v>87.265760605174137</v>
      </c>
      <c r="AS11">
        <f t="shared" si="15"/>
        <v>-9.0117408539945565</v>
      </c>
      <c r="AT11">
        <f t="shared" si="16"/>
        <v>44.567310965116214</v>
      </c>
      <c r="AU11">
        <f t="shared" si="17"/>
        <v>122.8213307162958</v>
      </c>
      <c r="AW11">
        <v>8</v>
      </c>
      <c r="AX11">
        <f>(R11*SUMPRODUCT(K12:$K$23, X12:$X$23)-$AZ$3*SUMPRODUCT(K11:$K$22, W12:$W$23))/Z11</f>
        <v>724.00222666549507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1046.9271747065102</v>
      </c>
      <c r="P12">
        <f t="shared" si="30"/>
        <v>52.346358735325509</v>
      </c>
      <c r="Q12" s="5">
        <f t="shared" si="31"/>
        <v>25</v>
      </c>
      <c r="R12">
        <f t="shared" si="0"/>
        <v>250000</v>
      </c>
      <c r="S12">
        <f t="shared" si="1"/>
        <v>737.48049098541048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652.54207648288912</v>
      </c>
      <c r="AC12">
        <f t="shared" si="2"/>
        <v>655.88437589946216</v>
      </c>
      <c r="AE12">
        <f t="shared" si="3"/>
        <v>931.09334414671423</v>
      </c>
      <c r="AF12">
        <f t="shared" si="4"/>
        <v>-46.554667207335712</v>
      </c>
      <c r="AG12">
        <f t="shared" si="5"/>
        <v>-22.233956827219902</v>
      </c>
      <c r="AH12">
        <f t="shared" si="6"/>
        <v>-731.79529714745672</v>
      </c>
      <c r="AI12">
        <f t="shared" si="7"/>
        <v>130.50942296470191</v>
      </c>
      <c r="AJ12">
        <f t="shared" si="8"/>
        <v>-3.3422994165730415</v>
      </c>
      <c r="AK12">
        <f t="shared" si="32"/>
        <v>79.774491102615684</v>
      </c>
      <c r="AL12">
        <f t="shared" si="9"/>
        <v>206.94161465074455</v>
      </c>
      <c r="AN12">
        <f t="shared" si="10"/>
        <v>499.67543216627206</v>
      </c>
      <c r="AO12">
        <f t="shared" si="11"/>
        <v>-24.983771608313603</v>
      </c>
      <c r="AP12">
        <f t="shared" si="12"/>
        <v>-11.931952962877965</v>
      </c>
      <c r="AQ12">
        <f t="shared" si="13"/>
        <v>-392.72123859343486</v>
      </c>
      <c r="AR12">
        <f t="shared" si="14"/>
        <v>70.038469001645637</v>
      </c>
      <c r="AS12">
        <f t="shared" si="15"/>
        <v>-1.7936600190561109</v>
      </c>
      <c r="AT12">
        <f t="shared" si="16"/>
        <v>42.811339559165496</v>
      </c>
      <c r="AU12">
        <f t="shared" si="17"/>
        <v>111.05614854175502</v>
      </c>
      <c r="AW12">
        <v>9</v>
      </c>
      <c r="AX12">
        <f>(R12*SUMPRODUCT(K13:$K$23, X13:$X$23)-$AZ$3*SUMPRODUCT(K12:$K$22, W13:$W$23))/Z12</f>
        <v>737.48049098541048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1046.9271747065102</v>
      </c>
      <c r="P13">
        <f t="shared" si="30"/>
        <v>52.346358735325509</v>
      </c>
      <c r="Q13" s="5">
        <f t="shared" si="31"/>
        <v>25</v>
      </c>
      <c r="R13">
        <f t="shared" si="0"/>
        <v>250000</v>
      </c>
      <c r="S13">
        <f t="shared" si="1"/>
        <v>737.18777670744771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655.88437589946216</v>
      </c>
      <c r="AC13">
        <f t="shared" si="2"/>
        <v>646.86869960433478</v>
      </c>
      <c r="AE13">
        <f t="shared" si="3"/>
        <v>918.65931785735006</v>
      </c>
      <c r="AF13">
        <f t="shared" si="4"/>
        <v>-45.9329658928675</v>
      </c>
      <c r="AG13">
        <f t="shared" si="5"/>
        <v>-21.937039654044753</v>
      </c>
      <c r="AH13">
        <f t="shared" si="6"/>
        <v>-745.77604902954374</v>
      </c>
      <c r="AI13">
        <f t="shared" si="7"/>
        <v>105.01326328089408</v>
      </c>
      <c r="AJ13">
        <f t="shared" si="8"/>
        <v>9.0156762951273777</v>
      </c>
      <c r="AK13">
        <f t="shared" si="32"/>
        <v>79.029174630565947</v>
      </c>
      <c r="AL13">
        <f t="shared" si="9"/>
        <v>193.05811420658739</v>
      </c>
      <c r="AN13">
        <f t="shared" si="10"/>
        <v>468.76738234938972</v>
      </c>
      <c r="AO13">
        <f t="shared" si="11"/>
        <v>-23.438369117469485</v>
      </c>
      <c r="AP13">
        <f t="shared" si="12"/>
        <v>-11.193887064799933</v>
      </c>
      <c r="AQ13">
        <f t="shared" si="13"/>
        <v>-380.54965483595595</v>
      </c>
      <c r="AR13">
        <f t="shared" si="14"/>
        <v>53.585471331164321</v>
      </c>
      <c r="AS13">
        <f t="shared" si="15"/>
        <v>4.6004594900680686</v>
      </c>
      <c r="AT13">
        <f t="shared" si="16"/>
        <v>40.326482952579994</v>
      </c>
      <c r="AU13">
        <f t="shared" si="17"/>
        <v>98.512413773812369</v>
      </c>
      <c r="AW13">
        <v>10</v>
      </c>
      <c r="AX13">
        <f>(R13*SUMPRODUCT(K14:$K$23, X14:$X$23)-$AZ$3*SUMPRODUCT(K13:$K$22, W14:$W$23))/Z13</f>
        <v>737.18777670744771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1046.9271747065102</v>
      </c>
      <c r="P14">
        <f t="shared" si="30"/>
        <v>52.346358735325509</v>
      </c>
      <c r="Q14" s="5">
        <f t="shared" si="31"/>
        <v>25</v>
      </c>
      <c r="R14">
        <f t="shared" si="0"/>
        <v>250000</v>
      </c>
      <c r="S14">
        <f t="shared" si="1"/>
        <v>722.38651519798077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646.86869960433478</v>
      </c>
      <c r="AC14">
        <f t="shared" si="2"/>
        <v>625.33865811403712</v>
      </c>
      <c r="AE14">
        <f t="shared" si="3"/>
        <v>906.27942355023515</v>
      </c>
      <c r="AF14">
        <f t="shared" si="4"/>
        <v>-45.313971177511753</v>
      </c>
      <c r="AG14">
        <f t="shared" si="5"/>
        <v>-21.64141512050006</v>
      </c>
      <c r="AH14">
        <f t="shared" si="6"/>
        <v>-762.54137004243989</v>
      </c>
      <c r="AI14">
        <f t="shared" si="7"/>
        <v>76.782667209783426</v>
      </c>
      <c r="AJ14">
        <f t="shared" si="8"/>
        <v>21.530041490297663</v>
      </c>
      <c r="AK14">
        <f t="shared" si="32"/>
        <v>77.502675411620785</v>
      </c>
      <c r="AL14">
        <f t="shared" si="9"/>
        <v>175.81538411170186</v>
      </c>
      <c r="AN14">
        <f t="shared" si="10"/>
        <v>439.84235496511036</v>
      </c>
      <c r="AO14">
        <f t="shared" si="11"/>
        <v>-21.992117748255517</v>
      </c>
      <c r="AP14">
        <f t="shared" si="12"/>
        <v>-10.50317456628283</v>
      </c>
      <c r="AQ14">
        <f t="shared" si="13"/>
        <v>-370.08232035535923</v>
      </c>
      <c r="AR14">
        <f t="shared" si="14"/>
        <v>37.264742295212777</v>
      </c>
      <c r="AS14">
        <f t="shared" si="15"/>
        <v>10.44912187732589</v>
      </c>
      <c r="AT14">
        <f t="shared" si="16"/>
        <v>37.614182098060496</v>
      </c>
      <c r="AU14">
        <f t="shared" si="17"/>
        <v>85.32804627059916</v>
      </c>
      <c r="AW14">
        <v>11</v>
      </c>
      <c r="AX14">
        <f>(R14*SUMPRODUCT(K15:$K$23, X15:$X$23)-$AZ$3*SUMPRODUCT(K14:$K$22, W15:$W$23))/Z14</f>
        <v>722.38651519798077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1046.9271747065102</v>
      </c>
      <c r="P15">
        <f t="shared" si="30"/>
        <v>52.346358735325509</v>
      </c>
      <c r="Q15" s="5">
        <f t="shared" si="31"/>
        <v>25</v>
      </c>
      <c r="R15">
        <f t="shared" si="0"/>
        <v>250000</v>
      </c>
      <c r="S15">
        <f t="shared" si="1"/>
        <v>692.74624193535692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625.33865811403712</v>
      </c>
      <c r="AC15">
        <f t="shared" si="2"/>
        <v>591.51624421311976</v>
      </c>
      <c r="AE15">
        <f t="shared" si="3"/>
        <v>893.94123397472674</v>
      </c>
      <c r="AF15">
        <f t="shared" si="4"/>
        <v>-44.697061698736341</v>
      </c>
      <c r="AG15">
        <f t="shared" si="5"/>
        <v>-21.346786471211079</v>
      </c>
      <c r="AH15">
        <f t="shared" si="6"/>
        <v>-782.1449808398072</v>
      </c>
      <c r="AI15">
        <f t="shared" si="7"/>
        <v>45.752404964972129</v>
      </c>
      <c r="AJ15">
        <f t="shared" si="8"/>
        <v>33.822413900917354</v>
      </c>
      <c r="AK15">
        <f t="shared" si="32"/>
        <v>76.530848897242436</v>
      </c>
      <c r="AL15">
        <f t="shared" si="9"/>
        <v>156.10566776313192</v>
      </c>
      <c r="AN15">
        <f t="shared" si="10"/>
        <v>412.44822880717896</v>
      </c>
      <c r="AO15">
        <f t="shared" si="11"/>
        <v>-20.622411440358952</v>
      </c>
      <c r="AP15">
        <f t="shared" si="12"/>
        <v>-9.8490190810741556</v>
      </c>
      <c r="AQ15">
        <f t="shared" si="13"/>
        <v>-360.86747065403154</v>
      </c>
      <c r="AR15">
        <f t="shared" si="14"/>
        <v>21.109327631714365</v>
      </c>
      <c r="AS15">
        <f t="shared" si="15"/>
        <v>15.605046704682001</v>
      </c>
      <c r="AT15">
        <f t="shared" si="16"/>
        <v>35.309941948230893</v>
      </c>
      <c r="AU15">
        <f t="shared" si="17"/>
        <v>72.024316284627261</v>
      </c>
      <c r="AW15">
        <v>12</v>
      </c>
      <c r="AX15">
        <f>(R15*SUMPRODUCT(K16:$K$23, X16:$X$23)-$AZ$3*SUMPRODUCT(K15:$K$22, W16:$W$23))/Z15</f>
        <v>692.74624193535692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1046.9271747065102</v>
      </c>
      <c r="P16">
        <f t="shared" si="30"/>
        <v>52.346358735325509</v>
      </c>
      <c r="Q16" s="5">
        <f t="shared" si="31"/>
        <v>25</v>
      </c>
      <c r="R16">
        <f t="shared" si="0"/>
        <v>250000</v>
      </c>
      <c r="S16">
        <f t="shared" si="1"/>
        <v>649.90415312163555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591.51624421311976</v>
      </c>
      <c r="AC16">
        <f t="shared" si="2"/>
        <v>547.30004231333237</v>
      </c>
      <c r="AE16">
        <f t="shared" si="3"/>
        <v>881.64275341784355</v>
      </c>
      <c r="AF16">
        <f t="shared" si="4"/>
        <v>-44.082137670892173</v>
      </c>
      <c r="AG16">
        <f t="shared" si="5"/>
        <v>-21.053106049735465</v>
      </c>
      <c r="AH16">
        <f t="shared" si="6"/>
        <v>-802.12556763503926</v>
      </c>
      <c r="AI16">
        <f t="shared" si="7"/>
        <v>14.381942062176677</v>
      </c>
      <c r="AJ16">
        <f t="shared" si="8"/>
        <v>44.216201899787393</v>
      </c>
      <c r="AK16">
        <f t="shared" si="32"/>
        <v>78.170504239815898</v>
      </c>
      <c r="AL16">
        <f t="shared" si="9"/>
        <v>136.76864820177997</v>
      </c>
      <c r="AN16">
        <f t="shared" si="10"/>
        <v>385.67738079949822</v>
      </c>
      <c r="AO16">
        <f t="shared" si="11"/>
        <v>-19.28386903997491</v>
      </c>
      <c r="AP16">
        <f t="shared" si="12"/>
        <v>-9.2097471084275018</v>
      </c>
      <c r="AQ16">
        <f t="shared" si="13"/>
        <v>-350.89233910050029</v>
      </c>
      <c r="AR16">
        <f t="shared" si="14"/>
        <v>6.2914255505955525</v>
      </c>
      <c r="AS16">
        <f t="shared" si="15"/>
        <v>19.34251585633989</v>
      </c>
      <c r="AT16">
        <f t="shared" si="16"/>
        <v>34.195931644775534</v>
      </c>
      <c r="AU16">
        <f t="shared" si="17"/>
        <v>59.829873051710976</v>
      </c>
      <c r="AW16">
        <v>13</v>
      </c>
      <c r="AX16">
        <f>(R16*SUMPRODUCT(K17:$K$23, X17:$X$23)-$AZ$3*SUMPRODUCT(K16:$K$22, W17:$W$23))/Z16</f>
        <v>649.90415312163555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1046.9271747065102</v>
      </c>
      <c r="P17">
        <f t="shared" si="30"/>
        <v>52.346358735325509</v>
      </c>
      <c r="Q17" s="5">
        <f t="shared" si="31"/>
        <v>25</v>
      </c>
      <c r="R17">
        <f t="shared" si="0"/>
        <v>250000</v>
      </c>
      <c r="S17">
        <f t="shared" si="1"/>
        <v>595.76864959291743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547.30004231333237</v>
      </c>
      <c r="AC17">
        <f t="shared" si="2"/>
        <v>494.73146407719423</v>
      </c>
      <c r="AE17">
        <f t="shared" si="3"/>
        <v>869.37742406999882</v>
      </c>
      <c r="AF17">
        <f t="shared" si="4"/>
        <v>-43.468871203499944</v>
      </c>
      <c r="AG17">
        <f t="shared" si="5"/>
        <v>-20.760217259469727</v>
      </c>
      <c r="AH17">
        <f t="shared" si="6"/>
        <v>-823.57729768384365</v>
      </c>
      <c r="AI17">
        <f t="shared" si="7"/>
        <v>-18.428962076814514</v>
      </c>
      <c r="AJ17">
        <f t="shared" si="8"/>
        <v>52.568578236138137</v>
      </c>
      <c r="AK17">
        <f t="shared" si="32"/>
        <v>84.726970322595591</v>
      </c>
      <c r="AL17">
        <f t="shared" si="9"/>
        <v>118.86658648191921</v>
      </c>
      <c r="AN17">
        <f t="shared" si="10"/>
        <v>358.21029867462011</v>
      </c>
      <c r="AO17">
        <f t="shared" si="11"/>
        <v>-17.910514933731005</v>
      </c>
      <c r="AP17">
        <f t="shared" si="12"/>
        <v>-8.5538494779982859</v>
      </c>
      <c r="AQ17">
        <f t="shared" si="13"/>
        <v>-339.33923474094354</v>
      </c>
      <c r="AR17">
        <f t="shared" si="14"/>
        <v>-7.5933004780527309</v>
      </c>
      <c r="AS17">
        <f t="shared" si="15"/>
        <v>21.659874744287137</v>
      </c>
      <c r="AT17">
        <f t="shared" si="16"/>
        <v>34.910123618081172</v>
      </c>
      <c r="AU17">
        <f t="shared" si="17"/>
        <v>48.976697884315584</v>
      </c>
      <c r="AW17">
        <v>14</v>
      </c>
      <c r="AX17">
        <f>(R17*SUMPRODUCT(K18:$K$23, X18:$X$23)-$AZ$3*SUMPRODUCT(K17:$K$22, W18:$W$23))/Z17</f>
        <v>595.76864959291743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1046.9271747065102</v>
      </c>
      <c r="P18">
        <f t="shared" si="30"/>
        <v>52.346358735325509</v>
      </c>
      <c r="Q18" s="5">
        <f t="shared" si="31"/>
        <v>25</v>
      </c>
      <c r="R18">
        <f t="shared" si="0"/>
        <v>250000</v>
      </c>
      <c r="S18">
        <f t="shared" si="1"/>
        <v>531.18757271867617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494.73146407719423</v>
      </c>
      <c r="AC18">
        <f t="shared" si="2"/>
        <v>434.89176147206672</v>
      </c>
      <c r="AE18">
        <f t="shared" si="3"/>
        <v>857.13602223563521</v>
      </c>
      <c r="AF18">
        <f t="shared" si="4"/>
        <v>-42.856801111781763</v>
      </c>
      <c r="AG18">
        <f t="shared" si="5"/>
        <v>-20.46789984403452</v>
      </c>
      <c r="AH18">
        <f t="shared" si="6"/>
        <v>-847.15242840506926</v>
      </c>
      <c r="AI18">
        <f t="shared" si="7"/>
        <v>-53.341107125250346</v>
      </c>
      <c r="AJ18">
        <f t="shared" si="8"/>
        <v>59.839702605127513</v>
      </c>
      <c r="AK18">
        <f t="shared" si="32"/>
        <v>91.761649032593439</v>
      </c>
      <c r="AL18">
        <f t="shared" si="9"/>
        <v>98.260244512470607</v>
      </c>
      <c r="AN18">
        <f t="shared" si="10"/>
        <v>330.03127161756504</v>
      </c>
      <c r="AO18">
        <f t="shared" si="11"/>
        <v>-16.501563580878255</v>
      </c>
      <c r="AP18">
        <f t="shared" si="12"/>
        <v>-7.8809510248428749</v>
      </c>
      <c r="AQ18">
        <f t="shared" si="13"/>
        <v>-326.1871931029076</v>
      </c>
      <c r="AR18">
        <f t="shared" si="14"/>
        <v>-20.53843609106368</v>
      </c>
      <c r="AS18">
        <f t="shared" si="15"/>
        <v>23.040652395493378</v>
      </c>
      <c r="AT18">
        <f t="shared" si="16"/>
        <v>35.331864406961174</v>
      </c>
      <c r="AU18">
        <f t="shared" si="17"/>
        <v>37.834080711390875</v>
      </c>
      <c r="AW18">
        <v>15</v>
      </c>
      <c r="AX18">
        <f>(R18*SUMPRODUCT(K19:$K$23, X19:$X$23)-$AZ$3*SUMPRODUCT(K18:$K$22, W19:$W$23))/Z18</f>
        <v>531.18757271867617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1046.9271747065102</v>
      </c>
      <c r="P19">
        <f t="shared" si="30"/>
        <v>52.346358735325509</v>
      </c>
      <c r="Q19" s="5">
        <f t="shared" si="31"/>
        <v>25</v>
      </c>
      <c r="R19">
        <f t="shared" si="0"/>
        <v>250000</v>
      </c>
      <c r="S19">
        <f t="shared" si="1"/>
        <v>453.24190366896329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434.89176147206672</v>
      </c>
      <c r="AC19">
        <f t="shared" si="2"/>
        <v>365.77605426267212</v>
      </c>
      <c r="AE19">
        <f t="shared" si="3"/>
        <v>844.89295443478034</v>
      </c>
      <c r="AF19">
        <f t="shared" si="4"/>
        <v>-42.244647721739014</v>
      </c>
      <c r="AG19">
        <f t="shared" si="5"/>
        <v>-20.175542646307584</v>
      </c>
      <c r="AH19">
        <f t="shared" si="6"/>
        <v>-876.78199286591757</v>
      </c>
      <c r="AI19">
        <f t="shared" si="7"/>
        <v>-94.30922879918387</v>
      </c>
      <c r="AJ19">
        <f t="shared" si="8"/>
        <v>69.1157072093946</v>
      </c>
      <c r="AK19">
        <f t="shared" si="32"/>
        <v>90.835441004786929</v>
      </c>
      <c r="AL19">
        <f t="shared" si="9"/>
        <v>65.641919414997659</v>
      </c>
      <c r="AN19">
        <f t="shared" si="10"/>
        <v>303.07174050063367</v>
      </c>
      <c r="AO19">
        <f t="shared" si="11"/>
        <v>-15.153587025031683</v>
      </c>
      <c r="AP19">
        <f t="shared" si="12"/>
        <v>-7.2371734114551742</v>
      </c>
      <c r="AQ19">
        <f t="shared" si="13"/>
        <v>-314.51066460277849</v>
      </c>
      <c r="AR19">
        <f t="shared" si="14"/>
        <v>-33.829684538631696</v>
      </c>
      <c r="AS19">
        <f t="shared" si="15"/>
        <v>24.792510778950255</v>
      </c>
      <c r="AT19">
        <f t="shared" si="16"/>
        <v>32.583601342587002</v>
      </c>
      <c r="AU19">
        <f t="shared" si="17"/>
        <v>23.546427582905554</v>
      </c>
      <c r="AW19">
        <v>16</v>
      </c>
      <c r="AX19">
        <f>(R19*SUMPRODUCT(K20:$K$23, X20:$X$23)-$AZ$3*SUMPRODUCT(K19:$K$22, W20:$W$23))/Z19</f>
        <v>453.24190366896329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1046.9271747065102</v>
      </c>
      <c r="P20">
        <f t="shared" si="30"/>
        <v>52.346358735325509</v>
      </c>
      <c r="Q20" s="5">
        <f t="shared" si="31"/>
        <v>25</v>
      </c>
      <c r="R20">
        <f t="shared" si="0"/>
        <v>250000</v>
      </c>
      <c r="S20">
        <f t="shared" si="1"/>
        <v>354.83494481815308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365.77605426267212</v>
      </c>
      <c r="AC20">
        <f t="shared" si="2"/>
        <v>282.20721264673193</v>
      </c>
      <c r="AE20">
        <f t="shared" si="3"/>
        <v>832.64177931927122</v>
      </c>
      <c r="AF20">
        <f t="shared" si="4"/>
        <v>-41.632088965963561</v>
      </c>
      <c r="AG20">
        <f t="shared" si="5"/>
        <v>-19.88299185071515</v>
      </c>
      <c r="AH20">
        <f t="shared" si="6"/>
        <v>-907.95369129355993</v>
      </c>
      <c r="AI20">
        <f t="shared" si="7"/>
        <v>-136.82699279096744</v>
      </c>
      <c r="AJ20">
        <f t="shared" si="8"/>
        <v>83.568841615940187</v>
      </c>
      <c r="AK20">
        <f t="shared" si="32"/>
        <v>62.813465932647709</v>
      </c>
      <c r="AL20">
        <f t="shared" si="9"/>
        <v>9.555314757620458</v>
      </c>
      <c r="AN20">
        <f t="shared" si="10"/>
        <v>283.29424142755977</v>
      </c>
      <c r="AO20">
        <f t="shared" si="11"/>
        <v>-14.164712071377988</v>
      </c>
      <c r="AP20">
        <f t="shared" si="12"/>
        <v>-6.7648984636151246</v>
      </c>
      <c r="AQ20">
        <f t="shared" si="13"/>
        <v>-308.91802287011257</v>
      </c>
      <c r="AR20">
        <f t="shared" si="14"/>
        <v>-46.553391977545907</v>
      </c>
      <c r="AS20">
        <f t="shared" si="15"/>
        <v>28.433081525074179</v>
      </c>
      <c r="AT20">
        <f t="shared" si="16"/>
        <v>21.371367165089175</v>
      </c>
      <c r="AU20">
        <f t="shared" si="17"/>
        <v>3.2510567126174506</v>
      </c>
      <c r="AW20">
        <v>17</v>
      </c>
      <c r="AX20">
        <f>(R20*SUMPRODUCT(K21:$K$23, X21:$X$23)-$AZ$3*SUMPRODUCT(K20:$K$22, W21:$W$23))/Z20</f>
        <v>354.83494481815308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1046.9271747065102</v>
      </c>
      <c r="P21">
        <f t="shared" si="30"/>
        <v>52.346358735325509</v>
      </c>
      <c r="Q21" s="5">
        <f t="shared" si="31"/>
        <v>25</v>
      </c>
      <c r="R21">
        <f t="shared" si="0"/>
        <v>250000</v>
      </c>
      <c r="S21">
        <f t="shared" si="1"/>
        <v>241.76077068483329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282.20721264673193</v>
      </c>
      <c r="AC21">
        <f t="shared" si="2"/>
        <v>189.44773215561298</v>
      </c>
      <c r="AE21">
        <f t="shared" si="3"/>
        <v>820.38942223091692</v>
      </c>
      <c r="AF21">
        <f t="shared" si="4"/>
        <v>-41.019471111545847</v>
      </c>
      <c r="AG21">
        <f t="shared" si="5"/>
        <v>-19.590412830312204</v>
      </c>
      <c r="AH21">
        <f t="shared" si="6"/>
        <v>-937.49101895795968</v>
      </c>
      <c r="AI21">
        <f t="shared" si="7"/>
        <v>-177.71148066890078</v>
      </c>
      <c r="AJ21">
        <f t="shared" si="8"/>
        <v>92.75948049111895</v>
      </c>
      <c r="AK21">
        <f t="shared" si="32"/>
        <v>54.45890850120108</v>
      </c>
      <c r="AL21">
        <f t="shared" si="9"/>
        <v>-30.493091676580747</v>
      </c>
      <c r="AN21">
        <f t="shared" si="10"/>
        <v>265.50514157061122</v>
      </c>
      <c r="AO21">
        <f t="shared" si="11"/>
        <v>-13.275257078530563</v>
      </c>
      <c r="AP21">
        <f t="shared" si="12"/>
        <v>-6.3401053097375542</v>
      </c>
      <c r="AQ21">
        <f t="shared" si="13"/>
        <v>-303.40309000174892</v>
      </c>
      <c r="AR21">
        <f t="shared" si="14"/>
        <v>-57.513310819405774</v>
      </c>
      <c r="AS21">
        <f t="shared" si="15"/>
        <v>30.020034793767433</v>
      </c>
      <c r="AT21">
        <f t="shared" si="16"/>
        <v>17.624703365961384</v>
      </c>
      <c r="AU21">
        <f t="shared" si="17"/>
        <v>-9.8685726596769534</v>
      </c>
      <c r="AW21">
        <v>18</v>
      </c>
      <c r="AX21">
        <f>(R21*SUMPRODUCT(K22:$K$23, X22:$X$23)-$AZ$3*SUMPRODUCT(K21:$K$22, W22:$W$23))/Z21</f>
        <v>241.76077068483329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1046.9271747065102</v>
      </c>
      <c r="P22">
        <f t="shared" si="30"/>
        <v>52.346358735325509</v>
      </c>
      <c r="Q22" s="5">
        <f t="shared" si="31"/>
        <v>25</v>
      </c>
      <c r="R22">
        <f t="shared" si="0"/>
        <v>250000</v>
      </c>
      <c r="S22">
        <f t="shared" si="1"/>
        <v>121.02586910720227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189.44773215561298</v>
      </c>
      <c r="AC22">
        <f t="shared" si="2"/>
        <v>93.419818547811559</v>
      </c>
      <c r="AE22">
        <f t="shared" si="3"/>
        <v>808.12265522524456</v>
      </c>
      <c r="AF22">
        <f t="shared" si="4"/>
        <v>-40.406132761262228</v>
      </c>
      <c r="AG22">
        <f t="shared" si="5"/>
        <v>-19.297489709630213</v>
      </c>
      <c r="AH22">
        <f t="shared" si="6"/>
        <v>-970.18992378866074</v>
      </c>
      <c r="AI22">
        <f t="shared" si="7"/>
        <v>-221.77089103430865</v>
      </c>
      <c r="AJ22">
        <f t="shared" si="8"/>
        <v>96.027913607801423</v>
      </c>
      <c r="AK22">
        <f t="shared" si="32"/>
        <v>67.001497823371679</v>
      </c>
      <c r="AL22">
        <f t="shared" si="9"/>
        <v>-58.741479603135545</v>
      </c>
      <c r="AN22">
        <f t="shared" si="10"/>
        <v>244.42543008545786</v>
      </c>
      <c r="AO22">
        <f t="shared" si="11"/>
        <v>-12.221271504272893</v>
      </c>
      <c r="AP22">
        <f t="shared" si="12"/>
        <v>-5.836734301838586</v>
      </c>
      <c r="AQ22">
        <f t="shared" si="13"/>
        <v>-293.44442684944187</v>
      </c>
      <c r="AR22">
        <f t="shared" si="14"/>
        <v>-67.077002570095473</v>
      </c>
      <c r="AS22">
        <f t="shared" si="15"/>
        <v>29.044680200499887</v>
      </c>
      <c r="AT22">
        <f t="shared" si="16"/>
        <v>20.26532707127588</v>
      </c>
      <c r="AU22">
        <f t="shared" si="17"/>
        <v>-17.766995298319706</v>
      </c>
      <c r="AW22">
        <v>19</v>
      </c>
      <c r="AX22">
        <f>(R22*SUMPRODUCT(K23:$K$23, X23:$X$23)-$AZ$3*SUMPRODUCT(K22:$K$22, W23:$W$23))/Z22</f>
        <v>121.02586910720227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1046.9271747065102</v>
      </c>
      <c r="P23">
        <f t="shared" si="30"/>
        <v>52.346358735325509</v>
      </c>
      <c r="Q23" s="5">
        <f t="shared" si="31"/>
        <v>25</v>
      </c>
      <c r="R23">
        <f t="shared" si="0"/>
        <v>250000</v>
      </c>
      <c r="S23">
        <f t="shared" si="1"/>
        <v>122.89437247440971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93.419818547811559</v>
      </c>
      <c r="AC23">
        <f t="shared" si="2"/>
        <v>93.419818547811559</v>
      </c>
      <c r="AE23">
        <f t="shared" si="3"/>
        <v>795.83584442990559</v>
      </c>
      <c r="AF23">
        <f t="shared" si="4"/>
        <v>-39.791792221495278</v>
      </c>
      <c r="AG23">
        <f t="shared" si="5"/>
        <v>-19.004087955138949</v>
      </c>
      <c r="AH23">
        <f t="shared" si="6"/>
        <v>-1004.2685739496469</v>
      </c>
      <c r="AI23">
        <f t="shared" si="7"/>
        <v>-267.22860969637554</v>
      </c>
      <c r="AJ23">
        <f t="shared" si="8"/>
        <v>0</v>
      </c>
      <c r="AK23">
        <f t="shared" si="32"/>
        <v>88.259296171571464</v>
      </c>
      <c r="AL23">
        <f t="shared" si="9"/>
        <v>-178.96931352480408</v>
      </c>
      <c r="AN23">
        <f t="shared" si="10"/>
        <v>218.05340282856503</v>
      </c>
      <c r="AO23">
        <f t="shared" si="11"/>
        <v>-10.902670141428251</v>
      </c>
      <c r="AP23">
        <f t="shared" si="12"/>
        <v>-5.2069859321803573</v>
      </c>
      <c r="AQ23">
        <f t="shared" si="13"/>
        <v>-275.16249919652654</v>
      </c>
      <c r="AR23">
        <f t="shared" si="14"/>
        <v>-73.218752441570103</v>
      </c>
      <c r="AS23">
        <f t="shared" si="15"/>
        <v>0</v>
      </c>
      <c r="AT23">
        <f t="shared" si="16"/>
        <v>24.182424046571519</v>
      </c>
      <c r="AU23">
        <f t="shared" si="17"/>
        <v>-49.036328394998584</v>
      </c>
      <c r="AW23">
        <v>20</v>
      </c>
      <c r="AX23">
        <f>(R23*SUMPRODUCT(K$23:$K24, X$23:$X24)-$AZ$3*SUMPRODUCT(K$22:$K23, W$23:$W24))/Z23</f>
        <v>122.89437247440971</v>
      </c>
    </row>
    <row r="25" spans="5:50" x14ac:dyDescent="0.25">
      <c r="AN25" s="6">
        <f t="shared" ref="AN25:AU25" si="33">SUM(AN3:AN23)</f>
        <v>9973.5465635745513</v>
      </c>
      <c r="AO25" s="6">
        <f t="shared" si="33"/>
        <v>-1283.8727092086101</v>
      </c>
      <c r="AP25" s="6">
        <f t="shared" si="33"/>
        <v>-486.31211843260786</v>
      </c>
      <c r="AQ25" s="6">
        <f t="shared" si="33"/>
        <v>-7974.7396200552857</v>
      </c>
      <c r="AR25" s="6">
        <f t="shared" si="33"/>
        <v>228.62211587804697</v>
      </c>
      <c r="AS25" s="6">
        <f t="shared" si="33"/>
        <v>-307.00326338502202</v>
      </c>
      <c r="AT25" s="6">
        <f t="shared" si="33"/>
        <v>872.34219219994202</v>
      </c>
      <c r="AU25" s="7">
        <f t="shared" si="33"/>
        <v>793.96104469296677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2DE2-98E9-4C66-AF0D-6CF7E16E1109}">
  <sheetPr codeName="Sheet1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1581.9436246194371</v>
      </c>
      <c r="K3">
        <v>1</v>
      </c>
      <c r="L3" s="2">
        <v>0</v>
      </c>
      <c r="O3">
        <f>$C$3</f>
        <v>1581.9436246194371</v>
      </c>
      <c r="P3">
        <f>O3*B5</f>
        <v>1265.5548996955497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1581.9436246194371</v>
      </c>
      <c r="AF3">
        <f t="shared" ref="AF3:AF23" si="4">-$Z3*P3</f>
        <v>-1265.5548996955497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43.238983123887351</v>
      </c>
      <c r="AJ3">
        <f t="shared" ref="AJ3:AJ23" si="8">AB3-AC3</f>
        <v>1.8189894035458565E-12</v>
      </c>
      <c r="AL3">
        <f t="shared" ref="AL3:AL23" si="9">SUM(AI3:AK3)</f>
        <v>43.23898312388917</v>
      </c>
      <c r="AN3">
        <f t="shared" ref="AN3:AN23" si="10">AE3*$K3</f>
        <v>1581.9436246194371</v>
      </c>
      <c r="AO3">
        <f t="shared" ref="AO3:AO23" si="11">AF3*$K3</f>
        <v>-1265.5548996955497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43.238983123887351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43.23898312388917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1188.955763737931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250000</v>
      </c>
      <c r="S4">
        <f t="shared" si="1"/>
        <v>378.77613571454748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-1.8189894035458565E-12</v>
      </c>
      <c r="AC4">
        <f t="shared" si="2"/>
        <v>373.67173146473215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-373.67173146473397</v>
      </c>
      <c r="AK4">
        <f>H4*SUM(AB4, AE4:AF4)</f>
        <v>-1.1987140169367194E-13</v>
      </c>
      <c r="AL4">
        <f t="shared" si="9"/>
        <v>-1242.6829814647342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-815.28403227319632</v>
      </c>
      <c r="AR4">
        <f t="shared" si="14"/>
        <v>-815.28403227319632</v>
      </c>
      <c r="AS4">
        <f t="shared" si="15"/>
        <v>-350.56921987497321</v>
      </c>
      <c r="AT4">
        <f t="shared" si="16"/>
        <v>-1.1246026990681296E-13</v>
      </c>
      <c r="AU4">
        <f t="shared" si="17"/>
        <v>-1165.8532521481698</v>
      </c>
      <c r="AW4">
        <v>1</v>
      </c>
      <c r="AX4">
        <f>(R4*SUMPRODUCT(K5:$K$23, X5:$X$23)-$AZ$3*SUMPRODUCT(K4:$K$22, W5:$W$23))/Z4</f>
        <v>378.77613571454748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1581.9436246194371</v>
      </c>
      <c r="P5">
        <f t="shared" ref="P5:P23" si="30">O5*$C$5</f>
        <v>79.097181230971856</v>
      </c>
      <c r="Q5" s="5">
        <f t="shared" ref="Q5:Q23" si="31">$C$8</f>
        <v>25</v>
      </c>
      <c r="R5">
        <f t="shared" si="0"/>
        <v>250000</v>
      </c>
      <c r="S5">
        <f t="shared" si="1"/>
        <v>723.82522078321665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373.67173146473215</v>
      </c>
      <c r="AC5">
        <f t="shared" si="2"/>
        <v>704.34947806130367</v>
      </c>
      <c r="AE5">
        <f t="shared" si="3"/>
        <v>1539.3787537790413</v>
      </c>
      <c r="AF5">
        <f t="shared" si="4"/>
        <v>-76.968937688952067</v>
      </c>
      <c r="AG5">
        <f t="shared" si="5"/>
        <v>-24.327332684648677</v>
      </c>
      <c r="AH5">
        <f t="shared" si="6"/>
        <v>-891.35201601324002</v>
      </c>
      <c r="AI5">
        <f t="shared" si="7"/>
        <v>546.73046739220058</v>
      </c>
      <c r="AJ5">
        <f t="shared" si="8"/>
        <v>-330.67774659657152</v>
      </c>
      <c r="AK5">
        <f>H5*SUM(AB5, AE5:AF5)</f>
        <v>158.63744570873658</v>
      </c>
      <c r="AL5">
        <f t="shared" si="9"/>
        <v>374.69016650436561</v>
      </c>
      <c r="AN5">
        <f t="shared" si="10"/>
        <v>1329.3497831793507</v>
      </c>
      <c r="AO5">
        <f t="shared" si="11"/>
        <v>-66.467489158967538</v>
      </c>
      <c r="AP5">
        <f t="shared" si="12"/>
        <v>-21.008172517828314</v>
      </c>
      <c r="AQ5">
        <f t="shared" si="13"/>
        <v>-769.738185819965</v>
      </c>
      <c r="AR5">
        <f t="shared" si="14"/>
        <v>472.13593568258995</v>
      </c>
      <c r="AS5">
        <f t="shared" si="15"/>
        <v>-285.5609054374969</v>
      </c>
      <c r="AT5">
        <f t="shared" si="16"/>
        <v>136.9933510770702</v>
      </c>
      <c r="AU5">
        <f t="shared" si="17"/>
        <v>323.56838132216319</v>
      </c>
      <c r="AW5">
        <v>2</v>
      </c>
      <c r="AX5">
        <f>(R5*SUMPRODUCT(K6:$K$23, X6:$X$23)-$AZ$3*SUMPRODUCT(K5:$K$22, W6:$W$23))/Z5</f>
        <v>723.82522078321665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1581.9436246194371</v>
      </c>
      <c r="P6">
        <f t="shared" si="30"/>
        <v>79.097181230971856</v>
      </c>
      <c r="Q6" s="5">
        <f t="shared" si="31"/>
        <v>25</v>
      </c>
      <c r="R6">
        <f t="shared" si="0"/>
        <v>250000</v>
      </c>
      <c r="S6">
        <f t="shared" si="1"/>
        <v>1033.1482993340599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704.34947806130367</v>
      </c>
      <c r="AC6">
        <f t="shared" si="2"/>
        <v>991.51850267879502</v>
      </c>
      <c r="AE6">
        <f t="shared" si="3"/>
        <v>1518.2006058723232</v>
      </c>
      <c r="AF6">
        <f t="shared" si="4"/>
        <v>-75.91003029361616</v>
      </c>
      <c r="AG6">
        <f t="shared" si="5"/>
        <v>-23.992647118470352</v>
      </c>
      <c r="AH6">
        <f t="shared" si="6"/>
        <v>-914.12239331839771</v>
      </c>
      <c r="AI6">
        <f t="shared" si="7"/>
        <v>504.17553514183885</v>
      </c>
      <c r="AJ6">
        <f t="shared" si="8"/>
        <v>-287.16902461749135</v>
      </c>
      <c r="AK6">
        <f>H6*SUM(AB6, AE6:AF6)</f>
        <v>233.55443783603317</v>
      </c>
      <c r="AL6">
        <f t="shared" si="9"/>
        <v>450.56094836038068</v>
      </c>
      <c r="AN6">
        <f t="shared" si="10"/>
        <v>1182.4144377510652</v>
      </c>
      <c r="AO6">
        <f t="shared" si="11"/>
        <v>-59.120721887553259</v>
      </c>
      <c r="AP6">
        <f t="shared" si="12"/>
        <v>-18.686102642177193</v>
      </c>
      <c r="AQ6">
        <f t="shared" si="13"/>
        <v>-711.94248740942066</v>
      </c>
      <c r="AR6">
        <f t="shared" si="14"/>
        <v>392.66512581191398</v>
      </c>
      <c r="AS6">
        <f t="shared" si="15"/>
        <v>-223.65476569383503</v>
      </c>
      <c r="AT6">
        <f t="shared" si="16"/>
        <v>181.8983197806624</v>
      </c>
      <c r="AU6">
        <f t="shared" si="17"/>
        <v>350.90867989874135</v>
      </c>
      <c r="AW6">
        <v>3</v>
      </c>
      <c r="AX6">
        <f>(R6*SUMPRODUCT(K7:$K$23, X7:$X$23)-$AZ$3*SUMPRODUCT(K6:$K$22, W7:$W$23))/Z6</f>
        <v>1033.1482993340599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1581.9436246194371</v>
      </c>
      <c r="P7">
        <f t="shared" si="30"/>
        <v>79.097181230971856</v>
      </c>
      <c r="Q7" s="5">
        <f t="shared" si="31"/>
        <v>25</v>
      </c>
      <c r="R7">
        <f t="shared" si="0"/>
        <v>250000</v>
      </c>
      <c r="S7">
        <f t="shared" si="1"/>
        <v>1287.5663813352676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991.51850267879502</v>
      </c>
      <c r="AC7">
        <f t="shared" si="2"/>
        <v>1218.4943016037669</v>
      </c>
      <c r="AE7">
        <f t="shared" si="3"/>
        <v>1497.0795447906855</v>
      </c>
      <c r="AF7">
        <f t="shared" si="4"/>
        <v>-74.853977239534274</v>
      </c>
      <c r="AG7">
        <f t="shared" si="5"/>
        <v>-23.658863715052313</v>
      </c>
      <c r="AH7">
        <f t="shared" si="6"/>
        <v>-938.56932233332634</v>
      </c>
      <c r="AI7">
        <f t="shared" si="7"/>
        <v>459.99738150277255</v>
      </c>
      <c r="AJ7">
        <f t="shared" si="8"/>
        <v>-226.97579892497185</v>
      </c>
      <c r="AK7">
        <f>H7*SUM(AB7, AE7:AF7)</f>
        <v>252.71900415307539</v>
      </c>
      <c r="AL7">
        <f t="shared" si="9"/>
        <v>485.74058673087609</v>
      </c>
      <c r="AN7">
        <f t="shared" si="10"/>
        <v>1055.4583159272729</v>
      </c>
      <c r="AO7">
        <f t="shared" si="11"/>
        <v>-52.772915796363641</v>
      </c>
      <c r="AP7">
        <f t="shared" si="12"/>
        <v>-16.679771318987125</v>
      </c>
      <c r="AQ7">
        <f t="shared" si="13"/>
        <v>-661.70217860363471</v>
      </c>
      <c r="AR7">
        <f t="shared" si="14"/>
        <v>324.30345020828736</v>
      </c>
      <c r="AS7">
        <f t="shared" si="15"/>
        <v>-160.02055156200316</v>
      </c>
      <c r="AT7">
        <f t="shared" si="16"/>
        <v>178.16980764606998</v>
      </c>
      <c r="AU7">
        <f t="shared" si="17"/>
        <v>342.45270629235415</v>
      </c>
      <c r="AW7">
        <v>4</v>
      </c>
      <c r="AX7">
        <f>(R7*SUMPRODUCT(K8:$K$23, X8:$X$23)-$AZ$3*SUMPRODUCT(K7:$K$22, W8:$W$23))/Z7</f>
        <v>1287.5663813352676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1581.9436246194371</v>
      </c>
      <c r="P8">
        <f t="shared" si="30"/>
        <v>79.097181230971856</v>
      </c>
      <c r="Q8" s="5">
        <f t="shared" si="31"/>
        <v>25</v>
      </c>
      <c r="R8">
        <f t="shared" si="0"/>
        <v>250000</v>
      </c>
      <c r="S8">
        <f t="shared" si="1"/>
        <v>1475.9687138134695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1218.4943016037669</v>
      </c>
      <c r="AC8">
        <f t="shared" si="2"/>
        <v>1377.1219947488416</v>
      </c>
      <c r="AE8">
        <f t="shared" si="3"/>
        <v>1475.9996872070901</v>
      </c>
      <c r="AF8">
        <f t="shared" si="4"/>
        <v>-73.7999843603545</v>
      </c>
      <c r="AG8">
        <f t="shared" si="5"/>
        <v>-23.325731464706372</v>
      </c>
      <c r="AH8">
        <f t="shared" si="6"/>
        <v>-965.43613195419368</v>
      </c>
      <c r="AI8">
        <f t="shared" si="7"/>
        <v>413.43783942783546</v>
      </c>
      <c r="AJ8">
        <f t="shared" si="8"/>
        <v>-158.62769314507477</v>
      </c>
      <c r="AK8">
        <f t="shared" ref="AK8:AK23" si="32">H8*SUM(AB8:AB8, AE8:AF8)</f>
        <v>190.00031532266146</v>
      </c>
      <c r="AL8">
        <f t="shared" si="9"/>
        <v>444.81046160542212</v>
      </c>
      <c r="AN8">
        <f t="shared" si="10"/>
        <v>970.25340198110644</v>
      </c>
      <c r="AO8">
        <f t="shared" si="11"/>
        <v>-48.512670099055313</v>
      </c>
      <c r="AP8">
        <f t="shared" si="12"/>
        <v>-15.333248715081691</v>
      </c>
      <c r="AQ8">
        <f t="shared" si="13"/>
        <v>-634.63271675653857</v>
      </c>
      <c r="AR8">
        <f t="shared" si="14"/>
        <v>271.77476641043074</v>
      </c>
      <c r="AS8">
        <f t="shared" si="15"/>
        <v>-104.27445226201435</v>
      </c>
      <c r="AT8">
        <f t="shared" si="16"/>
        <v>124.89735188773804</v>
      </c>
      <c r="AU8">
        <f t="shared" si="17"/>
        <v>292.39766603615442</v>
      </c>
      <c r="AW8">
        <v>5</v>
      </c>
      <c r="AX8">
        <f>(R8*SUMPRODUCT(K9:$K$23, X9:$X$23)-$AZ$3*SUMPRODUCT(K8:$K$22, W9:$W$23))/Z8</f>
        <v>1475.9687138134695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1581.9436246194371</v>
      </c>
      <c r="P9">
        <f t="shared" si="30"/>
        <v>79.097181230971856</v>
      </c>
      <c r="Q9" s="5">
        <f t="shared" si="31"/>
        <v>25</v>
      </c>
      <c r="R9">
        <f t="shared" si="0"/>
        <v>250000</v>
      </c>
      <c r="S9">
        <f t="shared" si="1"/>
        <v>1611.5004050631755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1377.1219947488416</v>
      </c>
      <c r="AC9">
        <f t="shared" si="2"/>
        <v>1482.1003954788093</v>
      </c>
      <c r="AE9">
        <f t="shared" si="3"/>
        <v>1454.9169608069278</v>
      </c>
      <c r="AF9">
        <f t="shared" si="4"/>
        <v>-72.745848040346402</v>
      </c>
      <c r="AG9">
        <f t="shared" si="5"/>
        <v>-22.992553877464069</v>
      </c>
      <c r="AH9">
        <f t="shared" si="6"/>
        <v>-999.20272595242432</v>
      </c>
      <c r="AI9">
        <f t="shared" si="7"/>
        <v>359.975832936693</v>
      </c>
      <c r="AJ9">
        <f t="shared" si="8"/>
        <v>-104.97840072996769</v>
      </c>
      <c r="AK9">
        <f t="shared" si="32"/>
        <v>144.03510021230508</v>
      </c>
      <c r="AL9">
        <f t="shared" si="9"/>
        <v>399.03253241903042</v>
      </c>
      <c r="AN9">
        <f t="shared" si="10"/>
        <v>908.94753873313311</v>
      </c>
      <c r="AO9">
        <f t="shared" si="11"/>
        <v>-45.44737693665666</v>
      </c>
      <c r="AP9">
        <f t="shared" si="12"/>
        <v>-14.364411041382649</v>
      </c>
      <c r="AQ9">
        <f t="shared" si="13"/>
        <v>-624.2437767349785</v>
      </c>
      <c r="AR9">
        <f t="shared" si="14"/>
        <v>224.89197402011521</v>
      </c>
      <c r="AS9">
        <f t="shared" si="15"/>
        <v>-65.584402088984376</v>
      </c>
      <c r="AT9">
        <f t="shared" si="16"/>
        <v>89.984757450723293</v>
      </c>
      <c r="AU9">
        <f t="shared" si="17"/>
        <v>249.29232938185416</v>
      </c>
      <c r="AW9">
        <v>6</v>
      </c>
      <c r="AX9">
        <f>(R9*SUMPRODUCT(K10:$K$23, X10:$X$23)-$AZ$3*SUMPRODUCT(K9:$K$22, W10:$W$23))/Z9</f>
        <v>1611.5004050631755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1581.9436246194371</v>
      </c>
      <c r="P10">
        <f t="shared" si="30"/>
        <v>79.097181230971856</v>
      </c>
      <c r="Q10" s="5">
        <f t="shared" si="31"/>
        <v>25</v>
      </c>
      <c r="R10">
        <f t="shared" si="0"/>
        <v>250000</v>
      </c>
      <c r="S10">
        <f t="shared" si="1"/>
        <v>1711.2887351177064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1482.1003954788093</v>
      </c>
      <c r="AC10">
        <f t="shared" si="2"/>
        <v>1551.0543132146076</v>
      </c>
      <c r="AE10">
        <f t="shared" si="3"/>
        <v>1433.820273502565</v>
      </c>
      <c r="AF10">
        <f t="shared" si="4"/>
        <v>-71.691013675128247</v>
      </c>
      <c r="AG10">
        <f t="shared" si="5"/>
        <v>-22.659155661243844</v>
      </c>
      <c r="AH10">
        <f t="shared" si="6"/>
        <v>-1034.7267744558135</v>
      </c>
      <c r="AI10">
        <f t="shared" si="7"/>
        <v>304.74332971037938</v>
      </c>
      <c r="AJ10">
        <f t="shared" si="8"/>
        <v>-68.953917735798314</v>
      </c>
      <c r="AK10">
        <f t="shared" si="32"/>
        <v>149.32205690357796</v>
      </c>
      <c r="AL10">
        <f t="shared" si="9"/>
        <v>385.11146887815903</v>
      </c>
      <c r="AN10">
        <f t="shared" si="10"/>
        <v>851.08556286424209</v>
      </c>
      <c r="AO10">
        <f t="shared" si="11"/>
        <v>-42.554278143212102</v>
      </c>
      <c r="AP10">
        <f t="shared" si="12"/>
        <v>-13.4499983061815</v>
      </c>
      <c r="AQ10">
        <f t="shared" si="13"/>
        <v>-614.19205427830934</v>
      </c>
      <c r="AR10">
        <f t="shared" si="14"/>
        <v>180.88923213653916</v>
      </c>
      <c r="AS10">
        <f t="shared" si="15"/>
        <v>-40.929595551406166</v>
      </c>
      <c r="AT10">
        <f t="shared" si="16"/>
        <v>88.634432917718598</v>
      </c>
      <c r="AU10">
        <f t="shared" si="17"/>
        <v>228.5940695028516</v>
      </c>
      <c r="AW10">
        <v>7</v>
      </c>
      <c r="AX10">
        <f>(R10*SUMPRODUCT(K11:$K$23, X11:$X$23)-$AZ$3*SUMPRODUCT(K10:$K$22, W11:$W$23))/Z10</f>
        <v>1711.2887351177064</v>
      </c>
    </row>
    <row r="11" spans="1:52" x14ac:dyDescent="0.25">
      <c r="A11" t="s">
        <v>33</v>
      </c>
      <c r="C11" s="25">
        <f>AU25</f>
        <v>1236.2142975270656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1581.9436246194371</v>
      </c>
      <c r="P11">
        <f t="shared" si="30"/>
        <v>79.097181230971856</v>
      </c>
      <c r="Q11" s="5">
        <f t="shared" si="31"/>
        <v>25</v>
      </c>
      <c r="R11">
        <f t="shared" si="0"/>
        <v>250000</v>
      </c>
      <c r="S11">
        <f t="shared" si="1"/>
        <v>1777.7697114144635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1551.0543132146076</v>
      </c>
      <c r="AC11">
        <f t="shared" si="2"/>
        <v>1587.5999274775841</v>
      </c>
      <c r="AE11">
        <f t="shared" si="3"/>
        <v>1412.7215508251638</v>
      </c>
      <c r="AF11">
        <f t="shared" si="4"/>
        <v>-70.636077541258189</v>
      </c>
      <c r="AG11">
        <f t="shared" si="5"/>
        <v>-22.325725279322413</v>
      </c>
      <c r="AH11">
        <f t="shared" si="6"/>
        <v>-1068.3882530899118</v>
      </c>
      <c r="AI11">
        <f t="shared" si="7"/>
        <v>251.37149491467153</v>
      </c>
      <c r="AJ11">
        <f t="shared" si="8"/>
        <v>-36.545614262976414</v>
      </c>
      <c r="AK11">
        <f t="shared" si="32"/>
        <v>148.99669900467345</v>
      </c>
      <c r="AL11">
        <f t="shared" si="9"/>
        <v>363.82257965636859</v>
      </c>
      <c r="AN11">
        <f t="shared" si="10"/>
        <v>797.49101736878004</v>
      </c>
      <c r="AO11">
        <f t="shared" si="11"/>
        <v>-39.874550868439002</v>
      </c>
      <c r="AP11">
        <f t="shared" si="12"/>
        <v>-12.603025243087119</v>
      </c>
      <c r="AQ11">
        <f t="shared" si="13"/>
        <v>-603.11250607301963</v>
      </c>
      <c r="AR11">
        <f t="shared" si="14"/>
        <v>141.90093518423427</v>
      </c>
      <c r="AS11">
        <f t="shared" si="15"/>
        <v>-20.630250230078762</v>
      </c>
      <c r="AT11">
        <f t="shared" si="16"/>
        <v>84.109659829584018</v>
      </c>
      <c r="AU11">
        <f t="shared" si="17"/>
        <v>205.38034478373956</v>
      </c>
      <c r="AW11">
        <v>8</v>
      </c>
      <c r="AX11">
        <f>(R11*SUMPRODUCT(K12:$K$23, X12:$X$23)-$AZ$3*SUMPRODUCT(K11:$K$22, W12:$W$23))/Z11</f>
        <v>1777.7697114144635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1581.9436246194371</v>
      </c>
      <c r="P12">
        <f t="shared" si="30"/>
        <v>79.097181230971856</v>
      </c>
      <c r="Q12" s="5">
        <f t="shared" si="31"/>
        <v>25</v>
      </c>
      <c r="R12">
        <f t="shared" si="0"/>
        <v>250000</v>
      </c>
      <c r="S12">
        <f t="shared" si="1"/>
        <v>1811.603122725495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1587.5999274775841</v>
      </c>
      <c r="AC12">
        <f t="shared" si="2"/>
        <v>1593.6239880153289</v>
      </c>
      <c r="AE12">
        <f t="shared" si="3"/>
        <v>1391.5980140775307</v>
      </c>
      <c r="AF12">
        <f t="shared" si="4"/>
        <v>-69.579900703876532</v>
      </c>
      <c r="AG12">
        <f t="shared" si="5"/>
        <v>-21.991902752101907</v>
      </c>
      <c r="AH12">
        <f t="shared" si="6"/>
        <v>-1105.652744272832</v>
      </c>
      <c r="AI12">
        <f t="shared" si="7"/>
        <v>194.37346634872029</v>
      </c>
      <c r="AJ12">
        <f t="shared" si="8"/>
        <v>-6.0240605377448446</v>
      </c>
      <c r="AK12">
        <f t="shared" si="32"/>
        <v>151.00917632017928</v>
      </c>
      <c r="AL12">
        <f t="shared" si="9"/>
        <v>339.35858213115472</v>
      </c>
      <c r="AN12">
        <f t="shared" si="10"/>
        <v>746.80733511542405</v>
      </c>
      <c r="AO12">
        <f t="shared" si="11"/>
        <v>-37.340366755771207</v>
      </c>
      <c r="AP12">
        <f t="shared" si="12"/>
        <v>-11.802053554453956</v>
      </c>
      <c r="AQ12">
        <f t="shared" si="13"/>
        <v>-593.35351959437764</v>
      </c>
      <c r="AR12">
        <f t="shared" si="14"/>
        <v>104.31139521082129</v>
      </c>
      <c r="AS12">
        <f t="shared" si="15"/>
        <v>-3.2328391900942823</v>
      </c>
      <c r="AT12">
        <f t="shared" si="16"/>
        <v>81.03975386915522</v>
      </c>
      <c r="AU12">
        <f t="shared" si="17"/>
        <v>182.11830988988223</v>
      </c>
      <c r="AW12">
        <v>9</v>
      </c>
      <c r="AX12">
        <f>(R12*SUMPRODUCT(K13:$K$23, X13:$X$23)-$AZ$3*SUMPRODUCT(K12:$K$22, W13:$W$23))/Z12</f>
        <v>1811.603122725495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1581.9436246194371</v>
      </c>
      <c r="P13">
        <f t="shared" si="30"/>
        <v>79.097181230971856</v>
      </c>
      <c r="Q13" s="5">
        <f t="shared" si="31"/>
        <v>25</v>
      </c>
      <c r="R13">
        <f t="shared" si="0"/>
        <v>250000</v>
      </c>
      <c r="S13">
        <f t="shared" si="1"/>
        <v>1813.3483501687124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1593.6239880153289</v>
      </c>
      <c r="AC13">
        <f t="shared" si="2"/>
        <v>1570.906197161311</v>
      </c>
      <c r="AE13">
        <f t="shared" si="3"/>
        <v>1370.4399616561759</v>
      </c>
      <c r="AF13">
        <f t="shared" si="4"/>
        <v>-68.521998082808807</v>
      </c>
      <c r="AG13">
        <f t="shared" si="5"/>
        <v>-21.657534761800665</v>
      </c>
      <c r="AH13">
        <f t="shared" si="6"/>
        <v>-1144.4896278022638</v>
      </c>
      <c r="AI13">
        <f t="shared" si="7"/>
        <v>135.77080100930266</v>
      </c>
      <c r="AJ13">
        <f t="shared" si="8"/>
        <v>22.717790854017949</v>
      </c>
      <c r="AK13">
        <f t="shared" si="32"/>
        <v>149.69951889713559</v>
      </c>
      <c r="AL13">
        <f t="shared" si="9"/>
        <v>308.1881107604562</v>
      </c>
      <c r="AN13">
        <f t="shared" si="10"/>
        <v>699.29901216363487</v>
      </c>
      <c r="AO13">
        <f t="shared" si="11"/>
        <v>-34.964950608181752</v>
      </c>
      <c r="AP13">
        <f t="shared" si="12"/>
        <v>-11.051263162615276</v>
      </c>
      <c r="AQ13">
        <f t="shared" si="13"/>
        <v>-584.00257475448848</v>
      </c>
      <c r="AR13">
        <f t="shared" si="14"/>
        <v>69.280223638349355</v>
      </c>
      <c r="AS13">
        <f t="shared" si="15"/>
        <v>11.59228360763499</v>
      </c>
      <c r="AT13">
        <f t="shared" si="16"/>
        <v>76.387677399327202</v>
      </c>
      <c r="AU13">
        <f t="shared" si="17"/>
        <v>157.26018464531157</v>
      </c>
      <c r="AW13">
        <v>10</v>
      </c>
      <c r="AX13">
        <f>(R13*SUMPRODUCT(K14:$K$23, X14:$X$23)-$AZ$3*SUMPRODUCT(K13:$K$22, W14:$W$23))/Z13</f>
        <v>1813.3483501687124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1581.9436246194371</v>
      </c>
      <c r="P14">
        <f t="shared" si="30"/>
        <v>79.097181230971856</v>
      </c>
      <c r="Q14" s="5">
        <f t="shared" si="31"/>
        <v>25</v>
      </c>
      <c r="R14">
        <f t="shared" si="0"/>
        <v>250000</v>
      </c>
      <c r="S14">
        <f t="shared" si="1"/>
        <v>1782.1576076377623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1570.906197161311</v>
      </c>
      <c r="AC14">
        <f t="shared" si="2"/>
        <v>1519.9788736589107</v>
      </c>
      <c r="AE14">
        <f t="shared" si="3"/>
        <v>1349.2189907536419</v>
      </c>
      <c r="AF14">
        <f t="shared" si="4"/>
        <v>-67.460949537682097</v>
      </c>
      <c r="AG14">
        <f t="shared" si="5"/>
        <v>-21.322172449069086</v>
      </c>
      <c r="AH14">
        <f t="shared" si="6"/>
        <v>-1187.8696511357236</v>
      </c>
      <c r="AI14">
        <f t="shared" si="7"/>
        <v>72.566217631167092</v>
      </c>
      <c r="AJ14">
        <f t="shared" si="8"/>
        <v>50.927323502400213</v>
      </c>
      <c r="AK14">
        <f t="shared" si="32"/>
        <v>146.62694185259173</v>
      </c>
      <c r="AL14">
        <f t="shared" si="9"/>
        <v>270.120482986159</v>
      </c>
      <c r="AN14">
        <f t="shared" si="10"/>
        <v>654.81312146753896</v>
      </c>
      <c r="AO14">
        <f t="shared" si="11"/>
        <v>-32.740656073376947</v>
      </c>
      <c r="AP14">
        <f t="shared" si="12"/>
        <v>-10.348237308789452</v>
      </c>
      <c r="AQ14">
        <f t="shared" si="13"/>
        <v>-576.50584485344427</v>
      </c>
      <c r="AR14">
        <f t="shared" si="14"/>
        <v>35.2183832319283</v>
      </c>
      <c r="AS14">
        <f t="shared" si="15"/>
        <v>24.71643217233883</v>
      </c>
      <c r="AT14">
        <f t="shared" si="16"/>
        <v>71.162091657266245</v>
      </c>
      <c r="AU14">
        <f t="shared" si="17"/>
        <v>131.09690706153336</v>
      </c>
      <c r="AW14">
        <v>11</v>
      </c>
      <c r="AX14">
        <f>(R14*SUMPRODUCT(K15:$K$23, X15:$X$23)-$AZ$3*SUMPRODUCT(K14:$K$22, W15:$W$23))/Z14</f>
        <v>1782.1576076377623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1581.9436246194371</v>
      </c>
      <c r="P15">
        <f t="shared" si="30"/>
        <v>79.097181230971856</v>
      </c>
      <c r="Q15" s="5">
        <f t="shared" si="31"/>
        <v>25</v>
      </c>
      <c r="R15">
        <f t="shared" si="0"/>
        <v>250000</v>
      </c>
      <c r="S15">
        <f t="shared" si="1"/>
        <v>1716.4147612459117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1519.9788736589107</v>
      </c>
      <c r="AC15">
        <f t="shared" si="2"/>
        <v>1440.7664344678947</v>
      </c>
      <c r="AE15">
        <f t="shared" si="3"/>
        <v>1327.8907447275328</v>
      </c>
      <c r="AF15">
        <f t="shared" si="4"/>
        <v>-66.394537236376635</v>
      </c>
      <c r="AG15">
        <f t="shared" si="5"/>
        <v>-20.985114830608754</v>
      </c>
      <c r="AH15">
        <f t="shared" si="6"/>
        <v>-1238.3589396963609</v>
      </c>
      <c r="AI15">
        <f t="shared" si="7"/>
        <v>2.1521529641863708</v>
      </c>
      <c r="AJ15">
        <f t="shared" si="8"/>
        <v>79.212439191016074</v>
      </c>
      <c r="AK15">
        <f t="shared" si="32"/>
        <v>144.35855671168849</v>
      </c>
      <c r="AL15">
        <f t="shared" si="9"/>
        <v>225.72314886689094</v>
      </c>
      <c r="AN15">
        <f t="shared" si="10"/>
        <v>612.66464158627321</v>
      </c>
      <c r="AO15">
        <f t="shared" si="11"/>
        <v>-30.633232079313657</v>
      </c>
      <c r="AP15">
        <f t="shared" si="12"/>
        <v>-9.6821503631910364</v>
      </c>
      <c r="AQ15">
        <f t="shared" si="13"/>
        <v>-571.35629490354199</v>
      </c>
      <c r="AR15">
        <f t="shared" si="14"/>
        <v>0.99296424022642649</v>
      </c>
      <c r="AS15">
        <f t="shared" si="15"/>
        <v>36.547178944376356</v>
      </c>
      <c r="AT15">
        <f t="shared" si="16"/>
        <v>66.604412869694215</v>
      </c>
      <c r="AU15">
        <f t="shared" si="17"/>
        <v>104.144556054297</v>
      </c>
      <c r="AW15">
        <v>12</v>
      </c>
      <c r="AX15">
        <f>(R15*SUMPRODUCT(K16:$K$23, X16:$X$23)-$AZ$3*SUMPRODUCT(K15:$K$22, W16:$W$23))/Z15</f>
        <v>1716.4147612459117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1581.9436246194371</v>
      </c>
      <c r="P16">
        <f t="shared" si="30"/>
        <v>79.097181230971856</v>
      </c>
      <c r="Q16" s="5">
        <f t="shared" si="31"/>
        <v>25</v>
      </c>
      <c r="R16">
        <f t="shared" si="0"/>
        <v>250000</v>
      </c>
      <c r="S16">
        <f t="shared" si="1"/>
        <v>1618.0540862698251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1440.7664344678947</v>
      </c>
      <c r="AC16">
        <f t="shared" si="2"/>
        <v>1336.2611366554238</v>
      </c>
      <c r="AE16">
        <f t="shared" si="3"/>
        <v>1306.4395089734101</v>
      </c>
      <c r="AF16">
        <f t="shared" si="4"/>
        <v>-65.321975448670514</v>
      </c>
      <c r="AG16">
        <f t="shared" si="5"/>
        <v>-20.646113563112845</v>
      </c>
      <c r="AH16">
        <f t="shared" si="6"/>
        <v>-1291.5011918982395</v>
      </c>
      <c r="AI16">
        <f t="shared" si="7"/>
        <v>-71.02977193661286</v>
      </c>
      <c r="AJ16">
        <f t="shared" si="8"/>
        <v>104.50529781247087</v>
      </c>
      <c r="AK16">
        <f t="shared" si="32"/>
        <v>146.69905304919712</v>
      </c>
      <c r="AL16">
        <f t="shared" si="9"/>
        <v>180.17457892505513</v>
      </c>
      <c r="AN16">
        <f t="shared" si="10"/>
        <v>571.5060505409125</v>
      </c>
      <c r="AO16">
        <f t="shared" si="11"/>
        <v>-28.575302527045629</v>
      </c>
      <c r="AP16">
        <f t="shared" si="12"/>
        <v>-9.0317069718334277</v>
      </c>
      <c r="AQ16">
        <f t="shared" si="13"/>
        <v>-564.971237000202</v>
      </c>
      <c r="AR16">
        <f t="shared" si="14"/>
        <v>-31.072195958168596</v>
      </c>
      <c r="AS16">
        <f t="shared" si="15"/>
        <v>45.716169484447732</v>
      </c>
      <c r="AT16">
        <f t="shared" si="16"/>
        <v>64.173959720583468</v>
      </c>
      <c r="AU16">
        <f t="shared" si="17"/>
        <v>78.817933246862594</v>
      </c>
      <c r="AW16">
        <v>13</v>
      </c>
      <c r="AX16">
        <f>(R16*SUMPRODUCT(K17:$K$23, X17:$X$23)-$AZ$3*SUMPRODUCT(K16:$K$22, W17:$W$23))/Z16</f>
        <v>1618.0540862698251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1581.9436246194371</v>
      </c>
      <c r="P17">
        <f t="shared" si="30"/>
        <v>79.097181230971856</v>
      </c>
      <c r="Q17" s="5">
        <f t="shared" si="31"/>
        <v>25</v>
      </c>
      <c r="R17">
        <f t="shared" si="0"/>
        <v>250000</v>
      </c>
      <c r="S17">
        <f t="shared" si="1"/>
        <v>1491.0209283118836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1336.2611366554238</v>
      </c>
      <c r="AC17">
        <f t="shared" si="2"/>
        <v>1211.0075441418658</v>
      </c>
      <c r="AE17">
        <f t="shared" si="3"/>
        <v>1284.8549791921773</v>
      </c>
      <c r="AF17">
        <f t="shared" si="4"/>
        <v>-64.242748959608861</v>
      </c>
      <c r="AG17">
        <f t="shared" si="5"/>
        <v>-20.30500580419341</v>
      </c>
      <c r="AH17">
        <f t="shared" si="6"/>
        <v>-1346.4662328830709</v>
      </c>
      <c r="AI17">
        <f t="shared" si="7"/>
        <v>-146.15900845469582</v>
      </c>
      <c r="AJ17">
        <f t="shared" si="8"/>
        <v>125.25359251355803</v>
      </c>
      <c r="AK17">
        <f t="shared" si="32"/>
        <v>157.75908673698913</v>
      </c>
      <c r="AL17">
        <f t="shared" si="9"/>
        <v>136.85367079585134</v>
      </c>
      <c r="AN17">
        <f t="shared" si="10"/>
        <v>529.39985914902854</v>
      </c>
      <c r="AO17">
        <f t="shared" si="11"/>
        <v>-26.469992957451424</v>
      </c>
      <c r="AP17">
        <f t="shared" si="12"/>
        <v>-8.3662883257989744</v>
      </c>
      <c r="AQ17">
        <f t="shared" si="13"/>
        <v>-554.78559493569401</v>
      </c>
      <c r="AR17">
        <f t="shared" si="14"/>
        <v>-60.222017069915822</v>
      </c>
      <c r="AS17">
        <f t="shared" si="15"/>
        <v>51.608341259087332</v>
      </c>
      <c r="AT17">
        <f t="shared" si="16"/>
        <v>65.001606913296314</v>
      </c>
      <c r="AU17">
        <f t="shared" si="17"/>
        <v>56.387931102467824</v>
      </c>
      <c r="AW17">
        <v>14</v>
      </c>
      <c r="AX17">
        <f>(R17*SUMPRODUCT(K18:$K$23, X18:$X$23)-$AZ$3*SUMPRODUCT(K17:$K$22, W18:$W$23))/Z17</f>
        <v>1491.0209283118836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1581.9436246194371</v>
      </c>
      <c r="P18">
        <f t="shared" si="30"/>
        <v>79.097181230971856</v>
      </c>
      <c r="Q18" s="5">
        <f t="shared" si="31"/>
        <v>25</v>
      </c>
      <c r="R18">
        <f t="shared" si="0"/>
        <v>250000</v>
      </c>
      <c r="S18">
        <f t="shared" si="1"/>
        <v>1335.8879852291655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1211.0075441418658</v>
      </c>
      <c r="AC18">
        <f t="shared" si="2"/>
        <v>1066.6329943507592</v>
      </c>
      <c r="AE18">
        <f t="shared" si="3"/>
        <v>1263.0948731322453</v>
      </c>
      <c r="AF18">
        <f t="shared" si="4"/>
        <v>-63.154743656612268</v>
      </c>
      <c r="AG18">
        <f t="shared" si="5"/>
        <v>-19.961123352864483</v>
      </c>
      <c r="AH18">
        <f t="shared" si="6"/>
        <v>-1408.3239328699165</v>
      </c>
      <c r="AI18">
        <f t="shared" si="7"/>
        <v>-228.34492674714784</v>
      </c>
      <c r="AJ18">
        <f t="shared" si="8"/>
        <v>144.37454979110657</v>
      </c>
      <c r="AK18">
        <f t="shared" si="32"/>
        <v>169.00743192058661</v>
      </c>
      <c r="AL18">
        <f t="shared" si="9"/>
        <v>85.037054964545348</v>
      </c>
      <c r="AN18">
        <f t="shared" si="10"/>
        <v>486.3414864611334</v>
      </c>
      <c r="AO18">
        <f t="shared" si="11"/>
        <v>-24.317074323056673</v>
      </c>
      <c r="AP18">
        <f t="shared" si="12"/>
        <v>-7.685822030765018</v>
      </c>
      <c r="AQ18">
        <f t="shared" si="13"/>
        <v>-542.26041883318862</v>
      </c>
      <c r="AR18">
        <f t="shared" si="14"/>
        <v>-87.921828725876921</v>
      </c>
      <c r="AS18">
        <f t="shared" si="15"/>
        <v>55.589912243442527</v>
      </c>
      <c r="AT18">
        <f t="shared" si="16"/>
        <v>65.074546189398632</v>
      </c>
      <c r="AU18">
        <f t="shared" si="17"/>
        <v>32.742629706964244</v>
      </c>
      <c r="AW18">
        <v>15</v>
      </c>
      <c r="AX18">
        <f>(R18*SUMPRODUCT(K19:$K$23, X19:$X$23)-$AZ$3*SUMPRODUCT(K18:$K$22, W19:$W$23))/Z18</f>
        <v>1335.8879852291655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1581.9436246194371</v>
      </c>
      <c r="P19">
        <f t="shared" si="30"/>
        <v>79.097181230971856</v>
      </c>
      <c r="Q19" s="5">
        <f t="shared" si="31"/>
        <v>25</v>
      </c>
      <c r="R19">
        <f t="shared" si="0"/>
        <v>250000</v>
      </c>
      <c r="S19">
        <f t="shared" si="1"/>
        <v>1149.8654112067395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1066.6329943507592</v>
      </c>
      <c r="AC19">
        <f t="shared" si="2"/>
        <v>902.12700767948968</v>
      </c>
      <c r="AE19">
        <f t="shared" si="3"/>
        <v>1241.114007332282</v>
      </c>
      <c r="AF19">
        <f t="shared" si="4"/>
        <v>-62.055700366614097</v>
      </c>
      <c r="AG19">
        <f t="shared" si="5"/>
        <v>-19.613752159323198</v>
      </c>
      <c r="AH19">
        <f t="shared" si="6"/>
        <v>-1477.5996001264048</v>
      </c>
      <c r="AI19">
        <f t="shared" si="7"/>
        <v>-318.15504532006003</v>
      </c>
      <c r="AJ19">
        <f t="shared" si="8"/>
        <v>164.50598667126951</v>
      </c>
      <c r="AK19">
        <f t="shared" si="32"/>
        <v>164.83374151662576</v>
      </c>
      <c r="AL19">
        <f t="shared" si="9"/>
        <v>11.184682867835249</v>
      </c>
      <c r="AN19">
        <f t="shared" si="10"/>
        <v>445.20028293234719</v>
      </c>
      <c r="AO19">
        <f t="shared" si="11"/>
        <v>-22.260014146617358</v>
      </c>
      <c r="AP19">
        <f t="shared" si="12"/>
        <v>-7.0356534203209611</v>
      </c>
      <c r="AQ19">
        <f t="shared" si="13"/>
        <v>-530.03008277295112</v>
      </c>
      <c r="AR19">
        <f t="shared" si="14"/>
        <v>-114.12546740754223</v>
      </c>
      <c r="AS19">
        <f t="shared" si="15"/>
        <v>59.009979242387338</v>
      </c>
      <c r="AT19">
        <f t="shared" si="16"/>
        <v>59.127548256211213</v>
      </c>
      <c r="AU19">
        <f t="shared" si="17"/>
        <v>4.0120600910563198</v>
      </c>
      <c r="AW19">
        <v>16</v>
      </c>
      <c r="AX19">
        <f>(R19*SUMPRODUCT(K20:$K$23, X20:$X$23)-$AZ$3*SUMPRODUCT(K19:$K$22, W20:$W$23))/Z19</f>
        <v>1149.8654112067395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1581.9436246194371</v>
      </c>
      <c r="P20">
        <f t="shared" si="30"/>
        <v>79.097181230971856</v>
      </c>
      <c r="Q20" s="5">
        <f t="shared" si="31"/>
        <v>25</v>
      </c>
      <c r="R20">
        <f t="shared" si="0"/>
        <v>250000</v>
      </c>
      <c r="S20">
        <f t="shared" si="1"/>
        <v>917.73828373757101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902.12700767948968</v>
      </c>
      <c r="AC20">
        <f t="shared" si="2"/>
        <v>707.09708305662343</v>
      </c>
      <c r="AE20">
        <f t="shared" si="3"/>
        <v>1218.8526318994536</v>
      </c>
      <c r="AF20">
        <f t="shared" si="4"/>
        <v>-60.942631594972688</v>
      </c>
      <c r="AG20">
        <f t="shared" si="5"/>
        <v>-19.261947975432264</v>
      </c>
      <c r="AH20">
        <f t="shared" si="6"/>
        <v>-1556.6666229770176</v>
      </c>
      <c r="AI20">
        <f t="shared" si="7"/>
        <v>-418.018570647969</v>
      </c>
      <c r="AJ20">
        <f t="shared" si="8"/>
        <v>195.02992462286625</v>
      </c>
      <c r="AK20">
        <f t="shared" si="32"/>
        <v>111.86000953352962</v>
      </c>
      <c r="AL20">
        <f t="shared" si="9"/>
        <v>-111.12863649157313</v>
      </c>
      <c r="AN20">
        <f t="shared" si="10"/>
        <v>414.69686045328706</v>
      </c>
      <c r="AO20">
        <f t="shared" si="11"/>
        <v>-20.734843022664354</v>
      </c>
      <c r="AP20">
        <f t="shared" si="12"/>
        <v>-6.553597327987104</v>
      </c>
      <c r="AQ20">
        <f t="shared" si="13"/>
        <v>-529.63315205298954</v>
      </c>
      <c r="AR20">
        <f t="shared" si="14"/>
        <v>-142.22473195035403</v>
      </c>
      <c r="AS20">
        <f t="shared" si="15"/>
        <v>66.356092048226969</v>
      </c>
      <c r="AT20">
        <f t="shared" si="16"/>
        <v>38.058739465113746</v>
      </c>
      <c r="AU20">
        <f t="shared" si="17"/>
        <v>-37.809900437013304</v>
      </c>
      <c r="AW20">
        <v>17</v>
      </c>
      <c r="AX20">
        <f>(R20*SUMPRODUCT(K21:$K$23, X21:$X$23)-$AZ$3*SUMPRODUCT(K20:$K$22, W21:$W$23))/Z20</f>
        <v>917.73828373757101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1581.9436246194371</v>
      </c>
      <c r="P21">
        <f t="shared" si="30"/>
        <v>79.097181230971856</v>
      </c>
      <c r="Q21" s="5">
        <f t="shared" si="31"/>
        <v>25</v>
      </c>
      <c r="R21">
        <f t="shared" si="0"/>
        <v>250000</v>
      </c>
      <c r="S21">
        <f t="shared" si="1"/>
        <v>642.17326790257732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707.09708305662343</v>
      </c>
      <c r="AC21">
        <f t="shared" si="2"/>
        <v>485.60068999095449</v>
      </c>
      <c r="AE21">
        <f t="shared" si="3"/>
        <v>1196.2393236190128</v>
      </c>
      <c r="AF21">
        <f t="shared" si="4"/>
        <v>-59.811966180950634</v>
      </c>
      <c r="AG21">
        <f t="shared" si="5"/>
        <v>-18.904582075527312</v>
      </c>
      <c r="AH21">
        <f t="shared" si="6"/>
        <v>-1647.4642015062948</v>
      </c>
      <c r="AI21">
        <f t="shared" si="7"/>
        <v>-529.94142614375983</v>
      </c>
      <c r="AJ21">
        <f t="shared" si="8"/>
        <v>221.49639306566894</v>
      </c>
      <c r="AK21">
        <f t="shared" si="32"/>
        <v>94.572803797377389</v>
      </c>
      <c r="AL21">
        <f t="shared" si="9"/>
        <v>-213.8722292807135</v>
      </c>
      <c r="AN21">
        <f t="shared" si="10"/>
        <v>387.14259638564727</v>
      </c>
      <c r="AO21">
        <f t="shared" si="11"/>
        <v>-19.357129819282363</v>
      </c>
      <c r="AP21">
        <f t="shared" si="12"/>
        <v>-6.1181478018658986</v>
      </c>
      <c r="AQ21">
        <f t="shared" si="13"/>
        <v>-533.17388571877996</v>
      </c>
      <c r="AR21">
        <f t="shared" si="14"/>
        <v>-171.50656695428088</v>
      </c>
      <c r="AS21">
        <f t="shared" si="15"/>
        <v>71.683556131623604</v>
      </c>
      <c r="AT21">
        <f t="shared" si="16"/>
        <v>30.606886169583834</v>
      </c>
      <c r="AU21">
        <f t="shared" si="17"/>
        <v>-69.216124653073464</v>
      </c>
      <c r="AW21">
        <v>18</v>
      </c>
      <c r="AX21">
        <f>(R21*SUMPRODUCT(K22:$K$23, X22:$X$23)-$AZ$3*SUMPRODUCT(K21:$K$22, W22:$W$23))/Z21</f>
        <v>642.17326790257732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1581.9436246194371</v>
      </c>
      <c r="P22">
        <f t="shared" si="30"/>
        <v>79.097181230971856</v>
      </c>
      <c r="Q22" s="5">
        <f t="shared" si="31"/>
        <v>25</v>
      </c>
      <c r="R22">
        <f t="shared" si="0"/>
        <v>250000</v>
      </c>
      <c r="S22">
        <f t="shared" si="1"/>
        <v>332.93820091782521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485.60068999095449</v>
      </c>
      <c r="AC22">
        <f t="shared" si="2"/>
        <v>246.91257035367693</v>
      </c>
      <c r="AE22">
        <f t="shared" si="3"/>
        <v>1173.1960028395918</v>
      </c>
      <c r="AF22">
        <f t="shared" si="4"/>
        <v>-58.659800141979588</v>
      </c>
      <c r="AG22">
        <f t="shared" si="5"/>
        <v>-18.54042053998327</v>
      </c>
      <c r="AH22">
        <f t="shared" si="6"/>
        <v>-1751.1571478877177</v>
      </c>
      <c r="AI22">
        <f t="shared" si="7"/>
        <v>-655.16136573008862</v>
      </c>
      <c r="AJ22">
        <f t="shared" si="8"/>
        <v>238.68811963727757</v>
      </c>
      <c r="AK22">
        <f t="shared" si="32"/>
        <v>112.00958248819968</v>
      </c>
      <c r="AL22">
        <f t="shared" si="9"/>
        <v>-304.46366360461138</v>
      </c>
      <c r="AN22">
        <f t="shared" si="10"/>
        <v>354.8458092524088</v>
      </c>
      <c r="AO22">
        <f t="shared" si="11"/>
        <v>-17.742290462620442</v>
      </c>
      <c r="AP22">
        <f t="shared" si="12"/>
        <v>-5.6077505501779958</v>
      </c>
      <c r="AQ22">
        <f t="shared" si="13"/>
        <v>-529.6564033344381</v>
      </c>
      <c r="AR22">
        <f t="shared" si="14"/>
        <v>-198.1606350948276</v>
      </c>
      <c r="AS22">
        <f t="shared" si="15"/>
        <v>72.193801177829286</v>
      </c>
      <c r="AT22">
        <f t="shared" si="16"/>
        <v>33.878508659975417</v>
      </c>
      <c r="AU22">
        <f t="shared" si="17"/>
        <v>-92.088325257022902</v>
      </c>
      <c r="AW22">
        <v>19</v>
      </c>
      <c r="AX22">
        <f>(R22*SUMPRODUCT(K23:$K$23, X23:$X$23)-$AZ$3*SUMPRODUCT(K22:$K$22, W23:$W$23))/Z22</f>
        <v>332.93820091782521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1581.9436246194371</v>
      </c>
      <c r="P23">
        <f t="shared" si="30"/>
        <v>79.097181230971856</v>
      </c>
      <c r="Q23" s="5">
        <f t="shared" si="31"/>
        <v>25</v>
      </c>
      <c r="R23">
        <f t="shared" si="0"/>
        <v>250000</v>
      </c>
      <c r="S23">
        <f t="shared" si="1"/>
        <v>339.77116554480233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246.91257035367693</v>
      </c>
      <c r="AC23">
        <f t="shared" si="2"/>
        <v>246.9125703536769</v>
      </c>
      <c r="AE23">
        <f t="shared" si="3"/>
        <v>1149.6024563564461</v>
      </c>
      <c r="AF23">
        <f t="shared" si="4"/>
        <v>-57.480122817822306</v>
      </c>
      <c r="AG23">
        <f t="shared" si="5"/>
        <v>-18.167563598118139</v>
      </c>
      <c r="AH23">
        <f t="shared" si="6"/>
        <v>-1874.5273646529542</v>
      </c>
      <c r="AI23">
        <f t="shared" si="7"/>
        <v>-800.57259471244879</v>
      </c>
      <c r="AJ23">
        <f t="shared" si="8"/>
        <v>0</v>
      </c>
      <c r="AK23">
        <f t="shared" si="32"/>
        <v>139.12572651441005</v>
      </c>
      <c r="AL23">
        <f t="shared" si="9"/>
        <v>-661.44686819803871</v>
      </c>
      <c r="AN23">
        <f t="shared" si="10"/>
        <v>314.98295692897574</v>
      </c>
      <c r="AO23">
        <f t="shared" si="11"/>
        <v>-15.749147846448787</v>
      </c>
      <c r="AP23">
        <f t="shared" si="12"/>
        <v>-4.977784164159929</v>
      </c>
      <c r="AQ23">
        <f t="shared" si="13"/>
        <v>-513.60726388322416</v>
      </c>
      <c r="AR23">
        <f t="shared" si="14"/>
        <v>-219.3512389648572</v>
      </c>
      <c r="AS23">
        <f t="shared" si="15"/>
        <v>0</v>
      </c>
      <c r="AT23">
        <f t="shared" si="16"/>
        <v>38.11946684707965</v>
      </c>
      <c r="AU23">
        <f t="shared" si="17"/>
        <v>-181.23177211777752</v>
      </c>
      <c r="AW23">
        <v>20</v>
      </c>
      <c r="AX23">
        <f>(R23*SUMPRODUCT(K$23:$K24, X$23:$X24)-$AZ$3*SUMPRODUCT(K$22:$K23, W$23:$W24))/Z23</f>
        <v>339.77116554480233</v>
      </c>
    </row>
    <row r="25" spans="5:50" x14ac:dyDescent="0.25">
      <c r="AN25" s="6">
        <f t="shared" ref="AN25:AU25" si="33">SUM(AN3:AN23)</f>
        <v>14894.643694860997</v>
      </c>
      <c r="AO25" s="6">
        <f t="shared" si="33"/>
        <v>-1931.1899032076274</v>
      </c>
      <c r="AP25" s="6">
        <f t="shared" si="33"/>
        <v>-483.5349265666847</v>
      </c>
      <c r="AQ25" s="6">
        <f t="shared" si="33"/>
        <v>-12058.184210586385</v>
      </c>
      <c r="AR25" s="6">
        <f t="shared" si="33"/>
        <v>421.73465450030403</v>
      </c>
      <c r="AS25" s="6">
        <f t="shared" si="33"/>
        <v>-759.44323557948962</v>
      </c>
      <c r="AT25" s="6">
        <f t="shared" si="33"/>
        <v>1573.9228786062517</v>
      </c>
      <c r="AU25" s="7">
        <f t="shared" si="33"/>
        <v>1236.2142975270656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B31FB-1475-4C43-B3D0-CA60003D0C78}">
  <sheetPr codeName="Sheet1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1574.9689653504447</v>
      </c>
      <c r="K3">
        <v>1</v>
      </c>
      <c r="L3" s="2">
        <v>0</v>
      </c>
      <c r="O3">
        <f>$C$3</f>
        <v>1574.9689653504447</v>
      </c>
      <c r="P3">
        <f>O3*B5</f>
        <v>1259.9751722803558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1574.9689653504447</v>
      </c>
      <c r="AF3">
        <f t="shared" ref="AF3:AF23" si="4">-$Z3*P3</f>
        <v>-1259.9751722803558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41.844051270088926</v>
      </c>
      <c r="AJ3">
        <f t="shared" ref="AJ3:AJ23" si="8">AB3-AC3</f>
        <v>0</v>
      </c>
      <c r="AL3">
        <f t="shared" ref="AL3:AL23" si="9">SUM(AI3:AK3)</f>
        <v>41.844051270088926</v>
      </c>
      <c r="AN3">
        <f t="shared" ref="AN3:AN23" si="10">AE3*$K3</f>
        <v>1574.9689653504447</v>
      </c>
      <c r="AO3">
        <f t="shared" ref="AO3:AO23" si="11">AF3*$K3</f>
        <v>-1259.9751722803558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41.844051270088926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41.844051270088926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1132.0953517657815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500000</v>
      </c>
      <c r="S4">
        <f t="shared" si="1"/>
        <v>34.040947310946855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33.620823198372818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-33.620823198372818</v>
      </c>
      <c r="AK4">
        <f>G4*MAX(0, SUM(AB4, AE4:AF4))</f>
        <v>0</v>
      </c>
      <c r="AL4">
        <f t="shared" si="9"/>
        <v>-1204.4848231983729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-1098.4745285674078</v>
      </c>
      <c r="AR4">
        <f t="shared" si="14"/>
        <v>-1098.4745285674078</v>
      </c>
      <c r="AS4">
        <f t="shared" si="15"/>
        <v>-31.542192699477262</v>
      </c>
      <c r="AT4">
        <f t="shared" si="16"/>
        <v>0</v>
      </c>
      <c r="AU4">
        <f t="shared" si="17"/>
        <v>-1130.016721266885</v>
      </c>
      <c r="AW4">
        <v>1</v>
      </c>
      <c r="AX4">
        <f>(R4*SUMPRODUCT(K5:$K$23, X5:$X$23)-$AZ$3*SUMPRODUCT(K4:$K$22, W5:$W$23))/Z4</f>
        <v>34.040947310946855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1574.9689653504447</v>
      </c>
      <c r="P5">
        <f t="shared" ref="P5:P23" si="30">O5*$C$5</f>
        <v>78.748448267522235</v>
      </c>
      <c r="Q5" s="5">
        <f t="shared" ref="Q5:Q23" si="31">$C$8</f>
        <v>25</v>
      </c>
      <c r="R5">
        <f t="shared" si="0"/>
        <v>500000</v>
      </c>
      <c r="S5">
        <f t="shared" si="1"/>
        <v>84.514093903295105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33.620823198372818</v>
      </c>
      <c r="AC5">
        <f t="shared" si="2"/>
        <v>82.440565693470489</v>
      </c>
      <c r="AE5">
        <f t="shared" si="3"/>
        <v>1536.3275692421312</v>
      </c>
      <c r="AF5">
        <f t="shared" si="4"/>
        <v>-76.816378462106556</v>
      </c>
      <c r="AG5">
        <f t="shared" si="5"/>
        <v>-24.386632420091601</v>
      </c>
      <c r="AH5">
        <f t="shared" si="6"/>
        <v>-1158.196238167968</v>
      </c>
      <c r="AI5">
        <f t="shared" si="7"/>
        <v>276.92832019196499</v>
      </c>
      <c r="AJ5">
        <f t="shared" si="8"/>
        <v>-48.819742495097671</v>
      </c>
      <c r="AK5">
        <f>G5*SUM(AB5, AE5:AF5)</f>
        <v>61.2184125731143</v>
      </c>
      <c r="AL5">
        <f t="shared" si="9"/>
        <v>289.32699026998159</v>
      </c>
      <c r="AN5">
        <f t="shared" si="10"/>
        <v>1326.7148945967817</v>
      </c>
      <c r="AO5">
        <f t="shared" si="11"/>
        <v>-66.335744729839078</v>
      </c>
      <c r="AP5">
        <f t="shared" si="12"/>
        <v>-21.059381546314722</v>
      </c>
      <c r="AQ5">
        <f t="shared" si="13"/>
        <v>-1000.1748525553089</v>
      </c>
      <c r="AR5">
        <f t="shared" si="14"/>
        <v>239.14491576531893</v>
      </c>
      <c r="AS5">
        <f t="shared" si="15"/>
        <v>-42.158899453048576</v>
      </c>
      <c r="AT5">
        <f t="shared" si="16"/>
        <v>52.865926128232587</v>
      </c>
      <c r="AU5">
        <f t="shared" si="17"/>
        <v>249.85194244050291</v>
      </c>
      <c r="AW5">
        <v>2</v>
      </c>
      <c r="AX5">
        <f>(R5*SUMPRODUCT(K6:$K$23, X6:$X$23)-$AZ$3*SUMPRODUCT(K5:$K$22, W6:$W$23))/Z5</f>
        <v>84.514093903295105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1574.9689653504447</v>
      </c>
      <c r="P6">
        <f t="shared" si="30"/>
        <v>78.748448267522235</v>
      </c>
      <c r="Q6" s="5">
        <f t="shared" si="31"/>
        <v>25</v>
      </c>
      <c r="R6">
        <f t="shared" si="0"/>
        <v>500000</v>
      </c>
      <c r="S6">
        <f t="shared" si="1"/>
        <v>149.28191846453959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82.440565693470489</v>
      </c>
      <c r="AC6">
        <f t="shared" si="2"/>
        <v>143.82108550294288</v>
      </c>
      <c r="AE6">
        <f t="shared" si="3"/>
        <v>1517.3555415149212</v>
      </c>
      <c r="AF6">
        <f t="shared" si="4"/>
        <v>-75.867777075746062</v>
      </c>
      <c r="AG6">
        <f t="shared" si="5"/>
        <v>-24.085483188827407</v>
      </c>
      <c r="AH6">
        <f t="shared" si="6"/>
        <v>-1145.658141265538</v>
      </c>
      <c r="AI6">
        <f t="shared" si="7"/>
        <v>271.74413998480986</v>
      </c>
      <c r="AJ6">
        <f t="shared" si="8"/>
        <v>-61.380519809472389</v>
      </c>
      <c r="AK6">
        <f>G6*SUM(AB6, AE6:AF6)</f>
        <v>89.149807312759776</v>
      </c>
      <c r="AL6">
        <f t="shared" si="9"/>
        <v>299.51342748809725</v>
      </c>
      <c r="AN6">
        <f t="shared" si="10"/>
        <v>1181.7562794726691</v>
      </c>
      <c r="AO6">
        <f t="shared" si="11"/>
        <v>-59.087813973633452</v>
      </c>
      <c r="AP6">
        <f t="shared" si="12"/>
        <v>-18.758405807852185</v>
      </c>
      <c r="AQ6">
        <f t="shared" si="13"/>
        <v>-892.26859857632246</v>
      </c>
      <c r="AR6">
        <f t="shared" si="14"/>
        <v>211.64146111486102</v>
      </c>
      <c r="AS6">
        <f t="shared" si="15"/>
        <v>-47.804758171390809</v>
      </c>
      <c r="AT6">
        <f t="shared" si="16"/>
        <v>69.432207365485354</v>
      </c>
      <c r="AU6">
        <f t="shared" si="17"/>
        <v>233.26891030895555</v>
      </c>
      <c r="AW6">
        <v>3</v>
      </c>
      <c r="AX6">
        <f>(R6*SUMPRODUCT(K7:$K$23, X7:$X$23)-$AZ$3*SUMPRODUCT(K6:$K$22, W7:$W$23))/Z6</f>
        <v>149.28191846453959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1574.9689653504447</v>
      </c>
      <c r="P7">
        <f t="shared" si="30"/>
        <v>78.748448267522235</v>
      </c>
      <c r="Q7" s="5">
        <f t="shared" si="31"/>
        <v>25</v>
      </c>
      <c r="R7">
        <f t="shared" si="0"/>
        <v>500000</v>
      </c>
      <c r="S7">
        <f t="shared" si="1"/>
        <v>203.89846636679019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143.82108550294288</v>
      </c>
      <c r="AC7">
        <f t="shared" si="2"/>
        <v>194.01301328774844</v>
      </c>
      <c r="AE7">
        <f t="shared" si="3"/>
        <v>1498.6109520443938</v>
      </c>
      <c r="AF7">
        <f t="shared" si="4"/>
        <v>-74.93054760221969</v>
      </c>
      <c r="AG7">
        <f t="shared" si="5"/>
        <v>-23.787944159759036</v>
      </c>
      <c r="AH7">
        <f t="shared" si="6"/>
        <v>-1133.6839436018911</v>
      </c>
      <c r="AI7">
        <f t="shared" si="7"/>
        <v>266.2085166805241</v>
      </c>
      <c r="AJ7">
        <f t="shared" si="8"/>
        <v>-50.191927784805557</v>
      </c>
      <c r="AK7">
        <f>G7*SUM(AB7, AE7:AF7)</f>
        <v>76.964323156305241</v>
      </c>
      <c r="AL7">
        <f t="shared" si="9"/>
        <v>292.98091205202377</v>
      </c>
      <c r="AN7">
        <f t="shared" si="10"/>
        <v>1056.5379756732243</v>
      </c>
      <c r="AO7">
        <f t="shared" si="11"/>
        <v>-52.826898783661214</v>
      </c>
      <c r="AP7">
        <f t="shared" si="12"/>
        <v>-16.77077451869242</v>
      </c>
      <c r="AQ7">
        <f t="shared" si="13"/>
        <v>-799.2602330794241</v>
      </c>
      <c r="AR7">
        <f t="shared" si="14"/>
        <v>187.68006929144667</v>
      </c>
      <c r="AS7">
        <f t="shared" si="15"/>
        <v>-35.385886980575201</v>
      </c>
      <c r="AT7">
        <f t="shared" si="16"/>
        <v>54.260733965471353</v>
      </c>
      <c r="AU7">
        <f t="shared" si="17"/>
        <v>206.55491627634282</v>
      </c>
      <c r="AW7">
        <v>4</v>
      </c>
      <c r="AX7">
        <f>(R7*SUMPRODUCT(K8:$K$23, X8:$X$23)-$AZ$3*SUMPRODUCT(K7:$K$22, W8:$W$23))/Z7</f>
        <v>203.89846636679019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1574.9689653504447</v>
      </c>
      <c r="P8">
        <f t="shared" si="30"/>
        <v>78.748448267522235</v>
      </c>
      <c r="Q8" s="5">
        <f t="shared" si="31"/>
        <v>25</v>
      </c>
      <c r="R8">
        <f t="shared" si="0"/>
        <v>500000</v>
      </c>
      <c r="S8">
        <f t="shared" si="1"/>
        <v>229.56902516453133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194.01301328774844</v>
      </c>
      <c r="AC8">
        <f t="shared" si="2"/>
        <v>215.73934590442423</v>
      </c>
      <c r="AE8">
        <f t="shared" si="3"/>
        <v>1480.089808113057</v>
      </c>
      <c r="AF8">
        <f t="shared" si="4"/>
        <v>-74.004490405652845</v>
      </c>
      <c r="AG8">
        <f t="shared" si="5"/>
        <v>-23.493951955169535</v>
      </c>
      <c r="AH8">
        <f t="shared" si="6"/>
        <v>-1122.2552598381487</v>
      </c>
      <c r="AI8">
        <f t="shared" si="7"/>
        <v>260.33610591408592</v>
      </c>
      <c r="AJ8">
        <f t="shared" si="8"/>
        <v>-21.726332616675791</v>
      </c>
      <c r="AK8">
        <f t="shared" ref="AK8:AK23" si="32">G8*SUM(AB8:AB8, AE8:AF8)</f>
        <v>34.082094450196749</v>
      </c>
      <c r="AL8">
        <f t="shared" si="9"/>
        <v>272.69186774760686</v>
      </c>
      <c r="AN8">
        <f t="shared" si="10"/>
        <v>972.94205683511757</v>
      </c>
      <c r="AO8">
        <f t="shared" si="11"/>
        <v>-48.647102841755881</v>
      </c>
      <c r="AP8">
        <f t="shared" si="12"/>
        <v>-15.44382902520605</v>
      </c>
      <c r="AQ8">
        <f t="shared" si="13"/>
        <v>-737.71830250827156</v>
      </c>
      <c r="AR8">
        <f t="shared" si="14"/>
        <v>171.13282245988415</v>
      </c>
      <c r="AS8">
        <f t="shared" si="15"/>
        <v>-14.281878456079323</v>
      </c>
      <c r="AT8">
        <f t="shared" si="16"/>
        <v>22.403980416497973</v>
      </c>
      <c r="AU8">
        <f t="shared" si="17"/>
        <v>179.25492442030279</v>
      </c>
      <c r="AW8">
        <v>5</v>
      </c>
      <c r="AX8">
        <f>(R8*SUMPRODUCT(K9:$K$23, X9:$X$23)-$AZ$3*SUMPRODUCT(K8:$K$22, W9:$W$23))/Z8</f>
        <v>229.56902516453133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1574.9689653504447</v>
      </c>
      <c r="P9">
        <f t="shared" si="30"/>
        <v>78.748448267522235</v>
      </c>
      <c r="Q9" s="5">
        <f t="shared" si="31"/>
        <v>25</v>
      </c>
      <c r="R9">
        <f t="shared" si="0"/>
        <v>500000</v>
      </c>
      <c r="S9">
        <f t="shared" si="1"/>
        <v>237.02473427881054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215.73934590442423</v>
      </c>
      <c r="AC9">
        <f t="shared" si="2"/>
        <v>219.99101009370224</v>
      </c>
      <c r="AE9">
        <f t="shared" si="3"/>
        <v>1461.7842083354751</v>
      </c>
      <c r="AF9">
        <f t="shared" si="4"/>
        <v>-73.089210416773767</v>
      </c>
      <c r="AG9">
        <f t="shared" si="5"/>
        <v>-23.203381153771101</v>
      </c>
      <c r="AH9">
        <f t="shared" si="6"/>
        <v>-1112.6256369348407</v>
      </c>
      <c r="AI9">
        <f t="shared" si="7"/>
        <v>252.8659798300896</v>
      </c>
      <c r="AJ9">
        <f t="shared" si="8"/>
        <v>-4.2516641892780171</v>
      </c>
      <c r="AK9">
        <f t="shared" si="32"/>
        <v>9.4661626285564413</v>
      </c>
      <c r="AL9">
        <f t="shared" si="9"/>
        <v>258.08047826936803</v>
      </c>
      <c r="AN9">
        <f t="shared" si="10"/>
        <v>913.23779577672565</v>
      </c>
      <c r="AO9">
        <f t="shared" si="11"/>
        <v>-45.661889788836291</v>
      </c>
      <c r="AP9">
        <f t="shared" si="12"/>
        <v>-14.496123667641955</v>
      </c>
      <c r="AQ9">
        <f t="shared" si="13"/>
        <v>-695.10381792676981</v>
      </c>
      <c r="AR9">
        <f t="shared" si="14"/>
        <v>157.97596439347771</v>
      </c>
      <c r="AS9">
        <f t="shared" si="15"/>
        <v>-2.6561926243685412</v>
      </c>
      <c r="AT9">
        <f t="shared" si="16"/>
        <v>5.9139081158981375</v>
      </c>
      <c r="AU9">
        <f t="shared" si="17"/>
        <v>161.23367988500729</v>
      </c>
      <c r="AW9">
        <v>6</v>
      </c>
      <c r="AX9">
        <f>(R9*SUMPRODUCT(K10:$K$23, X10:$X$23)-$AZ$3*SUMPRODUCT(K9:$K$22, W10:$W$23))/Z9</f>
        <v>237.02473427881054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1574.9689653504447</v>
      </c>
      <c r="P10">
        <f t="shared" si="30"/>
        <v>78.748448267522235</v>
      </c>
      <c r="Q10" s="5">
        <f t="shared" si="31"/>
        <v>25</v>
      </c>
      <c r="R10">
        <f t="shared" si="0"/>
        <v>500000</v>
      </c>
      <c r="S10">
        <f t="shared" si="1"/>
        <v>241.56903537223346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219.99101009370224</v>
      </c>
      <c r="AC10">
        <f t="shared" si="2"/>
        <v>221.43351983282719</v>
      </c>
      <c r="AE10">
        <f t="shared" si="3"/>
        <v>1443.6905006787194</v>
      </c>
      <c r="AF10">
        <f t="shared" si="4"/>
        <v>-72.184525033935969</v>
      </c>
      <c r="AG10">
        <f t="shared" si="5"/>
        <v>-22.916173785644808</v>
      </c>
      <c r="AH10">
        <f t="shared" si="6"/>
        <v>-1103.4711317716924</v>
      </c>
      <c r="AI10">
        <f t="shared" si="7"/>
        <v>245.11867008744639</v>
      </c>
      <c r="AJ10">
        <f t="shared" si="8"/>
        <v>-1.4425097391249437</v>
      </c>
      <c r="AK10">
        <f t="shared" si="32"/>
        <v>6.5251376415277926</v>
      </c>
      <c r="AL10">
        <f t="shared" si="9"/>
        <v>250.20129798984925</v>
      </c>
      <c r="AN10">
        <f t="shared" si="10"/>
        <v>856.94432215720053</v>
      </c>
      <c r="AO10">
        <f t="shared" si="11"/>
        <v>-42.847216107860021</v>
      </c>
      <c r="AP10">
        <f t="shared" si="12"/>
        <v>-13.602558860049074</v>
      </c>
      <c r="AQ10">
        <f t="shared" si="13"/>
        <v>-654.99725917125068</v>
      </c>
      <c r="AR10">
        <f t="shared" si="14"/>
        <v>145.49728801804082</v>
      </c>
      <c r="AS10">
        <f t="shared" si="15"/>
        <v>-0.85624344692885068</v>
      </c>
      <c r="AT10">
        <f t="shared" si="16"/>
        <v>3.8731844883461259</v>
      </c>
      <c r="AU10">
        <f t="shared" si="17"/>
        <v>148.5142290594581</v>
      </c>
      <c r="AW10">
        <v>7</v>
      </c>
      <c r="AX10">
        <f>(R10*SUMPRODUCT(K11:$K$23, X11:$X$23)-$AZ$3*SUMPRODUCT(K10:$K$22, W11:$W$23))/Z10</f>
        <v>241.56903537223346</v>
      </c>
    </row>
    <row r="11" spans="1:52" x14ac:dyDescent="0.25">
      <c r="A11" t="s">
        <v>33</v>
      </c>
      <c r="C11" s="25">
        <f>AU25</f>
        <v>1200.9847136611213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1574.9689653504447</v>
      </c>
      <c r="P11">
        <f t="shared" si="30"/>
        <v>78.748448267522235</v>
      </c>
      <c r="Q11" s="5">
        <f t="shared" si="31"/>
        <v>25</v>
      </c>
      <c r="R11">
        <f t="shared" si="0"/>
        <v>500000</v>
      </c>
      <c r="S11">
        <f t="shared" si="1"/>
        <v>242.35395734003095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221.43351983282719</v>
      </c>
      <c r="AC11">
        <f t="shared" si="2"/>
        <v>219.40083953158501</v>
      </c>
      <c r="AE11">
        <f t="shared" si="3"/>
        <v>1425.8051200264147</v>
      </c>
      <c r="AF11">
        <f t="shared" si="4"/>
        <v>-71.290256001320728</v>
      </c>
      <c r="AG11">
        <f t="shared" si="5"/>
        <v>-22.632273260526759</v>
      </c>
      <c r="AH11">
        <f t="shared" si="6"/>
        <v>-1094.7757452320366</v>
      </c>
      <c r="AI11">
        <f t="shared" si="7"/>
        <v>237.10684553253054</v>
      </c>
      <c r="AJ11">
        <f t="shared" si="8"/>
        <v>2.0326803012421806</v>
      </c>
      <c r="AK11">
        <f t="shared" si="32"/>
        <v>3.7822761212590104</v>
      </c>
      <c r="AL11">
        <f t="shared" si="9"/>
        <v>242.92180195503173</v>
      </c>
      <c r="AN11">
        <f t="shared" si="10"/>
        <v>804.87678203487849</v>
      </c>
      <c r="AO11">
        <f t="shared" si="11"/>
        <v>-40.243839101743923</v>
      </c>
      <c r="AP11">
        <f t="shared" si="12"/>
        <v>-12.776073683708844</v>
      </c>
      <c r="AQ11">
        <f t="shared" si="13"/>
        <v>-618.00842660452304</v>
      </c>
      <c r="AR11">
        <f t="shared" si="14"/>
        <v>133.84844264490272</v>
      </c>
      <c r="AS11">
        <f t="shared" si="15"/>
        <v>1.1474619895734306</v>
      </c>
      <c r="AT11">
        <f t="shared" si="16"/>
        <v>2.1351208453999071</v>
      </c>
      <c r="AU11">
        <f t="shared" si="17"/>
        <v>137.13102547987606</v>
      </c>
      <c r="AW11">
        <v>8</v>
      </c>
      <c r="AX11">
        <f>(R11*SUMPRODUCT(K12:$K$23, X12:$X$23)-$AZ$3*SUMPRODUCT(K11:$K$22, W12:$W$23))/Z11</f>
        <v>242.35395734003095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1574.9689653504447</v>
      </c>
      <c r="P12">
        <f t="shared" si="30"/>
        <v>78.748448267522235</v>
      </c>
      <c r="Q12" s="5">
        <f t="shared" si="31"/>
        <v>25</v>
      </c>
      <c r="R12">
        <f t="shared" si="0"/>
        <v>500000</v>
      </c>
      <c r="S12">
        <f t="shared" si="1"/>
        <v>240.07634585802711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219.40083953158501</v>
      </c>
      <c r="AC12">
        <f t="shared" si="2"/>
        <v>214.64365617845669</v>
      </c>
      <c r="AE12">
        <f t="shared" si="3"/>
        <v>1408.1233029527027</v>
      </c>
      <c r="AF12">
        <f t="shared" si="4"/>
        <v>-70.406165147635136</v>
      </c>
      <c r="AG12">
        <f t="shared" si="5"/>
        <v>-22.351603966992815</v>
      </c>
      <c r="AH12">
        <f t="shared" si="6"/>
        <v>-1086.931218573545</v>
      </c>
      <c r="AI12">
        <f t="shared" si="7"/>
        <v>228.43431526452969</v>
      </c>
      <c r="AJ12">
        <f t="shared" si="8"/>
        <v>4.7571833531283119</v>
      </c>
      <c r="AK12">
        <f t="shared" si="32"/>
        <v>3.5813713478743008</v>
      </c>
      <c r="AL12">
        <f t="shared" si="9"/>
        <v>236.77286996553229</v>
      </c>
      <c r="AN12">
        <f t="shared" si="10"/>
        <v>755.67570573828721</v>
      </c>
      <c r="AO12">
        <f t="shared" si="11"/>
        <v>-37.783785286914359</v>
      </c>
      <c r="AP12">
        <f t="shared" si="12"/>
        <v>-11.99508882973676</v>
      </c>
      <c r="AQ12">
        <f t="shared" si="13"/>
        <v>-583.3065285988871</v>
      </c>
      <c r="AR12">
        <f t="shared" si="14"/>
        <v>122.59030302274888</v>
      </c>
      <c r="AS12">
        <f t="shared" si="15"/>
        <v>2.552963849233604</v>
      </c>
      <c r="AT12">
        <f t="shared" si="16"/>
        <v>1.9219590465840735</v>
      </c>
      <c r="AU12">
        <f t="shared" si="17"/>
        <v>127.06522591856657</v>
      </c>
      <c r="AW12">
        <v>9</v>
      </c>
      <c r="AX12">
        <f>(R12*SUMPRODUCT(K13:$K$23, X13:$X$23)-$AZ$3*SUMPRODUCT(K12:$K$22, W13:$W$23))/Z12</f>
        <v>240.07634585802711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1574.9689653504447</v>
      </c>
      <c r="P13">
        <f t="shared" si="30"/>
        <v>78.748448267522235</v>
      </c>
      <c r="Q13" s="5">
        <f t="shared" si="31"/>
        <v>25</v>
      </c>
      <c r="R13">
        <f t="shared" si="0"/>
        <v>500000</v>
      </c>
      <c r="S13">
        <f t="shared" si="1"/>
        <v>234.42102994935664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214.64365617845669</v>
      </c>
      <c r="AC13">
        <f t="shared" si="2"/>
        <v>206.98545014606452</v>
      </c>
      <c r="AE13">
        <f t="shared" si="3"/>
        <v>1390.6417027924929</v>
      </c>
      <c r="AF13">
        <f t="shared" si="4"/>
        <v>-69.532085139624641</v>
      </c>
      <c r="AG13">
        <f t="shared" si="5"/>
        <v>-22.074112782328108</v>
      </c>
      <c r="AH13">
        <f t="shared" si="6"/>
        <v>-1079.5028998956304</v>
      </c>
      <c r="AI13">
        <f t="shared" si="7"/>
        <v>219.53260497490987</v>
      </c>
      <c r="AJ13">
        <f t="shared" si="8"/>
        <v>7.6582060323921723</v>
      </c>
      <c r="AK13">
        <f t="shared" si="32"/>
        <v>3.0715065476626502</v>
      </c>
      <c r="AL13">
        <f t="shared" si="9"/>
        <v>230.26231755496468</v>
      </c>
      <c r="AN13">
        <f t="shared" si="10"/>
        <v>709.60742261274311</v>
      </c>
      <c r="AO13">
        <f t="shared" si="11"/>
        <v>-35.480371130637153</v>
      </c>
      <c r="AP13">
        <f t="shared" si="12"/>
        <v>-11.263831831360072</v>
      </c>
      <c r="AQ13">
        <f t="shared" si="13"/>
        <v>-550.84157835889653</v>
      </c>
      <c r="AR13">
        <f t="shared" si="14"/>
        <v>112.02164129184938</v>
      </c>
      <c r="AS13">
        <f t="shared" si="15"/>
        <v>3.9077785698291132</v>
      </c>
      <c r="AT13">
        <f t="shared" si="16"/>
        <v>1.5673079848305722</v>
      </c>
      <c r="AU13">
        <f t="shared" si="17"/>
        <v>117.49672784650906</v>
      </c>
      <c r="AW13">
        <v>10</v>
      </c>
      <c r="AX13">
        <f>(R13*SUMPRODUCT(K14:$K$23, X14:$X$23)-$AZ$3*SUMPRODUCT(K13:$K$22, W14:$W$23))/Z13</f>
        <v>234.42102994935664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1574.9689653504447</v>
      </c>
      <c r="P14">
        <f t="shared" si="30"/>
        <v>78.748448267522235</v>
      </c>
      <c r="Q14" s="5">
        <f t="shared" si="31"/>
        <v>25</v>
      </c>
      <c r="R14">
        <f t="shared" si="0"/>
        <v>500000</v>
      </c>
      <c r="S14">
        <f t="shared" si="1"/>
        <v>225.1857267654797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206.98545014606452</v>
      </c>
      <c r="AC14">
        <f t="shared" si="2"/>
        <v>196.35950337978193</v>
      </c>
      <c r="AE14">
        <f t="shared" si="3"/>
        <v>1373.3557997521846</v>
      </c>
      <c r="AF14">
        <f t="shared" si="4"/>
        <v>-68.667789987609225</v>
      </c>
      <c r="AG14">
        <f t="shared" si="5"/>
        <v>-21.799727962363384</v>
      </c>
      <c r="AH14">
        <f t="shared" si="6"/>
        <v>-1072.8738428288164</v>
      </c>
      <c r="AI14">
        <f t="shared" si="7"/>
        <v>210.0144389733955</v>
      </c>
      <c r="AJ14">
        <f t="shared" si="8"/>
        <v>10.625946766282595</v>
      </c>
      <c r="AK14">
        <f t="shared" si="32"/>
        <v>2.7210122278391515</v>
      </c>
      <c r="AL14">
        <f t="shared" si="9"/>
        <v>223.36139796751723</v>
      </c>
      <c r="AN14">
        <f t="shared" si="10"/>
        <v>666.52737938335224</v>
      </c>
      <c r="AO14">
        <f t="shared" si="11"/>
        <v>-33.326368969167611</v>
      </c>
      <c r="AP14">
        <f t="shared" si="12"/>
        <v>-10.58000814693901</v>
      </c>
      <c r="AQ14">
        <f t="shared" si="13"/>
        <v>-520.69521314045051</v>
      </c>
      <c r="AR14">
        <f t="shared" si="14"/>
        <v>101.92578912679515</v>
      </c>
      <c r="AS14">
        <f t="shared" si="15"/>
        <v>5.1570645078830593</v>
      </c>
      <c r="AT14">
        <f t="shared" si="16"/>
        <v>1.3205821461699492</v>
      </c>
      <c r="AU14">
        <f t="shared" si="17"/>
        <v>108.40343578084816</v>
      </c>
      <c r="AW14">
        <v>11</v>
      </c>
      <c r="AX14">
        <f>(R14*SUMPRODUCT(K15:$K$23, X15:$X$23)-$AZ$3*SUMPRODUCT(K14:$K$22, W15:$W$23))/Z14</f>
        <v>225.1857267654797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1574.9689653504447</v>
      </c>
      <c r="P15">
        <f t="shared" si="30"/>
        <v>78.748448267522235</v>
      </c>
      <c r="Q15" s="5">
        <f t="shared" si="31"/>
        <v>25</v>
      </c>
      <c r="R15">
        <f t="shared" si="0"/>
        <v>500000</v>
      </c>
      <c r="S15">
        <f t="shared" si="1"/>
        <v>211.64532713965534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196.35950337978193</v>
      </c>
      <c r="AC15">
        <f t="shared" si="2"/>
        <v>182.25440851907206</v>
      </c>
      <c r="AE15">
        <f t="shared" si="3"/>
        <v>1356.2550191643586</v>
      </c>
      <c r="AF15">
        <f t="shared" si="4"/>
        <v>-67.812750958217933</v>
      </c>
      <c r="AG15">
        <f t="shared" si="5"/>
        <v>-21.52828165192734</v>
      </c>
      <c r="AH15">
        <f t="shared" si="6"/>
        <v>-1068.980616248195</v>
      </c>
      <c r="AI15">
        <f t="shared" si="7"/>
        <v>197.93337030601833</v>
      </c>
      <c r="AJ15">
        <f t="shared" si="8"/>
        <v>14.105094860709869</v>
      </c>
      <c r="AK15">
        <f t="shared" si="32"/>
        <v>6.087687263502283</v>
      </c>
      <c r="AL15">
        <f t="shared" si="9"/>
        <v>218.12615243023049</v>
      </c>
      <c r="AN15">
        <f t="shared" si="10"/>
        <v>625.75140199987811</v>
      </c>
      <c r="AO15">
        <f t="shared" si="11"/>
        <v>-31.287570099993903</v>
      </c>
      <c r="AP15">
        <f t="shared" si="12"/>
        <v>-9.9327576569206038</v>
      </c>
      <c r="AQ15">
        <f t="shared" si="13"/>
        <v>-493.20821665246029</v>
      </c>
      <c r="AR15">
        <f t="shared" si="14"/>
        <v>91.322857590503276</v>
      </c>
      <c r="AS15">
        <f t="shared" si="15"/>
        <v>6.5078342639931321</v>
      </c>
      <c r="AT15">
        <f t="shared" si="16"/>
        <v>2.8087481972383488</v>
      </c>
      <c r="AU15">
        <f t="shared" si="17"/>
        <v>100.63944005173475</v>
      </c>
      <c r="AW15">
        <v>12</v>
      </c>
      <c r="AX15">
        <f>(R15*SUMPRODUCT(K16:$K$23, X16:$X$23)-$AZ$3*SUMPRODUCT(K15:$K$22, W16:$W$23))/Z15</f>
        <v>211.64532713965534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1574.9689653504447</v>
      </c>
      <c r="P16">
        <f t="shared" si="30"/>
        <v>78.748448267522235</v>
      </c>
      <c r="Q16" s="5">
        <f t="shared" si="31"/>
        <v>25</v>
      </c>
      <c r="R16">
        <f t="shared" si="0"/>
        <v>500000</v>
      </c>
      <c r="S16">
        <f t="shared" si="1"/>
        <v>194.59658600865157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182.25440851907206</v>
      </c>
      <c r="AC16">
        <f t="shared" si="2"/>
        <v>165.48237886512243</v>
      </c>
      <c r="AE16">
        <f t="shared" si="3"/>
        <v>1339.3329059398031</v>
      </c>
      <c r="AF16">
        <f t="shared" si="4"/>
        <v>-66.966645296990166</v>
      </c>
      <c r="AG16">
        <f t="shared" si="5"/>
        <v>-21.259671387267456</v>
      </c>
      <c r="AH16">
        <f t="shared" si="6"/>
        <v>-1066.5489628121879</v>
      </c>
      <c r="AI16">
        <f t="shared" si="7"/>
        <v>184.55762644335755</v>
      </c>
      <c r="AJ16">
        <f t="shared" si="8"/>
        <v>16.77202965394963</v>
      </c>
      <c r="AK16">
        <f t="shared" si="32"/>
        <v>10.327806751049383</v>
      </c>
      <c r="AL16">
        <f t="shared" si="9"/>
        <v>211.65746284835657</v>
      </c>
      <c r="AN16">
        <f t="shared" si="10"/>
        <v>585.89536995449157</v>
      </c>
      <c r="AO16">
        <f t="shared" si="11"/>
        <v>-29.294768497724579</v>
      </c>
      <c r="AP16">
        <f t="shared" si="12"/>
        <v>-9.3001097615933741</v>
      </c>
      <c r="AQ16">
        <f t="shared" si="13"/>
        <v>-466.56518059858064</v>
      </c>
      <c r="AR16">
        <f t="shared" si="14"/>
        <v>80.735311096592909</v>
      </c>
      <c r="AS16">
        <f t="shared" si="15"/>
        <v>7.3369768452700024</v>
      </c>
      <c r="AT16">
        <f t="shared" si="16"/>
        <v>4.517931374932215</v>
      </c>
      <c r="AU16">
        <f t="shared" si="17"/>
        <v>92.590219316795128</v>
      </c>
      <c r="AW16">
        <v>13</v>
      </c>
      <c r="AX16">
        <f>(R16*SUMPRODUCT(K17:$K$23, X17:$X$23)-$AZ$3*SUMPRODUCT(K16:$K$22, W17:$W$23))/Z16</f>
        <v>194.59658600865157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1574.9689653504447</v>
      </c>
      <c r="P17">
        <f t="shared" si="30"/>
        <v>78.748448267522235</v>
      </c>
      <c r="Q17" s="5">
        <f t="shared" si="31"/>
        <v>25</v>
      </c>
      <c r="R17">
        <f t="shared" si="0"/>
        <v>500000</v>
      </c>
      <c r="S17">
        <f t="shared" si="1"/>
        <v>176.5184361171161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165.48237886512243</v>
      </c>
      <c r="AC17">
        <f t="shared" si="2"/>
        <v>148.23224234635222</v>
      </c>
      <c r="AE17">
        <f t="shared" si="3"/>
        <v>1322.5880904865619</v>
      </c>
      <c r="AF17">
        <f t="shared" si="4"/>
        <v>-66.129404524328095</v>
      </c>
      <c r="AG17">
        <f t="shared" si="5"/>
        <v>-20.993875428400493</v>
      </c>
      <c r="AH17">
        <f t="shared" si="6"/>
        <v>-1063.984899885713</v>
      </c>
      <c r="AI17">
        <f t="shared" si="7"/>
        <v>171.47991064812027</v>
      </c>
      <c r="AJ17">
        <f t="shared" si="8"/>
        <v>17.250136518770205</v>
      </c>
      <c r="AK17">
        <f t="shared" si="32"/>
        <v>19.622786694617517</v>
      </c>
      <c r="AL17">
        <f t="shared" si="9"/>
        <v>208.35283386150797</v>
      </c>
      <c r="AN17">
        <f t="shared" si="10"/>
        <v>544.94706418617693</v>
      </c>
      <c r="AO17">
        <f t="shared" si="11"/>
        <v>-27.247353209308844</v>
      </c>
      <c r="AP17">
        <f t="shared" si="12"/>
        <v>-8.6501238464867356</v>
      </c>
      <c r="AQ17">
        <f t="shared" si="13"/>
        <v>-438.39457779922742</v>
      </c>
      <c r="AR17">
        <f t="shared" si="14"/>
        <v>70.65500933115392</v>
      </c>
      <c r="AS17">
        <f t="shared" si="15"/>
        <v>7.1075880089441146</v>
      </c>
      <c r="AT17">
        <f t="shared" si="16"/>
        <v>8.0851930221520778</v>
      </c>
      <c r="AU17">
        <f t="shared" si="17"/>
        <v>85.847790362250109</v>
      </c>
      <c r="AW17">
        <v>14</v>
      </c>
      <c r="AX17">
        <f>(R17*SUMPRODUCT(K18:$K$23, X18:$X$23)-$AZ$3*SUMPRODUCT(K17:$K$22, W18:$W$23))/Z17</f>
        <v>176.5184361171161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1574.9689653504447</v>
      </c>
      <c r="P18">
        <f t="shared" si="30"/>
        <v>78.748448267522235</v>
      </c>
      <c r="Q18" s="5">
        <f t="shared" si="31"/>
        <v>25</v>
      </c>
      <c r="R18">
        <f t="shared" si="0"/>
        <v>500000</v>
      </c>
      <c r="S18">
        <f t="shared" si="1"/>
        <v>158.16715183169725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148.23224234635222</v>
      </c>
      <c r="AC18">
        <f t="shared" si="2"/>
        <v>131.15759981774113</v>
      </c>
      <c r="AE18">
        <f t="shared" si="3"/>
        <v>1306.0180125301988</v>
      </c>
      <c r="AF18">
        <f t="shared" si="4"/>
        <v>-65.300900626509943</v>
      </c>
      <c r="AG18">
        <f t="shared" si="5"/>
        <v>-20.730853135248893</v>
      </c>
      <c r="AH18">
        <f t="shared" si="6"/>
        <v>-1061.6707773519272</v>
      </c>
      <c r="AI18">
        <f t="shared" si="7"/>
        <v>158.31548141651274</v>
      </c>
      <c r="AJ18">
        <f t="shared" si="8"/>
        <v>17.074642528611093</v>
      </c>
      <c r="AK18">
        <f t="shared" si="32"/>
        <v>30.001306051800888</v>
      </c>
      <c r="AL18">
        <f t="shared" si="9"/>
        <v>205.39142999692473</v>
      </c>
      <c r="AN18">
        <f t="shared" si="10"/>
        <v>502.86859290612455</v>
      </c>
      <c r="AO18">
        <f t="shared" si="11"/>
        <v>-25.143429645306227</v>
      </c>
      <c r="AP18">
        <f t="shared" si="12"/>
        <v>-7.9821984427837878</v>
      </c>
      <c r="AQ18">
        <f t="shared" si="13"/>
        <v>-408.78524248084994</v>
      </c>
      <c r="AR18">
        <f t="shared" si="14"/>
        <v>60.957722337184549</v>
      </c>
      <c r="AS18">
        <f t="shared" si="15"/>
        <v>6.5744127419063396</v>
      </c>
      <c r="AT18">
        <f t="shared" si="16"/>
        <v>11.551689498054502</v>
      </c>
      <c r="AU18">
        <f t="shared" si="17"/>
        <v>79.083824577145393</v>
      </c>
      <c r="AW18">
        <v>15</v>
      </c>
      <c r="AX18">
        <f>(R18*SUMPRODUCT(K19:$K$23, X19:$X$23)-$AZ$3*SUMPRODUCT(K18:$K$22, W19:$W$23))/Z18</f>
        <v>158.16715183169725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1574.9689653504447</v>
      </c>
      <c r="P19">
        <f t="shared" si="30"/>
        <v>78.748448267522235</v>
      </c>
      <c r="Q19" s="5">
        <f t="shared" si="31"/>
        <v>25</v>
      </c>
      <c r="R19">
        <f t="shared" si="0"/>
        <v>500000</v>
      </c>
      <c r="S19">
        <f t="shared" si="1"/>
        <v>136.61591606452953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131.15759981774113</v>
      </c>
      <c r="AC19">
        <f t="shared" si="2"/>
        <v>111.86368788589675</v>
      </c>
      <c r="AE19">
        <f t="shared" si="3"/>
        <v>1289.6142839368561</v>
      </c>
      <c r="AF19">
        <f t="shared" si="4"/>
        <v>-64.480714196842811</v>
      </c>
      <c r="AG19">
        <f t="shared" si="5"/>
        <v>-20.470471360207174</v>
      </c>
      <c r="AH19">
        <f t="shared" si="6"/>
        <v>-1061.4648737845782</v>
      </c>
      <c r="AI19">
        <f t="shared" si="7"/>
        <v>143.19822459522766</v>
      </c>
      <c r="AJ19">
        <f t="shared" si="8"/>
        <v>19.293911931844377</v>
      </c>
      <c r="AK19">
        <f t="shared" si="32"/>
        <v>30.24529308113792</v>
      </c>
      <c r="AL19">
        <f t="shared" si="9"/>
        <v>192.73742960820996</v>
      </c>
      <c r="AN19">
        <f t="shared" si="10"/>
        <v>462.59782799193863</v>
      </c>
      <c r="AO19">
        <f t="shared" si="11"/>
        <v>-23.129891399596936</v>
      </c>
      <c r="AP19">
        <f t="shared" si="12"/>
        <v>-7.3429673563282964</v>
      </c>
      <c r="AQ19">
        <f t="shared" si="13"/>
        <v>-380.75830208974776</v>
      </c>
      <c r="AR19">
        <f t="shared" si="14"/>
        <v>51.366667146265584</v>
      </c>
      <c r="AS19">
        <f t="shared" si="15"/>
        <v>6.9209234608446479</v>
      </c>
      <c r="AT19">
        <f t="shared" si="16"/>
        <v>10.849295840304976</v>
      </c>
      <c r="AU19">
        <f t="shared" si="17"/>
        <v>69.136886447415208</v>
      </c>
      <c r="AW19">
        <v>16</v>
      </c>
      <c r="AX19">
        <f>(R19*SUMPRODUCT(K20:$K$23, X20:$X$23)-$AZ$3*SUMPRODUCT(K19:$K$22, W20:$W$23))/Z19</f>
        <v>136.61591606452953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1574.9689653504447</v>
      </c>
      <c r="P20">
        <f t="shared" si="30"/>
        <v>78.748448267522235</v>
      </c>
      <c r="Q20" s="5">
        <f t="shared" si="31"/>
        <v>25</v>
      </c>
      <c r="R20">
        <f t="shared" si="0"/>
        <v>500000</v>
      </c>
      <c r="S20">
        <f t="shared" si="1"/>
        <v>103.27107037923041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111.86368788589675</v>
      </c>
      <c r="AC20">
        <f t="shared" si="2"/>
        <v>83.495618567575661</v>
      </c>
      <c r="AE20">
        <f t="shared" si="3"/>
        <v>1273.3770213068069</v>
      </c>
      <c r="AF20">
        <f t="shared" si="4"/>
        <v>-63.668851065340341</v>
      </c>
      <c r="AG20">
        <f t="shared" si="5"/>
        <v>-20.212731954109792</v>
      </c>
      <c r="AH20">
        <f t="shared" si="6"/>
        <v>-1060.6938499062228</v>
      </c>
      <c r="AI20">
        <f t="shared" si="7"/>
        <v>128.80158838113402</v>
      </c>
      <c r="AJ20">
        <f t="shared" si="8"/>
        <v>28.368069318321091</v>
      </c>
      <c r="AK20">
        <f t="shared" si="32"/>
        <v>5.6827589899476623</v>
      </c>
      <c r="AL20">
        <f t="shared" si="9"/>
        <v>162.85241668940279</v>
      </c>
      <c r="AN20">
        <f t="shared" si="10"/>
        <v>433.24799002678179</v>
      </c>
      <c r="AO20">
        <f t="shared" si="11"/>
        <v>-21.662399501339088</v>
      </c>
      <c r="AP20">
        <f t="shared" si="12"/>
        <v>-6.8770877324935134</v>
      </c>
      <c r="AQ20">
        <f t="shared" si="13"/>
        <v>-360.8856378090066</v>
      </c>
      <c r="AR20">
        <f t="shared" si="14"/>
        <v>43.822864983942608</v>
      </c>
      <c r="AS20">
        <f t="shared" si="15"/>
        <v>9.6518225218874782</v>
      </c>
      <c r="AT20">
        <f t="shared" si="16"/>
        <v>1.9334760004344742</v>
      </c>
      <c r="AU20">
        <f t="shared" si="17"/>
        <v>55.408163506264565</v>
      </c>
      <c r="AW20">
        <v>17</v>
      </c>
      <c r="AX20">
        <f>(R20*SUMPRODUCT(K21:$K$23, X21:$X$23)-$AZ$3*SUMPRODUCT(K20:$K$22, W21:$W$23))/Z20</f>
        <v>103.27107037923041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1574.9689653504447</v>
      </c>
      <c r="P21">
        <f t="shared" si="30"/>
        <v>78.748448267522235</v>
      </c>
      <c r="Q21" s="5">
        <f t="shared" si="31"/>
        <v>25</v>
      </c>
      <c r="R21">
        <f t="shared" si="0"/>
        <v>500000</v>
      </c>
      <c r="S21">
        <f t="shared" si="1"/>
        <v>64.334695710450163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83.495618567575661</v>
      </c>
      <c r="AC21">
        <f t="shared" si="2"/>
        <v>51.358455327155639</v>
      </c>
      <c r="AE21">
        <f t="shared" si="3"/>
        <v>1257.2993834098195</v>
      </c>
      <c r="AF21">
        <f t="shared" si="4"/>
        <v>-62.864969170490973</v>
      </c>
      <c r="AG21">
        <f t="shared" si="5"/>
        <v>-19.957526323860915</v>
      </c>
      <c r="AH21">
        <f t="shared" si="6"/>
        <v>-1061.5662141556209</v>
      </c>
      <c r="AI21">
        <f t="shared" si="7"/>
        <v>112.91067375984676</v>
      </c>
      <c r="AJ21">
        <f t="shared" si="8"/>
        <v>32.137163240420023</v>
      </c>
      <c r="AK21">
        <f t="shared" si="32"/>
        <v>2.0446880524910469</v>
      </c>
      <c r="AL21">
        <f t="shared" si="9"/>
        <v>147.09252505275782</v>
      </c>
      <c r="AN21">
        <f t="shared" si="10"/>
        <v>406.90365056279995</v>
      </c>
      <c r="AO21">
        <f t="shared" si="11"/>
        <v>-20.345182528139997</v>
      </c>
      <c r="AP21">
        <f t="shared" si="12"/>
        <v>-6.4589153741239</v>
      </c>
      <c r="AQ21">
        <f t="shared" si="13"/>
        <v>-343.55792546607529</v>
      </c>
      <c r="AR21">
        <f t="shared" si="14"/>
        <v>36.541627194460744</v>
      </c>
      <c r="AS21">
        <f t="shared" si="15"/>
        <v>10.400648575675902</v>
      </c>
      <c r="AT21">
        <f t="shared" si="16"/>
        <v>0.66172865731022124</v>
      </c>
      <c r="AU21">
        <f t="shared" si="17"/>
        <v>47.604004427446867</v>
      </c>
      <c r="AW21">
        <v>18</v>
      </c>
      <c r="AX21">
        <f>(R21*SUMPRODUCT(K22:$K$23, X22:$X$23)-$AZ$3*SUMPRODUCT(K21:$K$22, W22:$W$23))/Z21</f>
        <v>64.334695710450163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1574.9689653504447</v>
      </c>
      <c r="P22">
        <f t="shared" si="30"/>
        <v>78.748448267522235</v>
      </c>
      <c r="Q22" s="5">
        <f t="shared" si="31"/>
        <v>25</v>
      </c>
      <c r="R22">
        <f t="shared" si="0"/>
        <v>500000</v>
      </c>
      <c r="S22">
        <f t="shared" si="1"/>
        <v>28.215091871386306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51.358455327155639</v>
      </c>
      <c r="AC22">
        <f t="shared" si="2"/>
        <v>22.238894462474775</v>
      </c>
      <c r="AE22">
        <f t="shared" si="3"/>
        <v>1241.3770886077466</v>
      </c>
      <c r="AF22">
        <f t="shared" si="4"/>
        <v>-62.068854430387333</v>
      </c>
      <c r="AG22">
        <f t="shared" si="5"/>
        <v>-19.704786505611064</v>
      </c>
      <c r="AH22">
        <f t="shared" si="6"/>
        <v>-1063.2911002247645</v>
      </c>
      <c r="AI22">
        <f t="shared" si="7"/>
        <v>96.312347446983722</v>
      </c>
      <c r="AJ22">
        <f t="shared" si="8"/>
        <v>29.119560864680864</v>
      </c>
      <c r="AK22">
        <f t="shared" si="32"/>
        <v>25.844000479594811</v>
      </c>
      <c r="AL22">
        <f t="shared" si="9"/>
        <v>151.27590879125938</v>
      </c>
      <c r="AN22">
        <f t="shared" si="10"/>
        <v>375.46791544485274</v>
      </c>
      <c r="AO22">
        <f t="shared" si="11"/>
        <v>-18.773395772242637</v>
      </c>
      <c r="AP22">
        <f t="shared" si="12"/>
        <v>-5.9599256192535153</v>
      </c>
      <c r="AQ22">
        <f t="shared" si="13"/>
        <v>-321.60388376444939</v>
      </c>
      <c r="AR22">
        <f t="shared" si="14"/>
        <v>29.13071028890721</v>
      </c>
      <c r="AS22">
        <f t="shared" si="15"/>
        <v>8.8075258653223134</v>
      </c>
      <c r="AT22">
        <f t="shared" si="16"/>
        <v>7.8167972293674284</v>
      </c>
      <c r="AU22">
        <f t="shared" si="17"/>
        <v>45.755033383596952</v>
      </c>
      <c r="AW22">
        <v>19</v>
      </c>
      <c r="AX22">
        <f>(R22*SUMPRODUCT(K23:$K$23, X23:$X$23)-$AZ$3*SUMPRODUCT(K22:$K$22, W23:$W$23))/Z22</f>
        <v>28.215091871386306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1574.9689653504447</v>
      </c>
      <c r="P23">
        <f t="shared" si="30"/>
        <v>78.748448267522235</v>
      </c>
      <c r="Q23" s="5">
        <f t="shared" si="31"/>
        <v>25</v>
      </c>
      <c r="R23">
        <f t="shared" si="0"/>
        <v>500000</v>
      </c>
      <c r="S23">
        <f t="shared" si="1"/>
        <v>28.578189051672481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22.238894462474775</v>
      </c>
      <c r="AC23">
        <f t="shared" si="2"/>
        <v>22.238894462474775</v>
      </c>
      <c r="AE23">
        <f t="shared" si="3"/>
        <v>1225.6049023530352</v>
      </c>
      <c r="AF23">
        <f t="shared" si="4"/>
        <v>-61.280245117651759</v>
      </c>
      <c r="AG23">
        <f t="shared" si="5"/>
        <v>-19.454429409666606</v>
      </c>
      <c r="AH23">
        <f t="shared" si="6"/>
        <v>-1066.1846177669531</v>
      </c>
      <c r="AI23">
        <f t="shared" si="7"/>
        <v>78.685610058763814</v>
      </c>
      <c r="AJ23">
        <f t="shared" si="8"/>
        <v>0</v>
      </c>
      <c r="AK23">
        <f t="shared" si="32"/>
        <v>83.059448618850084</v>
      </c>
      <c r="AL23">
        <f t="shared" si="9"/>
        <v>161.74505867761388</v>
      </c>
      <c r="AN23">
        <f t="shared" si="10"/>
        <v>335.80709056010443</v>
      </c>
      <c r="AO23">
        <f t="shared" si="11"/>
        <v>-16.790354528005221</v>
      </c>
      <c r="AP23">
        <f t="shared" si="12"/>
        <v>-5.330376311341861</v>
      </c>
      <c r="AQ23">
        <f t="shared" si="13"/>
        <v>-292.12705807954285</v>
      </c>
      <c r="AR23">
        <f t="shared" si="14"/>
        <v>21.559301641214528</v>
      </c>
      <c r="AS23">
        <f t="shared" si="15"/>
        <v>0</v>
      </c>
      <c r="AT23">
        <f t="shared" si="16"/>
        <v>22.757702527684785</v>
      </c>
      <c r="AU23">
        <f t="shared" si="17"/>
        <v>44.317004168899309</v>
      </c>
      <c r="AW23">
        <v>20</v>
      </c>
      <c r="AX23">
        <f>(R23*SUMPRODUCT(K$23:$K24, X$23:$X24)-$AZ$3*SUMPRODUCT(K$22:$K23, W$23:$W24))/Z23</f>
        <v>28.578189051672481</v>
      </c>
    </row>
    <row r="25" spans="5:50" x14ac:dyDescent="0.25">
      <c r="AN25" s="6">
        <f t="shared" ref="AN25:AU25" si="33">SUM(AN3:AN23)</f>
        <v>15093.276483264577</v>
      </c>
      <c r="AO25" s="6">
        <f t="shared" si="33"/>
        <v>-1935.8905481760621</v>
      </c>
      <c r="AP25" s="6">
        <f t="shared" si="33"/>
        <v>-487.73027981882666</v>
      </c>
      <c r="AQ25" s="6">
        <f t="shared" si="33"/>
        <v>-11656.735363827449</v>
      </c>
      <c r="AR25" s="6">
        <f t="shared" si="33"/>
        <v>1012.920291442232</v>
      </c>
      <c r="AS25" s="6">
        <f t="shared" si="33"/>
        <v>-98.613050631505388</v>
      </c>
      <c r="AT25" s="6">
        <f t="shared" si="33"/>
        <v>286.67747285039502</v>
      </c>
      <c r="AU25" s="7">
        <f t="shared" si="33"/>
        <v>1200.9847136611213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BB966-D7FB-4673-BBEA-A6D29C127CC8}">
  <sheetPr codeName="Sheet14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1733.0915214003098</v>
      </c>
      <c r="K3">
        <v>1</v>
      </c>
      <c r="L3" s="2">
        <v>0</v>
      </c>
      <c r="O3">
        <f>$C$3</f>
        <v>1733.0915214003098</v>
      </c>
      <c r="P3">
        <f>O3*B5</f>
        <v>1386.4732171202479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1733.0915214003098</v>
      </c>
      <c r="AF3">
        <f t="shared" ref="AF3:AF23" si="4">-$Z3*P3</f>
        <v>-1386.4732171202479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73.468562480061905</v>
      </c>
      <c r="AJ3">
        <f t="shared" ref="AJ3:AJ23" si="8">AB3-AC3</f>
        <v>0</v>
      </c>
      <c r="AL3">
        <f t="shared" ref="AL3:AL23" si="9">SUM(AI3:AK3)</f>
        <v>73.468562480061905</v>
      </c>
      <c r="AN3">
        <f t="shared" ref="AN3:AN23" si="10">AE3*$K3</f>
        <v>1733.0915214003098</v>
      </c>
      <c r="AO3">
        <f t="shared" ref="AO3:AO23" si="11">AF3*$K3</f>
        <v>-1386.4732171202479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73.468562480061905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73.468562480061905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1239.0813250195527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500000</v>
      </c>
      <c r="S4">
        <f t="shared" si="1"/>
        <v>107.65586828471858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106.31933984270836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-106.31933984270836</v>
      </c>
      <c r="AK4">
        <f>G4*MAX(0, SUM(AB4, AE4:AF4))</f>
        <v>0</v>
      </c>
      <c r="AL4">
        <f t="shared" si="9"/>
        <v>-1313.7303398427084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-1132.7619851768459</v>
      </c>
      <c r="AR4">
        <f t="shared" si="14"/>
        <v>-1132.7619851768459</v>
      </c>
      <c r="AS4">
        <f t="shared" si="15"/>
        <v>-99.746073592933996</v>
      </c>
      <c r="AT4">
        <f t="shared" si="16"/>
        <v>0</v>
      </c>
      <c r="AU4">
        <f t="shared" si="17"/>
        <v>-1232.5080587697798</v>
      </c>
      <c r="AW4">
        <v>1</v>
      </c>
      <c r="AX4">
        <f>(R4*SUMPRODUCT(K5:$K$23, X5:$X$23)-$AZ$3*SUMPRODUCT(K4:$K$22, W5:$W$23))/Z4</f>
        <v>107.65586828471858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1733.0915214003098</v>
      </c>
      <c r="P5">
        <f t="shared" ref="P5:P23" si="30">O5*$C$5</f>
        <v>86.654576070015494</v>
      </c>
      <c r="Q5" s="5">
        <f t="shared" ref="Q5:Q23" si="31">$C$8</f>
        <v>25</v>
      </c>
      <c r="R5">
        <f t="shared" si="0"/>
        <v>500000</v>
      </c>
      <c r="S5">
        <f t="shared" si="1"/>
        <v>223.61082573934624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106.31933984270836</v>
      </c>
      <c r="AC5">
        <f t="shared" si="2"/>
        <v>218.08972536180045</v>
      </c>
      <c r="AE5">
        <f t="shared" si="3"/>
        <v>1690.3003362173602</v>
      </c>
      <c r="AF5">
        <f t="shared" si="4"/>
        <v>-84.515016810868005</v>
      </c>
      <c r="AG5">
        <f t="shared" si="5"/>
        <v>-24.3827333315269</v>
      </c>
      <c r="AH5">
        <f t="shared" si="6"/>
        <v>-1199.9964794620071</v>
      </c>
      <c r="AI5">
        <f t="shared" si="7"/>
        <v>381.40610661295818</v>
      </c>
      <c r="AJ5">
        <f t="shared" si="8"/>
        <v>-111.77038551909209</v>
      </c>
      <c r="AK5">
        <f>G5*SUM(AB5, AE5:AF5)</f>
        <v>70.196291029217221</v>
      </c>
      <c r="AL5">
        <f t="shared" si="9"/>
        <v>339.8320121230833</v>
      </c>
      <c r="AN5">
        <f t="shared" si="10"/>
        <v>1459.6800039901423</v>
      </c>
      <c r="AO5">
        <f t="shared" si="11"/>
        <v>-72.984000199507108</v>
      </c>
      <c r="AP5">
        <f t="shared" si="12"/>
        <v>-21.056014439600172</v>
      </c>
      <c r="AQ5">
        <f t="shared" si="13"/>
        <v>-1036.2719739197964</v>
      </c>
      <c r="AR5">
        <f t="shared" si="14"/>
        <v>329.36801543123869</v>
      </c>
      <c r="AS5">
        <f t="shared" si="15"/>
        <v>-96.52071486040829</v>
      </c>
      <c r="AT5">
        <f t="shared" si="16"/>
        <v>60.618885398153793</v>
      </c>
      <c r="AU5">
        <f t="shared" si="17"/>
        <v>293.46618596898418</v>
      </c>
      <c r="AW5">
        <v>2</v>
      </c>
      <c r="AX5">
        <f>(R5*SUMPRODUCT(K6:$K$23, X6:$X$23)-$AZ$3*SUMPRODUCT(K5:$K$22, W6:$W$23))/Z5</f>
        <v>223.61082573934624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1733.0915214003098</v>
      </c>
      <c r="P6">
        <f t="shared" si="30"/>
        <v>86.654576070015494</v>
      </c>
      <c r="Q6" s="5">
        <f t="shared" si="31"/>
        <v>25</v>
      </c>
      <c r="R6">
        <f t="shared" si="0"/>
        <v>500000</v>
      </c>
      <c r="S6">
        <f t="shared" si="1"/>
        <v>343.13644089591185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218.08972536180045</v>
      </c>
      <c r="AC6">
        <f t="shared" si="2"/>
        <v>330.49699500563293</v>
      </c>
      <c r="AE6">
        <f t="shared" si="3"/>
        <v>1669.2530189945417</v>
      </c>
      <c r="AF6">
        <f t="shared" si="4"/>
        <v>-83.462650949727092</v>
      </c>
      <c r="AG6">
        <f t="shared" si="5"/>
        <v>-24.079123900591995</v>
      </c>
      <c r="AH6">
        <f t="shared" si="6"/>
        <v>-1195.6419523927523</v>
      </c>
      <c r="AI6">
        <f t="shared" si="7"/>
        <v>366.06929175147025</v>
      </c>
      <c r="AJ6">
        <f t="shared" si="8"/>
        <v>-112.40726964383248</v>
      </c>
      <c r="AK6">
        <f>G6*SUM(AB6, AE6:AF6)</f>
        <v>105.52698546428698</v>
      </c>
      <c r="AL6">
        <f t="shared" si="9"/>
        <v>359.18900757192478</v>
      </c>
      <c r="AN6">
        <f t="shared" si="10"/>
        <v>1300.058017553371</v>
      </c>
      <c r="AO6">
        <f t="shared" si="11"/>
        <v>-65.002900877668552</v>
      </c>
      <c r="AP6">
        <f t="shared" si="12"/>
        <v>-18.753453027439445</v>
      </c>
      <c r="AQ6">
        <f t="shared" si="13"/>
        <v>-931.19730121419434</v>
      </c>
      <c r="AR6">
        <f t="shared" si="14"/>
        <v>285.10436243406861</v>
      </c>
      <c r="AS6">
        <f t="shared" si="15"/>
        <v>-87.545728819332396</v>
      </c>
      <c r="AT6">
        <f t="shared" si="16"/>
        <v>82.18718310524315</v>
      </c>
      <c r="AU6">
        <f t="shared" si="17"/>
        <v>279.74581671997936</v>
      </c>
      <c r="AW6">
        <v>3</v>
      </c>
      <c r="AX6">
        <f>(R6*SUMPRODUCT(K7:$K$23, X7:$X$23)-$AZ$3*SUMPRODUCT(K6:$K$22, W7:$W$23))/Z6</f>
        <v>343.13644089591185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1733.0915214003098</v>
      </c>
      <c r="P7">
        <f t="shared" si="30"/>
        <v>86.654576070015494</v>
      </c>
      <c r="Q7" s="5">
        <f t="shared" si="31"/>
        <v>25</v>
      </c>
      <c r="R7">
        <f t="shared" si="0"/>
        <v>500000</v>
      </c>
      <c r="S7">
        <f t="shared" si="1"/>
        <v>440.47351105136073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330.49699500563293</v>
      </c>
      <c r="AC7">
        <f t="shared" si="2"/>
        <v>418.95526216267899</v>
      </c>
      <c r="AE7">
        <f t="shared" si="3"/>
        <v>1648.4256021822812</v>
      </c>
      <c r="AF7">
        <f t="shared" si="4"/>
        <v>-82.421280109114065</v>
      </c>
      <c r="AG7">
        <f t="shared" si="5"/>
        <v>-23.778686552721407</v>
      </c>
      <c r="AH7">
        <f t="shared" si="6"/>
        <v>-1192.9221772933925</v>
      </c>
      <c r="AI7">
        <f t="shared" si="7"/>
        <v>349.30345822705317</v>
      </c>
      <c r="AJ7">
        <f t="shared" si="8"/>
        <v>-88.458267157046066</v>
      </c>
      <c r="AK7">
        <f>G7*SUM(AB7, AE7:AF7)</f>
        <v>93.118214668569067</v>
      </c>
      <c r="AL7">
        <f t="shared" si="9"/>
        <v>353.96340573857617</v>
      </c>
      <c r="AN7">
        <f t="shared" si="10"/>
        <v>1162.1590289338753</v>
      </c>
      <c r="AO7">
        <f t="shared" si="11"/>
        <v>-58.107951446693768</v>
      </c>
      <c r="AP7">
        <f t="shared" si="12"/>
        <v>-16.764247799142048</v>
      </c>
      <c r="AQ7">
        <f t="shared" si="13"/>
        <v>-841.02386988021942</v>
      </c>
      <c r="AR7">
        <f t="shared" si="14"/>
        <v>246.26295980782001</v>
      </c>
      <c r="AS7">
        <f t="shared" si="15"/>
        <v>-62.36409682324151</v>
      </c>
      <c r="AT7">
        <f t="shared" si="16"/>
        <v>65.649413471869693</v>
      </c>
      <c r="AU7">
        <f t="shared" si="17"/>
        <v>249.54827645644821</v>
      </c>
      <c r="AW7">
        <v>4</v>
      </c>
      <c r="AX7">
        <f>(R7*SUMPRODUCT(K8:$K$23, X8:$X$23)-$AZ$3*SUMPRODUCT(K7:$K$22, W8:$W$23))/Z7</f>
        <v>440.47351105136073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1733.0915214003098</v>
      </c>
      <c r="P8">
        <f t="shared" si="30"/>
        <v>86.654576070015494</v>
      </c>
      <c r="Q8" s="5">
        <f t="shared" si="31"/>
        <v>25</v>
      </c>
      <c r="R8">
        <f t="shared" si="0"/>
        <v>500000</v>
      </c>
      <c r="S8">
        <f t="shared" si="1"/>
        <v>497.79798418470313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418.95526216267899</v>
      </c>
      <c r="AC8">
        <f t="shared" si="2"/>
        <v>467.55968314020629</v>
      </c>
      <c r="AE8">
        <f t="shared" si="3"/>
        <v>1627.8164001127095</v>
      </c>
      <c r="AF8">
        <f t="shared" si="4"/>
        <v>-81.390820005635476</v>
      </c>
      <c r="AG8">
        <f t="shared" si="5"/>
        <v>-23.481396972005555</v>
      </c>
      <c r="AH8">
        <f t="shared" si="6"/>
        <v>-1190.0543037727034</v>
      </c>
      <c r="AI8">
        <f t="shared" si="7"/>
        <v>332.88987936236504</v>
      </c>
      <c r="AJ8">
        <f t="shared" si="8"/>
        <v>-48.604420977527298</v>
      </c>
      <c r="AK8">
        <f t="shared" ref="AK8:AK23" si="32">G8*SUM(AB8:AB8, AE8:AF8)</f>
        <v>41.862611940345737</v>
      </c>
      <c r="AL8">
        <f t="shared" si="9"/>
        <v>326.14807032518348</v>
      </c>
      <c r="AN8">
        <f t="shared" si="10"/>
        <v>1070.0506332752341</v>
      </c>
      <c r="AO8">
        <f t="shared" si="11"/>
        <v>-53.502531663761708</v>
      </c>
      <c r="AP8">
        <f t="shared" si="12"/>
        <v>-15.435575964428159</v>
      </c>
      <c r="AQ8">
        <f t="shared" si="13"/>
        <v>-782.28623405915312</v>
      </c>
      <c r="AR8">
        <f t="shared" si="14"/>
        <v>218.82629158789112</v>
      </c>
      <c r="AS8">
        <f t="shared" si="15"/>
        <v>-31.950281028854395</v>
      </c>
      <c r="AT8">
        <f t="shared" si="16"/>
        <v>27.518529985458269</v>
      </c>
      <c r="AU8">
        <f t="shared" si="17"/>
        <v>214.39454054449499</v>
      </c>
      <c r="AW8">
        <v>5</v>
      </c>
      <c r="AX8">
        <f>(R8*SUMPRODUCT(K9:$K$23, X9:$X$23)-$AZ$3*SUMPRODUCT(K8:$K$22, W9:$W$23))/Z8</f>
        <v>497.79798418470313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1733.0915214003098</v>
      </c>
      <c r="P9">
        <f t="shared" si="30"/>
        <v>86.654576070015494</v>
      </c>
      <c r="Q9" s="5">
        <f t="shared" si="31"/>
        <v>25</v>
      </c>
      <c r="R9">
        <f t="shared" si="0"/>
        <v>500000</v>
      </c>
      <c r="S9">
        <f t="shared" si="1"/>
        <v>529.10346812520402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467.55968314020629</v>
      </c>
      <c r="AC9">
        <f t="shared" si="2"/>
        <v>490.73732280029247</v>
      </c>
      <c r="AE9">
        <f t="shared" si="3"/>
        <v>1607.4222616484874</v>
      </c>
      <c r="AF9">
        <f t="shared" si="4"/>
        <v>-80.371113082424372</v>
      </c>
      <c r="AG9">
        <f t="shared" si="5"/>
        <v>-23.187209703006861</v>
      </c>
      <c r="AH9">
        <f t="shared" si="6"/>
        <v>-1187.4659855728071</v>
      </c>
      <c r="AI9">
        <f t="shared" si="7"/>
        <v>316.39795329024901</v>
      </c>
      <c r="AJ9">
        <f t="shared" si="8"/>
        <v>-23.177639660086186</v>
      </c>
      <c r="AK9">
        <f t="shared" si="32"/>
        <v>11.76820390706699</v>
      </c>
      <c r="AL9">
        <f t="shared" si="9"/>
        <v>304.98851753722982</v>
      </c>
      <c r="AN9">
        <f t="shared" si="10"/>
        <v>1004.2239851406383</v>
      </c>
      <c r="AO9">
        <f t="shared" si="11"/>
        <v>-50.211199257031915</v>
      </c>
      <c r="AP9">
        <f t="shared" si="12"/>
        <v>-14.486020685295975</v>
      </c>
      <c r="AQ9">
        <f t="shared" si="13"/>
        <v>-741.85971707766055</v>
      </c>
      <c r="AR9">
        <f t="shared" si="14"/>
        <v>197.66704812064987</v>
      </c>
      <c r="AS9">
        <f t="shared" si="15"/>
        <v>-14.480041878812411</v>
      </c>
      <c r="AT9">
        <f t="shared" si="16"/>
        <v>7.3520896826342419</v>
      </c>
      <c r="AU9">
        <f t="shared" si="17"/>
        <v>190.5390959244717</v>
      </c>
      <c r="AW9">
        <v>6</v>
      </c>
      <c r="AX9">
        <f>(R9*SUMPRODUCT(K10:$K$23, X10:$X$23)-$AZ$3*SUMPRODUCT(K9:$K$22, W10:$W$23))/Z9</f>
        <v>529.10346812520402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1733.0915214003098</v>
      </c>
      <c r="P10">
        <f t="shared" si="30"/>
        <v>86.654576070015494</v>
      </c>
      <c r="Q10" s="5">
        <f t="shared" si="31"/>
        <v>25</v>
      </c>
      <c r="R10">
        <f t="shared" si="0"/>
        <v>500000</v>
      </c>
      <c r="S10">
        <f t="shared" si="1"/>
        <v>550.3079432774515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490.73732280029247</v>
      </c>
      <c r="AC10">
        <f t="shared" si="2"/>
        <v>503.993494551487</v>
      </c>
      <c r="AE10">
        <f t="shared" si="3"/>
        <v>1587.2328628331559</v>
      </c>
      <c r="AF10">
        <f t="shared" si="4"/>
        <v>-79.361643141657808</v>
      </c>
      <c r="AG10">
        <f t="shared" si="5"/>
        <v>-22.895975821731238</v>
      </c>
      <c r="AH10">
        <f t="shared" si="6"/>
        <v>-1187.235684911104</v>
      </c>
      <c r="AI10">
        <f t="shared" si="7"/>
        <v>297.73955895866266</v>
      </c>
      <c r="AJ10">
        <f t="shared" si="8"/>
        <v>-13.256171751194529</v>
      </c>
      <c r="AK10">
        <f t="shared" si="32"/>
        <v>8.1942950242163413</v>
      </c>
      <c r="AL10">
        <f t="shared" si="9"/>
        <v>292.67768223168446</v>
      </c>
      <c r="AN10">
        <f t="shared" si="10"/>
        <v>942.14804981174109</v>
      </c>
      <c r="AO10">
        <f t="shared" si="11"/>
        <v>-47.107402490587063</v>
      </c>
      <c r="AP10">
        <f t="shared" si="12"/>
        <v>-13.590569773408458</v>
      </c>
      <c r="AQ10">
        <f t="shared" si="13"/>
        <v>-704.71813644869167</v>
      </c>
      <c r="AR10">
        <f t="shared" si="14"/>
        <v>176.73194109905384</v>
      </c>
      <c r="AS10">
        <f t="shared" si="15"/>
        <v>-7.8685847904286019</v>
      </c>
      <c r="AT10">
        <f t="shared" si="16"/>
        <v>4.8639612103715644</v>
      </c>
      <c r="AU10">
        <f t="shared" si="17"/>
        <v>173.72731751899681</v>
      </c>
      <c r="AW10">
        <v>7</v>
      </c>
      <c r="AX10">
        <f>(R10*SUMPRODUCT(K11:$K$23, X11:$X$23)-$AZ$3*SUMPRODUCT(K10:$K$22, W11:$W$23))/Z10</f>
        <v>550.3079432774515</v>
      </c>
    </row>
    <row r="11" spans="1:52" x14ac:dyDescent="0.25">
      <c r="A11" t="s">
        <v>33</v>
      </c>
      <c r="C11" s="25">
        <f>AU25</f>
        <v>1329.8941599606835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1733.0915214003098</v>
      </c>
      <c r="P11">
        <f t="shared" si="30"/>
        <v>86.654576070015494</v>
      </c>
      <c r="Q11" s="5">
        <f t="shared" si="31"/>
        <v>25</v>
      </c>
      <c r="R11">
        <f t="shared" si="0"/>
        <v>500000</v>
      </c>
      <c r="S11">
        <f t="shared" si="1"/>
        <v>561.6123306784159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503.993494551487</v>
      </c>
      <c r="AC11">
        <f t="shared" si="2"/>
        <v>507.87046508559609</v>
      </c>
      <c r="AE11">
        <f t="shared" si="3"/>
        <v>1567.248347176125</v>
      </c>
      <c r="AF11">
        <f t="shared" si="4"/>
        <v>-78.362417358806255</v>
      </c>
      <c r="AG11">
        <f t="shared" si="5"/>
        <v>-22.607697398314745</v>
      </c>
      <c r="AH11">
        <f t="shared" si="6"/>
        <v>-1186.3733039836616</v>
      </c>
      <c r="AI11">
        <f t="shared" si="7"/>
        <v>279.90492843534253</v>
      </c>
      <c r="AJ11">
        <f t="shared" si="8"/>
        <v>-3.8769705341090912</v>
      </c>
      <c r="AK11">
        <f t="shared" si="32"/>
        <v>4.7829106184851335</v>
      </c>
      <c r="AL11">
        <f t="shared" si="9"/>
        <v>280.81086851971855</v>
      </c>
      <c r="AN11">
        <f t="shared" si="10"/>
        <v>884.72245512853249</v>
      </c>
      <c r="AO11">
        <f t="shared" si="11"/>
        <v>-44.236122756426631</v>
      </c>
      <c r="AP11">
        <f t="shared" si="12"/>
        <v>-12.762200440714336</v>
      </c>
      <c r="AQ11">
        <f t="shared" si="13"/>
        <v>-669.71587757011696</v>
      </c>
      <c r="AR11">
        <f t="shared" si="14"/>
        <v>158.00825436127465</v>
      </c>
      <c r="AS11">
        <f t="shared" si="15"/>
        <v>-2.1885764917718622</v>
      </c>
      <c r="AT11">
        <f t="shared" si="16"/>
        <v>2.6999858909858911</v>
      </c>
      <c r="AU11">
        <f t="shared" si="17"/>
        <v>158.51966376048867</v>
      </c>
      <c r="AW11">
        <v>8</v>
      </c>
      <c r="AX11">
        <f>(R11*SUMPRODUCT(K12:$K$23, X12:$X$23)-$AZ$3*SUMPRODUCT(K11:$K$22, W12:$W$23))/Z11</f>
        <v>561.6123306784159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1733.0915214003098</v>
      </c>
      <c r="P12">
        <f t="shared" si="30"/>
        <v>86.654576070015494</v>
      </c>
      <c r="Q12" s="5">
        <f t="shared" si="31"/>
        <v>25</v>
      </c>
      <c r="R12">
        <f t="shared" si="0"/>
        <v>500000</v>
      </c>
      <c r="S12">
        <f t="shared" si="1"/>
        <v>563.57487139824434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507.87046508559609</v>
      </c>
      <c r="AC12">
        <f t="shared" si="2"/>
        <v>503.21043393604123</v>
      </c>
      <c r="AE12">
        <f t="shared" si="3"/>
        <v>1547.460294620653</v>
      </c>
      <c r="AF12">
        <f t="shared" si="4"/>
        <v>-77.373014731032654</v>
      </c>
      <c r="AG12">
        <f t="shared" si="5"/>
        <v>-22.322252972686783</v>
      </c>
      <c r="AH12">
        <f t="shared" si="6"/>
        <v>-1187.3490328963228</v>
      </c>
      <c r="AI12">
        <f t="shared" si="7"/>
        <v>260.4159940206107</v>
      </c>
      <c r="AJ12">
        <f t="shared" si="8"/>
        <v>4.6600311495548681</v>
      </c>
      <c r="AK12">
        <f t="shared" si="32"/>
        <v>4.5493028134429974</v>
      </c>
      <c r="AL12">
        <f t="shared" si="9"/>
        <v>269.62532798360854</v>
      </c>
      <c r="AN12">
        <f t="shared" si="10"/>
        <v>830.45152920015119</v>
      </c>
      <c r="AO12">
        <f t="shared" si="11"/>
        <v>-41.522576460007564</v>
      </c>
      <c r="AP12">
        <f t="shared" si="12"/>
        <v>-11.979337486591012</v>
      </c>
      <c r="AQ12">
        <f t="shared" si="13"/>
        <v>-637.19620043937243</v>
      </c>
      <c r="AR12">
        <f t="shared" si="14"/>
        <v>139.75341481418016</v>
      </c>
      <c r="AS12">
        <f t="shared" si="15"/>
        <v>2.5008266820938756</v>
      </c>
      <c r="AT12">
        <f t="shared" si="16"/>
        <v>2.4414038223477821</v>
      </c>
      <c r="AU12">
        <f t="shared" si="17"/>
        <v>144.69564531862181</v>
      </c>
      <c r="AW12">
        <v>9</v>
      </c>
      <c r="AX12">
        <f>(R12*SUMPRODUCT(K13:$K$23, X13:$X$23)-$AZ$3*SUMPRODUCT(K12:$K$22, W13:$W$23))/Z12</f>
        <v>563.57487139824434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1733.0915214003098</v>
      </c>
      <c r="P13">
        <f t="shared" si="30"/>
        <v>86.654576070015494</v>
      </c>
      <c r="Q13" s="5">
        <f t="shared" si="31"/>
        <v>25</v>
      </c>
      <c r="R13">
        <f t="shared" si="0"/>
        <v>500000</v>
      </c>
      <c r="S13">
        <f t="shared" si="1"/>
        <v>555.91874741695744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503.21043393604123</v>
      </c>
      <c r="AC13">
        <f t="shared" si="2"/>
        <v>490.08832871655699</v>
      </c>
      <c r="AE13">
        <f t="shared" si="3"/>
        <v>1527.8634354075109</v>
      </c>
      <c r="AF13">
        <f t="shared" si="4"/>
        <v>-76.393171770375545</v>
      </c>
      <c r="AG13">
        <f t="shared" si="5"/>
        <v>-22.039566528099769</v>
      </c>
      <c r="AH13">
        <f t="shared" si="6"/>
        <v>-1189.2782972029147</v>
      </c>
      <c r="AI13">
        <f t="shared" si="7"/>
        <v>240.15239990612076</v>
      </c>
      <c r="AJ13">
        <f t="shared" si="8"/>
        <v>13.12210521948424</v>
      </c>
      <c r="AK13">
        <f t="shared" si="32"/>
        <v>3.9093613951463531</v>
      </c>
      <c r="AL13">
        <f t="shared" si="9"/>
        <v>257.18386652075134</v>
      </c>
      <c r="AN13">
        <f t="shared" si="10"/>
        <v>779.62801800540672</v>
      </c>
      <c r="AO13">
        <f t="shared" si="11"/>
        <v>-38.981400900270337</v>
      </c>
      <c r="AP13">
        <f t="shared" si="12"/>
        <v>-11.246203797931569</v>
      </c>
      <c r="AQ13">
        <f t="shared" si="13"/>
        <v>-606.85703984914892</v>
      </c>
      <c r="AR13">
        <f t="shared" si="14"/>
        <v>122.54337345805581</v>
      </c>
      <c r="AS13">
        <f t="shared" si="15"/>
        <v>6.695860799624584</v>
      </c>
      <c r="AT13">
        <f t="shared" si="16"/>
        <v>1.9948429980928777</v>
      </c>
      <c r="AU13">
        <f t="shared" si="17"/>
        <v>131.23407725577326</v>
      </c>
      <c r="AW13">
        <v>10</v>
      </c>
      <c r="AX13">
        <f>(R13*SUMPRODUCT(K14:$K$23, X14:$X$23)-$AZ$3*SUMPRODUCT(K13:$K$22, W14:$W$23))/Z13</f>
        <v>555.91874741695744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1733.0915214003098</v>
      </c>
      <c r="P14">
        <f t="shared" si="30"/>
        <v>86.654576070015494</v>
      </c>
      <c r="Q14" s="5">
        <f t="shared" si="31"/>
        <v>25</v>
      </c>
      <c r="R14">
        <f t="shared" si="0"/>
        <v>500000</v>
      </c>
      <c r="S14">
        <f t="shared" si="1"/>
        <v>538.52984250504767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490.08832871655699</v>
      </c>
      <c r="AC14">
        <f t="shared" si="2"/>
        <v>468.72657646783091</v>
      </c>
      <c r="AE14">
        <f t="shared" si="3"/>
        <v>1508.4513269546017</v>
      </c>
      <c r="AF14">
        <f t="shared" si="4"/>
        <v>-75.422566347730083</v>
      </c>
      <c r="AG14">
        <f t="shared" si="5"/>
        <v>-21.759545129731485</v>
      </c>
      <c r="AH14">
        <f t="shared" si="6"/>
        <v>-1192.5146617457694</v>
      </c>
      <c r="AI14">
        <f t="shared" si="7"/>
        <v>218.75455373137061</v>
      </c>
      <c r="AJ14">
        <f t="shared" si="8"/>
        <v>21.361752248726077</v>
      </c>
      <c r="AK14">
        <f t="shared" si="32"/>
        <v>3.4616107607821713</v>
      </c>
      <c r="AL14">
        <f t="shared" si="9"/>
        <v>243.57791674087886</v>
      </c>
      <c r="AN14">
        <f t="shared" si="10"/>
        <v>732.09295804030887</v>
      </c>
      <c r="AO14">
        <f t="shared" si="11"/>
        <v>-36.604647902015444</v>
      </c>
      <c r="AP14">
        <f t="shared" si="12"/>
        <v>-10.560506311991961</v>
      </c>
      <c r="AQ14">
        <f t="shared" si="13"/>
        <v>-578.76019638396565</v>
      </c>
      <c r="AR14">
        <f t="shared" si="14"/>
        <v>106.16760744233588</v>
      </c>
      <c r="AS14">
        <f t="shared" si="15"/>
        <v>10.36744647523172</v>
      </c>
      <c r="AT14">
        <f t="shared" si="16"/>
        <v>1.6800150035742281</v>
      </c>
      <c r="AU14">
        <f t="shared" si="17"/>
        <v>118.21506892114184</v>
      </c>
      <c r="AW14">
        <v>11</v>
      </c>
      <c r="AX14">
        <f>(R14*SUMPRODUCT(K15:$K$23, X15:$X$23)-$AZ$3*SUMPRODUCT(K14:$K$22, W15:$W$23))/Z14</f>
        <v>538.52984250504767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1733.0915214003098</v>
      </c>
      <c r="P15">
        <f t="shared" si="30"/>
        <v>86.654576070015494</v>
      </c>
      <c r="Q15" s="5">
        <f t="shared" si="31"/>
        <v>25</v>
      </c>
      <c r="R15">
        <f t="shared" si="0"/>
        <v>500000</v>
      </c>
      <c r="S15">
        <f t="shared" si="1"/>
        <v>512.10859105525265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468.72657646783091</v>
      </c>
      <c r="AC15">
        <f t="shared" si="2"/>
        <v>440.04711493393006</v>
      </c>
      <c r="AE15">
        <f t="shared" si="3"/>
        <v>1489.219156306594</v>
      </c>
      <c r="AF15">
        <f t="shared" si="4"/>
        <v>-74.460957815329692</v>
      </c>
      <c r="AG15">
        <f t="shared" si="5"/>
        <v>-21.482119350271372</v>
      </c>
      <c r="AH15">
        <f t="shared" si="6"/>
        <v>-1196.6065632559275</v>
      </c>
      <c r="AI15">
        <f t="shared" si="7"/>
        <v>196.66951588506527</v>
      </c>
      <c r="AJ15">
        <f t="shared" si="8"/>
        <v>28.679461533900849</v>
      </c>
      <c r="AK15">
        <f t="shared" si="32"/>
        <v>7.722287577332291</v>
      </c>
      <c r="AL15">
        <f t="shared" si="9"/>
        <v>233.0712649962984</v>
      </c>
      <c r="AN15">
        <f t="shared" si="10"/>
        <v>687.09863689064525</v>
      </c>
      <c r="AO15">
        <f t="shared" si="11"/>
        <v>-34.35493184453226</v>
      </c>
      <c r="AP15">
        <f t="shared" si="12"/>
        <v>-9.9114592104097401</v>
      </c>
      <c r="AQ15">
        <f t="shared" si="13"/>
        <v>-552.09250769151345</v>
      </c>
      <c r="AR15">
        <f t="shared" si="14"/>
        <v>90.739738144189701</v>
      </c>
      <c r="AS15">
        <f t="shared" si="15"/>
        <v>13.232182008437755</v>
      </c>
      <c r="AT15">
        <f t="shared" si="16"/>
        <v>3.5629230564169627</v>
      </c>
      <c r="AU15">
        <f t="shared" si="17"/>
        <v>107.53484320904441</v>
      </c>
      <c r="AW15">
        <v>12</v>
      </c>
      <c r="AX15">
        <f>(R15*SUMPRODUCT(K16:$K$23, X16:$X$23)-$AZ$3*SUMPRODUCT(K15:$K$22, W16:$W$23))/Z15</f>
        <v>512.10859105525265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1733.0915214003098</v>
      </c>
      <c r="P16">
        <f t="shared" si="30"/>
        <v>86.654576070015494</v>
      </c>
      <c r="Q16" s="5">
        <f t="shared" si="31"/>
        <v>25</v>
      </c>
      <c r="R16">
        <f t="shared" si="0"/>
        <v>500000</v>
      </c>
      <c r="S16">
        <f t="shared" si="1"/>
        <v>477.24335450599477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440.04711493393006</v>
      </c>
      <c r="AC16">
        <f t="shared" si="2"/>
        <v>404.83839169780231</v>
      </c>
      <c r="AE16">
        <f t="shared" si="3"/>
        <v>1470.1555874257554</v>
      </c>
      <c r="AF16">
        <f t="shared" si="4"/>
        <v>-73.507779371287768</v>
      </c>
      <c r="AG16">
        <f t="shared" si="5"/>
        <v>-21.207125666362579</v>
      </c>
      <c r="AH16">
        <f t="shared" si="6"/>
        <v>-1203.4498081215525</v>
      </c>
      <c r="AI16">
        <f t="shared" si="7"/>
        <v>171.99087426655251</v>
      </c>
      <c r="AJ16">
        <f t="shared" si="8"/>
        <v>35.208723236127753</v>
      </c>
      <c r="AK16">
        <f t="shared" si="32"/>
        <v>13.040533953217624</v>
      </c>
      <c r="AL16">
        <f t="shared" si="9"/>
        <v>220.24013145589788</v>
      </c>
      <c r="AN16">
        <f t="shared" si="10"/>
        <v>643.12416126374922</v>
      </c>
      <c r="AO16">
        <f t="shared" si="11"/>
        <v>-32.156208063187457</v>
      </c>
      <c r="AP16">
        <f t="shared" si="12"/>
        <v>-9.2771234715884372</v>
      </c>
      <c r="AQ16">
        <f t="shared" si="13"/>
        <v>-526.45288368859781</v>
      </c>
      <c r="AR16">
        <f t="shared" si="14"/>
        <v>75.23794604037549</v>
      </c>
      <c r="AS16">
        <f t="shared" si="15"/>
        <v>15.402166134028768</v>
      </c>
      <c r="AT16">
        <f t="shared" si="16"/>
        <v>5.7046223765877873</v>
      </c>
      <c r="AU16">
        <f t="shared" si="17"/>
        <v>96.344734550992044</v>
      </c>
      <c r="AW16">
        <v>13</v>
      </c>
      <c r="AX16">
        <f>(R16*SUMPRODUCT(K17:$K$23, X17:$X$23)-$AZ$3*SUMPRODUCT(K16:$K$22, W17:$W$23))/Z16</f>
        <v>477.24335450599477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1733.0915214003098</v>
      </c>
      <c r="P17">
        <f t="shared" si="30"/>
        <v>86.654576070015494</v>
      </c>
      <c r="Q17" s="5">
        <f t="shared" si="31"/>
        <v>25</v>
      </c>
      <c r="R17">
        <f t="shared" si="0"/>
        <v>500000</v>
      </c>
      <c r="S17">
        <f t="shared" si="1"/>
        <v>435.55552620155464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404.83839169780231</v>
      </c>
      <c r="AC17">
        <f t="shared" si="2"/>
        <v>364.72355503982863</v>
      </c>
      <c r="AE17">
        <f t="shared" si="3"/>
        <v>1451.248492716863</v>
      </c>
      <c r="AF17">
        <f t="shared" si="4"/>
        <v>-72.562424635843144</v>
      </c>
      <c r="AG17">
        <f t="shared" si="5"/>
        <v>-20.93438913636075</v>
      </c>
      <c r="AH17">
        <f t="shared" si="6"/>
        <v>-1213.3054667640426</v>
      </c>
      <c r="AI17">
        <f t="shared" si="7"/>
        <v>144.44621218061639</v>
      </c>
      <c r="AJ17">
        <f t="shared" si="8"/>
        <v>40.114836657973683</v>
      </c>
      <c r="AK17">
        <f t="shared" si="32"/>
        <v>24.612637544947745</v>
      </c>
      <c r="AL17">
        <f t="shared" si="9"/>
        <v>209.17368638353781</v>
      </c>
      <c r="AN17">
        <f t="shared" si="10"/>
        <v>597.95911606895288</v>
      </c>
      <c r="AO17">
        <f t="shared" si="11"/>
        <v>-29.897955803447644</v>
      </c>
      <c r="AP17">
        <f t="shared" si="12"/>
        <v>-8.6256136604057065</v>
      </c>
      <c r="AQ17">
        <f t="shared" si="13"/>
        <v>-499.9192543998052</v>
      </c>
      <c r="AR17">
        <f t="shared" si="14"/>
        <v>59.516292205294341</v>
      </c>
      <c r="AS17">
        <f t="shared" si="15"/>
        <v>16.528549307463237</v>
      </c>
      <c r="AT17">
        <f t="shared" si="16"/>
        <v>10.141165392668432</v>
      </c>
      <c r="AU17">
        <f t="shared" si="17"/>
        <v>86.186006905426012</v>
      </c>
      <c r="AW17">
        <v>14</v>
      </c>
      <c r="AX17">
        <f>(R17*SUMPRODUCT(K18:$K$23, X18:$X$23)-$AZ$3*SUMPRODUCT(K17:$K$22, W18:$W$23))/Z17</f>
        <v>435.55552620155464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1733.0915214003098</v>
      </c>
      <c r="P18">
        <f t="shared" si="30"/>
        <v>86.654576070015494</v>
      </c>
      <c r="Q18" s="5">
        <f t="shared" si="31"/>
        <v>25</v>
      </c>
      <c r="R18">
        <f t="shared" si="0"/>
        <v>500000</v>
      </c>
      <c r="S18">
        <f t="shared" si="1"/>
        <v>388.40346734839011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364.72355503982863</v>
      </c>
      <c r="AC18">
        <f t="shared" si="2"/>
        <v>321.03654307239481</v>
      </c>
      <c r="AE18">
        <f t="shared" si="3"/>
        <v>1432.4941913027928</v>
      </c>
      <c r="AF18">
        <f t="shared" si="4"/>
        <v>-71.624709565139639</v>
      </c>
      <c r="AG18">
        <f t="shared" si="5"/>
        <v>-20.663856663284591</v>
      </c>
      <c r="AH18">
        <f t="shared" si="6"/>
        <v>-1223.7716342510259</v>
      </c>
      <c r="AI18">
        <f t="shared" si="7"/>
        <v>116.43399082334258</v>
      </c>
      <c r="AJ18">
        <f t="shared" si="8"/>
        <v>43.687011967433818</v>
      </c>
      <c r="AK18">
        <f t="shared" si="32"/>
        <v>37.272809594393607</v>
      </c>
      <c r="AL18">
        <f t="shared" si="9"/>
        <v>197.39381238517001</v>
      </c>
      <c r="AN18">
        <f t="shared" si="10"/>
        <v>551.56692435738944</v>
      </c>
      <c r="AO18">
        <f t="shared" si="11"/>
        <v>-27.57834621786947</v>
      </c>
      <c r="AP18">
        <f t="shared" si="12"/>
        <v>-7.956402151107004</v>
      </c>
      <c r="AQ18">
        <f t="shared" si="13"/>
        <v>-471.20048410512425</v>
      </c>
      <c r="AR18">
        <f t="shared" si="14"/>
        <v>44.831691883288656</v>
      </c>
      <c r="AS18">
        <f t="shared" si="15"/>
        <v>16.821227598366288</v>
      </c>
      <c r="AT18">
        <f t="shared" si="16"/>
        <v>14.351505978143784</v>
      </c>
      <c r="AU18">
        <f t="shared" si="17"/>
        <v>76.004425459798725</v>
      </c>
      <c r="AW18">
        <v>15</v>
      </c>
      <c r="AX18">
        <f>(R18*SUMPRODUCT(K19:$K$23, X19:$X$23)-$AZ$3*SUMPRODUCT(K18:$K$22, W19:$W$23))/Z18</f>
        <v>388.40346734839011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1733.0915214003098</v>
      </c>
      <c r="P19">
        <f t="shared" si="30"/>
        <v>86.654576070015494</v>
      </c>
      <c r="Q19" s="5">
        <f t="shared" si="31"/>
        <v>25</v>
      </c>
      <c r="R19">
        <f t="shared" si="0"/>
        <v>500000</v>
      </c>
      <c r="S19">
        <f t="shared" si="1"/>
        <v>333.29586133165293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321.03654307239481</v>
      </c>
      <c r="AC19">
        <f t="shared" si="2"/>
        <v>271.90813745223886</v>
      </c>
      <c r="AE19">
        <f t="shared" si="3"/>
        <v>1413.8840060462269</v>
      </c>
      <c r="AF19">
        <f t="shared" si="4"/>
        <v>-70.694200302311344</v>
      </c>
      <c r="AG19">
        <f t="shared" si="5"/>
        <v>-20.395403078653221</v>
      </c>
      <c r="AH19">
        <f t="shared" si="6"/>
        <v>-1236.3003599704534</v>
      </c>
      <c r="AI19">
        <f t="shared" si="7"/>
        <v>86.494042694808741</v>
      </c>
      <c r="AJ19">
        <f t="shared" si="8"/>
        <v>49.128405620155945</v>
      </c>
      <c r="AK19">
        <f t="shared" si="32"/>
        <v>37.112247578603721</v>
      </c>
      <c r="AL19">
        <f t="shared" si="9"/>
        <v>172.73469589356841</v>
      </c>
      <c r="AN19">
        <f t="shared" si="10"/>
        <v>507.17464778139089</v>
      </c>
      <c r="AO19">
        <f t="shared" si="11"/>
        <v>-25.358732389069544</v>
      </c>
      <c r="AP19">
        <f t="shared" si="12"/>
        <v>-7.316039596275937</v>
      </c>
      <c r="AQ19">
        <f t="shared" si="13"/>
        <v>-443.47357841143941</v>
      </c>
      <c r="AR19">
        <f t="shared" si="14"/>
        <v>31.026297384605932</v>
      </c>
      <c r="AS19">
        <f t="shared" si="15"/>
        <v>17.622861359144085</v>
      </c>
      <c r="AT19">
        <f t="shared" si="16"/>
        <v>13.312542622707001</v>
      </c>
      <c r="AU19">
        <f t="shared" si="17"/>
        <v>61.961701366457028</v>
      </c>
      <c r="AW19">
        <v>16</v>
      </c>
      <c r="AX19">
        <f>(R19*SUMPRODUCT(K20:$K$23, X20:$X$23)-$AZ$3*SUMPRODUCT(K19:$K$22, W20:$W$23))/Z19</f>
        <v>333.29586133165293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1733.0915214003098</v>
      </c>
      <c r="P20">
        <f t="shared" si="30"/>
        <v>86.654576070015494</v>
      </c>
      <c r="Q20" s="5">
        <f t="shared" si="31"/>
        <v>25</v>
      </c>
      <c r="R20">
        <f t="shared" si="0"/>
        <v>500000</v>
      </c>
      <c r="S20">
        <f t="shared" si="1"/>
        <v>259.67185698115543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271.90813745223886</v>
      </c>
      <c r="AC20">
        <f t="shared" si="2"/>
        <v>209.07664345578917</v>
      </c>
      <c r="AE20">
        <f t="shared" si="3"/>
        <v>1395.4109710177784</v>
      </c>
      <c r="AF20">
        <f t="shared" si="4"/>
        <v>-69.770548550888918</v>
      </c>
      <c r="AG20">
        <f t="shared" si="5"/>
        <v>-20.128927898313023</v>
      </c>
      <c r="AH20">
        <f t="shared" si="6"/>
        <v>-1250.4229910733352</v>
      </c>
      <c r="AI20">
        <f t="shared" si="7"/>
        <v>55.088503495241184</v>
      </c>
      <c r="AJ20">
        <f t="shared" si="8"/>
        <v>62.831493996449694</v>
      </c>
      <c r="AK20">
        <f t="shared" si="32"/>
        <v>6.8694588076522516</v>
      </c>
      <c r="AL20">
        <f t="shared" si="9"/>
        <v>124.78945629934313</v>
      </c>
      <c r="AN20">
        <f t="shared" si="10"/>
        <v>474.76826449588503</v>
      </c>
      <c r="AO20">
        <f t="shared" si="11"/>
        <v>-23.738413224794254</v>
      </c>
      <c r="AP20">
        <f t="shared" si="12"/>
        <v>-6.8485746227683348</v>
      </c>
      <c r="AQ20">
        <f t="shared" si="13"/>
        <v>-425.43821547041381</v>
      </c>
      <c r="AR20">
        <f t="shared" si="14"/>
        <v>18.743061177908665</v>
      </c>
      <c r="AS20">
        <f t="shared" si="15"/>
        <v>21.37750095129357</v>
      </c>
      <c r="AT20">
        <f t="shared" si="16"/>
        <v>2.3372333340307949</v>
      </c>
      <c r="AU20">
        <f t="shared" si="17"/>
        <v>42.457795463233033</v>
      </c>
      <c r="AW20">
        <v>17</v>
      </c>
      <c r="AX20">
        <f>(R20*SUMPRODUCT(K21:$K$23, X21:$X$23)-$AZ$3*SUMPRODUCT(K20:$K$22, W21:$W$23))/Z20</f>
        <v>259.67185698115543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1733.0915214003098</v>
      </c>
      <c r="P21">
        <f t="shared" si="30"/>
        <v>86.654576070015494</v>
      </c>
      <c r="Q21" s="5">
        <f t="shared" si="31"/>
        <v>25</v>
      </c>
      <c r="R21">
        <f t="shared" si="0"/>
        <v>500000</v>
      </c>
      <c r="S21">
        <f t="shared" si="1"/>
        <v>173.76929098243934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209.07664345578917</v>
      </c>
      <c r="AC21">
        <f t="shared" si="2"/>
        <v>138.07170497731977</v>
      </c>
      <c r="AE21">
        <f t="shared" si="3"/>
        <v>1377.0609288246446</v>
      </c>
      <c r="AF21">
        <f t="shared" si="4"/>
        <v>-68.853046441232237</v>
      </c>
      <c r="AG21">
        <f t="shared" si="5"/>
        <v>-19.864226900608251</v>
      </c>
      <c r="AH21">
        <f t="shared" si="6"/>
        <v>-1268.234374432835</v>
      </c>
      <c r="AI21">
        <f t="shared" si="7"/>
        <v>20.10928104996924</v>
      </c>
      <c r="AJ21">
        <f t="shared" si="8"/>
        <v>71.004938478469398</v>
      </c>
      <c r="AK21">
        <f t="shared" si="32"/>
        <v>2.4276552413427224</v>
      </c>
      <c r="AL21">
        <f t="shared" si="9"/>
        <v>93.541874769781359</v>
      </c>
      <c r="AN21">
        <f t="shared" si="10"/>
        <v>445.66244633519142</v>
      </c>
      <c r="AO21">
        <f t="shared" si="11"/>
        <v>-22.28312231675957</v>
      </c>
      <c r="AP21">
        <f t="shared" si="12"/>
        <v>-6.4287205960003684</v>
      </c>
      <c r="AQ21">
        <f t="shared" si="13"/>
        <v>-410.44257520147221</v>
      </c>
      <c r="AR21">
        <f t="shared" si="14"/>
        <v>6.5080282209592886</v>
      </c>
      <c r="AS21">
        <f t="shared" si="15"/>
        <v>22.979545728019144</v>
      </c>
      <c r="AT21">
        <f t="shared" si="16"/>
        <v>0.78566950166735761</v>
      </c>
      <c r="AU21">
        <f t="shared" si="17"/>
        <v>30.273243450645786</v>
      </c>
      <c r="AW21">
        <v>18</v>
      </c>
      <c r="AX21">
        <f>(R21*SUMPRODUCT(K22:$K$23, X22:$X$23)-$AZ$3*SUMPRODUCT(K21:$K$22, W22:$W$23))/Z21</f>
        <v>173.76929098243934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1733.0915214003098</v>
      </c>
      <c r="P22">
        <f t="shared" si="30"/>
        <v>86.654576070015494</v>
      </c>
      <c r="Q22" s="5">
        <f t="shared" si="31"/>
        <v>25</v>
      </c>
      <c r="R22">
        <f t="shared" si="0"/>
        <v>500000</v>
      </c>
      <c r="S22">
        <f t="shared" si="1"/>
        <v>84.742899779194616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138.07170497731977</v>
      </c>
      <c r="AC22">
        <f t="shared" si="2"/>
        <v>66.442063226485573</v>
      </c>
      <c r="AE22">
        <f t="shared" si="3"/>
        <v>1358.8179864295391</v>
      </c>
      <c r="AF22">
        <f t="shared" si="4"/>
        <v>-67.940899321476962</v>
      </c>
      <c r="AG22">
        <f t="shared" si="5"/>
        <v>-19.601070827056439</v>
      </c>
      <c r="AH22">
        <f t="shared" si="6"/>
        <v>-1290.2760909145527</v>
      </c>
      <c r="AI22">
        <f t="shared" si="7"/>
        <v>-19.000074633547001</v>
      </c>
      <c r="AJ22">
        <f t="shared" si="8"/>
        <v>71.629641750834196</v>
      </c>
      <c r="AK22">
        <f t="shared" si="32"/>
        <v>30.007924633793021</v>
      </c>
      <c r="AL22">
        <f t="shared" si="9"/>
        <v>82.637491751080219</v>
      </c>
      <c r="AN22">
        <f t="shared" si="10"/>
        <v>410.98918412121844</v>
      </c>
      <c r="AO22">
        <f t="shared" si="11"/>
        <v>-20.549459206060924</v>
      </c>
      <c r="AP22">
        <f t="shared" si="12"/>
        <v>-5.9285556914666833</v>
      </c>
      <c r="AQ22">
        <f t="shared" si="13"/>
        <v>-390.25794712173911</v>
      </c>
      <c r="AR22">
        <f t="shared" si="14"/>
        <v>-5.7467778980482782</v>
      </c>
      <c r="AS22">
        <f t="shared" si="15"/>
        <v>21.66515921637534</v>
      </c>
      <c r="AT22">
        <f t="shared" si="16"/>
        <v>9.0762210874319518</v>
      </c>
      <c r="AU22">
        <f t="shared" si="17"/>
        <v>24.994602405759014</v>
      </c>
      <c r="AW22">
        <v>19</v>
      </c>
      <c r="AX22">
        <f>(R22*SUMPRODUCT(K23:$K$23, X23:$X$23)-$AZ$3*SUMPRODUCT(K22:$K$22, W23:$W$23))/Z22</f>
        <v>84.742899779194616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1733.0915214003098</v>
      </c>
      <c r="P23">
        <f t="shared" si="30"/>
        <v>86.654576070015494</v>
      </c>
      <c r="Q23" s="5">
        <f t="shared" si="31"/>
        <v>25</v>
      </c>
      <c r="R23">
        <f t="shared" si="0"/>
        <v>500000</v>
      </c>
      <c r="S23">
        <f t="shared" si="1"/>
        <v>85.889892383753477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66.442063226485573</v>
      </c>
      <c r="AC23">
        <f t="shared" si="2"/>
        <v>66.442063226485573</v>
      </c>
      <c r="AE23">
        <f t="shared" si="3"/>
        <v>1340.6720307399839</v>
      </c>
      <c r="AF23">
        <f t="shared" si="4"/>
        <v>-67.0336015369992</v>
      </c>
      <c r="AG23">
        <f t="shared" si="5"/>
        <v>-19.339313795395277</v>
      </c>
      <c r="AH23">
        <f t="shared" si="6"/>
        <v>-1314.9264678120016</v>
      </c>
      <c r="AI23">
        <f t="shared" si="7"/>
        <v>-60.62735240441225</v>
      </c>
      <c r="AJ23">
        <f t="shared" si="8"/>
        <v>0</v>
      </c>
      <c r="AK23">
        <f t="shared" si="32"/>
        <v>93.805634470062927</v>
      </c>
      <c r="AL23">
        <f t="shared" si="9"/>
        <v>33.178282065650677</v>
      </c>
      <c r="AN23">
        <f t="shared" si="10"/>
        <v>367.33467137227461</v>
      </c>
      <c r="AO23">
        <f t="shared" si="11"/>
        <v>-18.366733568613732</v>
      </c>
      <c r="AP23">
        <f t="shared" si="12"/>
        <v>-5.2988354457396776</v>
      </c>
      <c r="AQ23">
        <f t="shared" si="13"/>
        <v>-360.28056889187553</v>
      </c>
      <c r="AR23">
        <f t="shared" si="14"/>
        <v>-16.611466533954349</v>
      </c>
      <c r="AS23">
        <f t="shared" si="15"/>
        <v>0</v>
      </c>
      <c r="AT23">
        <f t="shared" si="16"/>
        <v>25.7020815835989</v>
      </c>
      <c r="AU23">
        <f t="shared" si="17"/>
        <v>9.0906150496445548</v>
      </c>
      <c r="AW23">
        <v>20</v>
      </c>
      <c r="AX23">
        <f>(R23*SUMPRODUCT(K$23:$K24, X$23:$X24)-$AZ$3*SUMPRODUCT(K$22:$K23, W$23:$W24))/Z23</f>
        <v>85.889892383753477</v>
      </c>
    </row>
    <row r="25" spans="5:50" x14ac:dyDescent="0.25">
      <c r="AN25" s="6">
        <f t="shared" ref="AN25:AU25" si="33">SUM(AN3:AN23)</f>
        <v>16583.984253166407</v>
      </c>
      <c r="AO25" s="6">
        <f t="shared" si="33"/>
        <v>-2129.0178537085521</v>
      </c>
      <c r="AP25" s="6">
        <f t="shared" si="33"/>
        <v>-487.37519597230488</v>
      </c>
      <c r="AQ25" s="6">
        <f t="shared" si="33"/>
        <v>-12742.206547001149</v>
      </c>
      <c r="AR25" s="6">
        <f t="shared" si="33"/>
        <v>1225.3846564844036</v>
      </c>
      <c r="AS25" s="6">
        <f t="shared" si="33"/>
        <v>-237.47077202570512</v>
      </c>
      <c r="AT25" s="6">
        <f t="shared" si="33"/>
        <v>341.98027550198447</v>
      </c>
      <c r="AU25" s="7">
        <f t="shared" si="33"/>
        <v>1329.8941599606835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A6139-2BC0-4864-BFB7-2B30942AA3A7}">
  <sheetPr codeName="Sheet1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2047.1814049403379</v>
      </c>
      <c r="K3">
        <v>1</v>
      </c>
      <c r="L3" s="2">
        <v>0</v>
      </c>
      <c r="O3">
        <f>$C$3</f>
        <v>2047.1814049403379</v>
      </c>
      <c r="P3">
        <f>O3*B5</f>
        <v>1637.7451239522704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2047.1814049403379</v>
      </c>
      <c r="AF3">
        <f t="shared" ref="AF3:AF23" si="4">-$Z3*P3</f>
        <v>-1637.7451239522704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136.28653918806742</v>
      </c>
      <c r="AJ3">
        <f t="shared" ref="AJ3:AJ23" si="8">AB3-AC3</f>
        <v>0</v>
      </c>
      <c r="AL3">
        <f t="shared" ref="AL3:AL23" si="9">SUM(AI3:AK3)</f>
        <v>136.28653918806742</v>
      </c>
      <c r="AN3">
        <f t="shared" ref="AN3:AN23" si="10">AE3*$K3</f>
        <v>2047.1814049403379</v>
      </c>
      <c r="AO3">
        <f t="shared" ref="AO3:AO23" si="11">AF3*$K3</f>
        <v>-1637.7451239522704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136.28653918806742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136.28653918806742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1556.8867045349791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500000</v>
      </c>
      <c r="S4">
        <f t="shared" si="1"/>
        <v>291.52459215895817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287.82065706336471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-287.82065706336471</v>
      </c>
      <c r="AK4">
        <f>H4*SUM(AB4, AE4:AF4)</f>
        <v>0</v>
      </c>
      <c r="AL4">
        <f t="shared" si="9"/>
        <v>-1640.5181570633647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-1269.0660474716201</v>
      </c>
      <c r="AR4">
        <f t="shared" si="14"/>
        <v>-1269.0660474716201</v>
      </c>
      <c r="AS4">
        <f t="shared" si="15"/>
        <v>-270.02594714641589</v>
      </c>
      <c r="AT4">
        <f t="shared" si="16"/>
        <v>0</v>
      </c>
      <c r="AU4">
        <f t="shared" si="17"/>
        <v>-1539.0919946180359</v>
      </c>
      <c r="AW4">
        <v>1</v>
      </c>
      <c r="AX4">
        <f>(R4*SUMPRODUCT(K5:$K$23, X5:$X$23)-$AZ$3*SUMPRODUCT(K4:$K$22, W5:$W$23))/Z4</f>
        <v>291.52459215895817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2047.1814049403379</v>
      </c>
      <c r="P5">
        <f t="shared" ref="P5:P23" si="30">O5*$C$5</f>
        <v>102.3590702470169</v>
      </c>
      <c r="Q5" s="5">
        <f t="shared" ref="Q5:Q23" si="31">$C$8</f>
        <v>25</v>
      </c>
      <c r="R5">
        <f t="shared" si="0"/>
        <v>500000</v>
      </c>
      <c r="S5">
        <f t="shared" si="1"/>
        <v>572.21993465327171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287.82065706336471</v>
      </c>
      <c r="AC5">
        <f t="shared" si="2"/>
        <v>557.74676489909689</v>
      </c>
      <c r="AE5">
        <f t="shared" si="3"/>
        <v>1995.4020065010911</v>
      </c>
      <c r="AF5">
        <f t="shared" si="4"/>
        <v>-99.770100325054557</v>
      </c>
      <c r="AG5">
        <f t="shared" si="5"/>
        <v>-24.367674521731551</v>
      </c>
      <c r="AH5">
        <f t="shared" si="6"/>
        <v>-1357.3390403689325</v>
      </c>
      <c r="AI5">
        <f t="shared" si="7"/>
        <v>513.92519128537265</v>
      </c>
      <c r="AJ5">
        <f t="shared" si="8"/>
        <v>-269.92610783573218</v>
      </c>
      <c r="AK5">
        <f>H5*SUM(AB5, AE5:AF5)</f>
        <v>188.65030146388426</v>
      </c>
      <c r="AL5">
        <f t="shared" si="9"/>
        <v>432.64938491352473</v>
      </c>
      <c r="AN5">
        <f t="shared" si="10"/>
        <v>1723.1543687256924</v>
      </c>
      <c r="AO5">
        <f t="shared" si="11"/>
        <v>-86.157718436284611</v>
      </c>
      <c r="AP5">
        <f t="shared" si="12"/>
        <v>-21.043010215989028</v>
      </c>
      <c r="AQ5">
        <f t="shared" si="13"/>
        <v>-1172.1471110249613</v>
      </c>
      <c r="AR5">
        <f t="shared" si="14"/>
        <v>443.80652904845755</v>
      </c>
      <c r="AS5">
        <f t="shared" si="15"/>
        <v>-233.0980676750211</v>
      </c>
      <c r="AT5">
        <f t="shared" si="16"/>
        <v>162.91132817838692</v>
      </c>
      <c r="AU5">
        <f t="shared" si="17"/>
        <v>373.61978955182337</v>
      </c>
      <c r="AW5">
        <v>2</v>
      </c>
      <c r="AX5">
        <f>(R5*SUMPRODUCT(K6:$K$23, X6:$X$23)-$AZ$3*SUMPRODUCT(K5:$K$22, W6:$W$23))/Z5</f>
        <v>572.21993465327171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2047.1814049403379</v>
      </c>
      <c r="P6">
        <f t="shared" si="30"/>
        <v>102.3590702470169</v>
      </c>
      <c r="Q6" s="5">
        <f t="shared" si="31"/>
        <v>25</v>
      </c>
      <c r="R6">
        <f t="shared" si="0"/>
        <v>500000</v>
      </c>
      <c r="S6">
        <f t="shared" si="1"/>
        <v>836.63311961340014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557.74676489909689</v>
      </c>
      <c r="AC6">
        <f t="shared" si="2"/>
        <v>805.03324244880605</v>
      </c>
      <c r="AE6">
        <f t="shared" si="3"/>
        <v>1969.8587656457703</v>
      </c>
      <c r="AF6">
        <f t="shared" si="4"/>
        <v>-98.49293828228852</v>
      </c>
      <c r="AG6">
        <f t="shared" si="5"/>
        <v>-24.05574270179514</v>
      </c>
      <c r="AH6">
        <f t="shared" si="6"/>
        <v>-1365.1014943819232</v>
      </c>
      <c r="AI6">
        <f t="shared" si="7"/>
        <v>482.20859027976326</v>
      </c>
      <c r="AJ6">
        <f t="shared" si="8"/>
        <v>-247.28647754970916</v>
      </c>
      <c r="AK6">
        <f>H6*SUM(AB6, AE6:AF6)</f>
        <v>264.28745003816857</v>
      </c>
      <c r="AL6">
        <f t="shared" si="9"/>
        <v>499.20956276822267</v>
      </c>
      <c r="AN6">
        <f t="shared" si="10"/>
        <v>1534.1776546662304</v>
      </c>
      <c r="AO6">
        <f t="shared" si="11"/>
        <v>-76.708882733311526</v>
      </c>
      <c r="AP6">
        <f t="shared" si="12"/>
        <v>-18.735243136781783</v>
      </c>
      <c r="AQ6">
        <f t="shared" si="13"/>
        <v>-1063.1768355969709</v>
      </c>
      <c r="AR6">
        <f t="shared" si="14"/>
        <v>375.55669319916603</v>
      </c>
      <c r="AS6">
        <f t="shared" si="15"/>
        <v>-192.59319235179547</v>
      </c>
      <c r="AT6">
        <f t="shared" si="16"/>
        <v>205.83399547650032</v>
      </c>
      <c r="AU6">
        <f t="shared" si="17"/>
        <v>388.79749632387086</v>
      </c>
      <c r="AW6">
        <v>3</v>
      </c>
      <c r="AX6">
        <f>(R6*SUMPRODUCT(K7:$K$23, X7:$X$23)-$AZ$3*SUMPRODUCT(K6:$K$22, W7:$W$23))/Z6</f>
        <v>836.63311961340014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2047.1814049403379</v>
      </c>
      <c r="P7">
        <f t="shared" si="30"/>
        <v>102.3590702470169</v>
      </c>
      <c r="Q7" s="5">
        <f t="shared" si="31"/>
        <v>25</v>
      </c>
      <c r="R7">
        <f t="shared" si="0"/>
        <v>500000</v>
      </c>
      <c r="S7">
        <f t="shared" si="1"/>
        <v>1054.3561788071843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805.03324244880605</v>
      </c>
      <c r="AC7">
        <f t="shared" si="2"/>
        <v>1001.4853290029296</v>
      </c>
      <c r="AE7">
        <f t="shared" si="3"/>
        <v>1944.5251842454361</v>
      </c>
      <c r="AF7">
        <f t="shared" si="4"/>
        <v>-97.226259212271813</v>
      </c>
      <c r="AG7">
        <f t="shared" si="5"/>
        <v>-23.746371224758491</v>
      </c>
      <c r="AH7">
        <f t="shared" si="6"/>
        <v>-1376.281000373936</v>
      </c>
      <c r="AI7">
        <f t="shared" si="7"/>
        <v>447.27155343446975</v>
      </c>
      <c r="AJ7">
        <f t="shared" si="8"/>
        <v>-196.45208655412353</v>
      </c>
      <c r="AK7">
        <f>H7*SUM(AB7, AE7:AF7)</f>
        <v>277.69917793536229</v>
      </c>
      <c r="AL7">
        <f t="shared" si="9"/>
        <v>528.51864481570851</v>
      </c>
      <c r="AN7">
        <f t="shared" si="10"/>
        <v>1370.9126434753405</v>
      </c>
      <c r="AO7">
        <f t="shared" si="11"/>
        <v>-68.545632173767032</v>
      </c>
      <c r="AP7">
        <f t="shared" si="12"/>
        <v>-16.741465120860816</v>
      </c>
      <c r="AQ7">
        <f t="shared" si="13"/>
        <v>-970.29395128130852</v>
      </c>
      <c r="AR7">
        <f t="shared" si="14"/>
        <v>315.33159489940408</v>
      </c>
      <c r="AS7">
        <f t="shared" si="15"/>
        <v>-138.50098290121539</v>
      </c>
      <c r="AT7">
        <f t="shared" si="16"/>
        <v>195.78111777555907</v>
      </c>
      <c r="AU7">
        <f t="shared" si="17"/>
        <v>372.61172977374775</v>
      </c>
      <c r="AW7">
        <v>4</v>
      </c>
      <c r="AX7">
        <f>(R7*SUMPRODUCT(K8:$K$23, X8:$X$23)-$AZ$3*SUMPRODUCT(K7:$K$22, W8:$W$23))/Z7</f>
        <v>1054.3561788071843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2047.1814049403379</v>
      </c>
      <c r="P8">
        <f t="shared" si="30"/>
        <v>102.3590702470169</v>
      </c>
      <c r="Q8" s="5">
        <f t="shared" si="31"/>
        <v>25</v>
      </c>
      <c r="R8">
        <f t="shared" si="0"/>
        <v>500000</v>
      </c>
      <c r="S8">
        <f t="shared" si="1"/>
        <v>1206.8952156165228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1001.4853290029296</v>
      </c>
      <c r="AC8">
        <f t="shared" si="2"/>
        <v>1131.560809569788</v>
      </c>
      <c r="AE8">
        <f t="shared" si="3"/>
        <v>1919.3963302996053</v>
      </c>
      <c r="AF8">
        <f t="shared" si="4"/>
        <v>-95.96981651498028</v>
      </c>
      <c r="AG8">
        <f t="shared" si="5"/>
        <v>-23.439499861463712</v>
      </c>
      <c r="AH8">
        <f t="shared" si="6"/>
        <v>-1388.1530209438949</v>
      </c>
      <c r="AI8">
        <f t="shared" si="7"/>
        <v>411.83399297926644</v>
      </c>
      <c r="AJ8">
        <f t="shared" si="8"/>
        <v>-130.07548056685846</v>
      </c>
      <c r="AK8">
        <f t="shared" ref="AK8:AK23" si="32">H8*SUM(AB8:AB8, AE8:AF8)</f>
        <v>204.80610860209774</v>
      </c>
      <c r="AL8">
        <f t="shared" si="9"/>
        <v>486.56462101450575</v>
      </c>
      <c r="AN8">
        <f t="shared" si="10"/>
        <v>1261.7216896211669</v>
      </c>
      <c r="AO8">
        <f t="shared" si="11"/>
        <v>-63.08608448105835</v>
      </c>
      <c r="AP8">
        <f t="shared" si="12"/>
        <v>-15.408034756669963</v>
      </c>
      <c r="AQ8">
        <f t="shared" si="13"/>
        <v>-912.50709787731341</v>
      </c>
      <c r="AR8">
        <f t="shared" si="14"/>
        <v>270.72047250612513</v>
      </c>
      <c r="AS8">
        <f t="shared" si="15"/>
        <v>-85.505558455185735</v>
      </c>
      <c r="AT8">
        <f t="shared" si="16"/>
        <v>134.62999033130333</v>
      </c>
      <c r="AU8">
        <f t="shared" si="17"/>
        <v>319.84490438224276</v>
      </c>
      <c r="AW8">
        <v>5</v>
      </c>
      <c r="AX8">
        <f>(R8*SUMPRODUCT(K9:$K$23, X9:$X$23)-$AZ$3*SUMPRODUCT(K8:$K$22, W9:$W$23))/Z8</f>
        <v>1206.8952156165228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2047.1814049403379</v>
      </c>
      <c r="P9">
        <f t="shared" si="30"/>
        <v>102.3590702470169</v>
      </c>
      <c r="Q9" s="5">
        <f t="shared" si="31"/>
        <v>25</v>
      </c>
      <c r="R9">
        <f t="shared" si="0"/>
        <v>500000</v>
      </c>
      <c r="S9">
        <f t="shared" si="1"/>
        <v>1312.9329803455578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1131.560809569788</v>
      </c>
      <c r="AC9">
        <f t="shared" si="2"/>
        <v>1214.9874778736812</v>
      </c>
      <c r="AE9">
        <f t="shared" si="3"/>
        <v>1894.4605773279568</v>
      </c>
      <c r="AF9">
        <f t="shared" si="4"/>
        <v>-94.72302886639784</v>
      </c>
      <c r="AG9">
        <f t="shared" si="5"/>
        <v>-23.134986630351502</v>
      </c>
      <c r="AH9">
        <f t="shared" si="6"/>
        <v>-1402.3646499514957</v>
      </c>
      <c r="AI9">
        <f t="shared" si="7"/>
        <v>374.23791187971187</v>
      </c>
      <c r="AJ9">
        <f t="shared" si="8"/>
        <v>-83.426668303893166</v>
      </c>
      <c r="AK9">
        <f t="shared" si="32"/>
        <v>153.01377428923632</v>
      </c>
      <c r="AL9">
        <f t="shared" si="9"/>
        <v>443.82501786505503</v>
      </c>
      <c r="AN9">
        <f t="shared" si="10"/>
        <v>1183.5488384396579</v>
      </c>
      <c r="AO9">
        <f t="shared" si="11"/>
        <v>-59.177441921982897</v>
      </c>
      <c r="AP9">
        <f t="shared" si="12"/>
        <v>-14.453394745373711</v>
      </c>
      <c r="AQ9">
        <f t="shared" si="13"/>
        <v>-876.11590992299762</v>
      </c>
      <c r="AR9">
        <f t="shared" si="14"/>
        <v>233.80209184930379</v>
      </c>
      <c r="AS9">
        <f t="shared" si="15"/>
        <v>-52.120132531462133</v>
      </c>
      <c r="AT9">
        <f t="shared" si="16"/>
        <v>95.594111058634553</v>
      </c>
      <c r="AU9">
        <f t="shared" si="17"/>
        <v>277.27607037647618</v>
      </c>
      <c r="AW9">
        <v>6</v>
      </c>
      <c r="AX9">
        <f>(R9*SUMPRODUCT(K10:$K$23, X10:$X$23)-$AZ$3*SUMPRODUCT(K9:$K$22, W10:$W$23))/Z9</f>
        <v>1312.9329803455578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2047.1814049403379</v>
      </c>
      <c r="P10">
        <f t="shared" si="30"/>
        <v>102.3590702470169</v>
      </c>
      <c r="Q10" s="5">
        <f t="shared" si="31"/>
        <v>25</v>
      </c>
      <c r="R10">
        <f t="shared" si="0"/>
        <v>500000</v>
      </c>
      <c r="S10">
        <f t="shared" si="1"/>
        <v>1394.0043666729289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1214.9874778736812</v>
      </c>
      <c r="AC10">
        <f t="shared" si="2"/>
        <v>1273.1563187015272</v>
      </c>
      <c r="AE10">
        <f t="shared" si="3"/>
        <v>1869.7085916945255</v>
      </c>
      <c r="AF10">
        <f t="shared" si="4"/>
        <v>-93.48542958472629</v>
      </c>
      <c r="AG10">
        <f t="shared" si="5"/>
        <v>-22.832717549877017</v>
      </c>
      <c r="AH10">
        <f t="shared" si="6"/>
        <v>-1418.3842834194181</v>
      </c>
      <c r="AI10">
        <f t="shared" si="7"/>
        <v>335.00616114050399</v>
      </c>
      <c r="AJ10">
        <f t="shared" si="8"/>
        <v>-58.168840827845997</v>
      </c>
      <c r="AK10">
        <f t="shared" si="32"/>
        <v>157.03855859913273</v>
      </c>
      <c r="AL10">
        <f t="shared" si="9"/>
        <v>433.87587891179072</v>
      </c>
      <c r="AN10">
        <f t="shared" si="10"/>
        <v>1109.8197023447219</v>
      </c>
      <c r="AO10">
        <f t="shared" si="11"/>
        <v>-55.490985117236107</v>
      </c>
      <c r="AP10">
        <f t="shared" si="12"/>
        <v>-13.553020993479889</v>
      </c>
      <c r="AQ10">
        <f t="shared" si="13"/>
        <v>-841.92308375088032</v>
      </c>
      <c r="AR10">
        <f t="shared" si="14"/>
        <v>198.85261248312568</v>
      </c>
      <c r="AS10">
        <f t="shared" si="15"/>
        <v>-34.527800695823579</v>
      </c>
      <c r="AT10">
        <f t="shared" si="16"/>
        <v>93.214786055606041</v>
      </c>
      <c r="AU10">
        <f t="shared" si="17"/>
        <v>257.53959784290811</v>
      </c>
      <c r="AW10">
        <v>7</v>
      </c>
      <c r="AX10">
        <f>(R10*SUMPRODUCT(K11:$K$23, X11:$X$23)-$AZ$3*SUMPRODUCT(K10:$K$22, W11:$W$23))/Z10</f>
        <v>1394.0043666729289</v>
      </c>
    </row>
    <row r="11" spans="1:52" x14ac:dyDescent="0.25">
      <c r="A11" t="s">
        <v>33</v>
      </c>
      <c r="C11" s="25">
        <f>AU25</f>
        <v>1660.4963985623565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2047.1814049403379</v>
      </c>
      <c r="P11">
        <f t="shared" si="30"/>
        <v>102.3590702470169</v>
      </c>
      <c r="Q11" s="5">
        <f t="shared" si="31"/>
        <v>25</v>
      </c>
      <c r="R11">
        <f t="shared" si="0"/>
        <v>500000</v>
      </c>
      <c r="S11">
        <f t="shared" si="1"/>
        <v>1448.0044533309901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1273.1563187015272</v>
      </c>
      <c r="AC11">
        <f t="shared" si="2"/>
        <v>1305.0841529657782</v>
      </c>
      <c r="AE11">
        <f t="shared" si="3"/>
        <v>1845.121403934754</v>
      </c>
      <c r="AF11">
        <f t="shared" si="4"/>
        <v>-92.25607019673771</v>
      </c>
      <c r="AG11">
        <f t="shared" si="5"/>
        <v>-22.532460966600652</v>
      </c>
      <c r="AH11">
        <f t="shared" si="6"/>
        <v>-1438.5881555518292</v>
      </c>
      <c r="AI11">
        <f t="shared" si="7"/>
        <v>291.74471721958639</v>
      </c>
      <c r="AJ11">
        <f t="shared" si="8"/>
        <v>-31.927834264251032</v>
      </c>
      <c r="AK11">
        <f t="shared" si="32"/>
        <v>155.84011510063652</v>
      </c>
      <c r="AL11">
        <f t="shared" si="9"/>
        <v>415.65699805597188</v>
      </c>
      <c r="AN11">
        <f t="shared" si="10"/>
        <v>1041.5837039743335</v>
      </c>
      <c r="AO11">
        <f t="shared" si="11"/>
        <v>-52.079185198716679</v>
      </c>
      <c r="AP11">
        <f t="shared" si="12"/>
        <v>-12.719728958322197</v>
      </c>
      <c r="AQ11">
        <f t="shared" si="13"/>
        <v>-812.0928933770391</v>
      </c>
      <c r="AR11">
        <f t="shared" si="14"/>
        <v>164.69189644025548</v>
      </c>
      <c r="AS11">
        <f t="shared" si="15"/>
        <v>-18.023481707989113</v>
      </c>
      <c r="AT11">
        <f t="shared" si="16"/>
        <v>87.972815213219064</v>
      </c>
      <c r="AU11">
        <f t="shared" si="17"/>
        <v>234.64122994548543</v>
      </c>
      <c r="AW11">
        <v>8</v>
      </c>
      <c r="AX11">
        <f>(R11*SUMPRODUCT(K12:$K$23, X12:$X$23)-$AZ$3*SUMPRODUCT(K11:$K$22, W12:$W$23))/Z11</f>
        <v>1448.0044533309901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2047.1814049403379</v>
      </c>
      <c r="P12">
        <f t="shared" si="30"/>
        <v>102.3590702470169</v>
      </c>
      <c r="Q12" s="5">
        <f t="shared" si="31"/>
        <v>25</v>
      </c>
      <c r="R12">
        <f t="shared" si="0"/>
        <v>500000</v>
      </c>
      <c r="S12">
        <f t="shared" si="1"/>
        <v>1474.960981970821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1305.0841529657782</v>
      </c>
      <c r="AC12">
        <f t="shared" si="2"/>
        <v>1311.7687517989243</v>
      </c>
      <c r="AE12">
        <f t="shared" si="3"/>
        <v>1820.6777189972343</v>
      </c>
      <c r="AF12">
        <f t="shared" si="4"/>
        <v>-91.033885949861727</v>
      </c>
      <c r="AG12">
        <f t="shared" si="5"/>
        <v>-22.233956827219902</v>
      </c>
      <c r="AH12">
        <f t="shared" si="6"/>
        <v>-1463.5905942949134</v>
      </c>
      <c r="AI12">
        <f t="shared" si="7"/>
        <v>243.81928192523924</v>
      </c>
      <c r="AJ12">
        <f t="shared" si="8"/>
        <v>-6.6845988331460831</v>
      </c>
      <c r="AK12">
        <f t="shared" si="32"/>
        <v>157.50238247408254</v>
      </c>
      <c r="AL12">
        <f t="shared" si="9"/>
        <v>394.63706556617569</v>
      </c>
      <c r="AN12">
        <f t="shared" si="10"/>
        <v>977.07488920906155</v>
      </c>
      <c r="AO12">
        <f t="shared" si="11"/>
        <v>-48.853744460453086</v>
      </c>
      <c r="AP12">
        <f t="shared" si="12"/>
        <v>-11.931952962877965</v>
      </c>
      <c r="AQ12">
        <f t="shared" si="13"/>
        <v>-785.44247718686972</v>
      </c>
      <c r="AR12">
        <f t="shared" si="14"/>
        <v>130.84671459886084</v>
      </c>
      <c r="AS12">
        <f t="shared" si="15"/>
        <v>-3.5873200381122219</v>
      </c>
      <c r="AT12">
        <f t="shared" si="16"/>
        <v>84.524362164867696</v>
      </c>
      <c r="AU12">
        <f t="shared" si="17"/>
        <v>211.78375672561631</v>
      </c>
      <c r="AW12">
        <v>9</v>
      </c>
      <c r="AX12">
        <f>(R12*SUMPRODUCT(K13:$K$23, X13:$X$23)-$AZ$3*SUMPRODUCT(K12:$K$22, W13:$W$23))/Z12</f>
        <v>1474.960981970821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2047.1814049403379</v>
      </c>
      <c r="P13">
        <f t="shared" si="30"/>
        <v>102.3590702470169</v>
      </c>
      <c r="Q13" s="5">
        <f t="shared" si="31"/>
        <v>25</v>
      </c>
      <c r="R13">
        <f t="shared" si="0"/>
        <v>500000</v>
      </c>
      <c r="S13">
        <f t="shared" si="1"/>
        <v>1474.3755534148954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1311.7687517989243</v>
      </c>
      <c r="AC13">
        <f t="shared" si="2"/>
        <v>1293.7373992086696</v>
      </c>
      <c r="AE13">
        <f t="shared" si="3"/>
        <v>1796.3639863679696</v>
      </c>
      <c r="AF13">
        <f t="shared" si="4"/>
        <v>-89.818199318398484</v>
      </c>
      <c r="AG13">
        <f t="shared" si="5"/>
        <v>-21.937039654044753</v>
      </c>
      <c r="AH13">
        <f t="shared" si="6"/>
        <v>-1491.5520980590875</v>
      </c>
      <c r="AI13">
        <f t="shared" si="7"/>
        <v>193.0566493364388</v>
      </c>
      <c r="AJ13">
        <f t="shared" si="8"/>
        <v>18.031352590254755</v>
      </c>
      <c r="AK13">
        <f t="shared" si="32"/>
        <v>156.04686165846724</v>
      </c>
      <c r="AL13">
        <f t="shared" si="9"/>
        <v>367.13486358516082</v>
      </c>
      <c r="AN13">
        <f t="shared" si="10"/>
        <v>916.63669792242399</v>
      </c>
      <c r="AO13">
        <f t="shared" si="11"/>
        <v>-45.831834896121201</v>
      </c>
      <c r="AP13">
        <f t="shared" si="12"/>
        <v>-11.193887064799933</v>
      </c>
      <c r="AQ13">
        <f t="shared" si="13"/>
        <v>-761.0993096719119</v>
      </c>
      <c r="AR13">
        <f t="shared" si="14"/>
        <v>98.511666289590863</v>
      </c>
      <c r="AS13">
        <f t="shared" si="15"/>
        <v>9.2009189801361373</v>
      </c>
      <c r="AT13">
        <f t="shared" si="16"/>
        <v>79.626557355439303</v>
      </c>
      <c r="AU13">
        <f t="shared" si="17"/>
        <v>187.33914262516632</v>
      </c>
      <c r="AW13">
        <v>10</v>
      </c>
      <c r="AX13">
        <f>(R13*SUMPRODUCT(K14:$K$23, X14:$X$23)-$AZ$3*SUMPRODUCT(K13:$K$22, W14:$W$23))/Z13</f>
        <v>1474.3755534148954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2047.1814049403379</v>
      </c>
      <c r="P14">
        <f t="shared" si="30"/>
        <v>102.3590702470169</v>
      </c>
      <c r="Q14" s="5">
        <f t="shared" si="31"/>
        <v>25</v>
      </c>
      <c r="R14">
        <f t="shared" si="0"/>
        <v>500000</v>
      </c>
      <c r="S14">
        <f t="shared" si="1"/>
        <v>1444.7730303959615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1293.7373992086696</v>
      </c>
      <c r="AC14">
        <f t="shared" si="2"/>
        <v>1250.6773162280742</v>
      </c>
      <c r="AE14">
        <f t="shared" si="3"/>
        <v>1772.1561044512953</v>
      </c>
      <c r="AF14">
        <f t="shared" si="4"/>
        <v>-88.607805222564778</v>
      </c>
      <c r="AG14">
        <f t="shared" si="5"/>
        <v>-21.64141512050006</v>
      </c>
      <c r="AH14">
        <f t="shared" si="6"/>
        <v>-1525.0827400848798</v>
      </c>
      <c r="AI14">
        <f t="shared" si="7"/>
        <v>136.82414402335053</v>
      </c>
      <c r="AJ14">
        <f t="shared" si="8"/>
        <v>43.060082980595325</v>
      </c>
      <c r="AK14">
        <f t="shared" si="32"/>
        <v>153.03248489968237</v>
      </c>
      <c r="AL14">
        <f t="shared" si="9"/>
        <v>332.9167119036282</v>
      </c>
      <c r="AN14">
        <f t="shared" si="10"/>
        <v>860.07614659746025</v>
      </c>
      <c r="AO14">
        <f t="shared" si="11"/>
        <v>-43.00380732987302</v>
      </c>
      <c r="AP14">
        <f t="shared" si="12"/>
        <v>-10.50317456628283</v>
      </c>
      <c r="AQ14">
        <f t="shared" si="13"/>
        <v>-740.16464071071846</v>
      </c>
      <c r="AR14">
        <f t="shared" si="14"/>
        <v>66.404523990585872</v>
      </c>
      <c r="AS14">
        <f t="shared" si="15"/>
        <v>20.89824375465178</v>
      </c>
      <c r="AT14">
        <f t="shared" si="16"/>
        <v>74.270878048582304</v>
      </c>
      <c r="AU14">
        <f t="shared" si="17"/>
        <v>161.57364579381994</v>
      </c>
      <c r="AW14">
        <v>11</v>
      </c>
      <c r="AX14">
        <f>(R14*SUMPRODUCT(K15:$K$23, X15:$X$23)-$AZ$3*SUMPRODUCT(K14:$K$22, W15:$W$23))/Z14</f>
        <v>1444.7730303959615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2047.1814049403379</v>
      </c>
      <c r="P15">
        <f t="shared" si="30"/>
        <v>102.3590702470169</v>
      </c>
      <c r="Q15" s="5">
        <f t="shared" si="31"/>
        <v>25</v>
      </c>
      <c r="R15">
        <f t="shared" si="0"/>
        <v>500000</v>
      </c>
      <c r="S15">
        <f t="shared" si="1"/>
        <v>1385.4924838707138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1250.6773162280742</v>
      </c>
      <c r="AC15">
        <f t="shared" si="2"/>
        <v>1183.0324884262395</v>
      </c>
      <c r="AE15">
        <f t="shared" si="3"/>
        <v>1748.0297727638117</v>
      </c>
      <c r="AF15">
        <f t="shared" si="4"/>
        <v>-87.4014886381906</v>
      </c>
      <c r="AG15">
        <f t="shared" si="5"/>
        <v>-21.346786471211079</v>
      </c>
      <c r="AH15">
        <f t="shared" si="6"/>
        <v>-1564.2899616796144</v>
      </c>
      <c r="AI15">
        <f t="shared" si="7"/>
        <v>74.991535974795624</v>
      </c>
      <c r="AJ15">
        <f t="shared" si="8"/>
        <v>67.644827801834708</v>
      </c>
      <c r="AK15">
        <f t="shared" si="32"/>
        <v>151.0967606583568</v>
      </c>
      <c r="AL15">
        <f t="shared" si="9"/>
        <v>293.73312443498713</v>
      </c>
      <c r="AN15">
        <f t="shared" si="10"/>
        <v>806.50914878710341</v>
      </c>
      <c r="AO15">
        <f t="shared" si="11"/>
        <v>-40.325457439355176</v>
      </c>
      <c r="AP15">
        <f t="shared" si="12"/>
        <v>-9.8490190810741556</v>
      </c>
      <c r="AQ15">
        <f t="shared" si="13"/>
        <v>-721.73494130806307</v>
      </c>
      <c r="AR15">
        <f t="shared" si="14"/>
        <v>34.599730958611033</v>
      </c>
      <c r="AS15">
        <f t="shared" si="15"/>
        <v>31.210093409364003</v>
      </c>
      <c r="AT15">
        <f t="shared" si="16"/>
        <v>69.713297634733991</v>
      </c>
      <c r="AU15">
        <f t="shared" si="17"/>
        <v>135.52312200270902</v>
      </c>
      <c r="AW15">
        <v>12</v>
      </c>
      <c r="AX15">
        <f>(R15*SUMPRODUCT(K16:$K$23, X16:$X$23)-$AZ$3*SUMPRODUCT(K15:$K$22, W16:$W$23))/Z15</f>
        <v>1385.4924838707138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2047.1814049403379</v>
      </c>
      <c r="P16">
        <f t="shared" si="30"/>
        <v>102.3590702470169</v>
      </c>
      <c r="Q16" s="5">
        <f t="shared" si="31"/>
        <v>25</v>
      </c>
      <c r="R16">
        <f t="shared" si="0"/>
        <v>500000</v>
      </c>
      <c r="S16">
        <f t="shared" si="1"/>
        <v>1299.8083062432711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1183.0324884262395</v>
      </c>
      <c r="AC16">
        <f t="shared" si="2"/>
        <v>1094.6000846266647</v>
      </c>
      <c r="AE16">
        <f t="shared" si="3"/>
        <v>1723.981088850215</v>
      </c>
      <c r="AF16">
        <f t="shared" si="4"/>
        <v>-86.199054442510757</v>
      </c>
      <c r="AG16">
        <f t="shared" si="5"/>
        <v>-21.053106049735465</v>
      </c>
      <c r="AH16">
        <f t="shared" si="6"/>
        <v>-1604.2511352700785</v>
      </c>
      <c r="AI16">
        <f t="shared" si="7"/>
        <v>12.477793087890177</v>
      </c>
      <c r="AJ16">
        <f t="shared" si="8"/>
        <v>88.432403799574786</v>
      </c>
      <c r="AK16">
        <f t="shared" si="32"/>
        <v>154.29855439901672</v>
      </c>
      <c r="AL16">
        <f t="shared" si="9"/>
        <v>255.20875128648169</v>
      </c>
      <c r="AN16">
        <f t="shared" si="10"/>
        <v>754.16092098303295</v>
      </c>
      <c r="AO16">
        <f t="shared" si="11"/>
        <v>-37.708046049151655</v>
      </c>
      <c r="AP16">
        <f t="shared" si="12"/>
        <v>-9.2097471084275018</v>
      </c>
      <c r="AQ16">
        <f t="shared" si="13"/>
        <v>-701.78467820100059</v>
      </c>
      <c r="AR16">
        <f t="shared" si="14"/>
        <v>5.4584496244532605</v>
      </c>
      <c r="AS16">
        <f t="shared" si="15"/>
        <v>38.68503171267978</v>
      </c>
      <c r="AT16">
        <f t="shared" si="16"/>
        <v>67.49838536194251</v>
      </c>
      <c r="AU16">
        <f t="shared" si="17"/>
        <v>111.64186669907556</v>
      </c>
      <c r="AW16">
        <v>13</v>
      </c>
      <c r="AX16">
        <f>(R16*SUMPRODUCT(K17:$K$23, X17:$X$23)-$AZ$3*SUMPRODUCT(K16:$K$22, W17:$W$23))/Z16</f>
        <v>1299.8083062432711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2047.1814049403379</v>
      </c>
      <c r="P17">
        <f t="shared" si="30"/>
        <v>102.3590702470169</v>
      </c>
      <c r="Q17" s="5">
        <f t="shared" si="31"/>
        <v>25</v>
      </c>
      <c r="R17">
        <f t="shared" si="0"/>
        <v>500000</v>
      </c>
      <c r="S17">
        <f t="shared" si="1"/>
        <v>1191.5372991858349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1094.6000846266647</v>
      </c>
      <c r="AC17">
        <f t="shared" si="2"/>
        <v>989.46292815438846</v>
      </c>
      <c r="AE17">
        <f t="shared" si="3"/>
        <v>1699.9972294443155</v>
      </c>
      <c r="AF17">
        <f t="shared" si="4"/>
        <v>-84.999861472215784</v>
      </c>
      <c r="AG17">
        <f t="shared" si="5"/>
        <v>-20.760217259469727</v>
      </c>
      <c r="AH17">
        <f t="shared" si="6"/>
        <v>-1647.1545953676873</v>
      </c>
      <c r="AI17">
        <f t="shared" si="7"/>
        <v>-52.917444655057352</v>
      </c>
      <c r="AJ17">
        <f t="shared" si="8"/>
        <v>105.13715647227627</v>
      </c>
      <c r="AK17">
        <f t="shared" si="32"/>
        <v>167.18216282534377</v>
      </c>
      <c r="AL17">
        <f t="shared" si="9"/>
        <v>219.40187464256269</v>
      </c>
      <c r="AN17">
        <f t="shared" si="10"/>
        <v>700.45126368066826</v>
      </c>
      <c r="AO17">
        <f t="shared" si="11"/>
        <v>-35.022563184033416</v>
      </c>
      <c r="AP17">
        <f t="shared" si="12"/>
        <v>-8.5538494779982859</v>
      </c>
      <c r="AQ17">
        <f t="shared" si="13"/>
        <v>-678.67846948188708</v>
      </c>
      <c r="AR17">
        <f t="shared" si="14"/>
        <v>-21.803618463250483</v>
      </c>
      <c r="AS17">
        <f t="shared" si="15"/>
        <v>43.319749488574274</v>
      </c>
      <c r="AT17">
        <f t="shared" si="16"/>
        <v>68.884204743179012</v>
      </c>
      <c r="AU17">
        <f t="shared" si="17"/>
        <v>90.400335768502799</v>
      </c>
      <c r="AW17">
        <v>14</v>
      </c>
      <c r="AX17">
        <f>(R17*SUMPRODUCT(K18:$K$23, X18:$X$23)-$AZ$3*SUMPRODUCT(K17:$K$22, W18:$W$23))/Z17</f>
        <v>1191.5372991858349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2047.1814049403379</v>
      </c>
      <c r="P18">
        <f t="shared" si="30"/>
        <v>102.3590702470169</v>
      </c>
      <c r="Q18" s="5">
        <f t="shared" si="31"/>
        <v>25</v>
      </c>
      <c r="R18">
        <f t="shared" si="0"/>
        <v>500000</v>
      </c>
      <c r="S18">
        <f t="shared" si="1"/>
        <v>1062.3751454373523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989.46292815438846</v>
      </c>
      <c r="AC18">
        <f t="shared" si="2"/>
        <v>869.78352294413344</v>
      </c>
      <c r="AE18">
        <f t="shared" si="3"/>
        <v>1676.0601583555485</v>
      </c>
      <c r="AF18">
        <f t="shared" si="4"/>
        <v>-83.803007917777435</v>
      </c>
      <c r="AG18">
        <f t="shared" si="5"/>
        <v>-20.46789984403452</v>
      </c>
      <c r="AH18">
        <f t="shared" si="6"/>
        <v>-1694.3048568101385</v>
      </c>
      <c r="AI18">
        <f t="shared" si="7"/>
        <v>-122.51560621640192</v>
      </c>
      <c r="AJ18">
        <f t="shared" si="8"/>
        <v>119.67940521025503</v>
      </c>
      <c r="AK18">
        <f t="shared" si="32"/>
        <v>180.97857750931038</v>
      </c>
      <c r="AL18">
        <f t="shared" si="9"/>
        <v>178.14237650316349</v>
      </c>
      <c r="AN18">
        <f t="shared" si="10"/>
        <v>645.34945565215332</v>
      </c>
      <c r="AO18">
        <f t="shared" si="11"/>
        <v>-32.267472782607669</v>
      </c>
      <c r="AP18">
        <f t="shared" si="12"/>
        <v>-7.8809510248428749</v>
      </c>
      <c r="AQ18">
        <f t="shared" si="13"/>
        <v>-652.3743862058152</v>
      </c>
      <c r="AR18">
        <f t="shared" si="14"/>
        <v>-47.173354361112459</v>
      </c>
      <c r="AS18">
        <f t="shared" si="15"/>
        <v>46.081304790986756</v>
      </c>
      <c r="AT18">
        <f t="shared" si="16"/>
        <v>69.683910746334007</v>
      </c>
      <c r="AU18">
        <f t="shared" si="17"/>
        <v>68.591861176208312</v>
      </c>
      <c r="AW18">
        <v>15</v>
      </c>
      <c r="AX18">
        <f>(R18*SUMPRODUCT(K19:$K$23, X19:$X$23)-$AZ$3*SUMPRODUCT(K18:$K$22, W19:$W$23))/Z18</f>
        <v>1062.3751454373523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2047.1814049403379</v>
      </c>
      <c r="P19">
        <f t="shared" si="30"/>
        <v>102.3590702470169</v>
      </c>
      <c r="Q19" s="5">
        <f t="shared" si="31"/>
        <v>25</v>
      </c>
      <c r="R19">
        <f t="shared" si="0"/>
        <v>500000</v>
      </c>
      <c r="S19">
        <f t="shared" si="1"/>
        <v>906.48380733792658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869.78352294413344</v>
      </c>
      <c r="AC19">
        <f t="shared" si="2"/>
        <v>731.55210852534424</v>
      </c>
      <c r="AE19">
        <f t="shared" si="3"/>
        <v>1652.1198296040666</v>
      </c>
      <c r="AF19">
        <f t="shared" si="4"/>
        <v>-82.605991480203329</v>
      </c>
      <c r="AG19">
        <f t="shared" si="5"/>
        <v>-20.175542646307584</v>
      </c>
      <c r="AH19">
        <f t="shared" si="6"/>
        <v>-1753.5639857318351</v>
      </c>
      <c r="AI19">
        <f t="shared" si="7"/>
        <v>-204.22569025427947</v>
      </c>
      <c r="AJ19">
        <f t="shared" si="8"/>
        <v>138.2314144187892</v>
      </c>
      <c r="AK19">
        <f t="shared" si="32"/>
        <v>179.04442630239095</v>
      </c>
      <c r="AL19">
        <f t="shared" si="9"/>
        <v>113.05015046690067</v>
      </c>
      <c r="AN19">
        <f t="shared" si="10"/>
        <v>592.63227329038648</v>
      </c>
      <c r="AO19">
        <f t="shared" si="11"/>
        <v>-29.631613664519325</v>
      </c>
      <c r="AP19">
        <f t="shared" si="12"/>
        <v>-7.2371734114551742</v>
      </c>
      <c r="AQ19">
        <f t="shared" si="13"/>
        <v>-629.02132920555698</v>
      </c>
      <c r="AR19">
        <f t="shared" si="14"/>
        <v>-73.257842991145026</v>
      </c>
      <c r="AS19">
        <f t="shared" si="15"/>
        <v>49.585021557900511</v>
      </c>
      <c r="AT19">
        <f t="shared" si="16"/>
        <v>64.225066171494277</v>
      </c>
      <c r="AU19">
        <f t="shared" si="17"/>
        <v>40.552244738249762</v>
      </c>
      <c r="AW19">
        <v>16</v>
      </c>
      <c r="AX19">
        <f>(R19*SUMPRODUCT(K20:$K$23, X20:$X$23)-$AZ$3*SUMPRODUCT(K19:$K$22, W20:$W$23))/Z19</f>
        <v>906.48380733792658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2047.1814049403379</v>
      </c>
      <c r="P20">
        <f t="shared" si="30"/>
        <v>102.3590702470169</v>
      </c>
      <c r="Q20" s="5">
        <f t="shared" si="31"/>
        <v>25</v>
      </c>
      <c r="R20">
        <f t="shared" si="0"/>
        <v>500000</v>
      </c>
      <c r="S20">
        <f t="shared" si="1"/>
        <v>709.66988963630615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731.55210852534424</v>
      </c>
      <c r="AC20">
        <f t="shared" si="2"/>
        <v>564.41442529346386</v>
      </c>
      <c r="AE20">
        <f t="shared" si="3"/>
        <v>1628.1636476545732</v>
      </c>
      <c r="AF20">
        <f t="shared" si="4"/>
        <v>-81.408182382728668</v>
      </c>
      <c r="AG20">
        <f t="shared" si="5"/>
        <v>-19.88299185071515</v>
      </c>
      <c r="AH20">
        <f t="shared" si="6"/>
        <v>-1815.9073825871199</v>
      </c>
      <c r="AI20">
        <f t="shared" si="7"/>
        <v>-289.03490916599048</v>
      </c>
      <c r="AJ20">
        <f t="shared" si="8"/>
        <v>167.13768323188037</v>
      </c>
      <c r="AK20">
        <f t="shared" si="32"/>
        <v>123.71210125718737</v>
      </c>
      <c r="AL20">
        <f t="shared" si="9"/>
        <v>1.8148753230772598</v>
      </c>
      <c r="AN20">
        <f t="shared" si="10"/>
        <v>553.95897364089376</v>
      </c>
      <c r="AO20">
        <f t="shared" si="11"/>
        <v>-27.697948682044689</v>
      </c>
      <c r="AP20">
        <f t="shared" si="12"/>
        <v>-6.7648984636151246</v>
      </c>
      <c r="AQ20">
        <f t="shared" si="13"/>
        <v>-617.83604574022513</v>
      </c>
      <c r="AR20">
        <f t="shared" si="14"/>
        <v>-98.339919244991194</v>
      </c>
      <c r="AS20">
        <f t="shared" si="15"/>
        <v>56.866163050148359</v>
      </c>
      <c r="AT20">
        <f t="shared" si="16"/>
        <v>42.091241097362513</v>
      </c>
      <c r="AU20">
        <f t="shared" si="17"/>
        <v>0.61748490251967603</v>
      </c>
      <c r="AW20">
        <v>17</v>
      </c>
      <c r="AX20">
        <f>(R20*SUMPRODUCT(K21:$K$23, X21:$X$23)-$AZ$3*SUMPRODUCT(K20:$K$22, W21:$W$23))/Z20</f>
        <v>709.66988963630615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2047.1814049403379</v>
      </c>
      <c r="P21">
        <f t="shared" si="30"/>
        <v>102.3590702470169</v>
      </c>
      <c r="Q21" s="5">
        <f t="shared" si="31"/>
        <v>25</v>
      </c>
      <c r="R21">
        <f t="shared" si="0"/>
        <v>500000</v>
      </c>
      <c r="S21">
        <f t="shared" si="1"/>
        <v>483.52154136966658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564.41442529346386</v>
      </c>
      <c r="AC21">
        <f t="shared" si="2"/>
        <v>378.89546431122596</v>
      </c>
      <c r="AE21">
        <f t="shared" si="3"/>
        <v>1604.2051544527903</v>
      </c>
      <c r="AF21">
        <f t="shared" si="4"/>
        <v>-80.210257722639525</v>
      </c>
      <c r="AG21">
        <f t="shared" si="5"/>
        <v>-19.590412830312204</v>
      </c>
      <c r="AH21">
        <f t="shared" si="6"/>
        <v>-1874.9820379159194</v>
      </c>
      <c r="AI21">
        <f t="shared" si="7"/>
        <v>-370.57755401608074</v>
      </c>
      <c r="AJ21">
        <f t="shared" si="8"/>
        <v>185.5189609822379</v>
      </c>
      <c r="AK21">
        <f t="shared" si="32"/>
        <v>107.13539821981144</v>
      </c>
      <c r="AL21">
        <f t="shared" si="9"/>
        <v>-77.923194814031405</v>
      </c>
      <c r="AN21">
        <f t="shared" si="10"/>
        <v>519.17382781832885</v>
      </c>
      <c r="AO21">
        <f t="shared" si="11"/>
        <v>-25.958691390916446</v>
      </c>
      <c r="AP21">
        <f t="shared" si="12"/>
        <v>-6.3401053097375542</v>
      </c>
      <c r="AQ21">
        <f t="shared" si="13"/>
        <v>-606.80618000349784</v>
      </c>
      <c r="AR21">
        <f t="shared" si="14"/>
        <v>-119.93114888582294</v>
      </c>
      <c r="AS21">
        <f t="shared" si="15"/>
        <v>60.040069587534866</v>
      </c>
      <c r="AT21">
        <f t="shared" si="16"/>
        <v>34.672557081761553</v>
      </c>
      <c r="AU21">
        <f t="shared" si="17"/>
        <v>-25.218522216526512</v>
      </c>
      <c r="AW21">
        <v>18</v>
      </c>
      <c r="AX21">
        <f>(R21*SUMPRODUCT(K22:$K$23, X22:$X$23)-$AZ$3*SUMPRODUCT(K21:$K$22, W22:$W$23))/Z21</f>
        <v>483.52154136966658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2047.1814049403379</v>
      </c>
      <c r="P22">
        <f t="shared" si="30"/>
        <v>102.3590702470169</v>
      </c>
      <c r="Q22" s="5">
        <f t="shared" si="31"/>
        <v>25</v>
      </c>
      <c r="R22">
        <f t="shared" si="0"/>
        <v>500000</v>
      </c>
      <c r="S22">
        <f t="shared" si="1"/>
        <v>242.05173821440454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378.89546431122596</v>
      </c>
      <c r="AC22">
        <f t="shared" si="2"/>
        <v>186.83963709562312</v>
      </c>
      <c r="AE22">
        <f t="shared" si="3"/>
        <v>1580.2184838232997</v>
      </c>
      <c r="AF22">
        <f t="shared" si="4"/>
        <v>-79.010924191164989</v>
      </c>
      <c r="AG22">
        <f t="shared" si="5"/>
        <v>-19.297489709630213</v>
      </c>
      <c r="AH22">
        <f t="shared" si="6"/>
        <v>-1940.3798475773215</v>
      </c>
      <c r="AI22">
        <f t="shared" si="7"/>
        <v>-458.46977765481688</v>
      </c>
      <c r="AJ22">
        <f t="shared" si="8"/>
        <v>192.05582721560285</v>
      </c>
      <c r="AK22">
        <f t="shared" si="32"/>
        <v>131.60721167603526</v>
      </c>
      <c r="AL22">
        <f t="shared" si="9"/>
        <v>-134.80673876317877</v>
      </c>
      <c r="AN22">
        <f t="shared" si="10"/>
        <v>477.95415713205517</v>
      </c>
      <c r="AO22">
        <f t="shared" si="11"/>
        <v>-23.897707856602761</v>
      </c>
      <c r="AP22">
        <f t="shared" si="12"/>
        <v>-5.836734301838586</v>
      </c>
      <c r="AQ22">
        <f t="shared" si="13"/>
        <v>-586.88885369888374</v>
      </c>
      <c r="AR22">
        <f t="shared" si="14"/>
        <v>-138.66913872526985</v>
      </c>
      <c r="AS22">
        <f t="shared" si="15"/>
        <v>58.089360400999773</v>
      </c>
      <c r="AT22">
        <f t="shared" si="16"/>
        <v>39.80602339046753</v>
      </c>
      <c r="AU22">
        <f t="shared" si="17"/>
        <v>-40.773754933802557</v>
      </c>
      <c r="AW22">
        <v>19</v>
      </c>
      <c r="AX22">
        <f>(R22*SUMPRODUCT(K23:$K$23, X23:$X$23)-$AZ$3*SUMPRODUCT(K22:$K$22, W23:$W$23))/Z22</f>
        <v>242.05173821440454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2047.1814049403379</v>
      </c>
      <c r="P23">
        <f t="shared" si="30"/>
        <v>102.3590702470169</v>
      </c>
      <c r="Q23" s="5">
        <f t="shared" si="31"/>
        <v>25</v>
      </c>
      <c r="R23">
        <f t="shared" si="0"/>
        <v>500000</v>
      </c>
      <c r="S23">
        <f t="shared" si="1"/>
        <v>245.78874494881941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186.83963709562312</v>
      </c>
      <c r="AC23">
        <f t="shared" si="2"/>
        <v>186.83963709562312</v>
      </c>
      <c r="AE23">
        <f t="shared" si="3"/>
        <v>1556.1926191844443</v>
      </c>
      <c r="AF23">
        <f t="shared" si="4"/>
        <v>-77.809630959222218</v>
      </c>
      <c r="AG23">
        <f t="shared" si="5"/>
        <v>-19.004087955138949</v>
      </c>
      <c r="AH23">
        <f t="shared" si="6"/>
        <v>-2008.5371478992938</v>
      </c>
      <c r="AI23">
        <f t="shared" si="7"/>
        <v>-549.15824762921056</v>
      </c>
      <c r="AJ23">
        <f t="shared" si="8"/>
        <v>0</v>
      </c>
      <c r="AK23">
        <f t="shared" si="32"/>
        <v>173.01663077083583</v>
      </c>
      <c r="AL23">
        <f t="shared" si="9"/>
        <v>-376.14161685837473</v>
      </c>
      <c r="AN23">
        <f t="shared" si="10"/>
        <v>426.38579104582237</v>
      </c>
      <c r="AO23">
        <f t="shared" si="11"/>
        <v>-21.319289552291121</v>
      </c>
      <c r="AP23">
        <f t="shared" si="12"/>
        <v>-5.2069859321803573</v>
      </c>
      <c r="AQ23">
        <f t="shared" si="13"/>
        <v>-550.32499839305308</v>
      </c>
      <c r="AR23">
        <f t="shared" si="14"/>
        <v>-150.46548283170213</v>
      </c>
      <c r="AS23">
        <f t="shared" si="15"/>
        <v>0</v>
      </c>
      <c r="AT23">
        <f t="shared" si="16"/>
        <v>47.405335345933914</v>
      </c>
      <c r="AU23">
        <f t="shared" si="17"/>
        <v>-103.06014748576821</v>
      </c>
      <c r="AW23">
        <v>20</v>
      </c>
      <c r="AX23">
        <f>(R23*SUMPRODUCT(K$23:$K24, X$23:$X24)-$AZ$3*SUMPRODUCT(K$22:$K23, W$23:$W24))/Z23</f>
        <v>245.78874494881941</v>
      </c>
    </row>
    <row r="25" spans="5:50" x14ac:dyDescent="0.25">
      <c r="AN25" s="6">
        <f t="shared" ref="AN25:AU25" si="33">SUM(AN3:AN23)</f>
        <v>19502.463551946872</v>
      </c>
      <c r="AO25" s="6">
        <f t="shared" si="33"/>
        <v>-2510.5092313025962</v>
      </c>
      <c r="AP25" s="6">
        <f t="shared" si="33"/>
        <v>-486.31211843260786</v>
      </c>
      <c r="AQ25" s="6">
        <f t="shared" si="33"/>
        <v>-15949.479240110571</v>
      </c>
      <c r="AR25" s="6">
        <f t="shared" si="33"/>
        <v>556.16296210109283</v>
      </c>
      <c r="AS25" s="6">
        <f t="shared" si="33"/>
        <v>-614.00652677004405</v>
      </c>
      <c r="AT25" s="6">
        <f t="shared" si="33"/>
        <v>1718.339963231308</v>
      </c>
      <c r="AU25" s="7">
        <f t="shared" si="33"/>
        <v>1660.4963985623565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D0CC-BDDD-4A05-9AD1-3A8675525458}">
  <sheetPr codeName="Sheet1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3116.9023765681982</v>
      </c>
      <c r="K3">
        <v>1</v>
      </c>
      <c r="L3" s="2">
        <v>0</v>
      </c>
      <c r="O3">
        <f>$C$3</f>
        <v>3116.9023765681982</v>
      </c>
      <c r="P3">
        <f>O3*B5</f>
        <v>2493.5219012545585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3116.9023765681982</v>
      </c>
      <c r="AF3">
        <f t="shared" ref="AF3:AF23" si="4">-$Z3*P3</f>
        <v>-2493.5219012545585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350.23073351363962</v>
      </c>
      <c r="AJ3">
        <f t="shared" ref="AJ3:AJ23" si="8">AB3-AC3</f>
        <v>3.637978807091713E-12</v>
      </c>
      <c r="AL3">
        <f t="shared" ref="AL3:AL23" si="9">SUM(AI3:AK3)</f>
        <v>350.23073351364326</v>
      </c>
      <c r="AN3">
        <f t="shared" ref="AN3:AN23" si="10">AE3*$K3</f>
        <v>3116.9023765681982</v>
      </c>
      <c r="AO3">
        <f t="shared" ref="AO3:AO23" si="11">AF3*$K3</f>
        <v>-2493.5219012545585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350.23073351363962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350.23073351364326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2377.9115274758619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500000</v>
      </c>
      <c r="S4">
        <f t="shared" si="1"/>
        <v>757.55227142909496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-3.637978807091713E-12</v>
      </c>
      <c r="AC4">
        <f t="shared" si="2"/>
        <v>747.34346292946429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-747.34346292946793</v>
      </c>
      <c r="AK4">
        <f>H4*SUM(AB4, AE4:AF4)</f>
        <v>-2.3974280338734388E-13</v>
      </c>
      <c r="AL4">
        <f t="shared" si="9"/>
        <v>-2485.3659629294684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-1630.5680645463926</v>
      </c>
      <c r="AR4">
        <f t="shared" si="14"/>
        <v>-1630.5680645463926</v>
      </c>
      <c r="AS4">
        <f t="shared" si="15"/>
        <v>-701.13843974994643</v>
      </c>
      <c r="AT4">
        <f t="shared" si="16"/>
        <v>-2.2492053981362591E-13</v>
      </c>
      <c r="AU4">
        <f t="shared" si="17"/>
        <v>-2331.7065042963395</v>
      </c>
      <c r="AW4">
        <v>1</v>
      </c>
      <c r="AX4">
        <f>(R4*SUMPRODUCT(K5:$K$23, X5:$X$23)-$AZ$3*SUMPRODUCT(K4:$K$22, W5:$W$23))/Z4</f>
        <v>757.55227142909496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3116.9023765681982</v>
      </c>
      <c r="P5">
        <f t="shared" ref="P5:P23" si="30">O5*$C$5</f>
        <v>155.84511882840991</v>
      </c>
      <c r="Q5" s="5">
        <f t="shared" ref="Q5:Q23" si="31">$C$8</f>
        <v>25</v>
      </c>
      <c r="R5">
        <f t="shared" si="0"/>
        <v>500000</v>
      </c>
      <c r="S5">
        <f t="shared" si="1"/>
        <v>1447.6504415664333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747.34346292946429</v>
      </c>
      <c r="AC5">
        <f t="shared" si="2"/>
        <v>1408.6989561226073</v>
      </c>
      <c r="AE5">
        <f t="shared" si="3"/>
        <v>3033.0368424138669</v>
      </c>
      <c r="AF5">
        <f t="shared" si="4"/>
        <v>-151.65184212069335</v>
      </c>
      <c r="AG5">
        <f t="shared" si="5"/>
        <v>-24.327332684648677</v>
      </c>
      <c r="AH5">
        <f t="shared" si="6"/>
        <v>-1782.70403202648</v>
      </c>
      <c r="AI5">
        <f t="shared" si="7"/>
        <v>1074.3536355820447</v>
      </c>
      <c r="AJ5">
        <f t="shared" si="8"/>
        <v>-661.35549319314305</v>
      </c>
      <c r="AK5">
        <f>H5*SUM(AB5, AE5:AF5)</f>
        <v>313.52213922243595</v>
      </c>
      <c r="AL5">
        <f t="shared" si="9"/>
        <v>726.52028161133762</v>
      </c>
      <c r="AN5">
        <f t="shared" si="10"/>
        <v>2619.2169139269513</v>
      </c>
      <c r="AO5">
        <f t="shared" si="11"/>
        <v>-130.96084569634755</v>
      </c>
      <c r="AP5">
        <f t="shared" si="12"/>
        <v>-21.008172517828314</v>
      </c>
      <c r="AQ5">
        <f t="shared" si="13"/>
        <v>-1539.47637163993</v>
      </c>
      <c r="AR5">
        <f t="shared" si="14"/>
        <v>927.7715240728453</v>
      </c>
      <c r="AS5">
        <f t="shared" si="15"/>
        <v>-571.1218108749938</v>
      </c>
      <c r="AT5">
        <f t="shared" si="16"/>
        <v>270.74596604254231</v>
      </c>
      <c r="AU5">
        <f t="shared" si="17"/>
        <v>627.39567924039375</v>
      </c>
      <c r="AW5">
        <v>2</v>
      </c>
      <c r="AX5">
        <f>(R5*SUMPRODUCT(K6:$K$23, X6:$X$23)-$AZ$3*SUMPRODUCT(K5:$K$22, W6:$W$23))/Z5</f>
        <v>1447.6504415664333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3116.9023765681982</v>
      </c>
      <c r="P6">
        <f t="shared" si="30"/>
        <v>155.84511882840991</v>
      </c>
      <c r="Q6" s="5">
        <f t="shared" si="31"/>
        <v>25</v>
      </c>
      <c r="R6">
        <f t="shared" si="0"/>
        <v>500000</v>
      </c>
      <c r="S6">
        <f t="shared" si="1"/>
        <v>2066.2965986681197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1408.6989561226073</v>
      </c>
      <c r="AC6">
        <f t="shared" si="2"/>
        <v>1983.03700535759</v>
      </c>
      <c r="AE6">
        <f t="shared" si="3"/>
        <v>2991.3095529488946</v>
      </c>
      <c r="AF6">
        <f t="shared" si="4"/>
        <v>-149.56547764744474</v>
      </c>
      <c r="AG6">
        <f t="shared" si="5"/>
        <v>-23.992647118470352</v>
      </c>
      <c r="AH6">
        <f t="shared" si="6"/>
        <v>-1828.2447866367954</v>
      </c>
      <c r="AI6">
        <f t="shared" si="7"/>
        <v>989.50664154618403</v>
      </c>
      <c r="AJ6">
        <f t="shared" si="8"/>
        <v>-574.33804923498269</v>
      </c>
      <c r="AK6">
        <f>H6*SUM(AB6, AE6:AF6)</f>
        <v>462.44820181893743</v>
      </c>
      <c r="AL6">
        <f t="shared" si="9"/>
        <v>877.61679413013871</v>
      </c>
      <c r="AN6">
        <f t="shared" si="10"/>
        <v>2329.7103093679752</v>
      </c>
      <c r="AO6">
        <f t="shared" si="11"/>
        <v>-116.48551546839876</v>
      </c>
      <c r="AP6">
        <f t="shared" si="12"/>
        <v>-18.686102642177193</v>
      </c>
      <c r="AQ6">
        <f t="shared" si="13"/>
        <v>-1423.8849748188413</v>
      </c>
      <c r="AR6">
        <f t="shared" si="14"/>
        <v>770.65371643855781</v>
      </c>
      <c r="AS6">
        <f t="shared" si="15"/>
        <v>-447.30953138767006</v>
      </c>
      <c r="AT6">
        <f t="shared" si="16"/>
        <v>360.16678456569855</v>
      </c>
      <c r="AU6">
        <f t="shared" si="17"/>
        <v>683.51096961658618</v>
      </c>
      <c r="AW6">
        <v>3</v>
      </c>
      <c r="AX6">
        <f>(R6*SUMPRODUCT(K7:$K$23, X7:$X$23)-$AZ$3*SUMPRODUCT(K6:$K$22, W7:$W$23))/Z6</f>
        <v>2066.2965986681197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3116.9023765681982</v>
      </c>
      <c r="P7">
        <f t="shared" si="30"/>
        <v>155.84511882840991</v>
      </c>
      <c r="Q7" s="5">
        <f t="shared" si="31"/>
        <v>25</v>
      </c>
      <c r="R7">
        <f t="shared" si="0"/>
        <v>500000</v>
      </c>
      <c r="S7">
        <f t="shared" si="1"/>
        <v>2575.1327626705352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1983.03700535759</v>
      </c>
      <c r="AC7">
        <f t="shared" si="2"/>
        <v>2436.9886032075337</v>
      </c>
      <c r="AE7">
        <f t="shared" si="3"/>
        <v>2949.6947416139869</v>
      </c>
      <c r="AF7">
        <f t="shared" si="4"/>
        <v>-147.48473708069935</v>
      </c>
      <c r="AG7">
        <f t="shared" si="5"/>
        <v>-23.658863715052313</v>
      </c>
      <c r="AH7">
        <f t="shared" si="6"/>
        <v>-1877.1386446666527</v>
      </c>
      <c r="AI7">
        <f t="shared" si="7"/>
        <v>901.4124961515829</v>
      </c>
      <c r="AJ7">
        <f t="shared" si="8"/>
        <v>-453.95159784994371</v>
      </c>
      <c r="AK7">
        <f>H7*SUM(AB7, AE7:AF7)</f>
        <v>501.0153619355749</v>
      </c>
      <c r="AL7">
        <f t="shared" si="9"/>
        <v>948.47626023721409</v>
      </c>
      <c r="AN7">
        <f t="shared" si="10"/>
        <v>2079.5687545906017</v>
      </c>
      <c r="AO7">
        <f t="shared" si="11"/>
        <v>-103.97843772953009</v>
      </c>
      <c r="AP7">
        <f t="shared" si="12"/>
        <v>-16.679771318987125</v>
      </c>
      <c r="AQ7">
        <f t="shared" si="13"/>
        <v>-1323.4043572072694</v>
      </c>
      <c r="AR7">
        <f t="shared" si="14"/>
        <v>635.50618833481531</v>
      </c>
      <c r="AS7">
        <f t="shared" si="15"/>
        <v>-320.04110312400633</v>
      </c>
      <c r="AT7">
        <f t="shared" si="16"/>
        <v>353.22159868008174</v>
      </c>
      <c r="AU7">
        <f t="shared" si="17"/>
        <v>668.68668389089078</v>
      </c>
      <c r="AW7">
        <v>4</v>
      </c>
      <c r="AX7">
        <f>(R7*SUMPRODUCT(K8:$K$23, X8:$X$23)-$AZ$3*SUMPRODUCT(K7:$K$22, W8:$W$23))/Z7</f>
        <v>2575.1327626705352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3116.9023765681982</v>
      </c>
      <c r="P8">
        <f t="shared" si="30"/>
        <v>155.84511882840991</v>
      </c>
      <c r="Q8" s="5">
        <f t="shared" si="31"/>
        <v>25</v>
      </c>
      <c r="R8">
        <f t="shared" si="0"/>
        <v>500000</v>
      </c>
      <c r="S8">
        <f t="shared" si="1"/>
        <v>2951.9374276269391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2436.9886032075337</v>
      </c>
      <c r="AC8">
        <f t="shared" si="2"/>
        <v>2754.2439894976833</v>
      </c>
      <c r="AE8">
        <f t="shared" si="3"/>
        <v>2908.1611135013959</v>
      </c>
      <c r="AF8">
        <f t="shared" si="4"/>
        <v>-145.40805567506979</v>
      </c>
      <c r="AG8">
        <f t="shared" si="5"/>
        <v>-23.325731464706372</v>
      </c>
      <c r="AH8">
        <f t="shared" si="6"/>
        <v>-1930.8722639083874</v>
      </c>
      <c r="AI8">
        <f t="shared" si="7"/>
        <v>808.55506245323272</v>
      </c>
      <c r="AJ8">
        <f t="shared" si="8"/>
        <v>-317.25538629014954</v>
      </c>
      <c r="AK8">
        <f t="shared" ref="AK8:AK23" si="32">H8*SUM(AB8:AB8, AE8:AF8)</f>
        <v>376.98127042495486</v>
      </c>
      <c r="AL8">
        <f t="shared" si="9"/>
        <v>868.28094658803798</v>
      </c>
      <c r="AN8">
        <f t="shared" si="10"/>
        <v>1911.689574421976</v>
      </c>
      <c r="AO8">
        <f t="shared" si="11"/>
        <v>-95.584478721098804</v>
      </c>
      <c r="AP8">
        <f t="shared" si="12"/>
        <v>-15.333248715081691</v>
      </c>
      <c r="AQ8">
        <f t="shared" si="13"/>
        <v>-1269.2654335130771</v>
      </c>
      <c r="AR8">
        <f t="shared" si="14"/>
        <v>531.50641347271858</v>
      </c>
      <c r="AS8">
        <f t="shared" si="15"/>
        <v>-208.5489045240287</v>
      </c>
      <c r="AT8">
        <f t="shared" si="16"/>
        <v>247.80991709089224</v>
      </c>
      <c r="AU8">
        <f t="shared" si="17"/>
        <v>570.76742603958212</v>
      </c>
      <c r="AW8">
        <v>5</v>
      </c>
      <c r="AX8">
        <f>(R8*SUMPRODUCT(K9:$K$23, X9:$X$23)-$AZ$3*SUMPRODUCT(K8:$K$22, W9:$W$23))/Z8</f>
        <v>2951.9374276269391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3116.9023765681982</v>
      </c>
      <c r="P9">
        <f t="shared" si="30"/>
        <v>155.84511882840991</v>
      </c>
      <c r="Q9" s="5">
        <f t="shared" si="31"/>
        <v>25</v>
      </c>
      <c r="R9">
        <f t="shared" si="0"/>
        <v>500000</v>
      </c>
      <c r="S9">
        <f t="shared" si="1"/>
        <v>3223.0008101263511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2754.2439894976833</v>
      </c>
      <c r="AC9">
        <f t="shared" si="2"/>
        <v>2964.2007909576187</v>
      </c>
      <c r="AE9">
        <f t="shared" si="3"/>
        <v>2866.6218329616036</v>
      </c>
      <c r="AF9">
        <f t="shared" si="4"/>
        <v>-143.33109164808019</v>
      </c>
      <c r="AG9">
        <f t="shared" si="5"/>
        <v>-22.992553877464069</v>
      </c>
      <c r="AH9">
        <f t="shared" si="6"/>
        <v>-1998.4054519048486</v>
      </c>
      <c r="AI9">
        <f t="shared" si="7"/>
        <v>701.89273553121075</v>
      </c>
      <c r="AJ9">
        <f t="shared" si="8"/>
        <v>-209.95680145993538</v>
      </c>
      <c r="AK9">
        <f t="shared" si="32"/>
        <v>285.92731294834499</v>
      </c>
      <c r="AL9">
        <f t="shared" si="9"/>
        <v>777.8632470196203</v>
      </c>
      <c r="AN9">
        <f t="shared" si="10"/>
        <v>1790.8986765155216</v>
      </c>
      <c r="AO9">
        <f t="shared" si="11"/>
        <v>-89.544933825776084</v>
      </c>
      <c r="AP9">
        <f t="shared" si="12"/>
        <v>-14.364411041382649</v>
      </c>
      <c r="AQ9">
        <f t="shared" si="13"/>
        <v>-1248.487553469957</v>
      </c>
      <c r="AR9">
        <f t="shared" si="14"/>
        <v>438.50177817840591</v>
      </c>
      <c r="AS9">
        <f t="shared" si="15"/>
        <v>-131.16880417796875</v>
      </c>
      <c r="AT9">
        <f t="shared" si="16"/>
        <v>178.63076337829915</v>
      </c>
      <c r="AU9">
        <f t="shared" si="17"/>
        <v>485.96373737873625</v>
      </c>
      <c r="AW9">
        <v>6</v>
      </c>
      <c r="AX9">
        <f>(R9*SUMPRODUCT(K10:$K$23, X10:$X$23)-$AZ$3*SUMPRODUCT(K9:$K$22, W10:$W$23))/Z9</f>
        <v>3223.0008101263511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3116.9023765681982</v>
      </c>
      <c r="P10">
        <f t="shared" si="30"/>
        <v>155.84511882840991</v>
      </c>
      <c r="Q10" s="5">
        <f t="shared" si="31"/>
        <v>25</v>
      </c>
      <c r="R10">
        <f t="shared" si="0"/>
        <v>500000</v>
      </c>
      <c r="S10">
        <f t="shared" si="1"/>
        <v>3422.5774702354129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2964.2007909576187</v>
      </c>
      <c r="AC10">
        <f t="shared" si="2"/>
        <v>3102.1086264292153</v>
      </c>
      <c r="AE10">
        <f t="shared" si="3"/>
        <v>2825.055045262387</v>
      </c>
      <c r="AF10">
        <f t="shared" si="4"/>
        <v>-141.25275226311936</v>
      </c>
      <c r="AG10">
        <f t="shared" si="5"/>
        <v>-22.659155661243844</v>
      </c>
      <c r="AH10">
        <f t="shared" si="6"/>
        <v>-2069.453548911627</v>
      </c>
      <c r="AI10">
        <f t="shared" si="7"/>
        <v>591.68958842639677</v>
      </c>
      <c r="AJ10">
        <f t="shared" si="8"/>
        <v>-137.90783547159663</v>
      </c>
      <c r="AK10">
        <f t="shared" si="32"/>
        <v>296.52016190773656</v>
      </c>
      <c r="AL10">
        <f t="shared" si="9"/>
        <v>750.30191486253671</v>
      </c>
      <c r="AN10">
        <f t="shared" si="10"/>
        <v>1676.8932674150142</v>
      </c>
      <c r="AO10">
        <f t="shared" si="11"/>
        <v>-83.844663370750709</v>
      </c>
      <c r="AP10">
        <f t="shared" si="12"/>
        <v>-13.4499983061815</v>
      </c>
      <c r="AQ10">
        <f t="shared" si="13"/>
        <v>-1228.3841085566187</v>
      </c>
      <c r="AR10">
        <f t="shared" si="14"/>
        <v>351.21449718146334</v>
      </c>
      <c r="AS10">
        <f t="shared" si="15"/>
        <v>-81.859191102812332</v>
      </c>
      <c r="AT10">
        <f t="shared" si="16"/>
        <v>176.00813265205286</v>
      </c>
      <c r="AU10">
        <f t="shared" si="17"/>
        <v>445.36343873070388</v>
      </c>
      <c r="AW10">
        <v>7</v>
      </c>
      <c r="AX10">
        <f>(R10*SUMPRODUCT(K11:$K$23, X11:$X$23)-$AZ$3*SUMPRODUCT(K10:$K$22, W11:$W$23))/Z10</f>
        <v>3422.5774702354129</v>
      </c>
    </row>
    <row r="11" spans="1:52" x14ac:dyDescent="0.25">
      <c r="A11" t="s">
        <v>33</v>
      </c>
      <c r="C11" s="25">
        <f>AU25</f>
        <v>2544.7395862529211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3116.9023765681982</v>
      </c>
      <c r="P11">
        <f t="shared" si="30"/>
        <v>155.84511882840991</v>
      </c>
      <c r="Q11" s="5">
        <f t="shared" si="31"/>
        <v>25</v>
      </c>
      <c r="R11">
        <f t="shared" si="0"/>
        <v>500000</v>
      </c>
      <c r="S11">
        <f t="shared" si="1"/>
        <v>3555.5394228289269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3102.1086264292153</v>
      </c>
      <c r="AC11">
        <f t="shared" si="2"/>
        <v>3175.1998549551681</v>
      </c>
      <c r="AE11">
        <f t="shared" si="3"/>
        <v>2783.4842472691494</v>
      </c>
      <c r="AF11">
        <f t="shared" si="4"/>
        <v>-139.17421236345746</v>
      </c>
      <c r="AG11">
        <f t="shared" si="5"/>
        <v>-22.325725279322413</v>
      </c>
      <c r="AH11">
        <f t="shared" si="6"/>
        <v>-2136.7765061798236</v>
      </c>
      <c r="AI11">
        <f t="shared" si="7"/>
        <v>485.20780344654577</v>
      </c>
      <c r="AJ11">
        <f t="shared" si="8"/>
        <v>-73.091228525952829</v>
      </c>
      <c r="AK11">
        <f t="shared" si="32"/>
        <v>295.94056105874773</v>
      </c>
      <c r="AL11">
        <f t="shared" si="9"/>
        <v>708.05713597934073</v>
      </c>
      <c r="AN11">
        <f t="shared" si="10"/>
        <v>1571.2959732850895</v>
      </c>
      <c r="AO11">
        <f t="shared" si="11"/>
        <v>-78.564798664254468</v>
      </c>
      <c r="AP11">
        <f t="shared" si="12"/>
        <v>-12.603025243087119</v>
      </c>
      <c r="AQ11">
        <f t="shared" si="13"/>
        <v>-1206.2250121460393</v>
      </c>
      <c r="AR11">
        <f t="shared" si="14"/>
        <v>273.90313723170846</v>
      </c>
      <c r="AS11">
        <f t="shared" si="15"/>
        <v>-41.260500460157523</v>
      </c>
      <c r="AT11">
        <f t="shared" si="16"/>
        <v>167.06047910260591</v>
      </c>
      <c r="AU11">
        <f t="shared" si="17"/>
        <v>399.70311587415688</v>
      </c>
      <c r="AW11">
        <v>8</v>
      </c>
      <c r="AX11">
        <f>(R11*SUMPRODUCT(K12:$K$23, X12:$X$23)-$AZ$3*SUMPRODUCT(K11:$K$22, W12:$W$23))/Z11</f>
        <v>3555.5394228289269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3116.9023765681982</v>
      </c>
      <c r="P12">
        <f t="shared" si="30"/>
        <v>155.84511882840991</v>
      </c>
      <c r="Q12" s="5">
        <f t="shared" si="31"/>
        <v>25</v>
      </c>
      <c r="R12">
        <f t="shared" si="0"/>
        <v>500000</v>
      </c>
      <c r="S12">
        <f t="shared" si="1"/>
        <v>3623.2062454509901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3175.1998549551681</v>
      </c>
      <c r="AC12">
        <f t="shared" si="2"/>
        <v>3187.2479760306578</v>
      </c>
      <c r="AE12">
        <f t="shared" si="3"/>
        <v>2741.8645581313253</v>
      </c>
      <c r="AF12">
        <f t="shared" si="4"/>
        <v>-137.09322790656626</v>
      </c>
      <c r="AG12">
        <f t="shared" si="5"/>
        <v>-21.991902752101907</v>
      </c>
      <c r="AH12">
        <f t="shared" si="6"/>
        <v>-2211.305488545664</v>
      </c>
      <c r="AI12">
        <f t="shared" si="7"/>
        <v>371.47393892699301</v>
      </c>
      <c r="AJ12">
        <f t="shared" si="8"/>
        <v>-12.048121075489689</v>
      </c>
      <c r="AK12">
        <f t="shared" si="32"/>
        <v>299.98050451083822</v>
      </c>
      <c r="AL12">
        <f t="shared" si="9"/>
        <v>659.4063223623416</v>
      </c>
      <c r="AN12">
        <f t="shared" si="10"/>
        <v>1471.4339508905073</v>
      </c>
      <c r="AO12">
        <f t="shared" si="11"/>
        <v>-73.571697544525364</v>
      </c>
      <c r="AP12">
        <f t="shared" si="12"/>
        <v>-11.802053554453956</v>
      </c>
      <c r="AQ12">
        <f t="shared" si="13"/>
        <v>-1186.7070391887553</v>
      </c>
      <c r="AR12">
        <f t="shared" si="14"/>
        <v>199.35316060277265</v>
      </c>
      <c r="AS12">
        <f t="shared" si="15"/>
        <v>-6.4656783801885647</v>
      </c>
      <c r="AT12">
        <f t="shared" si="16"/>
        <v>160.98588737123492</v>
      </c>
      <c r="AU12">
        <f t="shared" si="17"/>
        <v>353.87336959381906</v>
      </c>
      <c r="AW12">
        <v>9</v>
      </c>
      <c r="AX12">
        <f>(R12*SUMPRODUCT(K13:$K$23, X13:$X$23)-$AZ$3*SUMPRODUCT(K12:$K$22, W13:$W$23))/Z12</f>
        <v>3623.2062454509901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3116.9023765681982</v>
      </c>
      <c r="P13">
        <f t="shared" si="30"/>
        <v>155.84511882840991</v>
      </c>
      <c r="Q13" s="5">
        <f t="shared" si="31"/>
        <v>25</v>
      </c>
      <c r="R13">
        <f t="shared" si="0"/>
        <v>500000</v>
      </c>
      <c r="S13">
        <f t="shared" si="1"/>
        <v>3626.6967003374248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3187.2479760306578</v>
      </c>
      <c r="AC13">
        <f t="shared" si="2"/>
        <v>3141.8123943226219</v>
      </c>
      <c r="AE13">
        <f t="shared" si="3"/>
        <v>2700.1768627865945</v>
      </c>
      <c r="AF13">
        <f t="shared" si="4"/>
        <v>-135.00884313932971</v>
      </c>
      <c r="AG13">
        <f t="shared" si="5"/>
        <v>-21.657534761800665</v>
      </c>
      <c r="AH13">
        <f t="shared" si="6"/>
        <v>-2288.9792556045277</v>
      </c>
      <c r="AI13">
        <f t="shared" si="7"/>
        <v>254.53122928093626</v>
      </c>
      <c r="AJ13">
        <f t="shared" si="8"/>
        <v>45.435581708035897</v>
      </c>
      <c r="AK13">
        <f t="shared" si="32"/>
        <v>297.39990697654866</v>
      </c>
      <c r="AL13">
        <f t="shared" si="9"/>
        <v>597.36671796552082</v>
      </c>
      <c r="AN13">
        <f t="shared" si="10"/>
        <v>1377.8283366254454</v>
      </c>
      <c r="AO13">
        <f t="shared" si="11"/>
        <v>-68.891416831272267</v>
      </c>
      <c r="AP13">
        <f t="shared" si="12"/>
        <v>-11.051263162615276</v>
      </c>
      <c r="AQ13">
        <f t="shared" si="13"/>
        <v>-1168.005149508977</v>
      </c>
      <c r="AR13">
        <f t="shared" si="14"/>
        <v>129.88050712258087</v>
      </c>
      <c r="AS13">
        <f t="shared" si="15"/>
        <v>23.184567215269979</v>
      </c>
      <c r="AT13">
        <f t="shared" si="16"/>
        <v>151.75525158717934</v>
      </c>
      <c r="AU13">
        <f t="shared" si="17"/>
        <v>304.82032592503015</v>
      </c>
      <c r="AW13">
        <v>10</v>
      </c>
      <c r="AX13">
        <f>(R13*SUMPRODUCT(K14:$K$23, X14:$X$23)-$AZ$3*SUMPRODUCT(K13:$K$22, W14:$W$23))/Z13</f>
        <v>3626.6967003374248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3116.9023765681982</v>
      </c>
      <c r="P14">
        <f t="shared" si="30"/>
        <v>155.84511882840991</v>
      </c>
      <c r="Q14" s="5">
        <f t="shared" si="31"/>
        <v>25</v>
      </c>
      <c r="R14">
        <f t="shared" si="0"/>
        <v>500000</v>
      </c>
      <c r="S14">
        <f t="shared" si="1"/>
        <v>3564.3152152755247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3141.8123943226219</v>
      </c>
      <c r="AC14">
        <f t="shared" si="2"/>
        <v>3039.9577473178215</v>
      </c>
      <c r="AE14">
        <f t="shared" si="3"/>
        <v>2658.3651992040154</v>
      </c>
      <c r="AF14">
        <f t="shared" si="4"/>
        <v>-132.91825996020077</v>
      </c>
      <c r="AG14">
        <f t="shared" si="5"/>
        <v>-21.322172449069086</v>
      </c>
      <c r="AH14">
        <f t="shared" si="6"/>
        <v>-2375.7393022714473</v>
      </c>
      <c r="AI14">
        <f t="shared" si="7"/>
        <v>128.3854645232982</v>
      </c>
      <c r="AJ14">
        <f t="shared" si="8"/>
        <v>101.85464700480043</v>
      </c>
      <c r="AK14">
        <f t="shared" si="32"/>
        <v>291.29712974531486</v>
      </c>
      <c r="AL14">
        <f t="shared" si="9"/>
        <v>521.53724127341343</v>
      </c>
      <c r="AN14">
        <f t="shared" si="10"/>
        <v>1290.1778184423015</v>
      </c>
      <c r="AO14">
        <f t="shared" si="11"/>
        <v>-64.508890922115071</v>
      </c>
      <c r="AP14">
        <f t="shared" si="12"/>
        <v>-10.348237308789452</v>
      </c>
      <c r="AQ14">
        <f t="shared" si="13"/>
        <v>-1153.0116897068885</v>
      </c>
      <c r="AR14">
        <f t="shared" si="14"/>
        <v>62.309000504508319</v>
      </c>
      <c r="AS14">
        <f t="shared" si="15"/>
        <v>49.432864344677661</v>
      </c>
      <c r="AT14">
        <f t="shared" si="16"/>
        <v>141.3745167465502</v>
      </c>
      <c r="AU14">
        <f t="shared" si="17"/>
        <v>253.11638159573616</v>
      </c>
      <c r="AW14">
        <v>11</v>
      </c>
      <c r="AX14">
        <f>(R14*SUMPRODUCT(K15:$K$23, X15:$X$23)-$AZ$3*SUMPRODUCT(K14:$K$22, W15:$W$23))/Z14</f>
        <v>3564.3152152755247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3116.9023765681982</v>
      </c>
      <c r="P15">
        <f t="shared" si="30"/>
        <v>155.84511882840991</v>
      </c>
      <c r="Q15" s="5">
        <f t="shared" si="31"/>
        <v>25</v>
      </c>
      <c r="R15">
        <f t="shared" si="0"/>
        <v>500000</v>
      </c>
      <c r="S15">
        <f t="shared" si="1"/>
        <v>3432.8295224918234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3039.9577473178215</v>
      </c>
      <c r="AC15">
        <f t="shared" si="2"/>
        <v>2881.5328689357893</v>
      </c>
      <c r="AE15">
        <f t="shared" si="3"/>
        <v>2616.3421715232389</v>
      </c>
      <c r="AF15">
        <f t="shared" si="4"/>
        <v>-130.81710857616196</v>
      </c>
      <c r="AG15">
        <f t="shared" si="5"/>
        <v>-20.985114830608754</v>
      </c>
      <c r="AH15">
        <f t="shared" si="6"/>
        <v>-2476.7178793927219</v>
      </c>
      <c r="AI15">
        <f t="shared" si="7"/>
        <v>-12.17793127625373</v>
      </c>
      <c r="AJ15">
        <f t="shared" si="8"/>
        <v>158.42487838203215</v>
      </c>
      <c r="AK15">
        <f t="shared" si="32"/>
        <v>286.77255785274821</v>
      </c>
      <c r="AL15">
        <f t="shared" si="9"/>
        <v>433.01950495852662</v>
      </c>
      <c r="AN15">
        <f t="shared" si="10"/>
        <v>1207.1326990928314</v>
      </c>
      <c r="AO15">
        <f t="shared" si="11"/>
        <v>-60.356634954641585</v>
      </c>
      <c r="AP15">
        <f t="shared" si="12"/>
        <v>-9.6821503631910364</v>
      </c>
      <c r="AQ15">
        <f t="shared" si="13"/>
        <v>-1142.712589807084</v>
      </c>
      <c r="AR15">
        <f t="shared" si="14"/>
        <v>-5.6186760320851263</v>
      </c>
      <c r="AS15">
        <f t="shared" si="15"/>
        <v>73.094357888752711</v>
      </c>
      <c r="AT15">
        <f t="shared" si="16"/>
        <v>132.31164316133805</v>
      </c>
      <c r="AU15">
        <f t="shared" si="17"/>
        <v>199.78732501800565</v>
      </c>
      <c r="AW15">
        <v>12</v>
      </c>
      <c r="AX15">
        <f>(R15*SUMPRODUCT(K16:$K$23, X16:$X$23)-$AZ$3*SUMPRODUCT(K15:$K$22, W16:$W$23))/Z15</f>
        <v>3432.8295224918234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3116.9023765681982</v>
      </c>
      <c r="P16">
        <f t="shared" si="30"/>
        <v>155.84511882840991</v>
      </c>
      <c r="Q16" s="5">
        <f t="shared" si="31"/>
        <v>25</v>
      </c>
      <c r="R16">
        <f t="shared" si="0"/>
        <v>500000</v>
      </c>
      <c r="S16">
        <f t="shared" si="1"/>
        <v>3236.1081725396502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2881.5328689357893</v>
      </c>
      <c r="AC16">
        <f t="shared" si="2"/>
        <v>2672.5222733108476</v>
      </c>
      <c r="AE16">
        <f t="shared" si="3"/>
        <v>2574.0768172705334</v>
      </c>
      <c r="AF16">
        <f t="shared" si="4"/>
        <v>-128.70384086352666</v>
      </c>
      <c r="AG16">
        <f t="shared" si="5"/>
        <v>-20.646113563112845</v>
      </c>
      <c r="AH16">
        <f t="shared" si="6"/>
        <v>-2583.0023837964791</v>
      </c>
      <c r="AI16">
        <f t="shared" si="7"/>
        <v>-158.27552095258534</v>
      </c>
      <c r="AJ16">
        <f t="shared" si="8"/>
        <v>209.01059562494174</v>
      </c>
      <c r="AK16">
        <f t="shared" si="32"/>
        <v>291.381749740251</v>
      </c>
      <c r="AL16">
        <f t="shared" si="9"/>
        <v>342.1168244126074</v>
      </c>
      <c r="AN16">
        <f t="shared" si="10"/>
        <v>1126.0379569990071</v>
      </c>
      <c r="AO16">
        <f t="shared" si="11"/>
        <v>-56.30189784995035</v>
      </c>
      <c r="AP16">
        <f t="shared" si="12"/>
        <v>-9.0317069718334277</v>
      </c>
      <c r="AQ16">
        <f t="shared" si="13"/>
        <v>-1129.942474000404</v>
      </c>
      <c r="AR16">
        <f t="shared" si="14"/>
        <v>-69.238121823180819</v>
      </c>
      <c r="AS16">
        <f t="shared" si="15"/>
        <v>91.432338968895465</v>
      </c>
      <c r="AT16">
        <f t="shared" si="16"/>
        <v>127.4658580439033</v>
      </c>
      <c r="AU16">
        <f t="shared" si="17"/>
        <v>149.66007518961794</v>
      </c>
      <c r="AW16">
        <v>13</v>
      </c>
      <c r="AX16">
        <f>(R16*SUMPRODUCT(K17:$K$23, X17:$X$23)-$AZ$3*SUMPRODUCT(K16:$K$22, W17:$W$23))/Z16</f>
        <v>3236.1081725396502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3116.9023765681982</v>
      </c>
      <c r="P17">
        <f t="shared" si="30"/>
        <v>155.84511882840991</v>
      </c>
      <c r="Q17" s="5">
        <f t="shared" si="31"/>
        <v>25</v>
      </c>
      <c r="R17">
        <f t="shared" si="0"/>
        <v>500000</v>
      </c>
      <c r="S17">
        <f t="shared" si="1"/>
        <v>2982.0418566237672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2672.5222733108476</v>
      </c>
      <c r="AC17">
        <f t="shared" si="2"/>
        <v>2422.0150882837315</v>
      </c>
      <c r="AE17">
        <f t="shared" si="3"/>
        <v>2531.5488338928599</v>
      </c>
      <c r="AF17">
        <f t="shared" si="4"/>
        <v>-126.577441694643</v>
      </c>
      <c r="AG17">
        <f t="shared" si="5"/>
        <v>-20.30500580419341</v>
      </c>
      <c r="AH17">
        <f t="shared" si="6"/>
        <v>-2692.9324657661418</v>
      </c>
      <c r="AI17">
        <f t="shared" si="7"/>
        <v>-308.26607937211838</v>
      </c>
      <c r="AJ17">
        <f t="shared" si="8"/>
        <v>250.50718502711607</v>
      </c>
      <c r="AK17">
        <f t="shared" si="32"/>
        <v>313.28135916190928</v>
      </c>
      <c r="AL17">
        <f t="shared" si="9"/>
        <v>255.52246481690696</v>
      </c>
      <c r="AN17">
        <f t="shared" si="10"/>
        <v>1043.0761586295039</v>
      </c>
      <c r="AO17">
        <f t="shared" si="11"/>
        <v>-52.153807931475193</v>
      </c>
      <c r="AP17">
        <f t="shared" si="12"/>
        <v>-8.3662883257989744</v>
      </c>
      <c r="AQ17">
        <f t="shared" si="13"/>
        <v>-1109.571189871388</v>
      </c>
      <c r="AR17">
        <f t="shared" si="14"/>
        <v>-127.01512749915825</v>
      </c>
      <c r="AS17">
        <f t="shared" si="15"/>
        <v>103.21668251817466</v>
      </c>
      <c r="AT17">
        <f t="shared" si="16"/>
        <v>129.08157737662037</v>
      </c>
      <c r="AU17">
        <f t="shared" si="17"/>
        <v>105.28313239563678</v>
      </c>
      <c r="AW17">
        <v>14</v>
      </c>
      <c r="AX17">
        <f>(R17*SUMPRODUCT(K18:$K$23, X18:$X$23)-$AZ$3*SUMPRODUCT(K17:$K$22, W18:$W$23))/Z17</f>
        <v>2982.0418566237672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3116.9023765681982</v>
      </c>
      <c r="P18">
        <f t="shared" si="30"/>
        <v>155.84511882840991</v>
      </c>
      <c r="Q18" s="5">
        <f t="shared" si="31"/>
        <v>25</v>
      </c>
      <c r="R18">
        <f t="shared" si="0"/>
        <v>500000</v>
      </c>
      <c r="S18">
        <f t="shared" si="1"/>
        <v>2671.7759704583309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2422.0150882837315</v>
      </c>
      <c r="AC18">
        <f t="shared" si="2"/>
        <v>2133.2659887015184</v>
      </c>
      <c r="AE18">
        <f t="shared" si="3"/>
        <v>2488.674912700571</v>
      </c>
      <c r="AF18">
        <f t="shared" si="4"/>
        <v>-124.43374563502854</v>
      </c>
      <c r="AG18">
        <f t="shared" si="5"/>
        <v>-19.961123352864483</v>
      </c>
      <c r="AH18">
        <f t="shared" si="6"/>
        <v>-2816.6478657398329</v>
      </c>
      <c r="AI18">
        <f t="shared" si="7"/>
        <v>-472.36782202715494</v>
      </c>
      <c r="AJ18">
        <f t="shared" si="8"/>
        <v>288.74909958221315</v>
      </c>
      <c r="AK18">
        <f t="shared" si="32"/>
        <v>335.5165634999841</v>
      </c>
      <c r="AL18">
        <f t="shared" si="9"/>
        <v>151.89784105504231</v>
      </c>
      <c r="AN18">
        <f t="shared" si="10"/>
        <v>958.23827814286813</v>
      </c>
      <c r="AO18">
        <f t="shared" si="11"/>
        <v>-47.911913907143401</v>
      </c>
      <c r="AP18">
        <f t="shared" si="12"/>
        <v>-7.685822030765018</v>
      </c>
      <c r="AQ18">
        <f t="shared" si="13"/>
        <v>-1084.5208376663772</v>
      </c>
      <c r="AR18">
        <f t="shared" si="14"/>
        <v>-181.88029546141769</v>
      </c>
      <c r="AS18">
        <f t="shared" si="15"/>
        <v>111.17982448688505</v>
      </c>
      <c r="AT18">
        <f t="shared" si="16"/>
        <v>129.18714792996323</v>
      </c>
      <c r="AU18">
        <f t="shared" si="17"/>
        <v>58.486676955430617</v>
      </c>
      <c r="AW18">
        <v>15</v>
      </c>
      <c r="AX18">
        <f>(R18*SUMPRODUCT(K19:$K$23, X19:$X$23)-$AZ$3*SUMPRODUCT(K18:$K$22, W19:$W$23))/Z18</f>
        <v>2671.7759704583309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3116.9023765681982</v>
      </c>
      <c r="P19">
        <f t="shared" si="30"/>
        <v>155.84511882840991</v>
      </c>
      <c r="Q19" s="5">
        <f t="shared" si="31"/>
        <v>25</v>
      </c>
      <c r="R19">
        <f t="shared" si="0"/>
        <v>500000</v>
      </c>
      <c r="S19">
        <f t="shared" si="1"/>
        <v>2299.730822413479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2133.2659887015184</v>
      </c>
      <c r="AC19">
        <f t="shared" si="2"/>
        <v>1804.2540153589794</v>
      </c>
      <c r="AE19">
        <f t="shared" si="3"/>
        <v>2445.366028752564</v>
      </c>
      <c r="AF19">
        <f t="shared" si="4"/>
        <v>-122.26830143762821</v>
      </c>
      <c r="AG19">
        <f t="shared" si="5"/>
        <v>-19.613752159323198</v>
      </c>
      <c r="AH19">
        <f t="shared" si="6"/>
        <v>-2955.1992002528095</v>
      </c>
      <c r="AI19">
        <f t="shared" si="7"/>
        <v>-651.71522509719671</v>
      </c>
      <c r="AJ19">
        <f t="shared" si="8"/>
        <v>329.01197334253902</v>
      </c>
      <c r="AK19">
        <f t="shared" si="32"/>
        <v>327.09709675560777</v>
      </c>
      <c r="AL19">
        <f t="shared" si="9"/>
        <v>4.3938450009500798</v>
      </c>
      <c r="AN19">
        <f t="shared" si="10"/>
        <v>877.1777946603429</v>
      </c>
      <c r="AO19">
        <f t="shared" si="11"/>
        <v>-43.858889733017151</v>
      </c>
      <c r="AP19">
        <f t="shared" si="12"/>
        <v>-7.0356534203209611</v>
      </c>
      <c r="AQ19">
        <f t="shared" si="13"/>
        <v>-1060.0601655459022</v>
      </c>
      <c r="AR19">
        <f t="shared" si="14"/>
        <v>-233.77691403889736</v>
      </c>
      <c r="AS19">
        <f t="shared" si="15"/>
        <v>118.01995848477468</v>
      </c>
      <c r="AT19">
        <f t="shared" si="16"/>
        <v>117.33307267634299</v>
      </c>
      <c r="AU19">
        <f t="shared" si="17"/>
        <v>1.5761171222202954</v>
      </c>
      <c r="AW19">
        <v>16</v>
      </c>
      <c r="AX19">
        <f>(R19*SUMPRODUCT(K20:$K$23, X20:$X$23)-$AZ$3*SUMPRODUCT(K19:$K$22, W20:$W$23))/Z19</f>
        <v>2299.730822413479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3116.9023765681982</v>
      </c>
      <c r="P20">
        <f t="shared" si="30"/>
        <v>155.84511882840991</v>
      </c>
      <c r="Q20" s="5">
        <f t="shared" si="31"/>
        <v>25</v>
      </c>
      <c r="R20">
        <f t="shared" si="0"/>
        <v>500000</v>
      </c>
      <c r="S20">
        <f t="shared" si="1"/>
        <v>1835.476567475142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1804.2540153589794</v>
      </c>
      <c r="AC20">
        <f t="shared" si="2"/>
        <v>1414.1941661132469</v>
      </c>
      <c r="AE20">
        <f t="shared" si="3"/>
        <v>2401.5044568783128</v>
      </c>
      <c r="AF20">
        <f t="shared" si="4"/>
        <v>-120.07522284391564</v>
      </c>
      <c r="AG20">
        <f t="shared" si="5"/>
        <v>-19.261947975432264</v>
      </c>
      <c r="AH20">
        <f t="shared" si="6"/>
        <v>-3113.3332459540352</v>
      </c>
      <c r="AI20">
        <f t="shared" si="7"/>
        <v>-851.16595989507005</v>
      </c>
      <c r="AJ20">
        <f t="shared" si="8"/>
        <v>390.05984924573249</v>
      </c>
      <c r="AK20">
        <f t="shared" si="32"/>
        <v>221.85260044206035</v>
      </c>
      <c r="AL20">
        <f t="shared" si="9"/>
        <v>-239.2535102072772</v>
      </c>
      <c r="AN20">
        <f t="shared" si="10"/>
        <v>817.07692346696001</v>
      </c>
      <c r="AO20">
        <f t="shared" si="11"/>
        <v>-40.853846173347996</v>
      </c>
      <c r="AP20">
        <f t="shared" si="12"/>
        <v>-6.553597327987104</v>
      </c>
      <c r="AQ20">
        <f t="shared" si="13"/>
        <v>-1059.2663041059791</v>
      </c>
      <c r="AR20">
        <f t="shared" si="14"/>
        <v>-289.59682414035422</v>
      </c>
      <c r="AS20">
        <f t="shared" si="15"/>
        <v>132.71218409645394</v>
      </c>
      <c r="AT20">
        <f t="shared" si="16"/>
        <v>75.482116934304983</v>
      </c>
      <c r="AU20">
        <f t="shared" si="17"/>
        <v>-81.402523109595293</v>
      </c>
      <c r="AW20">
        <v>17</v>
      </c>
      <c r="AX20">
        <f>(R20*SUMPRODUCT(K21:$K$23, X21:$X$23)-$AZ$3*SUMPRODUCT(K20:$K$22, W21:$W$23))/Z20</f>
        <v>1835.476567475142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3116.9023765681982</v>
      </c>
      <c r="P21">
        <f t="shared" si="30"/>
        <v>155.84511882840991</v>
      </c>
      <c r="Q21" s="5">
        <f t="shared" si="31"/>
        <v>25</v>
      </c>
      <c r="R21">
        <f t="shared" si="0"/>
        <v>500000</v>
      </c>
      <c r="S21">
        <f t="shared" si="1"/>
        <v>1284.3465358051546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1414.1941661132469</v>
      </c>
      <c r="AC21">
        <f t="shared" si="2"/>
        <v>971.20137998190899</v>
      </c>
      <c r="AE21">
        <f t="shared" si="3"/>
        <v>2356.9494719695858</v>
      </c>
      <c r="AF21">
        <f t="shared" si="4"/>
        <v>-117.84747359847928</v>
      </c>
      <c r="AG21">
        <f t="shared" si="5"/>
        <v>-18.904582075527312</v>
      </c>
      <c r="AH21">
        <f t="shared" si="6"/>
        <v>-3294.9284030125896</v>
      </c>
      <c r="AI21">
        <f t="shared" si="7"/>
        <v>-1074.7309867170102</v>
      </c>
      <c r="AJ21">
        <f t="shared" si="8"/>
        <v>442.99278613133788</v>
      </c>
      <c r="AK21">
        <f t="shared" si="32"/>
        <v>187.41409323804734</v>
      </c>
      <c r="AL21">
        <f t="shared" si="9"/>
        <v>-444.32410734762493</v>
      </c>
      <c r="AN21">
        <f t="shared" si="10"/>
        <v>762.78677695325268</v>
      </c>
      <c r="AO21">
        <f t="shared" si="11"/>
        <v>-38.139338847662636</v>
      </c>
      <c r="AP21">
        <f t="shared" si="12"/>
        <v>-6.1181478018658986</v>
      </c>
      <c r="AQ21">
        <f t="shared" si="13"/>
        <v>-1066.3477714375599</v>
      </c>
      <c r="AR21">
        <f t="shared" si="14"/>
        <v>-347.81848113383563</v>
      </c>
      <c r="AS21">
        <f t="shared" si="15"/>
        <v>143.36711226324721</v>
      </c>
      <c r="AT21">
        <f t="shared" si="16"/>
        <v>60.653397044275394</v>
      </c>
      <c r="AU21">
        <f t="shared" si="17"/>
        <v>-143.79797182631305</v>
      </c>
      <c r="AW21">
        <v>18</v>
      </c>
      <c r="AX21">
        <f>(R21*SUMPRODUCT(K22:$K$23, X22:$X$23)-$AZ$3*SUMPRODUCT(K21:$K$22, W22:$W$23))/Z21</f>
        <v>1284.3465358051546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3116.9023765681982</v>
      </c>
      <c r="P22">
        <f t="shared" si="30"/>
        <v>155.84511882840991</v>
      </c>
      <c r="Q22" s="5">
        <f t="shared" si="31"/>
        <v>25</v>
      </c>
      <c r="R22">
        <f t="shared" si="0"/>
        <v>500000</v>
      </c>
      <c r="S22">
        <f t="shared" si="1"/>
        <v>665.87640183565043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971.20137998190899</v>
      </c>
      <c r="AC22">
        <f t="shared" si="2"/>
        <v>493.82514070735385</v>
      </c>
      <c r="AE22">
        <f t="shared" si="3"/>
        <v>2311.5472337459073</v>
      </c>
      <c r="AF22">
        <f t="shared" si="4"/>
        <v>-115.57736168729537</v>
      </c>
      <c r="AG22">
        <f t="shared" si="5"/>
        <v>-18.54042053998327</v>
      </c>
      <c r="AH22">
        <f t="shared" si="6"/>
        <v>-3502.3142957754353</v>
      </c>
      <c r="AI22">
        <f t="shared" si="7"/>
        <v>-1324.8848442568064</v>
      </c>
      <c r="AJ22">
        <f t="shared" si="8"/>
        <v>477.37623927455513</v>
      </c>
      <c r="AK22">
        <f t="shared" si="32"/>
        <v>221.70198764283651</v>
      </c>
      <c r="AL22">
        <f t="shared" si="9"/>
        <v>-625.80661733941474</v>
      </c>
      <c r="AN22">
        <f t="shared" si="10"/>
        <v>699.15244068205652</v>
      </c>
      <c r="AO22">
        <f t="shared" si="11"/>
        <v>-34.957622034102826</v>
      </c>
      <c r="AP22">
        <f t="shared" si="12"/>
        <v>-5.6077505501779958</v>
      </c>
      <c r="AQ22">
        <f t="shared" si="13"/>
        <v>-1059.3128066688762</v>
      </c>
      <c r="AR22">
        <f t="shared" si="14"/>
        <v>-400.72573857110029</v>
      </c>
      <c r="AS22">
        <f t="shared" si="15"/>
        <v>144.38760235565857</v>
      </c>
      <c r="AT22">
        <f t="shared" si="16"/>
        <v>67.056161994737224</v>
      </c>
      <c r="AU22">
        <f t="shared" si="17"/>
        <v>-189.28197422070448</v>
      </c>
      <c r="AW22">
        <v>19</v>
      </c>
      <c r="AX22">
        <f>(R22*SUMPRODUCT(K23:$K$23, X23:$X$23)-$AZ$3*SUMPRODUCT(K22:$K$22, W23:$W$23))/Z22</f>
        <v>665.87640183565043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3116.9023765681982</v>
      </c>
      <c r="P23">
        <f t="shared" si="30"/>
        <v>155.84511882840991</v>
      </c>
      <c r="Q23" s="5">
        <f t="shared" si="31"/>
        <v>25</v>
      </c>
      <c r="R23">
        <f t="shared" si="0"/>
        <v>500000</v>
      </c>
      <c r="S23">
        <f t="shared" si="1"/>
        <v>679.54233108960466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493.82514070735385</v>
      </c>
      <c r="AC23">
        <f t="shared" si="2"/>
        <v>493.8251407073538</v>
      </c>
      <c r="AE23">
        <f t="shared" si="3"/>
        <v>2265.0608862171325</v>
      </c>
      <c r="AF23">
        <f t="shared" si="4"/>
        <v>-113.25304431085662</v>
      </c>
      <c r="AG23">
        <f t="shared" si="5"/>
        <v>-18.167563598118139</v>
      </c>
      <c r="AH23">
        <f t="shared" si="6"/>
        <v>-3749.0547293059085</v>
      </c>
      <c r="AI23">
        <f t="shared" si="7"/>
        <v>-1615.4144509977509</v>
      </c>
      <c r="AJ23">
        <f t="shared" si="8"/>
        <v>0</v>
      </c>
      <c r="AK23">
        <f t="shared" si="32"/>
        <v>274.88126689355613</v>
      </c>
      <c r="AL23">
        <f t="shared" si="9"/>
        <v>-1340.5331841041948</v>
      </c>
      <c r="AN23">
        <f t="shared" si="10"/>
        <v>620.61069165254503</v>
      </c>
      <c r="AO23">
        <f t="shared" si="11"/>
        <v>-31.030534582627251</v>
      </c>
      <c r="AP23">
        <f t="shared" si="12"/>
        <v>-4.977784164159929</v>
      </c>
      <c r="AQ23">
        <f t="shared" si="13"/>
        <v>-1027.2145277664483</v>
      </c>
      <c r="AR23">
        <f t="shared" si="14"/>
        <v>-442.61215486069057</v>
      </c>
      <c r="AS23">
        <f t="shared" si="15"/>
        <v>0</v>
      </c>
      <c r="AT23">
        <f t="shared" si="16"/>
        <v>75.315526486374651</v>
      </c>
      <c r="AU23">
        <f t="shared" si="17"/>
        <v>-367.2966283743159</v>
      </c>
      <c r="AW23">
        <v>20</v>
      </c>
      <c r="AX23">
        <f>(R23*SUMPRODUCT(K$23:$K24, X$23:$X24)-$AZ$3*SUMPRODUCT(K$22:$K23, W$23:$W24))/Z23</f>
        <v>679.54233108960466</v>
      </c>
    </row>
    <row r="25" spans="5:50" x14ac:dyDescent="0.25">
      <c r="AN25" s="6">
        <f t="shared" ref="AN25:AU25" si="33">SUM(AN3:AN23)</f>
        <v>29346.905672328958</v>
      </c>
      <c r="AO25" s="6">
        <f t="shared" si="33"/>
        <v>-3805.0220660425962</v>
      </c>
      <c r="AP25" s="6">
        <f t="shared" si="33"/>
        <v>-483.5349265666847</v>
      </c>
      <c r="AQ25" s="6">
        <f t="shared" si="33"/>
        <v>-24116.36842117277</v>
      </c>
      <c r="AR25" s="6">
        <f t="shared" si="33"/>
        <v>941.98025854690411</v>
      </c>
      <c r="AS25" s="6">
        <f t="shared" si="33"/>
        <v>-1518.8864711589792</v>
      </c>
      <c r="AT25" s="6">
        <f t="shared" si="33"/>
        <v>3121.6457988649972</v>
      </c>
      <c r="AU25" s="7">
        <f t="shared" si="33"/>
        <v>2544.7395862529211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BD241-D116-4860-9012-9BE00859AD0D}">
  <sheetPr codeName="Sheet1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3101.2456212034581</v>
      </c>
      <c r="K3">
        <v>1</v>
      </c>
      <c r="L3" s="2">
        <v>0</v>
      </c>
      <c r="O3">
        <f>$C$3</f>
        <v>3101.2456212034581</v>
      </c>
      <c r="P3">
        <f>O3*B5</f>
        <v>2480.9964969627667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3101.2456212034581</v>
      </c>
      <c r="AF3">
        <f t="shared" ref="AF3:AF23" si="4">-$Z3*P3</f>
        <v>-2480.9964969627667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347.09938244069133</v>
      </c>
      <c r="AJ3">
        <f t="shared" ref="AJ3:AJ23" si="8">AB3-AC3</f>
        <v>0</v>
      </c>
      <c r="AL3">
        <f t="shared" ref="AL3:AL23" si="9">SUM(AI3:AK3)</f>
        <v>347.09938244069133</v>
      </c>
      <c r="AN3">
        <f t="shared" ref="AN3:AN23" si="10">AE3*$K3</f>
        <v>3101.2456212034581</v>
      </c>
      <c r="AO3">
        <f t="shared" ref="AO3:AO23" si="11">AF3*$K3</f>
        <v>-2480.9964969627667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347.09938244069133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347.09938244069133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2264.190703531563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1000000</v>
      </c>
      <c r="S4">
        <f t="shared" si="1"/>
        <v>68.08189462189371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67.241646396745637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-67.241646396745637</v>
      </c>
      <c r="AK4">
        <f>G4*MAX(0, SUM(AB4, AE4:AF4))</f>
        <v>0</v>
      </c>
      <c r="AL4">
        <f t="shared" si="9"/>
        <v>-2408.9696463967457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-2196.9490571348156</v>
      </c>
      <c r="AR4">
        <f t="shared" si="14"/>
        <v>-2196.9490571348156</v>
      </c>
      <c r="AS4">
        <f t="shared" si="15"/>
        <v>-63.084385398954524</v>
      </c>
      <c r="AT4">
        <f t="shared" si="16"/>
        <v>0</v>
      </c>
      <c r="AU4">
        <f t="shared" si="17"/>
        <v>-2260.0334425337701</v>
      </c>
      <c r="AW4">
        <v>1</v>
      </c>
      <c r="AX4">
        <f>(R4*SUMPRODUCT(K5:$K$23, X5:$X$23)-$AZ$3*SUMPRODUCT(K4:$K$22, W5:$W$23))/Z4</f>
        <v>68.08189462189371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3101.2456212034581</v>
      </c>
      <c r="P5">
        <f t="shared" ref="P5:P23" si="30">O5*$C$5</f>
        <v>155.06228106017292</v>
      </c>
      <c r="Q5" s="5">
        <f t="shared" ref="Q5:Q23" si="31">$C$8</f>
        <v>25</v>
      </c>
      <c r="R5">
        <f t="shared" si="0"/>
        <v>1000000</v>
      </c>
      <c r="S5">
        <f t="shared" si="1"/>
        <v>169.02818780659021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67.241646396745637</v>
      </c>
      <c r="AC5">
        <f t="shared" si="2"/>
        <v>164.88113138694098</v>
      </c>
      <c r="AE5">
        <f t="shared" si="3"/>
        <v>3025.1574803482945</v>
      </c>
      <c r="AF5">
        <f t="shared" si="4"/>
        <v>-151.25787401741474</v>
      </c>
      <c r="AG5">
        <f t="shared" si="5"/>
        <v>-24.386632420091601</v>
      </c>
      <c r="AH5">
        <f t="shared" si="6"/>
        <v>-2316.392476335936</v>
      </c>
      <c r="AI5">
        <f t="shared" si="7"/>
        <v>533.12049757485192</v>
      </c>
      <c r="AJ5">
        <f t="shared" si="8"/>
        <v>-97.639484990195342</v>
      </c>
      <c r="AK5">
        <f>G5*SUM(AB5, AE5:AF5)</f>
        <v>120.58679136183264</v>
      </c>
      <c r="AL5">
        <f t="shared" si="9"/>
        <v>556.06780394648922</v>
      </c>
      <c r="AN5">
        <f t="shared" si="10"/>
        <v>2612.4125922304574</v>
      </c>
      <c r="AO5">
        <f t="shared" si="11"/>
        <v>-130.62062961152287</v>
      </c>
      <c r="AP5">
        <f t="shared" si="12"/>
        <v>-21.059381546314722</v>
      </c>
      <c r="AQ5">
        <f t="shared" si="13"/>
        <v>-2000.3497051106178</v>
      </c>
      <c r="AR5">
        <f t="shared" si="14"/>
        <v>460.38287596200161</v>
      </c>
      <c r="AS5">
        <f t="shared" si="15"/>
        <v>-84.317798906097153</v>
      </c>
      <c r="AT5">
        <f t="shared" si="16"/>
        <v>104.13423243475218</v>
      </c>
      <c r="AU5">
        <f t="shared" si="17"/>
        <v>480.19930949065662</v>
      </c>
      <c r="AW5">
        <v>2</v>
      </c>
      <c r="AX5">
        <f>(R5*SUMPRODUCT(K6:$K$23, X6:$X$23)-$AZ$3*SUMPRODUCT(K5:$K$22, W6:$W$23))/Z5</f>
        <v>169.02818780659021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3101.2456212034581</v>
      </c>
      <c r="P6">
        <f t="shared" si="30"/>
        <v>155.06228106017292</v>
      </c>
      <c r="Q6" s="5">
        <f t="shared" si="31"/>
        <v>25</v>
      </c>
      <c r="R6">
        <f t="shared" si="0"/>
        <v>1000000</v>
      </c>
      <c r="S6">
        <f t="shared" si="1"/>
        <v>298.56383692907917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164.88113138694098</v>
      </c>
      <c r="AC6">
        <f t="shared" si="2"/>
        <v>287.64217100588576</v>
      </c>
      <c r="AE6">
        <f t="shared" si="3"/>
        <v>2987.7999709568198</v>
      </c>
      <c r="AF6">
        <f t="shared" si="4"/>
        <v>-149.389998547841</v>
      </c>
      <c r="AG6">
        <f t="shared" si="5"/>
        <v>-24.085483188827407</v>
      </c>
      <c r="AH6">
        <f t="shared" si="6"/>
        <v>-2291.316282531076</v>
      </c>
      <c r="AI6">
        <f t="shared" si="7"/>
        <v>523.00820668907545</v>
      </c>
      <c r="AJ6">
        <f t="shared" si="8"/>
        <v>-122.76103961894478</v>
      </c>
      <c r="AK6">
        <f>G6*SUM(AB6, AE6:AF6)</f>
        <v>175.69252957206132</v>
      </c>
      <c r="AL6">
        <f t="shared" si="9"/>
        <v>575.93969664219196</v>
      </c>
      <c r="AN6">
        <f t="shared" si="10"/>
        <v>2326.9769548943641</v>
      </c>
      <c r="AO6">
        <f t="shared" si="11"/>
        <v>-116.34884774471821</v>
      </c>
      <c r="AP6">
        <f t="shared" si="12"/>
        <v>-18.758405807852185</v>
      </c>
      <c r="AQ6">
        <f t="shared" si="13"/>
        <v>-1784.5371971526449</v>
      </c>
      <c r="AR6">
        <f t="shared" si="14"/>
        <v>407.33250418914861</v>
      </c>
      <c r="AS6">
        <f t="shared" si="15"/>
        <v>-95.609516342781617</v>
      </c>
      <c r="AT6">
        <f t="shared" si="16"/>
        <v>136.83394853583783</v>
      </c>
      <c r="AU6">
        <f t="shared" si="17"/>
        <v>448.55693638220481</v>
      </c>
      <c r="AW6">
        <v>3</v>
      </c>
      <c r="AX6">
        <f>(R6*SUMPRODUCT(K7:$K$23, X7:$X$23)-$AZ$3*SUMPRODUCT(K6:$K$22, W7:$W$23))/Z6</f>
        <v>298.56383692907917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3101.2456212034581</v>
      </c>
      <c r="P7">
        <f t="shared" si="30"/>
        <v>155.06228106017292</v>
      </c>
      <c r="Q7" s="5">
        <f t="shared" si="31"/>
        <v>25</v>
      </c>
      <c r="R7">
        <f t="shared" si="0"/>
        <v>1000000</v>
      </c>
      <c r="S7">
        <f t="shared" si="1"/>
        <v>407.79693273358038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287.64217100588576</v>
      </c>
      <c r="AC7">
        <f t="shared" si="2"/>
        <v>388.02602657549687</v>
      </c>
      <c r="AE7">
        <f t="shared" si="3"/>
        <v>2950.8903065154036</v>
      </c>
      <c r="AF7">
        <f t="shared" si="4"/>
        <v>-147.54451532577019</v>
      </c>
      <c r="AG7">
        <f t="shared" si="5"/>
        <v>-23.787944159759036</v>
      </c>
      <c r="AH7">
        <f t="shared" si="6"/>
        <v>-2267.3678872037822</v>
      </c>
      <c r="AI7">
        <f t="shared" si="7"/>
        <v>512.18995982609204</v>
      </c>
      <c r="AJ7">
        <f t="shared" si="8"/>
        <v>-100.38385556961111</v>
      </c>
      <c r="AK7">
        <f>G7*SUM(AB7, AE7:AF7)</f>
        <v>151.76750894379998</v>
      </c>
      <c r="AL7">
        <f t="shared" si="9"/>
        <v>563.57361320028087</v>
      </c>
      <c r="AN7">
        <f t="shared" si="10"/>
        <v>2080.4116416114161</v>
      </c>
      <c r="AO7">
        <f t="shared" si="11"/>
        <v>-104.02058208057083</v>
      </c>
      <c r="AP7">
        <f t="shared" si="12"/>
        <v>-16.77077451869242</v>
      </c>
      <c r="AQ7">
        <f t="shared" si="13"/>
        <v>-1598.5204661588482</v>
      </c>
      <c r="AR7">
        <f t="shared" si="14"/>
        <v>361.0998188533049</v>
      </c>
      <c r="AS7">
        <f t="shared" si="15"/>
        <v>-70.771773961150402</v>
      </c>
      <c r="AT7">
        <f t="shared" si="16"/>
        <v>106.99784120335212</v>
      </c>
      <c r="AU7">
        <f t="shared" si="17"/>
        <v>397.32588609550658</v>
      </c>
      <c r="AW7">
        <v>4</v>
      </c>
      <c r="AX7">
        <f>(R7*SUMPRODUCT(K8:$K$23, X8:$X$23)-$AZ$3*SUMPRODUCT(K7:$K$22, W8:$W$23))/Z7</f>
        <v>407.79693273358038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3101.2456212034581</v>
      </c>
      <c r="P8">
        <f t="shared" si="30"/>
        <v>155.06228106017292</v>
      </c>
      <c r="Q8" s="5">
        <f t="shared" si="31"/>
        <v>25</v>
      </c>
      <c r="R8">
        <f t="shared" si="0"/>
        <v>1000000</v>
      </c>
      <c r="S8">
        <f t="shared" si="1"/>
        <v>459.13805032906265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388.02602657549687</v>
      </c>
      <c r="AC8">
        <f t="shared" si="2"/>
        <v>431.47869180884845</v>
      </c>
      <c r="AE8">
        <f t="shared" si="3"/>
        <v>2914.4206250293578</v>
      </c>
      <c r="AF8">
        <f t="shared" si="4"/>
        <v>-145.72103125146791</v>
      </c>
      <c r="AG8">
        <f t="shared" si="5"/>
        <v>-23.493951955169535</v>
      </c>
      <c r="AH8">
        <f t="shared" si="6"/>
        <v>-2244.5105196762975</v>
      </c>
      <c r="AI8">
        <f t="shared" si="7"/>
        <v>500.69512214642282</v>
      </c>
      <c r="AJ8">
        <f t="shared" si="8"/>
        <v>-43.452665233351581</v>
      </c>
      <c r="AK8">
        <f t="shared" ref="AK8:AK23" si="32">G8*SUM(AB8:AB8, AE8:AF8)</f>
        <v>67.238255713527138</v>
      </c>
      <c r="AL8">
        <f t="shared" si="9"/>
        <v>524.48071262659835</v>
      </c>
      <c r="AN8">
        <f t="shared" si="10"/>
        <v>1915.8042855614051</v>
      </c>
      <c r="AO8">
        <f t="shared" si="11"/>
        <v>-95.790214278070266</v>
      </c>
      <c r="AP8">
        <f t="shared" si="12"/>
        <v>-15.44382902520605</v>
      </c>
      <c r="AQ8">
        <f t="shared" si="13"/>
        <v>-1475.4366050165431</v>
      </c>
      <c r="AR8">
        <f t="shared" si="14"/>
        <v>329.13363724158569</v>
      </c>
      <c r="AS8">
        <f t="shared" si="15"/>
        <v>-28.563756912158645</v>
      </c>
      <c r="AT8">
        <f t="shared" si="16"/>
        <v>44.199295511213769</v>
      </c>
      <c r="AU8">
        <f t="shared" si="17"/>
        <v>344.7691758406408</v>
      </c>
      <c r="AW8">
        <v>5</v>
      </c>
      <c r="AX8">
        <f>(R8*SUMPRODUCT(K9:$K$23, X9:$X$23)-$AZ$3*SUMPRODUCT(K8:$K$22, W9:$W$23))/Z8</f>
        <v>459.13805032906265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3101.2456212034581</v>
      </c>
      <c r="P9">
        <f t="shared" si="30"/>
        <v>155.06228106017292</v>
      </c>
      <c r="Q9" s="5">
        <f t="shared" si="31"/>
        <v>25</v>
      </c>
      <c r="R9">
        <f t="shared" si="0"/>
        <v>1000000</v>
      </c>
      <c r="S9">
        <f t="shared" si="1"/>
        <v>474.04946855762108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431.47869180884845</v>
      </c>
      <c r="AC9">
        <f t="shared" si="2"/>
        <v>439.98202018740449</v>
      </c>
      <c r="AE9">
        <f t="shared" si="3"/>
        <v>2878.3753680098989</v>
      </c>
      <c r="AF9">
        <f t="shared" si="4"/>
        <v>-143.91876840049497</v>
      </c>
      <c r="AG9">
        <f t="shared" si="5"/>
        <v>-23.203381153771101</v>
      </c>
      <c r="AH9">
        <f t="shared" si="6"/>
        <v>-2225.2512738696814</v>
      </c>
      <c r="AI9">
        <f t="shared" si="7"/>
        <v>486.00194458595115</v>
      </c>
      <c r="AJ9">
        <f t="shared" si="8"/>
        <v>-8.5033283785560343</v>
      </c>
      <c r="AK9">
        <f t="shared" si="32"/>
        <v>18.679018219367688</v>
      </c>
      <c r="AL9">
        <f t="shared" si="9"/>
        <v>496.17763442676278</v>
      </c>
      <c r="AN9">
        <f t="shared" si="10"/>
        <v>1798.2416019479369</v>
      </c>
      <c r="AO9">
        <f t="shared" si="11"/>
        <v>-89.912080097396867</v>
      </c>
      <c r="AP9">
        <f t="shared" si="12"/>
        <v>-14.496123667641955</v>
      </c>
      <c r="AQ9">
        <f t="shared" si="13"/>
        <v>-1390.2076358535396</v>
      </c>
      <c r="AR9">
        <f t="shared" si="14"/>
        <v>303.62576232935851</v>
      </c>
      <c r="AS9">
        <f t="shared" si="15"/>
        <v>-5.3123852487370824</v>
      </c>
      <c r="AT9">
        <f t="shared" si="16"/>
        <v>11.669564720057366</v>
      </c>
      <c r="AU9">
        <f t="shared" si="17"/>
        <v>309.98294180067876</v>
      </c>
      <c r="AW9">
        <v>6</v>
      </c>
      <c r="AX9">
        <f>(R9*SUMPRODUCT(K10:$K$23, X10:$X$23)-$AZ$3*SUMPRODUCT(K9:$K$22, W10:$W$23))/Z9</f>
        <v>474.04946855762108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3101.2456212034581</v>
      </c>
      <c r="P10">
        <f t="shared" si="30"/>
        <v>155.06228106017292</v>
      </c>
      <c r="Q10" s="5">
        <f t="shared" si="31"/>
        <v>25</v>
      </c>
      <c r="R10">
        <f t="shared" si="0"/>
        <v>1000000</v>
      </c>
      <c r="S10">
        <f t="shared" si="1"/>
        <v>483.13807074446692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439.98202018740449</v>
      </c>
      <c r="AC10">
        <f t="shared" si="2"/>
        <v>442.86703966565437</v>
      </c>
      <c r="AE10">
        <f t="shared" si="3"/>
        <v>2842.7473442987375</v>
      </c>
      <c r="AF10">
        <f t="shared" si="4"/>
        <v>-142.13736721493689</v>
      </c>
      <c r="AG10">
        <f t="shared" si="5"/>
        <v>-22.916173785644808</v>
      </c>
      <c r="AH10">
        <f t="shared" si="6"/>
        <v>-2206.9422635433848</v>
      </c>
      <c r="AI10">
        <f t="shared" si="7"/>
        <v>470.75153975477087</v>
      </c>
      <c r="AJ10">
        <f t="shared" si="8"/>
        <v>-2.8850194782498875</v>
      </c>
      <c r="AK10">
        <f t="shared" si="32"/>
        <v>12.876427188811942</v>
      </c>
      <c r="AL10">
        <f t="shared" si="9"/>
        <v>480.74294746533292</v>
      </c>
      <c r="AN10">
        <f t="shared" si="10"/>
        <v>1687.3950440755796</v>
      </c>
      <c r="AO10">
        <f t="shared" si="11"/>
        <v>-84.369752203778987</v>
      </c>
      <c r="AP10">
        <f t="shared" si="12"/>
        <v>-13.602558860049074</v>
      </c>
      <c r="AQ10">
        <f t="shared" si="13"/>
        <v>-1309.9945183425014</v>
      </c>
      <c r="AR10">
        <f t="shared" si="14"/>
        <v>279.42821466925022</v>
      </c>
      <c r="AS10">
        <f t="shared" si="15"/>
        <v>-1.7124868938577014</v>
      </c>
      <c r="AT10">
        <f t="shared" si="16"/>
        <v>7.643176403762042</v>
      </c>
      <c r="AU10">
        <f t="shared" si="17"/>
        <v>285.35890417915454</v>
      </c>
      <c r="AW10">
        <v>7</v>
      </c>
      <c r="AX10">
        <f>(R10*SUMPRODUCT(K11:$K$23, X11:$X$23)-$AZ$3*SUMPRODUCT(K10:$K$22, W11:$W$23))/Z10</f>
        <v>483.13807074446692</v>
      </c>
    </row>
    <row r="11" spans="1:52" x14ac:dyDescent="0.25">
      <c r="A11" t="s">
        <v>33</v>
      </c>
      <c r="C11" s="25">
        <f>AU25</f>
        <v>2474.6784565707426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3101.2456212034581</v>
      </c>
      <c r="P11">
        <f t="shared" si="30"/>
        <v>155.06228106017292</v>
      </c>
      <c r="Q11" s="5">
        <f t="shared" si="31"/>
        <v>25</v>
      </c>
      <c r="R11">
        <f t="shared" si="0"/>
        <v>1000000</v>
      </c>
      <c r="S11">
        <f t="shared" si="1"/>
        <v>484.70791468006189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442.86703966565437</v>
      </c>
      <c r="AC11">
        <f t="shared" si="2"/>
        <v>438.80167906317001</v>
      </c>
      <c r="AE11">
        <f t="shared" si="3"/>
        <v>2807.529533883549</v>
      </c>
      <c r="AF11">
        <f t="shared" si="4"/>
        <v>-140.37647669417746</v>
      </c>
      <c r="AG11">
        <f t="shared" si="5"/>
        <v>-22.632273260526759</v>
      </c>
      <c r="AH11">
        <f t="shared" si="6"/>
        <v>-2189.5514904640731</v>
      </c>
      <c r="AI11">
        <f t="shared" si="7"/>
        <v>454.96929346477145</v>
      </c>
      <c r="AJ11">
        <f t="shared" si="8"/>
        <v>4.0653606024843612</v>
      </c>
      <c r="AK11">
        <f t="shared" si="32"/>
        <v>7.4640482324520612</v>
      </c>
      <c r="AL11">
        <f t="shared" si="9"/>
        <v>466.49870229970787</v>
      </c>
      <c r="AN11">
        <f t="shared" si="10"/>
        <v>1584.8697027109915</v>
      </c>
      <c r="AO11">
        <f t="shared" si="11"/>
        <v>-79.243485135549577</v>
      </c>
      <c r="AP11">
        <f t="shared" si="12"/>
        <v>-12.776073683708844</v>
      </c>
      <c r="AQ11">
        <f t="shared" si="13"/>
        <v>-1236.0168532090461</v>
      </c>
      <c r="AR11">
        <f t="shared" si="14"/>
        <v>256.83329068268694</v>
      </c>
      <c r="AS11">
        <f t="shared" si="15"/>
        <v>2.2949239791468612</v>
      </c>
      <c r="AT11">
        <f t="shared" si="16"/>
        <v>4.2135064869018279</v>
      </c>
      <c r="AU11">
        <f t="shared" si="17"/>
        <v>263.34172114873564</v>
      </c>
      <c r="AW11">
        <v>8</v>
      </c>
      <c r="AX11">
        <f>(R11*SUMPRODUCT(K12:$K$23, X12:$X$23)-$AZ$3*SUMPRODUCT(K11:$K$22, W12:$W$23))/Z11</f>
        <v>484.70791468006189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3101.2456212034581</v>
      </c>
      <c r="P12">
        <f t="shared" si="30"/>
        <v>155.06228106017292</v>
      </c>
      <c r="Q12" s="5">
        <f t="shared" si="31"/>
        <v>25</v>
      </c>
      <c r="R12">
        <f t="shared" si="0"/>
        <v>1000000</v>
      </c>
      <c r="S12">
        <f t="shared" si="1"/>
        <v>480.15269171605422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438.80167906317001</v>
      </c>
      <c r="AC12">
        <f t="shared" si="2"/>
        <v>429.28731235691339</v>
      </c>
      <c r="AE12">
        <f t="shared" si="3"/>
        <v>2772.7125571804122</v>
      </c>
      <c r="AF12">
        <f t="shared" si="4"/>
        <v>-138.63562785902064</v>
      </c>
      <c r="AG12">
        <f t="shared" si="5"/>
        <v>-22.351603966992815</v>
      </c>
      <c r="AH12">
        <f t="shared" si="6"/>
        <v>-2173.8624371470901</v>
      </c>
      <c r="AI12">
        <f t="shared" si="7"/>
        <v>437.86288820730852</v>
      </c>
      <c r="AJ12">
        <f t="shared" si="8"/>
        <v>9.5143667062566237</v>
      </c>
      <c r="AK12">
        <f t="shared" si="32"/>
        <v>7.0676207992844917</v>
      </c>
      <c r="AL12">
        <f t="shared" si="9"/>
        <v>454.44487571284964</v>
      </c>
      <c r="AN12">
        <f t="shared" si="10"/>
        <v>1487.9886683667053</v>
      </c>
      <c r="AO12">
        <f t="shared" si="11"/>
        <v>-74.399433418335292</v>
      </c>
      <c r="AP12">
        <f t="shared" si="12"/>
        <v>-11.99508882973676</v>
      </c>
      <c r="AQ12">
        <f t="shared" si="13"/>
        <v>-1166.6130571977742</v>
      </c>
      <c r="AR12">
        <f t="shared" si="14"/>
        <v>234.98108892085892</v>
      </c>
      <c r="AS12">
        <f t="shared" si="15"/>
        <v>5.105927698467208</v>
      </c>
      <c r="AT12">
        <f t="shared" si="16"/>
        <v>3.7928704994730835</v>
      </c>
      <c r="AU12">
        <f t="shared" si="17"/>
        <v>243.87988711879922</v>
      </c>
      <c r="AW12">
        <v>9</v>
      </c>
      <c r="AX12">
        <f>(R12*SUMPRODUCT(K13:$K$23, X13:$X$23)-$AZ$3*SUMPRODUCT(K12:$K$22, W13:$W$23))/Z12</f>
        <v>480.15269171605422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3101.2456212034581</v>
      </c>
      <c r="P13">
        <f t="shared" si="30"/>
        <v>155.06228106017292</v>
      </c>
      <c r="Q13" s="5">
        <f t="shared" si="31"/>
        <v>25</v>
      </c>
      <c r="R13">
        <f t="shared" si="0"/>
        <v>1000000</v>
      </c>
      <c r="S13">
        <f t="shared" si="1"/>
        <v>468.84205989871327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429.28731235691339</v>
      </c>
      <c r="AC13">
        <f t="shared" si="2"/>
        <v>413.97090029212904</v>
      </c>
      <c r="AE13">
        <f t="shared" si="3"/>
        <v>2738.2898243258528</v>
      </c>
      <c r="AF13">
        <f t="shared" si="4"/>
        <v>-136.91449121629267</v>
      </c>
      <c r="AG13">
        <f t="shared" si="5"/>
        <v>-22.074112782328108</v>
      </c>
      <c r="AH13">
        <f t="shared" si="6"/>
        <v>-2159.0057997912609</v>
      </c>
      <c r="AI13">
        <f t="shared" si="7"/>
        <v>420.29542053597106</v>
      </c>
      <c r="AJ13">
        <f t="shared" si="8"/>
        <v>15.316412064784345</v>
      </c>
      <c r="AK13">
        <f t="shared" si="32"/>
        <v>6.0613252909329471</v>
      </c>
      <c r="AL13">
        <f t="shared" si="9"/>
        <v>441.67315789168833</v>
      </c>
      <c r="AN13">
        <f t="shared" si="10"/>
        <v>1397.276365799102</v>
      </c>
      <c r="AO13">
        <f t="shared" si="11"/>
        <v>-69.86381828995512</v>
      </c>
      <c r="AP13">
        <f t="shared" si="12"/>
        <v>-11.263831831360072</v>
      </c>
      <c r="AQ13">
        <f t="shared" si="13"/>
        <v>-1101.6831567177931</v>
      </c>
      <c r="AR13">
        <f t="shared" si="14"/>
        <v>214.46555895999367</v>
      </c>
      <c r="AS13">
        <f t="shared" si="15"/>
        <v>7.8155571396582264</v>
      </c>
      <c r="AT13">
        <f t="shared" si="16"/>
        <v>3.0929328587510145</v>
      </c>
      <c r="AU13">
        <f t="shared" si="17"/>
        <v>225.37404895840291</v>
      </c>
      <c r="AW13">
        <v>10</v>
      </c>
      <c r="AX13">
        <f>(R13*SUMPRODUCT(K14:$K$23, X14:$X$23)-$AZ$3*SUMPRODUCT(K13:$K$22, W14:$W$23))/Z13</f>
        <v>468.84205989871327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3101.2456212034581</v>
      </c>
      <c r="P14">
        <f t="shared" si="30"/>
        <v>155.06228106017292</v>
      </c>
      <c r="Q14" s="5">
        <f t="shared" si="31"/>
        <v>25</v>
      </c>
      <c r="R14">
        <f t="shared" si="0"/>
        <v>1000000</v>
      </c>
      <c r="S14">
        <f t="shared" si="1"/>
        <v>450.3714535309594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413.97090029212904</v>
      </c>
      <c r="AC14">
        <f t="shared" si="2"/>
        <v>392.71900675956385</v>
      </c>
      <c r="AE14">
        <f t="shared" si="3"/>
        <v>2704.2524354682409</v>
      </c>
      <c r="AF14">
        <f t="shared" si="4"/>
        <v>-135.21262177341205</v>
      </c>
      <c r="AG14">
        <f t="shared" si="5"/>
        <v>-21.799727962363384</v>
      </c>
      <c r="AH14">
        <f t="shared" si="6"/>
        <v>-2145.7476856576327</v>
      </c>
      <c r="AI14">
        <f t="shared" si="7"/>
        <v>401.49240007483286</v>
      </c>
      <c r="AJ14">
        <f t="shared" si="8"/>
        <v>21.251893532565191</v>
      </c>
      <c r="AK14">
        <f t="shared" si="32"/>
        <v>5.3694192851765239</v>
      </c>
      <c r="AL14">
        <f t="shared" si="9"/>
        <v>428.1137128925746</v>
      </c>
      <c r="AN14">
        <f t="shared" si="10"/>
        <v>1312.4481575196605</v>
      </c>
      <c r="AO14">
        <f t="shared" si="11"/>
        <v>-65.622407875983029</v>
      </c>
      <c r="AP14">
        <f t="shared" si="12"/>
        <v>-10.58000814693901</v>
      </c>
      <c r="AQ14">
        <f t="shared" si="13"/>
        <v>-1041.390426280901</v>
      </c>
      <c r="AR14">
        <f t="shared" si="14"/>
        <v>194.85531521583769</v>
      </c>
      <c r="AS14">
        <f t="shared" si="15"/>
        <v>10.314129015766119</v>
      </c>
      <c r="AT14">
        <f t="shared" si="16"/>
        <v>2.6059270042074529</v>
      </c>
      <c r="AU14">
        <f t="shared" si="17"/>
        <v>207.77537123581126</v>
      </c>
      <c r="AW14">
        <v>11</v>
      </c>
      <c r="AX14">
        <f>(R14*SUMPRODUCT(K15:$K$23, X15:$X$23)-$AZ$3*SUMPRODUCT(K14:$K$22, W15:$W$23))/Z14</f>
        <v>450.3714535309594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3101.2456212034581</v>
      </c>
      <c r="P15">
        <f t="shared" si="30"/>
        <v>155.06228106017292</v>
      </c>
      <c r="Q15" s="5">
        <f t="shared" si="31"/>
        <v>25</v>
      </c>
      <c r="R15">
        <f t="shared" si="0"/>
        <v>1000000</v>
      </c>
      <c r="S15">
        <f t="shared" si="1"/>
        <v>423.29065427931067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392.71900675956385</v>
      </c>
      <c r="AC15">
        <f t="shared" si="2"/>
        <v>364.50881703814412</v>
      </c>
      <c r="AE15">
        <f t="shared" si="3"/>
        <v>2670.5795682029766</v>
      </c>
      <c r="AF15">
        <f t="shared" si="4"/>
        <v>-133.52897841014882</v>
      </c>
      <c r="AG15">
        <f t="shared" si="5"/>
        <v>-21.52828165192734</v>
      </c>
      <c r="AH15">
        <f t="shared" si="6"/>
        <v>-2137.96123249639</v>
      </c>
      <c r="AI15">
        <f t="shared" si="7"/>
        <v>377.56107564451031</v>
      </c>
      <c r="AJ15">
        <f t="shared" si="8"/>
        <v>28.210189721419738</v>
      </c>
      <c r="AK15">
        <f t="shared" si="32"/>
        <v>12.012055345864807</v>
      </c>
      <c r="AL15">
        <f t="shared" si="9"/>
        <v>417.78332071179483</v>
      </c>
      <c r="AN15">
        <f t="shared" si="10"/>
        <v>1232.1568476000059</v>
      </c>
      <c r="AO15">
        <f t="shared" si="11"/>
        <v>-61.607842380000285</v>
      </c>
      <c r="AP15">
        <f t="shared" si="12"/>
        <v>-9.9327576569206038</v>
      </c>
      <c r="AQ15">
        <f t="shared" si="13"/>
        <v>-986.41643330492059</v>
      </c>
      <c r="AR15">
        <f t="shared" si="14"/>
        <v>174.19981425816431</v>
      </c>
      <c r="AS15">
        <f t="shared" si="15"/>
        <v>13.015668527986264</v>
      </c>
      <c r="AT15">
        <f t="shared" si="16"/>
        <v>5.542143894299671</v>
      </c>
      <c r="AU15">
        <f t="shared" si="17"/>
        <v>192.75762668045022</v>
      </c>
      <c r="AW15">
        <v>12</v>
      </c>
      <c r="AX15">
        <f>(R15*SUMPRODUCT(K16:$K$23, X16:$X$23)-$AZ$3*SUMPRODUCT(K15:$K$22, W16:$W$23))/Z15</f>
        <v>423.29065427931067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3101.2456212034581</v>
      </c>
      <c r="P16">
        <f t="shared" si="30"/>
        <v>155.06228106017292</v>
      </c>
      <c r="Q16" s="5">
        <f t="shared" si="31"/>
        <v>25</v>
      </c>
      <c r="R16">
        <f t="shared" si="0"/>
        <v>1000000</v>
      </c>
      <c r="S16">
        <f t="shared" si="1"/>
        <v>389.19317201730314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364.50881703814412</v>
      </c>
      <c r="AC16">
        <f t="shared" si="2"/>
        <v>330.96475773024486</v>
      </c>
      <c r="AE16">
        <f t="shared" si="3"/>
        <v>2637.258511919506</v>
      </c>
      <c r="AF16">
        <f t="shared" si="4"/>
        <v>-131.8629255959753</v>
      </c>
      <c r="AG16">
        <f t="shared" si="5"/>
        <v>-21.259671387267456</v>
      </c>
      <c r="AH16">
        <f t="shared" si="6"/>
        <v>-2133.0979256243759</v>
      </c>
      <c r="AI16">
        <f t="shared" si="7"/>
        <v>351.03798931188703</v>
      </c>
      <c r="AJ16">
        <f t="shared" si="8"/>
        <v>33.544059307899261</v>
      </c>
      <c r="AK16">
        <f t="shared" si="32"/>
        <v>20.37632126386789</v>
      </c>
      <c r="AL16">
        <f t="shared" si="9"/>
        <v>404.9583698836542</v>
      </c>
      <c r="AN16">
        <f t="shared" si="10"/>
        <v>1153.6769869941197</v>
      </c>
      <c r="AO16">
        <f t="shared" si="11"/>
        <v>-57.68384934970598</v>
      </c>
      <c r="AP16">
        <f t="shared" si="12"/>
        <v>-9.3001097615933741</v>
      </c>
      <c r="AQ16">
        <f t="shared" si="13"/>
        <v>-933.13036119716128</v>
      </c>
      <c r="AR16">
        <f t="shared" si="14"/>
        <v>153.56266668565888</v>
      </c>
      <c r="AS16">
        <f t="shared" si="15"/>
        <v>14.673953690540005</v>
      </c>
      <c r="AT16">
        <f t="shared" si="16"/>
        <v>8.9136854864536765</v>
      </c>
      <c r="AU16">
        <f t="shared" si="17"/>
        <v>177.15030586265257</v>
      </c>
      <c r="AW16">
        <v>13</v>
      </c>
      <c r="AX16">
        <f>(R16*SUMPRODUCT(K17:$K$23, X17:$X$23)-$AZ$3*SUMPRODUCT(K16:$K$22, W17:$W$23))/Z16</f>
        <v>389.19317201730314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3101.2456212034581</v>
      </c>
      <c r="P17">
        <f t="shared" si="30"/>
        <v>155.06228106017292</v>
      </c>
      <c r="Q17" s="5">
        <f t="shared" si="31"/>
        <v>25</v>
      </c>
      <c r="R17">
        <f t="shared" si="0"/>
        <v>1000000</v>
      </c>
      <c r="S17">
        <f t="shared" si="1"/>
        <v>353.03687223423219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330.96475773024486</v>
      </c>
      <c r="AC17">
        <f t="shared" si="2"/>
        <v>296.46448469270445</v>
      </c>
      <c r="AE17">
        <f t="shared" si="3"/>
        <v>2604.2865697767161</v>
      </c>
      <c r="AF17">
        <f t="shared" si="4"/>
        <v>-130.21432848883583</v>
      </c>
      <c r="AG17">
        <f t="shared" si="5"/>
        <v>-20.993875428400493</v>
      </c>
      <c r="AH17">
        <f t="shared" si="6"/>
        <v>-2127.9697997714261</v>
      </c>
      <c r="AI17">
        <f t="shared" si="7"/>
        <v>325.10856608805398</v>
      </c>
      <c r="AJ17">
        <f t="shared" si="8"/>
        <v>34.50027303754041</v>
      </c>
      <c r="AK17">
        <f t="shared" si="32"/>
        <v>38.709510586450129</v>
      </c>
      <c r="AL17">
        <f t="shared" si="9"/>
        <v>398.31834971204449</v>
      </c>
      <c r="AN17">
        <f t="shared" si="10"/>
        <v>1073.046348071384</v>
      </c>
      <c r="AO17">
        <f t="shared" si="11"/>
        <v>-53.652317403569221</v>
      </c>
      <c r="AP17">
        <f t="shared" si="12"/>
        <v>-8.6501238464867356</v>
      </c>
      <c r="AQ17">
        <f t="shared" si="13"/>
        <v>-876.78915559845484</v>
      </c>
      <c r="AR17">
        <f t="shared" si="14"/>
        <v>133.95475122287348</v>
      </c>
      <c r="AS17">
        <f t="shared" si="15"/>
        <v>14.215176017888229</v>
      </c>
      <c r="AT17">
        <f t="shared" si="16"/>
        <v>15.949511644558442</v>
      </c>
      <c r="AU17">
        <f t="shared" si="17"/>
        <v>164.11943888532016</v>
      </c>
      <c r="AW17">
        <v>14</v>
      </c>
      <c r="AX17">
        <f>(R17*SUMPRODUCT(K18:$K$23, X18:$X$23)-$AZ$3*SUMPRODUCT(K17:$K$22, W18:$W$23))/Z17</f>
        <v>353.03687223423219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3101.2456212034581</v>
      </c>
      <c r="P18">
        <f t="shared" si="30"/>
        <v>155.06228106017292</v>
      </c>
      <c r="Q18" s="5">
        <f t="shared" si="31"/>
        <v>25</v>
      </c>
      <c r="R18">
        <f t="shared" si="0"/>
        <v>1000000</v>
      </c>
      <c r="S18">
        <f t="shared" si="1"/>
        <v>316.33430366339451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296.46448469270445</v>
      </c>
      <c r="AC18">
        <f t="shared" si="2"/>
        <v>262.31519963548226</v>
      </c>
      <c r="AE18">
        <f t="shared" si="3"/>
        <v>2571.6587003801042</v>
      </c>
      <c r="AF18">
        <f t="shared" si="4"/>
        <v>-128.58293501900522</v>
      </c>
      <c r="AG18">
        <f t="shared" si="5"/>
        <v>-20.730853135248893</v>
      </c>
      <c r="AH18">
        <f t="shared" si="6"/>
        <v>-2123.3415547038544</v>
      </c>
      <c r="AI18">
        <f t="shared" si="7"/>
        <v>299.00335752199589</v>
      </c>
      <c r="AJ18">
        <f t="shared" si="8"/>
        <v>34.149285057222187</v>
      </c>
      <c r="AK18">
        <f t="shared" si="32"/>
        <v>59.174069401162157</v>
      </c>
      <c r="AL18">
        <f t="shared" si="9"/>
        <v>392.32671198038025</v>
      </c>
      <c r="AN18">
        <f t="shared" si="10"/>
        <v>990.19031873041126</v>
      </c>
      <c r="AO18">
        <f t="shared" si="11"/>
        <v>-49.509515936520572</v>
      </c>
      <c r="AP18">
        <f t="shared" si="12"/>
        <v>-7.9821984427837878</v>
      </c>
      <c r="AQ18">
        <f t="shared" si="13"/>
        <v>-817.57048496169989</v>
      </c>
      <c r="AR18">
        <f t="shared" si="14"/>
        <v>115.12811938940715</v>
      </c>
      <c r="AS18">
        <f t="shared" si="15"/>
        <v>13.148825483812679</v>
      </c>
      <c r="AT18">
        <f t="shared" si="16"/>
        <v>22.784357283589696</v>
      </c>
      <c r="AU18">
        <f t="shared" si="17"/>
        <v>151.06130215680952</v>
      </c>
      <c r="AW18">
        <v>15</v>
      </c>
      <c r="AX18">
        <f>(R18*SUMPRODUCT(K19:$K$23, X19:$X$23)-$AZ$3*SUMPRODUCT(K18:$K$22, W19:$W$23))/Z18</f>
        <v>316.33430366339451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3101.2456212034581</v>
      </c>
      <c r="P19">
        <f t="shared" si="30"/>
        <v>155.06228106017292</v>
      </c>
      <c r="Q19" s="5">
        <f t="shared" si="31"/>
        <v>25</v>
      </c>
      <c r="R19">
        <f t="shared" si="0"/>
        <v>1000000</v>
      </c>
      <c r="S19">
        <f t="shared" si="1"/>
        <v>273.23183212905906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262.31519963548226</v>
      </c>
      <c r="AC19">
        <f t="shared" si="2"/>
        <v>223.7273757717935</v>
      </c>
      <c r="AE19">
        <f t="shared" si="3"/>
        <v>2539.3583867925317</v>
      </c>
      <c r="AF19">
        <f t="shared" si="4"/>
        <v>-126.9679193396266</v>
      </c>
      <c r="AG19">
        <f t="shared" si="5"/>
        <v>-20.470471360207174</v>
      </c>
      <c r="AH19">
        <f t="shared" si="6"/>
        <v>-2122.9297475691565</v>
      </c>
      <c r="AI19">
        <f t="shared" si="7"/>
        <v>268.9902485235416</v>
      </c>
      <c r="AJ19">
        <f t="shared" si="8"/>
        <v>38.587823863688754</v>
      </c>
      <c r="AK19">
        <f t="shared" si="32"/>
        <v>59.645936376071042</v>
      </c>
      <c r="AL19">
        <f t="shared" si="9"/>
        <v>367.22400876330141</v>
      </c>
      <c r="AN19">
        <f t="shared" si="10"/>
        <v>910.89381441812247</v>
      </c>
      <c r="AO19">
        <f t="shared" si="11"/>
        <v>-45.544690720906125</v>
      </c>
      <c r="AP19">
        <f t="shared" si="12"/>
        <v>-7.3429673563282964</v>
      </c>
      <c r="AQ19">
        <f t="shared" si="13"/>
        <v>-761.51660417949552</v>
      </c>
      <c r="AR19">
        <f t="shared" si="14"/>
        <v>96.48955216139251</v>
      </c>
      <c r="AS19">
        <f t="shared" si="15"/>
        <v>13.841846921689296</v>
      </c>
      <c r="AT19">
        <f t="shared" si="16"/>
        <v>21.395607167039437</v>
      </c>
      <c r="AU19">
        <f t="shared" si="17"/>
        <v>131.72700625012124</v>
      </c>
      <c r="AW19">
        <v>16</v>
      </c>
      <c r="AX19">
        <f>(R19*SUMPRODUCT(K20:$K$23, X20:$X$23)-$AZ$3*SUMPRODUCT(K19:$K$22, W20:$W$23))/Z19</f>
        <v>273.23183212905906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3101.2456212034581</v>
      </c>
      <c r="P20">
        <f t="shared" si="30"/>
        <v>155.06228106017292</v>
      </c>
      <c r="Q20" s="5">
        <f t="shared" si="31"/>
        <v>25</v>
      </c>
      <c r="R20">
        <f t="shared" si="0"/>
        <v>1000000</v>
      </c>
      <c r="S20">
        <f t="shared" si="1"/>
        <v>206.54214075846082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223.7273757717935</v>
      </c>
      <c r="AC20">
        <f t="shared" si="2"/>
        <v>166.99123713515132</v>
      </c>
      <c r="AE20">
        <f t="shared" si="3"/>
        <v>2507.3858586096885</v>
      </c>
      <c r="AF20">
        <f t="shared" si="4"/>
        <v>-125.36929293048443</v>
      </c>
      <c r="AG20">
        <f t="shared" si="5"/>
        <v>-20.212731954109792</v>
      </c>
      <c r="AH20">
        <f t="shared" si="6"/>
        <v>-2121.3876998124456</v>
      </c>
      <c r="AI20">
        <f t="shared" si="7"/>
        <v>240.416133912649</v>
      </c>
      <c r="AJ20">
        <f t="shared" si="8"/>
        <v>56.736138636642181</v>
      </c>
      <c r="AK20">
        <f t="shared" si="32"/>
        <v>11.20469894823929</v>
      </c>
      <c r="AL20">
        <f t="shared" si="9"/>
        <v>308.35697149753048</v>
      </c>
      <c r="AN20">
        <f t="shared" si="10"/>
        <v>853.10152868110117</v>
      </c>
      <c r="AO20">
        <f t="shared" si="11"/>
        <v>-42.655076434055061</v>
      </c>
      <c r="AP20">
        <f t="shared" si="12"/>
        <v>-6.8770877324935134</v>
      </c>
      <c r="AQ20">
        <f t="shared" si="13"/>
        <v>-721.77127561801319</v>
      </c>
      <c r="AR20">
        <f t="shared" si="14"/>
        <v>81.79808889653944</v>
      </c>
      <c r="AS20">
        <f t="shared" si="15"/>
        <v>19.303645043774956</v>
      </c>
      <c r="AT20">
        <f t="shared" si="16"/>
        <v>3.8122356670124398</v>
      </c>
      <c r="AU20">
        <f t="shared" si="17"/>
        <v>104.91396960732685</v>
      </c>
      <c r="AW20">
        <v>17</v>
      </c>
      <c r="AX20">
        <f>(R20*SUMPRODUCT(K21:$K$23, X21:$X$23)-$AZ$3*SUMPRODUCT(K20:$K$22, W21:$W$23))/Z20</f>
        <v>206.54214075846082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3101.2456212034581</v>
      </c>
      <c r="P21">
        <f t="shared" si="30"/>
        <v>155.06228106017292</v>
      </c>
      <c r="Q21" s="5">
        <f t="shared" si="31"/>
        <v>25</v>
      </c>
      <c r="R21">
        <f t="shared" si="0"/>
        <v>1000000</v>
      </c>
      <c r="S21">
        <f t="shared" si="1"/>
        <v>128.66939142090033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166.99123713515132</v>
      </c>
      <c r="AC21">
        <f t="shared" si="2"/>
        <v>102.71691065431128</v>
      </c>
      <c r="AE21">
        <f t="shared" si="3"/>
        <v>2475.7276448770563</v>
      </c>
      <c r="AF21">
        <f t="shared" si="4"/>
        <v>-123.78638224385283</v>
      </c>
      <c r="AG21">
        <f t="shared" si="5"/>
        <v>-19.957526323860915</v>
      </c>
      <c r="AH21">
        <f t="shared" si="6"/>
        <v>-2123.1324283112417</v>
      </c>
      <c r="AI21">
        <f t="shared" si="7"/>
        <v>208.85130799810076</v>
      </c>
      <c r="AJ21">
        <f t="shared" si="8"/>
        <v>64.274326480840045</v>
      </c>
      <c r="AK21">
        <f t="shared" si="32"/>
        <v>4.0302919996293669</v>
      </c>
      <c r="AL21">
        <f t="shared" si="9"/>
        <v>277.15592647857017</v>
      </c>
      <c r="AN21">
        <f t="shared" si="10"/>
        <v>801.22732086901749</v>
      </c>
      <c r="AO21">
        <f t="shared" si="11"/>
        <v>-40.061366043450882</v>
      </c>
      <c r="AP21">
        <f t="shared" si="12"/>
        <v>-6.4589153741239</v>
      </c>
      <c r="AQ21">
        <f t="shared" si="13"/>
        <v>-687.11585093215058</v>
      </c>
      <c r="AR21">
        <f t="shared" si="14"/>
        <v>67.59118851929216</v>
      </c>
      <c r="AS21">
        <f t="shared" si="15"/>
        <v>20.801297151351804</v>
      </c>
      <c r="AT21">
        <f t="shared" si="16"/>
        <v>1.3043357446304369</v>
      </c>
      <c r="AU21">
        <f t="shared" si="17"/>
        <v>89.696821415274385</v>
      </c>
      <c r="AW21">
        <v>18</v>
      </c>
      <c r="AX21">
        <f>(R21*SUMPRODUCT(K22:$K$23, X22:$X$23)-$AZ$3*SUMPRODUCT(K21:$K$22, W22:$W$23))/Z21</f>
        <v>128.66939142090033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3101.2456212034581</v>
      </c>
      <c r="P22">
        <f t="shared" si="30"/>
        <v>155.06228106017292</v>
      </c>
      <c r="Q22" s="5">
        <f t="shared" si="31"/>
        <v>25</v>
      </c>
      <c r="R22">
        <f t="shared" si="0"/>
        <v>1000000</v>
      </c>
      <c r="S22">
        <f t="shared" si="1"/>
        <v>56.430183742772613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102.71691065431128</v>
      </c>
      <c r="AC22">
        <f t="shared" si="2"/>
        <v>44.47778892494955</v>
      </c>
      <c r="AE22">
        <f t="shared" si="3"/>
        <v>2444.3753146910121</v>
      </c>
      <c r="AF22">
        <f t="shared" si="4"/>
        <v>-122.21876573455063</v>
      </c>
      <c r="AG22">
        <f t="shared" si="5"/>
        <v>-19.704786505611064</v>
      </c>
      <c r="AH22">
        <f t="shared" si="6"/>
        <v>-2126.582200449529</v>
      </c>
      <c r="AI22">
        <f t="shared" si="7"/>
        <v>175.86956200132136</v>
      </c>
      <c r="AJ22">
        <f t="shared" si="8"/>
        <v>58.239121729361727</v>
      </c>
      <c r="AK22">
        <f t="shared" si="32"/>
        <v>50.922342651826234</v>
      </c>
      <c r="AL22">
        <f t="shared" si="9"/>
        <v>285.03102638250931</v>
      </c>
      <c r="AN22">
        <f t="shared" si="10"/>
        <v>739.32772917633099</v>
      </c>
      <c r="AO22">
        <f t="shared" si="11"/>
        <v>-36.966386458816551</v>
      </c>
      <c r="AP22">
        <f t="shared" si="12"/>
        <v>-5.9599256192535153</v>
      </c>
      <c r="AQ22">
        <f t="shared" si="13"/>
        <v>-643.20776752889878</v>
      </c>
      <c r="AR22">
        <f t="shared" si="14"/>
        <v>53.19364956936208</v>
      </c>
      <c r="AS22">
        <f t="shared" si="15"/>
        <v>17.615051730644627</v>
      </c>
      <c r="AT22">
        <f t="shared" si="16"/>
        <v>15.402012829553037</v>
      </c>
      <c r="AU22">
        <f t="shared" si="17"/>
        <v>86.210714129559747</v>
      </c>
      <c r="AW22">
        <v>19</v>
      </c>
      <c r="AX22">
        <f>(R22*SUMPRODUCT(K23:$K$23, X23:$X$23)-$AZ$3*SUMPRODUCT(K22:$K$22, W23:$W$23))/Z22</f>
        <v>56.430183742772613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3101.2456212034581</v>
      </c>
      <c r="P23">
        <f t="shared" si="30"/>
        <v>155.06228106017292</v>
      </c>
      <c r="Q23" s="5">
        <f t="shared" si="31"/>
        <v>25</v>
      </c>
      <c r="R23">
        <f t="shared" si="0"/>
        <v>1000000</v>
      </c>
      <c r="S23">
        <f t="shared" si="1"/>
        <v>57.156378103344963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44.47778892494955</v>
      </c>
      <c r="AC23">
        <f t="shared" si="2"/>
        <v>44.47778892494955</v>
      </c>
      <c r="AE23">
        <f t="shared" si="3"/>
        <v>2413.3185607896135</v>
      </c>
      <c r="AF23">
        <f t="shared" si="4"/>
        <v>-120.66592803948069</v>
      </c>
      <c r="AG23">
        <f t="shared" si="5"/>
        <v>-19.454429409666606</v>
      </c>
      <c r="AH23">
        <f t="shared" si="6"/>
        <v>-2132.3692355339062</v>
      </c>
      <c r="AI23">
        <f t="shared" si="7"/>
        <v>140.82896780655983</v>
      </c>
      <c r="AJ23">
        <f t="shared" si="8"/>
        <v>0</v>
      </c>
      <c r="AK23">
        <f t="shared" si="32"/>
        <v>163.59912951725579</v>
      </c>
      <c r="AL23">
        <f t="shared" si="9"/>
        <v>304.42809732381562</v>
      </c>
      <c r="AN23">
        <f t="shared" si="10"/>
        <v>661.23224779662348</v>
      </c>
      <c r="AO23">
        <f t="shared" si="11"/>
        <v>-33.061612389831176</v>
      </c>
      <c r="AP23">
        <f t="shared" si="12"/>
        <v>-5.330376311341861</v>
      </c>
      <c r="AQ23">
        <f t="shared" si="13"/>
        <v>-584.2541161590857</v>
      </c>
      <c r="AR23">
        <f t="shared" si="14"/>
        <v>38.586142936364659</v>
      </c>
      <c r="AS23">
        <f t="shared" si="15"/>
        <v>0</v>
      </c>
      <c r="AT23">
        <f t="shared" si="16"/>
        <v>44.825006489351139</v>
      </c>
      <c r="AU23">
        <f t="shared" si="17"/>
        <v>83.411149425715806</v>
      </c>
      <c r="AW23">
        <v>20</v>
      </c>
      <c r="AX23">
        <f>(R23*SUMPRODUCT(K$23:$K24, X$23:$X24)-$AZ$3*SUMPRODUCT(K$22:$K23, W$23:$W24))/Z23</f>
        <v>57.156378103344963</v>
      </c>
    </row>
    <row r="25" spans="5:50" x14ac:dyDescent="0.25">
      <c r="AN25" s="6">
        <f t="shared" ref="AN25:AU25" si="33">SUM(AN3:AN23)</f>
        <v>29719.923778258191</v>
      </c>
      <c r="AO25" s="6">
        <f t="shared" si="33"/>
        <v>-3811.9304048155041</v>
      </c>
      <c r="AP25" s="6">
        <f t="shared" si="33"/>
        <v>-487.73027981882666</v>
      </c>
      <c r="AQ25" s="6">
        <f t="shared" si="33"/>
        <v>-23313.470727654898</v>
      </c>
      <c r="AR25" s="6">
        <f t="shared" si="33"/>
        <v>2106.7923659689573</v>
      </c>
      <c r="AS25" s="6">
        <f t="shared" si="33"/>
        <v>-197.22610126301078</v>
      </c>
      <c r="AT25" s="6">
        <f t="shared" si="33"/>
        <v>565.11219186479673</v>
      </c>
      <c r="AU25" s="7">
        <f t="shared" si="33"/>
        <v>2474.6784565707426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AA39-D9A7-4617-9D8F-5B158208C0A5}">
  <sheetPr codeName="Sheet1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3417.4500230404137</v>
      </c>
      <c r="K3">
        <v>1</v>
      </c>
      <c r="L3" s="2">
        <v>0</v>
      </c>
      <c r="O3">
        <f>$C$3</f>
        <v>3417.4500230404137</v>
      </c>
      <c r="P3">
        <f>O3*B5</f>
        <v>2733.9600184323313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3417.4500230404137</v>
      </c>
      <c r="AF3">
        <f t="shared" ref="AF3:AF23" si="4">-$Z3*P3</f>
        <v>-2733.9600184323313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410.34026280808246</v>
      </c>
      <c r="AJ3">
        <f t="shared" ref="AJ3:AJ23" si="8">AB3-AC3</f>
        <v>0</v>
      </c>
      <c r="AL3">
        <f t="shared" ref="AL3:AL23" si="9">SUM(AI3:AK3)</f>
        <v>410.34026280808246</v>
      </c>
      <c r="AN3">
        <f t="shared" ref="AN3:AN23" si="10">AE3*$K3</f>
        <v>3417.4500230404137</v>
      </c>
      <c r="AO3">
        <f t="shared" ref="AO3:AO23" si="11">AF3*$K3</f>
        <v>-2733.9600184323313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410.34026280808246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410.34026280808246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2478.1626500391053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1000000</v>
      </c>
      <c r="S4">
        <f t="shared" si="1"/>
        <v>215.31173656943716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212.63867968541672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-212.63867968541672</v>
      </c>
      <c r="AK4">
        <f>G4*MAX(0, SUM(AB4, AE4:AF4))</f>
        <v>0</v>
      </c>
      <c r="AL4">
        <f t="shared" si="9"/>
        <v>-2627.4606796854168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-2265.5239703536918</v>
      </c>
      <c r="AR4">
        <f t="shared" si="14"/>
        <v>-2265.5239703536918</v>
      </c>
      <c r="AS4">
        <f t="shared" si="15"/>
        <v>-199.49214718586799</v>
      </c>
      <c r="AT4">
        <f t="shared" si="16"/>
        <v>0</v>
      </c>
      <c r="AU4">
        <f t="shared" si="17"/>
        <v>-2465.0161175395597</v>
      </c>
      <c r="AW4">
        <v>1</v>
      </c>
      <c r="AX4">
        <f>(R4*SUMPRODUCT(K5:$K$23, X5:$X$23)-$AZ$3*SUMPRODUCT(K4:$K$22, W5:$W$23))/Z4</f>
        <v>215.31173656943716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3417.4500230404137</v>
      </c>
      <c r="P5">
        <f t="shared" ref="P5:P23" si="30">O5*$C$5</f>
        <v>170.8725011520207</v>
      </c>
      <c r="Q5" s="5">
        <f t="shared" ref="Q5:Q23" si="31">$C$8</f>
        <v>25</v>
      </c>
      <c r="R5">
        <f t="shared" si="0"/>
        <v>1000000</v>
      </c>
      <c r="S5">
        <f t="shared" si="1"/>
        <v>447.22165147869248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212.63867968541672</v>
      </c>
      <c r="AC5">
        <f t="shared" si="2"/>
        <v>436.17945072360089</v>
      </c>
      <c r="AE5">
        <f t="shared" si="3"/>
        <v>3333.0709034245947</v>
      </c>
      <c r="AF5">
        <f t="shared" si="4"/>
        <v>-166.65354517122975</v>
      </c>
      <c r="AG5">
        <f t="shared" si="5"/>
        <v>-24.3827333315269</v>
      </c>
      <c r="AH5">
        <f t="shared" si="6"/>
        <v>-2399.9929589240141</v>
      </c>
      <c r="AI5">
        <f t="shared" si="7"/>
        <v>742.04166599782366</v>
      </c>
      <c r="AJ5">
        <f t="shared" si="8"/>
        <v>-223.54077103818418</v>
      </c>
      <c r="AK5">
        <f>G5*SUM(AB5, AE5:AF5)</f>
        <v>138.54129755549005</v>
      </c>
      <c r="AL5">
        <f t="shared" si="9"/>
        <v>657.0421925151295</v>
      </c>
      <c r="AN5">
        <f t="shared" si="10"/>
        <v>2878.3150812700355</v>
      </c>
      <c r="AO5">
        <f t="shared" si="11"/>
        <v>-143.91575406350179</v>
      </c>
      <c r="AP5">
        <f t="shared" si="12"/>
        <v>-21.056014439600172</v>
      </c>
      <c r="AQ5">
        <f t="shared" si="13"/>
        <v>-2072.5439478395929</v>
      </c>
      <c r="AR5">
        <f t="shared" si="14"/>
        <v>640.79936492734089</v>
      </c>
      <c r="AS5">
        <f t="shared" si="15"/>
        <v>-193.04142972081658</v>
      </c>
      <c r="AT5">
        <f t="shared" si="16"/>
        <v>119.63907090094339</v>
      </c>
      <c r="AU5">
        <f t="shared" si="17"/>
        <v>567.39700610746763</v>
      </c>
      <c r="AW5">
        <v>2</v>
      </c>
      <c r="AX5">
        <f>(R5*SUMPRODUCT(K6:$K$23, X6:$X$23)-$AZ$3*SUMPRODUCT(K5:$K$22, W6:$W$23))/Z5</f>
        <v>447.22165147869248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3417.4500230404137</v>
      </c>
      <c r="P6">
        <f t="shared" si="30"/>
        <v>170.8725011520207</v>
      </c>
      <c r="Q6" s="5">
        <f t="shared" si="31"/>
        <v>25</v>
      </c>
      <c r="R6">
        <f t="shared" si="0"/>
        <v>1000000</v>
      </c>
      <c r="S6">
        <f t="shared" si="1"/>
        <v>686.27288179182369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436.17945072360089</v>
      </c>
      <c r="AC6">
        <f t="shared" si="2"/>
        <v>660.99399001126585</v>
      </c>
      <c r="AE6">
        <f t="shared" si="3"/>
        <v>3291.5681011548436</v>
      </c>
      <c r="AF6">
        <f t="shared" si="4"/>
        <v>-164.5784050577422</v>
      </c>
      <c r="AG6">
        <f t="shared" si="5"/>
        <v>-24.079123900591995</v>
      </c>
      <c r="AH6">
        <f t="shared" si="6"/>
        <v>-2391.2839047855045</v>
      </c>
      <c r="AI6">
        <f t="shared" si="7"/>
        <v>711.62666741100475</v>
      </c>
      <c r="AJ6">
        <f t="shared" si="8"/>
        <v>-224.81453928766496</v>
      </c>
      <c r="AK6">
        <f>G6*SUM(AB6, AE6:AF6)</f>
        <v>208.4453950890111</v>
      </c>
      <c r="AL6">
        <f t="shared" si="9"/>
        <v>695.25752321235086</v>
      </c>
      <c r="AN6">
        <f t="shared" si="10"/>
        <v>2563.5595392284099</v>
      </c>
      <c r="AO6">
        <f t="shared" si="11"/>
        <v>-128.17797696142051</v>
      </c>
      <c r="AP6">
        <f t="shared" si="12"/>
        <v>-18.753453027439445</v>
      </c>
      <c r="AQ6">
        <f t="shared" si="13"/>
        <v>-1862.3946024283887</v>
      </c>
      <c r="AR6">
        <f t="shared" si="14"/>
        <v>554.23350681116131</v>
      </c>
      <c r="AS6">
        <f t="shared" si="15"/>
        <v>-175.09145763866479</v>
      </c>
      <c r="AT6">
        <f t="shared" si="16"/>
        <v>162.34273895204802</v>
      </c>
      <c r="AU6">
        <f t="shared" si="17"/>
        <v>541.48478812454448</v>
      </c>
      <c r="AW6">
        <v>3</v>
      </c>
      <c r="AX6">
        <f>(R6*SUMPRODUCT(K7:$K$23, X7:$X$23)-$AZ$3*SUMPRODUCT(K6:$K$22, W7:$W$23))/Z6</f>
        <v>686.27288179182369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3417.4500230404137</v>
      </c>
      <c r="P7">
        <f t="shared" si="30"/>
        <v>170.8725011520207</v>
      </c>
      <c r="Q7" s="5">
        <f t="shared" si="31"/>
        <v>25</v>
      </c>
      <c r="R7">
        <f t="shared" si="0"/>
        <v>1000000</v>
      </c>
      <c r="S7">
        <f t="shared" si="1"/>
        <v>880.94702210272146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660.99399001126585</v>
      </c>
      <c r="AC7">
        <f t="shared" si="2"/>
        <v>837.91052432535798</v>
      </c>
      <c r="AE7">
        <f t="shared" si="3"/>
        <v>3250.4989162987417</v>
      </c>
      <c r="AF7">
        <f t="shared" si="4"/>
        <v>-162.5249458149371</v>
      </c>
      <c r="AG7">
        <f t="shared" si="5"/>
        <v>-23.778686552721407</v>
      </c>
      <c r="AH7">
        <f t="shared" si="6"/>
        <v>-2385.8443545867849</v>
      </c>
      <c r="AI7">
        <f t="shared" si="7"/>
        <v>678.35092934429849</v>
      </c>
      <c r="AJ7">
        <f t="shared" si="8"/>
        <v>-176.91653431409213</v>
      </c>
      <c r="AK7">
        <f>G7*SUM(AB7, AE7:AF7)</f>
        <v>184.07432686030796</v>
      </c>
      <c r="AL7">
        <f t="shared" si="9"/>
        <v>685.50872189051438</v>
      </c>
      <c r="AN7">
        <f t="shared" si="10"/>
        <v>2291.6391610973274</v>
      </c>
      <c r="AO7">
        <f t="shared" si="11"/>
        <v>-114.58195805486638</v>
      </c>
      <c r="AP7">
        <f t="shared" si="12"/>
        <v>-16.764247799142048</v>
      </c>
      <c r="AQ7">
        <f t="shared" si="13"/>
        <v>-1682.0477397604388</v>
      </c>
      <c r="AR7">
        <f t="shared" si="14"/>
        <v>478.24521548288033</v>
      </c>
      <c r="AS7">
        <f t="shared" si="15"/>
        <v>-124.72819364648302</v>
      </c>
      <c r="AT7">
        <f t="shared" si="16"/>
        <v>129.77451980388304</v>
      </c>
      <c r="AU7">
        <f t="shared" si="17"/>
        <v>483.29154164028034</v>
      </c>
      <c r="AW7">
        <v>4</v>
      </c>
      <c r="AX7">
        <f>(R7*SUMPRODUCT(K8:$K$23, X8:$X$23)-$AZ$3*SUMPRODUCT(K7:$K$22, W8:$W$23))/Z7</f>
        <v>880.94702210272146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3417.4500230404137</v>
      </c>
      <c r="P8">
        <f t="shared" si="30"/>
        <v>170.8725011520207</v>
      </c>
      <c r="Q8" s="5">
        <f t="shared" si="31"/>
        <v>25</v>
      </c>
      <c r="R8">
        <f t="shared" si="0"/>
        <v>1000000</v>
      </c>
      <c r="S8">
        <f t="shared" si="1"/>
        <v>995.59596836940625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837.91052432535798</v>
      </c>
      <c r="AC8">
        <f t="shared" si="2"/>
        <v>935.11936628041258</v>
      </c>
      <c r="AE8">
        <f t="shared" si="3"/>
        <v>3209.8600249200595</v>
      </c>
      <c r="AF8">
        <f t="shared" si="4"/>
        <v>-160.49300124600299</v>
      </c>
      <c r="AG8">
        <f t="shared" si="5"/>
        <v>-23.481396972005555</v>
      </c>
      <c r="AH8">
        <f t="shared" si="6"/>
        <v>-2380.1086075454068</v>
      </c>
      <c r="AI8">
        <f t="shared" si="7"/>
        <v>645.77701915664375</v>
      </c>
      <c r="AJ8">
        <f t="shared" si="8"/>
        <v>-97.208841955054595</v>
      </c>
      <c r="AK8">
        <f t="shared" ref="AK8:AK23" si="32">G8*SUM(AB8:AB8, AE8:AF8)</f>
        <v>82.799011772387516</v>
      </c>
      <c r="AL8">
        <f t="shared" si="9"/>
        <v>631.36718897397668</v>
      </c>
      <c r="AN8">
        <f t="shared" si="10"/>
        <v>2110.0123774110825</v>
      </c>
      <c r="AO8">
        <f t="shared" si="11"/>
        <v>-105.50061887055415</v>
      </c>
      <c r="AP8">
        <f t="shared" si="12"/>
        <v>-15.435575964428159</v>
      </c>
      <c r="AQ8">
        <f t="shared" si="13"/>
        <v>-1564.5724681183062</v>
      </c>
      <c r="AR8">
        <f t="shared" si="14"/>
        <v>424.50371445779393</v>
      </c>
      <c r="AS8">
        <f t="shared" si="15"/>
        <v>-63.90056205770879</v>
      </c>
      <c r="AT8">
        <f t="shared" si="16"/>
        <v>54.428211299181065</v>
      </c>
      <c r="AU8">
        <f t="shared" si="17"/>
        <v>415.03136369926619</v>
      </c>
      <c r="AW8">
        <v>5</v>
      </c>
      <c r="AX8">
        <f>(R8*SUMPRODUCT(K9:$K$23, X9:$X$23)-$AZ$3*SUMPRODUCT(K8:$K$22, W9:$W$23))/Z8</f>
        <v>995.59596836940625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3417.4500230404137</v>
      </c>
      <c r="P9">
        <f t="shared" si="30"/>
        <v>170.8725011520207</v>
      </c>
      <c r="Q9" s="5">
        <f t="shared" si="31"/>
        <v>25</v>
      </c>
      <c r="R9">
        <f t="shared" si="0"/>
        <v>1000000</v>
      </c>
      <c r="S9">
        <f t="shared" si="1"/>
        <v>1058.206936250408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935.11936628041258</v>
      </c>
      <c r="AC9">
        <f t="shared" si="2"/>
        <v>981.47464560058495</v>
      </c>
      <c r="AE9">
        <f t="shared" si="3"/>
        <v>3169.645213351348</v>
      </c>
      <c r="AF9">
        <f t="shared" si="4"/>
        <v>-158.48226066756743</v>
      </c>
      <c r="AG9">
        <f t="shared" si="5"/>
        <v>-23.187209703006861</v>
      </c>
      <c r="AH9">
        <f t="shared" si="6"/>
        <v>-2374.9319711456142</v>
      </c>
      <c r="AI9">
        <f t="shared" si="7"/>
        <v>613.04377183515953</v>
      </c>
      <c r="AJ9">
        <f t="shared" si="8"/>
        <v>-46.355279320172372</v>
      </c>
      <c r="AK9">
        <f t="shared" si="32"/>
        <v>23.28306568188874</v>
      </c>
      <c r="AL9">
        <f t="shared" si="9"/>
        <v>589.97155819687589</v>
      </c>
      <c r="AN9">
        <f t="shared" si="10"/>
        <v>1980.2100689891454</v>
      </c>
      <c r="AO9">
        <f t="shared" si="11"/>
        <v>-99.010503449457289</v>
      </c>
      <c r="AP9">
        <f t="shared" si="12"/>
        <v>-14.486020685295975</v>
      </c>
      <c r="AQ9">
        <f t="shared" si="13"/>
        <v>-1483.7194341553211</v>
      </c>
      <c r="AR9">
        <f t="shared" si="14"/>
        <v>382.99411069907114</v>
      </c>
      <c r="AS9">
        <f t="shared" si="15"/>
        <v>-28.960083757624822</v>
      </c>
      <c r="AT9">
        <f t="shared" si="16"/>
        <v>14.545905928526086</v>
      </c>
      <c r="AU9">
        <f t="shared" si="17"/>
        <v>368.57993286997242</v>
      </c>
      <c r="AW9">
        <v>6</v>
      </c>
      <c r="AX9">
        <f>(R9*SUMPRODUCT(K10:$K$23, X10:$X$23)-$AZ$3*SUMPRODUCT(K9:$K$22, W10:$W$23))/Z9</f>
        <v>1058.206936250408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3417.4500230404137</v>
      </c>
      <c r="P10">
        <f t="shared" si="30"/>
        <v>170.8725011520207</v>
      </c>
      <c r="Q10" s="5">
        <f t="shared" si="31"/>
        <v>25</v>
      </c>
      <c r="R10">
        <f t="shared" si="0"/>
        <v>1000000</v>
      </c>
      <c r="S10">
        <f t="shared" si="1"/>
        <v>1100.615886554903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981.47464560058495</v>
      </c>
      <c r="AC10">
        <f t="shared" si="2"/>
        <v>1007.986989102974</v>
      </c>
      <c r="AE10">
        <f t="shared" si="3"/>
        <v>3129.8341239803271</v>
      </c>
      <c r="AF10">
        <f t="shared" si="4"/>
        <v>-156.49170619901636</v>
      </c>
      <c r="AG10">
        <f t="shared" si="5"/>
        <v>-22.895975821731238</v>
      </c>
      <c r="AH10">
        <f t="shared" si="6"/>
        <v>-2374.4713698222081</v>
      </c>
      <c r="AI10">
        <f t="shared" si="7"/>
        <v>575.97507213737163</v>
      </c>
      <c r="AJ10">
        <f t="shared" si="8"/>
        <v>-26.512343502389058</v>
      </c>
      <c r="AK10">
        <f t="shared" si="32"/>
        <v>16.214749959865774</v>
      </c>
      <c r="AL10">
        <f t="shared" si="9"/>
        <v>565.67747859484837</v>
      </c>
      <c r="AN10">
        <f t="shared" si="10"/>
        <v>1857.8037194106835</v>
      </c>
      <c r="AO10">
        <f t="shared" si="11"/>
        <v>-92.890185970534176</v>
      </c>
      <c r="AP10">
        <f t="shared" si="12"/>
        <v>-13.590569773408458</v>
      </c>
      <c r="AQ10">
        <f t="shared" si="13"/>
        <v>-1409.4362728973833</v>
      </c>
      <c r="AR10">
        <f t="shared" si="14"/>
        <v>341.8866907693577</v>
      </c>
      <c r="AS10">
        <f t="shared" si="15"/>
        <v>-15.737169580857204</v>
      </c>
      <c r="AT10">
        <f t="shared" si="16"/>
        <v>9.6247345998142784</v>
      </c>
      <c r="AU10">
        <f t="shared" si="17"/>
        <v>335.7742557883148</v>
      </c>
      <c r="AW10">
        <v>7</v>
      </c>
      <c r="AX10">
        <f>(R10*SUMPRODUCT(K11:$K$23, X11:$X$23)-$AZ$3*SUMPRODUCT(K10:$K$22, W11:$W$23))/Z10</f>
        <v>1100.615886554903</v>
      </c>
    </row>
    <row r="11" spans="1:52" x14ac:dyDescent="0.25">
      <c r="A11" t="s">
        <v>33</v>
      </c>
      <c r="C11" s="25">
        <f>AU25</f>
        <v>2732.4638724271535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3417.4500230404137</v>
      </c>
      <c r="P11">
        <f t="shared" si="30"/>
        <v>170.8725011520207</v>
      </c>
      <c r="Q11" s="5">
        <f t="shared" si="31"/>
        <v>25</v>
      </c>
      <c r="R11">
        <f t="shared" si="0"/>
        <v>1000000</v>
      </c>
      <c r="S11">
        <f t="shared" si="1"/>
        <v>1123.2246613568318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1007.986989102974</v>
      </c>
      <c r="AC11">
        <f t="shared" si="2"/>
        <v>1015.7409301711922</v>
      </c>
      <c r="AE11">
        <f t="shared" si="3"/>
        <v>3090.427039790457</v>
      </c>
      <c r="AF11">
        <f t="shared" si="4"/>
        <v>-154.52135198952286</v>
      </c>
      <c r="AG11">
        <f t="shared" si="5"/>
        <v>-22.607697398314745</v>
      </c>
      <c r="AH11">
        <f t="shared" si="6"/>
        <v>-2372.7466079673231</v>
      </c>
      <c r="AI11">
        <f t="shared" si="7"/>
        <v>540.55138243529609</v>
      </c>
      <c r="AJ11">
        <f t="shared" si="8"/>
        <v>-7.7539410682181824</v>
      </c>
      <c r="AK11">
        <f t="shared" si="32"/>
        <v>9.4653424245693802</v>
      </c>
      <c r="AL11">
        <f t="shared" si="9"/>
        <v>542.26278379164728</v>
      </c>
      <c r="AN11">
        <f t="shared" si="10"/>
        <v>1744.5672876066235</v>
      </c>
      <c r="AO11">
        <f t="shared" si="11"/>
        <v>-87.228364380331172</v>
      </c>
      <c r="AP11">
        <f t="shared" si="12"/>
        <v>-12.762200440714336</v>
      </c>
      <c r="AQ11">
        <f t="shared" si="13"/>
        <v>-1339.4317551402339</v>
      </c>
      <c r="AR11">
        <f t="shared" si="14"/>
        <v>305.14496764534397</v>
      </c>
      <c r="AS11">
        <f t="shared" si="15"/>
        <v>-4.3771529835437244</v>
      </c>
      <c r="AT11">
        <f t="shared" si="16"/>
        <v>5.3432508023287761</v>
      </c>
      <c r="AU11">
        <f t="shared" si="17"/>
        <v>306.11106546412901</v>
      </c>
      <c r="AW11">
        <v>8</v>
      </c>
      <c r="AX11">
        <f>(R11*SUMPRODUCT(K12:$K$23, X12:$X$23)-$AZ$3*SUMPRODUCT(K11:$K$22, W12:$W$23))/Z11</f>
        <v>1123.2246613568318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3417.4500230404137</v>
      </c>
      <c r="P12">
        <f t="shared" si="30"/>
        <v>170.8725011520207</v>
      </c>
      <c r="Q12" s="5">
        <f t="shared" si="31"/>
        <v>25</v>
      </c>
      <c r="R12">
        <f t="shared" si="0"/>
        <v>1000000</v>
      </c>
      <c r="S12">
        <f t="shared" si="1"/>
        <v>1127.1497427964887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1015.7409301711922</v>
      </c>
      <c r="AC12">
        <f t="shared" si="2"/>
        <v>1006.4208678720825</v>
      </c>
      <c r="AE12">
        <f t="shared" si="3"/>
        <v>3051.4073574328954</v>
      </c>
      <c r="AF12">
        <f t="shared" si="4"/>
        <v>-152.57036787164478</v>
      </c>
      <c r="AG12">
        <f t="shared" si="5"/>
        <v>-22.322252972686783</v>
      </c>
      <c r="AH12">
        <f t="shared" si="6"/>
        <v>-2374.6980657926456</v>
      </c>
      <c r="AI12">
        <f t="shared" si="7"/>
        <v>501.81667079591807</v>
      </c>
      <c r="AJ12">
        <f t="shared" si="8"/>
        <v>9.3200622991097362</v>
      </c>
      <c r="AK12">
        <f t="shared" si="32"/>
        <v>9.0035292153846189</v>
      </c>
      <c r="AL12">
        <f t="shared" si="9"/>
        <v>520.14026231041248</v>
      </c>
      <c r="AN12">
        <f t="shared" si="10"/>
        <v>1637.5514867823738</v>
      </c>
      <c r="AO12">
        <f t="shared" si="11"/>
        <v>-81.877574339118695</v>
      </c>
      <c r="AP12">
        <f t="shared" si="12"/>
        <v>-11.979337486591012</v>
      </c>
      <c r="AQ12">
        <f t="shared" si="13"/>
        <v>-1274.3924008787449</v>
      </c>
      <c r="AR12">
        <f t="shared" si="14"/>
        <v>269.30217407791906</v>
      </c>
      <c r="AS12">
        <f t="shared" si="15"/>
        <v>5.0016533641877512</v>
      </c>
      <c r="AT12">
        <f t="shared" si="16"/>
        <v>4.8317844607103906</v>
      </c>
      <c r="AU12">
        <f t="shared" si="17"/>
        <v>279.13561190281723</v>
      </c>
      <c r="AW12">
        <v>9</v>
      </c>
      <c r="AX12">
        <f>(R12*SUMPRODUCT(K13:$K$23, X13:$X$23)-$AZ$3*SUMPRODUCT(K12:$K$22, W13:$W$23))/Z12</f>
        <v>1127.1497427964887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3417.4500230404137</v>
      </c>
      <c r="P13">
        <f t="shared" si="30"/>
        <v>170.8725011520207</v>
      </c>
      <c r="Q13" s="5">
        <f t="shared" si="31"/>
        <v>25</v>
      </c>
      <c r="R13">
        <f t="shared" si="0"/>
        <v>1000000</v>
      </c>
      <c r="S13">
        <f t="shared" si="1"/>
        <v>1111.8374948339149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1006.4208678720825</v>
      </c>
      <c r="AC13">
        <f t="shared" si="2"/>
        <v>980.17665743311397</v>
      </c>
      <c r="AE13">
        <f t="shared" si="3"/>
        <v>3012.7646855702114</v>
      </c>
      <c r="AF13">
        <f t="shared" si="4"/>
        <v>-150.63823427851059</v>
      </c>
      <c r="AG13">
        <f t="shared" si="5"/>
        <v>-22.039566528099769</v>
      </c>
      <c r="AH13">
        <f t="shared" si="6"/>
        <v>-2378.5565944058294</v>
      </c>
      <c r="AI13">
        <f t="shared" si="7"/>
        <v>461.53029035777172</v>
      </c>
      <c r="AJ13">
        <f t="shared" si="8"/>
        <v>26.24421043896848</v>
      </c>
      <c r="AK13">
        <f t="shared" si="32"/>
        <v>7.7370946383275667</v>
      </c>
      <c r="AL13">
        <f t="shared" si="9"/>
        <v>495.51159543506776</v>
      </c>
      <c r="AN13">
        <f t="shared" si="10"/>
        <v>1537.3335771343372</v>
      </c>
      <c r="AO13">
        <f t="shared" si="11"/>
        <v>-76.866678856716874</v>
      </c>
      <c r="AP13">
        <f t="shared" si="12"/>
        <v>-11.246203797931569</v>
      </c>
      <c r="AQ13">
        <f t="shared" si="13"/>
        <v>-1213.7140796982978</v>
      </c>
      <c r="AR13">
        <f t="shared" si="14"/>
        <v>235.50661478139105</v>
      </c>
      <c r="AS13">
        <f t="shared" si="15"/>
        <v>13.391721599249168</v>
      </c>
      <c r="AT13">
        <f t="shared" si="16"/>
        <v>3.9480333243204506</v>
      </c>
      <c r="AU13">
        <f t="shared" si="17"/>
        <v>252.84636970496067</v>
      </c>
      <c r="AW13">
        <v>10</v>
      </c>
      <c r="AX13">
        <f>(R13*SUMPRODUCT(K14:$K$23, X14:$X$23)-$AZ$3*SUMPRODUCT(K13:$K$22, W14:$W$23))/Z13</f>
        <v>1111.8374948339149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3417.4500230404137</v>
      </c>
      <c r="P14">
        <f t="shared" si="30"/>
        <v>170.8725011520207</v>
      </c>
      <c r="Q14" s="5">
        <f t="shared" si="31"/>
        <v>25</v>
      </c>
      <c r="R14">
        <f t="shared" si="0"/>
        <v>1000000</v>
      </c>
      <c r="S14">
        <f t="shared" si="1"/>
        <v>1077.0596850100953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980.17665743311397</v>
      </c>
      <c r="AC14">
        <f t="shared" si="2"/>
        <v>937.45315293566182</v>
      </c>
      <c r="AE14">
        <f t="shared" si="3"/>
        <v>2974.4863201979911</v>
      </c>
      <c r="AF14">
        <f t="shared" si="4"/>
        <v>-148.72431600989958</v>
      </c>
      <c r="AG14">
        <f t="shared" si="5"/>
        <v>-21.759545129731485</v>
      </c>
      <c r="AH14">
        <f t="shared" si="6"/>
        <v>-2385.0293234915389</v>
      </c>
      <c r="AI14">
        <f t="shared" si="7"/>
        <v>418.97313556682093</v>
      </c>
      <c r="AJ14">
        <f t="shared" si="8"/>
        <v>42.723504497452154</v>
      </c>
      <c r="AK14">
        <f t="shared" si="32"/>
        <v>6.8506895909181695</v>
      </c>
      <c r="AL14">
        <f t="shared" si="9"/>
        <v>468.54732965519128</v>
      </c>
      <c r="AN14">
        <f t="shared" si="10"/>
        <v>1443.6001015694144</v>
      </c>
      <c r="AO14">
        <f t="shared" si="11"/>
        <v>-72.180005078470728</v>
      </c>
      <c r="AP14">
        <f t="shared" si="12"/>
        <v>-10.560506311991961</v>
      </c>
      <c r="AQ14">
        <f t="shared" si="13"/>
        <v>-1157.5203927679313</v>
      </c>
      <c r="AR14">
        <f t="shared" si="14"/>
        <v>203.33919741102031</v>
      </c>
      <c r="AS14">
        <f t="shared" si="15"/>
        <v>20.73489295046344</v>
      </c>
      <c r="AT14">
        <f t="shared" si="16"/>
        <v>3.3248282643342977</v>
      </c>
      <c r="AU14">
        <f t="shared" si="17"/>
        <v>227.39891862581806</v>
      </c>
      <c r="AW14">
        <v>11</v>
      </c>
      <c r="AX14">
        <f>(R14*SUMPRODUCT(K15:$K$23, X15:$X$23)-$AZ$3*SUMPRODUCT(K14:$K$22, W15:$W$23))/Z14</f>
        <v>1077.0596850100953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3417.4500230404137</v>
      </c>
      <c r="P15">
        <f t="shared" si="30"/>
        <v>170.8725011520207</v>
      </c>
      <c r="Q15" s="5">
        <f t="shared" si="31"/>
        <v>25</v>
      </c>
      <c r="R15">
        <f t="shared" si="0"/>
        <v>1000000</v>
      </c>
      <c r="S15">
        <f t="shared" si="1"/>
        <v>1024.2171821105053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937.45315293566182</v>
      </c>
      <c r="AC15">
        <f t="shared" si="2"/>
        <v>880.09422986786012</v>
      </c>
      <c r="AE15">
        <f t="shared" si="3"/>
        <v>2936.5627707416729</v>
      </c>
      <c r="AF15">
        <f t="shared" si="4"/>
        <v>-146.82813853708365</v>
      </c>
      <c r="AG15">
        <f t="shared" si="5"/>
        <v>-21.482119350271372</v>
      </c>
      <c r="AH15">
        <f t="shared" si="6"/>
        <v>-2393.2131265118551</v>
      </c>
      <c r="AI15">
        <f t="shared" si="7"/>
        <v>375.03938634246288</v>
      </c>
      <c r="AJ15">
        <f t="shared" si="8"/>
        <v>57.358923067801697</v>
      </c>
      <c r="AK15">
        <f t="shared" si="32"/>
        <v>15.281469919075031</v>
      </c>
      <c r="AL15">
        <f t="shared" si="9"/>
        <v>447.67977932933962</v>
      </c>
      <c r="AN15">
        <f t="shared" si="10"/>
        <v>1354.8766602791557</v>
      </c>
      <c r="AO15">
        <f t="shared" si="11"/>
        <v>-67.743833013957783</v>
      </c>
      <c r="AP15">
        <f t="shared" si="12"/>
        <v>-9.9114592104097401</v>
      </c>
      <c r="AQ15">
        <f t="shared" si="13"/>
        <v>-1104.1850153830269</v>
      </c>
      <c r="AR15">
        <f t="shared" si="14"/>
        <v>173.03635267176111</v>
      </c>
      <c r="AS15">
        <f t="shared" si="15"/>
        <v>26.464364016875511</v>
      </c>
      <c r="AT15">
        <f t="shared" si="16"/>
        <v>7.0505923232431096</v>
      </c>
      <c r="AU15">
        <f t="shared" si="17"/>
        <v>206.55130901187974</v>
      </c>
      <c r="AW15">
        <v>12</v>
      </c>
      <c r="AX15">
        <f>(R15*SUMPRODUCT(K16:$K$23, X16:$X$23)-$AZ$3*SUMPRODUCT(K15:$K$22, W16:$W$23))/Z15</f>
        <v>1024.2171821105053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3417.4500230404137</v>
      </c>
      <c r="P16">
        <f t="shared" si="30"/>
        <v>170.8725011520207</v>
      </c>
      <c r="Q16" s="5">
        <f t="shared" si="31"/>
        <v>25</v>
      </c>
      <c r="R16">
        <f t="shared" si="0"/>
        <v>1000000</v>
      </c>
      <c r="S16">
        <f t="shared" si="1"/>
        <v>954.48670901198955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880.09422986786012</v>
      </c>
      <c r="AC16">
        <f t="shared" si="2"/>
        <v>809.67678339560462</v>
      </c>
      <c r="AE16">
        <f t="shared" si="3"/>
        <v>2898.9716838852701</v>
      </c>
      <c r="AF16">
        <f t="shared" si="4"/>
        <v>-144.9485841942635</v>
      </c>
      <c r="AG16">
        <f t="shared" si="5"/>
        <v>-21.207125666362579</v>
      </c>
      <c r="AH16">
        <f t="shared" si="6"/>
        <v>-2406.8996162431049</v>
      </c>
      <c r="AI16">
        <f t="shared" si="7"/>
        <v>325.91635778153932</v>
      </c>
      <c r="AJ16">
        <f t="shared" si="8"/>
        <v>70.417446472255506</v>
      </c>
      <c r="AK16">
        <f t="shared" si="32"/>
        <v>25.802233039867957</v>
      </c>
      <c r="AL16">
        <f t="shared" si="9"/>
        <v>422.13603729366275</v>
      </c>
      <c r="AN16">
        <f t="shared" si="10"/>
        <v>1268.1642328691469</v>
      </c>
      <c r="AO16">
        <f t="shared" si="11"/>
        <v>-63.408211643457342</v>
      </c>
      <c r="AP16">
        <f t="shared" si="12"/>
        <v>-9.2771234715884372</v>
      </c>
      <c r="AQ16">
        <f t="shared" si="13"/>
        <v>-1052.9057673771956</v>
      </c>
      <c r="AR16">
        <f t="shared" si="14"/>
        <v>142.5731303769056</v>
      </c>
      <c r="AS16">
        <f t="shared" si="15"/>
        <v>30.804332268057536</v>
      </c>
      <c r="AT16">
        <f t="shared" si="16"/>
        <v>11.287267568429995</v>
      </c>
      <c r="AU16">
        <f t="shared" si="17"/>
        <v>184.66473021339311</v>
      </c>
      <c r="AW16">
        <v>13</v>
      </c>
      <c r="AX16">
        <f>(R16*SUMPRODUCT(K17:$K$23, X17:$X$23)-$AZ$3*SUMPRODUCT(K16:$K$22, W17:$W$23))/Z16</f>
        <v>954.48670901198955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3417.4500230404137</v>
      </c>
      <c r="P17">
        <f t="shared" si="30"/>
        <v>170.8725011520207</v>
      </c>
      <c r="Q17" s="5">
        <f t="shared" si="31"/>
        <v>25</v>
      </c>
      <c r="R17">
        <f t="shared" si="0"/>
        <v>1000000</v>
      </c>
      <c r="S17">
        <f t="shared" si="1"/>
        <v>871.11105240310928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809.67678339560462</v>
      </c>
      <c r="AC17">
        <f t="shared" si="2"/>
        <v>729.44711007965725</v>
      </c>
      <c r="AE17">
        <f t="shared" si="3"/>
        <v>2861.6891454557212</v>
      </c>
      <c r="AF17">
        <f t="shared" si="4"/>
        <v>-143.0844572727861</v>
      </c>
      <c r="AG17">
        <f t="shared" si="5"/>
        <v>-20.93438913636075</v>
      </c>
      <c r="AH17">
        <f t="shared" si="6"/>
        <v>-2426.6109335280853</v>
      </c>
      <c r="AI17">
        <f t="shared" si="7"/>
        <v>271.05936551848936</v>
      </c>
      <c r="AJ17">
        <f t="shared" si="8"/>
        <v>80.229673315947366</v>
      </c>
      <c r="AK17">
        <f t="shared" si="32"/>
        <v>48.690284307783848</v>
      </c>
      <c r="AL17">
        <f t="shared" si="9"/>
        <v>399.97932314222055</v>
      </c>
      <c r="AN17">
        <f t="shared" si="10"/>
        <v>1179.1041440996476</v>
      </c>
      <c r="AO17">
        <f t="shared" si="11"/>
        <v>-58.955207204982386</v>
      </c>
      <c r="AP17">
        <f t="shared" si="12"/>
        <v>-8.6256136604057065</v>
      </c>
      <c r="AQ17">
        <f t="shared" si="13"/>
        <v>-999.83850879961039</v>
      </c>
      <c r="AR17">
        <f t="shared" si="14"/>
        <v>111.68481443464914</v>
      </c>
      <c r="AS17">
        <f t="shared" si="15"/>
        <v>33.057098614926474</v>
      </c>
      <c r="AT17">
        <f t="shared" si="16"/>
        <v>20.0618980911553</v>
      </c>
      <c r="AU17">
        <f t="shared" si="17"/>
        <v>164.80381114073091</v>
      </c>
      <c r="AW17">
        <v>14</v>
      </c>
      <c r="AX17">
        <f>(R17*SUMPRODUCT(K18:$K$23, X18:$X$23)-$AZ$3*SUMPRODUCT(K17:$K$22, W18:$W$23))/Z17</f>
        <v>871.11105240310928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3417.4500230404137</v>
      </c>
      <c r="P18">
        <f t="shared" si="30"/>
        <v>170.8725011520207</v>
      </c>
      <c r="Q18" s="5">
        <f t="shared" si="31"/>
        <v>25</v>
      </c>
      <c r="R18">
        <f t="shared" si="0"/>
        <v>1000000</v>
      </c>
      <c r="S18">
        <f t="shared" si="1"/>
        <v>776.80693469678022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729.44711007965725</v>
      </c>
      <c r="AC18">
        <f t="shared" si="2"/>
        <v>642.07308614478961</v>
      </c>
      <c r="AE18">
        <f t="shared" si="3"/>
        <v>2824.7078972018294</v>
      </c>
      <c r="AF18">
        <f t="shared" si="4"/>
        <v>-141.23539486009147</v>
      </c>
      <c r="AG18">
        <f t="shared" si="5"/>
        <v>-20.663856663284591</v>
      </c>
      <c r="AH18">
        <f t="shared" si="6"/>
        <v>-2447.5432685020519</v>
      </c>
      <c r="AI18">
        <f t="shared" si="7"/>
        <v>215.26537717640122</v>
      </c>
      <c r="AJ18">
        <f t="shared" si="8"/>
        <v>87.374023934867637</v>
      </c>
      <c r="AK18">
        <f t="shared" si="32"/>
        <v>73.719063628302138</v>
      </c>
      <c r="AL18">
        <f t="shared" si="9"/>
        <v>376.35846473957099</v>
      </c>
      <c r="AN18">
        <f t="shared" si="10"/>
        <v>1087.6242685847772</v>
      </c>
      <c r="AO18">
        <f t="shared" si="11"/>
        <v>-54.381213429238862</v>
      </c>
      <c r="AP18">
        <f t="shared" si="12"/>
        <v>-7.956402151107004</v>
      </c>
      <c r="AQ18">
        <f t="shared" si="13"/>
        <v>-942.40096821024849</v>
      </c>
      <c r="AR18">
        <f t="shared" si="14"/>
        <v>82.885684794182737</v>
      </c>
      <c r="AS18">
        <f t="shared" si="15"/>
        <v>33.642455196732577</v>
      </c>
      <c r="AT18">
        <f t="shared" si="16"/>
        <v>28.384755372019935</v>
      </c>
      <c r="AU18">
        <f t="shared" si="17"/>
        <v>144.91289536293525</v>
      </c>
      <c r="AW18">
        <v>15</v>
      </c>
      <c r="AX18">
        <f>(R18*SUMPRODUCT(K19:$K$23, X19:$X$23)-$AZ$3*SUMPRODUCT(K18:$K$22, W19:$W$23))/Z18</f>
        <v>776.80693469678022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3417.4500230404137</v>
      </c>
      <c r="P19">
        <f t="shared" si="30"/>
        <v>170.8725011520207</v>
      </c>
      <c r="Q19" s="5">
        <f t="shared" si="31"/>
        <v>25</v>
      </c>
      <c r="R19">
        <f t="shared" si="0"/>
        <v>1000000</v>
      </c>
      <c r="S19">
        <f t="shared" si="1"/>
        <v>666.59172266330586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642.07308614478961</v>
      </c>
      <c r="AC19">
        <f t="shared" si="2"/>
        <v>543.81627490447772</v>
      </c>
      <c r="AE19">
        <f t="shared" si="3"/>
        <v>2788.010828842479</v>
      </c>
      <c r="AF19">
        <f t="shared" si="4"/>
        <v>-139.40054144212397</v>
      </c>
      <c r="AG19">
        <f t="shared" si="5"/>
        <v>-20.395403078653221</v>
      </c>
      <c r="AH19">
        <f t="shared" si="6"/>
        <v>-2472.6007199409069</v>
      </c>
      <c r="AI19">
        <f t="shared" si="7"/>
        <v>155.61416438079505</v>
      </c>
      <c r="AJ19">
        <f t="shared" si="8"/>
        <v>98.25681124031189</v>
      </c>
      <c r="AK19">
        <f t="shared" si="32"/>
        <v>73.382239230056726</v>
      </c>
      <c r="AL19">
        <f t="shared" si="9"/>
        <v>327.25321485116365</v>
      </c>
      <c r="AN19">
        <f t="shared" si="10"/>
        <v>1000.0879874743113</v>
      </c>
      <c r="AO19">
        <f t="shared" si="11"/>
        <v>-50.004399373715572</v>
      </c>
      <c r="AP19">
        <f t="shared" si="12"/>
        <v>-7.316039596275937</v>
      </c>
      <c r="AQ19">
        <f t="shared" si="13"/>
        <v>-886.94715682287881</v>
      </c>
      <c r="AR19">
        <f t="shared" si="14"/>
        <v>55.820391681440938</v>
      </c>
      <c r="AS19">
        <f t="shared" si="15"/>
        <v>35.245722718288171</v>
      </c>
      <c r="AT19">
        <f t="shared" si="16"/>
        <v>26.322959433559756</v>
      </c>
      <c r="AU19">
        <f t="shared" si="17"/>
        <v>117.38907383328886</v>
      </c>
      <c r="AW19">
        <v>16</v>
      </c>
      <c r="AX19">
        <f>(R19*SUMPRODUCT(K20:$K$23, X20:$X$23)-$AZ$3*SUMPRODUCT(K19:$K$22, W20:$W$23))/Z19</f>
        <v>666.59172266330586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3417.4500230404137</v>
      </c>
      <c r="P20">
        <f t="shared" si="30"/>
        <v>170.8725011520207</v>
      </c>
      <c r="Q20" s="5">
        <f t="shared" si="31"/>
        <v>25</v>
      </c>
      <c r="R20">
        <f t="shared" si="0"/>
        <v>1000000</v>
      </c>
      <c r="S20">
        <f t="shared" si="1"/>
        <v>519.34371396231086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543.81627490447772</v>
      </c>
      <c r="AC20">
        <f t="shared" si="2"/>
        <v>418.15328691157833</v>
      </c>
      <c r="AE20">
        <f t="shared" si="3"/>
        <v>2751.5842043947468</v>
      </c>
      <c r="AF20">
        <f t="shared" si="4"/>
        <v>-137.57921021973735</v>
      </c>
      <c r="AG20">
        <f t="shared" si="5"/>
        <v>-20.128927898313023</v>
      </c>
      <c r="AH20">
        <f t="shared" si="6"/>
        <v>-2500.8459821466704</v>
      </c>
      <c r="AI20">
        <f t="shared" si="7"/>
        <v>93.030084130025898</v>
      </c>
      <c r="AJ20">
        <f t="shared" si="8"/>
        <v>125.66298799289939</v>
      </c>
      <c r="AK20">
        <f t="shared" si="32"/>
        <v>13.578631457041794</v>
      </c>
      <c r="AL20">
        <f t="shared" si="9"/>
        <v>232.2717035799671</v>
      </c>
      <c r="AN20">
        <f t="shared" si="10"/>
        <v>936.18646009494557</v>
      </c>
      <c r="AO20">
        <f t="shared" si="11"/>
        <v>-46.809323004747277</v>
      </c>
      <c r="AP20">
        <f t="shared" si="12"/>
        <v>-6.8485746227683348</v>
      </c>
      <c r="AQ20">
        <f t="shared" si="13"/>
        <v>-850.87643094082762</v>
      </c>
      <c r="AR20">
        <f t="shared" si="14"/>
        <v>31.652131526602314</v>
      </c>
      <c r="AS20">
        <f t="shared" si="15"/>
        <v>42.755001902587139</v>
      </c>
      <c r="AT20">
        <f t="shared" si="16"/>
        <v>4.6199316366180616</v>
      </c>
      <c r="AU20">
        <f t="shared" si="17"/>
        <v>79.02706506580752</v>
      </c>
      <c r="AW20">
        <v>17</v>
      </c>
      <c r="AX20">
        <f>(R20*SUMPRODUCT(K21:$K$23, X21:$X$23)-$AZ$3*SUMPRODUCT(K20:$K$22, W21:$W$23))/Z20</f>
        <v>519.34371396231086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3417.4500230404137</v>
      </c>
      <c r="P21">
        <f t="shared" si="30"/>
        <v>170.8725011520207</v>
      </c>
      <c r="Q21" s="5">
        <f t="shared" si="31"/>
        <v>25</v>
      </c>
      <c r="R21">
        <f t="shared" si="0"/>
        <v>1000000</v>
      </c>
      <c r="S21">
        <f t="shared" si="1"/>
        <v>347.53858196487869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418.15328691157833</v>
      </c>
      <c r="AC21">
        <f t="shared" si="2"/>
        <v>276.14340995463954</v>
      </c>
      <c r="AE21">
        <f t="shared" si="3"/>
        <v>2715.4001071665471</v>
      </c>
      <c r="AF21">
        <f t="shared" si="4"/>
        <v>-135.77000535832735</v>
      </c>
      <c r="AG21">
        <f t="shared" si="5"/>
        <v>-19.864226900608251</v>
      </c>
      <c r="AH21">
        <f t="shared" si="6"/>
        <v>-2536.46874886567</v>
      </c>
      <c r="AI21">
        <f t="shared" si="7"/>
        <v>23.297126041941283</v>
      </c>
      <c r="AJ21">
        <f t="shared" si="8"/>
        <v>142.0098769569388</v>
      </c>
      <c r="AK21">
        <f t="shared" si="32"/>
        <v>4.7964534219516768</v>
      </c>
      <c r="AL21">
        <f t="shared" si="9"/>
        <v>170.10345642083175</v>
      </c>
      <c r="AN21">
        <f t="shared" si="10"/>
        <v>878.79325395687363</v>
      </c>
      <c r="AO21">
        <f t="shared" si="11"/>
        <v>-43.93966269784368</v>
      </c>
      <c r="AP21">
        <f t="shared" si="12"/>
        <v>-6.4287205960003684</v>
      </c>
      <c r="AQ21">
        <f t="shared" si="13"/>
        <v>-820.88515040294442</v>
      </c>
      <c r="AR21">
        <f t="shared" si="14"/>
        <v>7.539720260085149</v>
      </c>
      <c r="AS21">
        <f t="shared" si="15"/>
        <v>45.959091456038287</v>
      </c>
      <c r="AT21">
        <f t="shared" si="16"/>
        <v>1.5522909124901814</v>
      </c>
      <c r="AU21">
        <f t="shared" si="17"/>
        <v>55.051102628613613</v>
      </c>
      <c r="AW21">
        <v>18</v>
      </c>
      <c r="AX21">
        <f>(R21*SUMPRODUCT(K22:$K$23, X22:$X$23)-$AZ$3*SUMPRODUCT(K21:$K$22, W22:$W$23))/Z21</f>
        <v>347.53858196487869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3417.4500230404137</v>
      </c>
      <c r="P22">
        <f t="shared" si="30"/>
        <v>170.8725011520207</v>
      </c>
      <c r="Q22" s="5">
        <f t="shared" si="31"/>
        <v>25</v>
      </c>
      <c r="R22">
        <f t="shared" si="0"/>
        <v>1000000</v>
      </c>
      <c r="S22">
        <f t="shared" si="1"/>
        <v>169.48579955838923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276.14340995463954</v>
      </c>
      <c r="AC22">
        <f t="shared" si="2"/>
        <v>132.88412645297115</v>
      </c>
      <c r="AE22">
        <f t="shared" si="3"/>
        <v>2679.4271979816326</v>
      </c>
      <c r="AF22">
        <f t="shared" si="4"/>
        <v>-133.97135989908165</v>
      </c>
      <c r="AG22">
        <f t="shared" si="5"/>
        <v>-19.601070827056439</v>
      </c>
      <c r="AH22">
        <f t="shared" si="6"/>
        <v>-2580.5521818291054</v>
      </c>
      <c r="AI22">
        <f t="shared" si="7"/>
        <v>-54.697414573610786</v>
      </c>
      <c r="AJ22">
        <f t="shared" si="8"/>
        <v>143.25928350166839</v>
      </c>
      <c r="AK22">
        <f t="shared" si="32"/>
        <v>59.253584208781007</v>
      </c>
      <c r="AL22">
        <f t="shared" si="9"/>
        <v>147.81545313683861</v>
      </c>
      <c r="AN22">
        <f t="shared" si="10"/>
        <v>810.42171137596779</v>
      </c>
      <c r="AO22">
        <f t="shared" si="11"/>
        <v>-40.521085568798391</v>
      </c>
      <c r="AP22">
        <f t="shared" si="12"/>
        <v>-5.9285556914666833</v>
      </c>
      <c r="AQ22">
        <f t="shared" si="13"/>
        <v>-780.51589424347821</v>
      </c>
      <c r="AR22">
        <f t="shared" si="14"/>
        <v>-16.543824127775505</v>
      </c>
      <c r="AS22">
        <f t="shared" si="15"/>
        <v>43.33031843275068</v>
      </c>
      <c r="AT22">
        <f t="shared" si="16"/>
        <v>17.921886870377847</v>
      </c>
      <c r="AU22">
        <f t="shared" si="17"/>
        <v>44.708381175353018</v>
      </c>
      <c r="AW22">
        <v>19</v>
      </c>
      <c r="AX22">
        <f>(R22*SUMPRODUCT(K23:$K$23, X23:$X$23)-$AZ$3*SUMPRODUCT(K22:$K$22, W23:$W$23))/Z22</f>
        <v>169.48579955838923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3417.4500230404137</v>
      </c>
      <c r="P23">
        <f t="shared" si="30"/>
        <v>170.8725011520207</v>
      </c>
      <c r="Q23" s="5">
        <f t="shared" si="31"/>
        <v>25</v>
      </c>
      <c r="R23">
        <f t="shared" si="0"/>
        <v>1000000</v>
      </c>
      <c r="S23">
        <f t="shared" si="1"/>
        <v>171.77978476750695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132.88412645297115</v>
      </c>
      <c r="AC23">
        <f t="shared" si="2"/>
        <v>132.88412645297115</v>
      </c>
      <c r="AE23">
        <f t="shared" si="3"/>
        <v>2643.645535026375</v>
      </c>
      <c r="AF23">
        <f t="shared" si="4"/>
        <v>-132.18227675131877</v>
      </c>
      <c r="AG23">
        <f t="shared" si="5"/>
        <v>-19.339313795395277</v>
      </c>
      <c r="AH23">
        <f t="shared" si="6"/>
        <v>-2629.8529356240033</v>
      </c>
      <c r="AI23">
        <f t="shared" si="7"/>
        <v>-137.72899114434222</v>
      </c>
      <c r="AJ23">
        <f t="shared" si="8"/>
        <v>0</v>
      </c>
      <c r="AK23">
        <f t="shared" si="32"/>
        <v>185.10431693096194</v>
      </c>
      <c r="AL23">
        <f t="shared" si="9"/>
        <v>47.375325786619726</v>
      </c>
      <c r="AN23">
        <f t="shared" si="10"/>
        <v>724.34021264521675</v>
      </c>
      <c r="AO23">
        <f t="shared" si="11"/>
        <v>-36.217010632260845</v>
      </c>
      <c r="AP23">
        <f t="shared" si="12"/>
        <v>-5.2988354457396776</v>
      </c>
      <c r="AQ23">
        <f t="shared" si="13"/>
        <v>-720.56113778375106</v>
      </c>
      <c r="AR23">
        <f t="shared" si="14"/>
        <v>-37.736771216534791</v>
      </c>
      <c r="AS23">
        <f t="shared" si="15"/>
        <v>0</v>
      </c>
      <c r="AT23">
        <f t="shared" si="16"/>
        <v>50.717276015592198</v>
      </c>
      <c r="AU23">
        <f t="shared" si="17"/>
        <v>12.98050479905741</v>
      </c>
      <c r="AW23">
        <v>20</v>
      </c>
      <c r="AX23">
        <f>(R23*SUMPRODUCT(K$23:$K24, X$23:$X24)-$AZ$3*SUMPRODUCT(K$22:$K23, W$23:$W24))/Z23</f>
        <v>171.77978476750695</v>
      </c>
    </row>
    <row r="25" spans="5:50" x14ac:dyDescent="0.25">
      <c r="AN25" s="6">
        <f t="shared" ref="AN25:AU25" si="33">SUM(AN3:AN23)</f>
        <v>32701.641354919888</v>
      </c>
      <c r="AO25" s="6">
        <f t="shared" si="33"/>
        <v>-4198.169585026305</v>
      </c>
      <c r="AP25" s="6">
        <f t="shared" si="33"/>
        <v>-487.37519597230488</v>
      </c>
      <c r="AQ25" s="6">
        <f t="shared" si="33"/>
        <v>-25484.413094002299</v>
      </c>
      <c r="AR25" s="6">
        <f t="shared" si="33"/>
        <v>2531.6834799189874</v>
      </c>
      <c r="AS25" s="6">
        <f t="shared" si="33"/>
        <v>-474.94154405141023</v>
      </c>
      <c r="AT25" s="6">
        <f t="shared" si="33"/>
        <v>675.72193655957642</v>
      </c>
      <c r="AU25" s="7">
        <f t="shared" si="33"/>
        <v>2732.4638724271535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EF89E-1F28-4AB5-A053-D448AF9B8582}">
  <sheetPr codeName="Sheet1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4047.6898654079951</v>
      </c>
      <c r="K3">
        <v>1</v>
      </c>
      <c r="L3" s="2">
        <v>0</v>
      </c>
      <c r="O3">
        <f>$C$3</f>
        <v>4047.6898654079951</v>
      </c>
      <c r="P3">
        <f>O3*B5</f>
        <v>3238.1518923263961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4047.6898654079951</v>
      </c>
      <c r="AF3">
        <f t="shared" ref="AF3:AF23" si="4">-$Z3*P3</f>
        <v>-3238.1518923263961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536.38823128159891</v>
      </c>
      <c r="AJ3">
        <f t="shared" ref="AJ3:AJ23" si="8">AB3-AC3</f>
        <v>0</v>
      </c>
      <c r="AL3">
        <f t="shared" ref="AL3:AL23" si="9">SUM(AI3:AK3)</f>
        <v>536.38823128159891</v>
      </c>
      <c r="AN3">
        <f t="shared" ref="AN3:AN23" si="10">AE3*$K3</f>
        <v>4047.6898654079951</v>
      </c>
      <c r="AO3">
        <f t="shared" ref="AO3:AO23" si="11">AF3*$K3</f>
        <v>-3238.1518923263961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536.38823128159891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536.38823128159891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3113.7734090699582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1000000</v>
      </c>
      <c r="S4">
        <f t="shared" si="1"/>
        <v>583.04918431791634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575.64131412672941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-575.64131412672941</v>
      </c>
      <c r="AK4">
        <f>H4*SUM(AB4, AE4:AF4)</f>
        <v>0</v>
      </c>
      <c r="AL4">
        <f t="shared" si="9"/>
        <v>-3281.0363141267294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-2538.1320949432402</v>
      </c>
      <c r="AR4">
        <f t="shared" si="14"/>
        <v>-2538.1320949432402</v>
      </c>
      <c r="AS4">
        <f t="shared" si="15"/>
        <v>-540.05189429283178</v>
      </c>
      <c r="AT4">
        <f t="shared" si="16"/>
        <v>0</v>
      </c>
      <c r="AU4">
        <f t="shared" si="17"/>
        <v>-3078.1839892360717</v>
      </c>
      <c r="AW4">
        <v>1</v>
      </c>
      <c r="AX4">
        <f>(R4*SUMPRODUCT(K5:$K$23, X5:$X$23)-$AZ$3*SUMPRODUCT(K4:$K$22, W5:$W$23))/Z4</f>
        <v>583.04918431791634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4047.6898654079951</v>
      </c>
      <c r="P5">
        <f t="shared" ref="P5:P23" si="30">O5*$C$5</f>
        <v>202.38449327039976</v>
      </c>
      <c r="Q5" s="5">
        <f t="shared" ref="Q5:Q23" si="31">$C$8</f>
        <v>25</v>
      </c>
      <c r="R5">
        <f t="shared" si="0"/>
        <v>1000000</v>
      </c>
      <c r="S5">
        <f t="shared" si="1"/>
        <v>1144.4398693065434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575.64131412672941</v>
      </c>
      <c r="AC5">
        <f t="shared" si="2"/>
        <v>1115.4935297981938</v>
      </c>
      <c r="AE5">
        <f t="shared" si="3"/>
        <v>3945.311568206937</v>
      </c>
      <c r="AF5">
        <f t="shared" si="4"/>
        <v>-197.26557841034685</v>
      </c>
      <c r="AG5">
        <f t="shared" si="5"/>
        <v>-24.367674521731551</v>
      </c>
      <c r="AH5">
        <f t="shared" si="6"/>
        <v>-2714.678080737865</v>
      </c>
      <c r="AI5">
        <f t="shared" si="7"/>
        <v>1009.0002345369935</v>
      </c>
      <c r="AJ5">
        <f t="shared" si="8"/>
        <v>-539.85221567146436</v>
      </c>
      <c r="AK5">
        <f>H5*SUM(AB5, AE5:AF5)</f>
        <v>373.56658305897474</v>
      </c>
      <c r="AL5">
        <f t="shared" si="9"/>
        <v>842.71460192450388</v>
      </c>
      <c r="AN5">
        <f t="shared" si="10"/>
        <v>3407.0231675574282</v>
      </c>
      <c r="AO5">
        <f t="shared" si="11"/>
        <v>-170.35115837787143</v>
      </c>
      <c r="AP5">
        <f t="shared" si="12"/>
        <v>-21.043010215989028</v>
      </c>
      <c r="AQ5">
        <f t="shared" si="13"/>
        <v>-2344.2942220499226</v>
      </c>
      <c r="AR5">
        <f t="shared" si="14"/>
        <v>871.33477691364533</v>
      </c>
      <c r="AS5">
        <f t="shared" si="15"/>
        <v>-466.1961353500422</v>
      </c>
      <c r="AT5">
        <f t="shared" si="16"/>
        <v>322.59809677987789</v>
      </c>
      <c r="AU5">
        <f t="shared" si="17"/>
        <v>727.73673834348108</v>
      </c>
      <c r="AW5">
        <v>2</v>
      </c>
      <c r="AX5">
        <f>(R5*SUMPRODUCT(K6:$K$23, X6:$X$23)-$AZ$3*SUMPRODUCT(K5:$K$22, W6:$W$23))/Z5</f>
        <v>1144.4398693065434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4047.6898654079951</v>
      </c>
      <c r="P6">
        <f t="shared" si="30"/>
        <v>202.38449327039976</v>
      </c>
      <c r="Q6" s="5">
        <f t="shared" si="31"/>
        <v>25</v>
      </c>
      <c r="R6">
        <f t="shared" si="0"/>
        <v>1000000</v>
      </c>
      <c r="S6">
        <f t="shared" si="1"/>
        <v>1673.2662392268003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1115.4935297981938</v>
      </c>
      <c r="AC6">
        <f t="shared" si="2"/>
        <v>1610.0664848976121</v>
      </c>
      <c r="AE6">
        <f t="shared" si="3"/>
        <v>3894.8074375567412</v>
      </c>
      <c r="AF6">
        <f t="shared" si="4"/>
        <v>-194.74037187783708</v>
      </c>
      <c r="AG6">
        <f t="shared" si="5"/>
        <v>-24.05574270179514</v>
      </c>
      <c r="AH6">
        <f t="shared" si="6"/>
        <v>-2730.2029887638464</v>
      </c>
      <c r="AI6">
        <f t="shared" si="7"/>
        <v>945.8083342132627</v>
      </c>
      <c r="AJ6">
        <f t="shared" si="8"/>
        <v>-494.57295509941832</v>
      </c>
      <c r="AK6">
        <f>H6*SUM(AB6, AE6:AF6)</f>
        <v>523.93299278790835</v>
      </c>
      <c r="AL6">
        <f t="shared" si="9"/>
        <v>975.16837190175272</v>
      </c>
      <c r="AN6">
        <f t="shared" si="10"/>
        <v>3033.3781508282532</v>
      </c>
      <c r="AO6">
        <f t="shared" si="11"/>
        <v>-151.66890754141266</v>
      </c>
      <c r="AP6">
        <f t="shared" si="12"/>
        <v>-18.735243136781783</v>
      </c>
      <c r="AQ6">
        <f t="shared" si="13"/>
        <v>-2126.3536711939419</v>
      </c>
      <c r="AR6">
        <f t="shared" si="14"/>
        <v>736.62032895611685</v>
      </c>
      <c r="AS6">
        <f t="shared" si="15"/>
        <v>-385.18638470359093</v>
      </c>
      <c r="AT6">
        <f t="shared" si="16"/>
        <v>408.05275185000579</v>
      </c>
      <c r="AU6">
        <f t="shared" si="17"/>
        <v>759.48669610253171</v>
      </c>
      <c r="AW6">
        <v>3</v>
      </c>
      <c r="AX6">
        <f>(R6*SUMPRODUCT(K7:$K$23, X7:$X$23)-$AZ$3*SUMPRODUCT(K6:$K$22, W7:$W$23))/Z6</f>
        <v>1673.2662392268003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4047.6898654079951</v>
      </c>
      <c r="P7">
        <f t="shared" si="30"/>
        <v>202.38449327039976</v>
      </c>
      <c r="Q7" s="5">
        <f t="shared" si="31"/>
        <v>25</v>
      </c>
      <c r="R7">
        <f t="shared" si="0"/>
        <v>1000000</v>
      </c>
      <c r="S7">
        <f t="shared" si="1"/>
        <v>2108.7123576143686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1610.0664848976121</v>
      </c>
      <c r="AC7">
        <f t="shared" si="2"/>
        <v>2002.9706580058591</v>
      </c>
      <c r="AE7">
        <f t="shared" si="3"/>
        <v>3844.7178458668395</v>
      </c>
      <c r="AF7">
        <f t="shared" si="4"/>
        <v>-192.23589229334198</v>
      </c>
      <c r="AG7">
        <f t="shared" si="5"/>
        <v>-23.746371224758491</v>
      </c>
      <c r="AH7">
        <f t="shared" si="6"/>
        <v>-2752.5620007478719</v>
      </c>
      <c r="AI7">
        <f t="shared" si="7"/>
        <v>876.17358160086724</v>
      </c>
      <c r="AJ7">
        <f t="shared" si="8"/>
        <v>-392.90417310824705</v>
      </c>
      <c r="AK7">
        <f>H7*SUM(AB7, AE7:AF7)</f>
        <v>550.98882150792519</v>
      </c>
      <c r="AL7">
        <f t="shared" si="9"/>
        <v>1034.2582300005454</v>
      </c>
      <c r="AN7">
        <f t="shared" si="10"/>
        <v>2710.5703480715906</v>
      </c>
      <c r="AO7">
        <f t="shared" si="11"/>
        <v>-135.52851740357951</v>
      </c>
      <c r="AP7">
        <f t="shared" si="12"/>
        <v>-16.741465120860816</v>
      </c>
      <c r="AQ7">
        <f t="shared" si="13"/>
        <v>-1940.587902562617</v>
      </c>
      <c r="AR7">
        <f t="shared" si="14"/>
        <v>617.71246298453332</v>
      </c>
      <c r="AS7">
        <f t="shared" si="15"/>
        <v>-277.00196580243079</v>
      </c>
      <c r="AT7">
        <f t="shared" si="16"/>
        <v>388.45346305550947</v>
      </c>
      <c r="AU7">
        <f t="shared" si="17"/>
        <v>729.16396023761206</v>
      </c>
      <c r="AW7">
        <v>4</v>
      </c>
      <c r="AX7">
        <f>(R7*SUMPRODUCT(K8:$K$23, X8:$X$23)-$AZ$3*SUMPRODUCT(K7:$K$22, W8:$W$23))/Z7</f>
        <v>2108.7123576143686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4047.6898654079951</v>
      </c>
      <c r="P8">
        <f t="shared" si="30"/>
        <v>202.38449327039976</v>
      </c>
      <c r="Q8" s="5">
        <f t="shared" si="31"/>
        <v>25</v>
      </c>
      <c r="R8">
        <f t="shared" si="0"/>
        <v>1000000</v>
      </c>
      <c r="S8">
        <f t="shared" si="1"/>
        <v>2413.7904312330456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2002.9706580058591</v>
      </c>
      <c r="AC8">
        <f t="shared" si="2"/>
        <v>2263.1216191395761</v>
      </c>
      <c r="AE8">
        <f t="shared" si="3"/>
        <v>3795.0330415791509</v>
      </c>
      <c r="AF8">
        <f t="shared" si="4"/>
        <v>-189.75165207895753</v>
      </c>
      <c r="AG8">
        <f t="shared" si="5"/>
        <v>-23.439499861463712</v>
      </c>
      <c r="AH8">
        <f t="shared" si="6"/>
        <v>-2776.3060418877899</v>
      </c>
      <c r="AI8">
        <f t="shared" si="7"/>
        <v>805.53584775093941</v>
      </c>
      <c r="AJ8">
        <f t="shared" si="8"/>
        <v>-260.15096113371692</v>
      </c>
      <c r="AK8">
        <f t="shared" ref="AK8:AK23" si="32">H8*SUM(AB8:AB8, AE8:AF8)</f>
        <v>406.59827344418881</v>
      </c>
      <c r="AL8">
        <f t="shared" si="9"/>
        <v>951.98316006141135</v>
      </c>
      <c r="AN8">
        <f t="shared" si="10"/>
        <v>2494.6778452170861</v>
      </c>
      <c r="AO8">
        <f t="shared" si="11"/>
        <v>-124.7338922608543</v>
      </c>
      <c r="AP8">
        <f t="shared" si="12"/>
        <v>-15.408034756669963</v>
      </c>
      <c r="AQ8">
        <f t="shared" si="13"/>
        <v>-1825.0141957546268</v>
      </c>
      <c r="AR8">
        <f t="shared" si="14"/>
        <v>529.52172244493488</v>
      </c>
      <c r="AS8">
        <f t="shared" si="15"/>
        <v>-171.01111691037147</v>
      </c>
      <c r="AT8">
        <f t="shared" si="16"/>
        <v>267.2787545066177</v>
      </c>
      <c r="AU8">
        <f t="shared" si="17"/>
        <v>625.78936004118111</v>
      </c>
      <c r="AW8">
        <v>5</v>
      </c>
      <c r="AX8">
        <f>(R8*SUMPRODUCT(K9:$K$23, X9:$X$23)-$AZ$3*SUMPRODUCT(K8:$K$22, W9:$W$23))/Z8</f>
        <v>2413.7904312330456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4047.6898654079951</v>
      </c>
      <c r="P9">
        <f t="shared" si="30"/>
        <v>202.38449327039976</v>
      </c>
      <c r="Q9" s="5">
        <f t="shared" si="31"/>
        <v>25</v>
      </c>
      <c r="R9">
        <f t="shared" si="0"/>
        <v>1000000</v>
      </c>
      <c r="S9">
        <f t="shared" si="1"/>
        <v>2625.8659606911156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2263.1216191395761</v>
      </c>
      <c r="AC9">
        <f t="shared" si="2"/>
        <v>2429.9749557473624</v>
      </c>
      <c r="AE9">
        <f t="shared" si="3"/>
        <v>3745.7300368009292</v>
      </c>
      <c r="AF9">
        <f t="shared" si="4"/>
        <v>-187.28650184004647</v>
      </c>
      <c r="AG9">
        <f t="shared" si="5"/>
        <v>-23.134986630351502</v>
      </c>
      <c r="AH9">
        <f t="shared" si="6"/>
        <v>-2804.7292999029914</v>
      </c>
      <c r="AI9">
        <f t="shared" si="7"/>
        <v>730.57924842753937</v>
      </c>
      <c r="AJ9">
        <f t="shared" si="8"/>
        <v>-166.85333660778633</v>
      </c>
      <c r="AK9">
        <f t="shared" si="32"/>
        <v>303.88570104404397</v>
      </c>
      <c r="AL9">
        <f t="shared" si="9"/>
        <v>867.61161286379706</v>
      </c>
      <c r="AN9">
        <f t="shared" si="10"/>
        <v>2340.1143772636133</v>
      </c>
      <c r="AO9">
        <f t="shared" si="11"/>
        <v>-117.00571886318066</v>
      </c>
      <c r="AP9">
        <f t="shared" si="12"/>
        <v>-14.453394745373711</v>
      </c>
      <c r="AQ9">
        <f t="shared" si="13"/>
        <v>-1752.2318198459952</v>
      </c>
      <c r="AR9">
        <f t="shared" si="14"/>
        <v>456.42344380906337</v>
      </c>
      <c r="AS9">
        <f t="shared" si="15"/>
        <v>-104.24026506292427</v>
      </c>
      <c r="AT9">
        <f t="shared" si="16"/>
        <v>189.85012028932641</v>
      </c>
      <c r="AU9">
        <f t="shared" si="17"/>
        <v>542.03329903546557</v>
      </c>
      <c r="AW9">
        <v>6</v>
      </c>
      <c r="AX9">
        <f>(R9*SUMPRODUCT(K10:$K$23, X10:$X$23)-$AZ$3*SUMPRODUCT(K9:$K$22, W10:$W$23))/Z9</f>
        <v>2625.8659606911156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4047.6898654079951</v>
      </c>
      <c r="P10">
        <f t="shared" si="30"/>
        <v>202.38449327039976</v>
      </c>
      <c r="Q10" s="5">
        <f t="shared" si="31"/>
        <v>25</v>
      </c>
      <c r="R10">
        <f t="shared" si="0"/>
        <v>1000000</v>
      </c>
      <c r="S10">
        <f t="shared" si="1"/>
        <v>2788.0087333458578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2429.9749557473624</v>
      </c>
      <c r="AC10">
        <f t="shared" si="2"/>
        <v>2546.3126374030544</v>
      </c>
      <c r="AE10">
        <f t="shared" si="3"/>
        <v>3696.7903770544185</v>
      </c>
      <c r="AF10">
        <f t="shared" si="4"/>
        <v>-184.83951885272094</v>
      </c>
      <c r="AG10">
        <f t="shared" si="5"/>
        <v>-22.832717549877017</v>
      </c>
      <c r="AH10">
        <f t="shared" si="6"/>
        <v>-2836.7685668388363</v>
      </c>
      <c r="AI10">
        <f t="shared" si="7"/>
        <v>652.34957381298409</v>
      </c>
      <c r="AJ10">
        <f t="shared" si="8"/>
        <v>-116.33768165569199</v>
      </c>
      <c r="AK10">
        <f t="shared" si="32"/>
        <v>311.95110523232563</v>
      </c>
      <c r="AL10">
        <f t="shared" si="9"/>
        <v>847.96299738961773</v>
      </c>
      <c r="AN10">
        <f t="shared" si="10"/>
        <v>2194.3370288388137</v>
      </c>
      <c r="AO10">
        <f t="shared" si="11"/>
        <v>-109.71685144194069</v>
      </c>
      <c r="AP10">
        <f t="shared" si="12"/>
        <v>-13.553020993479889</v>
      </c>
      <c r="AQ10">
        <f t="shared" si="13"/>
        <v>-1683.8461675017606</v>
      </c>
      <c r="AR10">
        <f t="shared" si="14"/>
        <v>387.22098890163221</v>
      </c>
      <c r="AS10">
        <f t="shared" si="15"/>
        <v>-69.055601391647158</v>
      </c>
      <c r="AT10">
        <f t="shared" si="16"/>
        <v>185.16761611566187</v>
      </c>
      <c r="AU10">
        <f t="shared" si="17"/>
        <v>503.33300362564694</v>
      </c>
      <c r="AW10">
        <v>7</v>
      </c>
      <c r="AX10">
        <f>(R10*SUMPRODUCT(K11:$K$23, X11:$X$23)-$AZ$3*SUMPRODUCT(K10:$K$22, W11:$W$23))/Z10</f>
        <v>2788.0087333458578</v>
      </c>
    </row>
    <row r="11" spans="1:52" x14ac:dyDescent="0.25">
      <c r="A11" t="s">
        <v>33</v>
      </c>
      <c r="C11" s="25">
        <f>AU25</f>
        <v>3393.5671063011519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4047.6898654079951</v>
      </c>
      <c r="P11">
        <f t="shared" si="30"/>
        <v>202.38449327039976</v>
      </c>
      <c r="Q11" s="5">
        <f t="shared" si="31"/>
        <v>25</v>
      </c>
      <c r="R11">
        <f t="shared" si="0"/>
        <v>1000000</v>
      </c>
      <c r="S11">
        <f t="shared" si="1"/>
        <v>2896.0089066619803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2546.3126374030544</v>
      </c>
      <c r="AC11">
        <f t="shared" si="2"/>
        <v>2610.1683059315565</v>
      </c>
      <c r="AE11">
        <f t="shared" si="3"/>
        <v>3648.1765558884281</v>
      </c>
      <c r="AF11">
        <f t="shared" si="4"/>
        <v>-182.4088277944214</v>
      </c>
      <c r="AG11">
        <f t="shared" si="5"/>
        <v>-22.532460966600652</v>
      </c>
      <c r="AH11">
        <f t="shared" si="6"/>
        <v>-2877.1763111036585</v>
      </c>
      <c r="AI11">
        <f t="shared" si="7"/>
        <v>566.05895602374721</v>
      </c>
      <c r="AJ11">
        <f t="shared" si="8"/>
        <v>-63.855668528502065</v>
      </c>
      <c r="AK11">
        <f t="shared" si="32"/>
        <v>309.62213882309868</v>
      </c>
      <c r="AL11">
        <f t="shared" si="9"/>
        <v>811.82542631834383</v>
      </c>
      <c r="AN11">
        <f t="shared" si="10"/>
        <v>2059.4207198134941</v>
      </c>
      <c r="AO11">
        <f t="shared" si="11"/>
        <v>-102.97103599067469</v>
      </c>
      <c r="AP11">
        <f t="shared" si="12"/>
        <v>-12.719728958322197</v>
      </c>
      <c r="AQ11">
        <f t="shared" si="13"/>
        <v>-1624.1857867540782</v>
      </c>
      <c r="AR11">
        <f t="shared" si="14"/>
        <v>319.54416811041875</v>
      </c>
      <c r="AS11">
        <f t="shared" si="15"/>
        <v>-36.046963415978226</v>
      </c>
      <c r="AT11">
        <f t="shared" si="16"/>
        <v>174.78382370942478</v>
      </c>
      <c r="AU11">
        <f t="shared" si="17"/>
        <v>458.28102840386532</v>
      </c>
      <c r="AW11">
        <v>8</v>
      </c>
      <c r="AX11">
        <f>(R11*SUMPRODUCT(K12:$K$23, X12:$X$23)-$AZ$3*SUMPRODUCT(K11:$K$22, W12:$W$23))/Z11</f>
        <v>2896.0089066619803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4047.6898654079951</v>
      </c>
      <c r="P12">
        <f t="shared" si="30"/>
        <v>202.38449327039976</v>
      </c>
      <c r="Q12" s="5">
        <f t="shared" si="31"/>
        <v>25</v>
      </c>
      <c r="R12">
        <f t="shared" si="0"/>
        <v>1000000</v>
      </c>
      <c r="S12">
        <f t="shared" si="1"/>
        <v>2949.9219639416419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2610.1683059315565</v>
      </c>
      <c r="AC12">
        <f t="shared" si="2"/>
        <v>2623.5375035978486</v>
      </c>
      <c r="AE12">
        <f t="shared" si="3"/>
        <v>3599.8464686982761</v>
      </c>
      <c r="AF12">
        <f t="shared" si="4"/>
        <v>-179.9923234349138</v>
      </c>
      <c r="AG12">
        <f t="shared" si="5"/>
        <v>-22.233956827219902</v>
      </c>
      <c r="AH12">
        <f t="shared" si="6"/>
        <v>-2927.1811885898269</v>
      </c>
      <c r="AI12">
        <f t="shared" si="7"/>
        <v>470.43899984631526</v>
      </c>
      <c r="AJ12">
        <f t="shared" si="8"/>
        <v>-13.369197666292166</v>
      </c>
      <c r="AK12">
        <f t="shared" si="32"/>
        <v>312.9581652170163</v>
      </c>
      <c r="AL12">
        <f t="shared" si="9"/>
        <v>770.02796739703945</v>
      </c>
      <c r="AN12">
        <f t="shared" si="10"/>
        <v>1931.8738032946417</v>
      </c>
      <c r="AO12">
        <f t="shared" si="11"/>
        <v>-96.593690164732081</v>
      </c>
      <c r="AP12">
        <f t="shared" si="12"/>
        <v>-11.931952962877965</v>
      </c>
      <c r="AQ12">
        <f t="shared" si="13"/>
        <v>-1570.8849543737394</v>
      </c>
      <c r="AR12">
        <f t="shared" si="14"/>
        <v>252.46320579329202</v>
      </c>
      <c r="AS12">
        <f t="shared" si="15"/>
        <v>-7.1746400762244438</v>
      </c>
      <c r="AT12">
        <f t="shared" si="16"/>
        <v>167.95040737627212</v>
      </c>
      <c r="AU12">
        <f t="shared" si="17"/>
        <v>413.23897309333972</v>
      </c>
      <c r="AW12">
        <v>9</v>
      </c>
      <c r="AX12">
        <f>(R12*SUMPRODUCT(K13:$K$23, X13:$X$23)-$AZ$3*SUMPRODUCT(K12:$K$22, W13:$W$23))/Z12</f>
        <v>2949.9219639416419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4047.6898654079951</v>
      </c>
      <c r="P13">
        <f t="shared" si="30"/>
        <v>202.38449327039976</v>
      </c>
      <c r="Q13" s="5">
        <f t="shared" si="31"/>
        <v>25</v>
      </c>
      <c r="R13">
        <f t="shared" si="0"/>
        <v>1000000</v>
      </c>
      <c r="S13">
        <f t="shared" si="1"/>
        <v>2948.7511068297908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2623.5375035978486</v>
      </c>
      <c r="AC13">
        <f t="shared" si="2"/>
        <v>2587.4747984173391</v>
      </c>
      <c r="AE13">
        <f t="shared" si="3"/>
        <v>3551.77332338921</v>
      </c>
      <c r="AF13">
        <f t="shared" si="4"/>
        <v>-177.58866616946051</v>
      </c>
      <c r="AG13">
        <f t="shared" si="5"/>
        <v>-21.937039654044753</v>
      </c>
      <c r="AH13">
        <f t="shared" si="6"/>
        <v>-2983.104196118175</v>
      </c>
      <c r="AI13">
        <f t="shared" si="7"/>
        <v>369.14342144752982</v>
      </c>
      <c r="AJ13">
        <f t="shared" si="8"/>
        <v>36.062705180509511</v>
      </c>
      <c r="AK13">
        <f t="shared" si="32"/>
        <v>310.08223571426987</v>
      </c>
      <c r="AL13">
        <f t="shared" si="9"/>
        <v>715.28836234230926</v>
      </c>
      <c r="AN13">
        <f t="shared" si="10"/>
        <v>1812.3753290684933</v>
      </c>
      <c r="AO13">
        <f t="shared" si="11"/>
        <v>-90.618766453424669</v>
      </c>
      <c r="AP13">
        <f t="shared" si="12"/>
        <v>-11.193887064799933</v>
      </c>
      <c r="AQ13">
        <f t="shared" si="13"/>
        <v>-1522.1986193438238</v>
      </c>
      <c r="AR13">
        <f t="shared" si="14"/>
        <v>188.36405620644479</v>
      </c>
      <c r="AS13">
        <f t="shared" si="15"/>
        <v>18.401837960272275</v>
      </c>
      <c r="AT13">
        <f t="shared" si="16"/>
        <v>158.22670616115795</v>
      </c>
      <c r="AU13">
        <f t="shared" si="17"/>
        <v>364.99260032787504</v>
      </c>
      <c r="AW13">
        <v>10</v>
      </c>
      <c r="AX13">
        <f>(R13*SUMPRODUCT(K14:$K$23, X14:$X$23)-$AZ$3*SUMPRODUCT(K13:$K$22, W14:$W$23))/Z13</f>
        <v>2948.7511068297908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4047.6898654079951</v>
      </c>
      <c r="P14">
        <f t="shared" si="30"/>
        <v>202.38449327039976</v>
      </c>
      <c r="Q14" s="5">
        <f t="shared" si="31"/>
        <v>25</v>
      </c>
      <c r="R14">
        <f t="shared" si="0"/>
        <v>1000000</v>
      </c>
      <c r="S14">
        <f t="shared" si="1"/>
        <v>2889.5460607919231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2587.4747984173391</v>
      </c>
      <c r="AC14">
        <f t="shared" si="2"/>
        <v>2501.3546324561485</v>
      </c>
      <c r="AE14">
        <f t="shared" si="3"/>
        <v>3503.9094662534176</v>
      </c>
      <c r="AF14">
        <f t="shared" si="4"/>
        <v>-175.19547331267088</v>
      </c>
      <c r="AG14">
        <f t="shared" si="5"/>
        <v>-21.64141512050006</v>
      </c>
      <c r="AH14">
        <f t="shared" si="6"/>
        <v>-3050.1654801697596</v>
      </c>
      <c r="AI14">
        <f t="shared" si="7"/>
        <v>256.90709765048723</v>
      </c>
      <c r="AJ14">
        <f t="shared" si="8"/>
        <v>86.120165961190651</v>
      </c>
      <c r="AK14">
        <f t="shared" si="32"/>
        <v>304.09210387580555</v>
      </c>
      <c r="AL14">
        <f t="shared" si="9"/>
        <v>647.11936748748349</v>
      </c>
      <c r="AN14">
        <f t="shared" si="10"/>
        <v>1700.5437298621609</v>
      </c>
      <c r="AO14">
        <f t="shared" si="11"/>
        <v>-85.027186493108061</v>
      </c>
      <c r="AP14">
        <f t="shared" si="12"/>
        <v>-10.50317456628283</v>
      </c>
      <c r="AQ14">
        <f t="shared" si="13"/>
        <v>-1480.3292814214369</v>
      </c>
      <c r="AR14">
        <f t="shared" si="14"/>
        <v>124.68408738133328</v>
      </c>
      <c r="AS14">
        <f t="shared" si="15"/>
        <v>41.79648750930356</v>
      </c>
      <c r="AT14">
        <f t="shared" si="16"/>
        <v>147.58426994962593</v>
      </c>
      <c r="AU14">
        <f t="shared" si="17"/>
        <v>314.06484484026282</v>
      </c>
      <c r="AW14">
        <v>11</v>
      </c>
      <c r="AX14">
        <f>(R14*SUMPRODUCT(K15:$K$23, X15:$X$23)-$AZ$3*SUMPRODUCT(K14:$K$22, W15:$W$23))/Z14</f>
        <v>2889.5460607919231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4047.6898654079951</v>
      </c>
      <c r="P15">
        <f t="shared" si="30"/>
        <v>202.38449327039976</v>
      </c>
      <c r="Q15" s="5">
        <f t="shared" si="31"/>
        <v>25</v>
      </c>
      <c r="R15">
        <f t="shared" si="0"/>
        <v>1000000</v>
      </c>
      <c r="S15">
        <f t="shared" si="1"/>
        <v>2770.9849677414277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2501.3546324561485</v>
      </c>
      <c r="AC15">
        <f t="shared" si="2"/>
        <v>2366.064976852479</v>
      </c>
      <c r="AE15">
        <f t="shared" si="3"/>
        <v>3456.2068503419832</v>
      </c>
      <c r="AF15">
        <f t="shared" si="4"/>
        <v>-172.81034251709917</v>
      </c>
      <c r="AG15">
        <f t="shared" si="5"/>
        <v>-21.346786471211079</v>
      </c>
      <c r="AH15">
        <f t="shared" si="6"/>
        <v>-3128.5799233592288</v>
      </c>
      <c r="AI15">
        <f t="shared" si="7"/>
        <v>133.46979799444398</v>
      </c>
      <c r="AJ15">
        <f t="shared" si="8"/>
        <v>135.28965560366942</v>
      </c>
      <c r="AK15">
        <f t="shared" si="32"/>
        <v>300.22858418058559</v>
      </c>
      <c r="AL15">
        <f t="shared" si="9"/>
        <v>568.98803777869898</v>
      </c>
      <c r="AN15">
        <f t="shared" si="10"/>
        <v>1594.6309887469529</v>
      </c>
      <c r="AO15">
        <f t="shared" si="11"/>
        <v>-79.731549437347653</v>
      </c>
      <c r="AP15">
        <f t="shared" si="12"/>
        <v>-9.8490190810741556</v>
      </c>
      <c r="AQ15">
        <f t="shared" si="13"/>
        <v>-1443.4698826161261</v>
      </c>
      <c r="AR15">
        <f t="shared" si="14"/>
        <v>61.580537612404989</v>
      </c>
      <c r="AS15">
        <f t="shared" si="15"/>
        <v>62.420186818728006</v>
      </c>
      <c r="AT15">
        <f t="shared" si="16"/>
        <v>138.52000900774021</v>
      </c>
      <c r="AU15">
        <f t="shared" si="17"/>
        <v>262.52073343887321</v>
      </c>
      <c r="AW15">
        <v>12</v>
      </c>
      <c r="AX15">
        <f>(R15*SUMPRODUCT(K16:$K$23, X16:$X$23)-$AZ$3*SUMPRODUCT(K15:$K$22, W16:$W$23))/Z15</f>
        <v>2770.9849677414277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4047.6898654079951</v>
      </c>
      <c r="P16">
        <f t="shared" si="30"/>
        <v>202.38449327039976</v>
      </c>
      <c r="Q16" s="5">
        <f t="shared" si="31"/>
        <v>25</v>
      </c>
      <c r="R16">
        <f t="shared" si="0"/>
        <v>1000000</v>
      </c>
      <c r="S16">
        <f t="shared" si="1"/>
        <v>2599.6166124865422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2366.064976852479</v>
      </c>
      <c r="AC16">
        <f t="shared" si="2"/>
        <v>2189.2001692533295</v>
      </c>
      <c r="AE16">
        <f t="shared" si="3"/>
        <v>3408.6577597149594</v>
      </c>
      <c r="AF16">
        <f t="shared" si="4"/>
        <v>-170.43288798574798</v>
      </c>
      <c r="AG16">
        <f t="shared" si="5"/>
        <v>-21.053106049735465</v>
      </c>
      <c r="AH16">
        <f t="shared" si="6"/>
        <v>-3208.502270540157</v>
      </c>
      <c r="AI16">
        <f t="shared" si="7"/>
        <v>8.6694951393187694</v>
      </c>
      <c r="AJ16">
        <f t="shared" si="8"/>
        <v>176.86480759914957</v>
      </c>
      <c r="AK16">
        <f t="shared" si="32"/>
        <v>306.55465471741854</v>
      </c>
      <c r="AL16">
        <f t="shared" si="9"/>
        <v>492.08895745588688</v>
      </c>
      <c r="AN16">
        <f t="shared" si="10"/>
        <v>1491.1280013501032</v>
      </c>
      <c r="AO16">
        <f t="shared" si="11"/>
        <v>-74.556400067505166</v>
      </c>
      <c r="AP16">
        <f t="shared" si="12"/>
        <v>-9.2097471084275018</v>
      </c>
      <c r="AQ16">
        <f t="shared" si="13"/>
        <v>-1403.5693564020012</v>
      </c>
      <c r="AR16">
        <f t="shared" si="14"/>
        <v>3.7924977721693733</v>
      </c>
      <c r="AS16">
        <f t="shared" si="15"/>
        <v>77.370063425359561</v>
      </c>
      <c r="AT16">
        <f t="shared" si="16"/>
        <v>134.10329279627655</v>
      </c>
      <c r="AU16">
        <f t="shared" si="17"/>
        <v>215.26585399380551</v>
      </c>
      <c r="AW16">
        <v>13</v>
      </c>
      <c r="AX16">
        <f>(R16*SUMPRODUCT(K17:$K$23, X17:$X$23)-$AZ$3*SUMPRODUCT(K16:$K$22, W17:$W$23))/Z16</f>
        <v>2599.6166124865422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4047.6898654079951</v>
      </c>
      <c r="P17">
        <f t="shared" si="30"/>
        <v>202.38449327039976</v>
      </c>
      <c r="Q17" s="5">
        <f t="shared" si="31"/>
        <v>25</v>
      </c>
      <c r="R17">
        <f t="shared" si="0"/>
        <v>1000000</v>
      </c>
      <c r="S17">
        <f t="shared" si="1"/>
        <v>2383.0745983716697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2189.2001692533295</v>
      </c>
      <c r="AC17">
        <f t="shared" si="2"/>
        <v>1978.9258563087769</v>
      </c>
      <c r="AE17">
        <f t="shared" si="3"/>
        <v>3361.2368401929502</v>
      </c>
      <c r="AF17">
        <f t="shared" si="4"/>
        <v>-168.06184200964751</v>
      </c>
      <c r="AG17">
        <f t="shared" si="5"/>
        <v>-20.760217259469727</v>
      </c>
      <c r="AH17">
        <f t="shared" si="6"/>
        <v>-3294.3091907353746</v>
      </c>
      <c r="AI17">
        <f t="shared" si="7"/>
        <v>-121.89440981154166</v>
      </c>
      <c r="AJ17">
        <f t="shared" si="8"/>
        <v>210.27431294455255</v>
      </c>
      <c r="AK17">
        <f t="shared" si="32"/>
        <v>332.0925478308402</v>
      </c>
      <c r="AL17">
        <f t="shared" si="9"/>
        <v>420.47245096385109</v>
      </c>
      <c r="AN17">
        <f t="shared" si="10"/>
        <v>1384.9331936927651</v>
      </c>
      <c r="AO17">
        <f t="shared" si="11"/>
        <v>-69.24665968463826</v>
      </c>
      <c r="AP17">
        <f t="shared" si="12"/>
        <v>-8.5538494779982859</v>
      </c>
      <c r="AQ17">
        <f t="shared" si="13"/>
        <v>-1357.3569389637742</v>
      </c>
      <c r="AR17">
        <f t="shared" si="14"/>
        <v>-50.224254433645427</v>
      </c>
      <c r="AS17">
        <f t="shared" si="15"/>
        <v>86.639498977148548</v>
      </c>
      <c r="AT17">
        <f t="shared" si="16"/>
        <v>136.83236699337471</v>
      </c>
      <c r="AU17">
        <f t="shared" si="17"/>
        <v>173.24761153687783</v>
      </c>
      <c r="AW17">
        <v>14</v>
      </c>
      <c r="AX17">
        <f>(R17*SUMPRODUCT(K18:$K$23, X18:$X$23)-$AZ$3*SUMPRODUCT(K17:$K$22, W18:$W$23))/Z17</f>
        <v>2383.0745983716697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4047.6898654079951</v>
      </c>
      <c r="P18">
        <f t="shared" si="30"/>
        <v>202.38449327039976</v>
      </c>
      <c r="Q18" s="5">
        <f t="shared" si="31"/>
        <v>25</v>
      </c>
      <c r="R18">
        <f t="shared" si="0"/>
        <v>1000000</v>
      </c>
      <c r="S18">
        <f t="shared" si="1"/>
        <v>2124.7502908747047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1978.9258563087769</v>
      </c>
      <c r="AC18">
        <f t="shared" si="2"/>
        <v>1739.5670458882669</v>
      </c>
      <c r="AE18">
        <f t="shared" si="3"/>
        <v>3313.9084305953766</v>
      </c>
      <c r="AF18">
        <f t="shared" si="4"/>
        <v>-165.69542152976882</v>
      </c>
      <c r="AG18">
        <f t="shared" si="5"/>
        <v>-20.46789984403452</v>
      </c>
      <c r="AH18">
        <f t="shared" si="6"/>
        <v>-3388.609713620277</v>
      </c>
      <c r="AI18">
        <f t="shared" si="7"/>
        <v>-260.8646043987037</v>
      </c>
      <c r="AJ18">
        <f t="shared" si="8"/>
        <v>239.35881042051005</v>
      </c>
      <c r="AK18">
        <f t="shared" si="32"/>
        <v>359.41243446274433</v>
      </c>
      <c r="AL18">
        <f t="shared" si="9"/>
        <v>337.90664048455068</v>
      </c>
      <c r="AN18">
        <f t="shared" si="10"/>
        <v>1275.9858237213302</v>
      </c>
      <c r="AO18">
        <f t="shared" si="11"/>
        <v>-63.799291186066512</v>
      </c>
      <c r="AP18">
        <f t="shared" si="12"/>
        <v>-7.8809510248428749</v>
      </c>
      <c r="AQ18">
        <f t="shared" si="13"/>
        <v>-1304.7487724116304</v>
      </c>
      <c r="AR18">
        <f t="shared" si="14"/>
        <v>-100.44319090120948</v>
      </c>
      <c r="AS18">
        <f t="shared" si="15"/>
        <v>92.162609581973513</v>
      </c>
      <c r="AT18">
        <f t="shared" si="16"/>
        <v>138.38800342507972</v>
      </c>
      <c r="AU18">
        <f t="shared" si="17"/>
        <v>130.10742210584374</v>
      </c>
      <c r="AW18">
        <v>15</v>
      </c>
      <c r="AX18">
        <f>(R18*SUMPRODUCT(K19:$K$23, X19:$X$23)-$AZ$3*SUMPRODUCT(K18:$K$22, W19:$W$23))/Z18</f>
        <v>2124.7502908747047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4047.6898654079951</v>
      </c>
      <c r="P19">
        <f t="shared" si="30"/>
        <v>202.38449327039976</v>
      </c>
      <c r="Q19" s="5">
        <f t="shared" si="31"/>
        <v>25</v>
      </c>
      <c r="R19">
        <f t="shared" si="0"/>
        <v>1000000</v>
      </c>
      <c r="S19">
        <f t="shared" si="1"/>
        <v>1812.9676146758532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1739.5670458882669</v>
      </c>
      <c r="AC19">
        <f t="shared" si="2"/>
        <v>1463.1042170506885</v>
      </c>
      <c r="AE19">
        <f t="shared" si="3"/>
        <v>3266.5735799426402</v>
      </c>
      <c r="AF19">
        <f t="shared" si="4"/>
        <v>-163.32867899713202</v>
      </c>
      <c r="AG19">
        <f t="shared" si="5"/>
        <v>-20.175542646307584</v>
      </c>
      <c r="AH19">
        <f t="shared" si="6"/>
        <v>-3507.1279714636703</v>
      </c>
      <c r="AI19">
        <f t="shared" si="7"/>
        <v>-424.05861316446999</v>
      </c>
      <c r="AJ19">
        <f t="shared" si="8"/>
        <v>276.4628288375784</v>
      </c>
      <c r="AK19">
        <f t="shared" si="32"/>
        <v>355.46239689759915</v>
      </c>
      <c r="AL19">
        <f t="shared" si="9"/>
        <v>207.86661257070756</v>
      </c>
      <c r="AN19">
        <f t="shared" si="10"/>
        <v>1171.7533388698926</v>
      </c>
      <c r="AO19">
        <f t="shared" si="11"/>
        <v>-58.587666943494632</v>
      </c>
      <c r="AP19">
        <f t="shared" si="12"/>
        <v>-7.2371734114551742</v>
      </c>
      <c r="AQ19">
        <f t="shared" si="13"/>
        <v>-1258.042658411114</v>
      </c>
      <c r="AR19">
        <f t="shared" si="14"/>
        <v>-152.11415989617143</v>
      </c>
      <c r="AS19">
        <f t="shared" si="15"/>
        <v>99.170043115801022</v>
      </c>
      <c r="AT19">
        <f t="shared" si="16"/>
        <v>127.50799582930888</v>
      </c>
      <c r="AU19">
        <f t="shared" si="17"/>
        <v>74.563879048938475</v>
      </c>
      <c r="AW19">
        <v>16</v>
      </c>
      <c r="AX19">
        <f>(R19*SUMPRODUCT(K20:$K$23, X20:$X$23)-$AZ$3*SUMPRODUCT(K19:$K$22, W20:$W$23))/Z19</f>
        <v>1812.9676146758532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4047.6898654079951</v>
      </c>
      <c r="P20">
        <f t="shared" si="30"/>
        <v>202.38449327039976</v>
      </c>
      <c r="Q20" s="5">
        <f t="shared" si="31"/>
        <v>25</v>
      </c>
      <c r="R20">
        <f t="shared" si="0"/>
        <v>1000000</v>
      </c>
      <c r="S20">
        <f t="shared" si="1"/>
        <v>1419.3397792726123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1463.1042170506885</v>
      </c>
      <c r="AC20">
        <f t="shared" si="2"/>
        <v>1128.8288505869277</v>
      </c>
      <c r="AE20">
        <f t="shared" si="3"/>
        <v>3219.2073843251787</v>
      </c>
      <c r="AF20">
        <f t="shared" si="4"/>
        <v>-160.96036921625895</v>
      </c>
      <c r="AG20">
        <f t="shared" si="5"/>
        <v>-19.88299185071515</v>
      </c>
      <c r="AH20">
        <f t="shared" si="6"/>
        <v>-3631.8147651742397</v>
      </c>
      <c r="AI20">
        <f t="shared" si="7"/>
        <v>-593.45074191603544</v>
      </c>
      <c r="AJ20">
        <f t="shared" si="8"/>
        <v>334.27536646376075</v>
      </c>
      <c r="AK20">
        <f t="shared" si="32"/>
        <v>245.50937190626672</v>
      </c>
      <c r="AL20">
        <f t="shared" si="9"/>
        <v>-13.666003546007971</v>
      </c>
      <c r="AN20">
        <f t="shared" si="10"/>
        <v>1095.2884380675621</v>
      </c>
      <c r="AO20">
        <f t="shared" si="11"/>
        <v>-54.764421903378114</v>
      </c>
      <c r="AP20">
        <f t="shared" si="12"/>
        <v>-6.7648984636151246</v>
      </c>
      <c r="AQ20">
        <f t="shared" si="13"/>
        <v>-1235.6720914804503</v>
      </c>
      <c r="AR20">
        <f t="shared" si="14"/>
        <v>-201.91297377988141</v>
      </c>
      <c r="AS20">
        <f t="shared" si="15"/>
        <v>113.73232610029672</v>
      </c>
      <c r="AT20">
        <f t="shared" si="16"/>
        <v>83.530988961909202</v>
      </c>
      <c r="AU20">
        <f t="shared" si="17"/>
        <v>-4.6496587176754769</v>
      </c>
      <c r="AW20">
        <v>17</v>
      </c>
      <c r="AX20">
        <f>(R20*SUMPRODUCT(K21:$K$23, X21:$X$23)-$AZ$3*SUMPRODUCT(K20:$K$22, W21:$W$23))/Z20</f>
        <v>1419.3397792726123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4047.6898654079951</v>
      </c>
      <c r="P21">
        <f t="shared" si="30"/>
        <v>202.38449327039976</v>
      </c>
      <c r="Q21" s="5">
        <f t="shared" si="31"/>
        <v>25</v>
      </c>
      <c r="R21">
        <f t="shared" si="0"/>
        <v>1000000</v>
      </c>
      <c r="S21">
        <f t="shared" si="1"/>
        <v>967.04308273933316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1128.8288505869277</v>
      </c>
      <c r="AC21">
        <f t="shared" si="2"/>
        <v>757.79092862245193</v>
      </c>
      <c r="AE21">
        <f t="shared" si="3"/>
        <v>3171.8366188965388</v>
      </c>
      <c r="AF21">
        <f t="shared" si="4"/>
        <v>-158.59183094482694</v>
      </c>
      <c r="AG21">
        <f t="shared" si="5"/>
        <v>-19.590412830312204</v>
      </c>
      <c r="AH21">
        <f t="shared" si="6"/>
        <v>-3749.9640758318387</v>
      </c>
      <c r="AI21">
        <f t="shared" si="7"/>
        <v>-756.3097007104393</v>
      </c>
      <c r="AJ21">
        <f t="shared" si="8"/>
        <v>371.0379219644758</v>
      </c>
      <c r="AK21">
        <f t="shared" si="32"/>
        <v>212.48837765703226</v>
      </c>
      <c r="AL21">
        <f t="shared" si="9"/>
        <v>-172.78340108893124</v>
      </c>
      <c r="AN21">
        <f t="shared" si="10"/>
        <v>1026.5112003137647</v>
      </c>
      <c r="AO21">
        <f t="shared" si="11"/>
        <v>-51.325560015688232</v>
      </c>
      <c r="AP21">
        <f t="shared" si="12"/>
        <v>-6.3401053097375542</v>
      </c>
      <c r="AQ21">
        <f t="shared" si="13"/>
        <v>-1213.6123600069957</v>
      </c>
      <c r="AR21">
        <f t="shared" si="14"/>
        <v>-244.76682501865682</v>
      </c>
      <c r="AS21">
        <f t="shared" si="15"/>
        <v>120.08013917506973</v>
      </c>
      <c r="AT21">
        <f t="shared" si="16"/>
        <v>68.768264513361927</v>
      </c>
      <c r="AU21">
        <f t="shared" si="17"/>
        <v>-55.918421330225151</v>
      </c>
      <c r="AW21">
        <v>18</v>
      </c>
      <c r="AX21">
        <f>(R21*SUMPRODUCT(K22:$K$23, X22:$X$23)-$AZ$3*SUMPRODUCT(K21:$K$22, W22:$W$23))/Z21</f>
        <v>967.04308273933316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4047.6898654079951</v>
      </c>
      <c r="P22">
        <f t="shared" si="30"/>
        <v>202.38449327039976</v>
      </c>
      <c r="Q22" s="5">
        <f t="shared" si="31"/>
        <v>25</v>
      </c>
      <c r="R22">
        <f t="shared" si="0"/>
        <v>1000000</v>
      </c>
      <c r="S22">
        <f t="shared" si="1"/>
        <v>484.10347642880907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757.79092862245193</v>
      </c>
      <c r="AC22">
        <f t="shared" si="2"/>
        <v>373.67927419124624</v>
      </c>
      <c r="AE22">
        <f t="shared" si="3"/>
        <v>3124.4101410194116</v>
      </c>
      <c r="AF22">
        <f t="shared" si="4"/>
        <v>-156.22050705097058</v>
      </c>
      <c r="AG22">
        <f t="shared" si="5"/>
        <v>-19.297489709630213</v>
      </c>
      <c r="AH22">
        <f t="shared" si="6"/>
        <v>-3880.7596951546429</v>
      </c>
      <c r="AI22">
        <f t="shared" si="7"/>
        <v>-931.86755089583221</v>
      </c>
      <c r="AJ22">
        <f t="shared" si="8"/>
        <v>384.11165443120569</v>
      </c>
      <c r="AK22">
        <f t="shared" si="32"/>
        <v>260.81863938136252</v>
      </c>
      <c r="AL22">
        <f t="shared" si="9"/>
        <v>-286.937257083264</v>
      </c>
      <c r="AN22">
        <f t="shared" si="10"/>
        <v>945.01161122525025</v>
      </c>
      <c r="AO22">
        <f t="shared" si="11"/>
        <v>-47.250580561262517</v>
      </c>
      <c r="AP22">
        <f t="shared" si="12"/>
        <v>-5.836734301838586</v>
      </c>
      <c r="AQ22">
        <f t="shared" si="13"/>
        <v>-1173.7777073977675</v>
      </c>
      <c r="AR22">
        <f t="shared" si="14"/>
        <v>-281.85341103561831</v>
      </c>
      <c r="AS22">
        <f t="shared" si="15"/>
        <v>116.17872080199955</v>
      </c>
      <c r="AT22">
        <f t="shared" si="16"/>
        <v>78.887416028850865</v>
      </c>
      <c r="AU22">
        <f t="shared" si="17"/>
        <v>-86.787274204767883</v>
      </c>
      <c r="AW22">
        <v>19</v>
      </c>
      <c r="AX22">
        <f>(R22*SUMPRODUCT(K23:$K$23, X23:$X$23)-$AZ$3*SUMPRODUCT(K22:$K$22, W23:$W$23))/Z22</f>
        <v>484.10347642880907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4047.6898654079951</v>
      </c>
      <c r="P23">
        <f t="shared" si="30"/>
        <v>202.38449327039976</v>
      </c>
      <c r="Q23" s="5">
        <f t="shared" si="31"/>
        <v>25</v>
      </c>
      <c r="R23">
        <f t="shared" si="0"/>
        <v>1000000</v>
      </c>
      <c r="S23">
        <f t="shared" si="1"/>
        <v>491.57748989763883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373.67927419124624</v>
      </c>
      <c r="AC23">
        <f t="shared" si="2"/>
        <v>373.67927419124624</v>
      </c>
      <c r="AE23">
        <f t="shared" si="3"/>
        <v>3076.9061686935229</v>
      </c>
      <c r="AF23">
        <f t="shared" si="4"/>
        <v>-153.84530843467616</v>
      </c>
      <c r="AG23">
        <f t="shared" si="5"/>
        <v>-19.004087955138949</v>
      </c>
      <c r="AH23">
        <f t="shared" si="6"/>
        <v>-4017.0742957985876</v>
      </c>
      <c r="AI23">
        <f t="shared" si="7"/>
        <v>-1113.0175234948797</v>
      </c>
      <c r="AJ23">
        <f t="shared" si="8"/>
        <v>0</v>
      </c>
      <c r="AK23">
        <f t="shared" si="32"/>
        <v>342.53129996936468</v>
      </c>
      <c r="AL23">
        <f t="shared" si="9"/>
        <v>-770.48622352551502</v>
      </c>
      <c r="AN23">
        <f t="shared" si="10"/>
        <v>843.05056748033746</v>
      </c>
      <c r="AO23">
        <f t="shared" si="11"/>
        <v>-42.152528374016875</v>
      </c>
      <c r="AP23">
        <f t="shared" si="12"/>
        <v>-5.2069859321803573</v>
      </c>
      <c r="AQ23">
        <f t="shared" si="13"/>
        <v>-1100.6499967861062</v>
      </c>
      <c r="AR23">
        <f t="shared" si="14"/>
        <v>-304.95894361196594</v>
      </c>
      <c r="AS23">
        <f t="shared" si="15"/>
        <v>0</v>
      </c>
      <c r="AT23">
        <f t="shared" si="16"/>
        <v>93.851157944658723</v>
      </c>
      <c r="AU23">
        <f t="shared" si="17"/>
        <v>-211.10778566730718</v>
      </c>
      <c r="AW23">
        <v>20</v>
      </c>
      <c r="AX23">
        <f>(R23*SUMPRODUCT(K$23:$K24, X$23:$X24)-$AZ$3*SUMPRODUCT(K$22:$K23, W$23:$W24))/Z23</f>
        <v>491.57748989763883</v>
      </c>
    </row>
    <row r="25" spans="5:50" x14ac:dyDescent="0.25">
      <c r="AN25" s="6">
        <f t="shared" ref="AN25:AU25" si="33">SUM(AN3:AN23)</f>
        <v>38560.297528691524</v>
      </c>
      <c r="AO25" s="6">
        <f t="shared" si="33"/>
        <v>-4963.7822754905728</v>
      </c>
      <c r="AP25" s="6">
        <f t="shared" si="33"/>
        <v>-486.31211843260786</v>
      </c>
      <c r="AQ25" s="6">
        <f t="shared" si="33"/>
        <v>-31898.958480221143</v>
      </c>
      <c r="AR25" s="6">
        <f t="shared" si="33"/>
        <v>1211.2446545471992</v>
      </c>
      <c r="AS25" s="6">
        <f t="shared" si="33"/>
        <v>-1228.0130535400881</v>
      </c>
      <c r="AT25" s="6">
        <f t="shared" si="33"/>
        <v>3410.335505294041</v>
      </c>
      <c r="AU25" s="7">
        <f t="shared" si="33"/>
        <v>3393.5671063011519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A0CA-CC6C-4F9E-8BD1-D5639EE2069B}">
  <sheetPr codeName="Sheet2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6186.8198804657204</v>
      </c>
      <c r="K3">
        <v>1</v>
      </c>
      <c r="L3" s="2">
        <v>0</v>
      </c>
      <c r="O3">
        <f>$C$3</f>
        <v>6186.8198804657204</v>
      </c>
      <c r="P3">
        <f>O3*B5</f>
        <v>4949.4559043725767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6186.8198804657204</v>
      </c>
      <c r="AF3">
        <f t="shared" ref="AF3:AF23" si="4">-$Z3*P3</f>
        <v>-4949.4559043725767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964.2142342931437</v>
      </c>
      <c r="AJ3">
        <f t="shared" ref="AJ3:AJ23" si="8">AB3-AC3</f>
        <v>7.2759576141834259E-12</v>
      </c>
      <c r="AL3">
        <f t="shared" ref="AL3:AL23" si="9">SUM(AI3:AK3)</f>
        <v>964.21423429315098</v>
      </c>
      <c r="AN3">
        <f t="shared" ref="AN3:AN23" si="10">AE3*$K3</f>
        <v>6186.8198804657204</v>
      </c>
      <c r="AO3">
        <f t="shared" ref="AO3:AO23" si="11">AF3*$K3</f>
        <v>-4949.4559043725767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964.2142342931437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964.21423429315098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4755.8230549517239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1000000</v>
      </c>
      <c r="S4">
        <f t="shared" si="1"/>
        <v>1515.1045428581899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-7.2759576141834259E-12</v>
      </c>
      <c r="AC4">
        <f t="shared" si="2"/>
        <v>1494.6869258589286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-1494.6869258589359</v>
      </c>
      <c r="AK4">
        <f>H4*SUM(AB4, AE4:AF4)</f>
        <v>-4.7948560677468777E-13</v>
      </c>
      <c r="AL4">
        <f t="shared" si="9"/>
        <v>-4970.7319258589368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-3261.1361290927853</v>
      </c>
      <c r="AR4">
        <f t="shared" si="14"/>
        <v>-3261.1361290927853</v>
      </c>
      <c r="AS4">
        <f t="shared" si="15"/>
        <v>-1402.2768794998929</v>
      </c>
      <c r="AT4">
        <f t="shared" si="16"/>
        <v>-4.4984107962725182E-13</v>
      </c>
      <c r="AU4">
        <f t="shared" si="17"/>
        <v>-4663.413008592679</v>
      </c>
      <c r="AW4">
        <v>1</v>
      </c>
      <c r="AX4">
        <f>(R4*SUMPRODUCT(K5:$K$23, X5:$X$23)-$AZ$3*SUMPRODUCT(K4:$K$22, W5:$W$23))/Z4</f>
        <v>1515.1045428581899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6186.8198804657204</v>
      </c>
      <c r="P5">
        <f t="shared" ref="P5:P23" si="30">O5*$C$5</f>
        <v>309.34099402328604</v>
      </c>
      <c r="Q5" s="5">
        <f t="shared" ref="Q5:Q23" si="31">$C$8</f>
        <v>25</v>
      </c>
      <c r="R5">
        <f t="shared" si="0"/>
        <v>1000000</v>
      </c>
      <c r="S5">
        <f t="shared" si="1"/>
        <v>2895.3008831328666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1494.6869258589286</v>
      </c>
      <c r="AC5">
        <f t="shared" si="2"/>
        <v>2817.3979122452147</v>
      </c>
      <c r="AE5">
        <f t="shared" si="3"/>
        <v>6020.3530196835181</v>
      </c>
      <c r="AF5">
        <f t="shared" si="4"/>
        <v>-301.01765098417593</v>
      </c>
      <c r="AG5">
        <f t="shared" si="5"/>
        <v>-24.327332684648677</v>
      </c>
      <c r="AH5">
        <f t="shared" si="6"/>
        <v>-3565.4080640529601</v>
      </c>
      <c r="AI5">
        <f t="shared" si="7"/>
        <v>2129.5999719617339</v>
      </c>
      <c r="AJ5">
        <f t="shared" si="8"/>
        <v>-1322.7109863862861</v>
      </c>
      <c r="AK5">
        <f>H5*SUM(AB5, AE5:AF5)</f>
        <v>623.29152624983465</v>
      </c>
      <c r="AL5">
        <f t="shared" si="9"/>
        <v>1430.1805118252823</v>
      </c>
      <c r="AN5">
        <f t="shared" si="10"/>
        <v>5198.9511754221521</v>
      </c>
      <c r="AO5">
        <f t="shared" si="11"/>
        <v>-259.94755877110759</v>
      </c>
      <c r="AP5">
        <f t="shared" si="12"/>
        <v>-21.008172517828314</v>
      </c>
      <c r="AQ5">
        <f t="shared" si="13"/>
        <v>-3078.95274327986</v>
      </c>
      <c r="AR5">
        <f t="shared" si="14"/>
        <v>1839.0427008533566</v>
      </c>
      <c r="AS5">
        <f t="shared" si="15"/>
        <v>-1142.2436217499876</v>
      </c>
      <c r="AT5">
        <f t="shared" si="16"/>
        <v>538.25119597348657</v>
      </c>
      <c r="AU5">
        <f t="shared" si="17"/>
        <v>1235.0502750768555</v>
      </c>
      <c r="AW5">
        <v>2</v>
      </c>
      <c r="AX5">
        <f>(R5*SUMPRODUCT(K6:$K$23, X6:$X$23)-$AZ$3*SUMPRODUCT(K5:$K$22, W6:$W$23))/Z5</f>
        <v>2895.3008831328666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6186.8198804657204</v>
      </c>
      <c r="P6">
        <f t="shared" si="30"/>
        <v>309.34099402328604</v>
      </c>
      <c r="Q6" s="5">
        <f t="shared" si="31"/>
        <v>25</v>
      </c>
      <c r="R6">
        <f t="shared" si="0"/>
        <v>1000000</v>
      </c>
      <c r="S6">
        <f t="shared" si="1"/>
        <v>4132.5931973362394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2817.3979122452147</v>
      </c>
      <c r="AC6">
        <f t="shared" si="2"/>
        <v>3966.0740107151801</v>
      </c>
      <c r="AE6">
        <f t="shared" si="3"/>
        <v>5937.5274471020375</v>
      </c>
      <c r="AF6">
        <f t="shared" si="4"/>
        <v>-296.87637235510192</v>
      </c>
      <c r="AG6">
        <f t="shared" si="5"/>
        <v>-23.992647118470352</v>
      </c>
      <c r="AH6">
        <f t="shared" si="6"/>
        <v>-3656.4895732735908</v>
      </c>
      <c r="AI6">
        <f t="shared" si="7"/>
        <v>1960.1688543548748</v>
      </c>
      <c r="AJ6">
        <f t="shared" si="8"/>
        <v>-1148.6760984699654</v>
      </c>
      <c r="AK6">
        <f>H6*SUM(AB6, AE6:AF6)</f>
        <v>920.23572978474613</v>
      </c>
      <c r="AL6">
        <f t="shared" si="9"/>
        <v>1731.7284856696556</v>
      </c>
      <c r="AN6">
        <f t="shared" si="10"/>
        <v>4624.3020526017954</v>
      </c>
      <c r="AO6">
        <f t="shared" si="11"/>
        <v>-231.2151026300898</v>
      </c>
      <c r="AP6">
        <f t="shared" si="12"/>
        <v>-18.686102642177193</v>
      </c>
      <c r="AQ6">
        <f t="shared" si="13"/>
        <v>-2847.7699496376827</v>
      </c>
      <c r="AR6">
        <f t="shared" si="14"/>
        <v>1526.6308976918458</v>
      </c>
      <c r="AS6">
        <f t="shared" si="15"/>
        <v>-894.61906277534013</v>
      </c>
      <c r="AT6">
        <f t="shared" si="16"/>
        <v>716.70371413577095</v>
      </c>
      <c r="AU6">
        <f t="shared" si="17"/>
        <v>1348.7155490522766</v>
      </c>
      <c r="AW6">
        <v>3</v>
      </c>
      <c r="AX6">
        <f>(R6*SUMPRODUCT(K7:$K$23, X7:$X$23)-$AZ$3*SUMPRODUCT(K6:$K$22, W7:$W$23))/Z6</f>
        <v>4132.5931973362394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6186.8198804657204</v>
      </c>
      <c r="P7">
        <f t="shared" si="30"/>
        <v>309.34099402328604</v>
      </c>
      <c r="Q7" s="5">
        <f t="shared" si="31"/>
        <v>25</v>
      </c>
      <c r="R7">
        <f t="shared" si="0"/>
        <v>1000000</v>
      </c>
      <c r="S7">
        <f t="shared" si="1"/>
        <v>5150.2655253410703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3966.0740107151801</v>
      </c>
      <c r="AC7">
        <f t="shared" si="2"/>
        <v>4873.9772064150675</v>
      </c>
      <c r="AE7">
        <f t="shared" si="3"/>
        <v>5854.9251352605888</v>
      </c>
      <c r="AF7">
        <f t="shared" si="4"/>
        <v>-292.74625676302946</v>
      </c>
      <c r="AG7">
        <f t="shared" si="5"/>
        <v>-23.658863715052313</v>
      </c>
      <c r="AH7">
        <f t="shared" si="6"/>
        <v>-3754.2772893333054</v>
      </c>
      <c r="AI7">
        <f t="shared" si="7"/>
        <v>1784.2427254492018</v>
      </c>
      <c r="AJ7">
        <f t="shared" si="8"/>
        <v>-907.90319569988742</v>
      </c>
      <c r="AK7">
        <f>H7*SUM(AB7, AE7:AF7)</f>
        <v>997.60807750057381</v>
      </c>
      <c r="AL7">
        <f t="shared" si="9"/>
        <v>1873.9476072498883</v>
      </c>
      <c r="AN7">
        <f t="shared" si="10"/>
        <v>4127.7896319172587</v>
      </c>
      <c r="AO7">
        <f t="shared" si="11"/>
        <v>-206.38948159586297</v>
      </c>
      <c r="AP7">
        <f t="shared" si="12"/>
        <v>-16.679771318987125</v>
      </c>
      <c r="AQ7">
        <f t="shared" si="13"/>
        <v>-2646.8087144145388</v>
      </c>
      <c r="AR7">
        <f t="shared" si="14"/>
        <v>1257.9116645878701</v>
      </c>
      <c r="AS7">
        <f t="shared" si="15"/>
        <v>-640.08220624801265</v>
      </c>
      <c r="AT7">
        <f t="shared" si="16"/>
        <v>703.32518074810525</v>
      </c>
      <c r="AU7">
        <f t="shared" si="17"/>
        <v>1321.1546390879628</v>
      </c>
      <c r="AW7">
        <v>4</v>
      </c>
      <c r="AX7">
        <f>(R7*SUMPRODUCT(K8:$K$23, X8:$X$23)-$AZ$3*SUMPRODUCT(K7:$K$22, W8:$W$23))/Z7</f>
        <v>5150.2655253410703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6186.8198804657204</v>
      </c>
      <c r="P8">
        <f t="shared" si="30"/>
        <v>309.34099402328604</v>
      </c>
      <c r="Q8" s="5">
        <f t="shared" si="31"/>
        <v>25</v>
      </c>
      <c r="R8">
        <f t="shared" si="0"/>
        <v>1000000</v>
      </c>
      <c r="S8">
        <f t="shared" si="1"/>
        <v>5903.8748552538782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4873.9772064150675</v>
      </c>
      <c r="AC8">
        <f t="shared" si="2"/>
        <v>5508.4879789953666</v>
      </c>
      <c r="AE8">
        <f t="shared" si="3"/>
        <v>5772.483966090007</v>
      </c>
      <c r="AF8">
        <f t="shared" si="4"/>
        <v>-288.6241983045004</v>
      </c>
      <c r="AG8">
        <f t="shared" si="5"/>
        <v>-23.325731464706372</v>
      </c>
      <c r="AH8">
        <f t="shared" si="6"/>
        <v>-3861.7445278167747</v>
      </c>
      <c r="AI8">
        <f t="shared" si="7"/>
        <v>1598.7895085040259</v>
      </c>
      <c r="AJ8">
        <f t="shared" si="8"/>
        <v>-634.51077258029909</v>
      </c>
      <c r="AK8">
        <f t="shared" ref="AK8:AK23" si="32">H8*SUM(AB8:AB8, AE8:AF8)</f>
        <v>750.94318062954176</v>
      </c>
      <c r="AL8">
        <f t="shared" si="9"/>
        <v>1715.2219165532686</v>
      </c>
      <c r="AN8">
        <f t="shared" si="10"/>
        <v>3794.5619193037151</v>
      </c>
      <c r="AO8">
        <f t="shared" si="11"/>
        <v>-189.72809596518579</v>
      </c>
      <c r="AP8">
        <f t="shared" si="12"/>
        <v>-15.333248715081691</v>
      </c>
      <c r="AQ8">
        <f t="shared" si="13"/>
        <v>-2538.5308670261543</v>
      </c>
      <c r="AR8">
        <f t="shared" si="14"/>
        <v>1050.9697075972936</v>
      </c>
      <c r="AS8">
        <f t="shared" si="15"/>
        <v>-417.0978090480574</v>
      </c>
      <c r="AT8">
        <f t="shared" si="16"/>
        <v>493.63504749720073</v>
      </c>
      <c r="AU8">
        <f t="shared" si="17"/>
        <v>1127.5069460464367</v>
      </c>
      <c r="AW8">
        <v>5</v>
      </c>
      <c r="AX8">
        <f>(R8*SUMPRODUCT(K9:$K$23, X9:$X$23)-$AZ$3*SUMPRODUCT(K8:$K$22, W9:$W$23))/Z8</f>
        <v>5903.8748552538782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6186.8198804657204</v>
      </c>
      <c r="P9">
        <f t="shared" si="30"/>
        <v>309.34099402328604</v>
      </c>
      <c r="Q9" s="5">
        <f t="shared" si="31"/>
        <v>25</v>
      </c>
      <c r="R9">
        <f t="shared" si="0"/>
        <v>1000000</v>
      </c>
      <c r="S9">
        <f t="shared" si="1"/>
        <v>6446.0016202527022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5508.4879789953666</v>
      </c>
      <c r="AC9">
        <f t="shared" si="2"/>
        <v>5928.4015819152373</v>
      </c>
      <c r="AE9">
        <f t="shared" si="3"/>
        <v>5690.0315772709546</v>
      </c>
      <c r="AF9">
        <f t="shared" si="4"/>
        <v>-284.50157886354776</v>
      </c>
      <c r="AG9">
        <f t="shared" si="5"/>
        <v>-22.992553877464069</v>
      </c>
      <c r="AH9">
        <f t="shared" si="6"/>
        <v>-3996.8109038096973</v>
      </c>
      <c r="AI9">
        <f t="shared" si="7"/>
        <v>1385.7265407202458</v>
      </c>
      <c r="AJ9">
        <f t="shared" si="8"/>
        <v>-419.91360291987075</v>
      </c>
      <c r="AK9">
        <f t="shared" si="32"/>
        <v>569.71173842042481</v>
      </c>
      <c r="AL9">
        <f t="shared" si="9"/>
        <v>1535.5246762207998</v>
      </c>
      <c r="AN9">
        <f t="shared" si="10"/>
        <v>3554.8009520802984</v>
      </c>
      <c r="AO9">
        <f t="shared" si="11"/>
        <v>-177.74004760401496</v>
      </c>
      <c r="AP9">
        <f t="shared" si="12"/>
        <v>-14.364411041382649</v>
      </c>
      <c r="AQ9">
        <f t="shared" si="13"/>
        <v>-2496.975106939914</v>
      </c>
      <c r="AR9">
        <f t="shared" si="14"/>
        <v>865.72138649498697</v>
      </c>
      <c r="AS9">
        <f t="shared" si="15"/>
        <v>-262.3376083559375</v>
      </c>
      <c r="AT9">
        <f t="shared" si="16"/>
        <v>355.92277523345092</v>
      </c>
      <c r="AU9">
        <f t="shared" si="17"/>
        <v>959.30655337250039</v>
      </c>
      <c r="AW9">
        <v>6</v>
      </c>
      <c r="AX9">
        <f>(R9*SUMPRODUCT(K10:$K$23, X10:$X$23)-$AZ$3*SUMPRODUCT(K9:$K$22, W10:$W$23))/Z9</f>
        <v>6446.0016202527022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6186.8198804657204</v>
      </c>
      <c r="P10">
        <f t="shared" si="30"/>
        <v>309.34099402328604</v>
      </c>
      <c r="Q10" s="5">
        <f t="shared" si="31"/>
        <v>25</v>
      </c>
      <c r="R10">
        <f t="shared" si="0"/>
        <v>1000000</v>
      </c>
      <c r="S10">
        <f t="shared" si="1"/>
        <v>6845.1549404708257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5928.4015819152373</v>
      </c>
      <c r="AC10">
        <f t="shared" si="2"/>
        <v>6204.2172528584306</v>
      </c>
      <c r="AE10">
        <f t="shared" si="3"/>
        <v>5607.5245887820311</v>
      </c>
      <c r="AF10">
        <f t="shared" si="4"/>
        <v>-280.37622943910162</v>
      </c>
      <c r="AG10">
        <f t="shared" si="5"/>
        <v>-22.659155661243844</v>
      </c>
      <c r="AH10">
        <f t="shared" si="6"/>
        <v>-4138.9070978232539</v>
      </c>
      <c r="AI10">
        <f t="shared" si="7"/>
        <v>1165.5821058584315</v>
      </c>
      <c r="AJ10">
        <f t="shared" si="8"/>
        <v>-275.81567094319325</v>
      </c>
      <c r="AK10">
        <f t="shared" si="32"/>
        <v>590.91637191605378</v>
      </c>
      <c r="AL10">
        <f t="shared" si="9"/>
        <v>1480.6828068312921</v>
      </c>
      <c r="AN10">
        <f t="shared" si="10"/>
        <v>3328.5086765165584</v>
      </c>
      <c r="AO10">
        <f t="shared" si="11"/>
        <v>-166.42543382582795</v>
      </c>
      <c r="AP10">
        <f t="shared" si="12"/>
        <v>-13.4499983061815</v>
      </c>
      <c r="AQ10">
        <f t="shared" si="13"/>
        <v>-2456.7682171132374</v>
      </c>
      <c r="AR10">
        <f t="shared" si="14"/>
        <v>691.86502727131176</v>
      </c>
      <c r="AS10">
        <f t="shared" si="15"/>
        <v>-163.71838220562466</v>
      </c>
      <c r="AT10">
        <f t="shared" si="16"/>
        <v>350.75553212072134</v>
      </c>
      <c r="AU10">
        <f t="shared" si="17"/>
        <v>878.90217718640849</v>
      </c>
      <c r="AW10">
        <v>7</v>
      </c>
      <c r="AX10">
        <f>(R10*SUMPRODUCT(K11:$K$23, X11:$X$23)-$AZ$3*SUMPRODUCT(K10:$K$22, W11:$W$23))/Z10</f>
        <v>6845.1549404708257</v>
      </c>
    </row>
    <row r="11" spans="1:52" x14ac:dyDescent="0.25">
      <c r="A11" t="s">
        <v>33</v>
      </c>
      <c r="C11" s="25">
        <f>AU25</f>
        <v>5161.7901637046334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6186.8198804657204</v>
      </c>
      <c r="P11">
        <f t="shared" si="30"/>
        <v>309.34099402328604</v>
      </c>
      <c r="Q11" s="5">
        <f t="shared" si="31"/>
        <v>25</v>
      </c>
      <c r="R11">
        <f t="shared" si="0"/>
        <v>1000000</v>
      </c>
      <c r="S11">
        <f t="shared" si="1"/>
        <v>7111.0788456578539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6204.2172528584306</v>
      </c>
      <c r="AC11">
        <f t="shared" si="2"/>
        <v>6350.3997099103362</v>
      </c>
      <c r="AE11">
        <f t="shared" si="3"/>
        <v>5525.0096401571209</v>
      </c>
      <c r="AF11">
        <f t="shared" si="4"/>
        <v>-276.25048200785602</v>
      </c>
      <c r="AG11">
        <f t="shared" si="5"/>
        <v>-22.325725279322413</v>
      </c>
      <c r="AH11">
        <f t="shared" si="6"/>
        <v>-4273.5530123596473</v>
      </c>
      <c r="AI11">
        <f t="shared" si="7"/>
        <v>952.88042051029515</v>
      </c>
      <c r="AJ11">
        <f t="shared" si="8"/>
        <v>-146.18245705190566</v>
      </c>
      <c r="AK11">
        <f t="shared" si="32"/>
        <v>589.82828516689642</v>
      </c>
      <c r="AL11">
        <f t="shared" si="9"/>
        <v>1396.5262486252859</v>
      </c>
      <c r="AN11">
        <f t="shared" si="10"/>
        <v>3118.9058851177087</v>
      </c>
      <c r="AO11">
        <f t="shared" si="11"/>
        <v>-155.94529425588541</v>
      </c>
      <c r="AP11">
        <f t="shared" si="12"/>
        <v>-12.603025243087119</v>
      </c>
      <c r="AQ11">
        <f t="shared" si="13"/>
        <v>-2412.4500242920785</v>
      </c>
      <c r="AR11">
        <f t="shared" si="14"/>
        <v>537.90754132665734</v>
      </c>
      <c r="AS11">
        <f t="shared" si="15"/>
        <v>-82.521000920315046</v>
      </c>
      <c r="AT11">
        <f t="shared" si="16"/>
        <v>332.96211764864978</v>
      </c>
      <c r="AU11">
        <f t="shared" si="17"/>
        <v>788.34865805499203</v>
      </c>
      <c r="AW11">
        <v>8</v>
      </c>
      <c r="AX11">
        <f>(R11*SUMPRODUCT(K12:$K$23, X12:$X$23)-$AZ$3*SUMPRODUCT(K11:$K$22, W12:$W$23))/Z11</f>
        <v>7111.0788456578539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6186.8198804657204</v>
      </c>
      <c r="P12">
        <f t="shared" si="30"/>
        <v>309.34099402328604</v>
      </c>
      <c r="Q12" s="5">
        <f t="shared" si="31"/>
        <v>25</v>
      </c>
      <c r="R12">
        <f t="shared" si="0"/>
        <v>1000000</v>
      </c>
      <c r="S12">
        <f t="shared" si="1"/>
        <v>7246.4124909019802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6350.3997099103362</v>
      </c>
      <c r="AC12">
        <f t="shared" si="2"/>
        <v>6374.4959520613156</v>
      </c>
      <c r="AE12">
        <f t="shared" si="3"/>
        <v>5442.3976462389146</v>
      </c>
      <c r="AF12">
        <f t="shared" si="4"/>
        <v>-272.11988231194579</v>
      </c>
      <c r="AG12">
        <f t="shared" si="5"/>
        <v>-21.991902752101907</v>
      </c>
      <c r="AH12">
        <f t="shared" si="6"/>
        <v>-4422.6109770913281</v>
      </c>
      <c r="AI12">
        <f t="shared" si="7"/>
        <v>725.67488408353893</v>
      </c>
      <c r="AJ12">
        <f t="shared" si="8"/>
        <v>-24.096242150979378</v>
      </c>
      <c r="AK12">
        <f t="shared" si="32"/>
        <v>597.92316089215615</v>
      </c>
      <c r="AL12">
        <f t="shared" si="9"/>
        <v>1299.5018028247157</v>
      </c>
      <c r="AN12">
        <f t="shared" si="10"/>
        <v>2920.687182440674</v>
      </c>
      <c r="AO12">
        <f t="shared" si="11"/>
        <v>-146.03435912203372</v>
      </c>
      <c r="AP12">
        <f t="shared" si="12"/>
        <v>-11.802053554453956</v>
      </c>
      <c r="AQ12">
        <f t="shared" si="13"/>
        <v>-2373.4140783775106</v>
      </c>
      <c r="AR12">
        <f t="shared" si="14"/>
        <v>389.43669138667559</v>
      </c>
      <c r="AS12">
        <f t="shared" si="15"/>
        <v>-12.931356760377129</v>
      </c>
      <c r="AT12">
        <f t="shared" si="16"/>
        <v>320.87815437539433</v>
      </c>
      <c r="AU12">
        <f t="shared" si="17"/>
        <v>697.38348900169285</v>
      </c>
      <c r="AW12">
        <v>9</v>
      </c>
      <c r="AX12">
        <f>(R12*SUMPRODUCT(K13:$K$23, X13:$X$23)-$AZ$3*SUMPRODUCT(K12:$K$22, W13:$W$23))/Z12</f>
        <v>7246.4124909019802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6186.8198804657204</v>
      </c>
      <c r="P13">
        <f t="shared" si="30"/>
        <v>309.34099402328604</v>
      </c>
      <c r="Q13" s="5">
        <f t="shared" si="31"/>
        <v>25</v>
      </c>
      <c r="R13">
        <f t="shared" si="0"/>
        <v>1000000</v>
      </c>
      <c r="S13">
        <f t="shared" si="1"/>
        <v>7253.3934006748495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6374.4959520613156</v>
      </c>
      <c r="AC13">
        <f t="shared" si="2"/>
        <v>6283.6247886452438</v>
      </c>
      <c r="AE13">
        <f t="shared" si="3"/>
        <v>5359.6506650474312</v>
      </c>
      <c r="AF13">
        <f t="shared" si="4"/>
        <v>-267.98253325237158</v>
      </c>
      <c r="AG13">
        <f t="shared" si="5"/>
        <v>-21.657534761800665</v>
      </c>
      <c r="AH13">
        <f t="shared" si="6"/>
        <v>-4577.9585112090554</v>
      </c>
      <c r="AI13">
        <f t="shared" si="7"/>
        <v>492.05208582420346</v>
      </c>
      <c r="AJ13">
        <f t="shared" si="8"/>
        <v>90.871163416071795</v>
      </c>
      <c r="AK13">
        <f t="shared" si="32"/>
        <v>592.80068313537458</v>
      </c>
      <c r="AL13">
        <f t="shared" si="9"/>
        <v>1175.7239323756498</v>
      </c>
      <c r="AN13">
        <f t="shared" si="10"/>
        <v>2734.8869855490666</v>
      </c>
      <c r="AO13">
        <f t="shared" si="11"/>
        <v>-136.74434927745335</v>
      </c>
      <c r="AP13">
        <f t="shared" si="12"/>
        <v>-11.051263162615276</v>
      </c>
      <c r="AQ13">
        <f t="shared" si="13"/>
        <v>-2336.0102990179539</v>
      </c>
      <c r="AR13">
        <f t="shared" si="14"/>
        <v>251.08107409104383</v>
      </c>
      <c r="AS13">
        <f t="shared" si="15"/>
        <v>46.369134430539958</v>
      </c>
      <c r="AT13">
        <f t="shared" si="16"/>
        <v>302.49039996288349</v>
      </c>
      <c r="AU13">
        <f t="shared" si="17"/>
        <v>599.94060848446725</v>
      </c>
      <c r="AW13">
        <v>10</v>
      </c>
      <c r="AX13">
        <f>(R13*SUMPRODUCT(K14:$K$23, X14:$X$23)-$AZ$3*SUMPRODUCT(K13:$K$22, W14:$W$23))/Z13</f>
        <v>7253.3934006748495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6186.8198804657204</v>
      </c>
      <c r="P14">
        <f t="shared" si="30"/>
        <v>309.34099402328604</v>
      </c>
      <c r="Q14" s="5">
        <f t="shared" si="31"/>
        <v>25</v>
      </c>
      <c r="R14">
        <f t="shared" si="0"/>
        <v>1000000</v>
      </c>
      <c r="S14">
        <f t="shared" si="1"/>
        <v>7128.6304305510494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6283.6247886452438</v>
      </c>
      <c r="AC14">
        <f t="shared" si="2"/>
        <v>6079.915494635643</v>
      </c>
      <c r="AE14">
        <f t="shared" si="3"/>
        <v>5276.6576161047633</v>
      </c>
      <c r="AF14">
        <f t="shared" si="4"/>
        <v>-263.83288080523818</v>
      </c>
      <c r="AG14">
        <f t="shared" si="5"/>
        <v>-21.322172449069086</v>
      </c>
      <c r="AH14">
        <f t="shared" si="6"/>
        <v>-4751.4786045428946</v>
      </c>
      <c r="AI14">
        <f t="shared" si="7"/>
        <v>240.02395830756086</v>
      </c>
      <c r="AJ14">
        <f t="shared" si="8"/>
        <v>203.70929400960085</v>
      </c>
      <c r="AK14">
        <f t="shared" si="32"/>
        <v>580.63750553076113</v>
      </c>
      <c r="AL14">
        <f t="shared" si="9"/>
        <v>1024.370757847923</v>
      </c>
      <c r="AN14">
        <f t="shared" si="10"/>
        <v>2560.9072123918268</v>
      </c>
      <c r="AO14">
        <f t="shared" si="11"/>
        <v>-128.04536061959135</v>
      </c>
      <c r="AP14">
        <f t="shared" si="12"/>
        <v>-10.348237308789452</v>
      </c>
      <c r="AQ14">
        <f t="shared" si="13"/>
        <v>-2306.0233794137771</v>
      </c>
      <c r="AR14">
        <f t="shared" si="14"/>
        <v>116.49023504966858</v>
      </c>
      <c r="AS14">
        <f t="shared" si="15"/>
        <v>98.865728689355322</v>
      </c>
      <c r="AT14">
        <f t="shared" si="16"/>
        <v>281.79936692511814</v>
      </c>
      <c r="AU14">
        <f t="shared" si="17"/>
        <v>497.15533066414213</v>
      </c>
      <c r="AW14">
        <v>11</v>
      </c>
      <c r="AX14">
        <f>(R14*SUMPRODUCT(K15:$K$23, X15:$X$23)-$AZ$3*SUMPRODUCT(K14:$K$22, W15:$W$23))/Z14</f>
        <v>7128.6304305510494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6186.8198804657204</v>
      </c>
      <c r="P15">
        <f t="shared" si="30"/>
        <v>309.34099402328604</v>
      </c>
      <c r="Q15" s="5">
        <f t="shared" si="31"/>
        <v>25</v>
      </c>
      <c r="R15">
        <f t="shared" si="0"/>
        <v>1000000</v>
      </c>
      <c r="S15">
        <f t="shared" si="1"/>
        <v>6865.6590449836467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6079.915494635643</v>
      </c>
      <c r="AC15">
        <f t="shared" si="2"/>
        <v>5763.0657378715787</v>
      </c>
      <c r="AE15">
        <f t="shared" si="3"/>
        <v>5193.2450251146511</v>
      </c>
      <c r="AF15">
        <f t="shared" si="4"/>
        <v>-259.6622512557326</v>
      </c>
      <c r="AG15">
        <f t="shared" si="5"/>
        <v>-20.985114830608754</v>
      </c>
      <c r="AH15">
        <f t="shared" si="6"/>
        <v>-4953.4357587854438</v>
      </c>
      <c r="AI15">
        <f t="shared" si="7"/>
        <v>-40.838099757133932</v>
      </c>
      <c r="AJ15">
        <f t="shared" si="8"/>
        <v>316.8497567640643</v>
      </c>
      <c r="AK15">
        <f t="shared" si="32"/>
        <v>571.60056013486769</v>
      </c>
      <c r="AL15">
        <f t="shared" si="9"/>
        <v>847.61221714179806</v>
      </c>
      <c r="AN15">
        <f t="shared" si="10"/>
        <v>2396.0688141059481</v>
      </c>
      <c r="AO15">
        <f t="shared" si="11"/>
        <v>-119.80344070529743</v>
      </c>
      <c r="AP15">
        <f t="shared" si="12"/>
        <v>-9.6821503631910364</v>
      </c>
      <c r="AQ15">
        <f t="shared" si="13"/>
        <v>-2285.425179614168</v>
      </c>
      <c r="AR15">
        <f t="shared" si="14"/>
        <v>-18.841956576708235</v>
      </c>
      <c r="AS15">
        <f t="shared" si="15"/>
        <v>146.18871577750542</v>
      </c>
      <c r="AT15">
        <f t="shared" si="16"/>
        <v>263.72610374462579</v>
      </c>
      <c r="AU15">
        <f t="shared" si="17"/>
        <v>391.07286294542297</v>
      </c>
      <c r="AW15">
        <v>12</v>
      </c>
      <c r="AX15">
        <f>(R15*SUMPRODUCT(K16:$K$23, X16:$X$23)-$AZ$3*SUMPRODUCT(K15:$K$22, W16:$W$23))/Z15</f>
        <v>6865.6590449836467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6186.8198804657204</v>
      </c>
      <c r="P16">
        <f t="shared" si="30"/>
        <v>309.34099402328604</v>
      </c>
      <c r="Q16" s="5">
        <f t="shared" si="31"/>
        <v>25</v>
      </c>
      <c r="R16">
        <f t="shared" si="0"/>
        <v>1000000</v>
      </c>
      <c r="S16">
        <f t="shared" si="1"/>
        <v>6472.2163450793005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5763.0657378715787</v>
      </c>
      <c r="AC16">
        <f t="shared" si="2"/>
        <v>5345.0445466216952</v>
      </c>
      <c r="AE16">
        <f t="shared" si="3"/>
        <v>5109.3514338647801</v>
      </c>
      <c r="AF16">
        <f t="shared" si="4"/>
        <v>-255.46757169323902</v>
      </c>
      <c r="AG16">
        <f t="shared" si="5"/>
        <v>-20.646113563112845</v>
      </c>
      <c r="AH16">
        <f t="shared" si="6"/>
        <v>-5166.0047675929582</v>
      </c>
      <c r="AI16">
        <f t="shared" si="7"/>
        <v>-332.76701898452939</v>
      </c>
      <c r="AJ16">
        <f t="shared" si="8"/>
        <v>418.02119124988349</v>
      </c>
      <c r="AK16">
        <f t="shared" si="32"/>
        <v>580.74714312235869</v>
      </c>
      <c r="AL16">
        <f t="shared" si="9"/>
        <v>666.00131538771279</v>
      </c>
      <c r="AN16">
        <f t="shared" si="10"/>
        <v>2235.1017699151962</v>
      </c>
      <c r="AO16">
        <f t="shared" si="11"/>
        <v>-111.75508849575982</v>
      </c>
      <c r="AP16">
        <f t="shared" si="12"/>
        <v>-9.0317069718334277</v>
      </c>
      <c r="AQ16">
        <f t="shared" si="13"/>
        <v>-2259.884948000808</v>
      </c>
      <c r="AR16">
        <f t="shared" si="14"/>
        <v>-145.56997355320485</v>
      </c>
      <c r="AS16">
        <f t="shared" si="15"/>
        <v>182.86467793779093</v>
      </c>
      <c r="AT16">
        <f t="shared" si="16"/>
        <v>254.04965469054292</v>
      </c>
      <c r="AU16">
        <f t="shared" si="17"/>
        <v>291.34435907512898</v>
      </c>
      <c r="AW16">
        <v>13</v>
      </c>
      <c r="AX16">
        <f>(R16*SUMPRODUCT(K17:$K$23, X17:$X$23)-$AZ$3*SUMPRODUCT(K16:$K$22, W17:$W$23))/Z16</f>
        <v>6472.2163450793005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6186.8198804657204</v>
      </c>
      <c r="P17">
        <f t="shared" si="30"/>
        <v>309.34099402328604</v>
      </c>
      <c r="Q17" s="5">
        <f t="shared" si="31"/>
        <v>25</v>
      </c>
      <c r="R17">
        <f t="shared" si="0"/>
        <v>1000000</v>
      </c>
      <c r="S17">
        <f t="shared" si="1"/>
        <v>5964.0837132475344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5345.0445466216952</v>
      </c>
      <c r="AC17">
        <f t="shared" si="2"/>
        <v>4844.0301765674631</v>
      </c>
      <c r="AE17">
        <f t="shared" si="3"/>
        <v>5024.936543294225</v>
      </c>
      <c r="AF17">
        <f t="shared" si="4"/>
        <v>-251.24682716471128</v>
      </c>
      <c r="AG17">
        <f t="shared" si="5"/>
        <v>-20.30500580419341</v>
      </c>
      <c r="AH17">
        <f t="shared" si="6"/>
        <v>-5385.8649315322837</v>
      </c>
      <c r="AI17">
        <f t="shared" si="7"/>
        <v>-632.48022120696351</v>
      </c>
      <c r="AJ17">
        <f t="shared" si="8"/>
        <v>501.01437005423213</v>
      </c>
      <c r="AK17">
        <f t="shared" si="32"/>
        <v>624.32590401174957</v>
      </c>
      <c r="AL17">
        <f t="shared" si="9"/>
        <v>492.8600528590182</v>
      </c>
      <c r="AN17">
        <f t="shared" si="10"/>
        <v>2070.4287575904546</v>
      </c>
      <c r="AO17">
        <f t="shared" si="11"/>
        <v>-103.52143787952274</v>
      </c>
      <c r="AP17">
        <f t="shared" si="12"/>
        <v>-8.3662883257989744</v>
      </c>
      <c r="AQ17">
        <f t="shared" si="13"/>
        <v>-2219.142379742776</v>
      </c>
      <c r="AR17">
        <f t="shared" si="14"/>
        <v>-260.60134835764313</v>
      </c>
      <c r="AS17">
        <f t="shared" si="15"/>
        <v>206.43336503634933</v>
      </c>
      <c r="AT17">
        <f t="shared" si="16"/>
        <v>257.24151830326849</v>
      </c>
      <c r="AU17">
        <f t="shared" si="17"/>
        <v>203.07353498197469</v>
      </c>
      <c r="AW17">
        <v>14</v>
      </c>
      <c r="AX17">
        <f>(R17*SUMPRODUCT(K18:$K$23, X18:$X$23)-$AZ$3*SUMPRODUCT(K17:$K$22, W18:$W$23))/Z17</f>
        <v>5964.0837132475344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6186.8198804657204</v>
      </c>
      <c r="P18">
        <f t="shared" si="30"/>
        <v>309.34099402328604</v>
      </c>
      <c r="Q18" s="5">
        <f t="shared" si="31"/>
        <v>25</v>
      </c>
      <c r="R18">
        <f t="shared" si="0"/>
        <v>1000000</v>
      </c>
      <c r="S18">
        <f t="shared" si="1"/>
        <v>5343.5519409166618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4844.0301765674631</v>
      </c>
      <c r="AC18">
        <f t="shared" si="2"/>
        <v>4266.5319774030368</v>
      </c>
      <c r="AE18">
        <f t="shared" si="3"/>
        <v>4939.8349918372223</v>
      </c>
      <c r="AF18">
        <f t="shared" si="4"/>
        <v>-246.99174959186112</v>
      </c>
      <c r="AG18">
        <f t="shared" si="5"/>
        <v>-19.961123352864483</v>
      </c>
      <c r="AH18">
        <f t="shared" si="6"/>
        <v>-5633.2957314796658</v>
      </c>
      <c r="AI18">
        <f t="shared" si="7"/>
        <v>-960.41361258716915</v>
      </c>
      <c r="AJ18">
        <f t="shared" si="8"/>
        <v>577.4981991644263</v>
      </c>
      <c r="AK18">
        <f t="shared" si="32"/>
        <v>668.53482665877891</v>
      </c>
      <c r="AL18">
        <f t="shared" si="9"/>
        <v>285.61941323603605</v>
      </c>
      <c r="AN18">
        <f t="shared" si="10"/>
        <v>1902.0318615063375</v>
      </c>
      <c r="AO18">
        <f t="shared" si="11"/>
        <v>-95.10159307531687</v>
      </c>
      <c r="AP18">
        <f t="shared" si="12"/>
        <v>-7.685822030765018</v>
      </c>
      <c r="AQ18">
        <f t="shared" si="13"/>
        <v>-2169.0416753327545</v>
      </c>
      <c r="AR18">
        <f t="shared" si="14"/>
        <v>-369.79722893249919</v>
      </c>
      <c r="AS18">
        <f t="shared" si="15"/>
        <v>222.35964897377011</v>
      </c>
      <c r="AT18">
        <f t="shared" si="16"/>
        <v>257.4123514110924</v>
      </c>
      <c r="AU18">
        <f t="shared" si="17"/>
        <v>109.9747714523633</v>
      </c>
      <c r="AW18">
        <v>15</v>
      </c>
      <c r="AX18">
        <f>(R18*SUMPRODUCT(K19:$K$23, X19:$X$23)-$AZ$3*SUMPRODUCT(K18:$K$22, W19:$W$23))/Z18</f>
        <v>5343.5519409166618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6186.8198804657204</v>
      </c>
      <c r="P19">
        <f t="shared" si="30"/>
        <v>309.34099402328604</v>
      </c>
      <c r="Q19" s="5">
        <f t="shared" si="31"/>
        <v>25</v>
      </c>
      <c r="R19">
        <f t="shared" si="0"/>
        <v>1000000</v>
      </c>
      <c r="S19">
        <f t="shared" si="1"/>
        <v>4599.461644826958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4266.5319774030368</v>
      </c>
      <c r="AC19">
        <f t="shared" si="2"/>
        <v>3608.5080307179587</v>
      </c>
      <c r="AE19">
        <f t="shared" si="3"/>
        <v>4853.8700715931282</v>
      </c>
      <c r="AF19">
        <f t="shared" si="4"/>
        <v>-242.69350357965644</v>
      </c>
      <c r="AG19">
        <f t="shared" si="5"/>
        <v>-19.613752159323198</v>
      </c>
      <c r="AH19">
        <f t="shared" si="6"/>
        <v>-5910.3984005056191</v>
      </c>
      <c r="AI19">
        <f t="shared" si="7"/>
        <v>-1318.8355846514705</v>
      </c>
      <c r="AJ19">
        <f t="shared" si="8"/>
        <v>658.02394668507804</v>
      </c>
      <c r="AK19">
        <f t="shared" si="32"/>
        <v>651.62380723357194</v>
      </c>
      <c r="AL19">
        <f t="shared" si="9"/>
        <v>-9.1878307328205437</v>
      </c>
      <c r="AN19">
        <f t="shared" si="10"/>
        <v>1741.1328181163344</v>
      </c>
      <c r="AO19">
        <f t="shared" si="11"/>
        <v>-87.056640905816735</v>
      </c>
      <c r="AP19">
        <f t="shared" si="12"/>
        <v>-7.0356534203209611</v>
      </c>
      <c r="AQ19">
        <f t="shared" si="13"/>
        <v>-2120.1203310918045</v>
      </c>
      <c r="AR19">
        <f t="shared" si="14"/>
        <v>-473.07980730160779</v>
      </c>
      <c r="AS19">
        <f t="shared" si="15"/>
        <v>236.03991696954935</v>
      </c>
      <c r="AT19">
        <f t="shared" si="16"/>
        <v>233.74412151660661</v>
      </c>
      <c r="AU19">
        <f t="shared" si="17"/>
        <v>-3.2957688154518561</v>
      </c>
      <c r="AW19">
        <v>16</v>
      </c>
      <c r="AX19">
        <f>(R19*SUMPRODUCT(K20:$K$23, X20:$X$23)-$AZ$3*SUMPRODUCT(K19:$K$22, W20:$W$23))/Z19</f>
        <v>4599.461644826958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6186.8198804657204</v>
      </c>
      <c r="P20">
        <f t="shared" si="30"/>
        <v>309.34099402328604</v>
      </c>
      <c r="Q20" s="5">
        <f t="shared" si="31"/>
        <v>25</v>
      </c>
      <c r="R20">
        <f t="shared" si="0"/>
        <v>1000000</v>
      </c>
      <c r="S20">
        <f t="shared" si="1"/>
        <v>3670.953134950284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3608.5080307179587</v>
      </c>
      <c r="AC20">
        <f t="shared" si="2"/>
        <v>2828.3883322264937</v>
      </c>
      <c r="AE20">
        <f t="shared" si="3"/>
        <v>4766.8081068360307</v>
      </c>
      <c r="AF20">
        <f t="shared" si="4"/>
        <v>-238.34040534180156</v>
      </c>
      <c r="AG20">
        <f t="shared" si="5"/>
        <v>-19.261947975432264</v>
      </c>
      <c r="AH20">
        <f t="shared" si="6"/>
        <v>-6226.6664919080704</v>
      </c>
      <c r="AI20">
        <f t="shared" si="7"/>
        <v>-1717.4607383892735</v>
      </c>
      <c r="AJ20">
        <f t="shared" si="8"/>
        <v>780.11969849146499</v>
      </c>
      <c r="AK20">
        <f t="shared" si="32"/>
        <v>441.83778225912181</v>
      </c>
      <c r="AL20">
        <f t="shared" si="9"/>
        <v>-495.5032576386867</v>
      </c>
      <c r="AN20">
        <f t="shared" si="10"/>
        <v>1621.8370494943056</v>
      </c>
      <c r="AO20">
        <f t="shared" si="11"/>
        <v>-81.091852474715296</v>
      </c>
      <c r="AP20">
        <f t="shared" si="12"/>
        <v>-6.553597327987104</v>
      </c>
      <c r="AQ20">
        <f t="shared" si="13"/>
        <v>-2118.5326082119582</v>
      </c>
      <c r="AR20">
        <f t="shared" si="14"/>
        <v>-584.3410085203551</v>
      </c>
      <c r="AS20">
        <f t="shared" si="15"/>
        <v>265.42436819290788</v>
      </c>
      <c r="AT20">
        <f t="shared" si="16"/>
        <v>150.32887187268747</v>
      </c>
      <c r="AU20">
        <f t="shared" si="17"/>
        <v>-168.58776845475975</v>
      </c>
      <c r="AW20">
        <v>17</v>
      </c>
      <c r="AX20">
        <f>(R20*SUMPRODUCT(K21:$K$23, X21:$X$23)-$AZ$3*SUMPRODUCT(K20:$K$22, W21:$W$23))/Z20</f>
        <v>3670.953134950284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6186.8198804657204</v>
      </c>
      <c r="P21">
        <f t="shared" si="30"/>
        <v>309.34099402328604</v>
      </c>
      <c r="Q21" s="5">
        <f t="shared" si="31"/>
        <v>25</v>
      </c>
      <c r="R21">
        <f t="shared" si="0"/>
        <v>1000000</v>
      </c>
      <c r="S21">
        <f t="shared" si="1"/>
        <v>2568.6930716103093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2828.3883322264937</v>
      </c>
      <c r="AC21">
        <f t="shared" si="2"/>
        <v>1942.402759963818</v>
      </c>
      <c r="AE21">
        <f t="shared" si="3"/>
        <v>4678.3697686707319</v>
      </c>
      <c r="AF21">
        <f t="shared" si="4"/>
        <v>-233.9184884335366</v>
      </c>
      <c r="AG21">
        <f t="shared" si="5"/>
        <v>-18.904582075527312</v>
      </c>
      <c r="AH21">
        <f t="shared" si="6"/>
        <v>-6589.8568060251791</v>
      </c>
      <c r="AI21">
        <f t="shared" si="7"/>
        <v>-2164.3101078635109</v>
      </c>
      <c r="AJ21">
        <f t="shared" si="8"/>
        <v>885.98557226267576</v>
      </c>
      <c r="AK21">
        <f t="shared" si="32"/>
        <v>373.09667211938728</v>
      </c>
      <c r="AL21">
        <f t="shared" si="9"/>
        <v>-905.22786348144791</v>
      </c>
      <c r="AN21">
        <f t="shared" si="10"/>
        <v>1514.0751380884637</v>
      </c>
      <c r="AO21">
        <f t="shared" si="11"/>
        <v>-75.703756904423187</v>
      </c>
      <c r="AP21">
        <f t="shared" si="12"/>
        <v>-6.1181478018658986</v>
      </c>
      <c r="AQ21">
        <f t="shared" si="13"/>
        <v>-2132.6955428751198</v>
      </c>
      <c r="AR21">
        <f t="shared" si="14"/>
        <v>-700.44230949294513</v>
      </c>
      <c r="AS21">
        <f t="shared" si="15"/>
        <v>286.73422452649442</v>
      </c>
      <c r="AT21">
        <f t="shared" si="16"/>
        <v>120.74641879365852</v>
      </c>
      <c r="AU21">
        <f t="shared" si="17"/>
        <v>-292.96166617279221</v>
      </c>
      <c r="AW21">
        <v>18</v>
      </c>
      <c r="AX21">
        <f>(R21*SUMPRODUCT(K22:$K$23, X22:$X$23)-$AZ$3*SUMPRODUCT(K21:$K$22, W22:$W$23))/Z21</f>
        <v>2568.6930716103093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6186.8198804657204</v>
      </c>
      <c r="P22">
        <f t="shared" si="30"/>
        <v>309.34099402328604</v>
      </c>
      <c r="Q22" s="5">
        <f t="shared" si="31"/>
        <v>25</v>
      </c>
      <c r="R22">
        <f t="shared" si="0"/>
        <v>1000000</v>
      </c>
      <c r="S22">
        <f t="shared" si="1"/>
        <v>1331.7528036713009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1942.402759963818</v>
      </c>
      <c r="AC22">
        <f t="shared" si="2"/>
        <v>987.65028141470771</v>
      </c>
      <c r="AE22">
        <f t="shared" si="3"/>
        <v>4588.2496955585393</v>
      </c>
      <c r="AF22">
        <f t="shared" si="4"/>
        <v>-229.41248477792695</v>
      </c>
      <c r="AG22">
        <f t="shared" si="5"/>
        <v>-18.54042053998327</v>
      </c>
      <c r="AH22">
        <f t="shared" si="6"/>
        <v>-7004.6285915508706</v>
      </c>
      <c r="AI22">
        <f t="shared" si="7"/>
        <v>-2664.3318013102416</v>
      </c>
      <c r="AJ22">
        <f t="shared" si="8"/>
        <v>954.75247854911026</v>
      </c>
      <c r="AK22">
        <f t="shared" si="32"/>
        <v>441.08679795211015</v>
      </c>
      <c r="AL22">
        <f t="shared" si="9"/>
        <v>-1268.4925248090212</v>
      </c>
      <c r="AN22">
        <f t="shared" si="10"/>
        <v>1387.7657035413522</v>
      </c>
      <c r="AO22">
        <f t="shared" si="11"/>
        <v>-69.388285177067601</v>
      </c>
      <c r="AP22">
        <f t="shared" si="12"/>
        <v>-5.6077505501779958</v>
      </c>
      <c r="AQ22">
        <f t="shared" si="13"/>
        <v>-2118.6256133377524</v>
      </c>
      <c r="AR22">
        <f t="shared" si="14"/>
        <v>-805.85594552364557</v>
      </c>
      <c r="AS22">
        <f t="shared" si="15"/>
        <v>288.77520471131714</v>
      </c>
      <c r="AT22">
        <f t="shared" si="16"/>
        <v>133.41146866426084</v>
      </c>
      <c r="AU22">
        <f t="shared" si="17"/>
        <v>-383.66927214806759</v>
      </c>
      <c r="AW22">
        <v>19</v>
      </c>
      <c r="AX22">
        <f>(R22*SUMPRODUCT(K23:$K$23, X23:$X$23)-$AZ$3*SUMPRODUCT(K22:$K$22, W23:$W$23))/Z22</f>
        <v>1331.7528036713009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6186.8198804657204</v>
      </c>
      <c r="P23">
        <f t="shared" si="30"/>
        <v>309.34099402328604</v>
      </c>
      <c r="Q23" s="5">
        <f t="shared" si="31"/>
        <v>25</v>
      </c>
      <c r="R23">
        <f t="shared" si="0"/>
        <v>1000000</v>
      </c>
      <c r="S23">
        <f t="shared" si="1"/>
        <v>1359.0846621792093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987.65028141470771</v>
      </c>
      <c r="AC23">
        <f t="shared" si="2"/>
        <v>987.65028141470759</v>
      </c>
      <c r="AE23">
        <f t="shared" si="3"/>
        <v>4495.9777459385059</v>
      </c>
      <c r="AF23">
        <f t="shared" si="4"/>
        <v>-224.7988872969253</v>
      </c>
      <c r="AG23">
        <f t="shared" si="5"/>
        <v>-18.167563598118139</v>
      </c>
      <c r="AH23">
        <f t="shared" si="6"/>
        <v>-7498.109458611817</v>
      </c>
      <c r="AI23">
        <f t="shared" si="7"/>
        <v>-3245.0981635683547</v>
      </c>
      <c r="AJ23">
        <f t="shared" si="8"/>
        <v>0</v>
      </c>
      <c r="AK23">
        <f t="shared" si="32"/>
        <v>546.39234765184835</v>
      </c>
      <c r="AL23">
        <f t="shared" si="9"/>
        <v>-2698.7058159165063</v>
      </c>
      <c r="AN23">
        <f t="shared" si="10"/>
        <v>1231.8661610996837</v>
      </c>
      <c r="AO23">
        <f t="shared" si="11"/>
        <v>-61.593308054984185</v>
      </c>
      <c r="AP23">
        <f t="shared" si="12"/>
        <v>-4.977784164159929</v>
      </c>
      <c r="AQ23">
        <f t="shared" si="13"/>
        <v>-2054.4290555328967</v>
      </c>
      <c r="AR23">
        <f t="shared" si="14"/>
        <v>-889.13398665235718</v>
      </c>
      <c r="AS23">
        <f t="shared" si="15"/>
        <v>0</v>
      </c>
      <c r="AT23">
        <f t="shared" si="16"/>
        <v>149.70764576496467</v>
      </c>
      <c r="AU23">
        <f t="shared" si="17"/>
        <v>-739.42634088739248</v>
      </c>
      <c r="AW23">
        <v>20</v>
      </c>
      <c r="AX23">
        <f>(R23*SUMPRODUCT(K$23:$K24, X$23:$X24)-$AZ$3*SUMPRODUCT(K$22:$K23, W$23:$W24))/Z23</f>
        <v>1359.0846621792093</v>
      </c>
    </row>
    <row r="25" spans="5:50" x14ac:dyDescent="0.25">
      <c r="AN25" s="6">
        <f t="shared" ref="AN25:AU25" si="33">SUM(AN3:AN23)</f>
        <v>58251.429627264857</v>
      </c>
      <c r="AO25" s="6">
        <f t="shared" si="33"/>
        <v>-7552.6863917125329</v>
      </c>
      <c r="AP25" s="6">
        <f t="shared" si="33"/>
        <v>-483.5349265666847</v>
      </c>
      <c r="AQ25" s="6">
        <f t="shared" si="33"/>
        <v>-48232.736842345541</v>
      </c>
      <c r="AR25" s="6">
        <f t="shared" si="33"/>
        <v>1982.4714666401028</v>
      </c>
      <c r="AS25" s="6">
        <f t="shared" si="33"/>
        <v>-3037.7729423179585</v>
      </c>
      <c r="AT25" s="6">
        <f t="shared" si="33"/>
        <v>6217.0916393824882</v>
      </c>
      <c r="AU25" s="7">
        <f t="shared" si="33"/>
        <v>5161.7901637046334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DECF-5F95-4B49-9405-C3E6A9A72A12}">
  <sheetPr codeName="Sheet2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6153.7989329094844</v>
      </c>
      <c r="K3">
        <v>1</v>
      </c>
      <c r="L3" s="2">
        <v>0</v>
      </c>
      <c r="O3">
        <f>$C$3</f>
        <v>6153.7989329094844</v>
      </c>
      <c r="P3">
        <f>O3*B5</f>
        <v>4923.0391463275882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6153.7989329094844</v>
      </c>
      <c r="AF3">
        <f t="shared" ref="AF3:AF23" si="4">-$Z3*P3</f>
        <v>-4923.0391463275882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957.61004478189614</v>
      </c>
      <c r="AJ3">
        <f t="shared" ref="AJ3:AJ23" si="8">AB3-AC3</f>
        <v>0</v>
      </c>
      <c r="AL3">
        <f t="shared" ref="AL3:AL23" si="9">SUM(AI3:AK3)</f>
        <v>957.61004478189614</v>
      </c>
      <c r="AN3">
        <f t="shared" ref="AN3:AN23" si="10">AE3*$K3</f>
        <v>6153.7989329094844</v>
      </c>
      <c r="AO3">
        <f t="shared" ref="AO3:AO23" si="11">AF3*$K3</f>
        <v>-4923.0391463275882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957.61004478189614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957.61004478189614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4528.3814070631261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2000000</v>
      </c>
      <c r="S4">
        <f t="shared" si="1"/>
        <v>136.16378924378742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134.48329279349127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-134.48329279349127</v>
      </c>
      <c r="AK4">
        <f>G4*MAX(0, SUM(AB4, AE4:AF4))</f>
        <v>0</v>
      </c>
      <c r="AL4">
        <f t="shared" si="9"/>
        <v>-4817.9392927934914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-4393.8981142696312</v>
      </c>
      <c r="AR4">
        <f t="shared" si="14"/>
        <v>-4393.8981142696312</v>
      </c>
      <c r="AS4">
        <f t="shared" si="15"/>
        <v>-126.16877079790905</v>
      </c>
      <c r="AT4">
        <f t="shared" si="16"/>
        <v>0</v>
      </c>
      <c r="AU4">
        <f t="shared" si="17"/>
        <v>-4520.0668850675402</v>
      </c>
      <c r="AW4">
        <v>1</v>
      </c>
      <c r="AX4">
        <f>(R4*SUMPRODUCT(K5:$K$23, X5:$X$23)-$AZ$3*SUMPRODUCT(K4:$K$22, W5:$W$23))/Z4</f>
        <v>136.16378924378742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6153.7989329094844</v>
      </c>
      <c r="P5">
        <f t="shared" ref="P5:P23" si="30">O5*$C$5</f>
        <v>307.68994664547427</v>
      </c>
      <c r="Q5" s="5">
        <f t="shared" ref="Q5:Q23" si="31">$C$8</f>
        <v>25</v>
      </c>
      <c r="R5">
        <f t="shared" si="0"/>
        <v>2000000</v>
      </c>
      <c r="S5">
        <f t="shared" si="1"/>
        <v>338.05637561318042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134.48329279349127</v>
      </c>
      <c r="AC5">
        <f t="shared" si="2"/>
        <v>329.76226277388196</v>
      </c>
      <c r="AE5">
        <f t="shared" si="3"/>
        <v>6002.8173025606211</v>
      </c>
      <c r="AF5">
        <f t="shared" si="4"/>
        <v>-300.14086512803112</v>
      </c>
      <c r="AG5">
        <f t="shared" si="5"/>
        <v>-24.386632420091601</v>
      </c>
      <c r="AH5">
        <f t="shared" si="6"/>
        <v>-4632.7849526718719</v>
      </c>
      <c r="AI5">
        <f t="shared" si="7"/>
        <v>1045.5048523406267</v>
      </c>
      <c r="AJ5">
        <f t="shared" si="8"/>
        <v>-195.27896998039068</v>
      </c>
      <c r="AK5">
        <f>G5*SUM(AB5, AE5:AF5)</f>
        <v>239.32354893926936</v>
      </c>
      <c r="AL5">
        <f t="shared" si="9"/>
        <v>1089.5494312995054</v>
      </c>
      <c r="AN5">
        <f t="shared" si="10"/>
        <v>5183.8079874978084</v>
      </c>
      <c r="AO5">
        <f t="shared" si="11"/>
        <v>-259.19039937489049</v>
      </c>
      <c r="AP5">
        <f t="shared" si="12"/>
        <v>-21.059381546314722</v>
      </c>
      <c r="AQ5">
        <f t="shared" si="13"/>
        <v>-4000.6994102212357</v>
      </c>
      <c r="AR5">
        <f t="shared" si="14"/>
        <v>902.85879635536776</v>
      </c>
      <c r="AS5">
        <f t="shared" si="15"/>
        <v>-168.63559781219431</v>
      </c>
      <c r="AT5">
        <f t="shared" si="16"/>
        <v>206.67084504779137</v>
      </c>
      <c r="AU5">
        <f t="shared" si="17"/>
        <v>940.89404359096477</v>
      </c>
      <c r="AW5">
        <v>2</v>
      </c>
      <c r="AX5">
        <f>(R5*SUMPRODUCT(K6:$K$23, X6:$X$23)-$AZ$3*SUMPRODUCT(K5:$K$22, W6:$W$23))/Z5</f>
        <v>338.05637561318042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6153.7989329094844</v>
      </c>
      <c r="P6">
        <f t="shared" si="30"/>
        <v>307.68994664547427</v>
      </c>
      <c r="Q6" s="5">
        <f t="shared" si="31"/>
        <v>25</v>
      </c>
      <c r="R6">
        <f t="shared" si="0"/>
        <v>2000000</v>
      </c>
      <c r="S6">
        <f t="shared" si="1"/>
        <v>597.12767385815835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329.76226277388196</v>
      </c>
      <c r="AC6">
        <f t="shared" si="2"/>
        <v>575.28434201177151</v>
      </c>
      <c r="AE6">
        <f t="shared" si="3"/>
        <v>5928.6888298406166</v>
      </c>
      <c r="AF6">
        <f t="shared" si="4"/>
        <v>-296.43444149203089</v>
      </c>
      <c r="AG6">
        <f t="shared" si="5"/>
        <v>-24.085483188827407</v>
      </c>
      <c r="AH6">
        <f t="shared" si="6"/>
        <v>-4582.632565062152</v>
      </c>
      <c r="AI6">
        <f t="shared" si="7"/>
        <v>1025.5363400976066</v>
      </c>
      <c r="AJ6">
        <f t="shared" si="8"/>
        <v>-245.52207923788956</v>
      </c>
      <c r="AK6">
        <f>G6*SUM(AB6, AE6:AF6)</f>
        <v>348.77797409066437</v>
      </c>
      <c r="AL6">
        <f t="shared" si="9"/>
        <v>1128.7922349503815</v>
      </c>
      <c r="AN6">
        <f t="shared" si="10"/>
        <v>4617.4183057377531</v>
      </c>
      <c r="AO6">
        <f t="shared" si="11"/>
        <v>-230.87091528688771</v>
      </c>
      <c r="AP6">
        <f t="shared" si="12"/>
        <v>-18.758405807852185</v>
      </c>
      <c r="AQ6">
        <f t="shared" si="13"/>
        <v>-3569.0743943052898</v>
      </c>
      <c r="AR6">
        <f t="shared" si="14"/>
        <v>798.71459033772385</v>
      </c>
      <c r="AS6">
        <f t="shared" si="15"/>
        <v>-191.21903268556323</v>
      </c>
      <c r="AT6">
        <f t="shared" si="16"/>
        <v>271.63743087654274</v>
      </c>
      <c r="AU6">
        <f t="shared" si="17"/>
        <v>879.13298852870332</v>
      </c>
      <c r="AW6">
        <v>3</v>
      </c>
      <c r="AX6">
        <f>(R6*SUMPRODUCT(K7:$K$23, X7:$X$23)-$AZ$3*SUMPRODUCT(K6:$K$22, W7:$W$23))/Z6</f>
        <v>597.12767385815835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6153.7989329094844</v>
      </c>
      <c r="P7">
        <f t="shared" si="30"/>
        <v>307.68994664547427</v>
      </c>
      <c r="Q7" s="5">
        <f t="shared" si="31"/>
        <v>25</v>
      </c>
      <c r="R7">
        <f t="shared" si="0"/>
        <v>2000000</v>
      </c>
      <c r="S7">
        <f t="shared" si="1"/>
        <v>815.59386546716075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575.28434201177151</v>
      </c>
      <c r="AC7">
        <f t="shared" si="2"/>
        <v>776.05205315099374</v>
      </c>
      <c r="AE7">
        <f t="shared" si="3"/>
        <v>5855.4490154574223</v>
      </c>
      <c r="AF7">
        <f t="shared" si="4"/>
        <v>-292.77245077287114</v>
      </c>
      <c r="AG7">
        <f t="shared" si="5"/>
        <v>-23.787944159759036</v>
      </c>
      <c r="AH7">
        <f t="shared" si="6"/>
        <v>-4534.7357744075643</v>
      </c>
      <c r="AI7">
        <f t="shared" si="7"/>
        <v>1004.1528461172284</v>
      </c>
      <c r="AJ7">
        <f t="shared" si="8"/>
        <v>-200.76771113922223</v>
      </c>
      <c r="AK7">
        <f>G7*SUM(AB7, AE7:AF7)</f>
        <v>301.37388051878946</v>
      </c>
      <c r="AL7">
        <f t="shared" si="9"/>
        <v>1104.7590154967957</v>
      </c>
      <c r="AN7">
        <f t="shared" si="10"/>
        <v>4128.1589734877998</v>
      </c>
      <c r="AO7">
        <f t="shared" si="11"/>
        <v>-206.40794867439001</v>
      </c>
      <c r="AP7">
        <f t="shared" si="12"/>
        <v>-16.77077451869242</v>
      </c>
      <c r="AQ7">
        <f t="shared" si="13"/>
        <v>-3197.0409323176964</v>
      </c>
      <c r="AR7">
        <f t="shared" si="14"/>
        <v>707.93931797702157</v>
      </c>
      <c r="AS7">
        <f t="shared" si="15"/>
        <v>-141.5435479223008</v>
      </c>
      <c r="AT7">
        <f t="shared" si="16"/>
        <v>212.47205567911368</v>
      </c>
      <c r="AU7">
        <f t="shared" si="17"/>
        <v>778.86782573383448</v>
      </c>
      <c r="AW7">
        <v>4</v>
      </c>
      <c r="AX7">
        <f>(R7*SUMPRODUCT(K8:$K$23, X8:$X$23)-$AZ$3*SUMPRODUCT(K7:$K$22, W8:$W$23))/Z7</f>
        <v>815.59386546716075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6153.7989329094844</v>
      </c>
      <c r="P8">
        <f t="shared" si="30"/>
        <v>307.68994664547427</v>
      </c>
      <c r="Q8" s="5">
        <f t="shared" si="31"/>
        <v>25</v>
      </c>
      <c r="R8">
        <f t="shared" si="0"/>
        <v>2000000</v>
      </c>
      <c r="S8">
        <f t="shared" si="1"/>
        <v>918.2761006581253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776.05205315099374</v>
      </c>
      <c r="AC8">
        <f t="shared" si="2"/>
        <v>862.95738361769691</v>
      </c>
      <c r="AE8">
        <f t="shared" si="3"/>
        <v>5783.0822588619594</v>
      </c>
      <c r="AF8">
        <f t="shared" si="4"/>
        <v>-289.15411294309803</v>
      </c>
      <c r="AG8">
        <f t="shared" si="5"/>
        <v>-23.493951955169535</v>
      </c>
      <c r="AH8">
        <f t="shared" si="6"/>
        <v>-4489.0210393525949</v>
      </c>
      <c r="AI8">
        <f t="shared" si="7"/>
        <v>981.41315461109662</v>
      </c>
      <c r="AJ8">
        <f t="shared" si="8"/>
        <v>-86.905330466703163</v>
      </c>
      <c r="AK8">
        <f t="shared" ref="AK8:AK23" si="32">G8*SUM(AB8:AB8, AE8:AF8)</f>
        <v>133.55057824018792</v>
      </c>
      <c r="AL8">
        <f t="shared" si="9"/>
        <v>1028.0584023845813</v>
      </c>
      <c r="AN8">
        <f t="shared" si="10"/>
        <v>3801.5287430139801</v>
      </c>
      <c r="AO8">
        <f t="shared" si="11"/>
        <v>-190.07643715069906</v>
      </c>
      <c r="AP8">
        <f t="shared" si="12"/>
        <v>-15.44382902520605</v>
      </c>
      <c r="AQ8">
        <f t="shared" si="13"/>
        <v>-2950.8732100330863</v>
      </c>
      <c r="AR8">
        <f t="shared" si="14"/>
        <v>645.13526680498876</v>
      </c>
      <c r="AS8">
        <f t="shared" si="15"/>
        <v>-57.12751382431729</v>
      </c>
      <c r="AT8">
        <f t="shared" si="16"/>
        <v>87.789925700645369</v>
      </c>
      <c r="AU8">
        <f t="shared" si="17"/>
        <v>675.79767868131682</v>
      </c>
      <c r="AW8">
        <v>5</v>
      </c>
      <c r="AX8">
        <f>(R8*SUMPRODUCT(K9:$K$23, X9:$X$23)-$AZ$3*SUMPRODUCT(K8:$K$22, W9:$W$23))/Z8</f>
        <v>918.2761006581253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6153.7989329094844</v>
      </c>
      <c r="P9">
        <f t="shared" si="30"/>
        <v>307.68994664547427</v>
      </c>
      <c r="Q9" s="5">
        <f t="shared" si="31"/>
        <v>25</v>
      </c>
      <c r="R9">
        <f t="shared" si="0"/>
        <v>2000000</v>
      </c>
      <c r="S9">
        <f t="shared" si="1"/>
        <v>948.09893711524217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862.95738361769691</v>
      </c>
      <c r="AC9">
        <f t="shared" si="2"/>
        <v>879.96404037480897</v>
      </c>
      <c r="AE9">
        <f t="shared" si="3"/>
        <v>5711.5576873587461</v>
      </c>
      <c r="AF9">
        <f t="shared" si="4"/>
        <v>-285.57788436793732</v>
      </c>
      <c r="AG9">
        <f t="shared" si="5"/>
        <v>-23.203381153771101</v>
      </c>
      <c r="AH9">
        <f t="shared" si="6"/>
        <v>-4450.5025477393629</v>
      </c>
      <c r="AI9">
        <f t="shared" si="7"/>
        <v>952.27387409767471</v>
      </c>
      <c r="AJ9">
        <f t="shared" si="8"/>
        <v>-17.006656757112069</v>
      </c>
      <c r="AK9">
        <f t="shared" si="32"/>
        <v>37.10472940099018</v>
      </c>
      <c r="AL9">
        <f t="shared" si="9"/>
        <v>972.37194674155285</v>
      </c>
      <c r="AN9">
        <f t="shared" si="10"/>
        <v>3568.2492142903593</v>
      </c>
      <c r="AO9">
        <f t="shared" si="11"/>
        <v>-178.41246071451798</v>
      </c>
      <c r="AP9">
        <f t="shared" si="12"/>
        <v>-14.496123667641955</v>
      </c>
      <c r="AQ9">
        <f t="shared" si="13"/>
        <v>-2780.4152717070792</v>
      </c>
      <c r="AR9">
        <f t="shared" si="14"/>
        <v>594.92535820112039</v>
      </c>
      <c r="AS9">
        <f t="shared" si="15"/>
        <v>-10.624770497474165</v>
      </c>
      <c r="AT9">
        <f t="shared" si="16"/>
        <v>23.180877928375821</v>
      </c>
      <c r="AU9">
        <f t="shared" si="17"/>
        <v>607.48146563202204</v>
      </c>
      <c r="AW9">
        <v>6</v>
      </c>
      <c r="AX9">
        <f>(R9*SUMPRODUCT(K10:$K$23, X10:$X$23)-$AZ$3*SUMPRODUCT(K9:$K$22, W10:$W$23))/Z9</f>
        <v>948.09893711524217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6153.7989329094844</v>
      </c>
      <c r="P10">
        <f t="shared" si="30"/>
        <v>307.68994664547427</v>
      </c>
      <c r="Q10" s="5">
        <f t="shared" si="31"/>
        <v>25</v>
      </c>
      <c r="R10">
        <f t="shared" si="0"/>
        <v>2000000</v>
      </c>
      <c r="S10">
        <f t="shared" si="1"/>
        <v>966.27614148893383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879.96404037480897</v>
      </c>
      <c r="AC10">
        <f t="shared" si="2"/>
        <v>885.73407933130875</v>
      </c>
      <c r="AE10">
        <f t="shared" si="3"/>
        <v>5640.8610315387732</v>
      </c>
      <c r="AF10">
        <f t="shared" si="4"/>
        <v>-282.04305157693869</v>
      </c>
      <c r="AG10">
        <f t="shared" si="5"/>
        <v>-22.916173785644808</v>
      </c>
      <c r="AH10">
        <f t="shared" si="6"/>
        <v>-4413.8845270867696</v>
      </c>
      <c r="AI10">
        <f t="shared" si="7"/>
        <v>922.0172790894203</v>
      </c>
      <c r="AJ10">
        <f t="shared" si="8"/>
        <v>-5.7700389564997749</v>
      </c>
      <c r="AK10">
        <f t="shared" si="32"/>
        <v>25.579006283380242</v>
      </c>
      <c r="AL10">
        <f t="shared" si="9"/>
        <v>941.82624641630082</v>
      </c>
      <c r="AN10">
        <f t="shared" si="10"/>
        <v>3348.2964879123379</v>
      </c>
      <c r="AO10">
        <f t="shared" si="11"/>
        <v>-167.4148243956169</v>
      </c>
      <c r="AP10">
        <f t="shared" si="12"/>
        <v>-13.602558860049074</v>
      </c>
      <c r="AQ10">
        <f t="shared" si="13"/>
        <v>-2619.9890366850027</v>
      </c>
      <c r="AR10">
        <f t="shared" si="14"/>
        <v>547.29006797166926</v>
      </c>
      <c r="AS10">
        <f t="shared" si="15"/>
        <v>-3.4249737877154027</v>
      </c>
      <c r="AT10">
        <f t="shared" si="16"/>
        <v>15.183160234593874</v>
      </c>
      <c r="AU10">
        <f t="shared" si="17"/>
        <v>559.0482544185478</v>
      </c>
      <c r="AW10">
        <v>7</v>
      </c>
      <c r="AX10">
        <f>(R10*SUMPRODUCT(K11:$K$23, X11:$X$23)-$AZ$3*SUMPRODUCT(K10:$K$22, W11:$W$23))/Z10</f>
        <v>966.27614148893383</v>
      </c>
    </row>
    <row r="11" spans="1:52" x14ac:dyDescent="0.25">
      <c r="A11" t="s">
        <v>33</v>
      </c>
      <c r="C11" s="25">
        <f>AU25</f>
        <v>5022.0659423899842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6153.7989329094844</v>
      </c>
      <c r="P11">
        <f t="shared" si="30"/>
        <v>307.68994664547427</v>
      </c>
      <c r="Q11" s="5">
        <f t="shared" si="31"/>
        <v>25</v>
      </c>
      <c r="R11">
        <f t="shared" si="0"/>
        <v>2000000</v>
      </c>
      <c r="S11">
        <f t="shared" si="1"/>
        <v>969.41582936012378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885.73407933130875</v>
      </c>
      <c r="AC11">
        <f t="shared" si="2"/>
        <v>877.60335812634003</v>
      </c>
      <c r="AE11">
        <f t="shared" si="3"/>
        <v>5570.9783615978167</v>
      </c>
      <c r="AF11">
        <f t="shared" si="4"/>
        <v>-278.54891807989088</v>
      </c>
      <c r="AG11">
        <f t="shared" si="5"/>
        <v>-22.632273260526759</v>
      </c>
      <c r="AH11">
        <f t="shared" si="6"/>
        <v>-4379.1029809281463</v>
      </c>
      <c r="AI11">
        <f t="shared" si="7"/>
        <v>890.69418932925237</v>
      </c>
      <c r="AJ11">
        <f t="shared" si="8"/>
        <v>8.1307212049687223</v>
      </c>
      <c r="AK11">
        <f t="shared" si="32"/>
        <v>14.827592454838161</v>
      </c>
      <c r="AL11">
        <f t="shared" si="9"/>
        <v>913.65250298905926</v>
      </c>
      <c r="AN11">
        <f t="shared" si="10"/>
        <v>3144.8555440632167</v>
      </c>
      <c r="AO11">
        <f t="shared" si="11"/>
        <v>-157.24277720316087</v>
      </c>
      <c r="AP11">
        <f t="shared" si="12"/>
        <v>-12.776073683708844</v>
      </c>
      <c r="AQ11">
        <f t="shared" si="13"/>
        <v>-2472.0337064180922</v>
      </c>
      <c r="AR11">
        <f t="shared" si="14"/>
        <v>502.80298675825497</v>
      </c>
      <c r="AS11">
        <f t="shared" si="15"/>
        <v>4.5898479582937224</v>
      </c>
      <c r="AT11">
        <f t="shared" si="16"/>
        <v>8.3702777699056696</v>
      </c>
      <c r="AU11">
        <f t="shared" si="17"/>
        <v>515.76311248645436</v>
      </c>
      <c r="AW11">
        <v>8</v>
      </c>
      <c r="AX11">
        <f>(R11*SUMPRODUCT(K12:$K$23, X12:$X$23)-$AZ$3*SUMPRODUCT(K11:$K$22, W12:$W$23))/Z11</f>
        <v>969.41582936012378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6153.7989329094844</v>
      </c>
      <c r="P12">
        <f t="shared" si="30"/>
        <v>307.68994664547427</v>
      </c>
      <c r="Q12" s="5">
        <f t="shared" si="31"/>
        <v>25</v>
      </c>
      <c r="R12">
        <f t="shared" si="0"/>
        <v>2000000</v>
      </c>
      <c r="S12">
        <f t="shared" si="1"/>
        <v>960.30538343210844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877.60335812634003</v>
      </c>
      <c r="AC12">
        <f t="shared" si="2"/>
        <v>858.57462471382678</v>
      </c>
      <c r="AE12">
        <f t="shared" si="3"/>
        <v>5501.8910656358312</v>
      </c>
      <c r="AF12">
        <f t="shared" si="4"/>
        <v>-275.0945532817916</v>
      </c>
      <c r="AG12">
        <f t="shared" si="5"/>
        <v>-22.351603966992815</v>
      </c>
      <c r="AH12">
        <f t="shared" si="6"/>
        <v>-4347.7248742941802</v>
      </c>
      <c r="AI12">
        <f t="shared" si="7"/>
        <v>856.72003409286663</v>
      </c>
      <c r="AJ12">
        <f t="shared" si="8"/>
        <v>19.028733412513247</v>
      </c>
      <c r="AK12">
        <f t="shared" si="32"/>
        <v>14.040119702104873</v>
      </c>
      <c r="AL12">
        <f t="shared" si="9"/>
        <v>889.78888720748478</v>
      </c>
      <c r="AN12">
        <f t="shared" si="10"/>
        <v>2952.6145936235416</v>
      </c>
      <c r="AO12">
        <f t="shared" si="11"/>
        <v>-147.63072968117712</v>
      </c>
      <c r="AP12">
        <f t="shared" si="12"/>
        <v>-11.99508882973676</v>
      </c>
      <c r="AQ12">
        <f t="shared" si="13"/>
        <v>-2333.2261143955484</v>
      </c>
      <c r="AR12">
        <f t="shared" si="14"/>
        <v>459.76266071707926</v>
      </c>
      <c r="AS12">
        <f t="shared" si="15"/>
        <v>10.211855396934416</v>
      </c>
      <c r="AT12">
        <f t="shared" si="16"/>
        <v>7.5346934052511028</v>
      </c>
      <c r="AU12">
        <f t="shared" si="17"/>
        <v>477.5092095192648</v>
      </c>
      <c r="AW12">
        <v>9</v>
      </c>
      <c r="AX12">
        <f>(R12*SUMPRODUCT(K13:$K$23, X13:$X$23)-$AZ$3*SUMPRODUCT(K12:$K$22, W13:$W$23))/Z12</f>
        <v>960.30538343210844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6153.7989329094844</v>
      </c>
      <c r="P13">
        <f t="shared" si="30"/>
        <v>307.68994664547427</v>
      </c>
      <c r="Q13" s="5">
        <f t="shared" si="31"/>
        <v>25</v>
      </c>
      <c r="R13">
        <f t="shared" si="0"/>
        <v>2000000</v>
      </c>
      <c r="S13">
        <f t="shared" si="1"/>
        <v>937.68411979742655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858.57462471382678</v>
      </c>
      <c r="AC13">
        <f t="shared" si="2"/>
        <v>827.94180058425809</v>
      </c>
      <c r="AE13">
        <f t="shared" si="3"/>
        <v>5433.5860673925727</v>
      </c>
      <c r="AF13">
        <f t="shared" si="4"/>
        <v>-271.67930336962866</v>
      </c>
      <c r="AG13">
        <f t="shared" si="5"/>
        <v>-22.074112782328108</v>
      </c>
      <c r="AH13">
        <f t="shared" si="6"/>
        <v>-4318.0115995825217</v>
      </c>
      <c r="AI13">
        <f t="shared" si="7"/>
        <v>821.82105165809389</v>
      </c>
      <c r="AJ13">
        <f t="shared" si="8"/>
        <v>30.632824129568689</v>
      </c>
      <c r="AK13">
        <f t="shared" si="32"/>
        <v>12.040962777473542</v>
      </c>
      <c r="AL13">
        <f t="shared" si="9"/>
        <v>864.49483856513609</v>
      </c>
      <c r="AN13">
        <f t="shared" si="10"/>
        <v>2772.6142521718198</v>
      </c>
      <c r="AO13">
        <f t="shared" si="11"/>
        <v>-138.63071260859101</v>
      </c>
      <c r="AP13">
        <f t="shared" si="12"/>
        <v>-11.263831831360072</v>
      </c>
      <c r="AQ13">
        <f t="shared" si="13"/>
        <v>-2203.3663134355861</v>
      </c>
      <c r="AR13">
        <f t="shared" si="14"/>
        <v>419.35339429628249</v>
      </c>
      <c r="AS13">
        <f t="shared" si="15"/>
        <v>15.631114279316453</v>
      </c>
      <c r="AT13">
        <f t="shared" si="16"/>
        <v>6.1441826065918992</v>
      </c>
      <c r="AU13">
        <f t="shared" si="17"/>
        <v>441.12869118219083</v>
      </c>
      <c r="AW13">
        <v>10</v>
      </c>
      <c r="AX13">
        <f>(R13*SUMPRODUCT(K14:$K$23, X14:$X$23)-$AZ$3*SUMPRODUCT(K13:$K$22, W14:$W$23))/Z13</f>
        <v>937.68411979742655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6153.7989329094844</v>
      </c>
      <c r="P14">
        <f t="shared" si="30"/>
        <v>307.68994664547427</v>
      </c>
      <c r="Q14" s="5">
        <f t="shared" si="31"/>
        <v>25</v>
      </c>
      <c r="R14">
        <f t="shared" si="0"/>
        <v>2000000</v>
      </c>
      <c r="S14">
        <f t="shared" si="1"/>
        <v>900.7429070619188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827.94180058425809</v>
      </c>
      <c r="AC14">
        <f t="shared" si="2"/>
        <v>785.43801351912771</v>
      </c>
      <c r="AE14">
        <f t="shared" si="3"/>
        <v>5366.0457069003533</v>
      </c>
      <c r="AF14">
        <f t="shared" si="4"/>
        <v>-268.30228534501771</v>
      </c>
      <c r="AG14">
        <f t="shared" si="5"/>
        <v>-21.799727962363384</v>
      </c>
      <c r="AH14">
        <f t="shared" si="6"/>
        <v>-4291.4953713152654</v>
      </c>
      <c r="AI14">
        <f t="shared" si="7"/>
        <v>784.44832227770712</v>
      </c>
      <c r="AJ14">
        <f t="shared" si="8"/>
        <v>42.503787065130382</v>
      </c>
      <c r="AK14">
        <f t="shared" si="32"/>
        <v>10.666233399851269</v>
      </c>
      <c r="AL14">
        <f t="shared" si="9"/>
        <v>837.61834274268881</v>
      </c>
      <c r="AN14">
        <f t="shared" si="10"/>
        <v>2604.2897137922773</v>
      </c>
      <c r="AO14">
        <f t="shared" si="11"/>
        <v>-130.21448568961387</v>
      </c>
      <c r="AP14">
        <f t="shared" si="12"/>
        <v>-10.58000814693901</v>
      </c>
      <c r="AQ14">
        <f t="shared" si="13"/>
        <v>-2082.780852561802</v>
      </c>
      <c r="AR14">
        <f t="shared" si="14"/>
        <v>380.71436739392254</v>
      </c>
      <c r="AS14">
        <f t="shared" si="15"/>
        <v>20.628258031532237</v>
      </c>
      <c r="AT14">
        <f t="shared" si="16"/>
        <v>5.1766167202824613</v>
      </c>
      <c r="AU14">
        <f t="shared" si="17"/>
        <v>406.51924214573722</v>
      </c>
      <c r="AW14">
        <v>11</v>
      </c>
      <c r="AX14">
        <f>(R14*SUMPRODUCT(K15:$K$23, X15:$X$23)-$AZ$3*SUMPRODUCT(K14:$K$22, W15:$W$23))/Z14</f>
        <v>900.7429070619188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6153.7989329094844</v>
      </c>
      <c r="P15">
        <f t="shared" si="30"/>
        <v>307.68994664547427</v>
      </c>
      <c r="Q15" s="5">
        <f t="shared" si="31"/>
        <v>25</v>
      </c>
      <c r="R15">
        <f t="shared" si="0"/>
        <v>2000000</v>
      </c>
      <c r="S15">
        <f t="shared" si="1"/>
        <v>846.58130855862134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785.43801351912771</v>
      </c>
      <c r="AC15">
        <f t="shared" si="2"/>
        <v>729.01763407628823</v>
      </c>
      <c r="AE15">
        <f t="shared" si="3"/>
        <v>5299.2286662802117</v>
      </c>
      <c r="AF15">
        <f t="shared" si="4"/>
        <v>-264.96143331401061</v>
      </c>
      <c r="AG15">
        <f t="shared" si="5"/>
        <v>-21.52828165192734</v>
      </c>
      <c r="AH15">
        <f t="shared" si="6"/>
        <v>-4275.9224649927801</v>
      </c>
      <c r="AI15">
        <f t="shared" si="7"/>
        <v>736.81648632149336</v>
      </c>
      <c r="AJ15">
        <f t="shared" si="8"/>
        <v>56.420379442839476</v>
      </c>
      <c r="AK15">
        <f t="shared" si="32"/>
        <v>23.860791510589848</v>
      </c>
      <c r="AL15">
        <f t="shared" si="9"/>
        <v>817.09765727492265</v>
      </c>
      <c r="AN15">
        <f t="shared" si="10"/>
        <v>2444.967738800261</v>
      </c>
      <c r="AO15">
        <f t="shared" si="11"/>
        <v>-122.24838694001305</v>
      </c>
      <c r="AP15">
        <f t="shared" si="12"/>
        <v>-9.9327576569206038</v>
      </c>
      <c r="AQ15">
        <f t="shared" si="13"/>
        <v>-1972.8328666098412</v>
      </c>
      <c r="AR15">
        <f t="shared" si="14"/>
        <v>339.95372759348595</v>
      </c>
      <c r="AS15">
        <f t="shared" si="15"/>
        <v>26.031337055972529</v>
      </c>
      <c r="AT15">
        <f t="shared" si="16"/>
        <v>11.008935288422311</v>
      </c>
      <c r="AU15">
        <f t="shared" si="17"/>
        <v>376.9939999378808</v>
      </c>
      <c r="AW15">
        <v>12</v>
      </c>
      <c r="AX15">
        <f>(R15*SUMPRODUCT(K16:$K$23, X16:$X$23)-$AZ$3*SUMPRODUCT(K15:$K$22, W16:$W$23))/Z15</f>
        <v>846.58130855862134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6153.7989329094844</v>
      </c>
      <c r="P16">
        <f t="shared" si="30"/>
        <v>307.68994664547427</v>
      </c>
      <c r="Q16" s="5">
        <f t="shared" si="31"/>
        <v>25</v>
      </c>
      <c r="R16">
        <f t="shared" si="0"/>
        <v>2000000</v>
      </c>
      <c r="S16">
        <f t="shared" si="1"/>
        <v>778.38634403460628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729.01763407628823</v>
      </c>
      <c r="AC16">
        <f t="shared" si="2"/>
        <v>661.92951546048971</v>
      </c>
      <c r="AE16">
        <f t="shared" si="3"/>
        <v>5233.1097238789107</v>
      </c>
      <c r="AF16">
        <f t="shared" si="4"/>
        <v>-261.65548619394559</v>
      </c>
      <c r="AG16">
        <f t="shared" si="5"/>
        <v>-21.259671387267456</v>
      </c>
      <c r="AH16">
        <f t="shared" si="6"/>
        <v>-4266.1958512487518</v>
      </c>
      <c r="AI16">
        <f t="shared" si="7"/>
        <v>683.998715048946</v>
      </c>
      <c r="AJ16">
        <f t="shared" si="8"/>
        <v>67.088118615798521</v>
      </c>
      <c r="AK16">
        <f t="shared" si="32"/>
        <v>40.4733502895049</v>
      </c>
      <c r="AL16">
        <f t="shared" si="9"/>
        <v>791.5601839542494</v>
      </c>
      <c r="AN16">
        <f t="shared" si="10"/>
        <v>2289.2402210733753</v>
      </c>
      <c r="AO16">
        <f t="shared" si="11"/>
        <v>-114.4620110536688</v>
      </c>
      <c r="AP16">
        <f t="shared" si="12"/>
        <v>-9.3001097615933741</v>
      </c>
      <c r="AQ16">
        <f t="shared" si="13"/>
        <v>-1866.2607223943226</v>
      </c>
      <c r="AR16">
        <f t="shared" si="14"/>
        <v>299.21737786379077</v>
      </c>
      <c r="AS16">
        <f t="shared" si="15"/>
        <v>29.34790738108001</v>
      </c>
      <c r="AT16">
        <f t="shared" si="16"/>
        <v>17.705193709496598</v>
      </c>
      <c r="AU16">
        <f t="shared" si="17"/>
        <v>346.27047895436738</v>
      </c>
      <c r="AW16">
        <v>13</v>
      </c>
      <c r="AX16">
        <f>(R16*SUMPRODUCT(K17:$K$23, X17:$X$23)-$AZ$3*SUMPRODUCT(K16:$K$22, W17:$W$23))/Z16</f>
        <v>778.38634403460628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6153.7989329094844</v>
      </c>
      <c r="P17">
        <f t="shared" si="30"/>
        <v>307.68994664547427</v>
      </c>
      <c r="Q17" s="5">
        <f t="shared" si="31"/>
        <v>25</v>
      </c>
      <c r="R17">
        <f t="shared" si="0"/>
        <v>2000000</v>
      </c>
      <c r="S17">
        <f t="shared" si="1"/>
        <v>706.07374446846438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661.92951546048971</v>
      </c>
      <c r="AC17">
        <f t="shared" si="2"/>
        <v>592.92896938540889</v>
      </c>
      <c r="AE17">
        <f t="shared" si="3"/>
        <v>5167.6835283570244</v>
      </c>
      <c r="AF17">
        <f t="shared" si="4"/>
        <v>-258.38417641785122</v>
      </c>
      <c r="AG17">
        <f t="shared" si="5"/>
        <v>-20.993875428400493</v>
      </c>
      <c r="AH17">
        <f t="shared" si="6"/>
        <v>-4255.9395995428522</v>
      </c>
      <c r="AI17">
        <f t="shared" si="7"/>
        <v>632.36587696792049</v>
      </c>
      <c r="AJ17">
        <f t="shared" si="8"/>
        <v>69.00054607508082</v>
      </c>
      <c r="AK17">
        <f t="shared" si="32"/>
        <v>76.882958370115347</v>
      </c>
      <c r="AL17">
        <f t="shared" si="9"/>
        <v>778.24938141311668</v>
      </c>
      <c r="AN17">
        <f t="shared" si="10"/>
        <v>2129.2449158417985</v>
      </c>
      <c r="AO17">
        <f t="shared" si="11"/>
        <v>-106.46224579208993</v>
      </c>
      <c r="AP17">
        <f t="shared" si="12"/>
        <v>-8.6501238464867356</v>
      </c>
      <c r="AQ17">
        <f t="shared" si="13"/>
        <v>-1753.5783111969097</v>
      </c>
      <c r="AR17">
        <f t="shared" si="14"/>
        <v>260.55423500631224</v>
      </c>
      <c r="AS17">
        <f t="shared" si="15"/>
        <v>28.430352035776458</v>
      </c>
      <c r="AT17">
        <f t="shared" si="16"/>
        <v>31.678148889371169</v>
      </c>
      <c r="AU17">
        <f t="shared" si="17"/>
        <v>320.66273593145991</v>
      </c>
      <c r="AW17">
        <v>14</v>
      </c>
      <c r="AX17">
        <f>(R17*SUMPRODUCT(K18:$K$23, X18:$X$23)-$AZ$3*SUMPRODUCT(K17:$K$22, W18:$W$23))/Z17</f>
        <v>706.07374446846438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6153.7989329094844</v>
      </c>
      <c r="P18">
        <f t="shared" si="30"/>
        <v>307.68994664547427</v>
      </c>
      <c r="Q18" s="5">
        <f t="shared" si="31"/>
        <v>25</v>
      </c>
      <c r="R18">
        <f t="shared" si="0"/>
        <v>2000000</v>
      </c>
      <c r="S18">
        <f t="shared" si="1"/>
        <v>632.66860732678902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592.92896938540889</v>
      </c>
      <c r="AC18">
        <f t="shared" si="2"/>
        <v>524.63039927096452</v>
      </c>
      <c r="AE18">
        <f t="shared" si="3"/>
        <v>5102.9400760799144</v>
      </c>
      <c r="AF18">
        <f t="shared" si="4"/>
        <v>-255.14700380399577</v>
      </c>
      <c r="AG18">
        <f t="shared" si="5"/>
        <v>-20.730853135248893</v>
      </c>
      <c r="AH18">
        <f t="shared" si="6"/>
        <v>-4246.6831094077088</v>
      </c>
      <c r="AI18">
        <f t="shared" si="7"/>
        <v>580.37910973296039</v>
      </c>
      <c r="AJ18">
        <f t="shared" si="8"/>
        <v>68.298570114444374</v>
      </c>
      <c r="AK18">
        <f t="shared" si="32"/>
        <v>117.51959609988468</v>
      </c>
      <c r="AL18">
        <f t="shared" si="9"/>
        <v>766.19727594728943</v>
      </c>
      <c r="AN18">
        <f t="shared" si="10"/>
        <v>1964.8337703789846</v>
      </c>
      <c r="AO18">
        <f t="shared" si="11"/>
        <v>-98.24168851894926</v>
      </c>
      <c r="AP18">
        <f t="shared" si="12"/>
        <v>-7.9821984427837878</v>
      </c>
      <c r="AQ18">
        <f t="shared" si="13"/>
        <v>-1635.1409699233998</v>
      </c>
      <c r="AR18">
        <f t="shared" si="14"/>
        <v>223.46891349385163</v>
      </c>
      <c r="AS18">
        <f t="shared" si="15"/>
        <v>26.297650967625358</v>
      </c>
      <c r="AT18">
        <f t="shared" si="16"/>
        <v>45.249692854660076</v>
      </c>
      <c r="AU18">
        <f t="shared" si="17"/>
        <v>295.01625731613706</v>
      </c>
      <c r="AW18">
        <v>15</v>
      </c>
      <c r="AX18">
        <f>(R18*SUMPRODUCT(K19:$K$23, X19:$X$23)-$AZ$3*SUMPRODUCT(K18:$K$22, W19:$W$23))/Z18</f>
        <v>632.66860732678902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6153.7989329094844</v>
      </c>
      <c r="P19">
        <f t="shared" si="30"/>
        <v>307.68994664547427</v>
      </c>
      <c r="Q19" s="5">
        <f t="shared" si="31"/>
        <v>25</v>
      </c>
      <c r="R19">
        <f t="shared" si="0"/>
        <v>2000000</v>
      </c>
      <c r="S19">
        <f t="shared" si="1"/>
        <v>546.46366425811811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524.63039927096452</v>
      </c>
      <c r="AC19">
        <f t="shared" si="2"/>
        <v>447.45475154358701</v>
      </c>
      <c r="AE19">
        <f t="shared" si="3"/>
        <v>5038.8465925038827</v>
      </c>
      <c r="AF19">
        <f t="shared" si="4"/>
        <v>-251.94232962519416</v>
      </c>
      <c r="AG19">
        <f t="shared" si="5"/>
        <v>-20.470471360207174</v>
      </c>
      <c r="AH19">
        <f t="shared" si="6"/>
        <v>-4245.8594951383129</v>
      </c>
      <c r="AI19">
        <f t="shared" si="7"/>
        <v>520.57429638016856</v>
      </c>
      <c r="AJ19">
        <f t="shared" si="8"/>
        <v>77.175647727377509</v>
      </c>
      <c r="AK19">
        <f t="shared" si="32"/>
        <v>118.44722296593726</v>
      </c>
      <c r="AL19">
        <f t="shared" si="9"/>
        <v>716.19716707348334</v>
      </c>
      <c r="AN19">
        <f t="shared" si="10"/>
        <v>1807.4857872704899</v>
      </c>
      <c r="AO19">
        <f t="shared" si="11"/>
        <v>-90.374289363524497</v>
      </c>
      <c r="AP19">
        <f t="shared" si="12"/>
        <v>-7.3429673563282964</v>
      </c>
      <c r="AQ19">
        <f t="shared" si="13"/>
        <v>-1523.033208358991</v>
      </c>
      <c r="AR19">
        <f t="shared" si="14"/>
        <v>186.73532219164602</v>
      </c>
      <c r="AS19">
        <f t="shared" si="15"/>
        <v>27.683693843378592</v>
      </c>
      <c r="AT19">
        <f t="shared" si="16"/>
        <v>42.488229820508352</v>
      </c>
      <c r="AU19">
        <f t="shared" si="17"/>
        <v>256.90724585553295</v>
      </c>
      <c r="AW19">
        <v>16</v>
      </c>
      <c r="AX19">
        <f>(R19*SUMPRODUCT(K20:$K$23, X20:$X$23)-$AZ$3*SUMPRODUCT(K19:$K$22, W20:$W$23))/Z19</f>
        <v>546.46366425811811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6153.7989329094844</v>
      </c>
      <c r="P20">
        <f t="shared" si="30"/>
        <v>307.68994664547427</v>
      </c>
      <c r="Q20" s="5">
        <f t="shared" si="31"/>
        <v>25</v>
      </c>
      <c r="R20">
        <f t="shared" si="0"/>
        <v>2000000</v>
      </c>
      <c r="S20">
        <f t="shared" si="1"/>
        <v>413.08428151692164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447.45475154358701</v>
      </c>
      <c r="AC20">
        <f t="shared" si="2"/>
        <v>333.98247427030265</v>
      </c>
      <c r="AE20">
        <f t="shared" si="3"/>
        <v>4975.4035332154508</v>
      </c>
      <c r="AF20">
        <f t="shared" si="4"/>
        <v>-248.77017666077259</v>
      </c>
      <c r="AG20">
        <f t="shared" si="5"/>
        <v>-20.212731954109792</v>
      </c>
      <c r="AH20">
        <f t="shared" si="6"/>
        <v>-4242.7753996248912</v>
      </c>
      <c r="AI20">
        <f t="shared" si="7"/>
        <v>463.64522497567759</v>
      </c>
      <c r="AJ20">
        <f t="shared" si="8"/>
        <v>113.47227727328436</v>
      </c>
      <c r="AK20">
        <f t="shared" si="32"/>
        <v>22.248578864822541</v>
      </c>
      <c r="AL20">
        <f t="shared" si="9"/>
        <v>599.3660811137845</v>
      </c>
      <c r="AN20">
        <f t="shared" si="10"/>
        <v>1692.8086059897394</v>
      </c>
      <c r="AO20">
        <f t="shared" si="11"/>
        <v>-84.640430299486994</v>
      </c>
      <c r="AP20">
        <f t="shared" si="12"/>
        <v>-6.8770877324935134</v>
      </c>
      <c r="AQ20">
        <f t="shared" si="13"/>
        <v>-1443.5425512360264</v>
      </c>
      <c r="AR20">
        <f t="shared" si="14"/>
        <v>157.74853672173265</v>
      </c>
      <c r="AS20">
        <f t="shared" si="15"/>
        <v>38.607290087549913</v>
      </c>
      <c r="AT20">
        <f t="shared" si="16"/>
        <v>7.5697550001683682</v>
      </c>
      <c r="AU20">
        <f t="shared" si="17"/>
        <v>203.92558180945093</v>
      </c>
      <c r="AW20">
        <v>17</v>
      </c>
      <c r="AX20">
        <f>(R20*SUMPRODUCT(K21:$K$23, X21:$X$23)-$AZ$3*SUMPRODUCT(K20:$K$22, W21:$W$23))/Z20</f>
        <v>413.08428151692164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6153.7989329094844</v>
      </c>
      <c r="P21">
        <f t="shared" si="30"/>
        <v>307.68994664547427</v>
      </c>
      <c r="Q21" s="5">
        <f t="shared" si="31"/>
        <v>25</v>
      </c>
      <c r="R21">
        <f t="shared" si="0"/>
        <v>2000000</v>
      </c>
      <c r="S21">
        <f t="shared" si="1"/>
        <v>257.33878284180065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333.98247427030265</v>
      </c>
      <c r="AC21">
        <f t="shared" si="2"/>
        <v>205.43382130862256</v>
      </c>
      <c r="AE21">
        <f t="shared" si="3"/>
        <v>4912.5841678115294</v>
      </c>
      <c r="AF21">
        <f t="shared" si="4"/>
        <v>-245.62920839057651</v>
      </c>
      <c r="AG21">
        <f t="shared" si="5"/>
        <v>-19.957526323860915</v>
      </c>
      <c r="AH21">
        <f t="shared" si="6"/>
        <v>-4246.2648566224834</v>
      </c>
      <c r="AI21">
        <f t="shared" si="7"/>
        <v>400.73257647460832</v>
      </c>
      <c r="AJ21">
        <f t="shared" si="8"/>
        <v>128.54865296168009</v>
      </c>
      <c r="AK21">
        <f t="shared" si="32"/>
        <v>8.0014998939060096</v>
      </c>
      <c r="AL21">
        <f t="shared" si="9"/>
        <v>537.28272933019446</v>
      </c>
      <c r="AN21">
        <f t="shared" si="10"/>
        <v>1589.8746614814527</v>
      </c>
      <c r="AO21">
        <f t="shared" si="11"/>
        <v>-79.493733074072637</v>
      </c>
      <c r="AP21">
        <f t="shared" si="12"/>
        <v>-6.4589153741239</v>
      </c>
      <c r="AQ21">
        <f t="shared" si="13"/>
        <v>-1374.2317018643012</v>
      </c>
      <c r="AR21">
        <f t="shared" si="14"/>
        <v>129.69031116895482</v>
      </c>
      <c r="AS21">
        <f t="shared" si="15"/>
        <v>41.602594302703608</v>
      </c>
      <c r="AT21">
        <f t="shared" si="16"/>
        <v>2.5895499192708691</v>
      </c>
      <c r="AU21">
        <f t="shared" si="17"/>
        <v>173.88245539092932</v>
      </c>
      <c r="AW21">
        <v>18</v>
      </c>
      <c r="AX21">
        <f>(R21*SUMPRODUCT(K22:$K$23, X22:$X$23)-$AZ$3*SUMPRODUCT(K21:$K$22, W22:$W$23))/Z21</f>
        <v>257.33878284180065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6153.7989329094844</v>
      </c>
      <c r="P22">
        <f t="shared" si="30"/>
        <v>307.68994664547427</v>
      </c>
      <c r="Q22" s="5">
        <f t="shared" si="31"/>
        <v>25</v>
      </c>
      <c r="R22">
        <f t="shared" si="0"/>
        <v>2000000</v>
      </c>
      <c r="S22">
        <f t="shared" si="1"/>
        <v>112.86036748554523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205.43382130862256</v>
      </c>
      <c r="AC22">
        <f t="shared" si="2"/>
        <v>88.9555778498991</v>
      </c>
      <c r="AE22">
        <f t="shared" si="3"/>
        <v>4850.3717668575437</v>
      </c>
      <c r="AF22">
        <f t="shared" si="4"/>
        <v>-242.51858834287719</v>
      </c>
      <c r="AG22">
        <f t="shared" si="5"/>
        <v>-19.704786505611064</v>
      </c>
      <c r="AH22">
        <f t="shared" si="6"/>
        <v>-4253.1644008990579</v>
      </c>
      <c r="AI22">
        <f t="shared" si="7"/>
        <v>334.98399110999708</v>
      </c>
      <c r="AJ22">
        <f t="shared" si="8"/>
        <v>116.47824345872345</v>
      </c>
      <c r="AK22">
        <f t="shared" si="32"/>
        <v>101.07902699628906</v>
      </c>
      <c r="AL22">
        <f t="shared" si="9"/>
        <v>552.54126156500956</v>
      </c>
      <c r="AN22">
        <f t="shared" si="10"/>
        <v>1467.0473566392875</v>
      </c>
      <c r="AO22">
        <f t="shared" si="11"/>
        <v>-73.352367831964372</v>
      </c>
      <c r="AP22">
        <f t="shared" si="12"/>
        <v>-5.9599256192535153</v>
      </c>
      <c r="AQ22">
        <f t="shared" si="13"/>
        <v>-1286.4155350577976</v>
      </c>
      <c r="AR22">
        <f t="shared" si="14"/>
        <v>101.31952813027196</v>
      </c>
      <c r="AS22">
        <f t="shared" si="15"/>
        <v>35.230103461289254</v>
      </c>
      <c r="AT22">
        <f t="shared" si="16"/>
        <v>30.572444029924249</v>
      </c>
      <c r="AU22">
        <f t="shared" si="17"/>
        <v>167.12207562148546</v>
      </c>
      <c r="AW22">
        <v>19</v>
      </c>
      <c r="AX22">
        <f>(R22*SUMPRODUCT(K23:$K$23, X23:$X$23)-$AZ$3*SUMPRODUCT(K22:$K$22, W23:$W$23))/Z22</f>
        <v>112.86036748554523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6153.7989329094844</v>
      </c>
      <c r="P23">
        <f t="shared" si="30"/>
        <v>307.68994664547427</v>
      </c>
      <c r="Q23" s="5">
        <f t="shared" si="31"/>
        <v>25</v>
      </c>
      <c r="R23">
        <f t="shared" si="0"/>
        <v>2000000</v>
      </c>
      <c r="S23">
        <f t="shared" si="1"/>
        <v>114.31275620668993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88.9555778498991</v>
      </c>
      <c r="AC23">
        <f t="shared" si="2"/>
        <v>88.9555778498991</v>
      </c>
      <c r="AE23">
        <f t="shared" si="3"/>
        <v>4788.74587766277</v>
      </c>
      <c r="AF23">
        <f t="shared" si="4"/>
        <v>-239.43729388313855</v>
      </c>
      <c r="AG23">
        <f t="shared" si="5"/>
        <v>-19.454429409666606</v>
      </c>
      <c r="AH23">
        <f t="shared" si="6"/>
        <v>-4264.7384710678125</v>
      </c>
      <c r="AI23">
        <f t="shared" si="7"/>
        <v>265.11568330215232</v>
      </c>
      <c r="AJ23">
        <f t="shared" si="8"/>
        <v>0</v>
      </c>
      <c r="AK23">
        <f t="shared" si="32"/>
        <v>324.67849131406717</v>
      </c>
      <c r="AL23">
        <f t="shared" si="9"/>
        <v>589.79417461621949</v>
      </c>
      <c r="AN23">
        <f t="shared" si="10"/>
        <v>1312.0825622696614</v>
      </c>
      <c r="AO23">
        <f t="shared" si="11"/>
        <v>-65.604128113483085</v>
      </c>
      <c r="AP23">
        <f t="shared" si="12"/>
        <v>-5.330376311341861</v>
      </c>
      <c r="AQ23">
        <f t="shared" si="13"/>
        <v>-1168.5082323181714</v>
      </c>
      <c r="AR23">
        <f t="shared" si="14"/>
        <v>72.639825526665049</v>
      </c>
      <c r="AS23">
        <f t="shared" si="15"/>
        <v>0</v>
      </c>
      <c r="AT23">
        <f t="shared" si="16"/>
        <v>88.959614412683834</v>
      </c>
      <c r="AU23">
        <f t="shared" si="17"/>
        <v>161.59943993934888</v>
      </c>
      <c r="AW23">
        <v>20</v>
      </c>
      <c r="AX23">
        <f>(R23*SUMPRODUCT(K$23:$K24, X$23:$X24)-$AZ$3*SUMPRODUCT(K$22:$K23, W$23:$W24))/Z23</f>
        <v>114.31275620668993</v>
      </c>
    </row>
    <row r="25" spans="5:50" x14ac:dyDescent="0.25">
      <c r="AN25" s="6">
        <f t="shared" ref="AN25:AU25" si="33">SUM(AN3:AN23)</f>
        <v>58973.218368245442</v>
      </c>
      <c r="AO25" s="6">
        <f t="shared" si="33"/>
        <v>-7564.0101180943857</v>
      </c>
      <c r="AP25" s="6">
        <f t="shared" si="33"/>
        <v>-487.73027981882666</v>
      </c>
      <c r="AQ25" s="6">
        <f t="shared" si="33"/>
        <v>-46626.941455309796</v>
      </c>
      <c r="AR25" s="6">
        <f t="shared" si="33"/>
        <v>4294.5365150224079</v>
      </c>
      <c r="AS25" s="6">
        <f t="shared" si="33"/>
        <v>-394.45220252602155</v>
      </c>
      <c r="AT25" s="6">
        <f t="shared" si="33"/>
        <v>1121.9816298936</v>
      </c>
      <c r="AU25" s="7">
        <f t="shared" si="33"/>
        <v>5022.0659423899842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51852-F488-4D15-A9A3-00528D772895}">
  <sheetPr codeName="Sheet2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6786.1670263206215</v>
      </c>
      <c r="K3">
        <v>1</v>
      </c>
      <c r="L3" s="2">
        <v>0</v>
      </c>
      <c r="O3">
        <f>$C$3</f>
        <v>6786.1670263206215</v>
      </c>
      <c r="P3">
        <f>O3*B5</f>
        <v>5428.9336210564979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6786.1670263206215</v>
      </c>
      <c r="AF3">
        <f t="shared" ref="AF3:AF23" si="4">-$Z3*P3</f>
        <v>-5428.9336210564979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1084.0836634641237</v>
      </c>
      <c r="AJ3">
        <f t="shared" ref="AJ3:AJ23" si="8">AB3-AC3</f>
        <v>0</v>
      </c>
      <c r="AL3">
        <f t="shared" ref="AL3:AL23" si="9">SUM(AI3:AK3)</f>
        <v>1084.0836634641237</v>
      </c>
      <c r="AN3">
        <f t="shared" ref="AN3:AN23" si="10">AE3*$K3</f>
        <v>6786.1670263206215</v>
      </c>
      <c r="AO3">
        <f t="shared" ref="AO3:AO23" si="11">AF3*$K3</f>
        <v>-5428.9336210564979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1084.0836634641237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1084.0836634641237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4956.3253000782106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2000000</v>
      </c>
      <c r="S4">
        <f t="shared" si="1"/>
        <v>430.62347313887432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425.27735937083344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-425.27735937083344</v>
      </c>
      <c r="AK4">
        <f>G4*MAX(0, SUM(AB4, AE4:AF4))</f>
        <v>0</v>
      </c>
      <c r="AL4">
        <f t="shared" si="9"/>
        <v>-5254.9213593708337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-4531.0479407073835</v>
      </c>
      <c r="AR4">
        <f t="shared" si="14"/>
        <v>-4531.0479407073835</v>
      </c>
      <c r="AS4">
        <f t="shared" si="15"/>
        <v>-398.98429437173598</v>
      </c>
      <c r="AT4">
        <f t="shared" si="16"/>
        <v>0</v>
      </c>
      <c r="AU4">
        <f t="shared" si="17"/>
        <v>-4930.0322350791193</v>
      </c>
      <c r="AW4">
        <v>1</v>
      </c>
      <c r="AX4">
        <f>(R4*SUMPRODUCT(K5:$K$23, X5:$X$23)-$AZ$3*SUMPRODUCT(K4:$K$22, W5:$W$23))/Z4</f>
        <v>430.62347313887432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6786.1670263206215</v>
      </c>
      <c r="P5">
        <f t="shared" ref="P5:P23" si="30">O5*$C$5</f>
        <v>339.30835131603112</v>
      </c>
      <c r="Q5" s="5">
        <f t="shared" ref="Q5:Q23" si="31">$C$8</f>
        <v>25</v>
      </c>
      <c r="R5">
        <f t="shared" si="0"/>
        <v>2000000</v>
      </c>
      <c r="S5">
        <f t="shared" si="1"/>
        <v>894.44330295738496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425.27735937083344</v>
      </c>
      <c r="AC5">
        <f t="shared" si="2"/>
        <v>872.35890144720179</v>
      </c>
      <c r="AE5">
        <f t="shared" si="3"/>
        <v>6618.6120378390642</v>
      </c>
      <c r="AF5">
        <f t="shared" si="4"/>
        <v>-330.93060189195324</v>
      </c>
      <c r="AG5">
        <f t="shared" si="5"/>
        <v>-24.3827333315269</v>
      </c>
      <c r="AH5">
        <f t="shared" si="6"/>
        <v>-4799.9859178480283</v>
      </c>
      <c r="AI5">
        <f t="shared" si="7"/>
        <v>1463.312784767556</v>
      </c>
      <c r="AJ5">
        <f t="shared" si="8"/>
        <v>-447.08154207636835</v>
      </c>
      <c r="AK5">
        <f>G5*SUM(AB5, AE5:AF5)</f>
        <v>275.23131060803576</v>
      </c>
      <c r="AL5">
        <f t="shared" si="9"/>
        <v>1291.4625532992234</v>
      </c>
      <c r="AN5">
        <f t="shared" si="10"/>
        <v>5715.5852358298225</v>
      </c>
      <c r="AO5">
        <f t="shared" si="11"/>
        <v>-285.77926179149119</v>
      </c>
      <c r="AP5">
        <f t="shared" si="12"/>
        <v>-21.056014439600172</v>
      </c>
      <c r="AQ5">
        <f t="shared" si="13"/>
        <v>-4145.0878956791857</v>
      </c>
      <c r="AR5">
        <f t="shared" si="14"/>
        <v>1263.6620639195464</v>
      </c>
      <c r="AS5">
        <f t="shared" si="15"/>
        <v>-386.08285944163316</v>
      </c>
      <c r="AT5">
        <f t="shared" si="16"/>
        <v>237.67944190652264</v>
      </c>
      <c r="AU5">
        <f t="shared" si="17"/>
        <v>1115.2586463844357</v>
      </c>
      <c r="AW5">
        <v>2</v>
      </c>
      <c r="AX5">
        <f>(R5*SUMPRODUCT(K6:$K$23, X6:$X$23)-$AZ$3*SUMPRODUCT(K5:$K$22, W6:$W$23))/Z5</f>
        <v>894.44330295738496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6786.1670263206215</v>
      </c>
      <c r="P6">
        <f t="shared" si="30"/>
        <v>339.30835131603112</v>
      </c>
      <c r="Q6" s="5">
        <f t="shared" si="31"/>
        <v>25</v>
      </c>
      <c r="R6">
        <f t="shared" si="0"/>
        <v>2000000</v>
      </c>
      <c r="S6">
        <f t="shared" si="1"/>
        <v>1372.5457635836474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872.35890144720179</v>
      </c>
      <c r="AC6">
        <f t="shared" si="2"/>
        <v>1321.9879800225317</v>
      </c>
      <c r="AE6">
        <f t="shared" si="3"/>
        <v>6536.1982654754474</v>
      </c>
      <c r="AF6">
        <f t="shared" si="4"/>
        <v>-326.80991327377239</v>
      </c>
      <c r="AG6">
        <f t="shared" si="5"/>
        <v>-24.079123900591995</v>
      </c>
      <c r="AH6">
        <f t="shared" si="6"/>
        <v>-4782.5678095710091</v>
      </c>
      <c r="AI6">
        <f t="shared" si="7"/>
        <v>1402.7414187300737</v>
      </c>
      <c r="AJ6">
        <f t="shared" si="8"/>
        <v>-449.62907857532991</v>
      </c>
      <c r="AK6">
        <f>G6*SUM(AB6, AE6:AF6)</f>
        <v>414.28221433845931</v>
      </c>
      <c r="AL6">
        <f t="shared" si="9"/>
        <v>1367.394554493203</v>
      </c>
      <c r="AN6">
        <f t="shared" si="10"/>
        <v>5090.5625825784882</v>
      </c>
      <c r="AO6">
        <f t="shared" si="11"/>
        <v>-254.52812912892441</v>
      </c>
      <c r="AP6">
        <f t="shared" si="12"/>
        <v>-18.753453027439445</v>
      </c>
      <c r="AQ6">
        <f t="shared" si="13"/>
        <v>-3724.7892048567774</v>
      </c>
      <c r="AR6">
        <f t="shared" si="14"/>
        <v>1092.4917955653468</v>
      </c>
      <c r="AS6">
        <f t="shared" si="15"/>
        <v>-350.18291527732958</v>
      </c>
      <c r="AT6">
        <f t="shared" si="16"/>
        <v>322.65385064565771</v>
      </c>
      <c r="AU6">
        <f t="shared" si="17"/>
        <v>1064.9627309336747</v>
      </c>
      <c r="AW6">
        <v>3</v>
      </c>
      <c r="AX6">
        <f>(R6*SUMPRODUCT(K7:$K$23, X7:$X$23)-$AZ$3*SUMPRODUCT(K6:$K$22, W7:$W$23))/Z6</f>
        <v>1372.5457635836474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6786.1670263206215</v>
      </c>
      <c r="P7">
        <f t="shared" si="30"/>
        <v>339.30835131603112</v>
      </c>
      <c r="Q7" s="5">
        <f t="shared" si="31"/>
        <v>25</v>
      </c>
      <c r="R7">
        <f t="shared" si="0"/>
        <v>2000000</v>
      </c>
      <c r="S7">
        <f t="shared" si="1"/>
        <v>1761.8940442054429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1321.9879800225317</v>
      </c>
      <c r="AC7">
        <f t="shared" si="2"/>
        <v>1675.821048650716</v>
      </c>
      <c r="AE7">
        <f t="shared" si="3"/>
        <v>6454.6455445316633</v>
      </c>
      <c r="AF7">
        <f t="shared" si="4"/>
        <v>-322.73227722658322</v>
      </c>
      <c r="AG7">
        <f t="shared" si="5"/>
        <v>-23.778686552721407</v>
      </c>
      <c r="AH7">
        <f t="shared" si="6"/>
        <v>-4771.6887091735698</v>
      </c>
      <c r="AI7">
        <f t="shared" si="7"/>
        <v>1336.4458715787887</v>
      </c>
      <c r="AJ7">
        <f t="shared" si="8"/>
        <v>-353.83306862818426</v>
      </c>
      <c r="AK7">
        <f>G7*SUM(AB7, AE7:AF7)</f>
        <v>365.9865512437857</v>
      </c>
      <c r="AL7">
        <f t="shared" si="9"/>
        <v>1348.5993541943901</v>
      </c>
      <c r="AN7">
        <f t="shared" si="10"/>
        <v>4550.5994254242323</v>
      </c>
      <c r="AO7">
        <f t="shared" si="11"/>
        <v>-227.52997127121165</v>
      </c>
      <c r="AP7">
        <f t="shared" si="12"/>
        <v>-16.764247799142048</v>
      </c>
      <c r="AQ7">
        <f t="shared" si="13"/>
        <v>-3364.0954795208777</v>
      </c>
      <c r="AR7">
        <f t="shared" si="14"/>
        <v>942.20972683300067</v>
      </c>
      <c r="AS7">
        <f t="shared" si="15"/>
        <v>-249.45638729296604</v>
      </c>
      <c r="AT7">
        <f t="shared" si="16"/>
        <v>258.02473246790964</v>
      </c>
      <c r="AU7">
        <f t="shared" si="17"/>
        <v>950.77807200794427</v>
      </c>
      <c r="AW7">
        <v>4</v>
      </c>
      <c r="AX7">
        <f>(R7*SUMPRODUCT(K8:$K$23, X8:$X$23)-$AZ$3*SUMPRODUCT(K7:$K$22, W8:$W$23))/Z7</f>
        <v>1761.8940442054429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6786.1670263206215</v>
      </c>
      <c r="P8">
        <f t="shared" si="30"/>
        <v>339.30835131603112</v>
      </c>
      <c r="Q8" s="5">
        <f t="shared" si="31"/>
        <v>25</v>
      </c>
      <c r="R8">
        <f t="shared" si="0"/>
        <v>2000000</v>
      </c>
      <c r="S8">
        <f t="shared" si="1"/>
        <v>1991.1919367388125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1675.821048650716</v>
      </c>
      <c r="AC8">
        <f t="shared" si="2"/>
        <v>1870.2387325608252</v>
      </c>
      <c r="AE8">
        <f t="shared" si="3"/>
        <v>6373.9472745347593</v>
      </c>
      <c r="AF8">
        <f t="shared" si="4"/>
        <v>-318.69736372673799</v>
      </c>
      <c r="AG8">
        <f t="shared" si="5"/>
        <v>-23.481396972005555</v>
      </c>
      <c r="AH8">
        <f t="shared" si="6"/>
        <v>-4760.2172150908136</v>
      </c>
      <c r="AI8">
        <f t="shared" si="7"/>
        <v>1271.5512987452021</v>
      </c>
      <c r="AJ8">
        <f t="shared" si="8"/>
        <v>-194.41768391010919</v>
      </c>
      <c r="AK8">
        <f t="shared" ref="AK8:AK23" si="32">G8*SUM(AB8:AB8, AE8:AF8)</f>
        <v>164.6718114364711</v>
      </c>
      <c r="AL8">
        <f t="shared" si="9"/>
        <v>1241.8054262715641</v>
      </c>
      <c r="AN8">
        <f t="shared" si="10"/>
        <v>4189.9358656827799</v>
      </c>
      <c r="AO8">
        <f t="shared" si="11"/>
        <v>-209.49679328413902</v>
      </c>
      <c r="AP8">
        <f t="shared" si="12"/>
        <v>-15.435575964428159</v>
      </c>
      <c r="AQ8">
        <f t="shared" si="13"/>
        <v>-3129.1449362366125</v>
      </c>
      <c r="AR8">
        <f t="shared" si="14"/>
        <v>835.85856019760013</v>
      </c>
      <c r="AS8">
        <f t="shared" si="15"/>
        <v>-127.80112411541758</v>
      </c>
      <c r="AT8">
        <f t="shared" si="16"/>
        <v>108.24757392662669</v>
      </c>
      <c r="AU8">
        <f t="shared" si="17"/>
        <v>816.30501000880929</v>
      </c>
      <c r="AW8">
        <v>5</v>
      </c>
      <c r="AX8">
        <f>(R8*SUMPRODUCT(K9:$K$23, X9:$X$23)-$AZ$3*SUMPRODUCT(K8:$K$22, W9:$W$23))/Z8</f>
        <v>1991.1919367388125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6786.1670263206215</v>
      </c>
      <c r="P9">
        <f t="shared" si="30"/>
        <v>339.30835131603112</v>
      </c>
      <c r="Q9" s="5">
        <f t="shared" si="31"/>
        <v>25</v>
      </c>
      <c r="R9">
        <f t="shared" si="0"/>
        <v>2000000</v>
      </c>
      <c r="S9">
        <f t="shared" si="1"/>
        <v>2116.4138725008161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1870.2387325608252</v>
      </c>
      <c r="AC9">
        <f t="shared" si="2"/>
        <v>1962.9492912011699</v>
      </c>
      <c r="AE9">
        <f t="shared" si="3"/>
        <v>6294.0911167570694</v>
      </c>
      <c r="AF9">
        <f t="shared" si="4"/>
        <v>-314.70455583785349</v>
      </c>
      <c r="AG9">
        <f t="shared" si="5"/>
        <v>-23.187209703006861</v>
      </c>
      <c r="AH9">
        <f t="shared" si="6"/>
        <v>-4749.8639422912283</v>
      </c>
      <c r="AI9">
        <f t="shared" si="7"/>
        <v>1206.3354089249806</v>
      </c>
      <c r="AJ9">
        <f t="shared" si="8"/>
        <v>-92.710558640344743</v>
      </c>
      <c r="AK9">
        <f t="shared" si="32"/>
        <v>46.312789231532243</v>
      </c>
      <c r="AL9">
        <f t="shared" si="9"/>
        <v>1159.937639516168</v>
      </c>
      <c r="AN9">
        <f t="shared" si="10"/>
        <v>3932.1822366861597</v>
      </c>
      <c r="AO9">
        <f t="shared" si="11"/>
        <v>-196.60911183430801</v>
      </c>
      <c r="AP9">
        <f t="shared" si="12"/>
        <v>-14.486020685295975</v>
      </c>
      <c r="AQ9">
        <f t="shared" si="13"/>
        <v>-2967.4388683106422</v>
      </c>
      <c r="AR9">
        <f t="shared" si="14"/>
        <v>753.64823585591375</v>
      </c>
      <c r="AS9">
        <f t="shared" si="15"/>
        <v>-57.920167515249645</v>
      </c>
      <c r="AT9">
        <f t="shared" si="16"/>
        <v>28.93353842030978</v>
      </c>
      <c r="AU9">
        <f t="shared" si="17"/>
        <v>724.66160676097388</v>
      </c>
      <c r="AW9">
        <v>6</v>
      </c>
      <c r="AX9">
        <f>(R9*SUMPRODUCT(K10:$K$23, X10:$X$23)-$AZ$3*SUMPRODUCT(K9:$K$22, W10:$W$23))/Z9</f>
        <v>2116.4138725008161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6786.1670263206215</v>
      </c>
      <c r="P10">
        <f t="shared" si="30"/>
        <v>339.30835131603112</v>
      </c>
      <c r="Q10" s="5">
        <f t="shared" si="31"/>
        <v>25</v>
      </c>
      <c r="R10">
        <f t="shared" si="0"/>
        <v>2000000</v>
      </c>
      <c r="S10">
        <f t="shared" si="1"/>
        <v>2201.231773109806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1962.9492912011699</v>
      </c>
      <c r="AC10">
        <f t="shared" si="2"/>
        <v>2015.973978205948</v>
      </c>
      <c r="AE10">
        <f t="shared" si="3"/>
        <v>6215.0366462746688</v>
      </c>
      <c r="AF10">
        <f t="shared" si="4"/>
        <v>-310.75183231373347</v>
      </c>
      <c r="AG10">
        <f t="shared" si="5"/>
        <v>-22.895975821731238</v>
      </c>
      <c r="AH10">
        <f t="shared" si="6"/>
        <v>-4748.9427396444162</v>
      </c>
      <c r="AI10">
        <f t="shared" si="7"/>
        <v>1132.4460984947873</v>
      </c>
      <c r="AJ10">
        <f t="shared" si="8"/>
        <v>-53.024687004778116</v>
      </c>
      <c r="AK10">
        <f t="shared" si="32"/>
        <v>32.255659831164635</v>
      </c>
      <c r="AL10">
        <f t="shared" si="9"/>
        <v>1111.6770713211738</v>
      </c>
      <c r="AN10">
        <f t="shared" si="10"/>
        <v>3689.1150586085678</v>
      </c>
      <c r="AO10">
        <f t="shared" si="11"/>
        <v>-184.45575293042842</v>
      </c>
      <c r="AP10">
        <f t="shared" si="12"/>
        <v>-13.590569773408458</v>
      </c>
      <c r="AQ10">
        <f t="shared" si="13"/>
        <v>-2818.8725457947667</v>
      </c>
      <c r="AR10">
        <f t="shared" si="14"/>
        <v>672.19619010996416</v>
      </c>
      <c r="AS10">
        <f t="shared" si="15"/>
        <v>-31.474339161714408</v>
      </c>
      <c r="AT10">
        <f t="shared" si="16"/>
        <v>19.146281378699705</v>
      </c>
      <c r="AU10">
        <f t="shared" si="17"/>
        <v>659.86813232694942</v>
      </c>
      <c r="AW10">
        <v>7</v>
      </c>
      <c r="AX10">
        <f>(R10*SUMPRODUCT(K11:$K$23, X11:$X$23)-$AZ$3*SUMPRODUCT(K10:$K$22, W11:$W$23))/Z10</f>
        <v>2201.231773109806</v>
      </c>
    </row>
    <row r="11" spans="1:52" x14ac:dyDescent="0.25">
      <c r="A11" t="s">
        <v>33</v>
      </c>
      <c r="C11" s="25">
        <f>AU25</f>
        <v>5537.6032973600913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6786.1670263206215</v>
      </c>
      <c r="P11">
        <f t="shared" si="30"/>
        <v>339.30835131603112</v>
      </c>
      <c r="Q11" s="5">
        <f t="shared" si="31"/>
        <v>25</v>
      </c>
      <c r="R11">
        <f t="shared" si="0"/>
        <v>2000000</v>
      </c>
      <c r="S11">
        <f t="shared" si="1"/>
        <v>2246.4493227136636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2015.973978205948</v>
      </c>
      <c r="AC11">
        <f t="shared" si="2"/>
        <v>2031.4818603423844</v>
      </c>
      <c r="AE11">
        <f t="shared" si="3"/>
        <v>6136.784425019121</v>
      </c>
      <c r="AF11">
        <f t="shared" si="4"/>
        <v>-306.83922125095609</v>
      </c>
      <c r="AG11">
        <f t="shared" si="5"/>
        <v>-22.607697398314745</v>
      </c>
      <c r="AH11">
        <f t="shared" si="6"/>
        <v>-4745.4932159346463</v>
      </c>
      <c r="AI11">
        <f t="shared" si="7"/>
        <v>1061.8442904352041</v>
      </c>
      <c r="AJ11">
        <f t="shared" si="8"/>
        <v>-15.507882136436365</v>
      </c>
      <c r="AK11">
        <f t="shared" si="32"/>
        <v>18.83020603673787</v>
      </c>
      <c r="AL11">
        <f t="shared" si="9"/>
        <v>1065.1666143355055</v>
      </c>
      <c r="AN11">
        <f t="shared" si="10"/>
        <v>3464.2569525628055</v>
      </c>
      <c r="AO11">
        <f t="shared" si="11"/>
        <v>-173.21284762814028</v>
      </c>
      <c r="AP11">
        <f t="shared" si="12"/>
        <v>-12.762200440714336</v>
      </c>
      <c r="AQ11">
        <f t="shared" si="13"/>
        <v>-2678.8635102804678</v>
      </c>
      <c r="AR11">
        <f t="shared" si="14"/>
        <v>599.41839421348311</v>
      </c>
      <c r="AS11">
        <f t="shared" si="15"/>
        <v>-8.7543059670874488</v>
      </c>
      <c r="AT11">
        <f t="shared" si="16"/>
        <v>10.629780625014545</v>
      </c>
      <c r="AU11">
        <f t="shared" si="17"/>
        <v>601.29386887141015</v>
      </c>
      <c r="AW11">
        <v>8</v>
      </c>
      <c r="AX11">
        <f>(R11*SUMPRODUCT(K12:$K$23, X12:$X$23)-$AZ$3*SUMPRODUCT(K11:$K$22, W12:$W$23))/Z11</f>
        <v>2246.4493227136636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6786.1670263206215</v>
      </c>
      <c r="P12">
        <f t="shared" si="30"/>
        <v>339.30835131603112</v>
      </c>
      <c r="Q12" s="5">
        <f t="shared" si="31"/>
        <v>25</v>
      </c>
      <c r="R12">
        <f t="shared" si="0"/>
        <v>2000000</v>
      </c>
      <c r="S12">
        <f t="shared" si="1"/>
        <v>2254.2994855929774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2031.4818603423844</v>
      </c>
      <c r="AC12">
        <f t="shared" si="2"/>
        <v>2012.8417357441649</v>
      </c>
      <c r="AE12">
        <f t="shared" si="3"/>
        <v>6059.3014830573802</v>
      </c>
      <c r="AF12">
        <f t="shared" si="4"/>
        <v>-302.96507415286908</v>
      </c>
      <c r="AG12">
        <f t="shared" si="5"/>
        <v>-22.322252972686783</v>
      </c>
      <c r="AH12">
        <f t="shared" si="6"/>
        <v>-4749.3961315852912</v>
      </c>
      <c r="AI12">
        <f t="shared" si="7"/>
        <v>984.61802434653237</v>
      </c>
      <c r="AJ12">
        <f t="shared" si="8"/>
        <v>18.640124598219472</v>
      </c>
      <c r="AK12">
        <f t="shared" si="32"/>
        <v>17.91198201926786</v>
      </c>
      <c r="AL12">
        <f t="shared" si="9"/>
        <v>1021.1701309640197</v>
      </c>
      <c r="AN12">
        <f t="shared" si="10"/>
        <v>3251.7514019468185</v>
      </c>
      <c r="AO12">
        <f t="shared" si="11"/>
        <v>-162.58757009734097</v>
      </c>
      <c r="AP12">
        <f t="shared" si="12"/>
        <v>-11.979337486591012</v>
      </c>
      <c r="AQ12">
        <f t="shared" si="13"/>
        <v>-2548.7848017574897</v>
      </c>
      <c r="AR12">
        <f t="shared" si="14"/>
        <v>528.39969260539658</v>
      </c>
      <c r="AS12">
        <f t="shared" si="15"/>
        <v>10.003306728375502</v>
      </c>
      <c r="AT12">
        <f t="shared" si="16"/>
        <v>9.6125457374356067</v>
      </c>
      <c r="AU12">
        <f t="shared" si="17"/>
        <v>548.01554507120773</v>
      </c>
      <c r="AW12">
        <v>9</v>
      </c>
      <c r="AX12">
        <f>(R12*SUMPRODUCT(K13:$K$23, X13:$X$23)-$AZ$3*SUMPRODUCT(K12:$K$22, W13:$W$23))/Z12</f>
        <v>2254.2994855929774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6786.1670263206215</v>
      </c>
      <c r="P13">
        <f t="shared" si="30"/>
        <v>339.30835131603112</v>
      </c>
      <c r="Q13" s="5">
        <f t="shared" si="31"/>
        <v>25</v>
      </c>
      <c r="R13">
        <f t="shared" si="0"/>
        <v>2000000</v>
      </c>
      <c r="S13">
        <f t="shared" si="1"/>
        <v>2223.6749896678298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2012.8417357441649</v>
      </c>
      <c r="AC13">
        <f t="shared" si="2"/>
        <v>1960.3533148662279</v>
      </c>
      <c r="AE13">
        <f t="shared" si="3"/>
        <v>5982.5671858956121</v>
      </c>
      <c r="AF13">
        <f t="shared" si="4"/>
        <v>-299.12835929478069</v>
      </c>
      <c r="AG13">
        <f t="shared" si="5"/>
        <v>-22.039566528099769</v>
      </c>
      <c r="AH13">
        <f t="shared" si="6"/>
        <v>-4757.1131888116588</v>
      </c>
      <c r="AI13">
        <f t="shared" si="7"/>
        <v>904.28607126107363</v>
      </c>
      <c r="AJ13">
        <f t="shared" si="8"/>
        <v>52.48842087793696</v>
      </c>
      <c r="AK13">
        <f t="shared" si="32"/>
        <v>15.392561124689994</v>
      </c>
      <c r="AL13">
        <f t="shared" si="9"/>
        <v>972.16705326370061</v>
      </c>
      <c r="AN13">
        <f t="shared" si="10"/>
        <v>3052.7446953921981</v>
      </c>
      <c r="AO13">
        <f t="shared" si="11"/>
        <v>-152.63723476960996</v>
      </c>
      <c r="AP13">
        <f t="shared" si="12"/>
        <v>-11.246203797931569</v>
      </c>
      <c r="AQ13">
        <f t="shared" si="13"/>
        <v>-2427.4281593965957</v>
      </c>
      <c r="AR13">
        <f t="shared" si="14"/>
        <v>461.43309742806156</v>
      </c>
      <c r="AS13">
        <f t="shared" si="15"/>
        <v>26.783443198498336</v>
      </c>
      <c r="AT13">
        <f t="shared" si="16"/>
        <v>7.8544139767755974</v>
      </c>
      <c r="AU13">
        <f t="shared" si="17"/>
        <v>496.07095460333551</v>
      </c>
      <c r="AW13">
        <v>10</v>
      </c>
      <c r="AX13">
        <f>(R13*SUMPRODUCT(K14:$K$23, X14:$X$23)-$AZ$3*SUMPRODUCT(K13:$K$22, W14:$W$23))/Z13</f>
        <v>2223.6749896678298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6786.1670263206215</v>
      </c>
      <c r="P14">
        <f t="shared" si="30"/>
        <v>339.30835131603112</v>
      </c>
      <c r="Q14" s="5">
        <f t="shared" si="31"/>
        <v>25</v>
      </c>
      <c r="R14">
        <f t="shared" si="0"/>
        <v>2000000</v>
      </c>
      <c r="S14">
        <f t="shared" si="1"/>
        <v>2154.1193700201907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1960.3533148662279</v>
      </c>
      <c r="AC14">
        <f t="shared" si="2"/>
        <v>1874.9063058713236</v>
      </c>
      <c r="AE14">
        <f t="shared" si="3"/>
        <v>5906.5563066847708</v>
      </c>
      <c r="AF14">
        <f t="shared" si="4"/>
        <v>-295.32781533423855</v>
      </c>
      <c r="AG14">
        <f t="shared" si="5"/>
        <v>-21.759545129731485</v>
      </c>
      <c r="AH14">
        <f t="shared" si="6"/>
        <v>-4770.0586469830778</v>
      </c>
      <c r="AI14">
        <f t="shared" si="7"/>
        <v>819.41029923772294</v>
      </c>
      <c r="AJ14">
        <f t="shared" si="8"/>
        <v>85.447008994904309</v>
      </c>
      <c r="AK14">
        <f t="shared" si="32"/>
        <v>13.628847251190168</v>
      </c>
      <c r="AL14">
        <f t="shared" si="9"/>
        <v>918.48615548381747</v>
      </c>
      <c r="AN14">
        <f t="shared" si="10"/>
        <v>2866.6143886276254</v>
      </c>
      <c r="AO14">
        <f t="shared" si="11"/>
        <v>-143.33071943138128</v>
      </c>
      <c r="AP14">
        <f t="shared" si="12"/>
        <v>-10.560506311991961</v>
      </c>
      <c r="AQ14">
        <f t="shared" si="13"/>
        <v>-2315.0407855358626</v>
      </c>
      <c r="AR14">
        <f t="shared" si="14"/>
        <v>397.68237734838982</v>
      </c>
      <c r="AS14">
        <f t="shared" si="15"/>
        <v>41.46978590092688</v>
      </c>
      <c r="AT14">
        <f t="shared" si="16"/>
        <v>6.6144547858544387</v>
      </c>
      <c r="AU14">
        <f t="shared" si="17"/>
        <v>445.76661803517118</v>
      </c>
      <c r="AW14">
        <v>11</v>
      </c>
      <c r="AX14">
        <f>(R14*SUMPRODUCT(K15:$K$23, X15:$X$23)-$AZ$3*SUMPRODUCT(K14:$K$22, W15:$W$23))/Z14</f>
        <v>2154.1193700201907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6786.1670263206215</v>
      </c>
      <c r="P15">
        <f t="shared" si="30"/>
        <v>339.30835131603112</v>
      </c>
      <c r="Q15" s="5">
        <f t="shared" si="31"/>
        <v>25</v>
      </c>
      <c r="R15">
        <f t="shared" si="0"/>
        <v>2000000</v>
      </c>
      <c r="S15">
        <f t="shared" si="1"/>
        <v>2048.4343642210106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1874.9063058713236</v>
      </c>
      <c r="AC15">
        <f t="shared" si="2"/>
        <v>1760.1884597357202</v>
      </c>
      <c r="AE15">
        <f t="shared" si="3"/>
        <v>5831.2499996118304</v>
      </c>
      <c r="AF15">
        <f t="shared" si="4"/>
        <v>-291.56249998059155</v>
      </c>
      <c r="AG15">
        <f t="shared" si="5"/>
        <v>-21.482119350271372</v>
      </c>
      <c r="AH15">
        <f t="shared" si="6"/>
        <v>-4786.4262530237102</v>
      </c>
      <c r="AI15">
        <f t="shared" si="7"/>
        <v>731.77912725725764</v>
      </c>
      <c r="AJ15">
        <f t="shared" si="8"/>
        <v>114.71784613560339</v>
      </c>
      <c r="AK15">
        <f t="shared" si="32"/>
        <v>30.39983460256051</v>
      </c>
      <c r="AL15">
        <f t="shared" si="9"/>
        <v>876.89680799542157</v>
      </c>
      <c r="AN15">
        <f t="shared" si="10"/>
        <v>2690.4327070561762</v>
      </c>
      <c r="AO15">
        <f t="shared" si="11"/>
        <v>-134.52163535280883</v>
      </c>
      <c r="AP15">
        <f t="shared" si="12"/>
        <v>-9.9114592104097401</v>
      </c>
      <c r="AQ15">
        <f t="shared" si="13"/>
        <v>-2208.3700307660538</v>
      </c>
      <c r="AR15">
        <f t="shared" si="14"/>
        <v>337.62958172690367</v>
      </c>
      <c r="AS15">
        <f t="shared" si="15"/>
        <v>52.928728033751021</v>
      </c>
      <c r="AT15">
        <f t="shared" si="16"/>
        <v>14.025930856895403</v>
      </c>
      <c r="AU15">
        <f t="shared" si="17"/>
        <v>404.58424061755011</v>
      </c>
      <c r="AW15">
        <v>12</v>
      </c>
      <c r="AX15">
        <f>(R15*SUMPRODUCT(K16:$K$23, X16:$X$23)-$AZ$3*SUMPRODUCT(K15:$K$22, W16:$W$23))/Z15</f>
        <v>2048.4343642210106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6786.1670263206215</v>
      </c>
      <c r="P16">
        <f t="shared" si="30"/>
        <v>339.30835131603112</v>
      </c>
      <c r="Q16" s="5">
        <f t="shared" si="31"/>
        <v>25</v>
      </c>
      <c r="R16">
        <f t="shared" si="0"/>
        <v>2000000</v>
      </c>
      <c r="S16">
        <f t="shared" si="1"/>
        <v>1908.9734180239791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1760.1884597357202</v>
      </c>
      <c r="AC16">
        <f t="shared" si="2"/>
        <v>1619.3535667912092</v>
      </c>
      <c r="AE16">
        <f t="shared" si="3"/>
        <v>5756.603876804299</v>
      </c>
      <c r="AF16">
        <f t="shared" si="4"/>
        <v>-287.83019384021503</v>
      </c>
      <c r="AG16">
        <f t="shared" si="5"/>
        <v>-21.207125666362579</v>
      </c>
      <c r="AH16">
        <f t="shared" si="6"/>
        <v>-4813.7992324862098</v>
      </c>
      <c r="AI16">
        <f t="shared" si="7"/>
        <v>633.76732481151157</v>
      </c>
      <c r="AJ16">
        <f t="shared" si="8"/>
        <v>140.83489294451101</v>
      </c>
      <c r="AK16">
        <f t="shared" si="32"/>
        <v>51.325631213168613</v>
      </c>
      <c r="AL16">
        <f t="shared" si="9"/>
        <v>825.92784896919125</v>
      </c>
      <c r="AN16">
        <f t="shared" si="10"/>
        <v>2518.244376079942</v>
      </c>
      <c r="AO16">
        <f t="shared" si="11"/>
        <v>-125.91221880399712</v>
      </c>
      <c r="AP16">
        <f t="shared" si="12"/>
        <v>-9.2771234715884372</v>
      </c>
      <c r="AQ16">
        <f t="shared" si="13"/>
        <v>-2105.8115347543912</v>
      </c>
      <c r="AR16">
        <f t="shared" si="14"/>
        <v>277.24349904996524</v>
      </c>
      <c r="AS16">
        <f t="shared" si="15"/>
        <v>61.608664536115072</v>
      </c>
      <c r="AT16">
        <f t="shared" si="16"/>
        <v>22.452557952114407</v>
      </c>
      <c r="AU16">
        <f t="shared" si="17"/>
        <v>361.30472153819471</v>
      </c>
      <c r="AW16">
        <v>13</v>
      </c>
      <c r="AX16">
        <f>(R16*SUMPRODUCT(K17:$K$23, X17:$X$23)-$AZ$3*SUMPRODUCT(K16:$K$22, W17:$W$23))/Z16</f>
        <v>1908.9734180239791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6786.1670263206215</v>
      </c>
      <c r="P17">
        <f t="shared" si="30"/>
        <v>339.30835131603112</v>
      </c>
      <c r="Q17" s="5">
        <f t="shared" si="31"/>
        <v>25</v>
      </c>
      <c r="R17">
        <f t="shared" si="0"/>
        <v>2000000</v>
      </c>
      <c r="S17">
        <f t="shared" si="1"/>
        <v>1742.2221048062186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1619.3535667912092</v>
      </c>
      <c r="AC17">
        <f t="shared" si="2"/>
        <v>1458.8942201593145</v>
      </c>
      <c r="AE17">
        <f t="shared" si="3"/>
        <v>5682.5704509334382</v>
      </c>
      <c r="AF17">
        <f t="shared" si="4"/>
        <v>-284.12852254667195</v>
      </c>
      <c r="AG17">
        <f t="shared" si="5"/>
        <v>-20.93438913636075</v>
      </c>
      <c r="AH17">
        <f t="shared" si="6"/>
        <v>-4853.2218670561706</v>
      </c>
      <c r="AI17">
        <f t="shared" si="7"/>
        <v>524.2856721942353</v>
      </c>
      <c r="AJ17">
        <f t="shared" si="8"/>
        <v>160.45934663189473</v>
      </c>
      <c r="AK17">
        <f t="shared" si="32"/>
        <v>96.845577833456062</v>
      </c>
      <c r="AL17">
        <f t="shared" si="9"/>
        <v>781.59059665958614</v>
      </c>
      <c r="AN17">
        <f t="shared" si="10"/>
        <v>2341.3942001610371</v>
      </c>
      <c r="AO17">
        <f t="shared" si="11"/>
        <v>-117.06971000805186</v>
      </c>
      <c r="AP17">
        <f t="shared" si="12"/>
        <v>-8.6256136604057065</v>
      </c>
      <c r="AQ17">
        <f t="shared" si="13"/>
        <v>-1999.6770175992208</v>
      </c>
      <c r="AR17">
        <f t="shared" si="14"/>
        <v>216.02185889335874</v>
      </c>
      <c r="AS17">
        <f t="shared" si="15"/>
        <v>66.114197229852948</v>
      </c>
      <c r="AT17">
        <f t="shared" si="16"/>
        <v>39.903363488129031</v>
      </c>
      <c r="AU17">
        <f t="shared" si="17"/>
        <v>322.03941961134075</v>
      </c>
      <c r="AW17">
        <v>14</v>
      </c>
      <c r="AX17">
        <f>(R17*SUMPRODUCT(K18:$K$23, X18:$X$23)-$AZ$3*SUMPRODUCT(K17:$K$22, W18:$W$23))/Z17</f>
        <v>1742.2221048062186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6786.1670263206215</v>
      </c>
      <c r="P18">
        <f t="shared" si="30"/>
        <v>339.30835131603112</v>
      </c>
      <c r="Q18" s="5">
        <f t="shared" si="31"/>
        <v>25</v>
      </c>
      <c r="R18">
        <f t="shared" si="0"/>
        <v>2000000</v>
      </c>
      <c r="S18">
        <f t="shared" si="1"/>
        <v>1553.6138693935604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1458.8942201593145</v>
      </c>
      <c r="AC18">
        <f t="shared" si="2"/>
        <v>1284.1461722895792</v>
      </c>
      <c r="AE18">
        <f t="shared" si="3"/>
        <v>5609.135308999902</v>
      </c>
      <c r="AF18">
        <f t="shared" si="4"/>
        <v>-280.45676544999515</v>
      </c>
      <c r="AG18">
        <f t="shared" si="5"/>
        <v>-20.663856663284591</v>
      </c>
      <c r="AH18">
        <f t="shared" si="6"/>
        <v>-4895.0865370041038</v>
      </c>
      <c r="AI18">
        <f t="shared" si="7"/>
        <v>412.92814988251848</v>
      </c>
      <c r="AJ18">
        <f t="shared" si="8"/>
        <v>174.74804786973527</v>
      </c>
      <c r="AK18">
        <f t="shared" si="32"/>
        <v>146.6115716961192</v>
      </c>
      <c r="AL18">
        <f t="shared" si="9"/>
        <v>734.28776944837296</v>
      </c>
      <c r="AN18">
        <f t="shared" si="10"/>
        <v>2159.7389570395526</v>
      </c>
      <c r="AO18">
        <f t="shared" si="11"/>
        <v>-107.98694785197765</v>
      </c>
      <c r="AP18">
        <f t="shared" si="12"/>
        <v>-7.956402151107004</v>
      </c>
      <c r="AQ18">
        <f t="shared" si="13"/>
        <v>-1884.801936420497</v>
      </c>
      <c r="AR18">
        <f t="shared" si="14"/>
        <v>158.99367061597087</v>
      </c>
      <c r="AS18">
        <f t="shared" si="15"/>
        <v>67.284910393465154</v>
      </c>
      <c r="AT18">
        <f t="shared" si="16"/>
        <v>56.451254159772233</v>
      </c>
      <c r="AU18">
        <f t="shared" si="17"/>
        <v>282.72983516920829</v>
      </c>
      <c r="AW18">
        <v>15</v>
      </c>
      <c r="AX18">
        <f>(R18*SUMPRODUCT(K19:$K$23, X19:$X$23)-$AZ$3*SUMPRODUCT(K18:$K$22, W19:$W$23))/Z18</f>
        <v>1553.6138693935604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6786.1670263206215</v>
      </c>
      <c r="P19">
        <f t="shared" si="30"/>
        <v>339.30835131603112</v>
      </c>
      <c r="Q19" s="5">
        <f t="shared" si="31"/>
        <v>25</v>
      </c>
      <c r="R19">
        <f t="shared" si="0"/>
        <v>2000000</v>
      </c>
      <c r="S19">
        <f t="shared" si="1"/>
        <v>1333.1834453266117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1284.1461722895792</v>
      </c>
      <c r="AC19">
        <f t="shared" si="2"/>
        <v>1087.6325498089554</v>
      </c>
      <c r="AE19">
        <f t="shared" si="3"/>
        <v>5536.2644744349827</v>
      </c>
      <c r="AF19">
        <f t="shared" si="4"/>
        <v>-276.81322372174918</v>
      </c>
      <c r="AG19">
        <f t="shared" si="5"/>
        <v>-20.395403078653221</v>
      </c>
      <c r="AH19">
        <f t="shared" si="6"/>
        <v>-4945.2014398818137</v>
      </c>
      <c r="AI19">
        <f t="shared" si="7"/>
        <v>293.85440775276584</v>
      </c>
      <c r="AJ19">
        <f t="shared" si="8"/>
        <v>196.51362248062378</v>
      </c>
      <c r="AK19">
        <f t="shared" si="32"/>
        <v>145.92222253296273</v>
      </c>
      <c r="AL19">
        <f t="shared" si="9"/>
        <v>636.2902527663523</v>
      </c>
      <c r="AN19">
        <f t="shared" si="10"/>
        <v>1985.9146668601518</v>
      </c>
      <c r="AO19">
        <f t="shared" si="11"/>
        <v>-99.295733343007612</v>
      </c>
      <c r="AP19">
        <f t="shared" si="12"/>
        <v>-7.316039596275937</v>
      </c>
      <c r="AQ19">
        <f t="shared" si="13"/>
        <v>-1773.8943136457576</v>
      </c>
      <c r="AR19">
        <f t="shared" si="14"/>
        <v>105.4085802751103</v>
      </c>
      <c r="AS19">
        <f t="shared" si="15"/>
        <v>70.491445436576342</v>
      </c>
      <c r="AT19">
        <f t="shared" si="16"/>
        <v>52.343793055265259</v>
      </c>
      <c r="AU19">
        <f t="shared" si="17"/>
        <v>228.24381876695188</v>
      </c>
      <c r="AW19">
        <v>16</v>
      </c>
      <c r="AX19">
        <f>(R19*SUMPRODUCT(K20:$K$23, X20:$X$23)-$AZ$3*SUMPRODUCT(K19:$K$22, W20:$W$23))/Z19</f>
        <v>1333.1834453266117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6786.1670263206215</v>
      </c>
      <c r="P20">
        <f t="shared" si="30"/>
        <v>339.30835131603112</v>
      </c>
      <c r="Q20" s="5">
        <f t="shared" si="31"/>
        <v>25</v>
      </c>
      <c r="R20">
        <f t="shared" si="0"/>
        <v>2000000</v>
      </c>
      <c r="S20">
        <f t="shared" si="1"/>
        <v>1038.6874279246217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1087.6325498089554</v>
      </c>
      <c r="AC20">
        <f t="shared" si="2"/>
        <v>836.30657382315667</v>
      </c>
      <c r="AE20">
        <f t="shared" si="3"/>
        <v>5463.9306711486834</v>
      </c>
      <c r="AF20">
        <f t="shared" si="4"/>
        <v>-273.19653355743424</v>
      </c>
      <c r="AG20">
        <f t="shared" si="5"/>
        <v>-20.128927898313023</v>
      </c>
      <c r="AH20">
        <f t="shared" si="6"/>
        <v>-5001.6919642933408</v>
      </c>
      <c r="AI20">
        <f t="shared" si="7"/>
        <v>168.91324539959533</v>
      </c>
      <c r="AJ20">
        <f t="shared" si="8"/>
        <v>251.32597598579878</v>
      </c>
      <c r="AK20">
        <f t="shared" si="32"/>
        <v>26.996976755820882</v>
      </c>
      <c r="AL20">
        <f t="shared" si="9"/>
        <v>447.23619814121497</v>
      </c>
      <c r="AN20">
        <f t="shared" si="10"/>
        <v>1859.0228512930664</v>
      </c>
      <c r="AO20">
        <f t="shared" si="11"/>
        <v>-92.951142564653338</v>
      </c>
      <c r="AP20">
        <f t="shared" si="12"/>
        <v>-6.8485746227683348</v>
      </c>
      <c r="AQ20">
        <f t="shared" si="13"/>
        <v>-1701.7528618816552</v>
      </c>
      <c r="AR20">
        <f t="shared" si="14"/>
        <v>57.470272223989618</v>
      </c>
      <c r="AS20">
        <f t="shared" si="15"/>
        <v>85.510003805174279</v>
      </c>
      <c r="AT20">
        <f t="shared" si="16"/>
        <v>9.185328241792595</v>
      </c>
      <c r="AU20">
        <f t="shared" si="17"/>
        <v>152.16560427095649</v>
      </c>
      <c r="AW20">
        <v>17</v>
      </c>
      <c r="AX20">
        <f>(R20*SUMPRODUCT(K21:$K$23, X21:$X$23)-$AZ$3*SUMPRODUCT(K20:$K$22, W21:$W$23))/Z20</f>
        <v>1038.6874279246217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6786.1670263206215</v>
      </c>
      <c r="P21">
        <f t="shared" si="30"/>
        <v>339.30835131603112</v>
      </c>
      <c r="Q21" s="5">
        <f t="shared" si="31"/>
        <v>25</v>
      </c>
      <c r="R21">
        <f t="shared" si="0"/>
        <v>2000000</v>
      </c>
      <c r="S21">
        <f t="shared" si="1"/>
        <v>695.07716392975738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836.30657382315667</v>
      </c>
      <c r="AC21">
        <f t="shared" si="2"/>
        <v>552.28681990927907</v>
      </c>
      <c r="AE21">
        <f t="shared" si="3"/>
        <v>5392.0784638503519</v>
      </c>
      <c r="AF21">
        <f t="shared" si="4"/>
        <v>-269.60392319251758</v>
      </c>
      <c r="AG21">
        <f t="shared" si="5"/>
        <v>-19.864226900608251</v>
      </c>
      <c r="AH21">
        <f t="shared" si="6"/>
        <v>-5072.93749773134</v>
      </c>
      <c r="AI21">
        <f t="shared" si="7"/>
        <v>29.672816025885368</v>
      </c>
      <c r="AJ21">
        <f t="shared" si="8"/>
        <v>284.01975391387759</v>
      </c>
      <c r="AK21">
        <f t="shared" si="32"/>
        <v>9.5340497831695856</v>
      </c>
      <c r="AL21">
        <f t="shared" si="9"/>
        <v>323.22661972293253</v>
      </c>
      <c r="AN21">
        <f t="shared" si="10"/>
        <v>1745.0548692002383</v>
      </c>
      <c r="AO21">
        <f t="shared" si="11"/>
        <v>-87.252743460011899</v>
      </c>
      <c r="AP21">
        <f t="shared" si="12"/>
        <v>-6.4287205960003684</v>
      </c>
      <c r="AQ21">
        <f t="shared" si="13"/>
        <v>-1641.7703008058888</v>
      </c>
      <c r="AR21">
        <f t="shared" si="14"/>
        <v>9.6031043383368697</v>
      </c>
      <c r="AS21">
        <f t="shared" si="15"/>
        <v>91.918182912076574</v>
      </c>
      <c r="AT21">
        <f t="shared" si="16"/>
        <v>3.0855337341358289</v>
      </c>
      <c r="AU21">
        <f t="shared" si="17"/>
        <v>104.60682098454926</v>
      </c>
      <c r="AW21">
        <v>18</v>
      </c>
      <c r="AX21">
        <f>(R21*SUMPRODUCT(K22:$K$23, X22:$X$23)-$AZ$3*SUMPRODUCT(K21:$K$22, W22:$W$23))/Z21</f>
        <v>695.07716392975738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6786.1670263206215</v>
      </c>
      <c r="P22">
        <f t="shared" si="30"/>
        <v>339.30835131603112</v>
      </c>
      <c r="Q22" s="5">
        <f t="shared" si="31"/>
        <v>25</v>
      </c>
      <c r="R22">
        <f t="shared" si="0"/>
        <v>2000000</v>
      </c>
      <c r="S22">
        <f t="shared" si="1"/>
        <v>338.97159911677846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552.28681990927907</v>
      </c>
      <c r="AC22">
        <f t="shared" si="2"/>
        <v>265.76825290594229</v>
      </c>
      <c r="AE22">
        <f t="shared" si="3"/>
        <v>5320.6456210858196</v>
      </c>
      <c r="AF22">
        <f t="shared" si="4"/>
        <v>-266.03228105429105</v>
      </c>
      <c r="AG22">
        <f t="shared" si="5"/>
        <v>-19.601070827056439</v>
      </c>
      <c r="AH22">
        <f t="shared" si="6"/>
        <v>-5161.1043636582108</v>
      </c>
      <c r="AI22">
        <f t="shared" si="7"/>
        <v>-126.09209445373835</v>
      </c>
      <c r="AJ22">
        <f t="shared" si="8"/>
        <v>286.51856700333678</v>
      </c>
      <c r="AK22">
        <f t="shared" si="32"/>
        <v>117.74490335875697</v>
      </c>
      <c r="AL22">
        <f t="shared" si="9"/>
        <v>278.1713759083554</v>
      </c>
      <c r="AN22">
        <f t="shared" si="10"/>
        <v>1609.2867658854664</v>
      </c>
      <c r="AO22">
        <f t="shared" si="11"/>
        <v>-80.464338294273333</v>
      </c>
      <c r="AP22">
        <f t="shared" si="12"/>
        <v>-5.9285556914666833</v>
      </c>
      <c r="AQ22">
        <f t="shared" si="13"/>
        <v>-1561.0317884869564</v>
      </c>
      <c r="AR22">
        <f t="shared" si="14"/>
        <v>-38.137916587229959</v>
      </c>
      <c r="AS22">
        <f t="shared" si="15"/>
        <v>86.66063686550136</v>
      </c>
      <c r="AT22">
        <f t="shared" si="16"/>
        <v>35.613218436269634</v>
      </c>
      <c r="AU22">
        <f t="shared" si="17"/>
        <v>84.135938714541027</v>
      </c>
      <c r="AW22">
        <v>19</v>
      </c>
      <c r="AX22">
        <f>(R22*SUMPRODUCT(K23:$K$23, X23:$X$23)-$AZ$3*SUMPRODUCT(K22:$K$22, W23:$W$23))/Z22</f>
        <v>338.97159911677846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6786.1670263206215</v>
      </c>
      <c r="P23">
        <f t="shared" si="30"/>
        <v>339.30835131603112</v>
      </c>
      <c r="Q23" s="5">
        <f t="shared" si="31"/>
        <v>25</v>
      </c>
      <c r="R23">
        <f t="shared" si="0"/>
        <v>2000000</v>
      </c>
      <c r="S23">
        <f t="shared" si="1"/>
        <v>343.55956953501391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265.76825290594229</v>
      </c>
      <c r="AC23">
        <f t="shared" si="2"/>
        <v>265.76825290594229</v>
      </c>
      <c r="AE23">
        <f t="shared" si="3"/>
        <v>5249.5925435991576</v>
      </c>
      <c r="AF23">
        <f t="shared" si="4"/>
        <v>-262.4796271799579</v>
      </c>
      <c r="AG23">
        <f t="shared" si="5"/>
        <v>-19.339313795395277</v>
      </c>
      <c r="AH23">
        <f t="shared" si="6"/>
        <v>-5259.7058712480066</v>
      </c>
      <c r="AI23">
        <f t="shared" si="7"/>
        <v>-291.93226862420215</v>
      </c>
      <c r="AJ23">
        <f t="shared" si="8"/>
        <v>0</v>
      </c>
      <c r="AK23">
        <f t="shared" si="32"/>
        <v>367.70168185275998</v>
      </c>
      <c r="AL23">
        <f t="shared" si="9"/>
        <v>75.769413228557823</v>
      </c>
      <c r="AN23">
        <f t="shared" si="10"/>
        <v>1438.3512951911011</v>
      </c>
      <c r="AO23">
        <f t="shared" si="11"/>
        <v>-71.917564759555063</v>
      </c>
      <c r="AP23">
        <f t="shared" si="12"/>
        <v>-5.2988354457396776</v>
      </c>
      <c r="AQ23">
        <f t="shared" si="13"/>
        <v>-1441.1222755675021</v>
      </c>
      <c r="AR23">
        <f t="shared" si="14"/>
        <v>-79.987380581695675</v>
      </c>
      <c r="AS23">
        <f t="shared" si="15"/>
        <v>0</v>
      </c>
      <c r="AT23">
        <f t="shared" si="16"/>
        <v>100.74766487957879</v>
      </c>
      <c r="AU23">
        <f t="shared" si="17"/>
        <v>20.760284297883121</v>
      </c>
      <c r="AW23">
        <v>20</v>
      </c>
      <c r="AX23">
        <f>(R23*SUMPRODUCT(K$23:$K24, X$23:$X24)-$AZ$3*SUMPRODUCT(K$22:$K23, W$23:$W24))/Z23</f>
        <v>343.55956953501391</v>
      </c>
    </row>
    <row r="25" spans="5:50" x14ac:dyDescent="0.25">
      <c r="AN25" s="6">
        <f t="shared" ref="AN25:AU25" si="33">SUM(AN3:AN23)</f>
        <v>64936.95555842686</v>
      </c>
      <c r="AO25" s="6">
        <f t="shared" si="33"/>
        <v>-8336.4730476618097</v>
      </c>
      <c r="AP25" s="6">
        <f t="shared" si="33"/>
        <v>-487.37519597230488</v>
      </c>
      <c r="AQ25" s="6">
        <f t="shared" si="33"/>
        <v>-50968.826188004597</v>
      </c>
      <c r="AR25" s="6">
        <f t="shared" si="33"/>
        <v>5144.2811267881525</v>
      </c>
      <c r="AS25" s="6">
        <f t="shared" si="33"/>
        <v>-949.88308810282047</v>
      </c>
      <c r="AT25" s="6">
        <f t="shared" si="33"/>
        <v>1343.2052586747595</v>
      </c>
      <c r="AU25" s="7">
        <f t="shared" si="33"/>
        <v>5537.6032973600913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23A7-C816-41FC-91B7-FC3D00E9BF5B}">
  <sheetPr codeName="Sheet2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8048.706786343304</v>
      </c>
      <c r="K3">
        <v>1</v>
      </c>
      <c r="L3" s="2">
        <v>0</v>
      </c>
      <c r="O3">
        <f>$C$3</f>
        <v>8048.706786343304</v>
      </c>
      <c r="P3">
        <f>O3*B5</f>
        <v>6438.9654290746439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8048.706786343304</v>
      </c>
      <c r="AF3">
        <f t="shared" ref="AF3:AF23" si="4">-$Z3*P3</f>
        <v>-6438.9654290746439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1336.5916154686602</v>
      </c>
      <c r="AJ3">
        <f t="shared" ref="AJ3:AJ23" si="8">AB3-AC3</f>
        <v>0</v>
      </c>
      <c r="AL3">
        <f t="shared" ref="AL3:AL23" si="9">SUM(AI3:AK3)</f>
        <v>1336.5916154686602</v>
      </c>
      <c r="AN3">
        <f t="shared" ref="AN3:AN23" si="10">AE3*$K3</f>
        <v>8048.706786343304</v>
      </c>
      <c r="AO3">
        <f t="shared" ref="AO3:AO23" si="11">AF3*$K3</f>
        <v>-6438.9654290746439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1336.5916154686602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1336.5916154686602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6227.5468181399165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2000000</v>
      </c>
      <c r="S4">
        <f t="shared" si="1"/>
        <v>1166.0983686358327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1151.2826282534588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-1151.2826282534588</v>
      </c>
      <c r="AK4">
        <f>H4*SUM(AB4, AE4:AF4)</f>
        <v>0</v>
      </c>
      <c r="AL4">
        <f t="shared" si="9"/>
        <v>-6562.0726282534588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-5076.2641898864804</v>
      </c>
      <c r="AR4">
        <f t="shared" si="14"/>
        <v>-5076.2641898864804</v>
      </c>
      <c r="AS4">
        <f t="shared" si="15"/>
        <v>-1080.1037885856636</v>
      </c>
      <c r="AT4">
        <f t="shared" si="16"/>
        <v>0</v>
      </c>
      <c r="AU4">
        <f t="shared" si="17"/>
        <v>-6156.3679784721435</v>
      </c>
      <c r="AW4">
        <v>1</v>
      </c>
      <c r="AX4">
        <f>(R4*SUMPRODUCT(K5:$K$23, X5:$X$23)-$AZ$3*SUMPRODUCT(K4:$K$22, W5:$W$23))/Z4</f>
        <v>1166.0983686358327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8048.706786343304</v>
      </c>
      <c r="P5">
        <f t="shared" ref="P5:P23" si="30">O5*$C$5</f>
        <v>402.43533931716524</v>
      </c>
      <c r="Q5" s="5">
        <f t="shared" ref="Q5:Q23" si="31">$C$8</f>
        <v>25</v>
      </c>
      <c r="R5">
        <f t="shared" si="0"/>
        <v>2000000</v>
      </c>
      <c r="S5">
        <f t="shared" si="1"/>
        <v>2288.8797386130868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1151.2826282534588</v>
      </c>
      <c r="AC5">
        <f t="shared" si="2"/>
        <v>2230.9870595963876</v>
      </c>
      <c r="AE5">
        <f t="shared" si="3"/>
        <v>7845.1306916186231</v>
      </c>
      <c r="AF5">
        <f t="shared" si="4"/>
        <v>-392.2565345809312</v>
      </c>
      <c r="AG5">
        <f t="shared" si="5"/>
        <v>-24.367674521731551</v>
      </c>
      <c r="AH5">
        <f t="shared" si="6"/>
        <v>-5429.35616147573</v>
      </c>
      <c r="AI5">
        <f t="shared" si="7"/>
        <v>1999.1503210402298</v>
      </c>
      <c r="AJ5">
        <f t="shared" si="8"/>
        <v>-1079.7044313429287</v>
      </c>
      <c r="AK5">
        <f>H5*SUM(AB5, AE5:AF5)</f>
        <v>743.39914624915548</v>
      </c>
      <c r="AL5">
        <f t="shared" si="9"/>
        <v>1662.8450359464564</v>
      </c>
      <c r="AN5">
        <f t="shared" si="10"/>
        <v>6774.7607652208953</v>
      </c>
      <c r="AO5">
        <f t="shared" si="11"/>
        <v>-338.73803826104484</v>
      </c>
      <c r="AP5">
        <f t="shared" si="12"/>
        <v>-21.043010215989028</v>
      </c>
      <c r="AQ5">
        <f t="shared" si="13"/>
        <v>-4688.5884440998452</v>
      </c>
      <c r="AR5">
        <f t="shared" si="14"/>
        <v>1726.3912726440162</v>
      </c>
      <c r="AS5">
        <f t="shared" si="15"/>
        <v>-932.3922707000844</v>
      </c>
      <c r="AT5">
        <f t="shared" si="16"/>
        <v>641.97163398285966</v>
      </c>
      <c r="AU5">
        <f t="shared" si="17"/>
        <v>1435.9706359267914</v>
      </c>
      <c r="AW5">
        <v>2</v>
      </c>
      <c r="AX5">
        <f>(R5*SUMPRODUCT(K6:$K$23, X6:$X$23)-$AZ$3*SUMPRODUCT(K5:$K$22, W6:$W$23))/Z5</f>
        <v>2288.8797386130868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8048.706786343304</v>
      </c>
      <c r="P6">
        <f t="shared" si="30"/>
        <v>402.43533931716524</v>
      </c>
      <c r="Q6" s="5">
        <f t="shared" si="31"/>
        <v>25</v>
      </c>
      <c r="R6">
        <f t="shared" si="0"/>
        <v>2000000</v>
      </c>
      <c r="S6">
        <f t="shared" si="1"/>
        <v>3346.5324784536006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2230.9870595963876</v>
      </c>
      <c r="AC6">
        <f t="shared" si="2"/>
        <v>3220.1329697952242</v>
      </c>
      <c r="AE6">
        <f t="shared" si="3"/>
        <v>7744.7047813786785</v>
      </c>
      <c r="AF6">
        <f t="shared" si="4"/>
        <v>-387.23523906893394</v>
      </c>
      <c r="AG6">
        <f t="shared" si="5"/>
        <v>-24.05574270179514</v>
      </c>
      <c r="AH6">
        <f t="shared" si="6"/>
        <v>-5460.4059775276928</v>
      </c>
      <c r="AI6">
        <f t="shared" si="7"/>
        <v>1873.007822080257</v>
      </c>
      <c r="AJ6">
        <f t="shared" si="8"/>
        <v>-989.14591019883665</v>
      </c>
      <c r="AK6">
        <f>H6*SUM(AB6, AE6:AF6)</f>
        <v>1043.2240782873871</v>
      </c>
      <c r="AL6">
        <f t="shared" si="9"/>
        <v>1927.0859901688075</v>
      </c>
      <c r="AN6">
        <f t="shared" si="10"/>
        <v>6031.7791431522946</v>
      </c>
      <c r="AO6">
        <f t="shared" si="11"/>
        <v>-301.58895715761474</v>
      </c>
      <c r="AP6">
        <f t="shared" si="12"/>
        <v>-18.735243136781783</v>
      </c>
      <c r="AQ6">
        <f t="shared" si="13"/>
        <v>-4252.7073423878837</v>
      </c>
      <c r="AR6">
        <f t="shared" si="14"/>
        <v>1458.747600470015</v>
      </c>
      <c r="AS6">
        <f t="shared" si="15"/>
        <v>-770.37276940718186</v>
      </c>
      <c r="AT6">
        <f t="shared" si="16"/>
        <v>812.49026459701611</v>
      </c>
      <c r="AU6">
        <f t="shared" si="17"/>
        <v>1500.8650956598492</v>
      </c>
      <c r="AW6">
        <v>3</v>
      </c>
      <c r="AX6">
        <f>(R6*SUMPRODUCT(K7:$K$23, X7:$X$23)-$AZ$3*SUMPRODUCT(K6:$K$22, W7:$W$23))/Z6</f>
        <v>3346.5324784536006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8048.706786343304</v>
      </c>
      <c r="P7">
        <f t="shared" si="30"/>
        <v>402.43533931716524</v>
      </c>
      <c r="Q7" s="5">
        <f t="shared" si="31"/>
        <v>25</v>
      </c>
      <c r="R7">
        <f t="shared" si="0"/>
        <v>2000000</v>
      </c>
      <c r="S7">
        <f t="shared" si="1"/>
        <v>4217.4247152287371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3220.1329697952242</v>
      </c>
      <c r="AC7">
        <f t="shared" si="2"/>
        <v>4005.9413160117183</v>
      </c>
      <c r="AE7">
        <f t="shared" si="3"/>
        <v>7645.1031691096414</v>
      </c>
      <c r="AF7">
        <f t="shared" si="4"/>
        <v>-382.2551584554821</v>
      </c>
      <c r="AG7">
        <f t="shared" si="5"/>
        <v>-23.746371224758491</v>
      </c>
      <c r="AH7">
        <f t="shared" si="6"/>
        <v>-5505.1240014957439</v>
      </c>
      <c r="AI7">
        <f t="shared" si="7"/>
        <v>1733.9776379336572</v>
      </c>
      <c r="AJ7">
        <f t="shared" si="8"/>
        <v>-785.8083462164941</v>
      </c>
      <c r="AK7">
        <f>H7*SUM(AB7, AE7:AF7)</f>
        <v>1097.5681086530506</v>
      </c>
      <c r="AL7">
        <f t="shared" si="9"/>
        <v>2045.7374003702137</v>
      </c>
      <c r="AN7">
        <f t="shared" si="10"/>
        <v>5389.8857572640873</v>
      </c>
      <c r="AO7">
        <f t="shared" si="11"/>
        <v>-269.49428786320436</v>
      </c>
      <c r="AP7">
        <f t="shared" si="12"/>
        <v>-16.741465120860816</v>
      </c>
      <c r="AQ7">
        <f t="shared" si="13"/>
        <v>-3881.1758051252341</v>
      </c>
      <c r="AR7">
        <f t="shared" si="14"/>
        <v>1222.4741991547883</v>
      </c>
      <c r="AS7">
        <f t="shared" si="15"/>
        <v>-554.00393160486158</v>
      </c>
      <c r="AT7">
        <f t="shared" si="16"/>
        <v>773.79815361540989</v>
      </c>
      <c r="AU7">
        <f t="shared" si="17"/>
        <v>1442.2684211653366</v>
      </c>
      <c r="AW7">
        <v>4</v>
      </c>
      <c r="AX7">
        <f>(R7*SUMPRODUCT(K8:$K$23, X8:$X$23)-$AZ$3*SUMPRODUCT(K7:$K$22, W8:$W$23))/Z7</f>
        <v>4217.4247152287371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8048.706786343304</v>
      </c>
      <c r="P8">
        <f t="shared" si="30"/>
        <v>402.43533931716524</v>
      </c>
      <c r="Q8" s="5">
        <f t="shared" si="31"/>
        <v>25</v>
      </c>
      <c r="R8">
        <f t="shared" si="0"/>
        <v>2000000</v>
      </c>
      <c r="S8">
        <f t="shared" si="1"/>
        <v>4827.5808624660913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4005.9413160117183</v>
      </c>
      <c r="AC8">
        <f t="shared" si="2"/>
        <v>4526.2432382791521</v>
      </c>
      <c r="AE8">
        <f t="shared" si="3"/>
        <v>7546.3064641382362</v>
      </c>
      <c r="AF8">
        <f t="shared" si="4"/>
        <v>-377.31532320691184</v>
      </c>
      <c r="AG8">
        <f t="shared" si="5"/>
        <v>-23.439499861463712</v>
      </c>
      <c r="AH8">
        <f t="shared" si="6"/>
        <v>-5552.6120837755798</v>
      </c>
      <c r="AI8">
        <f t="shared" si="7"/>
        <v>1592.9395572942813</v>
      </c>
      <c r="AJ8">
        <f t="shared" si="8"/>
        <v>-520.30192226743384</v>
      </c>
      <c r="AK8">
        <f t="shared" ref="AK8:AK23" si="32">H8*SUM(AB8:AB8, AE8:AF8)</f>
        <v>810.18260312837072</v>
      </c>
      <c r="AL8">
        <f t="shared" si="9"/>
        <v>1882.8202381552182</v>
      </c>
      <c r="AN8">
        <f t="shared" si="10"/>
        <v>4960.5901564089208</v>
      </c>
      <c r="AO8">
        <f t="shared" si="11"/>
        <v>-248.02950782044607</v>
      </c>
      <c r="AP8">
        <f t="shared" si="12"/>
        <v>-15.408034756669963</v>
      </c>
      <c r="AQ8">
        <f t="shared" si="13"/>
        <v>-3650.0283915092537</v>
      </c>
      <c r="AR8">
        <f t="shared" si="14"/>
        <v>1047.1242223225518</v>
      </c>
      <c r="AS8">
        <f t="shared" si="15"/>
        <v>-342.02223382074294</v>
      </c>
      <c r="AT8">
        <f t="shared" si="16"/>
        <v>532.57628285724627</v>
      </c>
      <c r="AU8">
        <f t="shared" si="17"/>
        <v>1237.6782713590551</v>
      </c>
      <c r="AW8">
        <v>5</v>
      </c>
      <c r="AX8">
        <f>(R8*SUMPRODUCT(K9:$K$23, X9:$X$23)-$AZ$3*SUMPRODUCT(K8:$K$22, W9:$W$23))/Z8</f>
        <v>4827.5808624660913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8048.706786343304</v>
      </c>
      <c r="P9">
        <f t="shared" si="30"/>
        <v>402.43533931716524</v>
      </c>
      <c r="Q9" s="5">
        <f t="shared" si="31"/>
        <v>25</v>
      </c>
      <c r="R9">
        <f t="shared" si="0"/>
        <v>2000000</v>
      </c>
      <c r="S9">
        <f t="shared" si="1"/>
        <v>5251.7319213822311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4526.2432382791521</v>
      </c>
      <c r="AC9">
        <f t="shared" si="2"/>
        <v>4859.9499114947248</v>
      </c>
      <c r="AE9">
        <f t="shared" si="3"/>
        <v>7448.2689557468693</v>
      </c>
      <c r="AF9">
        <f t="shared" si="4"/>
        <v>-372.4134477873435</v>
      </c>
      <c r="AG9">
        <f t="shared" si="5"/>
        <v>-23.134986630351502</v>
      </c>
      <c r="AH9">
        <f t="shared" si="6"/>
        <v>-5609.4585998059829</v>
      </c>
      <c r="AI9">
        <f t="shared" si="7"/>
        <v>1443.2619215231916</v>
      </c>
      <c r="AJ9">
        <f t="shared" si="8"/>
        <v>-333.70667321557266</v>
      </c>
      <c r="AK9">
        <f t="shared" si="32"/>
        <v>605.62955455365909</v>
      </c>
      <c r="AL9">
        <f t="shared" si="9"/>
        <v>1715.1848028612781</v>
      </c>
      <c r="AN9">
        <f t="shared" si="10"/>
        <v>4653.2454549115209</v>
      </c>
      <c r="AO9">
        <f t="shared" si="11"/>
        <v>-232.66227274557608</v>
      </c>
      <c r="AP9">
        <f t="shared" si="12"/>
        <v>-14.453394745373711</v>
      </c>
      <c r="AQ9">
        <f t="shared" si="13"/>
        <v>-3504.4636396919905</v>
      </c>
      <c r="AR9">
        <f t="shared" si="14"/>
        <v>901.66614772858088</v>
      </c>
      <c r="AS9">
        <f t="shared" si="15"/>
        <v>-208.48053012584853</v>
      </c>
      <c r="AT9">
        <f t="shared" si="16"/>
        <v>378.36213875071002</v>
      </c>
      <c r="AU9">
        <f t="shared" si="17"/>
        <v>1071.5477563534423</v>
      </c>
      <c r="AW9">
        <v>6</v>
      </c>
      <c r="AX9">
        <f>(R9*SUMPRODUCT(K10:$K$23, X10:$X$23)-$AZ$3*SUMPRODUCT(K9:$K$22, W10:$W$23))/Z9</f>
        <v>5251.7319213822311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8048.706786343304</v>
      </c>
      <c r="P10">
        <f t="shared" si="30"/>
        <v>402.43533931716524</v>
      </c>
      <c r="Q10" s="5">
        <f t="shared" si="31"/>
        <v>25</v>
      </c>
      <c r="R10">
        <f t="shared" si="0"/>
        <v>2000000</v>
      </c>
      <c r="S10">
        <f t="shared" si="1"/>
        <v>5576.0174666917155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4859.9499114947248</v>
      </c>
      <c r="AC10">
        <f t="shared" si="2"/>
        <v>5092.6252748061088</v>
      </c>
      <c r="AE10">
        <f t="shared" si="3"/>
        <v>7350.9539477742001</v>
      </c>
      <c r="AF10">
        <f t="shared" si="4"/>
        <v>-367.54769738871005</v>
      </c>
      <c r="AG10">
        <f t="shared" si="5"/>
        <v>-22.832717549877017</v>
      </c>
      <c r="AH10">
        <f t="shared" si="6"/>
        <v>-5673.5371336776725</v>
      </c>
      <c r="AI10">
        <f t="shared" si="7"/>
        <v>1287.0363991579407</v>
      </c>
      <c r="AJ10">
        <f t="shared" si="8"/>
        <v>-232.67536331138399</v>
      </c>
      <c r="AK10">
        <f t="shared" si="32"/>
        <v>621.77619849871132</v>
      </c>
      <c r="AL10">
        <f t="shared" si="9"/>
        <v>1676.1372343452681</v>
      </c>
      <c r="AN10">
        <f t="shared" si="10"/>
        <v>4363.3716818269941</v>
      </c>
      <c r="AO10">
        <f t="shared" si="11"/>
        <v>-218.16858409134971</v>
      </c>
      <c r="AP10">
        <f t="shared" si="12"/>
        <v>-13.553020993479889</v>
      </c>
      <c r="AQ10">
        <f t="shared" si="13"/>
        <v>-3367.6923350035213</v>
      </c>
      <c r="AR10">
        <f t="shared" si="14"/>
        <v>763.95774173864311</v>
      </c>
      <c r="AS10">
        <f t="shared" si="15"/>
        <v>-138.11120278329432</v>
      </c>
      <c r="AT10">
        <f t="shared" si="16"/>
        <v>369.07327623577345</v>
      </c>
      <c r="AU10">
        <f t="shared" si="17"/>
        <v>994.91981519112232</v>
      </c>
      <c r="AW10">
        <v>7</v>
      </c>
      <c r="AX10">
        <f>(R10*SUMPRODUCT(K11:$K$23, X11:$X$23)-$AZ$3*SUMPRODUCT(K10:$K$22, W11:$W$23))/Z10</f>
        <v>5576.0174666917155</v>
      </c>
    </row>
    <row r="11" spans="1:52" x14ac:dyDescent="0.25">
      <c r="A11" t="s">
        <v>33</v>
      </c>
      <c r="C11" s="25">
        <f>AU25</f>
        <v>6859.7085217786962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8048.706786343304</v>
      </c>
      <c r="P11">
        <f t="shared" si="30"/>
        <v>402.43533931716524</v>
      </c>
      <c r="Q11" s="5">
        <f t="shared" si="31"/>
        <v>25</v>
      </c>
      <c r="R11">
        <f t="shared" si="0"/>
        <v>2000000</v>
      </c>
      <c r="S11">
        <f t="shared" si="1"/>
        <v>5792.0178133239606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5092.6252748061088</v>
      </c>
      <c r="AC11">
        <f t="shared" si="2"/>
        <v>5220.3366118631129</v>
      </c>
      <c r="AE11">
        <f t="shared" si="3"/>
        <v>7254.2868597957713</v>
      </c>
      <c r="AF11">
        <f t="shared" si="4"/>
        <v>-362.71434298978863</v>
      </c>
      <c r="AG11">
        <f t="shared" si="5"/>
        <v>-22.532460966600652</v>
      </c>
      <c r="AH11">
        <f t="shared" si="6"/>
        <v>-5754.3526222073169</v>
      </c>
      <c r="AI11">
        <f t="shared" si="7"/>
        <v>1114.6874336320652</v>
      </c>
      <c r="AJ11">
        <f t="shared" si="8"/>
        <v>-127.71133705700413</v>
      </c>
      <c r="AK11">
        <f t="shared" si="32"/>
        <v>617.18618626802277</v>
      </c>
      <c r="AL11">
        <f t="shared" si="9"/>
        <v>1604.1622828430839</v>
      </c>
      <c r="AN11">
        <f t="shared" si="10"/>
        <v>4095.0947514918125</v>
      </c>
      <c r="AO11">
        <f t="shared" si="11"/>
        <v>-204.75473757459065</v>
      </c>
      <c r="AP11">
        <f t="shared" si="12"/>
        <v>-12.719728958322197</v>
      </c>
      <c r="AQ11">
        <f t="shared" si="13"/>
        <v>-3248.3715735081564</v>
      </c>
      <c r="AR11">
        <f t="shared" si="14"/>
        <v>629.24871145074337</v>
      </c>
      <c r="AS11">
        <f t="shared" si="15"/>
        <v>-72.093926831956452</v>
      </c>
      <c r="AT11">
        <f t="shared" si="16"/>
        <v>348.4058407018361</v>
      </c>
      <c r="AU11">
        <f t="shared" si="17"/>
        <v>905.56062532062299</v>
      </c>
      <c r="AW11">
        <v>8</v>
      </c>
      <c r="AX11">
        <f>(R11*SUMPRODUCT(K12:$K$23, X12:$X$23)-$AZ$3*SUMPRODUCT(K11:$K$22, W12:$W$23))/Z11</f>
        <v>5792.0178133239606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8048.706786343304</v>
      </c>
      <c r="P12">
        <f t="shared" si="30"/>
        <v>402.43533931716524</v>
      </c>
      <c r="Q12" s="5">
        <f t="shared" si="31"/>
        <v>25</v>
      </c>
      <c r="R12">
        <f t="shared" si="0"/>
        <v>2000000</v>
      </c>
      <c r="S12">
        <f t="shared" si="1"/>
        <v>5899.8439278832839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5220.3366118631129</v>
      </c>
      <c r="AC12">
        <f t="shared" si="2"/>
        <v>5247.0750071956973</v>
      </c>
      <c r="AE12">
        <f t="shared" si="3"/>
        <v>7158.1839681003548</v>
      </c>
      <c r="AF12">
        <f t="shared" si="4"/>
        <v>-357.90919840501778</v>
      </c>
      <c r="AG12">
        <f t="shared" si="5"/>
        <v>-22.233956827219902</v>
      </c>
      <c r="AH12">
        <f t="shared" si="6"/>
        <v>-5854.3623771796538</v>
      </c>
      <c r="AI12">
        <f t="shared" si="7"/>
        <v>923.67843568846365</v>
      </c>
      <c r="AJ12">
        <f t="shared" si="8"/>
        <v>-26.738395332584332</v>
      </c>
      <c r="AK12">
        <f t="shared" si="32"/>
        <v>623.86973070288354</v>
      </c>
      <c r="AL12">
        <f t="shared" si="9"/>
        <v>1520.8097710587629</v>
      </c>
      <c r="AN12">
        <f t="shared" si="10"/>
        <v>3841.471631465799</v>
      </c>
      <c r="AO12">
        <f t="shared" si="11"/>
        <v>-192.07358157328997</v>
      </c>
      <c r="AP12">
        <f t="shared" si="12"/>
        <v>-11.931952962877965</v>
      </c>
      <c r="AQ12">
        <f t="shared" si="13"/>
        <v>-3141.7699087474789</v>
      </c>
      <c r="AR12">
        <f t="shared" si="14"/>
        <v>495.69618818215235</v>
      </c>
      <c r="AS12">
        <f t="shared" si="15"/>
        <v>-14.349280152448888</v>
      </c>
      <c r="AT12">
        <f t="shared" si="16"/>
        <v>334.80249779908081</v>
      </c>
      <c r="AU12">
        <f t="shared" si="17"/>
        <v>816.14940582878432</v>
      </c>
      <c r="AW12">
        <v>9</v>
      </c>
      <c r="AX12">
        <f>(R12*SUMPRODUCT(K13:$K$23, X13:$X$23)-$AZ$3*SUMPRODUCT(K12:$K$22, W13:$W$23))/Z12</f>
        <v>5899.8439278832839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8048.706786343304</v>
      </c>
      <c r="P13">
        <f t="shared" si="30"/>
        <v>402.43533931716524</v>
      </c>
      <c r="Q13" s="5">
        <f t="shared" si="31"/>
        <v>25</v>
      </c>
      <c r="R13">
        <f t="shared" si="0"/>
        <v>2000000</v>
      </c>
      <c r="S13">
        <f t="shared" si="1"/>
        <v>5897.5022136595817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5247.0750071956973</v>
      </c>
      <c r="AC13">
        <f t="shared" si="2"/>
        <v>5174.9495968346782</v>
      </c>
      <c r="AE13">
        <f t="shared" si="3"/>
        <v>7062.5919974316867</v>
      </c>
      <c r="AF13">
        <f t="shared" si="4"/>
        <v>-353.12959987158433</v>
      </c>
      <c r="AG13">
        <f t="shared" si="5"/>
        <v>-21.937039654044753</v>
      </c>
      <c r="AH13">
        <f t="shared" si="6"/>
        <v>-5966.2083922363499</v>
      </c>
      <c r="AI13">
        <f t="shared" si="7"/>
        <v>721.31696566970822</v>
      </c>
      <c r="AJ13">
        <f t="shared" si="8"/>
        <v>72.125410361019021</v>
      </c>
      <c r="AK13">
        <f t="shared" si="32"/>
        <v>618.1529838258748</v>
      </c>
      <c r="AL13">
        <f t="shared" si="9"/>
        <v>1411.595359856602</v>
      </c>
      <c r="AN13">
        <f t="shared" si="10"/>
        <v>3603.8525913606295</v>
      </c>
      <c r="AO13">
        <f t="shared" si="11"/>
        <v>-180.19262956803149</v>
      </c>
      <c r="AP13">
        <f t="shared" si="12"/>
        <v>-11.193887064799933</v>
      </c>
      <c r="AQ13">
        <f t="shared" si="13"/>
        <v>-3044.3972386876476</v>
      </c>
      <c r="AR13">
        <f t="shared" si="14"/>
        <v>368.06883604015076</v>
      </c>
      <c r="AS13">
        <f t="shared" si="15"/>
        <v>36.803675920544549</v>
      </c>
      <c r="AT13">
        <f t="shared" si="16"/>
        <v>315.42700377259507</v>
      </c>
      <c r="AU13">
        <f t="shared" si="17"/>
        <v>720.29951573329038</v>
      </c>
      <c r="AW13">
        <v>10</v>
      </c>
      <c r="AX13">
        <f>(R13*SUMPRODUCT(K14:$K$23, X14:$X$23)-$AZ$3*SUMPRODUCT(K13:$K$22, W14:$W$23))/Z13</f>
        <v>5897.5022136595817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8048.706786343304</v>
      </c>
      <c r="P14">
        <f t="shared" si="30"/>
        <v>402.43533931716524</v>
      </c>
      <c r="Q14" s="5">
        <f t="shared" si="31"/>
        <v>25</v>
      </c>
      <c r="R14">
        <f t="shared" si="0"/>
        <v>2000000</v>
      </c>
      <c r="S14">
        <f t="shared" si="1"/>
        <v>5779.0921215838462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5174.9495968346782</v>
      </c>
      <c r="AC14">
        <f t="shared" si="2"/>
        <v>5002.7092649122969</v>
      </c>
      <c r="AE14">
        <f t="shared" si="3"/>
        <v>6967.4161898576567</v>
      </c>
      <c r="AF14">
        <f t="shared" si="4"/>
        <v>-348.37080949288287</v>
      </c>
      <c r="AG14">
        <f t="shared" si="5"/>
        <v>-21.64141512050006</v>
      </c>
      <c r="AH14">
        <f t="shared" si="6"/>
        <v>-6100.3309603395192</v>
      </c>
      <c r="AI14">
        <f t="shared" si="7"/>
        <v>497.07300490475518</v>
      </c>
      <c r="AJ14">
        <f t="shared" si="8"/>
        <v>172.2403319223813</v>
      </c>
      <c r="AK14">
        <f t="shared" si="32"/>
        <v>606.2113418280519</v>
      </c>
      <c r="AL14">
        <f t="shared" si="9"/>
        <v>1275.5246786551884</v>
      </c>
      <c r="AN14">
        <f t="shared" si="10"/>
        <v>3381.4788963915598</v>
      </c>
      <c r="AO14">
        <f t="shared" si="11"/>
        <v>-169.073944819578</v>
      </c>
      <c r="AP14">
        <f t="shared" si="12"/>
        <v>-10.50317456628283</v>
      </c>
      <c r="AQ14">
        <f t="shared" si="13"/>
        <v>-2960.6585628428738</v>
      </c>
      <c r="AR14">
        <f t="shared" si="14"/>
        <v>241.24321416282547</v>
      </c>
      <c r="AS14">
        <f t="shared" si="15"/>
        <v>83.59297501860712</v>
      </c>
      <c r="AT14">
        <f t="shared" si="16"/>
        <v>294.21105375171317</v>
      </c>
      <c r="AU14">
        <f t="shared" si="17"/>
        <v>619.04724293314575</v>
      </c>
      <c r="AW14">
        <v>11</v>
      </c>
      <c r="AX14">
        <f>(R14*SUMPRODUCT(K15:$K$23, X15:$X$23)-$AZ$3*SUMPRODUCT(K14:$K$22, W15:$W$23))/Z14</f>
        <v>5779.0921215838462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8048.706786343304</v>
      </c>
      <c r="P15">
        <f t="shared" si="30"/>
        <v>402.43533931716524</v>
      </c>
      <c r="Q15" s="5">
        <f t="shared" si="31"/>
        <v>25</v>
      </c>
      <c r="R15">
        <f t="shared" si="0"/>
        <v>2000000</v>
      </c>
      <c r="S15">
        <f t="shared" si="1"/>
        <v>5541.9699354828554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5002.7092649122969</v>
      </c>
      <c r="AC15">
        <f t="shared" si="2"/>
        <v>4732.1299537049581</v>
      </c>
      <c r="AE15">
        <f t="shared" si="3"/>
        <v>6872.5610054983217</v>
      </c>
      <c r="AF15">
        <f t="shared" si="4"/>
        <v>-343.62805027491612</v>
      </c>
      <c r="AG15">
        <f t="shared" si="5"/>
        <v>-21.346786471211079</v>
      </c>
      <c r="AH15">
        <f t="shared" si="6"/>
        <v>-6257.1598467184576</v>
      </c>
      <c r="AI15">
        <f t="shared" si="7"/>
        <v>250.42632203373705</v>
      </c>
      <c r="AJ15">
        <f t="shared" si="8"/>
        <v>270.57931120733883</v>
      </c>
      <c r="AK15">
        <f t="shared" si="32"/>
        <v>598.49223122504304</v>
      </c>
      <c r="AL15">
        <f t="shared" si="9"/>
        <v>1119.4978644661189</v>
      </c>
      <c r="AN15">
        <f t="shared" si="10"/>
        <v>3170.87466866665</v>
      </c>
      <c r="AO15">
        <f t="shared" si="11"/>
        <v>-158.54373343333251</v>
      </c>
      <c r="AP15">
        <f t="shared" si="12"/>
        <v>-9.8490190810741556</v>
      </c>
      <c r="AQ15">
        <f t="shared" si="13"/>
        <v>-2886.9397652322523</v>
      </c>
      <c r="AR15">
        <f t="shared" si="14"/>
        <v>115.54215091999123</v>
      </c>
      <c r="AS15">
        <f t="shared" si="15"/>
        <v>124.84037363745601</v>
      </c>
      <c r="AT15">
        <f t="shared" si="16"/>
        <v>276.13343175375263</v>
      </c>
      <c r="AU15">
        <f t="shared" si="17"/>
        <v>516.51595631119983</v>
      </c>
      <c r="AW15">
        <v>12</v>
      </c>
      <c r="AX15">
        <f>(R15*SUMPRODUCT(K16:$K$23, X16:$X$23)-$AZ$3*SUMPRODUCT(K15:$K$22, W16:$W$23))/Z15</f>
        <v>5541.9699354828554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8048.706786343304</v>
      </c>
      <c r="P16">
        <f t="shared" si="30"/>
        <v>402.43533931716524</v>
      </c>
      <c r="Q16" s="5">
        <f t="shared" si="31"/>
        <v>25</v>
      </c>
      <c r="R16">
        <f t="shared" si="0"/>
        <v>2000000</v>
      </c>
      <c r="S16">
        <f t="shared" si="1"/>
        <v>5199.2332249730844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4732.1299537049581</v>
      </c>
      <c r="AC16">
        <f t="shared" si="2"/>
        <v>4378.400338506659</v>
      </c>
      <c r="AE16">
        <f t="shared" si="3"/>
        <v>6778.0111014444446</v>
      </c>
      <c r="AF16">
        <f t="shared" si="4"/>
        <v>-338.90055507222223</v>
      </c>
      <c r="AG16">
        <f t="shared" si="5"/>
        <v>-21.053106049735465</v>
      </c>
      <c r="AH16">
        <f t="shared" si="6"/>
        <v>-6417.0045410803141</v>
      </c>
      <c r="AI16">
        <f t="shared" si="7"/>
        <v>1.0528992421732255</v>
      </c>
      <c r="AJ16">
        <f t="shared" si="8"/>
        <v>353.72961519829914</v>
      </c>
      <c r="AK16">
        <f t="shared" si="32"/>
        <v>611.06685535422184</v>
      </c>
      <c r="AL16">
        <f t="shared" si="9"/>
        <v>965.84936979469421</v>
      </c>
      <c r="AN16">
        <f t="shared" si="10"/>
        <v>2965.0621620842421</v>
      </c>
      <c r="AO16">
        <f t="shared" si="11"/>
        <v>-148.25310810421212</v>
      </c>
      <c r="AP16">
        <f t="shared" si="12"/>
        <v>-9.2097471084275018</v>
      </c>
      <c r="AQ16">
        <f t="shared" si="13"/>
        <v>-2807.1387128040024</v>
      </c>
      <c r="AR16">
        <f t="shared" si="14"/>
        <v>0.46059406760040589</v>
      </c>
      <c r="AS16">
        <f t="shared" si="15"/>
        <v>154.74012685071912</v>
      </c>
      <c r="AT16">
        <f t="shared" si="16"/>
        <v>267.31310766494448</v>
      </c>
      <c r="AU16">
        <f t="shared" si="17"/>
        <v>422.513828583264</v>
      </c>
      <c r="AW16">
        <v>13</v>
      </c>
      <c r="AX16">
        <f>(R16*SUMPRODUCT(K17:$K$23, X17:$X$23)-$AZ$3*SUMPRODUCT(K16:$K$22, W17:$W$23))/Z16</f>
        <v>5199.2332249730844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8048.706786343304</v>
      </c>
      <c r="P17">
        <f t="shared" si="30"/>
        <v>402.43533931716524</v>
      </c>
      <c r="Q17" s="5">
        <f t="shared" si="31"/>
        <v>25</v>
      </c>
      <c r="R17">
        <f t="shared" si="0"/>
        <v>2000000</v>
      </c>
      <c r="S17">
        <f t="shared" si="1"/>
        <v>4766.1491967433394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4378.400338506659</v>
      </c>
      <c r="AC17">
        <f t="shared" si="2"/>
        <v>3957.8517126175539</v>
      </c>
      <c r="AE17">
        <f t="shared" si="3"/>
        <v>6683.7160616902147</v>
      </c>
      <c r="AF17">
        <f t="shared" si="4"/>
        <v>-334.18580308451078</v>
      </c>
      <c r="AG17">
        <f t="shared" si="5"/>
        <v>-20.760217259469727</v>
      </c>
      <c r="AH17">
        <f t="shared" si="6"/>
        <v>-6588.6183814707492</v>
      </c>
      <c r="AI17">
        <f t="shared" si="7"/>
        <v>-259.84834012451483</v>
      </c>
      <c r="AJ17">
        <f t="shared" si="8"/>
        <v>420.5486258891051</v>
      </c>
      <c r="AK17">
        <f t="shared" si="32"/>
        <v>661.91331784183285</v>
      </c>
      <c r="AL17">
        <f t="shared" si="9"/>
        <v>822.61360360642311</v>
      </c>
      <c r="AN17">
        <f t="shared" si="10"/>
        <v>2753.8970537169571</v>
      </c>
      <c r="AO17">
        <f t="shared" si="11"/>
        <v>-137.69485268584788</v>
      </c>
      <c r="AP17">
        <f t="shared" si="12"/>
        <v>-8.5538494779982859</v>
      </c>
      <c r="AQ17">
        <f t="shared" si="13"/>
        <v>-2714.7138779275483</v>
      </c>
      <c r="AR17">
        <f t="shared" si="14"/>
        <v>-107.0655263744372</v>
      </c>
      <c r="AS17">
        <f t="shared" si="15"/>
        <v>173.2789979542971</v>
      </c>
      <c r="AT17">
        <f t="shared" si="16"/>
        <v>272.72869149376601</v>
      </c>
      <c r="AU17">
        <f t="shared" si="17"/>
        <v>338.94216307362592</v>
      </c>
      <c r="AW17">
        <v>14</v>
      </c>
      <c r="AX17">
        <f>(R17*SUMPRODUCT(K18:$K$23, X18:$X$23)-$AZ$3*SUMPRODUCT(K17:$K$22, W18:$W$23))/Z17</f>
        <v>4766.1491967433394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8048.706786343304</v>
      </c>
      <c r="P18">
        <f t="shared" si="30"/>
        <v>402.43533931716524</v>
      </c>
      <c r="Q18" s="5">
        <f t="shared" si="31"/>
        <v>25</v>
      </c>
      <c r="R18">
        <f t="shared" si="0"/>
        <v>2000000</v>
      </c>
      <c r="S18">
        <f t="shared" si="1"/>
        <v>4249.5005817494093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3957.8517126175539</v>
      </c>
      <c r="AC18">
        <f t="shared" si="2"/>
        <v>3479.1340917765338</v>
      </c>
      <c r="AE18">
        <f t="shared" si="3"/>
        <v>6589.6049750750281</v>
      </c>
      <c r="AF18">
        <f t="shared" si="4"/>
        <v>-329.48024875375143</v>
      </c>
      <c r="AG18">
        <f t="shared" si="5"/>
        <v>-20.46789984403452</v>
      </c>
      <c r="AH18">
        <f t="shared" si="6"/>
        <v>-6777.2194272405541</v>
      </c>
      <c r="AI18">
        <f t="shared" si="7"/>
        <v>-537.56260076331273</v>
      </c>
      <c r="AJ18">
        <f t="shared" si="8"/>
        <v>478.71762084102011</v>
      </c>
      <c r="AK18">
        <f t="shared" si="32"/>
        <v>716.28014836961199</v>
      </c>
      <c r="AL18">
        <f t="shared" si="9"/>
        <v>657.43516844731937</v>
      </c>
      <c r="AN18">
        <f t="shared" si="10"/>
        <v>2537.2585598596825</v>
      </c>
      <c r="AO18">
        <f t="shared" si="11"/>
        <v>-126.86292799298414</v>
      </c>
      <c r="AP18">
        <f t="shared" si="12"/>
        <v>-7.8809510248428749</v>
      </c>
      <c r="AQ18">
        <f t="shared" si="13"/>
        <v>-2609.4975448232608</v>
      </c>
      <c r="AR18">
        <f t="shared" si="14"/>
        <v>-206.98286398140564</v>
      </c>
      <c r="AS18">
        <f t="shared" si="15"/>
        <v>184.32521916394703</v>
      </c>
      <c r="AT18">
        <f t="shared" si="16"/>
        <v>275.79618878257099</v>
      </c>
      <c r="AU18">
        <f t="shared" si="17"/>
        <v>253.1385439651124</v>
      </c>
      <c r="AW18">
        <v>15</v>
      </c>
      <c r="AX18">
        <f>(R18*SUMPRODUCT(K19:$K$23, X19:$X$23)-$AZ$3*SUMPRODUCT(K18:$K$22, W19:$W$23))/Z18</f>
        <v>4249.5005817494093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8048.706786343304</v>
      </c>
      <c r="P19">
        <f t="shared" si="30"/>
        <v>402.43533931716524</v>
      </c>
      <c r="Q19" s="5">
        <f t="shared" si="31"/>
        <v>25</v>
      </c>
      <c r="R19">
        <f t="shared" si="0"/>
        <v>2000000</v>
      </c>
      <c r="S19">
        <f t="shared" si="1"/>
        <v>3625.9352293517063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3479.1340917765338</v>
      </c>
      <c r="AC19">
        <f t="shared" si="2"/>
        <v>2926.208434101377</v>
      </c>
      <c r="AE19">
        <f t="shared" si="3"/>
        <v>6495.4810806197838</v>
      </c>
      <c r="AF19">
        <f t="shared" si="4"/>
        <v>-324.77405403098925</v>
      </c>
      <c r="AG19">
        <f t="shared" si="5"/>
        <v>-20.175542646307584</v>
      </c>
      <c r="AH19">
        <f t="shared" si="6"/>
        <v>-7014.2559429273406</v>
      </c>
      <c r="AI19">
        <f t="shared" si="7"/>
        <v>-863.72445898485421</v>
      </c>
      <c r="AJ19">
        <f t="shared" si="8"/>
        <v>552.9256576751568</v>
      </c>
      <c r="AK19">
        <f t="shared" si="32"/>
        <v>708.29833808801516</v>
      </c>
      <c r="AL19">
        <f t="shared" si="9"/>
        <v>397.49953677831775</v>
      </c>
      <c r="AN19">
        <f t="shared" si="10"/>
        <v>2329.9954700289031</v>
      </c>
      <c r="AO19">
        <f t="shared" si="11"/>
        <v>-116.49977350144519</v>
      </c>
      <c r="AP19">
        <f t="shared" si="12"/>
        <v>-7.2371734114551742</v>
      </c>
      <c r="AQ19">
        <f t="shared" si="13"/>
        <v>-2516.0853168222279</v>
      </c>
      <c r="AR19">
        <f t="shared" si="14"/>
        <v>-309.82679370622537</v>
      </c>
      <c r="AS19">
        <f t="shared" si="15"/>
        <v>198.34008623160204</v>
      </c>
      <c r="AT19">
        <f t="shared" si="16"/>
        <v>254.07385514493794</v>
      </c>
      <c r="AU19">
        <f t="shared" si="17"/>
        <v>142.58714767031461</v>
      </c>
      <c r="AW19">
        <v>16</v>
      </c>
      <c r="AX19">
        <f>(R19*SUMPRODUCT(K20:$K$23, X20:$X$23)-$AZ$3*SUMPRODUCT(K19:$K$22, W20:$W$23))/Z19</f>
        <v>3625.9352293517063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8048.706786343304</v>
      </c>
      <c r="P20">
        <f t="shared" si="30"/>
        <v>402.43533931716524</v>
      </c>
      <c r="Q20" s="5">
        <f t="shared" si="31"/>
        <v>25</v>
      </c>
      <c r="R20">
        <f t="shared" si="0"/>
        <v>2000000</v>
      </c>
      <c r="S20">
        <f t="shared" si="1"/>
        <v>2838.6795585452246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2926.208434101377</v>
      </c>
      <c r="AC20">
        <f t="shared" si="2"/>
        <v>2257.6577011738555</v>
      </c>
      <c r="AE20">
        <f t="shared" si="3"/>
        <v>6401.2948576663857</v>
      </c>
      <c r="AF20">
        <f t="shared" si="4"/>
        <v>-320.0647428833193</v>
      </c>
      <c r="AG20">
        <f t="shared" si="5"/>
        <v>-19.88299185071515</v>
      </c>
      <c r="AH20">
        <f t="shared" si="6"/>
        <v>-7263.6295303484794</v>
      </c>
      <c r="AI20">
        <f t="shared" si="7"/>
        <v>-1202.2824074161281</v>
      </c>
      <c r="AJ20">
        <f t="shared" si="8"/>
        <v>668.55073292752149</v>
      </c>
      <c r="AK20">
        <f t="shared" si="32"/>
        <v>489.10391320442528</v>
      </c>
      <c r="AL20">
        <f t="shared" si="9"/>
        <v>-44.627761284181304</v>
      </c>
      <c r="AN20">
        <f t="shared" si="10"/>
        <v>2177.9473669208978</v>
      </c>
      <c r="AO20">
        <f t="shared" si="11"/>
        <v>-108.89736834604489</v>
      </c>
      <c r="AP20">
        <f t="shared" si="12"/>
        <v>-6.7648984636151246</v>
      </c>
      <c r="AQ20">
        <f t="shared" si="13"/>
        <v>-2471.3441829609005</v>
      </c>
      <c r="AR20">
        <f t="shared" si="14"/>
        <v>-409.05908284966273</v>
      </c>
      <c r="AS20">
        <f t="shared" si="15"/>
        <v>227.46465220059343</v>
      </c>
      <c r="AT20">
        <f t="shared" si="16"/>
        <v>166.41048469100252</v>
      </c>
      <c r="AU20">
        <f t="shared" si="17"/>
        <v>-15.18394595806676</v>
      </c>
      <c r="AW20">
        <v>17</v>
      </c>
      <c r="AX20">
        <f>(R20*SUMPRODUCT(K21:$K$23, X21:$X$23)-$AZ$3*SUMPRODUCT(K20:$K$22, W21:$W$23))/Z20</f>
        <v>2838.6795585452246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8048.706786343304</v>
      </c>
      <c r="P21">
        <f t="shared" si="30"/>
        <v>402.43533931716524</v>
      </c>
      <c r="Q21" s="5">
        <f t="shared" si="31"/>
        <v>25</v>
      </c>
      <c r="R21">
        <f t="shared" si="0"/>
        <v>2000000</v>
      </c>
      <c r="S21">
        <f t="shared" si="1"/>
        <v>1934.0861654786663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2257.6577011738555</v>
      </c>
      <c r="AC21">
        <f t="shared" si="2"/>
        <v>1515.5818572449039</v>
      </c>
      <c r="AE21">
        <f t="shared" si="3"/>
        <v>6307.0995477840306</v>
      </c>
      <c r="AF21">
        <f t="shared" si="4"/>
        <v>-315.35497738920157</v>
      </c>
      <c r="AG21">
        <f t="shared" si="5"/>
        <v>-19.590412830312204</v>
      </c>
      <c r="AH21">
        <f t="shared" si="6"/>
        <v>-7499.9281516636775</v>
      </c>
      <c r="AI21">
        <f t="shared" si="7"/>
        <v>-1527.7739940991605</v>
      </c>
      <c r="AJ21">
        <f t="shared" si="8"/>
        <v>742.0758439289516</v>
      </c>
      <c r="AK21">
        <f t="shared" si="32"/>
        <v>423.19433653147354</v>
      </c>
      <c r="AL21">
        <f t="shared" si="9"/>
        <v>-362.50381363873538</v>
      </c>
      <c r="AN21">
        <f t="shared" si="10"/>
        <v>2041.1859453046347</v>
      </c>
      <c r="AO21">
        <f t="shared" si="11"/>
        <v>-102.05929726523175</v>
      </c>
      <c r="AP21">
        <f t="shared" si="12"/>
        <v>-6.3401053097375542</v>
      </c>
      <c r="AQ21">
        <f t="shared" si="13"/>
        <v>-2427.2247200139914</v>
      </c>
      <c r="AR21">
        <f t="shared" si="14"/>
        <v>-494.43817728432589</v>
      </c>
      <c r="AS21">
        <f t="shared" si="15"/>
        <v>240.16027835013946</v>
      </c>
      <c r="AT21">
        <f t="shared" si="16"/>
        <v>136.95967937656255</v>
      </c>
      <c r="AU21">
        <f t="shared" si="17"/>
        <v>-117.31821955762388</v>
      </c>
      <c r="AW21">
        <v>18</v>
      </c>
      <c r="AX21">
        <f>(R21*SUMPRODUCT(K22:$K$23, X22:$X$23)-$AZ$3*SUMPRODUCT(K21:$K$22, W22:$W$23))/Z21</f>
        <v>1934.0861654786663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8048.706786343304</v>
      </c>
      <c r="P22">
        <f t="shared" si="30"/>
        <v>402.43533931716524</v>
      </c>
      <c r="Q22" s="5">
        <f t="shared" si="31"/>
        <v>25</v>
      </c>
      <c r="R22">
        <f t="shared" si="0"/>
        <v>2000000</v>
      </c>
      <c r="S22">
        <f t="shared" si="1"/>
        <v>968.20695285761815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1515.5818572449039</v>
      </c>
      <c r="AC22">
        <f t="shared" si="2"/>
        <v>747.35854838249247</v>
      </c>
      <c r="AE22">
        <f t="shared" si="3"/>
        <v>6212.7934554116309</v>
      </c>
      <c r="AF22">
        <f t="shared" si="4"/>
        <v>-310.63967277058157</v>
      </c>
      <c r="AG22">
        <f t="shared" si="5"/>
        <v>-19.297489709630213</v>
      </c>
      <c r="AH22">
        <f t="shared" si="6"/>
        <v>-7761.5193903092859</v>
      </c>
      <c r="AI22">
        <f t="shared" si="7"/>
        <v>-1878.6630973778665</v>
      </c>
      <c r="AJ22">
        <f t="shared" si="8"/>
        <v>768.22330886241139</v>
      </c>
      <c r="AK22">
        <f t="shared" si="32"/>
        <v>519.24149479201685</v>
      </c>
      <c r="AL22">
        <f t="shared" si="9"/>
        <v>-591.19829372343827</v>
      </c>
      <c r="AN22">
        <f t="shared" si="10"/>
        <v>1879.126519411639</v>
      </c>
      <c r="AO22">
        <f t="shared" si="11"/>
        <v>-93.956325970581958</v>
      </c>
      <c r="AP22">
        <f t="shared" si="12"/>
        <v>-5.836734301838586</v>
      </c>
      <c r="AQ22">
        <f t="shared" si="13"/>
        <v>-2347.5554147955349</v>
      </c>
      <c r="AR22">
        <f t="shared" si="14"/>
        <v>-568.22195565631625</v>
      </c>
      <c r="AS22">
        <f t="shared" si="15"/>
        <v>232.35744160399909</v>
      </c>
      <c r="AT22">
        <f t="shared" si="16"/>
        <v>157.05020130561746</v>
      </c>
      <c r="AU22">
        <f t="shared" si="17"/>
        <v>-178.8143127466997</v>
      </c>
      <c r="AW22">
        <v>19</v>
      </c>
      <c r="AX22">
        <f>(R22*SUMPRODUCT(K23:$K$23, X23:$X$23)-$AZ$3*SUMPRODUCT(K22:$K$22, W23:$W$23))/Z22</f>
        <v>968.20695285761815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8048.706786343304</v>
      </c>
      <c r="P23">
        <f t="shared" si="30"/>
        <v>402.43533931716524</v>
      </c>
      <c r="Q23" s="5">
        <f t="shared" si="31"/>
        <v>25</v>
      </c>
      <c r="R23">
        <f t="shared" si="0"/>
        <v>2000000</v>
      </c>
      <c r="S23">
        <f t="shared" si="1"/>
        <v>983.15497979527765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747.35854838249247</v>
      </c>
      <c r="AC23">
        <f t="shared" si="2"/>
        <v>747.35854838249247</v>
      </c>
      <c r="AE23">
        <f t="shared" si="3"/>
        <v>6118.3332677116759</v>
      </c>
      <c r="AF23">
        <f t="shared" si="4"/>
        <v>-305.91666338558383</v>
      </c>
      <c r="AG23">
        <f t="shared" si="5"/>
        <v>-19.004087955138949</v>
      </c>
      <c r="AH23">
        <f t="shared" si="6"/>
        <v>-8034.1485915971753</v>
      </c>
      <c r="AI23">
        <f t="shared" si="7"/>
        <v>-2240.7360752262221</v>
      </c>
      <c r="AJ23">
        <f t="shared" si="8"/>
        <v>0</v>
      </c>
      <c r="AK23">
        <f t="shared" si="32"/>
        <v>681.56063836642204</v>
      </c>
      <c r="AL23">
        <f t="shared" si="9"/>
        <v>-1559.1754368597999</v>
      </c>
      <c r="AN23">
        <f t="shared" si="10"/>
        <v>1676.3801203493663</v>
      </c>
      <c r="AO23">
        <f t="shared" si="11"/>
        <v>-83.819006017468325</v>
      </c>
      <c r="AP23">
        <f t="shared" si="12"/>
        <v>-5.2069859321803573</v>
      </c>
      <c r="AQ23">
        <f t="shared" si="13"/>
        <v>-2201.2999935722123</v>
      </c>
      <c r="AR23">
        <f t="shared" si="14"/>
        <v>-613.94586517249456</v>
      </c>
      <c r="AS23">
        <f t="shared" si="15"/>
        <v>0</v>
      </c>
      <c r="AT23">
        <f t="shared" si="16"/>
        <v>186.74280314210827</v>
      </c>
      <c r="AU23">
        <f t="shared" si="17"/>
        <v>-427.20306203038632</v>
      </c>
      <c r="AW23">
        <v>20</v>
      </c>
      <c r="AX23">
        <f>(R23*SUMPRODUCT(K$23:$K24, X$23:$X24)-$AZ$3*SUMPRODUCT(K$22:$K23, W$23:$W24))/Z23</f>
        <v>983.15497979527765</v>
      </c>
    </row>
    <row r="25" spans="5:50" x14ac:dyDescent="0.25">
      <c r="AN25" s="6">
        <f t="shared" ref="AN25:AU25" si="33">SUM(AN3:AN23)</f>
        <v>76675.965482180807</v>
      </c>
      <c r="AO25" s="6">
        <f t="shared" si="33"/>
        <v>-9870.3283638665198</v>
      </c>
      <c r="AP25" s="6">
        <f t="shared" si="33"/>
        <v>-486.31211843260786</v>
      </c>
      <c r="AQ25" s="6">
        <f t="shared" si="33"/>
        <v>-63797.916960442286</v>
      </c>
      <c r="AR25" s="6">
        <f t="shared" si="33"/>
        <v>2521.4080394393704</v>
      </c>
      <c r="AS25" s="6">
        <f t="shared" si="33"/>
        <v>-2456.0261070801762</v>
      </c>
      <c r="AT25" s="6">
        <f t="shared" si="33"/>
        <v>6794.3265894195029</v>
      </c>
      <c r="AU25" s="7">
        <f t="shared" si="33"/>
        <v>6859.7085217786962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B8BB1-49A9-4489-8BD4-F27BBE15F529}">
  <sheetPr codeName="Sheet24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12326.654888260768</v>
      </c>
      <c r="K3">
        <v>1</v>
      </c>
      <c r="L3" s="2">
        <v>0</v>
      </c>
      <c r="O3">
        <f>$C$3</f>
        <v>12326.654888260768</v>
      </c>
      <c r="P3">
        <f>O3*B5</f>
        <v>9861.3239106086148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-1.4551915228366852E-11</v>
      </c>
      <c r="W3">
        <v>1</v>
      </c>
      <c r="Z3">
        <v>1</v>
      </c>
      <c r="AC3">
        <f t="shared" ref="AC3:AC23" si="2">S3*Z3</f>
        <v>-1.4551915228366852E-11</v>
      </c>
      <c r="AE3">
        <f t="shared" ref="AE3:AE23" si="3">$Z3*O3</f>
        <v>12326.654888260768</v>
      </c>
      <c r="AF3">
        <f t="shared" ref="AF3:AF23" si="4">-$Z3*P3</f>
        <v>-9861.3239106086148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2192.1812358521529</v>
      </c>
      <c r="AJ3">
        <f t="shared" ref="AJ3:AJ23" si="8">AB3-AC3</f>
        <v>1.4551915228366852E-11</v>
      </c>
      <c r="AL3">
        <f t="shared" ref="AL3:AL23" si="9">SUM(AI3:AK3)</f>
        <v>2192.1812358521674</v>
      </c>
      <c r="AN3">
        <f t="shared" ref="AN3:AN23" si="10">AE3*$K3</f>
        <v>12326.654888260768</v>
      </c>
      <c r="AO3">
        <f t="shared" ref="AO3:AO23" si="11">AF3*$K3</f>
        <v>-9861.3239106086148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2192.1812358521529</v>
      </c>
      <c r="AS3">
        <f t="shared" ref="AS3:AS23" si="15">AJ3*$K3</f>
        <v>1.4551915228366852E-11</v>
      </c>
      <c r="AT3">
        <f t="shared" ref="AT3:AT23" si="16">AK3*$K3</f>
        <v>0</v>
      </c>
      <c r="AU3">
        <f t="shared" ref="AU3:AU23" si="17">AL3*$K3</f>
        <v>2192.1812358521674</v>
      </c>
      <c r="AW3">
        <v>0</v>
      </c>
      <c r="AX3">
        <f>(R3*SUMPRODUCT(K4:$K$23, X4:$X$23)-$AZ$3*SUMPRODUCT(K3:$K$22, W4:$W$23))/Z3</f>
        <v>-1.4551915228366852E-11</v>
      </c>
      <c r="AZ3">
        <f>$C$6*SUMPRODUCT(K4:$K$23, X4:$X$23)/SUMPRODUCT(K3:K22, W4:W23)</f>
        <v>9511.6461099034477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2000000</v>
      </c>
      <c r="S4">
        <f t="shared" si="1"/>
        <v>3030.2090857163798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-1.4551915228366852E-11</v>
      </c>
      <c r="AC4">
        <f t="shared" si="2"/>
        <v>2989.3738517178572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-2989.3738517178717</v>
      </c>
      <c r="AK4">
        <f>H4*SUM(AB4, AE4:AF4)</f>
        <v>-9.5897121354937554E-13</v>
      </c>
      <c r="AL4">
        <f t="shared" si="9"/>
        <v>-9941.4638517178737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-6522.2722581855705</v>
      </c>
      <c r="AR4">
        <f t="shared" si="14"/>
        <v>-6522.2722581855705</v>
      </c>
      <c r="AS4">
        <f t="shared" si="15"/>
        <v>-2804.5537589997857</v>
      </c>
      <c r="AT4">
        <f t="shared" si="16"/>
        <v>-8.9968215925450365E-13</v>
      </c>
      <c r="AU4">
        <f t="shared" si="17"/>
        <v>-9326.8260171853581</v>
      </c>
      <c r="AW4">
        <v>1</v>
      </c>
      <c r="AX4">
        <f>(R4*SUMPRODUCT(K5:$K$23, X5:$X$23)-$AZ$3*SUMPRODUCT(K4:$K$22, W5:$W$23))/Z4</f>
        <v>3030.2090857163798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12326.654888260768</v>
      </c>
      <c r="P5">
        <f t="shared" ref="P5:P23" si="30">O5*$C$5</f>
        <v>616.33274441303843</v>
      </c>
      <c r="Q5" s="5">
        <f t="shared" ref="Q5:Q23" si="31">$C$8</f>
        <v>25</v>
      </c>
      <c r="R5">
        <f t="shared" si="0"/>
        <v>2000000</v>
      </c>
      <c r="S5">
        <f t="shared" si="1"/>
        <v>5790.6017662657332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2989.3738517178572</v>
      </c>
      <c r="AC5">
        <f t="shared" si="2"/>
        <v>5634.7958244904294</v>
      </c>
      <c r="AE5">
        <f t="shared" si="3"/>
        <v>11994.985374222822</v>
      </c>
      <c r="AF5">
        <f t="shared" si="4"/>
        <v>-599.74926871114121</v>
      </c>
      <c r="AG5">
        <f t="shared" si="5"/>
        <v>-24.327332684648677</v>
      </c>
      <c r="AH5">
        <f t="shared" si="6"/>
        <v>-7130.8161281059201</v>
      </c>
      <c r="AI5">
        <f t="shared" si="7"/>
        <v>4240.0926447211132</v>
      </c>
      <c r="AJ5">
        <f t="shared" si="8"/>
        <v>-2645.4219727725722</v>
      </c>
      <c r="AK5">
        <f>H5*SUM(AB5, AE5:AF5)</f>
        <v>1242.8303003046321</v>
      </c>
      <c r="AL5">
        <f t="shared" si="9"/>
        <v>2837.5009722531731</v>
      </c>
      <c r="AN5">
        <f t="shared" si="10"/>
        <v>10358.419698412556</v>
      </c>
      <c r="AO5">
        <f t="shared" si="11"/>
        <v>-517.9209849206278</v>
      </c>
      <c r="AP5">
        <f t="shared" si="12"/>
        <v>-21.008172517828314</v>
      </c>
      <c r="AQ5">
        <f t="shared" si="13"/>
        <v>-6157.90548655972</v>
      </c>
      <c r="AR5">
        <f t="shared" si="14"/>
        <v>3661.58505441438</v>
      </c>
      <c r="AS5">
        <f t="shared" si="15"/>
        <v>-2284.4872434999752</v>
      </c>
      <c r="AT5">
        <f t="shared" si="16"/>
        <v>1073.2616558353752</v>
      </c>
      <c r="AU5">
        <f t="shared" si="17"/>
        <v>2450.35946674978</v>
      </c>
      <c r="AW5">
        <v>2</v>
      </c>
      <c r="AX5">
        <f>(R5*SUMPRODUCT(K6:$K$23, X6:$X$23)-$AZ$3*SUMPRODUCT(K5:$K$22, W6:$W$23))/Z5</f>
        <v>5790.6017662657332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12326.654888260768</v>
      </c>
      <c r="P6">
        <f t="shared" si="30"/>
        <v>616.33274441303843</v>
      </c>
      <c r="Q6" s="5">
        <f t="shared" si="31"/>
        <v>25</v>
      </c>
      <c r="R6">
        <f t="shared" si="0"/>
        <v>2000000</v>
      </c>
      <c r="S6">
        <f t="shared" si="1"/>
        <v>8265.1863946724789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5634.7958244904294</v>
      </c>
      <c r="AC6">
        <f t="shared" si="2"/>
        <v>7932.1480214303601</v>
      </c>
      <c r="AE6">
        <f t="shared" si="3"/>
        <v>11829.963235408326</v>
      </c>
      <c r="AF6">
        <f t="shared" si="4"/>
        <v>-591.49816177041635</v>
      </c>
      <c r="AG6">
        <f t="shared" si="5"/>
        <v>-23.992647118470352</v>
      </c>
      <c r="AH6">
        <f t="shared" si="6"/>
        <v>-7312.9791465471817</v>
      </c>
      <c r="AI6">
        <f t="shared" si="7"/>
        <v>3901.4932799722583</v>
      </c>
      <c r="AJ6">
        <f t="shared" si="8"/>
        <v>-2297.3521969399308</v>
      </c>
      <c r="AK6">
        <f>H6*SUM(AB6, AE6:AF6)</f>
        <v>1835.8107857163632</v>
      </c>
      <c r="AL6">
        <f t="shared" si="9"/>
        <v>3439.9518687486907</v>
      </c>
      <c r="AN6">
        <f t="shared" si="10"/>
        <v>9213.4855390694374</v>
      </c>
      <c r="AO6">
        <f t="shared" si="11"/>
        <v>-460.67427695347192</v>
      </c>
      <c r="AP6">
        <f t="shared" si="12"/>
        <v>-18.686102642177193</v>
      </c>
      <c r="AQ6">
        <f t="shared" si="13"/>
        <v>-5695.5398992753653</v>
      </c>
      <c r="AR6">
        <f t="shared" si="14"/>
        <v>3038.5852601984234</v>
      </c>
      <c r="AS6">
        <f t="shared" si="15"/>
        <v>-1789.2381255506803</v>
      </c>
      <c r="AT6">
        <f t="shared" si="16"/>
        <v>1429.7775732759155</v>
      </c>
      <c r="AU6">
        <f t="shared" si="17"/>
        <v>2679.1247079236582</v>
      </c>
      <c r="AW6">
        <v>3</v>
      </c>
      <c r="AX6">
        <f>(R6*SUMPRODUCT(K7:$K$23, X7:$X$23)-$AZ$3*SUMPRODUCT(K6:$K$22, W7:$W$23))/Z6</f>
        <v>8265.1863946724789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12326.654888260768</v>
      </c>
      <c r="P7">
        <f t="shared" si="30"/>
        <v>616.33274441303843</v>
      </c>
      <c r="Q7" s="5">
        <f t="shared" si="31"/>
        <v>25</v>
      </c>
      <c r="R7">
        <f t="shared" si="0"/>
        <v>2000000</v>
      </c>
      <c r="S7">
        <f t="shared" si="1"/>
        <v>10300.531050682141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7932.1480214303601</v>
      </c>
      <c r="AC7">
        <f t="shared" si="2"/>
        <v>9747.954412830135</v>
      </c>
      <c r="AE7">
        <f t="shared" si="3"/>
        <v>11665.385922553796</v>
      </c>
      <c r="AF7">
        <f t="shared" si="4"/>
        <v>-583.26929612768981</v>
      </c>
      <c r="AG7">
        <f t="shared" si="5"/>
        <v>-23.658863715052313</v>
      </c>
      <c r="AH7">
        <f t="shared" si="6"/>
        <v>-7508.5545786666107</v>
      </c>
      <c r="AI7">
        <f t="shared" si="7"/>
        <v>3549.9031840444432</v>
      </c>
      <c r="AJ7">
        <f t="shared" si="8"/>
        <v>-1815.8063913997748</v>
      </c>
      <c r="AK7">
        <f>H7*SUM(AB7, AE7:AF7)</f>
        <v>1990.7935086305718</v>
      </c>
      <c r="AL7">
        <f t="shared" si="9"/>
        <v>3724.8903012752398</v>
      </c>
      <c r="AN7">
        <f t="shared" si="10"/>
        <v>8224.2313865705764</v>
      </c>
      <c r="AO7">
        <f t="shared" si="11"/>
        <v>-411.21156932852881</v>
      </c>
      <c r="AP7">
        <f t="shared" si="12"/>
        <v>-16.679771318987125</v>
      </c>
      <c r="AQ7">
        <f t="shared" si="13"/>
        <v>-5293.6174288290777</v>
      </c>
      <c r="AR7">
        <f t="shared" si="14"/>
        <v>2502.7226170939821</v>
      </c>
      <c r="AS7">
        <f t="shared" si="15"/>
        <v>-1280.1644124960253</v>
      </c>
      <c r="AT7">
        <f t="shared" si="16"/>
        <v>1403.5323448841523</v>
      </c>
      <c r="AU7">
        <f t="shared" si="17"/>
        <v>2626.0905494821091</v>
      </c>
      <c r="AW7">
        <v>4</v>
      </c>
      <c r="AX7">
        <f>(R7*SUMPRODUCT(K8:$K$23, X8:$X$23)-$AZ$3*SUMPRODUCT(K7:$K$22, W8:$W$23))/Z7</f>
        <v>10300.531050682141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12326.654888260768</v>
      </c>
      <c r="P8">
        <f t="shared" si="30"/>
        <v>616.33274441303843</v>
      </c>
      <c r="Q8" s="5">
        <f t="shared" si="31"/>
        <v>25</v>
      </c>
      <c r="R8">
        <f t="shared" si="0"/>
        <v>2000000</v>
      </c>
      <c r="S8">
        <f t="shared" si="1"/>
        <v>11807.749710507756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9747.954412830135</v>
      </c>
      <c r="AC8">
        <f t="shared" si="2"/>
        <v>11016.975957990733</v>
      </c>
      <c r="AE8">
        <f t="shared" si="3"/>
        <v>11501.129671267232</v>
      </c>
      <c r="AF8">
        <f t="shared" si="4"/>
        <v>-575.05648356336167</v>
      </c>
      <c r="AG8">
        <f t="shared" si="5"/>
        <v>-23.325731464706372</v>
      </c>
      <c r="AH8">
        <f t="shared" si="6"/>
        <v>-7723.4890556335495</v>
      </c>
      <c r="AI8">
        <f t="shared" si="7"/>
        <v>3179.258400605614</v>
      </c>
      <c r="AJ8">
        <f t="shared" si="8"/>
        <v>-1269.0215451605982</v>
      </c>
      <c r="AK8">
        <f t="shared" ref="AK8:AK23" si="32">H8*SUM(AB8:AB8, AE8:AF8)</f>
        <v>1498.8670010387157</v>
      </c>
      <c r="AL8">
        <f t="shared" si="9"/>
        <v>3409.1038564837318</v>
      </c>
      <c r="AN8">
        <f t="shared" si="10"/>
        <v>7560.3066090671946</v>
      </c>
      <c r="AO8">
        <f t="shared" si="11"/>
        <v>-378.01533045335981</v>
      </c>
      <c r="AP8">
        <f t="shared" si="12"/>
        <v>-15.333248715081691</v>
      </c>
      <c r="AQ8">
        <f t="shared" si="13"/>
        <v>-5077.0617340523086</v>
      </c>
      <c r="AR8">
        <f t="shared" si="14"/>
        <v>2089.8962958464444</v>
      </c>
      <c r="AS8">
        <f t="shared" si="15"/>
        <v>-834.1956180961148</v>
      </c>
      <c r="AT8">
        <f t="shared" si="16"/>
        <v>985.28530830981776</v>
      </c>
      <c r="AU8">
        <f t="shared" si="17"/>
        <v>2240.9859860601478</v>
      </c>
      <c r="AW8">
        <v>5</v>
      </c>
      <c r="AX8">
        <f>(R8*SUMPRODUCT(K9:$K$23, X9:$X$23)-$AZ$3*SUMPRODUCT(K8:$K$22, W9:$W$23))/Z8</f>
        <v>11807.749710507756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12326.654888260768</v>
      </c>
      <c r="P9">
        <f t="shared" si="30"/>
        <v>616.33274441303843</v>
      </c>
      <c r="Q9" s="5">
        <f t="shared" si="31"/>
        <v>25</v>
      </c>
      <c r="R9">
        <f t="shared" si="0"/>
        <v>2000000</v>
      </c>
      <c r="S9">
        <f t="shared" si="1"/>
        <v>12892.003240505404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11016.975957990733</v>
      </c>
      <c r="AC9">
        <f t="shared" si="2"/>
        <v>11856.803163830475</v>
      </c>
      <c r="AE9">
        <f t="shared" si="3"/>
        <v>11336.851065889661</v>
      </c>
      <c r="AF9">
        <f t="shared" si="4"/>
        <v>-566.84255329448308</v>
      </c>
      <c r="AG9">
        <f t="shared" si="5"/>
        <v>-22.992553877464069</v>
      </c>
      <c r="AH9">
        <f t="shared" si="6"/>
        <v>-7993.6218076193945</v>
      </c>
      <c r="AI9">
        <f t="shared" si="7"/>
        <v>2753.3941510983186</v>
      </c>
      <c r="AJ9">
        <f t="shared" si="8"/>
        <v>-839.82720583974151</v>
      </c>
      <c r="AK9">
        <f t="shared" si="32"/>
        <v>1137.2805893645848</v>
      </c>
      <c r="AL9">
        <f t="shared" si="9"/>
        <v>3050.8475346231617</v>
      </c>
      <c r="AN9">
        <f t="shared" si="10"/>
        <v>7082.6055032098548</v>
      </c>
      <c r="AO9">
        <f t="shared" si="11"/>
        <v>-354.13027516049277</v>
      </c>
      <c r="AP9">
        <f t="shared" si="12"/>
        <v>-14.364411041382649</v>
      </c>
      <c r="AQ9">
        <f t="shared" si="13"/>
        <v>-4993.950213879828</v>
      </c>
      <c r="AR9">
        <f t="shared" si="14"/>
        <v>1720.1606031281508</v>
      </c>
      <c r="AS9">
        <f t="shared" si="15"/>
        <v>-524.67521671187501</v>
      </c>
      <c r="AT9">
        <f t="shared" si="16"/>
        <v>710.50679894375457</v>
      </c>
      <c r="AU9">
        <f t="shared" si="17"/>
        <v>1905.9921853600304</v>
      </c>
      <c r="AW9">
        <v>6</v>
      </c>
      <c r="AX9">
        <f>(R9*SUMPRODUCT(K10:$K$23, X10:$X$23)-$AZ$3*SUMPRODUCT(K9:$K$22, W10:$W$23))/Z9</f>
        <v>12892.003240505404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12326.654888260768</v>
      </c>
      <c r="P10">
        <f t="shared" si="30"/>
        <v>616.33274441303843</v>
      </c>
      <c r="Q10" s="5">
        <f t="shared" si="31"/>
        <v>25</v>
      </c>
      <c r="R10">
        <f t="shared" si="0"/>
        <v>2000000</v>
      </c>
      <c r="S10">
        <f t="shared" si="1"/>
        <v>13690.309880941651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11856.803163830475</v>
      </c>
      <c r="AC10">
        <f t="shared" si="2"/>
        <v>12408.434505716861</v>
      </c>
      <c r="AE10">
        <f t="shared" si="3"/>
        <v>11172.463675821322</v>
      </c>
      <c r="AF10">
        <f t="shared" si="4"/>
        <v>-558.62318379106614</v>
      </c>
      <c r="AG10">
        <f t="shared" si="5"/>
        <v>-22.659155661243844</v>
      </c>
      <c r="AH10">
        <f t="shared" si="6"/>
        <v>-8277.8141956465079</v>
      </c>
      <c r="AI10">
        <f t="shared" si="7"/>
        <v>2313.3671407225047</v>
      </c>
      <c r="AJ10">
        <f t="shared" si="8"/>
        <v>-551.63134188638651</v>
      </c>
      <c r="AK10">
        <f t="shared" si="32"/>
        <v>1179.7087919326884</v>
      </c>
      <c r="AL10">
        <f t="shared" si="9"/>
        <v>2941.4445907688068</v>
      </c>
      <c r="AN10">
        <f t="shared" si="10"/>
        <v>6631.739494719649</v>
      </c>
      <c r="AO10">
        <f t="shared" si="11"/>
        <v>-331.58697473598244</v>
      </c>
      <c r="AP10">
        <f t="shared" si="12"/>
        <v>-13.4499983061815</v>
      </c>
      <c r="AQ10">
        <f t="shared" si="13"/>
        <v>-4913.5364342264747</v>
      </c>
      <c r="AR10">
        <f t="shared" si="14"/>
        <v>1373.1660874510108</v>
      </c>
      <c r="AS10">
        <f t="shared" si="15"/>
        <v>-327.43676441124933</v>
      </c>
      <c r="AT10">
        <f t="shared" si="16"/>
        <v>700.25033105805858</v>
      </c>
      <c r="AU10">
        <f t="shared" si="17"/>
        <v>1745.97965409782</v>
      </c>
      <c r="AW10">
        <v>7</v>
      </c>
      <c r="AX10">
        <f>(R10*SUMPRODUCT(K11:$K$23, X11:$X$23)-$AZ$3*SUMPRODUCT(K10:$K$22, W11:$W$23))/Z10</f>
        <v>13690.309880941651</v>
      </c>
    </row>
    <row r="11" spans="1:52" x14ac:dyDescent="0.25">
      <c r="A11" t="s">
        <v>33</v>
      </c>
      <c r="C11" s="25">
        <f>AU25</f>
        <v>10395.891318608075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12326.654888260768</v>
      </c>
      <c r="P11">
        <f t="shared" si="30"/>
        <v>616.33274441303843</v>
      </c>
      <c r="Q11" s="5">
        <f t="shared" si="31"/>
        <v>25</v>
      </c>
      <c r="R11">
        <f t="shared" si="0"/>
        <v>2000000</v>
      </c>
      <c r="S11">
        <f t="shared" si="1"/>
        <v>14222.157691315708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12408.434505716861</v>
      </c>
      <c r="AC11">
        <f t="shared" si="2"/>
        <v>12700.799419820672</v>
      </c>
      <c r="AE11">
        <f t="shared" si="3"/>
        <v>11008.060425933065</v>
      </c>
      <c r="AF11">
        <f t="shared" si="4"/>
        <v>-550.40302129665326</v>
      </c>
      <c r="AG11">
        <f t="shared" si="5"/>
        <v>-22.325725279322413</v>
      </c>
      <c r="AH11">
        <f t="shared" si="6"/>
        <v>-8547.1060247192945</v>
      </c>
      <c r="AI11">
        <f t="shared" si="7"/>
        <v>1888.2256546377939</v>
      </c>
      <c r="AJ11">
        <f t="shared" si="8"/>
        <v>-292.36491410381132</v>
      </c>
      <c r="AK11">
        <f t="shared" si="32"/>
        <v>1177.6037333831937</v>
      </c>
      <c r="AL11">
        <f t="shared" si="9"/>
        <v>2773.4644739171763</v>
      </c>
      <c r="AN11">
        <f t="shared" si="10"/>
        <v>6214.1257087829472</v>
      </c>
      <c r="AO11">
        <f t="shared" si="11"/>
        <v>-310.70628543914739</v>
      </c>
      <c r="AP11">
        <f t="shared" si="12"/>
        <v>-12.603025243087119</v>
      </c>
      <c r="AQ11">
        <f t="shared" si="13"/>
        <v>-4824.900048584157</v>
      </c>
      <c r="AR11">
        <f t="shared" si="14"/>
        <v>1065.9163495165551</v>
      </c>
      <c r="AS11">
        <f t="shared" si="15"/>
        <v>-165.04200184063009</v>
      </c>
      <c r="AT11">
        <f t="shared" si="16"/>
        <v>664.76539474073741</v>
      </c>
      <c r="AU11">
        <f t="shared" si="17"/>
        <v>1565.6397424166623</v>
      </c>
      <c r="AW11">
        <v>8</v>
      </c>
      <c r="AX11">
        <f>(R11*SUMPRODUCT(K12:$K$23, X12:$X$23)-$AZ$3*SUMPRODUCT(K11:$K$22, W12:$W$23))/Z11</f>
        <v>14222.157691315708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12326.654888260768</v>
      </c>
      <c r="P12">
        <f t="shared" si="30"/>
        <v>616.33274441303843</v>
      </c>
      <c r="Q12" s="5">
        <f t="shared" si="31"/>
        <v>25</v>
      </c>
      <c r="R12">
        <f t="shared" si="0"/>
        <v>2000000</v>
      </c>
      <c r="S12">
        <f t="shared" si="1"/>
        <v>14492.82498180396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12700.799419820672</v>
      </c>
      <c r="AC12">
        <f t="shared" si="2"/>
        <v>12748.991904122631</v>
      </c>
      <c r="AE12">
        <f t="shared" si="3"/>
        <v>10843.463822454096</v>
      </c>
      <c r="AF12">
        <f t="shared" si="4"/>
        <v>-542.17319112270491</v>
      </c>
      <c r="AG12">
        <f t="shared" si="5"/>
        <v>-21.991902752101907</v>
      </c>
      <c r="AH12">
        <f t="shared" si="6"/>
        <v>-8845.2219541826562</v>
      </c>
      <c r="AI12">
        <f t="shared" si="7"/>
        <v>1434.0767743966317</v>
      </c>
      <c r="AJ12">
        <f t="shared" si="8"/>
        <v>-48.192484301958757</v>
      </c>
      <c r="AK12">
        <f t="shared" si="32"/>
        <v>1193.8084736547924</v>
      </c>
      <c r="AL12">
        <f t="shared" si="9"/>
        <v>2579.6927637494655</v>
      </c>
      <c r="AN12">
        <f t="shared" si="10"/>
        <v>5819.1936455410087</v>
      </c>
      <c r="AO12">
        <f t="shared" si="11"/>
        <v>-290.95968227705049</v>
      </c>
      <c r="AP12">
        <f t="shared" si="12"/>
        <v>-11.802053554453956</v>
      </c>
      <c r="AQ12">
        <f t="shared" si="13"/>
        <v>-4746.8281567550212</v>
      </c>
      <c r="AR12">
        <f t="shared" si="14"/>
        <v>769.60375295448205</v>
      </c>
      <c r="AS12">
        <f t="shared" si="15"/>
        <v>-25.862713520754259</v>
      </c>
      <c r="AT12">
        <f t="shared" si="16"/>
        <v>640.66268838371343</v>
      </c>
      <c r="AU12">
        <f t="shared" si="17"/>
        <v>1384.4037278174412</v>
      </c>
      <c r="AW12">
        <v>9</v>
      </c>
      <c r="AX12">
        <f>(R12*SUMPRODUCT(K13:$K$23, X13:$X$23)-$AZ$3*SUMPRODUCT(K12:$K$22, W13:$W$23))/Z12</f>
        <v>14492.82498180396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12326.654888260768</v>
      </c>
      <c r="P13">
        <f t="shared" si="30"/>
        <v>616.33274441303843</v>
      </c>
      <c r="Q13" s="5">
        <f t="shared" si="31"/>
        <v>25</v>
      </c>
      <c r="R13">
        <f t="shared" si="0"/>
        <v>2000000</v>
      </c>
      <c r="S13">
        <f t="shared" si="1"/>
        <v>14506.786801349699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12748.991904122631</v>
      </c>
      <c r="AC13">
        <f t="shared" si="2"/>
        <v>12567.249577290488</v>
      </c>
      <c r="AE13">
        <f t="shared" si="3"/>
        <v>10678.598269569107</v>
      </c>
      <c r="AF13">
        <f t="shared" si="4"/>
        <v>-533.92991347845532</v>
      </c>
      <c r="AG13">
        <f t="shared" si="5"/>
        <v>-21.657534761800665</v>
      </c>
      <c r="AH13">
        <f t="shared" si="6"/>
        <v>-9155.9170224181107</v>
      </c>
      <c r="AI13">
        <f t="shared" si="7"/>
        <v>967.09379891074059</v>
      </c>
      <c r="AJ13">
        <f t="shared" si="8"/>
        <v>181.74232683214359</v>
      </c>
      <c r="AK13">
        <f t="shared" si="32"/>
        <v>1183.6022354530267</v>
      </c>
      <c r="AL13">
        <f t="shared" si="9"/>
        <v>2332.4383611959111</v>
      </c>
      <c r="AN13">
        <f t="shared" si="10"/>
        <v>5449.0042833963098</v>
      </c>
      <c r="AO13">
        <f t="shared" si="11"/>
        <v>-272.45021416981547</v>
      </c>
      <c r="AP13">
        <f t="shared" si="12"/>
        <v>-11.051263162615276</v>
      </c>
      <c r="AQ13">
        <f t="shared" si="13"/>
        <v>-4672.0205980359078</v>
      </c>
      <c r="AR13">
        <f t="shared" si="14"/>
        <v>493.48220802797118</v>
      </c>
      <c r="AS13">
        <f t="shared" si="15"/>
        <v>92.738268861079916</v>
      </c>
      <c r="AT13">
        <f t="shared" si="16"/>
        <v>603.96069671429188</v>
      </c>
      <c r="AU13">
        <f t="shared" si="17"/>
        <v>1190.181173603343</v>
      </c>
      <c r="AW13">
        <v>10</v>
      </c>
      <c r="AX13">
        <f>(R13*SUMPRODUCT(K14:$K$23, X14:$X$23)-$AZ$3*SUMPRODUCT(K13:$K$22, W14:$W$23))/Z13</f>
        <v>14506.786801349699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12326.654888260768</v>
      </c>
      <c r="P14">
        <f t="shared" si="30"/>
        <v>616.33274441303843</v>
      </c>
      <c r="Q14" s="5">
        <f t="shared" si="31"/>
        <v>25</v>
      </c>
      <c r="R14">
        <f t="shared" si="0"/>
        <v>2000000</v>
      </c>
      <c r="S14">
        <f t="shared" si="1"/>
        <v>14257.260861102099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12567.249577290488</v>
      </c>
      <c r="AC14">
        <f t="shared" si="2"/>
        <v>12159.830989271286</v>
      </c>
      <c r="AE14">
        <f t="shared" si="3"/>
        <v>10513.24244990626</v>
      </c>
      <c r="AF14">
        <f t="shared" si="4"/>
        <v>-525.66212249531304</v>
      </c>
      <c r="AG14">
        <f t="shared" si="5"/>
        <v>-21.322172449069086</v>
      </c>
      <c r="AH14">
        <f t="shared" si="6"/>
        <v>-9502.9572090857891</v>
      </c>
      <c r="AI14">
        <f t="shared" si="7"/>
        <v>463.30094587608983</v>
      </c>
      <c r="AJ14">
        <f t="shared" si="8"/>
        <v>407.41858801920171</v>
      </c>
      <c r="AK14">
        <f t="shared" si="32"/>
        <v>1159.3182571016539</v>
      </c>
      <c r="AL14">
        <f t="shared" si="9"/>
        <v>2030.0377909969454</v>
      </c>
      <c r="AN14">
        <f t="shared" si="10"/>
        <v>5102.3660002908782</v>
      </c>
      <c r="AO14">
        <f t="shared" si="11"/>
        <v>-255.11830001454391</v>
      </c>
      <c r="AP14">
        <f t="shared" si="12"/>
        <v>-10.348237308789452</v>
      </c>
      <c r="AQ14">
        <f t="shared" si="13"/>
        <v>-4612.0467588275542</v>
      </c>
      <c r="AR14">
        <f t="shared" si="14"/>
        <v>224.85270413999086</v>
      </c>
      <c r="AS14">
        <f t="shared" si="15"/>
        <v>197.73145737871064</v>
      </c>
      <c r="AT14">
        <f t="shared" si="16"/>
        <v>562.64906728225412</v>
      </c>
      <c r="AU14">
        <f t="shared" si="17"/>
        <v>985.23322880095566</v>
      </c>
      <c r="AW14">
        <v>11</v>
      </c>
      <c r="AX14">
        <f>(R14*SUMPRODUCT(K15:$K$23, X15:$X$23)-$AZ$3*SUMPRODUCT(K14:$K$22, W15:$W$23))/Z14</f>
        <v>14257.260861102099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12326.654888260768</v>
      </c>
      <c r="P15">
        <f t="shared" si="30"/>
        <v>616.33274441303843</v>
      </c>
      <c r="Q15" s="5">
        <f t="shared" si="31"/>
        <v>25</v>
      </c>
      <c r="R15">
        <f t="shared" si="0"/>
        <v>2000000</v>
      </c>
      <c r="S15">
        <f t="shared" si="1"/>
        <v>13731.318089967293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12159.830989271286</v>
      </c>
      <c r="AC15">
        <f t="shared" si="2"/>
        <v>11526.131475743157</v>
      </c>
      <c r="AE15">
        <f t="shared" si="3"/>
        <v>10347.050732297477</v>
      </c>
      <c r="AF15">
        <f t="shared" si="4"/>
        <v>-517.352536614874</v>
      </c>
      <c r="AG15">
        <f t="shared" si="5"/>
        <v>-20.985114830608754</v>
      </c>
      <c r="AH15">
        <f t="shared" si="6"/>
        <v>-9906.8715175708876</v>
      </c>
      <c r="AI15">
        <f t="shared" si="7"/>
        <v>-98.158436718891608</v>
      </c>
      <c r="AJ15">
        <f t="shared" si="8"/>
        <v>633.69951352812859</v>
      </c>
      <c r="AK15">
        <f t="shared" si="32"/>
        <v>1141.2565646991068</v>
      </c>
      <c r="AL15">
        <f t="shared" si="9"/>
        <v>1676.7976415083438</v>
      </c>
      <c r="AN15">
        <f t="shared" si="10"/>
        <v>4773.9410441321825</v>
      </c>
      <c r="AO15">
        <f t="shared" si="11"/>
        <v>-238.69705220660919</v>
      </c>
      <c r="AP15">
        <f t="shared" si="12"/>
        <v>-9.6821503631910364</v>
      </c>
      <c r="AQ15">
        <f t="shared" si="13"/>
        <v>-4570.8503592283359</v>
      </c>
      <c r="AR15">
        <f t="shared" si="14"/>
        <v>-45.288517665953187</v>
      </c>
      <c r="AS15">
        <f t="shared" si="15"/>
        <v>292.37743155501084</v>
      </c>
      <c r="AT15">
        <f t="shared" si="16"/>
        <v>526.55502491120126</v>
      </c>
      <c r="AU15">
        <f t="shared" si="17"/>
        <v>773.64393880025887</v>
      </c>
      <c r="AW15">
        <v>12</v>
      </c>
      <c r="AX15">
        <f>(R15*SUMPRODUCT(K16:$K$23, X16:$X$23)-$AZ$3*SUMPRODUCT(K15:$K$22, W16:$W$23))/Z15</f>
        <v>13731.318089967293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12326.654888260768</v>
      </c>
      <c r="P16">
        <f t="shared" si="30"/>
        <v>616.33274441303843</v>
      </c>
      <c r="Q16" s="5">
        <f t="shared" si="31"/>
        <v>25</v>
      </c>
      <c r="R16">
        <f t="shared" si="0"/>
        <v>2000000</v>
      </c>
      <c r="S16">
        <f t="shared" si="1"/>
        <v>12944.432690158601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11526.131475743157</v>
      </c>
      <c r="AC16">
        <f t="shared" si="2"/>
        <v>10690.08909324339</v>
      </c>
      <c r="AE16">
        <f t="shared" si="3"/>
        <v>10179.900667053274</v>
      </c>
      <c r="AF16">
        <f t="shared" si="4"/>
        <v>-508.99503335266377</v>
      </c>
      <c r="AG16">
        <f t="shared" si="5"/>
        <v>-20.646113563112845</v>
      </c>
      <c r="AH16">
        <f t="shared" si="6"/>
        <v>-10332.009535185916</v>
      </c>
      <c r="AI16">
        <f t="shared" si="7"/>
        <v>-681.75001504841748</v>
      </c>
      <c r="AJ16">
        <f t="shared" si="8"/>
        <v>836.04238249976697</v>
      </c>
      <c r="AK16">
        <f t="shared" si="32"/>
        <v>1159.477929886574</v>
      </c>
      <c r="AL16">
        <f t="shared" si="9"/>
        <v>1313.7702973379235</v>
      </c>
      <c r="AN16">
        <f t="shared" si="10"/>
        <v>4453.2293957475749</v>
      </c>
      <c r="AO16">
        <f t="shared" si="11"/>
        <v>-222.66146978737876</v>
      </c>
      <c r="AP16">
        <f t="shared" si="12"/>
        <v>-9.0317069718334277</v>
      </c>
      <c r="AQ16">
        <f t="shared" si="13"/>
        <v>-4519.769896001616</v>
      </c>
      <c r="AR16">
        <f t="shared" si="14"/>
        <v>-298.23367701325293</v>
      </c>
      <c r="AS16">
        <f t="shared" si="15"/>
        <v>365.72935587558186</v>
      </c>
      <c r="AT16">
        <f t="shared" si="16"/>
        <v>507.21724798382212</v>
      </c>
      <c r="AU16">
        <f t="shared" si="17"/>
        <v>574.71292684615105</v>
      </c>
      <c r="AW16">
        <v>13</v>
      </c>
      <c r="AX16">
        <f>(R16*SUMPRODUCT(K17:$K$23, X17:$X$23)-$AZ$3*SUMPRODUCT(K16:$K$22, W17:$W$23))/Z16</f>
        <v>12944.432690158601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12326.654888260768</v>
      </c>
      <c r="P17">
        <f t="shared" si="30"/>
        <v>616.33274441303843</v>
      </c>
      <c r="Q17" s="5">
        <f t="shared" si="31"/>
        <v>25</v>
      </c>
      <c r="R17">
        <f t="shared" si="0"/>
        <v>2000000</v>
      </c>
      <c r="S17">
        <f t="shared" si="1"/>
        <v>11928.167426495069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10690.08909324339</v>
      </c>
      <c r="AC17">
        <f t="shared" si="2"/>
        <v>9688.0603531349261</v>
      </c>
      <c r="AE17">
        <f t="shared" si="3"/>
        <v>10011.711962096959</v>
      </c>
      <c r="AF17">
        <f t="shared" si="4"/>
        <v>-500.58559810484797</v>
      </c>
      <c r="AG17">
        <f t="shared" si="5"/>
        <v>-20.30500580419341</v>
      </c>
      <c r="AH17">
        <f t="shared" si="6"/>
        <v>-10771.729863064567</v>
      </c>
      <c r="AI17">
        <f t="shared" si="7"/>
        <v>-1280.9085048766501</v>
      </c>
      <c r="AJ17">
        <f t="shared" si="8"/>
        <v>1002.0287401084643</v>
      </c>
      <c r="AK17">
        <f t="shared" si="32"/>
        <v>1246.4149937114307</v>
      </c>
      <c r="AL17">
        <f t="shared" si="9"/>
        <v>967.53522894324487</v>
      </c>
      <c r="AN17">
        <f t="shared" si="10"/>
        <v>4125.1339555123577</v>
      </c>
      <c r="AO17">
        <f t="shared" si="11"/>
        <v>-206.25669777561788</v>
      </c>
      <c r="AP17">
        <f t="shared" si="12"/>
        <v>-8.3662883257989744</v>
      </c>
      <c r="AQ17">
        <f t="shared" si="13"/>
        <v>-4438.2847594855521</v>
      </c>
      <c r="AR17">
        <f t="shared" si="14"/>
        <v>-527.77379007461127</v>
      </c>
      <c r="AS17">
        <f t="shared" si="15"/>
        <v>412.86673007269866</v>
      </c>
      <c r="AT17">
        <f t="shared" si="16"/>
        <v>513.5614001565649</v>
      </c>
      <c r="AU17">
        <f t="shared" si="17"/>
        <v>398.65434015465223</v>
      </c>
      <c r="AW17">
        <v>14</v>
      </c>
      <c r="AX17">
        <f>(R17*SUMPRODUCT(K18:$K$23, X18:$X$23)-$AZ$3*SUMPRODUCT(K17:$K$22, W18:$W$23))/Z17</f>
        <v>11928.167426495069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12326.654888260768</v>
      </c>
      <c r="P18">
        <f t="shared" si="30"/>
        <v>616.33274441303843</v>
      </c>
      <c r="Q18" s="5">
        <f t="shared" si="31"/>
        <v>25</v>
      </c>
      <c r="R18">
        <f t="shared" si="0"/>
        <v>2000000</v>
      </c>
      <c r="S18">
        <f t="shared" si="1"/>
        <v>10687.103881833324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9688.0603531349261</v>
      </c>
      <c r="AC18">
        <f t="shared" si="2"/>
        <v>8533.0639548060735</v>
      </c>
      <c r="AE18">
        <f t="shared" si="3"/>
        <v>9842.1551501105259</v>
      </c>
      <c r="AF18">
        <f t="shared" si="4"/>
        <v>-492.10775750552637</v>
      </c>
      <c r="AG18">
        <f t="shared" si="5"/>
        <v>-19.961123352864483</v>
      </c>
      <c r="AH18">
        <f t="shared" si="6"/>
        <v>-11266.591462959332</v>
      </c>
      <c r="AI18">
        <f t="shared" si="7"/>
        <v>-1936.5051937071967</v>
      </c>
      <c r="AJ18">
        <f t="shared" si="8"/>
        <v>1154.9963983288526</v>
      </c>
      <c r="AK18">
        <f t="shared" si="32"/>
        <v>1334.5713529763686</v>
      </c>
      <c r="AL18">
        <f t="shared" si="9"/>
        <v>553.06255759802457</v>
      </c>
      <c r="AN18">
        <f t="shared" si="10"/>
        <v>3789.6190282332764</v>
      </c>
      <c r="AO18">
        <f t="shared" si="11"/>
        <v>-189.48095141166385</v>
      </c>
      <c r="AP18">
        <f t="shared" si="12"/>
        <v>-7.685822030765018</v>
      </c>
      <c r="AQ18">
        <f t="shared" si="13"/>
        <v>-4338.083350665509</v>
      </c>
      <c r="AR18">
        <f t="shared" si="14"/>
        <v>-745.63109587466192</v>
      </c>
      <c r="AS18">
        <f t="shared" si="15"/>
        <v>444.71929794754021</v>
      </c>
      <c r="AT18">
        <f t="shared" si="16"/>
        <v>513.86275837335074</v>
      </c>
      <c r="AU18">
        <f t="shared" si="17"/>
        <v>212.95096044622906</v>
      </c>
      <c r="AW18">
        <v>15</v>
      </c>
      <c r="AX18">
        <f>(R18*SUMPRODUCT(K19:$K$23, X19:$X$23)-$AZ$3*SUMPRODUCT(K18:$K$22, W19:$W$23))/Z18</f>
        <v>10687.103881833324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12326.654888260768</v>
      </c>
      <c r="P19">
        <f t="shared" si="30"/>
        <v>616.33274441303843</v>
      </c>
      <c r="Q19" s="5">
        <f t="shared" si="31"/>
        <v>25</v>
      </c>
      <c r="R19">
        <f t="shared" si="0"/>
        <v>2000000</v>
      </c>
      <c r="S19">
        <f t="shared" si="1"/>
        <v>9198.9232896539161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8533.0639548060735</v>
      </c>
      <c r="AC19">
        <f t="shared" si="2"/>
        <v>7217.0160614359174</v>
      </c>
      <c r="AE19">
        <f t="shared" si="3"/>
        <v>9670.8781572742591</v>
      </c>
      <c r="AF19">
        <f t="shared" si="4"/>
        <v>-483.543907863713</v>
      </c>
      <c r="AG19">
        <f t="shared" si="5"/>
        <v>-19.613752159323198</v>
      </c>
      <c r="AH19">
        <f t="shared" si="6"/>
        <v>-11820.796801011238</v>
      </c>
      <c r="AI19">
        <f t="shared" si="7"/>
        <v>-2653.0763037600154</v>
      </c>
      <c r="AJ19">
        <f t="shared" si="8"/>
        <v>1316.0478933701561</v>
      </c>
      <c r="AK19">
        <f t="shared" si="32"/>
        <v>1300.6772281894998</v>
      </c>
      <c r="AL19">
        <f t="shared" si="9"/>
        <v>-36.351182200359517</v>
      </c>
      <c r="AN19">
        <f t="shared" si="10"/>
        <v>3469.0428650283184</v>
      </c>
      <c r="AO19">
        <f t="shared" si="11"/>
        <v>-173.45214325141592</v>
      </c>
      <c r="AP19">
        <f t="shared" si="12"/>
        <v>-7.0356534203209611</v>
      </c>
      <c r="AQ19">
        <f t="shared" si="13"/>
        <v>-4240.2406621836089</v>
      </c>
      <c r="AR19">
        <f t="shared" si="14"/>
        <v>-951.68559382702767</v>
      </c>
      <c r="AS19">
        <f t="shared" si="15"/>
        <v>472.07983393909871</v>
      </c>
      <c r="AT19">
        <f t="shared" si="16"/>
        <v>466.56621919713371</v>
      </c>
      <c r="AU19">
        <f t="shared" si="17"/>
        <v>-13.039540690795343</v>
      </c>
      <c r="AW19">
        <v>16</v>
      </c>
      <c r="AX19">
        <f>(R19*SUMPRODUCT(K20:$K$23, X20:$X$23)-$AZ$3*SUMPRODUCT(K19:$K$22, W20:$W$23))/Z19</f>
        <v>9198.9232896539161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12326.654888260768</v>
      </c>
      <c r="P20">
        <f t="shared" si="30"/>
        <v>616.33274441303843</v>
      </c>
      <c r="Q20" s="5">
        <f t="shared" si="31"/>
        <v>25</v>
      </c>
      <c r="R20">
        <f t="shared" si="0"/>
        <v>2000000</v>
      </c>
      <c r="S20">
        <f t="shared" si="1"/>
        <v>7341.9062699005681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7217.0160614359174</v>
      </c>
      <c r="AC20">
        <f t="shared" si="2"/>
        <v>5656.7766644529875</v>
      </c>
      <c r="AE20">
        <f t="shared" si="3"/>
        <v>9497.4154067514683</v>
      </c>
      <c r="AF20">
        <f t="shared" si="4"/>
        <v>-474.87077033757345</v>
      </c>
      <c r="AG20">
        <f t="shared" si="5"/>
        <v>-19.261947975432264</v>
      </c>
      <c r="AH20">
        <f t="shared" si="6"/>
        <v>-12453.332983816141</v>
      </c>
      <c r="AI20">
        <f t="shared" si="7"/>
        <v>-3450.0502953776777</v>
      </c>
      <c r="AJ20">
        <f t="shared" si="8"/>
        <v>1560.23939698293</v>
      </c>
      <c r="AK20">
        <f t="shared" si="32"/>
        <v>881.80814589324496</v>
      </c>
      <c r="AL20">
        <f t="shared" si="9"/>
        <v>-1008.0027525015028</v>
      </c>
      <c r="AN20">
        <f t="shared" si="10"/>
        <v>3231.3573015489974</v>
      </c>
      <c r="AO20">
        <f t="shared" si="11"/>
        <v>-161.56786507744988</v>
      </c>
      <c r="AP20">
        <f t="shared" si="12"/>
        <v>-6.553597327987104</v>
      </c>
      <c r="AQ20">
        <f t="shared" si="13"/>
        <v>-4237.0652164239164</v>
      </c>
      <c r="AR20">
        <f t="shared" si="14"/>
        <v>-1173.8293772803559</v>
      </c>
      <c r="AS20">
        <f t="shared" si="15"/>
        <v>530.84873638581576</v>
      </c>
      <c r="AT20">
        <f t="shared" si="16"/>
        <v>300.02238174945251</v>
      </c>
      <c r="AU20">
        <f t="shared" si="17"/>
        <v>-342.95825914508765</v>
      </c>
      <c r="AW20">
        <v>17</v>
      </c>
      <c r="AX20">
        <f>(R20*SUMPRODUCT(K21:$K$23, X21:$X$23)-$AZ$3*SUMPRODUCT(K20:$K$22, W21:$W$23))/Z20</f>
        <v>7341.9062699005681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12326.654888260768</v>
      </c>
      <c r="P21">
        <f t="shared" si="30"/>
        <v>616.33274441303843</v>
      </c>
      <c r="Q21" s="5">
        <f t="shared" si="31"/>
        <v>25</v>
      </c>
      <c r="R21">
        <f t="shared" si="0"/>
        <v>2000000</v>
      </c>
      <c r="S21">
        <f t="shared" si="1"/>
        <v>5137.3861432206186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5656.7766644529875</v>
      </c>
      <c r="AC21">
        <f t="shared" si="2"/>
        <v>3884.8055199276359</v>
      </c>
      <c r="AE21">
        <f t="shared" si="3"/>
        <v>9321.210362073025</v>
      </c>
      <c r="AF21">
        <f t="shared" si="4"/>
        <v>-466.0605181036513</v>
      </c>
      <c r="AG21">
        <f t="shared" si="5"/>
        <v>-18.904582075527312</v>
      </c>
      <c r="AH21">
        <f t="shared" si="6"/>
        <v>-13179.713612050358</v>
      </c>
      <c r="AI21">
        <f t="shared" si="7"/>
        <v>-4343.4683501565123</v>
      </c>
      <c r="AJ21">
        <f t="shared" si="8"/>
        <v>1771.9711445253515</v>
      </c>
      <c r="AK21">
        <f t="shared" si="32"/>
        <v>744.46182988206715</v>
      </c>
      <c r="AL21">
        <f t="shared" si="9"/>
        <v>-1827.0353757490936</v>
      </c>
      <c r="AN21">
        <f t="shared" si="10"/>
        <v>3016.6518603588856</v>
      </c>
      <c r="AO21">
        <f t="shared" si="11"/>
        <v>-150.8325930179443</v>
      </c>
      <c r="AP21">
        <f t="shared" si="12"/>
        <v>-6.1181478018658986</v>
      </c>
      <c r="AQ21">
        <f t="shared" si="13"/>
        <v>-4265.3910857502397</v>
      </c>
      <c r="AR21">
        <f t="shared" si="14"/>
        <v>-1405.6899662111641</v>
      </c>
      <c r="AS21">
        <f t="shared" si="15"/>
        <v>573.46844905298883</v>
      </c>
      <c r="AT21">
        <f t="shared" si="16"/>
        <v>240.93246229242479</v>
      </c>
      <c r="AU21">
        <f t="shared" si="17"/>
        <v>-591.28905486575059</v>
      </c>
      <c r="AW21">
        <v>18</v>
      </c>
      <c r="AX21">
        <f>(R21*SUMPRODUCT(K22:$K$23, X22:$X$23)-$AZ$3*SUMPRODUCT(K21:$K$22, W22:$W$23))/Z21</f>
        <v>5137.3861432206186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12326.654888260768</v>
      </c>
      <c r="P22">
        <f t="shared" si="30"/>
        <v>616.33274441303843</v>
      </c>
      <c r="Q22" s="5">
        <f t="shared" si="31"/>
        <v>25</v>
      </c>
      <c r="R22">
        <f t="shared" si="0"/>
        <v>2000000</v>
      </c>
      <c r="S22">
        <f t="shared" si="1"/>
        <v>2663.5056073426017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3884.8055199276359</v>
      </c>
      <c r="AC22">
        <f t="shared" si="2"/>
        <v>1975.3005628294154</v>
      </c>
      <c r="AE22">
        <f t="shared" si="3"/>
        <v>9141.6546191838042</v>
      </c>
      <c r="AF22">
        <f t="shared" si="4"/>
        <v>-457.0827309591902</v>
      </c>
      <c r="AG22">
        <f t="shared" si="5"/>
        <v>-18.54042053998327</v>
      </c>
      <c r="AH22">
        <f t="shared" si="6"/>
        <v>-14009.257183101741</v>
      </c>
      <c r="AI22">
        <f t="shared" si="7"/>
        <v>-5343.2257154171093</v>
      </c>
      <c r="AJ22">
        <f t="shared" si="8"/>
        <v>1909.5049570982205</v>
      </c>
      <c r="AK22">
        <f t="shared" si="32"/>
        <v>879.85641857065764</v>
      </c>
      <c r="AL22">
        <f t="shared" si="9"/>
        <v>-2553.864339748231</v>
      </c>
      <c r="AN22">
        <f t="shared" si="10"/>
        <v>2764.992229259944</v>
      </c>
      <c r="AO22">
        <f t="shared" si="11"/>
        <v>-138.24961146299719</v>
      </c>
      <c r="AP22">
        <f t="shared" si="12"/>
        <v>-5.6077505501779958</v>
      </c>
      <c r="AQ22">
        <f t="shared" si="13"/>
        <v>-4237.2512266755048</v>
      </c>
      <c r="AR22">
        <f t="shared" si="14"/>
        <v>-1616.1163594287352</v>
      </c>
      <c r="AS22">
        <f t="shared" si="15"/>
        <v>577.55040942263429</v>
      </c>
      <c r="AT22">
        <f t="shared" si="16"/>
        <v>266.12208200330815</v>
      </c>
      <c r="AU22">
        <f t="shared" si="17"/>
        <v>-772.44386800279278</v>
      </c>
      <c r="AW22">
        <v>19</v>
      </c>
      <c r="AX22">
        <f>(R22*SUMPRODUCT(K23:$K$23, X23:$X$23)-$AZ$3*SUMPRODUCT(K22:$K$22, W23:$W$23))/Z22</f>
        <v>2663.5056073426017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12326.654888260768</v>
      </c>
      <c r="P23">
        <f t="shared" si="30"/>
        <v>616.33274441303843</v>
      </c>
      <c r="Q23" s="5">
        <f t="shared" si="31"/>
        <v>25</v>
      </c>
      <c r="R23">
        <f t="shared" si="0"/>
        <v>2000000</v>
      </c>
      <c r="S23">
        <f t="shared" si="1"/>
        <v>2718.1693243584186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1975.3005628294154</v>
      </c>
      <c r="AC23">
        <f t="shared" si="2"/>
        <v>1975.3005628294152</v>
      </c>
      <c r="AE23">
        <f t="shared" si="3"/>
        <v>8957.8114653812536</v>
      </c>
      <c r="AF23">
        <f t="shared" si="4"/>
        <v>-447.89057326906271</v>
      </c>
      <c r="AG23">
        <f t="shared" si="5"/>
        <v>-18.167563598118139</v>
      </c>
      <c r="AH23">
        <f t="shared" si="6"/>
        <v>-14996.218917223634</v>
      </c>
      <c r="AI23">
        <f t="shared" si="7"/>
        <v>-6504.4655887095596</v>
      </c>
      <c r="AJ23">
        <f t="shared" si="8"/>
        <v>0</v>
      </c>
      <c r="AK23">
        <f t="shared" si="32"/>
        <v>1089.4145091684331</v>
      </c>
      <c r="AL23">
        <f t="shared" si="9"/>
        <v>-5415.0510795411265</v>
      </c>
      <c r="AN23">
        <f t="shared" si="10"/>
        <v>2454.3770999939611</v>
      </c>
      <c r="AO23">
        <f t="shared" si="11"/>
        <v>-122.71885499969807</v>
      </c>
      <c r="AP23">
        <f t="shared" si="12"/>
        <v>-4.977784164159929</v>
      </c>
      <c r="AQ23">
        <f t="shared" si="13"/>
        <v>-4108.8581110657933</v>
      </c>
      <c r="AR23">
        <f t="shared" si="14"/>
        <v>-1782.1776502356897</v>
      </c>
      <c r="AS23">
        <f t="shared" si="15"/>
        <v>0</v>
      </c>
      <c r="AT23">
        <f t="shared" si="16"/>
        <v>298.49188432214481</v>
      </c>
      <c r="AU23">
        <f t="shared" si="17"/>
        <v>-1483.6857659135449</v>
      </c>
      <c r="AW23">
        <v>20</v>
      </c>
      <c r="AX23">
        <f>(R23*SUMPRODUCT(K$23:$K24, X$23:$X24)-$AZ$3*SUMPRODUCT(K$22:$K23, W$23:$W24))/Z23</f>
        <v>2718.1693243584186</v>
      </c>
    </row>
    <row r="25" spans="5:50" x14ac:dyDescent="0.25">
      <c r="AN25" s="6">
        <f t="shared" ref="AN25:AU25" si="33">SUM(AN3:AN23)</f>
        <v>116060.47753713667</v>
      </c>
      <c r="AO25" s="6">
        <f t="shared" si="33"/>
        <v>-15048.015043052412</v>
      </c>
      <c r="AP25" s="6">
        <f t="shared" si="33"/>
        <v>-483.5349265666847</v>
      </c>
      <c r="AQ25" s="6">
        <f t="shared" si="33"/>
        <v>-96465.473684691082</v>
      </c>
      <c r="AR25" s="6">
        <f t="shared" si="33"/>
        <v>4063.4538828265231</v>
      </c>
      <c r="AS25" s="6">
        <f t="shared" si="33"/>
        <v>-6075.545884635917</v>
      </c>
      <c r="AT25" s="6">
        <f t="shared" si="33"/>
        <v>12407.983320417474</v>
      </c>
      <c r="AU25" s="7">
        <f t="shared" si="33"/>
        <v>10395.891318608075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87E-68B0-456C-B618-011106366BC3}">
  <sheetPr codeName="Sheet2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2312.7350473895444</v>
      </c>
      <c r="K3">
        <v>1</v>
      </c>
      <c r="L3" s="2">
        <v>0</v>
      </c>
      <c r="O3">
        <f>$C$3</f>
        <v>2312.7350473895444</v>
      </c>
      <c r="P3">
        <f>O3*C5</f>
        <v>231.27350473895444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2312.7350473895444</v>
      </c>
      <c r="AF3">
        <f t="shared" ref="AF3:AF34" si="3">-$Z3*P3</f>
        <v>-231.27350473895444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34" si="6">SUM(AE3:AH3)</f>
        <v>1808.3118008505899</v>
      </c>
      <c r="AJ3">
        <f t="shared" ref="AJ3:AJ34" si="7">AB3-AC3</f>
        <v>0</v>
      </c>
      <c r="AL3">
        <f t="shared" ref="AL3:AL23" si="8">SUM(AI3:AK3)</f>
        <v>1808.3118008505899</v>
      </c>
      <c r="AN3">
        <f t="shared" ref="AN3:AN34" si="9">AE3*$K3</f>
        <v>2312.7350473895444</v>
      </c>
      <c r="AO3">
        <f t="shared" ref="AO3:AO34" si="10">AF3*$K3</f>
        <v>-231.27350473895444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1808.3118008505899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1808.3118008505899</v>
      </c>
      <c r="AW3">
        <v>0</v>
      </c>
      <c r="AX3">
        <f>IF(Z3&gt;0, (R3*SUMPRODUCT(K3:$K$98, X3:$X$98)-K3*$AZ$3)/Z3, 0)</f>
        <v>0</v>
      </c>
      <c r="AZ3">
        <f>C6*SUMPRODUCT(X4:X98, K4:K98)/1</f>
        <v>1458.035569607018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</v>
      </c>
      <c r="S4">
        <f t="shared" si="1"/>
        <v>99.022989373544803</v>
      </c>
      <c r="U4">
        <f t="shared" ref="U4:U23" si="20">M4</f>
        <v>2.341728E-3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35" si="26">AC3</f>
        <v>0</v>
      </c>
      <c r="AC4">
        <f t="shared" ref="AC4:AC67" si="27">S4*Z4</f>
        <v>97.800874572949624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-117.0864</v>
      </c>
      <c r="AI4">
        <f t="shared" si="6"/>
        <v>-117.0864</v>
      </c>
      <c r="AJ4">
        <f t="shared" si="7"/>
        <v>-97.800874572949624</v>
      </c>
      <c r="AK4">
        <f t="shared" ref="AK4:AK35" si="28">G4*SUM(AB4:AB4, AE4:AF4)</f>
        <v>0</v>
      </c>
      <c r="AL4">
        <f t="shared" si="8"/>
        <v>-214.88727457294962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-109.23257766582704</v>
      </c>
      <c r="AR4">
        <f t="shared" si="13"/>
        <v>-109.23257766582704</v>
      </c>
      <c r="AS4">
        <f t="shared" si="14"/>
        <v>-91.240670373122143</v>
      </c>
      <c r="AT4">
        <f t="shared" si="15"/>
        <v>0</v>
      </c>
      <c r="AU4">
        <f t="shared" si="16"/>
        <v>-200.47324803894918</v>
      </c>
      <c r="AW4">
        <v>1</v>
      </c>
      <c r="AX4">
        <f>IF(Z4&gt;0, (R4*SUMPRODUCT(K4:$K$98, X4:$X$98)-K4*$AZ$3)/Z4, 0)</f>
        <v>99.022989373544803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2.3453380000000002E-3</v>
      </c>
      <c r="Q5" s="5">
        <f t="shared" ref="Q5:Q36" si="30">$C$8</f>
        <v>25</v>
      </c>
      <c r="R5">
        <f t="shared" si="0"/>
        <v>50000</v>
      </c>
      <c r="S5">
        <f t="shared" si="1"/>
        <v>104.59120037696067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97.800874572949624</v>
      </c>
      <c r="AC5">
        <f t="shared" si="27"/>
        <v>102.02508631876344</v>
      </c>
      <c r="AE5">
        <f t="shared" si="2"/>
        <v>0</v>
      </c>
      <c r="AF5">
        <f t="shared" si="3"/>
        <v>0</v>
      </c>
      <c r="AG5">
        <f t="shared" si="4"/>
        <v>-24.386632420091601</v>
      </c>
      <c r="AH5">
        <f t="shared" si="5"/>
        <v>-115.81962381679681</v>
      </c>
      <c r="AI5">
        <f t="shared" si="6"/>
        <v>-140.20625623688841</v>
      </c>
      <c r="AJ5">
        <f t="shared" si="7"/>
        <v>-4.2242117458138182</v>
      </c>
      <c r="AK5">
        <f t="shared" si="28"/>
        <v>4.009835857490935</v>
      </c>
      <c r="AL5">
        <f t="shared" si="8"/>
        <v>-140.42063212521128</v>
      </c>
      <c r="AN5">
        <f t="shared" si="9"/>
        <v>0</v>
      </c>
      <c r="AO5">
        <f t="shared" si="10"/>
        <v>0</v>
      </c>
      <c r="AP5">
        <f t="shared" si="11"/>
        <v>-20.853204906448706</v>
      </c>
      <c r="AQ5">
        <f t="shared" si="12"/>
        <v>-99.038288929537998</v>
      </c>
      <c r="AR5">
        <f t="shared" si="13"/>
        <v>-119.89149383598671</v>
      </c>
      <c r="AS5">
        <f t="shared" si="14"/>
        <v>-3.6121573321910958</v>
      </c>
      <c r="AT5">
        <f t="shared" si="15"/>
        <v>3.4288427912905668</v>
      </c>
      <c r="AU5">
        <f t="shared" si="16"/>
        <v>-120.07480837688723</v>
      </c>
      <c r="AW5">
        <v>2</v>
      </c>
      <c r="AX5">
        <f>IF(Z5&gt;0, (R5*SUMPRODUCT(K5:$K$98, X5:$X$98)-K5*$AZ$3)/Z5, 0)</f>
        <v>104.59120037696067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2.3489470000000001E-3</v>
      </c>
      <c r="Q6" s="5">
        <f t="shared" si="30"/>
        <v>25</v>
      </c>
      <c r="R6">
        <f t="shared" si="0"/>
        <v>50000</v>
      </c>
      <c r="S6">
        <f t="shared" si="1"/>
        <v>129.7684587706425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102.02508631876344</v>
      </c>
      <c r="AC6">
        <f t="shared" si="27"/>
        <v>125.02144128641409</v>
      </c>
      <c r="AE6">
        <f t="shared" si="2"/>
        <v>0</v>
      </c>
      <c r="AF6">
        <f t="shared" si="3"/>
        <v>0</v>
      </c>
      <c r="AG6">
        <f t="shared" si="4"/>
        <v>-24.085483188827407</v>
      </c>
      <c r="AH6">
        <f t="shared" si="5"/>
        <v>-114.5658141265538</v>
      </c>
      <c r="AI6">
        <f t="shared" si="6"/>
        <v>-138.65129731538121</v>
      </c>
      <c r="AJ6">
        <f t="shared" si="7"/>
        <v>-22.996354967650646</v>
      </c>
      <c r="AK6">
        <f t="shared" si="28"/>
        <v>5.968467549647662</v>
      </c>
      <c r="AL6">
        <f t="shared" si="8"/>
        <v>-155.67918473338418</v>
      </c>
      <c r="AN6">
        <f t="shared" si="9"/>
        <v>0</v>
      </c>
      <c r="AO6">
        <f t="shared" si="10"/>
        <v>0</v>
      </c>
      <c r="AP6">
        <f t="shared" si="11"/>
        <v>-18.579783296597952</v>
      </c>
      <c r="AQ6">
        <f t="shared" si="12"/>
        <v>-88.37721805212081</v>
      </c>
      <c r="AR6">
        <f t="shared" si="13"/>
        <v>-106.95700134871876</v>
      </c>
      <c r="AS6">
        <f t="shared" si="14"/>
        <v>-17.739618863398611</v>
      </c>
      <c r="AT6">
        <f t="shared" si="15"/>
        <v>4.6041357283905633</v>
      </c>
      <c r="AU6">
        <f t="shared" si="16"/>
        <v>-120.09248448372679</v>
      </c>
      <c r="AW6">
        <v>3</v>
      </c>
      <c r="AX6">
        <f>IF(Z6&gt;0, (R6*SUMPRODUCT(K6:$K$98, X6:$X$98)-K6*$AZ$3)/Z6, 0)</f>
        <v>129.7684587706425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2.353459E-3</v>
      </c>
      <c r="Q7" s="5">
        <f t="shared" si="30"/>
        <v>25</v>
      </c>
      <c r="R7">
        <f t="shared" si="0"/>
        <v>50000</v>
      </c>
      <c r="S7">
        <f t="shared" si="1"/>
        <v>145.09065894857264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125.02144128641409</v>
      </c>
      <c r="AC7">
        <f t="shared" si="27"/>
        <v>138.05633972685155</v>
      </c>
      <c r="AE7">
        <f t="shared" si="2"/>
        <v>0</v>
      </c>
      <c r="AF7">
        <f t="shared" si="3"/>
        <v>0</v>
      </c>
      <c r="AG7">
        <f t="shared" si="4"/>
        <v>-23.787944159759036</v>
      </c>
      <c r="AH7">
        <f t="shared" si="5"/>
        <v>-113.36839436018911</v>
      </c>
      <c r="AI7">
        <f t="shared" si="6"/>
        <v>-137.15633851994815</v>
      </c>
      <c r="AJ7">
        <f t="shared" si="7"/>
        <v>-13.034898440437459</v>
      </c>
      <c r="AK7">
        <f t="shared" si="28"/>
        <v>6.1385527671629312</v>
      </c>
      <c r="AL7">
        <f t="shared" si="8"/>
        <v>-144.05268419322266</v>
      </c>
      <c r="AN7">
        <f t="shared" si="9"/>
        <v>0</v>
      </c>
      <c r="AO7">
        <f t="shared" si="10"/>
        <v>0</v>
      </c>
      <c r="AP7">
        <f t="shared" si="11"/>
        <v>-16.695713497784133</v>
      </c>
      <c r="AQ7">
        <f t="shared" si="12"/>
        <v>-79.568298093764199</v>
      </c>
      <c r="AR7">
        <f t="shared" si="13"/>
        <v>-96.264011591548339</v>
      </c>
      <c r="AS7">
        <f t="shared" si="14"/>
        <v>-9.1486228642829275</v>
      </c>
      <c r="AT7">
        <f t="shared" si="15"/>
        <v>4.3083806487555023</v>
      </c>
      <c r="AU7">
        <f t="shared" si="16"/>
        <v>-101.10425380707575</v>
      </c>
      <c r="AW7">
        <v>4</v>
      </c>
      <c r="AX7">
        <f>IF(Z7&gt;0, (R7*SUMPRODUCT(K7:$K$98, X7:$X$98)-K7*$AZ$3)/Z7, 0)</f>
        <v>145.09065894857264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2.358874E-3</v>
      </c>
      <c r="Q8" s="5">
        <f t="shared" si="30"/>
        <v>25</v>
      </c>
      <c r="R8">
        <f t="shared" si="0"/>
        <v>50000</v>
      </c>
      <c r="S8">
        <f t="shared" si="1"/>
        <v>134.71072404082054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138.05633972685155</v>
      </c>
      <c r="AC8">
        <f t="shared" si="27"/>
        <v>126.59549113844558</v>
      </c>
      <c r="AE8">
        <f t="shared" si="2"/>
        <v>0</v>
      </c>
      <c r="AF8">
        <f t="shared" si="3"/>
        <v>0</v>
      </c>
      <c r="AG8">
        <f t="shared" si="4"/>
        <v>-23.493951955169535</v>
      </c>
      <c r="AH8">
        <f t="shared" si="5"/>
        <v>-112.22552598381488</v>
      </c>
      <c r="AI8">
        <f t="shared" si="6"/>
        <v>-135.71947793898443</v>
      </c>
      <c r="AJ8">
        <f t="shared" si="7"/>
        <v>11.460848588405966</v>
      </c>
      <c r="AK8">
        <f t="shared" si="28"/>
        <v>2.9406000361819378</v>
      </c>
      <c r="AL8">
        <f t="shared" si="8"/>
        <v>-121.31802931439653</v>
      </c>
      <c r="AN8">
        <f t="shared" si="9"/>
        <v>0</v>
      </c>
      <c r="AO8">
        <f t="shared" si="10"/>
        <v>0</v>
      </c>
      <c r="AP8">
        <f t="shared" si="11"/>
        <v>-15.391928757887539</v>
      </c>
      <c r="AQ8">
        <f t="shared" si="12"/>
        <v>-73.523913901562693</v>
      </c>
      <c r="AR8">
        <f t="shared" si="13"/>
        <v>-88.915842659450249</v>
      </c>
      <c r="AS8">
        <f t="shared" si="14"/>
        <v>7.5085096502406481</v>
      </c>
      <c r="AT8">
        <f t="shared" si="15"/>
        <v>1.9265173585406394</v>
      </c>
      <c r="AU8">
        <f t="shared" si="16"/>
        <v>-79.480815650668958</v>
      </c>
      <c r="AW8">
        <v>5</v>
      </c>
      <c r="AX8">
        <f>IF(Z8&gt;0, (R8*SUMPRODUCT(K8:$K$98, X8:$X$98)-K8*$AZ$3)/Z8, 0)</f>
        <v>134.71072404082054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2.3678979999999998E-3</v>
      </c>
      <c r="Q9" s="5">
        <f t="shared" si="30"/>
        <v>25</v>
      </c>
      <c r="R9">
        <f t="shared" si="0"/>
        <v>50000</v>
      </c>
      <c r="S9">
        <f t="shared" si="1"/>
        <v>111.66660436820931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126.59549113844558</v>
      </c>
      <c r="AC9">
        <f t="shared" si="27"/>
        <v>103.64171133211687</v>
      </c>
      <c r="AE9">
        <f t="shared" si="2"/>
        <v>0</v>
      </c>
      <c r="AF9">
        <f t="shared" si="3"/>
        <v>0</v>
      </c>
      <c r="AG9">
        <f t="shared" si="4"/>
        <v>-23.203381153771101</v>
      </c>
      <c r="AH9">
        <f t="shared" si="5"/>
        <v>-111.26256369348407</v>
      </c>
      <c r="AI9">
        <f t="shared" si="6"/>
        <v>-134.46594484725517</v>
      </c>
      <c r="AJ9">
        <f t="shared" si="7"/>
        <v>22.953779806328711</v>
      </c>
      <c r="AK9">
        <f t="shared" si="28"/>
        <v>0.74691339771682896</v>
      </c>
      <c r="AL9">
        <f t="shared" si="8"/>
        <v>-110.76525164320964</v>
      </c>
      <c r="AN9">
        <f t="shared" si="9"/>
        <v>0</v>
      </c>
      <c r="AO9">
        <f t="shared" si="10"/>
        <v>0</v>
      </c>
      <c r="AP9">
        <f t="shared" si="11"/>
        <v>-14.396782794759655</v>
      </c>
      <c r="AQ9">
        <f t="shared" si="12"/>
        <v>-69.034032241584214</v>
      </c>
      <c r="AR9">
        <f t="shared" si="13"/>
        <v>-83.430815036343873</v>
      </c>
      <c r="AS9">
        <f t="shared" si="14"/>
        <v>14.24191500369967</v>
      </c>
      <c r="AT9">
        <f t="shared" si="15"/>
        <v>0.4634303027719508</v>
      </c>
      <c r="AU9">
        <f t="shared" si="16"/>
        <v>-68.725469729872259</v>
      </c>
      <c r="AW9">
        <v>6</v>
      </c>
      <c r="AX9">
        <f>IF(Z9&gt;0, (R9*SUMPRODUCT(K9:$K$98, X9:$X$98)-K9*$AZ$3)/Z9, 0)</f>
        <v>111.66660436820931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2.3778240000000002E-3</v>
      </c>
      <c r="Q10" s="5">
        <f t="shared" si="30"/>
        <v>25</v>
      </c>
      <c r="R10">
        <f t="shared" si="0"/>
        <v>50000</v>
      </c>
      <c r="S10">
        <f t="shared" si="1"/>
        <v>88.406533239367349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103.64171133211687</v>
      </c>
      <c r="AC10">
        <f t="shared" si="27"/>
        <v>81.037579179989052</v>
      </c>
      <c r="AE10">
        <f t="shared" si="2"/>
        <v>0</v>
      </c>
      <c r="AF10">
        <f t="shared" si="3"/>
        <v>0</v>
      </c>
      <c r="AG10">
        <f t="shared" si="4"/>
        <v>-22.916173785644808</v>
      </c>
      <c r="AH10">
        <f t="shared" si="5"/>
        <v>-110.34711317716925</v>
      </c>
      <c r="AI10">
        <f t="shared" si="6"/>
        <v>-133.26328696281405</v>
      </c>
      <c r="AJ10">
        <f t="shared" si="7"/>
        <v>22.604132152127818</v>
      </c>
      <c r="AK10">
        <f t="shared" si="28"/>
        <v>0.42493101646167919</v>
      </c>
      <c r="AL10">
        <f t="shared" si="8"/>
        <v>-110.23422379422455</v>
      </c>
      <c r="AN10">
        <f t="shared" si="9"/>
        <v>0</v>
      </c>
      <c r="AO10">
        <f t="shared" si="10"/>
        <v>0</v>
      </c>
      <c r="AP10">
        <f t="shared" si="11"/>
        <v>-13.488835927483061</v>
      </c>
      <c r="AQ10">
        <f t="shared" si="12"/>
        <v>-64.952121529582755</v>
      </c>
      <c r="AR10">
        <f t="shared" si="13"/>
        <v>-78.440957457065807</v>
      </c>
      <c r="AS10">
        <f t="shared" si="14"/>
        <v>13.305163101625405</v>
      </c>
      <c r="AT10">
        <f t="shared" si="15"/>
        <v>0.2501213690891424</v>
      </c>
      <c r="AU10">
        <f t="shared" si="16"/>
        <v>-64.885672986351253</v>
      </c>
      <c r="AW10">
        <v>7</v>
      </c>
      <c r="AX10">
        <f>IF(Z10&gt;0, (R10*SUMPRODUCT(K10:$K$98, X10:$X$98)-K10*$AZ$3)/Z10, 0)</f>
        <v>88.406533239367349</v>
      </c>
    </row>
    <row r="11" spans="1:52" x14ac:dyDescent="0.25">
      <c r="A11" t="s">
        <v>33</v>
      </c>
      <c r="C11" s="26">
        <f>AU100</f>
        <v>76.767757334851098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2.3886530000000001E-3</v>
      </c>
      <c r="Q11" s="5">
        <f t="shared" si="30"/>
        <v>25</v>
      </c>
      <c r="R11">
        <f t="shared" si="0"/>
        <v>50000</v>
      </c>
      <c r="S11">
        <f t="shared" si="1"/>
        <v>64.970531059127453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81.037579179989052</v>
      </c>
      <c r="AC11">
        <f t="shared" si="27"/>
        <v>58.817232512468543</v>
      </c>
      <c r="AE11">
        <f t="shared" si="2"/>
        <v>0</v>
      </c>
      <c r="AF11">
        <f t="shared" si="3"/>
        <v>0</v>
      </c>
      <c r="AG11">
        <f t="shared" si="4"/>
        <v>-22.632273260526759</v>
      </c>
      <c r="AH11">
        <f t="shared" si="5"/>
        <v>-109.47757452320366</v>
      </c>
      <c r="AI11">
        <f t="shared" si="6"/>
        <v>-132.1098477837304</v>
      </c>
      <c r="AJ11">
        <f t="shared" si="7"/>
        <v>22.220346667520509</v>
      </c>
      <c r="AK11">
        <f t="shared" si="28"/>
        <v>0.19449019003197371</v>
      </c>
      <c r="AL11">
        <f t="shared" si="8"/>
        <v>-109.69501092617791</v>
      </c>
      <c r="AN11">
        <f t="shared" si="9"/>
        <v>0</v>
      </c>
      <c r="AO11">
        <f t="shared" si="10"/>
        <v>0</v>
      </c>
      <c r="AP11">
        <f t="shared" si="11"/>
        <v>-12.658425902511917</v>
      </c>
      <c r="AQ11">
        <f t="shared" si="12"/>
        <v>-61.231752954561379</v>
      </c>
      <c r="AR11">
        <f t="shared" si="13"/>
        <v>-73.89017885707328</v>
      </c>
      <c r="AS11">
        <f t="shared" si="14"/>
        <v>12.42803180136176</v>
      </c>
      <c r="AT11">
        <f t="shared" si="15"/>
        <v>0.10878004303611435</v>
      </c>
      <c r="AU11">
        <f t="shared" si="16"/>
        <v>-61.353367012675413</v>
      </c>
      <c r="AW11">
        <v>8</v>
      </c>
      <c r="AX11">
        <f>IF(Z11&gt;0, (R11*SUMPRODUCT(K11:$K$98, X11:$X$98)-K11*$AZ$3)/Z11, 0)</f>
        <v>64.970531059127453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2.4012859999999999E-3</v>
      </c>
      <c r="Q12" s="5">
        <f t="shared" si="30"/>
        <v>25</v>
      </c>
      <c r="R12">
        <f t="shared" si="0"/>
        <v>50000</v>
      </c>
      <c r="S12">
        <f t="shared" si="1"/>
        <v>42.632243647466062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58.817232512468543</v>
      </c>
      <c r="AC12">
        <f t="shared" si="27"/>
        <v>38.115961049300267</v>
      </c>
      <c r="AE12">
        <f t="shared" si="2"/>
        <v>0</v>
      </c>
      <c r="AF12">
        <f t="shared" si="3"/>
        <v>0</v>
      </c>
      <c r="AG12">
        <f t="shared" si="4"/>
        <v>-22.351603966992815</v>
      </c>
      <c r="AH12">
        <f t="shared" si="5"/>
        <v>-108.69312185735451</v>
      </c>
      <c r="AI12">
        <f t="shared" si="6"/>
        <v>-131.04472582434732</v>
      </c>
      <c r="AJ12">
        <f t="shared" si="7"/>
        <v>20.701271463168275</v>
      </c>
      <c r="AK12">
        <f t="shared" si="28"/>
        <v>0.13527963477867766</v>
      </c>
      <c r="AL12">
        <f t="shared" si="8"/>
        <v>-110.20817472640037</v>
      </c>
      <c r="AN12">
        <f t="shared" si="9"/>
        <v>0</v>
      </c>
      <c r="AO12">
        <f t="shared" si="10"/>
        <v>0</v>
      </c>
      <c r="AP12">
        <f t="shared" si="11"/>
        <v>-11.880115121719147</v>
      </c>
      <c r="AQ12">
        <f t="shared" si="12"/>
        <v>-57.771549751476243</v>
      </c>
      <c r="AR12">
        <f t="shared" si="13"/>
        <v>-69.651664873195386</v>
      </c>
      <c r="AS12">
        <f t="shared" si="14"/>
        <v>11.002945851741769</v>
      </c>
      <c r="AT12">
        <f t="shared" si="15"/>
        <v>7.1902564002481129E-2</v>
      </c>
      <c r="AU12">
        <f t="shared" si="16"/>
        <v>-58.576816457451137</v>
      </c>
      <c r="AW12">
        <v>9</v>
      </c>
      <c r="AX12">
        <f>IF(Z12&gt;0, (R12*SUMPRODUCT(K12:$K$98, X12:$X$98)-K12*$AZ$3)/Z12, 0)</f>
        <v>42.632243647466062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2.4148220000000001E-3</v>
      </c>
      <c r="Q13" s="5">
        <f t="shared" si="30"/>
        <v>25</v>
      </c>
      <c r="R13">
        <f t="shared" si="0"/>
        <v>50000</v>
      </c>
      <c r="S13">
        <f t="shared" si="1"/>
        <v>21.12257981138228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38.115961049300267</v>
      </c>
      <c r="AC13">
        <f t="shared" si="27"/>
        <v>18.650488360407167</v>
      </c>
      <c r="AE13">
        <f t="shared" si="2"/>
        <v>0</v>
      </c>
      <c r="AF13">
        <f t="shared" si="3"/>
        <v>0</v>
      </c>
      <c r="AG13">
        <f t="shared" si="4"/>
        <v>-22.074112782328108</v>
      </c>
      <c r="AH13">
        <f t="shared" si="5"/>
        <v>-107.95028998956305</v>
      </c>
      <c r="AI13">
        <f t="shared" si="6"/>
        <v>-130.02440277189115</v>
      </c>
      <c r="AJ13">
        <f t="shared" si="7"/>
        <v>19.465472688893101</v>
      </c>
      <c r="AK13">
        <f t="shared" si="28"/>
        <v>7.6231922098600538E-2</v>
      </c>
      <c r="AL13">
        <f t="shared" si="8"/>
        <v>-110.48269816089945</v>
      </c>
      <c r="AN13">
        <f t="shared" si="9"/>
        <v>0</v>
      </c>
      <c r="AO13">
        <f t="shared" si="10"/>
        <v>0</v>
      </c>
      <c r="AP13">
        <f t="shared" si="11"/>
        <v>-11.152685938349329</v>
      </c>
      <c r="AQ13">
        <f t="shared" si="12"/>
        <v>-54.540614749924089</v>
      </c>
      <c r="AR13">
        <f t="shared" si="13"/>
        <v>-65.693300688273411</v>
      </c>
      <c r="AS13">
        <f t="shared" si="14"/>
        <v>9.8347012032365253</v>
      </c>
      <c r="AT13">
        <f t="shared" si="15"/>
        <v>3.8515282313998214E-2</v>
      </c>
      <c r="AU13">
        <f t="shared" si="16"/>
        <v>-55.820084202722889</v>
      </c>
      <c r="AW13">
        <v>10</v>
      </c>
      <c r="AX13">
        <f>IF(Z13&gt;0, (R13*SUMPRODUCT(K13:$K$98, X13:$X$98)-K13*$AZ$3)/Z13, 0)</f>
        <v>21.12257981138228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2.4301629999999999E-3</v>
      </c>
      <c r="Q14" s="5">
        <f t="shared" si="30"/>
        <v>25</v>
      </c>
      <c r="R14">
        <f t="shared" si="0"/>
        <v>50000</v>
      </c>
      <c r="S14">
        <f t="shared" si="1"/>
        <v>0.44649993930275511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18.650488360407167</v>
      </c>
      <c r="AC14">
        <f t="shared" si="27"/>
        <v>0.38934308848047294</v>
      </c>
      <c r="AE14">
        <f t="shared" si="2"/>
        <v>0</v>
      </c>
      <c r="AF14">
        <f t="shared" si="3"/>
        <v>0</v>
      </c>
      <c r="AG14">
        <f t="shared" si="4"/>
        <v>-21.799727962363384</v>
      </c>
      <c r="AH14">
        <f t="shared" si="5"/>
        <v>-107.28738428288163</v>
      </c>
      <c r="AI14">
        <f t="shared" si="6"/>
        <v>-129.08711224524501</v>
      </c>
      <c r="AJ14">
        <f t="shared" si="7"/>
        <v>18.261145271926694</v>
      </c>
      <c r="AK14">
        <f t="shared" si="28"/>
        <v>3.3570879048732898E-2</v>
      </c>
      <c r="AL14">
        <f t="shared" si="8"/>
        <v>-110.79239609426958</v>
      </c>
      <c r="AN14">
        <f t="shared" si="9"/>
        <v>0</v>
      </c>
      <c r="AO14">
        <f t="shared" si="10"/>
        <v>0</v>
      </c>
      <c r="AP14">
        <f t="shared" si="11"/>
        <v>-10.47162600708104</v>
      </c>
      <c r="AQ14">
        <f t="shared" si="12"/>
        <v>-51.536118497807223</v>
      </c>
      <c r="AR14">
        <f t="shared" si="13"/>
        <v>-62.007744504888258</v>
      </c>
      <c r="AS14">
        <f t="shared" si="14"/>
        <v>8.771847248678295</v>
      </c>
      <c r="AT14">
        <f t="shared" si="15"/>
        <v>1.6125966834733454E-2</v>
      </c>
      <c r="AU14">
        <f t="shared" si="16"/>
        <v>-53.219771289375231</v>
      </c>
      <c r="AW14">
        <v>11</v>
      </c>
      <c r="AX14">
        <f>IF(Z14&gt;0, (R14*SUMPRODUCT(K14:$K$98, X14:$X$98)-K14*$AZ$3)/Z14, 0)</f>
        <v>0.44649993930275511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2.4518209999999999E-3</v>
      </c>
      <c r="Q15" s="5">
        <f t="shared" si="30"/>
        <v>25</v>
      </c>
      <c r="R15">
        <f t="shared" si="0"/>
        <v>50000</v>
      </c>
      <c r="S15">
        <f t="shared" si="1"/>
        <v>-17.652479902656268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0.38934308848047294</v>
      </c>
      <c r="AC15">
        <f t="shared" si="27"/>
        <v>-15.20110236797484</v>
      </c>
      <c r="AE15">
        <f t="shared" si="2"/>
        <v>0</v>
      </c>
      <c r="AF15">
        <f t="shared" si="3"/>
        <v>0</v>
      </c>
      <c r="AG15">
        <f t="shared" si="4"/>
        <v>-21.52828165192734</v>
      </c>
      <c r="AH15">
        <f t="shared" si="5"/>
        <v>-106.8980616248195</v>
      </c>
      <c r="AI15">
        <f t="shared" si="6"/>
        <v>-128.42634327674685</v>
      </c>
      <c r="AJ15">
        <f t="shared" si="7"/>
        <v>15.590445456455313</v>
      </c>
      <c r="AK15">
        <f t="shared" si="28"/>
        <v>1.5963066627699392E-3</v>
      </c>
      <c r="AL15">
        <f t="shared" si="8"/>
        <v>-112.83430151362876</v>
      </c>
      <c r="AN15">
        <f t="shared" si="9"/>
        <v>0</v>
      </c>
      <c r="AO15">
        <f t="shared" si="10"/>
        <v>0</v>
      </c>
      <c r="AP15">
        <f t="shared" si="11"/>
        <v>-9.8104878042518955</v>
      </c>
      <c r="AQ15">
        <f t="shared" si="12"/>
        <v>-48.713694238321679</v>
      </c>
      <c r="AR15">
        <f t="shared" si="13"/>
        <v>-58.524182042573578</v>
      </c>
      <c r="AS15">
        <f t="shared" si="14"/>
        <v>7.1046020990586696</v>
      </c>
      <c r="AT15">
        <f t="shared" si="15"/>
        <v>7.2744064297154459E-4</v>
      </c>
      <c r="AU15">
        <f t="shared" si="16"/>
        <v>-51.418852502871935</v>
      </c>
      <c r="AW15">
        <v>12</v>
      </c>
      <c r="AX15">
        <f>IF(Z15&gt;0, (R15*SUMPRODUCT(K15:$K$98, X15:$X$98)-K15*$AZ$3)/Z15, 0)</f>
        <v>-17.652479902656268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2.4770880000000001E-3</v>
      </c>
      <c r="Q16" s="5">
        <f t="shared" si="30"/>
        <v>25</v>
      </c>
      <c r="R16">
        <f t="shared" si="0"/>
        <v>50000</v>
      </c>
      <c r="S16">
        <f t="shared" si="1"/>
        <v>-32.955745529100469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-15.20110236797484</v>
      </c>
      <c r="AC16">
        <f t="shared" si="27"/>
        <v>-28.025132810843385</v>
      </c>
      <c r="AE16">
        <f t="shared" si="2"/>
        <v>0</v>
      </c>
      <c r="AF16">
        <f t="shared" si="3"/>
        <v>0</v>
      </c>
      <c r="AG16">
        <f t="shared" si="4"/>
        <v>-21.259671387267456</v>
      </c>
      <c r="AH16">
        <f t="shared" si="5"/>
        <v>-106.65489628121878</v>
      </c>
      <c r="AI16">
        <f t="shared" si="6"/>
        <v>-127.91456766848624</v>
      </c>
      <c r="AJ16">
        <f t="shared" si="7"/>
        <v>12.824030442868544</v>
      </c>
      <c r="AK16">
        <f t="shared" si="28"/>
        <v>-0.10792782681262138</v>
      </c>
      <c r="AL16">
        <f t="shared" si="8"/>
        <v>-115.19846505243032</v>
      </c>
      <c r="AN16">
        <f t="shared" si="9"/>
        <v>0</v>
      </c>
      <c r="AO16">
        <f t="shared" si="10"/>
        <v>0</v>
      </c>
      <c r="AP16">
        <f t="shared" si="11"/>
        <v>-9.1647729491962124</v>
      </c>
      <c r="AQ16">
        <f t="shared" si="12"/>
        <v>-45.977564306231614</v>
      </c>
      <c r="AR16">
        <f t="shared" si="13"/>
        <v>-55.142337255427826</v>
      </c>
      <c r="AS16">
        <f t="shared" si="14"/>
        <v>5.5282758214625733</v>
      </c>
      <c r="AT16">
        <f t="shared" si="15"/>
        <v>-4.6526308408992835E-2</v>
      </c>
      <c r="AU16">
        <f t="shared" si="16"/>
        <v>-49.660587742374247</v>
      </c>
      <c r="AW16">
        <v>13</v>
      </c>
      <c r="AX16">
        <f>IF(Z16&gt;0, (R16*SUMPRODUCT(K16:$K$98, X16:$X$98)-K16*$AZ$3)/Z16, 0)</f>
        <v>-32.955745529100469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2.5023549999999999E-3</v>
      </c>
      <c r="Q17" s="5">
        <f t="shared" si="30"/>
        <v>25</v>
      </c>
      <c r="R17">
        <f t="shared" si="0"/>
        <v>50000</v>
      </c>
      <c r="S17">
        <f t="shared" si="1"/>
        <v>-43.235001538839235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-28.025132810843385</v>
      </c>
      <c r="AC17">
        <f t="shared" si="27"/>
        <v>-36.30680945812378</v>
      </c>
      <c r="AE17">
        <f t="shared" si="2"/>
        <v>0</v>
      </c>
      <c r="AF17">
        <f t="shared" si="3"/>
        <v>0</v>
      </c>
      <c r="AG17">
        <f t="shared" si="4"/>
        <v>-20.993875428400493</v>
      </c>
      <c r="AH17">
        <f t="shared" si="5"/>
        <v>-106.3984899885713</v>
      </c>
      <c r="AI17">
        <f t="shared" si="6"/>
        <v>-127.39236541697178</v>
      </c>
      <c r="AJ17">
        <f t="shared" si="7"/>
        <v>8.2816766472803955</v>
      </c>
      <c r="AK17">
        <f t="shared" si="28"/>
        <v>-0.38674683278963873</v>
      </c>
      <c r="AL17">
        <f t="shared" si="8"/>
        <v>-119.49743560248103</v>
      </c>
      <c r="AN17">
        <f t="shared" si="9"/>
        <v>0</v>
      </c>
      <c r="AO17">
        <f t="shared" si="10"/>
        <v>0</v>
      </c>
      <c r="AP17">
        <f t="shared" si="11"/>
        <v>-8.5074184097489773</v>
      </c>
      <c r="AQ17">
        <f t="shared" si="12"/>
        <v>-43.116216231031935</v>
      </c>
      <c r="AR17">
        <f t="shared" si="13"/>
        <v>-51.623634640780907</v>
      </c>
      <c r="AS17">
        <f t="shared" si="14"/>
        <v>3.3560115478892976</v>
      </c>
      <c r="AT17">
        <f t="shared" si="15"/>
        <v>-0.15672271355557726</v>
      </c>
      <c r="AU17">
        <f t="shared" si="16"/>
        <v>-48.424345806447192</v>
      </c>
      <c r="AW17">
        <v>14</v>
      </c>
      <c r="AX17">
        <f>IF(Z17&gt;0, (R17*SUMPRODUCT(K17:$K$98, X17:$X$98)-K17*$AZ$3)/Z17, 0)</f>
        <v>-43.235001538839235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2.5285250000000002E-3</v>
      </c>
      <c r="Q18" s="5">
        <f t="shared" si="30"/>
        <v>25</v>
      </c>
      <c r="R18">
        <f t="shared" si="0"/>
        <v>50000</v>
      </c>
      <c r="S18">
        <f t="shared" si="1"/>
        <v>-48.171153965523082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-36.30680945812378</v>
      </c>
      <c r="AC18">
        <f t="shared" si="27"/>
        <v>-39.94516472858885</v>
      </c>
      <c r="AE18">
        <f t="shared" si="2"/>
        <v>0</v>
      </c>
      <c r="AF18">
        <f t="shared" si="3"/>
        <v>0</v>
      </c>
      <c r="AG18">
        <f t="shared" si="4"/>
        <v>-20.730853135248893</v>
      </c>
      <c r="AH18">
        <f t="shared" si="5"/>
        <v>-106.16707773519272</v>
      </c>
      <c r="AI18">
        <f t="shared" si="6"/>
        <v>-126.89793087044161</v>
      </c>
      <c r="AJ18">
        <f t="shared" si="7"/>
        <v>3.6383552704650697</v>
      </c>
      <c r="AK18">
        <f t="shared" si="28"/>
        <v>-0.78422708429547372</v>
      </c>
      <c r="AL18">
        <f t="shared" si="8"/>
        <v>-124.04380268427202</v>
      </c>
      <c r="AN18">
        <f t="shared" si="9"/>
        <v>0</v>
      </c>
      <c r="AO18">
        <f t="shared" si="10"/>
        <v>0</v>
      </c>
      <c r="AP18">
        <f t="shared" si="11"/>
        <v>-7.8395231481121481</v>
      </c>
      <c r="AQ18">
        <f t="shared" si="12"/>
        <v>-40.147853927791218</v>
      </c>
      <c r="AR18">
        <f t="shared" si="13"/>
        <v>-47.987377075903368</v>
      </c>
      <c r="AS18">
        <f t="shared" si="14"/>
        <v>1.3758705528316553</v>
      </c>
      <c r="AT18">
        <f t="shared" si="15"/>
        <v>-0.29656118542740578</v>
      </c>
      <c r="AU18">
        <f t="shared" si="16"/>
        <v>-46.908067708499125</v>
      </c>
      <c r="AW18">
        <v>15</v>
      </c>
      <c r="AX18">
        <f>IF(Z18&gt;0, (R18*SUMPRODUCT(K18:$K$98, X18:$X$98)-K18*$AZ$3)/Z18, 0)</f>
        <v>-48.171153965523082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2.5601090000000001E-3</v>
      </c>
      <c r="Q19" s="5">
        <f t="shared" si="30"/>
        <v>25</v>
      </c>
      <c r="R19">
        <f t="shared" si="0"/>
        <v>50000</v>
      </c>
      <c r="S19">
        <f t="shared" si="1"/>
        <v>-52.413332991697217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-39.94516472858885</v>
      </c>
      <c r="AC19">
        <f t="shared" si="27"/>
        <v>-42.917025275981587</v>
      </c>
      <c r="AE19">
        <f t="shared" si="2"/>
        <v>0</v>
      </c>
      <c r="AF19">
        <f t="shared" si="3"/>
        <v>0</v>
      </c>
      <c r="AG19">
        <f t="shared" si="4"/>
        <v>-20.470471360207174</v>
      </c>
      <c r="AH19">
        <f t="shared" si="5"/>
        <v>-106.14648737845782</v>
      </c>
      <c r="AI19">
        <f t="shared" si="6"/>
        <v>-126.61695873866499</v>
      </c>
      <c r="AJ19">
        <f t="shared" si="7"/>
        <v>2.9718605473927369</v>
      </c>
      <c r="AK19">
        <f t="shared" si="28"/>
        <v>-0.89077717344753138</v>
      </c>
      <c r="AL19">
        <f t="shared" si="8"/>
        <v>-124.53587536471979</v>
      </c>
      <c r="AN19">
        <f t="shared" si="9"/>
        <v>0</v>
      </c>
      <c r="AO19">
        <f t="shared" si="10"/>
        <v>0</v>
      </c>
      <c r="AP19">
        <f t="shared" si="11"/>
        <v>-7.2191158098142649</v>
      </c>
      <c r="AQ19">
        <f t="shared" si="12"/>
        <v>-37.433617023575948</v>
      </c>
      <c r="AR19">
        <f t="shared" si="13"/>
        <v>-44.65273283339021</v>
      </c>
      <c r="AS19">
        <f t="shared" si="14"/>
        <v>1.0480562506221183</v>
      </c>
      <c r="AT19">
        <f t="shared" si="15"/>
        <v>-0.31414145100524227</v>
      </c>
      <c r="AU19">
        <f t="shared" si="16"/>
        <v>-43.918818033773334</v>
      </c>
      <c r="AW19">
        <v>16</v>
      </c>
      <c r="AX19">
        <f>IF(Z19&gt;0, (R19*SUMPRODUCT(K19:$K$98, X19:$X$98)-K19*$AZ$3)/Z19, 0)</f>
        <v>-52.413332991697217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2.5907899999999999E-3</v>
      </c>
      <c r="Q20" s="5">
        <f t="shared" si="30"/>
        <v>25</v>
      </c>
      <c r="R20">
        <f t="shared" si="0"/>
        <v>50000</v>
      </c>
      <c r="S20">
        <f t="shared" si="1"/>
        <v>-66.626428700179417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-42.917025275981587</v>
      </c>
      <c r="AC20">
        <f t="shared" si="27"/>
        <v>-53.868085775053366</v>
      </c>
      <c r="AE20">
        <f t="shared" si="2"/>
        <v>0</v>
      </c>
      <c r="AF20">
        <f t="shared" si="3"/>
        <v>0</v>
      </c>
      <c r="AG20">
        <f t="shared" si="4"/>
        <v>-20.212731954109792</v>
      </c>
      <c r="AH20">
        <f t="shared" si="5"/>
        <v>-106.06938499062228</v>
      </c>
      <c r="AI20">
        <f t="shared" si="6"/>
        <v>-126.28211694473208</v>
      </c>
      <c r="AJ20">
        <f t="shared" si="7"/>
        <v>10.951060499071779</v>
      </c>
      <c r="AK20">
        <f t="shared" si="28"/>
        <v>-0.18454320868672083</v>
      </c>
      <c r="AL20">
        <f t="shared" si="8"/>
        <v>-115.51559965434701</v>
      </c>
      <c r="AN20">
        <f t="shared" si="9"/>
        <v>0</v>
      </c>
      <c r="AO20">
        <f t="shared" si="10"/>
        <v>0</v>
      </c>
      <c r="AP20">
        <f t="shared" si="11"/>
        <v>-6.7610940326920366</v>
      </c>
      <c r="AQ20">
        <f t="shared" si="12"/>
        <v>-35.479869200244138</v>
      </c>
      <c r="AR20">
        <f t="shared" si="13"/>
        <v>-42.240963232936181</v>
      </c>
      <c r="AS20">
        <f t="shared" si="14"/>
        <v>3.6630946257054147</v>
      </c>
      <c r="AT20">
        <f t="shared" si="15"/>
        <v>-6.172911162421741E-2</v>
      </c>
      <c r="AU20">
        <f t="shared" si="16"/>
        <v>-38.639597718854979</v>
      </c>
      <c r="AW20">
        <v>17</v>
      </c>
      <c r="AX20">
        <f>IF(Z20&gt;0, (R20*SUMPRODUCT(K20:$K$98, X20:$X$98)-K20*$AZ$3)/Z20, 0)</f>
        <v>-66.626428700179417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2.625984E-3</v>
      </c>
      <c r="Q21" s="5">
        <f t="shared" si="30"/>
        <v>25</v>
      </c>
      <c r="R21">
        <f t="shared" si="0"/>
        <v>50000</v>
      </c>
      <c r="S21">
        <f t="shared" si="1"/>
        <v>-81.945332949817939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-53.868085775053366</v>
      </c>
      <c r="AC21">
        <f t="shared" si="27"/>
        <v>-65.417045578541547</v>
      </c>
      <c r="AE21">
        <f t="shared" si="2"/>
        <v>0</v>
      </c>
      <c r="AF21">
        <f t="shared" si="3"/>
        <v>0</v>
      </c>
      <c r="AG21">
        <f t="shared" si="4"/>
        <v>-19.957526323860915</v>
      </c>
      <c r="AH21">
        <f t="shared" si="5"/>
        <v>-106.15662141556209</v>
      </c>
      <c r="AI21">
        <f t="shared" si="6"/>
        <v>-126.114147739423</v>
      </c>
      <c r="AJ21">
        <f t="shared" si="7"/>
        <v>11.548959803488181</v>
      </c>
      <c r="AK21">
        <f t="shared" si="28"/>
        <v>-8.6188937240085389E-2</v>
      </c>
      <c r="AL21">
        <f t="shared" si="8"/>
        <v>-114.65137687317491</v>
      </c>
      <c r="AN21">
        <f t="shared" si="9"/>
        <v>0</v>
      </c>
      <c r="AO21">
        <f t="shared" si="10"/>
        <v>0</v>
      </c>
      <c r="AP21">
        <f t="shared" si="11"/>
        <v>-6.3481633393046524</v>
      </c>
      <c r="AQ21">
        <f t="shared" si="12"/>
        <v>-33.766688384071443</v>
      </c>
      <c r="AR21">
        <f t="shared" si="13"/>
        <v>-40.114851723376098</v>
      </c>
      <c r="AS21">
        <f t="shared" si="14"/>
        <v>3.673535589626296</v>
      </c>
      <c r="AT21">
        <f t="shared" si="15"/>
        <v>-2.7415293997983387E-2</v>
      </c>
      <c r="AU21">
        <f t="shared" si="16"/>
        <v>-36.468731427747784</v>
      </c>
      <c r="AW21">
        <v>18</v>
      </c>
      <c r="AX21">
        <f>IF(Z21&gt;0, (R21*SUMPRODUCT(K21:$K$98, X21:$X$98)-K21*$AZ$3)/Z21, 0)</f>
        <v>-81.945332949817939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2.663885E-3</v>
      </c>
      <c r="Q22" s="5">
        <f t="shared" si="30"/>
        <v>25</v>
      </c>
      <c r="R22">
        <f t="shared" si="0"/>
        <v>50000</v>
      </c>
      <c r="S22">
        <f t="shared" si="1"/>
        <v>-86.82973952301198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-65.417045578541547</v>
      </c>
      <c r="AC22">
        <f t="shared" si="27"/>
        <v>-68.438459185550812</v>
      </c>
      <c r="AE22">
        <f t="shared" si="2"/>
        <v>0</v>
      </c>
      <c r="AF22">
        <f t="shared" si="3"/>
        <v>0</v>
      </c>
      <c r="AG22">
        <f t="shared" si="4"/>
        <v>-19.704786505611064</v>
      </c>
      <c r="AH22">
        <f t="shared" si="5"/>
        <v>-106.32911002247646</v>
      </c>
      <c r="AI22">
        <f t="shared" si="6"/>
        <v>-126.03389652808752</v>
      </c>
      <c r="AJ22">
        <f t="shared" si="7"/>
        <v>3.021413607009265</v>
      </c>
      <c r="AK22">
        <f t="shared" si="28"/>
        <v>-1.3737579571493725</v>
      </c>
      <c r="AL22">
        <f t="shared" si="8"/>
        <v>-124.38624087822762</v>
      </c>
      <c r="AN22">
        <f t="shared" si="9"/>
        <v>0</v>
      </c>
      <c r="AO22">
        <f t="shared" si="10"/>
        <v>0</v>
      </c>
      <c r="AP22">
        <f t="shared" si="11"/>
        <v>-5.8522604377352758</v>
      </c>
      <c r="AQ22">
        <f t="shared" si="12"/>
        <v>-31.579415680903026</v>
      </c>
      <c r="AR22">
        <f t="shared" si="13"/>
        <v>-37.431676118638308</v>
      </c>
      <c r="AS22">
        <f t="shared" si="14"/>
        <v>0.89735046422859088</v>
      </c>
      <c r="AT22">
        <f t="shared" si="15"/>
        <v>-0.40800184977188059</v>
      </c>
      <c r="AU22">
        <f t="shared" si="16"/>
        <v>-36.942327504181591</v>
      </c>
      <c r="AW22">
        <v>19</v>
      </c>
      <c r="AX22">
        <f>IF(Z22&gt;0, (R22*SUMPRODUCT(K22:$K$98, X22:$X$98)-K22*$AZ$3)/Z22, 0)</f>
        <v>-86.82973952301198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2.7053950000000002E-3</v>
      </c>
      <c r="Q23" s="5">
        <f t="shared" si="30"/>
        <v>25</v>
      </c>
      <c r="R23">
        <f t="shared" si="0"/>
        <v>50000</v>
      </c>
      <c r="S23">
        <f t="shared" si="1"/>
        <v>-68.906653379906729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-68.438459185550812</v>
      </c>
      <c r="AC23">
        <f t="shared" si="27"/>
        <v>-53.621584961430415</v>
      </c>
      <c r="AE23">
        <f t="shared" si="2"/>
        <v>0</v>
      </c>
      <c r="AF23">
        <f t="shared" si="3"/>
        <v>0</v>
      </c>
      <c r="AG23">
        <f t="shared" si="4"/>
        <v>-19.454429409666606</v>
      </c>
      <c r="AH23">
        <f t="shared" si="5"/>
        <v>-106.6184617766953</v>
      </c>
      <c r="AI23">
        <f t="shared" si="6"/>
        <v>-126.0728911863619</v>
      </c>
      <c r="AJ23">
        <f t="shared" si="7"/>
        <v>-14.816874224120397</v>
      </c>
      <c r="AK23">
        <f t="shared" si="28"/>
        <v>-4.7906921429885569</v>
      </c>
      <c r="AL23">
        <f t="shared" si="8"/>
        <v>-145.68045755347086</v>
      </c>
      <c r="AN23">
        <f t="shared" si="9"/>
        <v>0</v>
      </c>
      <c r="AO23">
        <f t="shared" si="10"/>
        <v>0</v>
      </c>
      <c r="AP23">
        <f t="shared" si="11"/>
        <v>-5.1588438903848006</v>
      </c>
      <c r="AQ23">
        <f t="shared" si="12"/>
        <v>-28.272635940976482</v>
      </c>
      <c r="AR23">
        <f t="shared" si="13"/>
        <v>-33.43147983136128</v>
      </c>
      <c r="AS23">
        <f t="shared" si="14"/>
        <v>-3.9290764820747048</v>
      </c>
      <c r="AT23">
        <f t="shared" si="15"/>
        <v>-1.2703756235734553</v>
      </c>
      <c r="AU23">
        <f t="shared" si="16"/>
        <v>-38.630931937009443</v>
      </c>
      <c r="AW23">
        <v>20</v>
      </c>
      <c r="AX23">
        <f>IF(Z23&gt;0, (R23*SUMPRODUCT(K23:$K$98, X23:$X$98)-K23*$AZ$3)/Z23, 0)</f>
        <v>-68.906653379906729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2.7496130000000001E-3</v>
      </c>
      <c r="Q24" s="5">
        <f t="shared" si="30"/>
        <v>25</v>
      </c>
      <c r="R24">
        <f t="shared" si="0"/>
        <v>50000</v>
      </c>
      <c r="S24">
        <f t="shared" si="1"/>
        <v>-52.676421511605916</v>
      </c>
      <c r="U24">
        <f t="shared" ref="U24:U69" si="34">M24</f>
        <v>2.7496130000000001E-3</v>
      </c>
      <c r="V24">
        <f t="shared" si="21"/>
        <v>0.01</v>
      </c>
      <c r="W24">
        <f t="shared" ref="W24:W69" si="35">Z23</f>
        <v>0.77817717638666428</v>
      </c>
      <c r="X24">
        <f t="shared" ref="X24:X69" si="36">U24*W24</f>
        <v>2.1396860804960651E-3</v>
      </c>
      <c r="Y24">
        <f t="shared" ref="Y24:Y69" si="37">V24*W24</f>
        <v>7.7817717638666434E-3</v>
      </c>
      <c r="Z24">
        <f t="shared" ref="Z24:Z69" si="38">MAX(0, W24-X24-Y24)</f>
        <v>0.76825571854230157</v>
      </c>
      <c r="AB24">
        <f t="shared" si="26"/>
        <v>-53.621584961430415</v>
      </c>
      <c r="AC24">
        <f t="shared" si="27"/>
        <v>-40.468962058635952</v>
      </c>
      <c r="AE24">
        <f t="shared" si="2"/>
        <v>0</v>
      </c>
      <c r="AF24">
        <f t="shared" si="3"/>
        <v>0</v>
      </c>
      <c r="AG24">
        <f t="shared" si="4"/>
        <v>-19.206392963557541</v>
      </c>
      <c r="AH24">
        <f t="shared" si="5"/>
        <v>-106.98430402480325</v>
      </c>
      <c r="AI24">
        <f t="shared" si="6"/>
        <v>-126.1906969883608</v>
      </c>
      <c r="AJ24">
        <f t="shared" si="7"/>
        <v>-13.152622902794462</v>
      </c>
      <c r="AK24">
        <f t="shared" si="28"/>
        <v>-3.7535109473001294</v>
      </c>
      <c r="AL24">
        <f t="shared" ref="AL24:AL69" si="39">SUM(AI24:AK24)</f>
        <v>-143.09683083845539</v>
      </c>
      <c r="AN24">
        <f t="shared" si="9"/>
        <v>0</v>
      </c>
      <c r="AO24">
        <f t="shared" si="10"/>
        <v>0</v>
      </c>
      <c r="AP24">
        <f t="shared" si="11"/>
        <v>-4.5473844886205184</v>
      </c>
      <c r="AQ24">
        <f t="shared" si="12"/>
        <v>-25.330043260665395</v>
      </c>
      <c r="AR24">
        <f t="shared" si="13"/>
        <v>-29.877427749285914</v>
      </c>
      <c r="AS24">
        <f t="shared" si="14"/>
        <v>-3.1140690230761625</v>
      </c>
      <c r="AT24">
        <f t="shared" si="15"/>
        <v>-0.88869666948948756</v>
      </c>
      <c r="AU24">
        <f t="shared" si="16"/>
        <v>-33.880193441851567</v>
      </c>
      <c r="AW24">
        <v>21</v>
      </c>
      <c r="AX24">
        <f>IF(Z24&gt;0, (R24*SUMPRODUCT(K24:$K$98, X24:$X$98)-K24*$AZ$3)/Z24, 0)</f>
        <v>-52.676421511605916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2.8010499999999998E-3</v>
      </c>
      <c r="Q25" s="5">
        <f t="shared" si="30"/>
        <v>25</v>
      </c>
      <c r="R25">
        <f t="shared" si="0"/>
        <v>50000</v>
      </c>
      <c r="S25">
        <f t="shared" si="1"/>
        <v>-37.98966273177605</v>
      </c>
      <c r="U25">
        <f t="shared" si="34"/>
        <v>2.8010499999999998E-3</v>
      </c>
      <c r="V25">
        <f t="shared" si="21"/>
        <v>0.01</v>
      </c>
      <c r="W25">
        <f t="shared" si="35"/>
        <v>0.76825571854230157</v>
      </c>
      <c r="X25">
        <f t="shared" si="36"/>
        <v>2.1519226804229134E-3</v>
      </c>
      <c r="Y25">
        <f t="shared" si="37"/>
        <v>7.6825571854230159E-3</v>
      </c>
      <c r="Z25">
        <f t="shared" si="38"/>
        <v>0.75842123867645561</v>
      </c>
      <c r="AB25">
        <f t="shared" si="26"/>
        <v>-40.468962058635952</v>
      </c>
      <c r="AC25">
        <f t="shared" si="27"/>
        <v>-28.812167065934375</v>
      </c>
      <c r="AE25">
        <f t="shared" si="2"/>
        <v>0</v>
      </c>
      <c r="AF25">
        <f t="shared" si="3"/>
        <v>0</v>
      </c>
      <c r="AG25">
        <f t="shared" si="4"/>
        <v>-18.960530966911389</v>
      </c>
      <c r="AH25">
        <f t="shared" si="5"/>
        <v>-107.59613402114567</v>
      </c>
      <c r="AI25">
        <f t="shared" si="6"/>
        <v>-126.55666498805707</v>
      </c>
      <c r="AJ25">
        <f t="shared" si="7"/>
        <v>-11.656794992701577</v>
      </c>
      <c r="AK25">
        <f t="shared" si="28"/>
        <v>-2.8328273441045169</v>
      </c>
      <c r="AL25">
        <f t="shared" si="39"/>
        <v>-141.04628732486316</v>
      </c>
      <c r="AN25">
        <f t="shared" si="9"/>
        <v>0</v>
      </c>
      <c r="AO25">
        <f t="shared" si="10"/>
        <v>0</v>
      </c>
      <c r="AP25">
        <f t="shared" si="11"/>
        <v>-4.0081903503682685</v>
      </c>
      <c r="AQ25">
        <f t="shared" si="12"/>
        <v>-22.745448789018749</v>
      </c>
      <c r="AR25">
        <f t="shared" si="13"/>
        <v>-26.753639139387015</v>
      </c>
      <c r="AS25">
        <f t="shared" si="14"/>
        <v>-2.4642059490583241</v>
      </c>
      <c r="AT25">
        <f t="shared" si="15"/>
        <v>-0.59884985524478229</v>
      </c>
      <c r="AU25">
        <f t="shared" si="16"/>
        <v>-29.816694943690123</v>
      </c>
      <c r="AW25">
        <v>22</v>
      </c>
      <c r="AX25">
        <f>IF(Z25&gt;0, (R25*SUMPRODUCT(K25:$K$98, X25:$X$98)-K25*$AZ$3)/Z25, 0)</f>
        <v>-37.98966273177605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2.8606080000000002E-3</v>
      </c>
      <c r="Q26" s="5">
        <f t="shared" si="30"/>
        <v>25</v>
      </c>
      <c r="R26">
        <f t="shared" si="0"/>
        <v>50000</v>
      </c>
      <c r="S26">
        <f t="shared" si="1"/>
        <v>-24.755520459046611</v>
      </c>
      <c r="U26">
        <f t="shared" si="34"/>
        <v>2.8606080000000002E-3</v>
      </c>
      <c r="V26">
        <f t="shared" si="21"/>
        <v>0.01</v>
      </c>
      <c r="W26">
        <f t="shared" si="35"/>
        <v>0.75842123867645561</v>
      </c>
      <c r="X26">
        <f t="shared" si="36"/>
        <v>2.1695458627277783E-3</v>
      </c>
      <c r="Y26">
        <f t="shared" si="37"/>
        <v>7.584212386764556E-3</v>
      </c>
      <c r="Z26">
        <f t="shared" si="38"/>
        <v>0.74866748042696329</v>
      </c>
      <c r="AB26">
        <f t="shared" si="26"/>
        <v>-28.812167065934375</v>
      </c>
      <c r="AC26">
        <f t="shared" si="27"/>
        <v>-18.533653128732567</v>
      </c>
      <c r="AE26">
        <f t="shared" si="2"/>
        <v>0</v>
      </c>
      <c r="AF26">
        <f t="shared" si="3"/>
        <v>0</v>
      </c>
      <c r="AG26">
        <f t="shared" si="4"/>
        <v>-18.716687010674082</v>
      </c>
      <c r="AH26">
        <f t="shared" si="5"/>
        <v>-108.47729313638891</v>
      </c>
      <c r="AI26">
        <f t="shared" si="6"/>
        <v>-127.19398014706299</v>
      </c>
      <c r="AJ26">
        <f t="shared" si="7"/>
        <v>-10.278513937201808</v>
      </c>
      <c r="AK26">
        <f t="shared" si="28"/>
        <v>-2.0168516946154065</v>
      </c>
      <c r="AL26">
        <f t="shared" si="39"/>
        <v>-139.48934577888019</v>
      </c>
      <c r="AN26">
        <f t="shared" si="9"/>
        <v>0</v>
      </c>
      <c r="AO26">
        <f t="shared" si="10"/>
        <v>0</v>
      </c>
      <c r="AP26">
        <f t="shared" si="11"/>
        <v>-3.5327165941810716</v>
      </c>
      <c r="AQ26">
        <f t="shared" si="12"/>
        <v>-20.474752467475486</v>
      </c>
      <c r="AR26">
        <f t="shared" si="13"/>
        <v>-24.007469061656558</v>
      </c>
      <c r="AS26">
        <f t="shared" si="14"/>
        <v>-1.9400376107569748</v>
      </c>
      <c r="AT26">
        <f t="shared" si="15"/>
        <v>-0.38067449893812461</v>
      </c>
      <c r="AU26">
        <f t="shared" si="16"/>
        <v>-26.328181171351655</v>
      </c>
      <c r="AW26">
        <v>23</v>
      </c>
      <c r="AX26">
        <f>IF(Z26&gt;0, (R26*SUMPRODUCT(K26:$K$98, X26:$X$98)-K26*$AZ$3)/Z26, 0)</f>
        <v>-24.755520459046611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2.9228739999999998E-3</v>
      </c>
      <c r="Q27" s="5">
        <f t="shared" si="30"/>
        <v>25</v>
      </c>
      <c r="R27">
        <f t="shared" si="0"/>
        <v>50000</v>
      </c>
      <c r="S27">
        <f t="shared" si="1"/>
        <v>-12.886090199759932</v>
      </c>
      <c r="U27">
        <f t="shared" si="34"/>
        <v>2.9228739999999998E-3</v>
      </c>
      <c r="V27">
        <f t="shared" si="21"/>
        <v>0.01</v>
      </c>
      <c r="W27">
        <f t="shared" si="35"/>
        <v>0.74866748042696329</v>
      </c>
      <c r="X27">
        <f t="shared" si="36"/>
        <v>2.1882607131854799E-3</v>
      </c>
      <c r="Y27">
        <f t="shared" si="37"/>
        <v>7.4866748042696331E-3</v>
      </c>
      <c r="Z27">
        <f t="shared" si="38"/>
        <v>0.73899254490950816</v>
      </c>
      <c r="AB27">
        <f t="shared" si="26"/>
        <v>-18.533653128732567</v>
      </c>
      <c r="AC27">
        <f t="shared" si="27"/>
        <v>-9.5227245906540645</v>
      </c>
      <c r="AE27">
        <f t="shared" si="2"/>
        <v>0</v>
      </c>
      <c r="AF27">
        <f t="shared" si="3"/>
        <v>0</v>
      </c>
      <c r="AG27">
        <f t="shared" si="4"/>
        <v>-18.474813622737702</v>
      </c>
      <c r="AH27">
        <f t="shared" si="5"/>
        <v>-109.413035659274</v>
      </c>
      <c r="AI27">
        <f t="shared" si="6"/>
        <v>-127.8878492820117</v>
      </c>
      <c r="AJ27">
        <f t="shared" si="7"/>
        <v>-9.0109285380785025</v>
      </c>
      <c r="AK27">
        <f t="shared" si="28"/>
        <v>-1.2973557190112799</v>
      </c>
      <c r="AL27">
        <f t="shared" si="39"/>
        <v>-138.19613353910148</v>
      </c>
      <c r="AN27">
        <f t="shared" si="9"/>
        <v>0</v>
      </c>
      <c r="AO27">
        <f t="shared" si="10"/>
        <v>0</v>
      </c>
      <c r="AP27">
        <f t="shared" si="11"/>
        <v>-3.1134497703185358</v>
      </c>
      <c r="AQ27">
        <f t="shared" si="12"/>
        <v>-18.438724075893582</v>
      </c>
      <c r="AR27">
        <f t="shared" si="13"/>
        <v>-21.552173846212117</v>
      </c>
      <c r="AS27">
        <f t="shared" si="14"/>
        <v>-1.5185578572066749</v>
      </c>
      <c r="AT27">
        <f t="shared" si="15"/>
        <v>-0.21863559480815747</v>
      </c>
      <c r="AU27">
        <f t="shared" si="16"/>
        <v>-23.289367298226949</v>
      </c>
      <c r="AW27">
        <v>24</v>
      </c>
      <c r="AX27">
        <f>IF(Z27&gt;0, (R27*SUMPRODUCT(K27:$K$98, X27:$X$98)-K27*$AZ$3)/Z27, 0)</f>
        <v>-12.886090199759932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2.991456E-3</v>
      </c>
      <c r="Q28" s="5">
        <f t="shared" si="30"/>
        <v>25</v>
      </c>
      <c r="R28">
        <f t="shared" si="0"/>
        <v>50000</v>
      </c>
      <c r="S28">
        <f t="shared" si="1"/>
        <v>-2.2415215245797446</v>
      </c>
      <c r="U28">
        <f t="shared" si="34"/>
        <v>2.991456E-3</v>
      </c>
      <c r="V28">
        <f t="shared" si="21"/>
        <v>0.01</v>
      </c>
      <c r="W28">
        <f t="shared" si="35"/>
        <v>0.73899254490950816</v>
      </c>
      <c r="X28">
        <f t="shared" si="36"/>
        <v>2.2106636824248175E-3</v>
      </c>
      <c r="Y28">
        <f t="shared" si="37"/>
        <v>7.3899254490950817E-3</v>
      </c>
      <c r="Z28">
        <f t="shared" si="38"/>
        <v>0.72939195577798821</v>
      </c>
      <c r="AB28">
        <f t="shared" si="26"/>
        <v>-9.5227245906540645</v>
      </c>
      <c r="AC28">
        <f t="shared" si="27"/>
        <v>-1.6349477687316778</v>
      </c>
      <c r="AE28">
        <f t="shared" si="2"/>
        <v>0</v>
      </c>
      <c r="AF28">
        <f t="shared" si="3"/>
        <v>0</v>
      </c>
      <c r="AG28">
        <f t="shared" si="4"/>
        <v>-18.234798894449707</v>
      </c>
      <c r="AH28">
        <f t="shared" si="5"/>
        <v>-110.53318412124088</v>
      </c>
      <c r="AI28">
        <f t="shared" si="6"/>
        <v>-128.76798301569059</v>
      </c>
      <c r="AJ28">
        <f t="shared" si="7"/>
        <v>-7.8877768219223867</v>
      </c>
      <c r="AK28">
        <f t="shared" si="28"/>
        <v>-0.66659072134578456</v>
      </c>
      <c r="AL28">
        <f t="shared" si="39"/>
        <v>-137.32235055895876</v>
      </c>
      <c r="AN28">
        <f t="shared" si="9"/>
        <v>0</v>
      </c>
      <c r="AO28">
        <f t="shared" si="10"/>
        <v>0</v>
      </c>
      <c r="AP28">
        <f t="shared" si="11"/>
        <v>-2.7437513612671722</v>
      </c>
      <c r="AQ28">
        <f t="shared" si="12"/>
        <v>-16.631692850210726</v>
      </c>
      <c r="AR28">
        <f t="shared" si="13"/>
        <v>-19.375444211477898</v>
      </c>
      <c r="AS28">
        <f t="shared" si="14"/>
        <v>-1.1868569825087898</v>
      </c>
      <c r="AT28">
        <f t="shared" si="15"/>
        <v>-0.10030048643186625</v>
      </c>
      <c r="AU28">
        <f t="shared" si="16"/>
        <v>-20.662601680418554</v>
      </c>
      <c r="AW28">
        <v>25</v>
      </c>
      <c r="AX28">
        <f>IF(Z28&gt;0, (R28*SUMPRODUCT(K28:$K$98, X28:$X$98)-K28*$AZ$3)/Z28, 0)</f>
        <v>-2.2415215245797446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3.0654530000000001E-3</v>
      </c>
      <c r="Q29" s="5">
        <f t="shared" si="30"/>
        <v>25</v>
      </c>
      <c r="R29">
        <f t="shared" si="0"/>
        <v>50000</v>
      </c>
      <c r="S29">
        <f t="shared" si="1"/>
        <v>7.2780100695242194</v>
      </c>
      <c r="U29">
        <f t="shared" si="34"/>
        <v>3.0654530000000001E-3</v>
      </c>
      <c r="V29">
        <f t="shared" si="21"/>
        <v>0.01</v>
      </c>
      <c r="W29">
        <f t="shared" si="35"/>
        <v>0.72939195577798821</v>
      </c>
      <c r="X29">
        <f t="shared" si="36"/>
        <v>2.2359167590155012E-3</v>
      </c>
      <c r="Y29">
        <f t="shared" si="37"/>
        <v>7.2939195577798824E-3</v>
      </c>
      <c r="Z29">
        <f t="shared" si="38"/>
        <v>0.71986211946119283</v>
      </c>
      <c r="AB29">
        <f t="shared" si="26"/>
        <v>-1.6349477687316778</v>
      </c>
      <c r="AC29">
        <f t="shared" si="27"/>
        <v>5.2391637541076079</v>
      </c>
      <c r="AE29">
        <f t="shared" si="2"/>
        <v>0</v>
      </c>
      <c r="AF29">
        <f t="shared" si="3"/>
        <v>0</v>
      </c>
      <c r="AG29">
        <f t="shared" si="4"/>
        <v>-17.996552986529821</v>
      </c>
      <c r="AH29">
        <f t="shared" si="5"/>
        <v>-111.79583795077505</v>
      </c>
      <c r="AI29">
        <f t="shared" si="6"/>
        <v>-129.79239093730487</v>
      </c>
      <c r="AJ29">
        <f t="shared" si="7"/>
        <v>-6.8741115228392857</v>
      </c>
      <c r="AK29">
        <f t="shared" si="28"/>
        <v>-0.11444634381121746</v>
      </c>
      <c r="AL29">
        <f t="shared" si="39"/>
        <v>-136.78094880395537</v>
      </c>
      <c r="AN29">
        <f t="shared" si="9"/>
        <v>0</v>
      </c>
      <c r="AO29">
        <f t="shared" si="10"/>
        <v>0</v>
      </c>
      <c r="AP29">
        <f t="shared" si="11"/>
        <v>-2.4177705417971871</v>
      </c>
      <c r="AQ29">
        <f t="shared" si="12"/>
        <v>-15.019358645804525</v>
      </c>
      <c r="AR29">
        <f t="shared" si="13"/>
        <v>-17.437129187601712</v>
      </c>
      <c r="AS29">
        <f t="shared" si="14"/>
        <v>-0.92351153875907754</v>
      </c>
      <c r="AT29">
        <f t="shared" si="15"/>
        <v>-1.5375444335938354E-2</v>
      </c>
      <c r="AU29">
        <f t="shared" si="16"/>
        <v>-18.376016170696726</v>
      </c>
      <c r="AW29">
        <v>26</v>
      </c>
      <c r="AX29">
        <f>IF(Z29&gt;0, (R29*SUMPRODUCT(K29:$K$98, X29:$X$98)-K29*$AZ$3)/Z29, 0)</f>
        <v>7.2780100695242194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3.1502779999999998E-3</v>
      </c>
      <c r="Q30" s="5">
        <f t="shared" si="30"/>
        <v>25</v>
      </c>
      <c r="R30">
        <f t="shared" si="0"/>
        <v>50000</v>
      </c>
      <c r="S30">
        <f t="shared" si="1"/>
        <v>15.775897755521385</v>
      </c>
      <c r="U30">
        <f t="shared" si="34"/>
        <v>3.1502779999999998E-3</v>
      </c>
      <c r="V30">
        <f t="shared" si="21"/>
        <v>0.01</v>
      </c>
      <c r="W30">
        <f t="shared" si="35"/>
        <v>0.71986211946119283</v>
      </c>
      <c r="X30">
        <f t="shared" si="36"/>
        <v>2.2677657979719673E-3</v>
      </c>
      <c r="Y30">
        <f t="shared" si="37"/>
        <v>7.1986211946119287E-3</v>
      </c>
      <c r="Z30">
        <f t="shared" si="38"/>
        <v>0.71039573246860899</v>
      </c>
      <c r="AB30">
        <f t="shared" si="26"/>
        <v>5.2391637541076079</v>
      </c>
      <c r="AC30">
        <f t="shared" si="27"/>
        <v>11.207130441383498</v>
      </c>
      <c r="AE30">
        <f t="shared" si="2"/>
        <v>0</v>
      </c>
      <c r="AF30">
        <f t="shared" si="3"/>
        <v>0</v>
      </c>
      <c r="AG30">
        <f t="shared" si="4"/>
        <v>-17.759893311715224</v>
      </c>
      <c r="AH30">
        <f t="shared" si="5"/>
        <v>-113.38828989859836</v>
      </c>
      <c r="AI30">
        <f t="shared" si="6"/>
        <v>-131.14818321031359</v>
      </c>
      <c r="AJ30">
        <f t="shared" si="7"/>
        <v>-5.9679666872758901</v>
      </c>
      <c r="AK30">
        <f t="shared" si="28"/>
        <v>0.36674146278753261</v>
      </c>
      <c r="AL30">
        <f t="shared" si="39"/>
        <v>-136.74940843480195</v>
      </c>
      <c r="AN30">
        <f t="shared" si="9"/>
        <v>0</v>
      </c>
      <c r="AO30">
        <f t="shared" si="10"/>
        <v>0</v>
      </c>
      <c r="AP30">
        <f t="shared" si="11"/>
        <v>-2.130335881278878</v>
      </c>
      <c r="AQ30">
        <f t="shared" si="12"/>
        <v>-13.601159547985281</v>
      </c>
      <c r="AR30">
        <f t="shared" si="13"/>
        <v>-15.731495429264159</v>
      </c>
      <c r="AS30">
        <f t="shared" si="14"/>
        <v>-0.7158699294547165</v>
      </c>
      <c r="AT30">
        <f t="shared" si="15"/>
        <v>4.3991395872497389E-2</v>
      </c>
      <c r="AU30">
        <f t="shared" si="16"/>
        <v>-16.403373962846381</v>
      </c>
      <c r="AW30">
        <v>27</v>
      </c>
      <c r="AX30">
        <f>IF(Z30&gt;0, (R30*SUMPRODUCT(K30:$K$98, X30:$X$98)-K30*$AZ$3)/Z30, 0)</f>
        <v>15.775897755521385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3.247738E-3</v>
      </c>
      <c r="Q31" s="5">
        <f t="shared" si="30"/>
        <v>25</v>
      </c>
      <c r="R31">
        <f t="shared" si="0"/>
        <v>50000</v>
      </c>
      <c r="S31">
        <f t="shared" si="1"/>
        <v>23.316709556013912</v>
      </c>
      <c r="U31">
        <f t="shared" si="34"/>
        <v>3.247738E-3</v>
      </c>
      <c r="V31">
        <f t="shared" si="21"/>
        <v>0.01</v>
      </c>
      <c r="W31">
        <f t="shared" si="35"/>
        <v>0.71039573246860899</v>
      </c>
      <c r="X31">
        <f t="shared" si="36"/>
        <v>2.3071792153761352E-3</v>
      </c>
      <c r="Y31">
        <f t="shared" si="37"/>
        <v>7.1039573246860898E-3</v>
      </c>
      <c r="Z31">
        <f t="shared" si="38"/>
        <v>0.70098459592854678</v>
      </c>
      <c r="AB31">
        <f t="shared" si="26"/>
        <v>11.207130441383498</v>
      </c>
      <c r="AC31">
        <f t="shared" si="27"/>
        <v>16.344654226505696</v>
      </c>
      <c r="AE31">
        <f t="shared" si="2"/>
        <v>0</v>
      </c>
      <c r="AF31">
        <f t="shared" si="3"/>
        <v>0</v>
      </c>
      <c r="AG31">
        <f t="shared" si="4"/>
        <v>-17.52461489821367</v>
      </c>
      <c r="AH31">
        <f t="shared" si="5"/>
        <v>-115.35896076880677</v>
      </c>
      <c r="AI31">
        <f t="shared" si="6"/>
        <v>-132.88357566702044</v>
      </c>
      <c r="AJ31">
        <f t="shared" si="7"/>
        <v>-5.1375237851221982</v>
      </c>
      <c r="AK31">
        <f t="shared" si="28"/>
        <v>0.78449913089684498</v>
      </c>
      <c r="AL31">
        <f t="shared" si="39"/>
        <v>-137.23660032124579</v>
      </c>
      <c r="AN31">
        <f t="shared" si="9"/>
        <v>0</v>
      </c>
      <c r="AO31">
        <f t="shared" si="10"/>
        <v>0</v>
      </c>
      <c r="AP31">
        <f t="shared" si="11"/>
        <v>-1.8768872764925861</v>
      </c>
      <c r="AQ31">
        <f t="shared" si="12"/>
        <v>-12.354951418558752</v>
      </c>
      <c r="AR31">
        <f t="shared" si="13"/>
        <v>-14.231838695051337</v>
      </c>
      <c r="AS31">
        <f t="shared" si="14"/>
        <v>-0.55022909667229125</v>
      </c>
      <c r="AT31">
        <f t="shared" si="15"/>
        <v>8.4019902619935305E-2</v>
      </c>
      <c r="AU31">
        <f t="shared" si="16"/>
        <v>-14.698047889103693</v>
      </c>
      <c r="AW31">
        <v>28</v>
      </c>
      <c r="AX31">
        <f>IF(Z31&gt;0, (R31*SUMPRODUCT(K31:$K$98, X31:$X$98)-K31*$AZ$3)/Z31, 0)</f>
        <v>23.316709556013912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3.3542210000000001E-3</v>
      </c>
      <c r="Q32" s="5">
        <f t="shared" si="30"/>
        <v>25</v>
      </c>
      <c r="R32">
        <f t="shared" si="0"/>
        <v>50000</v>
      </c>
      <c r="S32">
        <f t="shared" si="1"/>
        <v>29.95946535629168</v>
      </c>
      <c r="U32">
        <f t="shared" si="34"/>
        <v>3.3542210000000001E-3</v>
      </c>
      <c r="V32">
        <f t="shared" si="21"/>
        <v>0.01</v>
      </c>
      <c r="W32">
        <f t="shared" si="35"/>
        <v>0.70098459592854678</v>
      </c>
      <c r="X32">
        <f t="shared" si="36"/>
        <v>2.3512572523400463E-3</v>
      </c>
      <c r="Y32">
        <f t="shared" si="37"/>
        <v>7.0098459592854677E-3</v>
      </c>
      <c r="Z32">
        <f t="shared" si="38"/>
        <v>0.69162349271692125</v>
      </c>
      <c r="AB32">
        <f t="shared" si="26"/>
        <v>16.344654226505696</v>
      </c>
      <c r="AC32">
        <f t="shared" si="27"/>
        <v>20.720670069650055</v>
      </c>
      <c r="AE32">
        <f t="shared" si="2"/>
        <v>0</v>
      </c>
      <c r="AF32">
        <f t="shared" si="3"/>
        <v>0</v>
      </c>
      <c r="AG32">
        <f t="shared" si="4"/>
        <v>-17.29058731792303</v>
      </c>
      <c r="AH32">
        <f t="shared" si="5"/>
        <v>-117.56286261700231</v>
      </c>
      <c r="AI32">
        <f t="shared" si="6"/>
        <v>-134.85344993492535</v>
      </c>
      <c r="AJ32">
        <f t="shared" si="7"/>
        <v>-4.3760158431443585</v>
      </c>
      <c r="AK32">
        <f t="shared" si="28"/>
        <v>1.1441257958553988</v>
      </c>
      <c r="AL32">
        <f t="shared" si="39"/>
        <v>-138.08533998221432</v>
      </c>
      <c r="AN32">
        <f t="shared" si="9"/>
        <v>0</v>
      </c>
      <c r="AO32">
        <f t="shared" si="10"/>
        <v>0</v>
      </c>
      <c r="AP32">
        <f t="shared" si="11"/>
        <v>-1.6534133116162639</v>
      </c>
      <c r="AQ32">
        <f t="shared" si="12"/>
        <v>-11.241954852578996</v>
      </c>
      <c r="AR32">
        <f t="shared" si="13"/>
        <v>-12.895368164195261</v>
      </c>
      <c r="AS32">
        <f t="shared" si="14"/>
        <v>-0.41845674261154436</v>
      </c>
      <c r="AT32">
        <f t="shared" si="15"/>
        <v>0.10940708873838899</v>
      </c>
      <c r="AU32">
        <f t="shared" si="16"/>
        <v>-13.204417818068418</v>
      </c>
      <c r="AW32">
        <v>29</v>
      </c>
      <c r="AX32">
        <f>IF(Z32&gt;0, (R32*SUMPRODUCT(K32:$K$98, X32:$X$98)-K32*$AZ$3)/Z32, 0)</f>
        <v>29.95946535629168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3.4760450000000001E-3</v>
      </c>
      <c r="Q33" s="5">
        <f t="shared" si="30"/>
        <v>25</v>
      </c>
      <c r="R33">
        <f t="shared" si="0"/>
        <v>50000</v>
      </c>
      <c r="S33">
        <f t="shared" si="1"/>
        <v>35.786261692571635</v>
      </c>
      <c r="U33">
        <f t="shared" si="34"/>
        <v>3.4760450000000001E-3</v>
      </c>
      <c r="V33">
        <f t="shared" si="21"/>
        <v>0.01</v>
      </c>
      <c r="W33">
        <f t="shared" si="35"/>
        <v>0.69162349271692125</v>
      </c>
      <c r="X33">
        <f t="shared" si="36"/>
        <v>2.4041143837411905E-3</v>
      </c>
      <c r="Y33">
        <f t="shared" si="37"/>
        <v>6.9162349271692123E-3</v>
      </c>
      <c r="Z33">
        <f t="shared" si="38"/>
        <v>0.68230314340601084</v>
      </c>
      <c r="AB33">
        <f t="shared" si="26"/>
        <v>20.720670069650055</v>
      </c>
      <c r="AC33">
        <f t="shared" si="27"/>
        <v>24.417078843591735</v>
      </c>
      <c r="AE33">
        <f t="shared" si="2"/>
        <v>0</v>
      </c>
      <c r="AF33">
        <f t="shared" si="3"/>
        <v>0</v>
      </c>
      <c r="AG33">
        <f t="shared" si="4"/>
        <v>-17.057578585150271</v>
      </c>
      <c r="AH33">
        <f t="shared" si="5"/>
        <v>-120.20571918705953</v>
      </c>
      <c r="AI33">
        <f t="shared" si="6"/>
        <v>-137.2632977722098</v>
      </c>
      <c r="AJ33">
        <f t="shared" si="7"/>
        <v>-3.6964087739416804</v>
      </c>
      <c r="AK33">
        <f t="shared" si="28"/>
        <v>1.450446904875504</v>
      </c>
      <c r="AL33">
        <f t="shared" si="39"/>
        <v>-139.50925964127597</v>
      </c>
      <c r="AN33">
        <f t="shared" si="9"/>
        <v>0</v>
      </c>
      <c r="AO33">
        <f t="shared" si="10"/>
        <v>0</v>
      </c>
      <c r="AP33">
        <f t="shared" si="11"/>
        <v>-1.4563677137726108</v>
      </c>
      <c r="AQ33">
        <f t="shared" si="12"/>
        <v>-10.263105490673492</v>
      </c>
      <c r="AR33">
        <f t="shared" si="13"/>
        <v>-11.719473204446103</v>
      </c>
      <c r="AS33">
        <f t="shared" si="14"/>
        <v>-0.31559757256290777</v>
      </c>
      <c r="AT33">
        <f t="shared" si="15"/>
        <v>0.1238384470724974</v>
      </c>
      <c r="AU33">
        <f t="shared" si="16"/>
        <v>-11.911232329936514</v>
      </c>
      <c r="AW33">
        <v>30</v>
      </c>
      <c r="AX33">
        <f>IF(Z33&gt;0, (R33*SUMPRODUCT(K33:$K$98, X33:$X$98)-K33*$AZ$3)/Z33, 0)</f>
        <v>35.786261692571635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3.6141120000000001E-3</v>
      </c>
      <c r="Q34" s="5">
        <f t="shared" si="30"/>
        <v>25</v>
      </c>
      <c r="R34">
        <f t="shared" si="0"/>
        <v>50000</v>
      </c>
      <c r="S34">
        <f t="shared" si="1"/>
        <v>40.848764181351342</v>
      </c>
      <c r="U34">
        <f t="shared" si="34"/>
        <v>3.6141120000000001E-3</v>
      </c>
      <c r="V34">
        <f t="shared" si="21"/>
        <v>0.01</v>
      </c>
      <c r="W34">
        <f t="shared" si="35"/>
        <v>0.68230314340601084</v>
      </c>
      <c r="X34">
        <f t="shared" si="36"/>
        <v>2.4659199782213845E-3</v>
      </c>
      <c r="Y34">
        <f t="shared" si="37"/>
        <v>6.8230314340601084E-3</v>
      </c>
      <c r="Z34">
        <f t="shared" si="38"/>
        <v>0.67301419199372925</v>
      </c>
      <c r="AB34">
        <f t="shared" si="26"/>
        <v>24.417078843591735</v>
      </c>
      <c r="AC34">
        <f t="shared" si="27"/>
        <v>27.491798019454563</v>
      </c>
      <c r="AE34">
        <f t="shared" si="2"/>
        <v>0</v>
      </c>
      <c r="AF34">
        <f t="shared" si="3"/>
        <v>0</v>
      </c>
      <c r="AG34">
        <f t="shared" si="4"/>
        <v>-16.825354799843232</v>
      </c>
      <c r="AH34">
        <f t="shared" si="5"/>
        <v>-123.29599891106923</v>
      </c>
      <c r="AI34">
        <f t="shared" si="6"/>
        <v>-140.12135371091247</v>
      </c>
      <c r="AJ34">
        <f t="shared" si="7"/>
        <v>-3.0747191758628283</v>
      </c>
      <c r="AK34">
        <f t="shared" si="28"/>
        <v>1.7091955190514216</v>
      </c>
      <c r="AL34">
        <f t="shared" si="39"/>
        <v>-141.48687736772388</v>
      </c>
      <c r="AN34">
        <f t="shared" si="9"/>
        <v>0</v>
      </c>
      <c r="AO34">
        <f t="shared" si="10"/>
        <v>0</v>
      </c>
      <c r="AP34">
        <f t="shared" si="11"/>
        <v>-1.2826255005393985</v>
      </c>
      <c r="AQ34">
        <f t="shared" si="12"/>
        <v>-9.3990643406395673</v>
      </c>
      <c r="AR34">
        <f t="shared" si="13"/>
        <v>-10.681689841178965</v>
      </c>
      <c r="AS34">
        <f t="shared" si="14"/>
        <v>-0.23439108826376082</v>
      </c>
      <c r="AT34">
        <f t="shared" si="15"/>
        <v>0.13029489031419728</v>
      </c>
      <c r="AU34">
        <f t="shared" si="16"/>
        <v>-10.78578603912853</v>
      </c>
      <c r="AW34">
        <v>31</v>
      </c>
      <c r="AX34">
        <f>IF(Z34&gt;0, (R34*SUMPRODUCT(K34:$K$98, X34:$X$98)-K34*$AZ$3)/Z34, 0)</f>
        <v>40.848764181351342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3.757594E-3</v>
      </c>
      <c r="Q35" s="5">
        <f t="shared" si="30"/>
        <v>25</v>
      </c>
      <c r="R35">
        <f t="shared" ref="R35:R66" si="40">$C$6</f>
        <v>50000</v>
      </c>
      <c r="S35">
        <f t="shared" ref="S35:S66" si="41">AX35</f>
        <v>45.199658844115355</v>
      </c>
      <c r="U35">
        <f t="shared" si="34"/>
        <v>3.757594E-3</v>
      </c>
      <c r="V35">
        <f t="shared" si="21"/>
        <v>0.01</v>
      </c>
      <c r="W35">
        <f t="shared" si="35"/>
        <v>0.67301419199372925</v>
      </c>
      <c r="X35">
        <f t="shared" si="36"/>
        <v>2.528914089750485E-3</v>
      </c>
      <c r="Y35">
        <f t="shared" si="37"/>
        <v>6.7301419199372924E-3</v>
      </c>
      <c r="Z35">
        <f t="shared" si="38"/>
        <v>0.66375513598404146</v>
      </c>
      <c r="AB35">
        <f t="shared" si="26"/>
        <v>27.491798019454563</v>
      </c>
      <c r="AC35">
        <f t="shared" si="27"/>
        <v>30.001505702508069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-16.593878399601035</v>
      </c>
      <c r="AH35">
        <f t="shared" ref="AH35:AH66" si="45">-X35*R35</f>
        <v>-126.44570448752425</v>
      </c>
      <c r="AI35">
        <f t="shared" ref="AI35:AI66" si="46">SUM(AE35:AH35)</f>
        <v>-143.03958288712528</v>
      </c>
      <c r="AJ35">
        <f t="shared" ref="AJ35:AJ66" si="47">AB35-AC35</f>
        <v>-2.5097076830535059</v>
      </c>
      <c r="AK35">
        <f t="shared" si="28"/>
        <v>1.9244258613618197</v>
      </c>
      <c r="AL35">
        <f t="shared" si="39"/>
        <v>-143.62486470881697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-1.129446124686545</v>
      </c>
      <c r="AQ35">
        <f t="shared" ref="AQ35:AQ66" si="51">AH35*$K35</f>
        <v>-8.6064033662032866</v>
      </c>
      <c r="AR35">
        <f t="shared" ref="AR35:AR66" si="52">AI35*$K35</f>
        <v>-9.7358494908898301</v>
      </c>
      <c r="AS35">
        <f t="shared" ref="AS35:AS66" si="53">AJ35*$K35</f>
        <v>-0.17082080201268568</v>
      </c>
      <c r="AT35">
        <f t="shared" ref="AT35:AT66" si="54">AK35*$K35</f>
        <v>0.13098416651130404</v>
      </c>
      <c r="AU35">
        <f t="shared" ref="AU35:AU66" si="55">AL35*$K35</f>
        <v>-9.7756861263912125</v>
      </c>
      <c r="AW35">
        <v>32</v>
      </c>
      <c r="AX35">
        <f>IF(Z35&gt;0, (R35*SUMPRODUCT(K35:$K$98, X35:$X$98)-K35*$AZ$3)/Z35, 0)</f>
        <v>45.199658844115355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3.9119039999999999E-3</v>
      </c>
      <c r="Q36" s="5">
        <f t="shared" si="30"/>
        <v>25</v>
      </c>
      <c r="R36">
        <f t="shared" si="40"/>
        <v>50000</v>
      </c>
      <c r="S36">
        <f t="shared" si="41"/>
        <v>48.933391943850523</v>
      </c>
      <c r="U36">
        <f t="shared" si="34"/>
        <v>3.9119039999999999E-3</v>
      </c>
      <c r="V36">
        <f t="shared" ref="V36:V67" si="57">$C$10</f>
        <v>0.01</v>
      </c>
      <c r="W36">
        <f t="shared" si="35"/>
        <v>0.66375513598404146</v>
      </c>
      <c r="X36">
        <f t="shared" si="36"/>
        <v>2.5965463714765157E-3</v>
      </c>
      <c r="Y36">
        <f t="shared" si="37"/>
        <v>6.6375513598404146E-3</v>
      </c>
      <c r="Z36">
        <f t="shared" si="38"/>
        <v>0.65452103825272445</v>
      </c>
      <c r="AB36">
        <f t="shared" ref="AB36:AB67" si="58">AC35</f>
        <v>30.001505702508069</v>
      </c>
      <c r="AC36">
        <f t="shared" si="27"/>
        <v>32.027934500316547</v>
      </c>
      <c r="AE36">
        <f t="shared" si="42"/>
        <v>0</v>
      </c>
      <c r="AF36">
        <f t="shared" si="43"/>
        <v>0</v>
      </c>
      <c r="AG36">
        <f t="shared" si="44"/>
        <v>-16.363025956318111</v>
      </c>
      <c r="AH36">
        <f t="shared" si="45"/>
        <v>-129.82731857382578</v>
      </c>
      <c r="AI36">
        <f t="shared" si="46"/>
        <v>-146.19034453014388</v>
      </c>
      <c r="AJ36">
        <f t="shared" si="47"/>
        <v>-2.0264287978084781</v>
      </c>
      <c r="AK36">
        <f t="shared" ref="AK36:AK67" si="59">G36*SUM(AB36:AB36, AE36:AF36)</f>
        <v>2.1001053991755652</v>
      </c>
      <c r="AL36">
        <f t="shared" si="39"/>
        <v>-146.11666792877679</v>
      </c>
      <c r="AN36">
        <f t="shared" si="48"/>
        <v>0</v>
      </c>
      <c r="AO36">
        <f t="shared" si="49"/>
        <v>0</v>
      </c>
      <c r="AP36">
        <f t="shared" si="50"/>
        <v>-0.99440480234529782</v>
      </c>
      <c r="AQ36">
        <f t="shared" si="51"/>
        <v>-7.8897943088317746</v>
      </c>
      <c r="AR36">
        <f t="shared" si="52"/>
        <v>-8.8841991111770717</v>
      </c>
      <c r="AS36">
        <f t="shared" si="53"/>
        <v>-0.1231490149518152</v>
      </c>
      <c r="AT36">
        <f t="shared" si="54"/>
        <v>0.12762644879660004</v>
      </c>
      <c r="AU36">
        <f t="shared" si="55"/>
        <v>-8.8797216773322862</v>
      </c>
      <c r="AW36">
        <v>33</v>
      </c>
      <c r="AX36">
        <f>IF(Z36&gt;0, (R36*SUMPRODUCT(K36:$K$98, X36:$X$98)-K36*$AZ$3)/Z36, 0)</f>
        <v>48.933391943850523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40"/>
        <v>50000</v>
      </c>
      <c r="S37">
        <f t="shared" si="41"/>
        <v>52.11759199510395</v>
      </c>
      <c r="U37">
        <f t="shared" si="34"/>
        <v>4.0806530000000001E-3</v>
      </c>
      <c r="V37">
        <f t="shared" si="57"/>
        <v>0.01</v>
      </c>
      <c r="W37">
        <f t="shared" si="35"/>
        <v>0.65452103825272445</v>
      </c>
      <c r="X37">
        <f t="shared" si="36"/>
        <v>2.6708732383090949E-3</v>
      </c>
      <c r="Y37">
        <f t="shared" si="37"/>
        <v>6.5452103825272443E-3</v>
      </c>
      <c r="Z37">
        <f t="shared" si="38"/>
        <v>0.64530495463188819</v>
      </c>
      <c r="AB37">
        <f t="shared" si="58"/>
        <v>32.027934500316547</v>
      </c>
      <c r="AC37">
        <f t="shared" si="27"/>
        <v>33.631740337923816</v>
      </c>
      <c r="AE37">
        <f t="shared" si="42"/>
        <v>0</v>
      </c>
      <c r="AF37">
        <f t="shared" si="43"/>
        <v>0</v>
      </c>
      <c r="AG37">
        <f t="shared" si="44"/>
        <v>-16.132623865797203</v>
      </c>
      <c r="AH37">
        <f t="shared" si="45"/>
        <v>-133.54366191545475</v>
      </c>
      <c r="AI37">
        <f t="shared" si="46"/>
        <v>-149.67628578125195</v>
      </c>
      <c r="AJ37">
        <f t="shared" si="47"/>
        <v>-1.6038058376072684</v>
      </c>
      <c r="AK37">
        <f t="shared" si="59"/>
        <v>2.2419554150221583</v>
      </c>
      <c r="AL37">
        <f t="shared" si="39"/>
        <v>-149.03813620383707</v>
      </c>
      <c r="AN37">
        <f t="shared" si="48"/>
        <v>0</v>
      </c>
      <c r="AO37">
        <f t="shared" si="49"/>
        <v>0</v>
      </c>
      <c r="AP37">
        <f t="shared" si="50"/>
        <v>-0.87535976194816079</v>
      </c>
      <c r="AQ37">
        <f t="shared" si="51"/>
        <v>-7.2461088212584768</v>
      </c>
      <c r="AR37">
        <f t="shared" si="52"/>
        <v>-8.1214685832066369</v>
      </c>
      <c r="AS37">
        <f t="shared" si="53"/>
        <v>-8.7022861742620444E-2</v>
      </c>
      <c r="AT37">
        <f t="shared" si="54"/>
        <v>0.12164899986002417</v>
      </c>
      <c r="AU37">
        <f t="shared" si="55"/>
        <v>-8.0868424450892338</v>
      </c>
      <c r="AW37">
        <v>34</v>
      </c>
      <c r="AX37">
        <f>IF(Z37&gt;0, (R37*SUMPRODUCT(K37:$K$98, X37:$X$98)-K37*$AZ$3)/Z37, 0)</f>
        <v>52.11759199510395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40"/>
        <v>50000</v>
      </c>
      <c r="S38">
        <f t="shared" si="41"/>
        <v>54.807009757475363</v>
      </c>
      <c r="U38">
        <f t="shared" si="34"/>
        <v>4.2836929999999999E-3</v>
      </c>
      <c r="V38">
        <f t="shared" si="57"/>
        <v>0.01</v>
      </c>
      <c r="W38">
        <f t="shared" si="35"/>
        <v>0.64530495463188819</v>
      </c>
      <c r="X38">
        <f t="shared" si="36"/>
        <v>2.7642883170219371E-3</v>
      </c>
      <c r="Y38">
        <f t="shared" si="37"/>
        <v>6.4530495463188823E-3</v>
      </c>
      <c r="Z38">
        <f t="shared" si="38"/>
        <v>0.63608761676854741</v>
      </c>
      <c r="AB38">
        <f t="shared" si="58"/>
        <v>33.631740337923816</v>
      </c>
      <c r="AC38">
        <f t="shared" si="27"/>
        <v>34.862060218843027</v>
      </c>
      <c r="AE38">
        <f t="shared" si="42"/>
        <v>0</v>
      </c>
      <c r="AF38">
        <f t="shared" si="43"/>
        <v>0</v>
      </c>
      <c r="AG38">
        <f t="shared" si="44"/>
        <v>-15.902190419213685</v>
      </c>
      <c r="AH38">
        <f t="shared" si="45"/>
        <v>-138.21441585109685</v>
      </c>
      <c r="AI38">
        <f t="shared" si="46"/>
        <v>-154.11660627031054</v>
      </c>
      <c r="AJ38">
        <f t="shared" si="47"/>
        <v>-1.2303198809192111</v>
      </c>
      <c r="AK38">
        <f t="shared" si="59"/>
        <v>2.3542218236546675</v>
      </c>
      <c r="AL38">
        <f t="shared" si="39"/>
        <v>-152.9927043275751</v>
      </c>
      <c r="AN38">
        <f t="shared" si="48"/>
        <v>0</v>
      </c>
      <c r="AO38">
        <f t="shared" si="49"/>
        <v>0</v>
      </c>
      <c r="AP38">
        <f t="shared" si="50"/>
        <v>-0.77040749271780384</v>
      </c>
      <c r="AQ38">
        <f t="shared" si="51"/>
        <v>-6.6960222941767906</v>
      </c>
      <c r="AR38">
        <f t="shared" si="52"/>
        <v>-7.4664297868945955</v>
      </c>
      <c r="AS38">
        <f t="shared" si="53"/>
        <v>-5.9604848748044649E-2</v>
      </c>
      <c r="AT38">
        <f t="shared" si="54"/>
        <v>0.11405410730536394</v>
      </c>
      <c r="AU38">
        <f t="shared" si="55"/>
        <v>-7.4119805283372768</v>
      </c>
      <c r="AW38">
        <v>35</v>
      </c>
      <c r="AX38">
        <f>IF(Z38&gt;0, (R38*SUMPRODUCT(K38:$K$98, X38:$X$98)-K38*$AZ$3)/Z38, 0)</f>
        <v>54.807009757475363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40"/>
        <v>50000</v>
      </c>
      <c r="S39">
        <f t="shared" si="41"/>
        <v>57.004817391115523</v>
      </c>
      <c r="U39">
        <f t="shared" si="34"/>
        <v>4.5002690000000003E-3</v>
      </c>
      <c r="V39">
        <f t="shared" si="57"/>
        <v>0.01</v>
      </c>
      <c r="W39">
        <f t="shared" si="35"/>
        <v>0.63608761676854741</v>
      </c>
      <c r="X39">
        <f t="shared" si="36"/>
        <v>2.8625653830273742E-3</v>
      </c>
      <c r="Y39">
        <f t="shared" si="37"/>
        <v>6.3608761676854746E-3</v>
      </c>
      <c r="Z39">
        <f t="shared" si="38"/>
        <v>0.62686417521783455</v>
      </c>
      <c r="AB39">
        <f t="shared" si="58"/>
        <v>34.862060218843027</v>
      </c>
      <c r="AC39">
        <f t="shared" si="27"/>
        <v>35.734277837324903</v>
      </c>
      <c r="AE39">
        <f t="shared" si="42"/>
        <v>0</v>
      </c>
      <c r="AF39">
        <f t="shared" si="43"/>
        <v>0</v>
      </c>
      <c r="AG39">
        <f t="shared" si="44"/>
        <v>-15.671604380445864</v>
      </c>
      <c r="AH39">
        <f t="shared" si="45"/>
        <v>-143.1282691513687</v>
      </c>
      <c r="AI39">
        <f t="shared" si="46"/>
        <v>-158.79987353181457</v>
      </c>
      <c r="AJ39">
        <f t="shared" si="47"/>
        <v>-0.8722176184818764</v>
      </c>
      <c r="AK39">
        <f t="shared" si="59"/>
        <v>2.440344215319012</v>
      </c>
      <c r="AL39">
        <f t="shared" si="39"/>
        <v>-157.23174693497742</v>
      </c>
      <c r="AN39">
        <f t="shared" si="48"/>
        <v>0</v>
      </c>
      <c r="AO39">
        <f t="shared" si="49"/>
        <v>0</v>
      </c>
      <c r="AP39">
        <f t="shared" si="50"/>
        <v>-0.67788962217301796</v>
      </c>
      <c r="AQ39">
        <f t="shared" si="51"/>
        <v>-6.1911445657958177</v>
      </c>
      <c r="AR39">
        <f t="shared" si="52"/>
        <v>-6.8690341879688361</v>
      </c>
      <c r="AS39">
        <f t="shared" si="53"/>
        <v>-3.7728573124464419E-2</v>
      </c>
      <c r="AT39">
        <f t="shared" si="54"/>
        <v>0.105559327426542</v>
      </c>
      <c r="AU39">
        <f t="shared" si="55"/>
        <v>-6.8012034336667577</v>
      </c>
      <c r="AW39">
        <v>36</v>
      </c>
      <c r="AX39">
        <f>IF(Z39&gt;0, (R39*SUMPRODUCT(K39:$K$98, X39:$X$98)-K39*$AZ$3)/Z39, 0)</f>
        <v>57.004817391115523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40"/>
        <v>50000</v>
      </c>
      <c r="S40">
        <f t="shared" si="41"/>
        <v>58.772909002721775</v>
      </c>
      <c r="U40">
        <f t="shared" si="34"/>
        <v>4.7150400000000002E-3</v>
      </c>
      <c r="V40">
        <f t="shared" si="57"/>
        <v>0.01</v>
      </c>
      <c r="W40">
        <f t="shared" si="35"/>
        <v>0.62686417521783455</v>
      </c>
      <c r="X40">
        <f t="shared" si="36"/>
        <v>2.9556896607190988E-3</v>
      </c>
      <c r="Y40">
        <f t="shared" si="37"/>
        <v>6.2686417521783458E-3</v>
      </c>
      <c r="Z40">
        <f t="shared" si="38"/>
        <v>0.61763984380493708</v>
      </c>
      <c r="AB40">
        <f t="shared" si="58"/>
        <v>35.734277837324903</v>
      </c>
      <c r="AC40">
        <f t="shared" si="27"/>
        <v>36.300490336402859</v>
      </c>
      <c r="AE40">
        <f t="shared" si="42"/>
        <v>0</v>
      </c>
      <c r="AF40">
        <f t="shared" si="43"/>
        <v>0</v>
      </c>
      <c r="AG40">
        <f t="shared" si="44"/>
        <v>-15.440996095123428</v>
      </c>
      <c r="AH40">
        <f t="shared" si="45"/>
        <v>-147.78448303595493</v>
      </c>
      <c r="AI40">
        <f t="shared" si="46"/>
        <v>-163.22547913107837</v>
      </c>
      <c r="AJ40">
        <f t="shared" si="47"/>
        <v>-0.56621249907795601</v>
      </c>
      <c r="AK40">
        <f t="shared" si="59"/>
        <v>2.5013994486127435</v>
      </c>
      <c r="AL40">
        <f t="shared" si="39"/>
        <v>-161.29029218154358</v>
      </c>
      <c r="AN40">
        <f t="shared" si="48"/>
        <v>0</v>
      </c>
      <c r="AO40">
        <f t="shared" si="49"/>
        <v>0</v>
      </c>
      <c r="AP40">
        <f t="shared" si="50"/>
        <v>-0.59635218684567592</v>
      </c>
      <c r="AQ40">
        <f t="shared" si="51"/>
        <v>-5.707636935947618</v>
      </c>
      <c r="AR40">
        <f t="shared" si="52"/>
        <v>-6.3039891227932943</v>
      </c>
      <c r="AS40">
        <f t="shared" si="53"/>
        <v>-2.1867893752731061E-2</v>
      </c>
      <c r="AT40">
        <f t="shared" si="54"/>
        <v>9.6607435308262962E-2</v>
      </c>
      <c r="AU40">
        <f t="shared" si="55"/>
        <v>-6.2292495812377622</v>
      </c>
      <c r="AW40">
        <v>37</v>
      </c>
      <c r="AX40">
        <f>IF(Z40&gt;0, (R40*SUMPRODUCT(K40:$K$98, X40:$X$98)-K40*$AZ$3)/Z40, 0)</f>
        <v>58.772909002721775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40"/>
        <v>50000</v>
      </c>
      <c r="S41">
        <f t="shared" si="41"/>
        <v>60.200406254219509</v>
      </c>
      <c r="U41">
        <f t="shared" si="34"/>
        <v>4.9523709999999997E-3</v>
      </c>
      <c r="V41">
        <f t="shared" si="57"/>
        <v>0.01</v>
      </c>
      <c r="W41">
        <f t="shared" si="35"/>
        <v>0.61763984380493708</v>
      </c>
      <c r="X41">
        <f t="shared" si="36"/>
        <v>3.0587816509040997E-3</v>
      </c>
      <c r="Y41">
        <f t="shared" si="37"/>
        <v>6.1763984380493707E-3</v>
      </c>
      <c r="Z41">
        <f t="shared" si="38"/>
        <v>0.60840466371598356</v>
      </c>
      <c r="AB41">
        <f t="shared" si="58"/>
        <v>36.300490336402859</v>
      </c>
      <c r="AC41">
        <f t="shared" si="27"/>
        <v>36.626207922664015</v>
      </c>
      <c r="AE41">
        <f t="shared" si="42"/>
        <v>0</v>
      </c>
      <c r="AF41">
        <f t="shared" si="43"/>
        <v>0</v>
      </c>
      <c r="AG41">
        <f t="shared" si="44"/>
        <v>-15.210116592899588</v>
      </c>
      <c r="AH41">
        <f t="shared" si="45"/>
        <v>-152.939082545205</v>
      </c>
      <c r="AI41">
        <f t="shared" si="46"/>
        <v>-168.14919913810459</v>
      </c>
      <c r="AJ41">
        <f t="shared" si="47"/>
        <v>-0.3257175862611561</v>
      </c>
      <c r="AK41">
        <f t="shared" si="59"/>
        <v>2.5410343235482005</v>
      </c>
      <c r="AL41">
        <f t="shared" si="39"/>
        <v>-165.93388240081757</v>
      </c>
      <c r="AN41">
        <f t="shared" si="48"/>
        <v>0</v>
      </c>
      <c r="AO41">
        <f t="shared" si="49"/>
        <v>0</v>
      </c>
      <c r="AP41">
        <f t="shared" si="50"/>
        <v>-0.52449581044758742</v>
      </c>
      <c r="AQ41">
        <f t="shared" si="51"/>
        <v>-5.2738522784305468</v>
      </c>
      <c r="AR41">
        <f t="shared" si="52"/>
        <v>-5.798348088878134</v>
      </c>
      <c r="AS41">
        <f t="shared" si="53"/>
        <v>-1.1231834308412052E-2</v>
      </c>
      <c r="AT41">
        <f t="shared" si="54"/>
        <v>8.7623382027637614E-2</v>
      </c>
      <c r="AU41">
        <f t="shared" si="55"/>
        <v>-5.7219565411589093</v>
      </c>
      <c r="AW41">
        <v>38</v>
      </c>
      <c r="AX41">
        <f>IF(Z41&gt;0, (R41*SUMPRODUCT(K41:$K$98, X41:$X$98)-K41*$AZ$3)/Z41, 0)</f>
        <v>60.200406254219509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40"/>
        <v>50000</v>
      </c>
      <c r="S42">
        <f t="shared" si="41"/>
        <v>61.318551158133474</v>
      </c>
      <c r="U42">
        <f t="shared" si="34"/>
        <v>5.2041409999999998E-3</v>
      </c>
      <c r="V42">
        <f t="shared" si="57"/>
        <v>0.01</v>
      </c>
      <c r="W42">
        <f t="shared" si="35"/>
        <v>0.60840466371598356</v>
      </c>
      <c r="X42">
        <f t="shared" si="36"/>
        <v>3.1662236550355624E-3</v>
      </c>
      <c r="Y42">
        <f t="shared" si="37"/>
        <v>6.0840466371598354E-3</v>
      </c>
      <c r="Z42">
        <f t="shared" si="38"/>
        <v>0.59915439342378807</v>
      </c>
      <c r="AB42">
        <f t="shared" si="58"/>
        <v>36.626207922664015</v>
      </c>
      <c r="AC42">
        <f t="shared" si="27"/>
        <v>36.73927932477698</v>
      </c>
      <c r="AE42">
        <f t="shared" si="42"/>
        <v>0</v>
      </c>
      <c r="AF42">
        <f t="shared" si="43"/>
        <v>0</v>
      </c>
      <c r="AG42">
        <f t="shared" si="44"/>
        <v>-14.978859835594701</v>
      </c>
      <c r="AH42">
        <f t="shared" si="45"/>
        <v>-158.31118275177812</v>
      </c>
      <c r="AI42">
        <f t="shared" si="46"/>
        <v>-173.29004258737282</v>
      </c>
      <c r="AJ42">
        <f t="shared" si="47"/>
        <v>-0.11307140211296485</v>
      </c>
      <c r="AK42">
        <f t="shared" si="59"/>
        <v>2.5638345545864811</v>
      </c>
      <c r="AL42">
        <f t="shared" si="39"/>
        <v>-170.83927943489931</v>
      </c>
      <c r="AN42">
        <f t="shared" si="48"/>
        <v>0</v>
      </c>
      <c r="AO42">
        <f t="shared" si="49"/>
        <v>0</v>
      </c>
      <c r="AP42">
        <f t="shared" si="50"/>
        <v>-0.46117973409967217</v>
      </c>
      <c r="AQ42">
        <f t="shared" si="51"/>
        <v>-4.8741966990687819</v>
      </c>
      <c r="AR42">
        <f t="shared" si="52"/>
        <v>-5.3353764331684541</v>
      </c>
      <c r="AS42">
        <f t="shared" si="53"/>
        <v>-3.4813223258033038E-3</v>
      </c>
      <c r="AT42">
        <f t="shared" si="54"/>
        <v>7.8937152168952168E-2</v>
      </c>
      <c r="AU42">
        <f t="shared" si="55"/>
        <v>-5.2599206033253054</v>
      </c>
      <c r="AW42">
        <v>39</v>
      </c>
      <c r="AX42">
        <f>IF(Z42&gt;0, (R42*SUMPRODUCT(K42:$K$98, X42:$X$98)-K42*$AZ$3)/Z42, 0)</f>
        <v>61.318551158133474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40"/>
        <v>50000</v>
      </c>
      <c r="S43">
        <f t="shared" si="41"/>
        <v>62.173741021499772</v>
      </c>
      <c r="U43">
        <f t="shared" si="34"/>
        <v>5.4847869999999996E-3</v>
      </c>
      <c r="V43">
        <f t="shared" si="57"/>
        <v>0.01</v>
      </c>
      <c r="W43">
        <f t="shared" si="35"/>
        <v>0.59915439342378807</v>
      </c>
      <c r="X43">
        <f t="shared" si="36"/>
        <v>3.286234228043678E-3</v>
      </c>
      <c r="Y43">
        <f t="shared" si="37"/>
        <v>5.9915439342378808E-3</v>
      </c>
      <c r="Z43">
        <f t="shared" si="38"/>
        <v>0.58987661526150659</v>
      </c>
      <c r="AB43">
        <f t="shared" si="58"/>
        <v>36.73927932477698</v>
      </c>
      <c r="AC43">
        <f t="shared" si="27"/>
        <v>36.67483591190777</v>
      </c>
      <c r="AE43">
        <f t="shared" si="42"/>
        <v>0</v>
      </c>
      <c r="AF43">
        <f t="shared" si="43"/>
        <v>0</v>
      </c>
      <c r="AG43">
        <f t="shared" si="44"/>
        <v>-14.746915381537665</v>
      </c>
      <c r="AH43">
        <f t="shared" si="45"/>
        <v>-164.3117114021839</v>
      </c>
      <c r="AI43">
        <f t="shared" si="46"/>
        <v>-179.05862678372156</v>
      </c>
      <c r="AJ43">
        <f t="shared" si="47"/>
        <v>6.4443412869209737E-2</v>
      </c>
      <c r="AK43">
        <f t="shared" si="59"/>
        <v>2.571749552734389</v>
      </c>
      <c r="AL43">
        <f t="shared" si="39"/>
        <v>-176.42243381811795</v>
      </c>
      <c r="AN43">
        <f t="shared" si="48"/>
        <v>0</v>
      </c>
      <c r="AO43">
        <f t="shared" si="49"/>
        <v>0</v>
      </c>
      <c r="AP43">
        <f t="shared" si="50"/>
        <v>-0.40539148584680557</v>
      </c>
      <c r="AQ43">
        <f t="shared" si="51"/>
        <v>-4.5169153754523901</v>
      </c>
      <c r="AR43">
        <f t="shared" si="52"/>
        <v>-4.9223068612991963</v>
      </c>
      <c r="AS43">
        <f t="shared" si="53"/>
        <v>1.771544097201163E-3</v>
      </c>
      <c r="AT43">
        <f t="shared" si="54"/>
        <v>7.0697182796212871E-2</v>
      </c>
      <c r="AU43">
        <f t="shared" si="55"/>
        <v>-4.8498381344057817</v>
      </c>
      <c r="AW43">
        <v>40</v>
      </c>
      <c r="AX43">
        <f>IF(Z43&gt;0, (R43*SUMPRODUCT(K43:$K$98, X43:$X$98)-K43*$AZ$3)/Z43, 0)</f>
        <v>62.173741021499772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40"/>
        <v>50000</v>
      </c>
      <c r="S44">
        <f t="shared" si="41"/>
        <v>62.789116386181057</v>
      </c>
      <c r="U44">
        <f t="shared" si="34"/>
        <v>5.8078460000000002E-3</v>
      </c>
      <c r="V44">
        <f t="shared" si="57"/>
        <v>0.01</v>
      </c>
      <c r="W44">
        <f t="shared" si="35"/>
        <v>0.58987661526150659</v>
      </c>
      <c r="X44">
        <f t="shared" si="36"/>
        <v>3.42591254044008E-3</v>
      </c>
      <c r="Y44">
        <f t="shared" si="37"/>
        <v>5.8987661526150661E-3</v>
      </c>
      <c r="Z44">
        <f t="shared" si="38"/>
        <v>0.58055193656845139</v>
      </c>
      <c r="AB44">
        <f t="shared" si="58"/>
        <v>36.67483591190777</v>
      </c>
      <c r="AC44">
        <f t="shared" si="27"/>
        <v>36.452343113419296</v>
      </c>
      <c r="AE44">
        <f t="shared" si="42"/>
        <v>0</v>
      </c>
      <c r="AF44">
        <f t="shared" si="43"/>
        <v>0</v>
      </c>
      <c r="AG44">
        <f t="shared" si="44"/>
        <v>-14.513798414211285</v>
      </c>
      <c r="AH44">
        <f t="shared" si="45"/>
        <v>-171.295627022004</v>
      </c>
      <c r="AI44">
        <f t="shared" si="46"/>
        <v>-185.80942543621529</v>
      </c>
      <c r="AJ44">
        <f t="shared" si="47"/>
        <v>0.22249279848847436</v>
      </c>
      <c r="AK44">
        <f t="shared" si="59"/>
        <v>2.5672385138335443</v>
      </c>
      <c r="AL44">
        <f t="shared" si="39"/>
        <v>-183.01969412389326</v>
      </c>
      <c r="AN44">
        <f t="shared" si="48"/>
        <v>0</v>
      </c>
      <c r="AO44">
        <f t="shared" si="49"/>
        <v>0</v>
      </c>
      <c r="AP44">
        <f t="shared" si="50"/>
        <v>-0.35623492827573927</v>
      </c>
      <c r="AQ44">
        <f t="shared" si="51"/>
        <v>-4.2043773562668321</v>
      </c>
      <c r="AR44">
        <f t="shared" si="52"/>
        <v>-4.5606122845425716</v>
      </c>
      <c r="AS44">
        <f t="shared" si="53"/>
        <v>5.4609898697368219E-3</v>
      </c>
      <c r="AT44">
        <f t="shared" si="54"/>
        <v>6.3011763133400706E-2</v>
      </c>
      <c r="AU44">
        <f t="shared" si="55"/>
        <v>-4.4921395315394337</v>
      </c>
      <c r="AW44">
        <v>41</v>
      </c>
      <c r="AX44">
        <f>IF(Z44&gt;0, (R44*SUMPRODUCT(K44:$K$98, X44:$X$98)-K44*$AZ$3)/Z44, 0)</f>
        <v>62.789116386181057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40"/>
        <v>50000</v>
      </c>
      <c r="S45">
        <f t="shared" si="41"/>
        <v>63.172175274838871</v>
      </c>
      <c r="U45">
        <f t="shared" si="34"/>
        <v>6.1543680000000003E-3</v>
      </c>
      <c r="V45">
        <f t="shared" si="57"/>
        <v>0.01</v>
      </c>
      <c r="W45">
        <f t="shared" si="35"/>
        <v>0.58055193656845139</v>
      </c>
      <c r="X45">
        <f t="shared" si="36"/>
        <v>3.572930260754907E-3</v>
      </c>
      <c r="Y45">
        <f t="shared" si="37"/>
        <v>5.8055193656845142E-3</v>
      </c>
      <c r="Z45">
        <f t="shared" si="38"/>
        <v>0.57117348694201198</v>
      </c>
      <c r="AB45">
        <f t="shared" si="58"/>
        <v>36.452343113419296</v>
      </c>
      <c r="AC45">
        <f t="shared" si="27"/>
        <v>36.082271629441671</v>
      </c>
      <c r="AE45">
        <f t="shared" si="42"/>
        <v>0</v>
      </c>
      <c r="AF45">
        <f t="shared" si="43"/>
        <v>0</v>
      </c>
      <c r="AG45">
        <f t="shared" si="44"/>
        <v>-14.279337173550299</v>
      </c>
      <c r="AH45">
        <f t="shared" si="45"/>
        <v>-178.64651303774536</v>
      </c>
      <c r="AI45">
        <f t="shared" si="46"/>
        <v>-192.92585021129565</v>
      </c>
      <c r="AJ45">
        <f t="shared" si="47"/>
        <v>0.37007148397762535</v>
      </c>
      <c r="AK45">
        <f t="shared" si="59"/>
        <v>2.551664017939351</v>
      </c>
      <c r="AL45">
        <f t="shared" si="39"/>
        <v>-190.00411470937868</v>
      </c>
      <c r="AN45">
        <f t="shared" si="48"/>
        <v>0</v>
      </c>
      <c r="AO45">
        <f t="shared" si="49"/>
        <v>0</v>
      </c>
      <c r="AP45">
        <f t="shared" si="50"/>
        <v>-0.31292873049099945</v>
      </c>
      <c r="AQ45">
        <f t="shared" si="51"/>
        <v>-3.915001505468759</v>
      </c>
      <c r="AR45">
        <f t="shared" si="52"/>
        <v>-4.2279302359597581</v>
      </c>
      <c r="AS45">
        <f t="shared" si="53"/>
        <v>8.1100402815998118E-3</v>
      </c>
      <c r="AT45">
        <f t="shared" si="54"/>
        <v>5.5919190930820636E-2</v>
      </c>
      <c r="AU45">
        <f t="shared" si="55"/>
        <v>-4.1639010047473377</v>
      </c>
      <c r="AW45">
        <v>42</v>
      </c>
      <c r="AX45">
        <f>IF(Z45&gt;0, (R45*SUMPRODUCT(K45:$K$98, X45:$X$98)-K45*$AZ$3)/Z45, 0)</f>
        <v>63.172175274838871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40"/>
        <v>50000</v>
      </c>
      <c r="S46">
        <f t="shared" si="41"/>
        <v>63.358426861625105</v>
      </c>
      <c r="U46">
        <f t="shared" si="34"/>
        <v>6.5216450000000004E-3</v>
      </c>
      <c r="V46">
        <f t="shared" si="57"/>
        <v>0.01</v>
      </c>
      <c r="W46">
        <f t="shared" si="35"/>
        <v>0.57117348694201198</v>
      </c>
      <c r="X46">
        <f t="shared" si="36"/>
        <v>3.7249907152479378E-3</v>
      </c>
      <c r="Y46">
        <f t="shared" si="37"/>
        <v>5.7117348694201197E-3</v>
      </c>
      <c r="Z46">
        <f t="shared" si="38"/>
        <v>0.56173676135734396</v>
      </c>
      <c r="AB46">
        <f t="shared" si="58"/>
        <v>36.082271629441671</v>
      </c>
      <c r="AC46">
        <f t="shared" si="27"/>
        <v>35.590757509945433</v>
      </c>
      <c r="AE46">
        <f t="shared" si="42"/>
        <v>0</v>
      </c>
      <c r="AF46">
        <f t="shared" si="43"/>
        <v>0</v>
      </c>
      <c r="AG46">
        <f t="shared" si="44"/>
        <v>-14.043419033933599</v>
      </c>
      <c r="AH46">
        <f t="shared" si="45"/>
        <v>-186.2495357623969</v>
      </c>
      <c r="AI46">
        <f t="shared" si="46"/>
        <v>-200.29295479633049</v>
      </c>
      <c r="AJ46">
        <f t="shared" si="47"/>
        <v>0.49151411949623736</v>
      </c>
      <c r="AK46">
        <f t="shared" si="59"/>
        <v>2.5257590140609172</v>
      </c>
      <c r="AL46">
        <f t="shared" si="39"/>
        <v>-197.27568166277334</v>
      </c>
      <c r="AN46">
        <f t="shared" si="48"/>
        <v>0</v>
      </c>
      <c r="AO46">
        <f t="shared" si="49"/>
        <v>0</v>
      </c>
      <c r="AP46">
        <f t="shared" si="50"/>
        <v>-0.27478449383529147</v>
      </c>
      <c r="AQ46">
        <f t="shared" si="51"/>
        <v>-3.6443037331481674</v>
      </c>
      <c r="AR46">
        <f t="shared" si="52"/>
        <v>-3.9190882269834586</v>
      </c>
      <c r="AS46">
        <f t="shared" si="53"/>
        <v>9.6173487533428494E-3</v>
      </c>
      <c r="AT46">
        <f t="shared" si="54"/>
        <v>4.9420971527775574E-2</v>
      </c>
      <c r="AU46">
        <f t="shared" si="55"/>
        <v>-3.8600499067023404</v>
      </c>
      <c r="AW46">
        <v>43</v>
      </c>
      <c r="AX46">
        <f>IF(Z46&gt;0, (R46*SUMPRODUCT(K46:$K$98, X46:$X$98)-K46*$AZ$3)/Z46, 0)</f>
        <v>63.358426861625105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40"/>
        <v>50000</v>
      </c>
      <c r="S47">
        <f t="shared" si="41"/>
        <v>63.385845157487168</v>
      </c>
      <c r="U47">
        <f t="shared" si="34"/>
        <v>6.9358459999999999E-3</v>
      </c>
      <c r="V47">
        <f t="shared" si="57"/>
        <v>0.01</v>
      </c>
      <c r="W47">
        <f t="shared" si="35"/>
        <v>0.56173676135734396</v>
      </c>
      <c r="X47">
        <f t="shared" si="36"/>
        <v>3.8961196693132888E-3</v>
      </c>
      <c r="Y47">
        <f t="shared" si="37"/>
        <v>5.6173676135734393E-3</v>
      </c>
      <c r="Z47">
        <f t="shared" si="38"/>
        <v>0.55222327407445726</v>
      </c>
      <c r="AB47">
        <f t="shared" si="58"/>
        <v>35.590757509945433</v>
      </c>
      <c r="AC47">
        <f t="shared" si="27"/>
        <v>35.003138942844146</v>
      </c>
      <c r="AE47">
        <f t="shared" si="42"/>
        <v>0</v>
      </c>
      <c r="AF47">
        <f t="shared" si="43"/>
        <v>0</v>
      </c>
      <c r="AG47">
        <f t="shared" si="44"/>
        <v>-13.805581851861431</v>
      </c>
      <c r="AH47">
        <f t="shared" si="45"/>
        <v>-194.80598346566444</v>
      </c>
      <c r="AI47">
        <f t="shared" si="46"/>
        <v>-208.61156531752587</v>
      </c>
      <c r="AJ47">
        <f t="shared" si="47"/>
        <v>0.58761856710128768</v>
      </c>
      <c r="AK47">
        <f t="shared" si="59"/>
        <v>2.4913530256961804</v>
      </c>
      <c r="AL47">
        <f t="shared" si="39"/>
        <v>-205.5325937247284</v>
      </c>
      <c r="AN47">
        <f t="shared" si="48"/>
        <v>0</v>
      </c>
      <c r="AO47">
        <f t="shared" si="49"/>
        <v>0</v>
      </c>
      <c r="AP47">
        <f t="shared" si="50"/>
        <v>-0.24118820175402589</v>
      </c>
      <c r="AQ47">
        <f t="shared" si="51"/>
        <v>-3.4033266650527336</v>
      </c>
      <c r="AR47">
        <f t="shared" si="52"/>
        <v>-3.6445148668067597</v>
      </c>
      <c r="AS47">
        <f t="shared" si="53"/>
        <v>1.0265895855546842E-2</v>
      </c>
      <c r="AT47">
        <f t="shared" si="54"/>
        <v>4.3524783138429973E-2</v>
      </c>
      <c r="AU47">
        <f t="shared" si="55"/>
        <v>-3.5907241878127825</v>
      </c>
      <c r="AW47">
        <v>44</v>
      </c>
      <c r="AX47">
        <f>IF(Z47&gt;0, (R47*SUMPRODUCT(K47:$K$98, X47:$X$98)-K47*$AZ$3)/Z47, 0)</f>
        <v>63.385845157487168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40"/>
        <v>50000</v>
      </c>
      <c r="S48">
        <f t="shared" si="41"/>
        <v>63.266044713110773</v>
      </c>
      <c r="U48">
        <f t="shared" si="34"/>
        <v>7.4023869999999999E-3</v>
      </c>
      <c r="V48">
        <f t="shared" si="57"/>
        <v>0.01</v>
      </c>
      <c r="W48">
        <f t="shared" si="35"/>
        <v>0.55222327407445726</v>
      </c>
      <c r="X48">
        <f t="shared" si="36"/>
        <v>4.0877703851061997E-3</v>
      </c>
      <c r="Y48">
        <f t="shared" si="37"/>
        <v>5.5222327407445726E-3</v>
      </c>
      <c r="Z48">
        <f t="shared" si="38"/>
        <v>0.54261327094860645</v>
      </c>
      <c r="AB48">
        <f t="shared" si="58"/>
        <v>35.003138942844146</v>
      </c>
      <c r="AC48">
        <f t="shared" si="27"/>
        <v>34.328995461761828</v>
      </c>
      <c r="AE48">
        <f t="shared" si="42"/>
        <v>0</v>
      </c>
      <c r="AF48">
        <f t="shared" si="43"/>
        <v>0</v>
      </c>
      <c r="AG48">
        <f t="shared" si="44"/>
        <v>-13.565331773715162</v>
      </c>
      <c r="AH48">
        <f t="shared" si="45"/>
        <v>-204.38851925530997</v>
      </c>
      <c r="AI48">
        <f t="shared" si="46"/>
        <v>-217.95385102902515</v>
      </c>
      <c r="AJ48">
        <f t="shared" si="47"/>
        <v>0.67414348108231792</v>
      </c>
      <c r="AK48">
        <f t="shared" si="59"/>
        <v>2.4502197259990903</v>
      </c>
      <c r="AL48">
        <f t="shared" si="39"/>
        <v>-214.82948782194373</v>
      </c>
      <c r="AN48">
        <f t="shared" si="48"/>
        <v>0</v>
      </c>
      <c r="AO48">
        <f t="shared" si="49"/>
        <v>0</v>
      </c>
      <c r="AP48">
        <f t="shared" si="50"/>
        <v>-0.21159906368506093</v>
      </c>
      <c r="AQ48">
        <f t="shared" si="51"/>
        <v>-3.1881578736024614</v>
      </c>
      <c r="AR48">
        <f t="shared" si="52"/>
        <v>-3.3997569372875227</v>
      </c>
      <c r="AS48">
        <f t="shared" si="53"/>
        <v>1.0515638818566009E-2</v>
      </c>
      <c r="AT48">
        <f t="shared" si="54"/>
        <v>3.8219795025483651E-2</v>
      </c>
      <c r="AU48">
        <f t="shared" si="55"/>
        <v>-3.3510215034434729</v>
      </c>
      <c r="AW48">
        <v>45</v>
      </c>
      <c r="AX48">
        <f>IF(Z48&gt;0, (R48*SUMPRODUCT(K48:$K$98, X48:$X$98)-K48*$AZ$3)/Z48, 0)</f>
        <v>63.266044713110773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40"/>
        <v>50000</v>
      </c>
      <c r="S49">
        <f t="shared" si="41"/>
        <v>63.011500953193796</v>
      </c>
      <c r="U49">
        <f t="shared" si="34"/>
        <v>7.9366079999999995E-3</v>
      </c>
      <c r="V49">
        <f t="shared" si="57"/>
        <v>0.01</v>
      </c>
      <c r="W49">
        <f t="shared" si="35"/>
        <v>0.54261327094860645</v>
      </c>
      <c r="X49">
        <f t="shared" si="36"/>
        <v>4.3065088271168773E-3</v>
      </c>
      <c r="Y49">
        <f t="shared" si="37"/>
        <v>5.4261327094860647E-3</v>
      </c>
      <c r="Z49">
        <f t="shared" si="38"/>
        <v>0.53288062941200343</v>
      </c>
      <c r="AB49">
        <f t="shared" si="58"/>
        <v>34.328995461761828</v>
      </c>
      <c r="AC49">
        <f t="shared" si="27"/>
        <v>33.577608288132964</v>
      </c>
      <c r="AE49">
        <f t="shared" si="42"/>
        <v>0</v>
      </c>
      <c r="AF49">
        <f t="shared" si="43"/>
        <v>0</v>
      </c>
      <c r="AG49">
        <f t="shared" si="44"/>
        <v>-13.322015735300086</v>
      </c>
      <c r="AH49">
        <f t="shared" si="45"/>
        <v>-215.32544135584385</v>
      </c>
      <c r="AI49">
        <f t="shared" si="46"/>
        <v>-228.64745709114393</v>
      </c>
      <c r="AJ49">
        <f t="shared" si="47"/>
        <v>0.75138717362886354</v>
      </c>
      <c r="AK49">
        <f t="shared" si="59"/>
        <v>2.4030296823233281</v>
      </c>
      <c r="AL49">
        <f t="shared" si="39"/>
        <v>-225.49304023519173</v>
      </c>
      <c r="AN49">
        <f t="shared" si="48"/>
        <v>0</v>
      </c>
      <c r="AO49">
        <f t="shared" si="49"/>
        <v>0</v>
      </c>
      <c r="AP49">
        <f t="shared" si="50"/>
        <v>-0.18553901270229903</v>
      </c>
      <c r="AQ49">
        <f t="shared" si="51"/>
        <v>-2.9988907529202922</v>
      </c>
      <c r="AR49">
        <f t="shared" si="52"/>
        <v>-3.1844297656225913</v>
      </c>
      <c r="AS49">
        <f t="shared" si="53"/>
        <v>1.0464755268443612E-2</v>
      </c>
      <c r="AT49">
        <f t="shared" si="54"/>
        <v>3.3467589560878599E-2</v>
      </c>
      <c r="AU49">
        <f t="shared" si="55"/>
        <v>-3.140497420793269</v>
      </c>
      <c r="AW49">
        <v>46</v>
      </c>
      <c r="AX49">
        <f>IF(Z49&gt;0, (R49*SUMPRODUCT(K49:$K$98, X49:$X$98)-K49*$AZ$3)/Z49, 0)</f>
        <v>63.011500953193796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40"/>
        <v>50000</v>
      </c>
      <c r="S50">
        <f t="shared" si="41"/>
        <v>62.628630415931035</v>
      </c>
      <c r="U50">
        <f t="shared" si="34"/>
        <v>8.552947E-3</v>
      </c>
      <c r="V50">
        <f t="shared" si="57"/>
        <v>0.01</v>
      </c>
      <c r="W50">
        <f t="shared" si="35"/>
        <v>0.53288062941200343</v>
      </c>
      <c r="X50">
        <f t="shared" si="36"/>
        <v>4.5576997806875061E-3</v>
      </c>
      <c r="Y50">
        <f t="shared" si="37"/>
        <v>5.3288062941200341E-3</v>
      </c>
      <c r="Z50">
        <f t="shared" si="38"/>
        <v>0.52299412333719586</v>
      </c>
      <c r="AB50">
        <f t="shared" si="58"/>
        <v>33.577608288132964</v>
      </c>
      <c r="AC50">
        <f t="shared" si="27"/>
        <v>32.754405660189093</v>
      </c>
      <c r="AE50">
        <f t="shared" si="42"/>
        <v>0</v>
      </c>
      <c r="AF50">
        <f t="shared" si="43"/>
        <v>0</v>
      </c>
      <c r="AG50">
        <f t="shared" si="44"/>
        <v>-13.074853083429897</v>
      </c>
      <c r="AH50">
        <f t="shared" si="45"/>
        <v>-227.88498903437531</v>
      </c>
      <c r="AI50">
        <f t="shared" si="46"/>
        <v>-240.95984211780521</v>
      </c>
      <c r="AJ50">
        <f t="shared" si="47"/>
        <v>0.82320262794387133</v>
      </c>
      <c r="AK50">
        <f t="shared" si="59"/>
        <v>2.3504325801693078</v>
      </c>
      <c r="AL50">
        <f t="shared" si="39"/>
        <v>-237.78620690969205</v>
      </c>
      <c r="AN50">
        <f t="shared" si="48"/>
        <v>0</v>
      </c>
      <c r="AO50">
        <f t="shared" si="49"/>
        <v>0</v>
      </c>
      <c r="AP50">
        <f t="shared" si="50"/>
        <v>-0.16258635467250082</v>
      </c>
      <c r="AQ50">
        <f t="shared" si="51"/>
        <v>-2.8337595394198036</v>
      </c>
      <c r="AR50">
        <f t="shared" si="52"/>
        <v>-2.9963458940923045</v>
      </c>
      <c r="AS50">
        <f t="shared" si="53"/>
        <v>1.0236559721182478E-2</v>
      </c>
      <c r="AT50">
        <f t="shared" si="54"/>
        <v>2.9227729189363876E-2</v>
      </c>
      <c r="AU50">
        <f t="shared" si="55"/>
        <v>-2.9568816051817581</v>
      </c>
      <c r="AW50">
        <v>47</v>
      </c>
      <c r="AX50">
        <f>IF(Z50&gt;0, (R50*SUMPRODUCT(K50:$K$98, X50:$X$98)-K50*$AZ$3)/Z50, 0)</f>
        <v>62.628630415931035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40"/>
        <v>50000</v>
      </c>
      <c r="S51">
        <f t="shared" si="41"/>
        <v>62.121283304908076</v>
      </c>
      <c r="U51">
        <f t="shared" si="34"/>
        <v>9.2631359999999999E-3</v>
      </c>
      <c r="V51">
        <f t="shared" si="57"/>
        <v>0.01</v>
      </c>
      <c r="W51">
        <f t="shared" si="35"/>
        <v>0.52299412333719586</v>
      </c>
      <c r="X51">
        <f t="shared" si="36"/>
        <v>4.844565691673219E-3</v>
      </c>
      <c r="Y51">
        <f t="shared" si="37"/>
        <v>5.229941233371959E-3</v>
      </c>
      <c r="Z51">
        <f t="shared" si="38"/>
        <v>0.51291961641215067</v>
      </c>
      <c r="AB51">
        <f t="shared" si="58"/>
        <v>32.754405660189093</v>
      </c>
      <c r="AC51">
        <f t="shared" si="27"/>
        <v>31.863224803783989</v>
      </c>
      <c r="AE51">
        <f t="shared" si="42"/>
        <v>0</v>
      </c>
      <c r="AF51">
        <f t="shared" si="43"/>
        <v>0</v>
      </c>
      <c r="AG51">
        <f t="shared" si="44"/>
        <v>-12.822990410303767</v>
      </c>
      <c r="AH51">
        <f t="shared" si="45"/>
        <v>-242.22828458366095</v>
      </c>
      <c r="AI51">
        <f t="shared" si="46"/>
        <v>-255.05127499396471</v>
      </c>
      <c r="AJ51">
        <f t="shared" si="47"/>
        <v>0.89118085640510358</v>
      </c>
      <c r="AK51">
        <f t="shared" si="59"/>
        <v>2.2928083962132368</v>
      </c>
      <c r="AL51">
        <f t="shared" si="39"/>
        <v>-251.86728574134636</v>
      </c>
      <c r="AN51">
        <f t="shared" si="48"/>
        <v>0</v>
      </c>
      <c r="AO51">
        <f t="shared" si="49"/>
        <v>0</v>
      </c>
      <c r="AP51">
        <f t="shared" si="50"/>
        <v>-0.14237002822383946</v>
      </c>
      <c r="AQ51">
        <f t="shared" si="51"/>
        <v>-2.6893919912064468</v>
      </c>
      <c r="AR51">
        <f t="shared" si="52"/>
        <v>-2.8317620194302862</v>
      </c>
      <c r="AS51">
        <f t="shared" si="53"/>
        <v>9.8945284695049832E-3</v>
      </c>
      <c r="AT51">
        <f t="shared" si="54"/>
        <v>2.5456401793643842E-2</v>
      </c>
      <c r="AU51">
        <f t="shared" si="55"/>
        <v>-2.7964110891671377</v>
      </c>
      <c r="AW51">
        <v>48</v>
      </c>
      <c r="AX51">
        <f>IF(Z51&gt;0, (R51*SUMPRODUCT(K51:$K$98, X51:$X$98)-K51*$AZ$3)/Z51, 0)</f>
        <v>62.121283304908076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40"/>
        <v>50000</v>
      </c>
      <c r="S52">
        <f t="shared" si="41"/>
        <v>61.496215995562721</v>
      </c>
      <c r="U52">
        <f t="shared" si="34"/>
        <v>1.011049E-2</v>
      </c>
      <c r="V52">
        <f t="shared" si="57"/>
        <v>0.01</v>
      </c>
      <c r="W52">
        <f t="shared" si="35"/>
        <v>0.51291961641215067</v>
      </c>
      <c r="X52">
        <f t="shared" si="36"/>
        <v>5.1858686525388855E-3</v>
      </c>
      <c r="Y52">
        <f t="shared" si="37"/>
        <v>5.1291961641215071E-3</v>
      </c>
      <c r="Z52">
        <f t="shared" si="38"/>
        <v>0.50260455159549022</v>
      </c>
      <c r="AB52">
        <f t="shared" si="58"/>
        <v>31.863224803783989</v>
      </c>
      <c r="AC52">
        <f t="shared" si="27"/>
        <v>30.908278065269215</v>
      </c>
      <c r="AE52">
        <f t="shared" si="42"/>
        <v>0</v>
      </c>
      <c r="AF52">
        <f t="shared" si="43"/>
        <v>0</v>
      </c>
      <c r="AG52">
        <f t="shared" si="44"/>
        <v>-12.565113789887256</v>
      </c>
      <c r="AH52">
        <f t="shared" si="45"/>
        <v>-259.29343262694425</v>
      </c>
      <c r="AI52">
        <f t="shared" si="46"/>
        <v>-271.85854641683153</v>
      </c>
      <c r="AJ52">
        <f t="shared" si="47"/>
        <v>0.9549467385147743</v>
      </c>
      <c r="AK52">
        <f t="shared" si="59"/>
        <v>2.2304257362648796</v>
      </c>
      <c r="AL52">
        <f t="shared" si="39"/>
        <v>-268.6731739420519</v>
      </c>
      <c r="AN52">
        <f t="shared" si="48"/>
        <v>0</v>
      </c>
      <c r="AO52">
        <f t="shared" si="49"/>
        <v>0</v>
      </c>
      <c r="AP52">
        <f t="shared" si="50"/>
        <v>-0.12455972963834303</v>
      </c>
      <c r="AQ52">
        <f t="shared" si="51"/>
        <v>-2.5704120476015113</v>
      </c>
      <c r="AR52">
        <f t="shared" si="52"/>
        <v>-2.6949717772398545</v>
      </c>
      <c r="AS52">
        <f t="shared" si="53"/>
        <v>9.4665205232084913E-3</v>
      </c>
      <c r="AT52">
        <f t="shared" si="54"/>
        <v>2.2110522143552223E-2</v>
      </c>
      <c r="AU52">
        <f t="shared" si="55"/>
        <v>-2.6633947345730942</v>
      </c>
      <c r="AW52">
        <v>49</v>
      </c>
      <c r="AX52">
        <f>IF(Z52&gt;0, (R52*SUMPRODUCT(K52:$K$98, X52:$X$98)-K52*$AZ$3)/Z52, 0)</f>
        <v>61.496215995562721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40"/>
        <v>50000</v>
      </c>
      <c r="S53">
        <f t="shared" si="41"/>
        <v>60.744053874249708</v>
      </c>
      <c r="U53">
        <f t="shared" si="34"/>
        <v>1.1085984E-2</v>
      </c>
      <c r="V53">
        <f t="shared" si="57"/>
        <v>0.01</v>
      </c>
      <c r="W53">
        <f t="shared" si="35"/>
        <v>0.50260455159549022</v>
      </c>
      <c r="X53">
        <f t="shared" si="36"/>
        <v>5.5718660173147789E-3</v>
      </c>
      <c r="Y53">
        <f t="shared" si="37"/>
        <v>5.0260455159549028E-3</v>
      </c>
      <c r="Z53">
        <f t="shared" si="38"/>
        <v>0.4920066400622205</v>
      </c>
      <c r="AB53">
        <f t="shared" si="58"/>
        <v>30.908278065269215</v>
      </c>
      <c r="AC53">
        <f t="shared" si="27"/>
        <v>29.886477850428108</v>
      </c>
      <c r="AE53">
        <f t="shared" si="42"/>
        <v>0</v>
      </c>
      <c r="AF53">
        <f t="shared" si="43"/>
        <v>0</v>
      </c>
      <c r="AG53">
        <f t="shared" si="44"/>
        <v>-12.300166001555512</v>
      </c>
      <c r="AH53">
        <f t="shared" si="45"/>
        <v>-278.59330086573897</v>
      </c>
      <c r="AI53">
        <f t="shared" si="46"/>
        <v>-290.89346686729448</v>
      </c>
      <c r="AJ53">
        <f t="shared" si="47"/>
        <v>1.0218002148411074</v>
      </c>
      <c r="AK53">
        <f t="shared" si="59"/>
        <v>2.1635794645688451</v>
      </c>
      <c r="AL53">
        <f t="shared" si="39"/>
        <v>-287.70808718788453</v>
      </c>
      <c r="AN53">
        <f t="shared" si="48"/>
        <v>0</v>
      </c>
      <c r="AO53">
        <f t="shared" si="49"/>
        <v>0</v>
      </c>
      <c r="AP53">
        <f t="shared" si="50"/>
        <v>-0.10886898676084335</v>
      </c>
      <c r="AQ53">
        <f t="shared" si="51"/>
        <v>-2.4658342318124933</v>
      </c>
      <c r="AR53">
        <f t="shared" si="52"/>
        <v>-2.5747032185733367</v>
      </c>
      <c r="AS53">
        <f t="shared" si="53"/>
        <v>9.0439717681611298E-3</v>
      </c>
      <c r="AT53">
        <f t="shared" si="54"/>
        <v>1.914988009547109E-2</v>
      </c>
      <c r="AU53">
        <f t="shared" si="55"/>
        <v>-2.5465093667097043</v>
      </c>
      <c r="AW53">
        <v>50</v>
      </c>
      <c r="AX53">
        <f>IF(Z53&gt;0, (R53*SUMPRODUCT(K53:$K$98, X53:$X$98)-K53*$AZ$3)/Z53, 0)</f>
        <v>60.744053874249708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40"/>
        <v>50000</v>
      </c>
      <c r="S54">
        <f t="shared" si="41"/>
        <v>59.872190840791468</v>
      </c>
      <c r="U54">
        <f t="shared" si="34"/>
        <v>1.2207667E-2</v>
      </c>
      <c r="V54">
        <f t="shared" si="57"/>
        <v>0.01</v>
      </c>
      <c r="W54">
        <f t="shared" si="35"/>
        <v>0.4920066400622205</v>
      </c>
      <c r="X54">
        <f t="shared" si="36"/>
        <v>6.0062532236684471E-3</v>
      </c>
      <c r="Y54">
        <f t="shared" si="37"/>
        <v>4.9200664006222054E-3</v>
      </c>
      <c r="Z54">
        <f t="shared" si="38"/>
        <v>0.48108032043792986</v>
      </c>
      <c r="AB54">
        <f t="shared" si="58"/>
        <v>29.886477850428108</v>
      </c>
      <c r="AC54">
        <f t="shared" si="27"/>
        <v>28.803332755008849</v>
      </c>
      <c r="AE54">
        <f t="shared" si="42"/>
        <v>0</v>
      </c>
      <c r="AF54">
        <f t="shared" si="43"/>
        <v>0</v>
      </c>
      <c r="AG54">
        <f t="shared" si="44"/>
        <v>-12.027008010948247</v>
      </c>
      <c r="AH54">
        <f t="shared" si="45"/>
        <v>-300.31266118342234</v>
      </c>
      <c r="AI54">
        <f t="shared" si="46"/>
        <v>-312.33966919437057</v>
      </c>
      <c r="AJ54">
        <f t="shared" si="47"/>
        <v>1.0831450954192583</v>
      </c>
      <c r="AK54">
        <f t="shared" si="59"/>
        <v>2.0920534495299679</v>
      </c>
      <c r="AL54">
        <f t="shared" si="39"/>
        <v>-309.16447064942139</v>
      </c>
      <c r="AN54">
        <f t="shared" si="48"/>
        <v>0</v>
      </c>
      <c r="AO54">
        <f t="shared" si="49"/>
        <v>0</v>
      </c>
      <c r="AP54">
        <f t="shared" si="50"/>
        <v>-9.5045768353777815E-2</v>
      </c>
      <c r="AQ54">
        <f t="shared" si="51"/>
        <v>-2.3732791732210434</v>
      </c>
      <c r="AR54">
        <f t="shared" si="52"/>
        <v>-2.4683249415748212</v>
      </c>
      <c r="AS54">
        <f t="shared" si="53"/>
        <v>8.5597646346485309E-3</v>
      </c>
      <c r="AT54">
        <f t="shared" si="54"/>
        <v>1.653285899258912E-2</v>
      </c>
      <c r="AU54">
        <f t="shared" si="55"/>
        <v>-2.4432323179475839</v>
      </c>
      <c r="AW54">
        <v>51</v>
      </c>
      <c r="AX54">
        <f>IF(Z54&gt;0, (R54*SUMPRODUCT(K54:$K$98, X54:$X$98)-K54*$AZ$3)/Z54, 0)</f>
        <v>59.872190840791468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40"/>
        <v>50000</v>
      </c>
      <c r="S55">
        <f t="shared" si="41"/>
        <v>58.889203076692809</v>
      </c>
      <c r="U55">
        <f t="shared" si="34"/>
        <v>1.3502610999999999E-2</v>
      </c>
      <c r="V55">
        <f t="shared" si="57"/>
        <v>0.01</v>
      </c>
      <c r="W55">
        <f t="shared" si="35"/>
        <v>0.48108032043792986</v>
      </c>
      <c r="X55">
        <f t="shared" si="36"/>
        <v>6.495840426628716E-3</v>
      </c>
      <c r="Y55">
        <f t="shared" si="37"/>
        <v>4.8108032043792989E-3</v>
      </c>
      <c r="Z55">
        <f t="shared" si="38"/>
        <v>0.46977367680692184</v>
      </c>
      <c r="AB55">
        <f t="shared" si="58"/>
        <v>28.803332755008849</v>
      </c>
      <c r="AC55">
        <f t="shared" si="27"/>
        <v>27.664597453567474</v>
      </c>
      <c r="AE55">
        <f t="shared" si="42"/>
        <v>0</v>
      </c>
      <c r="AF55">
        <f t="shared" si="43"/>
        <v>0</v>
      </c>
      <c r="AG55">
        <f t="shared" si="44"/>
        <v>-11.744341920173046</v>
      </c>
      <c r="AH55">
        <f t="shared" si="45"/>
        <v>-324.79202133143582</v>
      </c>
      <c r="AI55">
        <f t="shared" si="46"/>
        <v>-336.53636325160886</v>
      </c>
      <c r="AJ55">
        <f t="shared" si="47"/>
        <v>1.1387353014413755</v>
      </c>
      <c r="AK55">
        <f t="shared" si="59"/>
        <v>2.0162332928506195</v>
      </c>
      <c r="AL55">
        <f t="shared" si="39"/>
        <v>-333.38139465731683</v>
      </c>
      <c r="AN55">
        <f t="shared" si="48"/>
        <v>0</v>
      </c>
      <c r="AO55">
        <f t="shared" si="49"/>
        <v>0</v>
      </c>
      <c r="AP55">
        <f t="shared" si="50"/>
        <v>-8.2867807708002533E-2</v>
      </c>
      <c r="AQ55">
        <f t="shared" si="51"/>
        <v>-2.2917250665663782</v>
      </c>
      <c r="AR55">
        <f t="shared" si="52"/>
        <v>-2.3745928742743807</v>
      </c>
      <c r="AS55">
        <f t="shared" si="53"/>
        <v>8.0348902162044513E-3</v>
      </c>
      <c r="AT55">
        <f t="shared" si="54"/>
        <v>1.4226495953717607E-2</v>
      </c>
      <c r="AU55">
        <f t="shared" si="55"/>
        <v>-2.3523314881044586</v>
      </c>
      <c r="AW55">
        <v>52</v>
      </c>
      <c r="AX55">
        <f>IF(Z55&gt;0, (R55*SUMPRODUCT(K55:$K$98, X55:$X$98)-K55*$AZ$3)/Z55, 0)</f>
        <v>58.889203076692809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40"/>
        <v>50000</v>
      </c>
      <c r="S56">
        <f t="shared" si="41"/>
        <v>57.799381395999099</v>
      </c>
      <c r="U56">
        <f t="shared" si="34"/>
        <v>1.4950962999999999E-2</v>
      </c>
      <c r="V56">
        <f t="shared" si="57"/>
        <v>0.01</v>
      </c>
      <c r="W56">
        <f t="shared" si="35"/>
        <v>0.46977367680692184</v>
      </c>
      <c r="X56">
        <f t="shared" si="36"/>
        <v>7.0235688603142461E-3</v>
      </c>
      <c r="Y56">
        <f t="shared" si="37"/>
        <v>4.6977367680692186E-3</v>
      </c>
      <c r="Z56">
        <f t="shared" si="38"/>
        <v>0.45805237117853836</v>
      </c>
      <c r="AB56">
        <f t="shared" si="58"/>
        <v>27.664597453567474</v>
      </c>
      <c r="AC56">
        <f t="shared" si="27"/>
        <v>26.475143701090083</v>
      </c>
      <c r="AE56">
        <f t="shared" si="42"/>
        <v>0</v>
      </c>
      <c r="AF56">
        <f t="shared" si="43"/>
        <v>0</v>
      </c>
      <c r="AG56">
        <f t="shared" si="44"/>
        <v>-11.451309279463459</v>
      </c>
      <c r="AH56">
        <f t="shared" si="45"/>
        <v>-351.17844301571228</v>
      </c>
      <c r="AI56">
        <f t="shared" si="46"/>
        <v>-362.62975229517576</v>
      </c>
      <c r="AJ56">
        <f t="shared" si="47"/>
        <v>1.1894537524773909</v>
      </c>
      <c r="AK56">
        <f t="shared" si="59"/>
        <v>1.9365218217497233</v>
      </c>
      <c r="AL56">
        <f t="shared" si="39"/>
        <v>-359.50377672094862</v>
      </c>
      <c r="AN56">
        <f t="shared" si="48"/>
        <v>0</v>
      </c>
      <c r="AO56">
        <f t="shared" si="49"/>
        <v>0</v>
      </c>
      <c r="AP56">
        <f t="shared" si="50"/>
        <v>-7.2143014378561646E-2</v>
      </c>
      <c r="AQ56">
        <f t="shared" si="51"/>
        <v>-2.2124170123811795</v>
      </c>
      <c r="AR56">
        <f t="shared" si="52"/>
        <v>-2.284560026759741</v>
      </c>
      <c r="AS56">
        <f t="shared" si="53"/>
        <v>7.4935343263762676E-3</v>
      </c>
      <c r="AT56">
        <f t="shared" si="54"/>
        <v>1.2200047891592227E-2</v>
      </c>
      <c r="AU56">
        <f t="shared" si="55"/>
        <v>-2.2648664445417723</v>
      </c>
      <c r="AW56">
        <v>53</v>
      </c>
      <c r="AX56">
        <f>IF(Z56&gt;0, (R56*SUMPRODUCT(K56:$K$98, X56:$X$98)-K56*$AZ$3)/Z56, 0)</f>
        <v>57.799381395999099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40"/>
        <v>50000</v>
      </c>
      <c r="S57">
        <f t="shared" si="41"/>
        <v>56.621956985602232</v>
      </c>
      <c r="U57">
        <f t="shared" si="34"/>
        <v>1.6562650000000002E-2</v>
      </c>
      <c r="V57">
        <f t="shared" si="57"/>
        <v>0.01</v>
      </c>
      <c r="W57">
        <f t="shared" si="35"/>
        <v>0.45805237117853836</v>
      </c>
      <c r="X57">
        <f t="shared" si="36"/>
        <v>7.5865611055002192E-3</v>
      </c>
      <c r="Y57">
        <f t="shared" si="37"/>
        <v>4.5805237117853836E-3</v>
      </c>
      <c r="Z57">
        <f t="shared" si="38"/>
        <v>0.4458852863612528</v>
      </c>
      <c r="AB57">
        <f t="shared" si="58"/>
        <v>26.475143701090083</v>
      </c>
      <c r="AC57">
        <f t="shared" si="27"/>
        <v>25.246897504859788</v>
      </c>
      <c r="AE57">
        <f t="shared" si="42"/>
        <v>0</v>
      </c>
      <c r="AF57">
        <f t="shared" si="43"/>
        <v>0</v>
      </c>
      <c r="AG57">
        <f t="shared" si="44"/>
        <v>-11.147132159031321</v>
      </c>
      <c r="AH57">
        <f t="shared" si="45"/>
        <v>-379.32805527501097</v>
      </c>
      <c r="AI57">
        <f t="shared" si="46"/>
        <v>-390.47518743404231</v>
      </c>
      <c r="AJ57">
        <f t="shared" si="47"/>
        <v>1.2282461962302946</v>
      </c>
      <c r="AK57">
        <f t="shared" si="59"/>
        <v>1.853260059076306</v>
      </c>
      <c r="AL57">
        <f t="shared" si="39"/>
        <v>-387.39368117873568</v>
      </c>
      <c r="AN57">
        <f t="shared" si="48"/>
        <v>0</v>
      </c>
      <c r="AO57">
        <f t="shared" si="49"/>
        <v>0</v>
      </c>
      <c r="AP57">
        <f t="shared" si="50"/>
        <v>-6.2702414944356202E-2</v>
      </c>
      <c r="AQ57">
        <f t="shared" si="51"/>
        <v>-2.1337133876733643</v>
      </c>
      <c r="AR57">
        <f t="shared" si="52"/>
        <v>-2.1964158026177207</v>
      </c>
      <c r="AS57">
        <f t="shared" si="53"/>
        <v>6.9088624366459078E-3</v>
      </c>
      <c r="AT57">
        <f t="shared" si="54"/>
        <v>1.0424554007808827E-2</v>
      </c>
      <c r="AU57">
        <f t="shared" si="55"/>
        <v>-2.179082386173266</v>
      </c>
      <c r="AW57">
        <v>54</v>
      </c>
      <c r="AX57">
        <f>IF(Z57&gt;0, (R57*SUMPRODUCT(K57:$K$98, X57:$X$98)-K57*$AZ$3)/Z57, 0)</f>
        <v>56.621956985602232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40"/>
        <v>50000</v>
      </c>
      <c r="S58">
        <f t="shared" si="41"/>
        <v>55.375673469769737</v>
      </c>
      <c r="U58">
        <f t="shared" si="34"/>
        <v>1.8321427000000001E-2</v>
      </c>
      <c r="V58">
        <f t="shared" si="57"/>
        <v>0.01</v>
      </c>
      <c r="W58">
        <f t="shared" si="35"/>
        <v>0.4458852863612528</v>
      </c>
      <c r="X58">
        <f t="shared" si="36"/>
        <v>8.1692547244417886E-3</v>
      </c>
      <c r="Y58">
        <f t="shared" si="37"/>
        <v>4.458852863612528E-3</v>
      </c>
      <c r="Z58">
        <f t="shared" si="38"/>
        <v>0.43325717877319847</v>
      </c>
      <c r="AB58">
        <f t="shared" si="58"/>
        <v>25.246897504859788</v>
      </c>
      <c r="AC58">
        <f t="shared" si="27"/>
        <v>23.991908060178289</v>
      </c>
      <c r="AE58">
        <f t="shared" si="42"/>
        <v>0</v>
      </c>
      <c r="AF58">
        <f t="shared" si="43"/>
        <v>0</v>
      </c>
      <c r="AG58">
        <f t="shared" si="44"/>
        <v>-10.831429469329962</v>
      </c>
      <c r="AH58">
        <f t="shared" si="45"/>
        <v>-408.4627362220894</v>
      </c>
      <c r="AI58">
        <f t="shared" si="46"/>
        <v>-419.29416569141938</v>
      </c>
      <c r="AJ58">
        <f t="shared" si="47"/>
        <v>1.2549894446814989</v>
      </c>
      <c r="AK58">
        <f t="shared" si="59"/>
        <v>1.7672828253401853</v>
      </c>
      <c r="AL58">
        <f t="shared" si="39"/>
        <v>-416.27189342139769</v>
      </c>
      <c r="AN58">
        <f t="shared" si="48"/>
        <v>0</v>
      </c>
      <c r="AO58">
        <f t="shared" si="49"/>
        <v>0</v>
      </c>
      <c r="AP58">
        <f t="shared" si="50"/>
        <v>-5.4398743818558845E-2</v>
      </c>
      <c r="AQ58">
        <f t="shared" si="51"/>
        <v>-2.0514244966548771</v>
      </c>
      <c r="AR58">
        <f t="shared" si="52"/>
        <v>-2.1058232404734358</v>
      </c>
      <c r="AS58">
        <f t="shared" si="53"/>
        <v>6.3029399295389116E-3</v>
      </c>
      <c r="AT58">
        <f t="shared" si="54"/>
        <v>8.8758336046817991E-3</v>
      </c>
      <c r="AU58">
        <f t="shared" si="55"/>
        <v>-2.090644466939215</v>
      </c>
      <c r="AW58">
        <v>55</v>
      </c>
      <c r="AX58">
        <f>IF(Z58&gt;0, (R58*SUMPRODUCT(K58:$K$98, X58:$X$98)-K58*$AZ$3)/Z58, 0)</f>
        <v>55.375673469769737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40"/>
        <v>50000</v>
      </c>
      <c r="S59">
        <f t="shared" si="41"/>
        <v>54.088111047615534</v>
      </c>
      <c r="U59">
        <f t="shared" si="34"/>
        <v>2.0255269999999999E-2</v>
      </c>
      <c r="V59">
        <f t="shared" si="57"/>
        <v>0.01</v>
      </c>
      <c r="W59">
        <f t="shared" si="35"/>
        <v>0.43325717877319847</v>
      </c>
      <c r="X59">
        <f t="shared" si="36"/>
        <v>8.7757411354894028E-3</v>
      </c>
      <c r="Y59">
        <f t="shared" si="37"/>
        <v>4.332571787731985E-3</v>
      </c>
      <c r="Z59">
        <f t="shared" si="38"/>
        <v>0.42014886584997707</v>
      </c>
      <c r="AB59">
        <f t="shared" si="58"/>
        <v>23.991908060178289</v>
      </c>
      <c r="AC59">
        <f t="shared" si="27"/>
        <v>22.725058512623281</v>
      </c>
      <c r="AE59">
        <f t="shared" si="42"/>
        <v>0</v>
      </c>
      <c r="AF59">
        <f t="shared" si="43"/>
        <v>0</v>
      </c>
      <c r="AG59">
        <f t="shared" si="44"/>
        <v>-10.503721646249426</v>
      </c>
      <c r="AH59">
        <f t="shared" si="45"/>
        <v>-438.78705677447016</v>
      </c>
      <c r="AI59">
        <f t="shared" si="46"/>
        <v>-449.29077842071956</v>
      </c>
      <c r="AJ59">
        <f t="shared" si="47"/>
        <v>1.2668495475550081</v>
      </c>
      <c r="AK59">
        <f t="shared" si="59"/>
        <v>1.6794335642124805</v>
      </c>
      <c r="AL59">
        <f t="shared" si="39"/>
        <v>-446.34449530895205</v>
      </c>
      <c r="AN59">
        <f t="shared" si="48"/>
        <v>0</v>
      </c>
      <c r="AO59">
        <f t="shared" si="49"/>
        <v>0</v>
      </c>
      <c r="AP59">
        <f t="shared" si="50"/>
        <v>-4.7100799229167413E-2</v>
      </c>
      <c r="AQ59">
        <f t="shared" si="51"/>
        <v>-1.9676093637602503</v>
      </c>
      <c r="AR59">
        <f t="shared" si="52"/>
        <v>-2.0147101629894175</v>
      </c>
      <c r="AS59">
        <f t="shared" si="53"/>
        <v>5.6808080223885509E-3</v>
      </c>
      <c r="AT59">
        <f t="shared" si="54"/>
        <v>7.5309176871554235E-3</v>
      </c>
      <c r="AU59">
        <f t="shared" si="55"/>
        <v>-2.0014984372798734</v>
      </c>
      <c r="AW59">
        <v>56</v>
      </c>
      <c r="AX59">
        <f>IF(Z59&gt;0, (R59*SUMPRODUCT(K59:$K$98, X59:$X$98)-K59*$AZ$3)/Z59, 0)</f>
        <v>54.088111047615534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40"/>
        <v>50000</v>
      </c>
      <c r="S60">
        <f t="shared" si="41"/>
        <v>52.784075113903867</v>
      </c>
      <c r="U60">
        <f t="shared" si="34"/>
        <v>2.2430054000000001E-2</v>
      </c>
      <c r="V60">
        <f t="shared" si="57"/>
        <v>0.01</v>
      </c>
      <c r="W60">
        <f t="shared" si="35"/>
        <v>0.42014886584997707</v>
      </c>
      <c r="X60">
        <f t="shared" si="36"/>
        <v>9.4239617490537424E-3</v>
      </c>
      <c r="Y60">
        <f t="shared" si="37"/>
        <v>4.201488658499771E-3</v>
      </c>
      <c r="Z60">
        <f t="shared" si="38"/>
        <v>0.40652341544242354</v>
      </c>
      <c r="AB60">
        <f t="shared" si="58"/>
        <v>22.725058512623281</v>
      </c>
      <c r="AC60">
        <f t="shared" si="27"/>
        <v>21.45796249627363</v>
      </c>
      <c r="AE60">
        <f t="shared" si="42"/>
        <v>0</v>
      </c>
      <c r="AF60">
        <f t="shared" si="43"/>
        <v>0</v>
      </c>
      <c r="AG60">
        <f t="shared" si="44"/>
        <v>-10.163085386060589</v>
      </c>
      <c r="AH60">
        <f t="shared" si="45"/>
        <v>-471.1980874526871</v>
      </c>
      <c r="AI60">
        <f t="shared" si="46"/>
        <v>-481.36117283874768</v>
      </c>
      <c r="AJ60">
        <f t="shared" si="47"/>
        <v>1.267096016349651</v>
      </c>
      <c r="AK60">
        <f t="shared" si="59"/>
        <v>1.5907540958836299</v>
      </c>
      <c r="AL60">
        <f t="shared" si="39"/>
        <v>-478.5033227265144</v>
      </c>
      <c r="AN60">
        <f t="shared" si="48"/>
        <v>0</v>
      </c>
      <c r="AO60">
        <f t="shared" si="49"/>
        <v>0</v>
      </c>
      <c r="AP60">
        <f t="shared" si="50"/>
        <v>-4.0690462291716391E-2</v>
      </c>
      <c r="AQ60">
        <f t="shared" si="51"/>
        <v>-1.8865597681310422</v>
      </c>
      <c r="AR60">
        <f t="shared" si="52"/>
        <v>-1.9272502304227586</v>
      </c>
      <c r="AS60">
        <f t="shared" si="53"/>
        <v>5.0731368196488902E-3</v>
      </c>
      <c r="AT60">
        <f t="shared" si="54"/>
        <v>6.368983147846629E-3</v>
      </c>
      <c r="AU60">
        <f t="shared" si="55"/>
        <v>-1.9158081104552629</v>
      </c>
      <c r="AW60">
        <v>57</v>
      </c>
      <c r="AX60">
        <f>IF(Z60&gt;0, (R60*SUMPRODUCT(K60:$K$98, X60:$X$98)-K60*$AZ$3)/Z60, 0)</f>
        <v>52.784075113903867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40"/>
        <v>50000</v>
      </c>
      <c r="S61">
        <f t="shared" si="41"/>
        <v>51.477161586477315</v>
      </c>
      <c r="U61">
        <f t="shared" si="34"/>
        <v>2.4874655999999998E-2</v>
      </c>
      <c r="V61">
        <f t="shared" si="57"/>
        <v>0.01</v>
      </c>
      <c r="W61">
        <f t="shared" si="35"/>
        <v>0.40652341544242354</v>
      </c>
      <c r="X61">
        <f t="shared" si="36"/>
        <v>1.0112130115075373E-2</v>
      </c>
      <c r="Y61">
        <f t="shared" si="37"/>
        <v>4.0652341544242356E-3</v>
      </c>
      <c r="Z61">
        <f t="shared" si="38"/>
        <v>0.39234605117292393</v>
      </c>
      <c r="AB61">
        <f t="shared" si="58"/>
        <v>21.45796249627363</v>
      </c>
      <c r="AC61">
        <f t="shared" si="27"/>
        <v>20.196861074044904</v>
      </c>
      <c r="AE61">
        <f t="shared" si="42"/>
        <v>0</v>
      </c>
      <c r="AF61">
        <f t="shared" si="43"/>
        <v>0</v>
      </c>
      <c r="AG61">
        <f t="shared" si="44"/>
        <v>-9.8086512793230973</v>
      </c>
      <c r="AH61">
        <f t="shared" si="45"/>
        <v>-505.60650575376866</v>
      </c>
      <c r="AI61">
        <f t="shared" si="46"/>
        <v>-515.41515703309176</v>
      </c>
      <c r="AJ61">
        <f t="shared" si="47"/>
        <v>1.2611014222287267</v>
      </c>
      <c r="AK61">
        <f t="shared" si="59"/>
        <v>1.5020573747391543</v>
      </c>
      <c r="AL61">
        <f t="shared" si="39"/>
        <v>-512.65199823612386</v>
      </c>
      <c r="AN61">
        <f t="shared" si="48"/>
        <v>0</v>
      </c>
      <c r="AO61">
        <f t="shared" si="49"/>
        <v>0</v>
      </c>
      <c r="AP61">
        <f t="shared" si="50"/>
        <v>-3.5063746800724827E-2</v>
      </c>
      <c r="AQ61">
        <f t="shared" si="51"/>
        <v>-1.8074308071203871</v>
      </c>
      <c r="AR61">
        <f t="shared" si="52"/>
        <v>-1.8424945539211119</v>
      </c>
      <c r="AS61">
        <f t="shared" si="53"/>
        <v>4.5081571053786742E-3</v>
      </c>
      <c r="AT61">
        <f t="shared" si="54"/>
        <v>5.3695210450635774E-3</v>
      </c>
      <c r="AU61">
        <f t="shared" si="55"/>
        <v>-1.8326168757706696</v>
      </c>
      <c r="AW61">
        <v>58</v>
      </c>
      <c r="AX61">
        <f>IF(Z61&gt;0, (R61*SUMPRODUCT(K61:$K$98, X61:$X$98)-K61*$AZ$3)/Z61, 0)</f>
        <v>51.477161586477315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40"/>
        <v>50000</v>
      </c>
      <c r="S62">
        <f t="shared" si="41"/>
        <v>50.182261863370748</v>
      </c>
      <c r="U62">
        <f t="shared" si="34"/>
        <v>2.763239E-2</v>
      </c>
      <c r="V62">
        <f t="shared" si="57"/>
        <v>0.01</v>
      </c>
      <c r="W62">
        <f t="shared" si="35"/>
        <v>0.39234605117292393</v>
      </c>
      <c r="X62">
        <f t="shared" si="36"/>
        <v>1.0841459100970192E-2</v>
      </c>
      <c r="Y62">
        <f t="shared" si="37"/>
        <v>3.923460511729239E-3</v>
      </c>
      <c r="Z62">
        <f t="shared" si="38"/>
        <v>0.37758113156022449</v>
      </c>
      <c r="AB62">
        <f t="shared" si="58"/>
        <v>20.196861074044904</v>
      </c>
      <c r="AC62">
        <f t="shared" si="27"/>
        <v>18.947875218623025</v>
      </c>
      <c r="AE62">
        <f t="shared" si="42"/>
        <v>0</v>
      </c>
      <c r="AF62">
        <f t="shared" si="43"/>
        <v>0</v>
      </c>
      <c r="AG62">
        <f t="shared" si="44"/>
        <v>-9.4395282890056116</v>
      </c>
      <c r="AH62">
        <f t="shared" si="45"/>
        <v>-542.07295504850958</v>
      </c>
      <c r="AI62">
        <f t="shared" si="46"/>
        <v>-551.51248333751516</v>
      </c>
      <c r="AJ62">
        <f t="shared" si="47"/>
        <v>1.2489858554218785</v>
      </c>
      <c r="AK62">
        <f t="shared" si="59"/>
        <v>1.4137802751831434</v>
      </c>
      <c r="AL62">
        <f t="shared" si="39"/>
        <v>-548.8497172069101</v>
      </c>
      <c r="AN62">
        <f t="shared" si="48"/>
        <v>0</v>
      </c>
      <c r="AO62">
        <f t="shared" si="49"/>
        <v>0</v>
      </c>
      <c r="AP62">
        <f t="shared" si="50"/>
        <v>-3.0128762684159545E-2</v>
      </c>
      <c r="AQ62">
        <f t="shared" si="51"/>
        <v>-1.7301698686765725</v>
      </c>
      <c r="AR62">
        <f t="shared" si="52"/>
        <v>-1.7602986313607321</v>
      </c>
      <c r="AS62">
        <f t="shared" si="53"/>
        <v>3.9864702220032099E-3</v>
      </c>
      <c r="AT62">
        <f t="shared" si="54"/>
        <v>4.5124553997205981E-3</v>
      </c>
      <c r="AU62">
        <f t="shared" si="55"/>
        <v>-1.751799705739008</v>
      </c>
      <c r="AW62">
        <v>59</v>
      </c>
      <c r="AX62">
        <f>IF(Z62&gt;0, (R62*SUMPRODUCT(K62:$K$98, X62:$X$98)-K62*$AZ$3)/Z62, 0)</f>
        <v>50.182261863370748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40"/>
        <v>50000</v>
      </c>
      <c r="S63">
        <f t="shared" si="41"/>
        <v>48.906671863005414</v>
      </c>
      <c r="U63">
        <f t="shared" si="34"/>
        <v>3.0610310000000002E-2</v>
      </c>
      <c r="V63">
        <f t="shared" si="57"/>
        <v>0.01</v>
      </c>
      <c r="W63">
        <f t="shared" si="35"/>
        <v>0.37758113156022449</v>
      </c>
      <c r="X63">
        <f t="shared" si="36"/>
        <v>1.1557875487209256E-2</v>
      </c>
      <c r="Y63">
        <f t="shared" si="37"/>
        <v>3.7758113156022449E-3</v>
      </c>
      <c r="Z63">
        <f t="shared" si="38"/>
        <v>0.362247444757413</v>
      </c>
      <c r="AB63">
        <f t="shared" si="58"/>
        <v>18.947875218623025</v>
      </c>
      <c r="AC63">
        <f t="shared" si="27"/>
        <v>17.716316913962977</v>
      </c>
      <c r="AE63">
        <f t="shared" si="42"/>
        <v>0</v>
      </c>
      <c r="AF63">
        <f t="shared" si="43"/>
        <v>0</v>
      </c>
      <c r="AG63">
        <f t="shared" si="44"/>
        <v>-9.0561861189353241</v>
      </c>
      <c r="AH63">
        <f t="shared" si="45"/>
        <v>-577.89377436046277</v>
      </c>
      <c r="AI63">
        <f t="shared" si="46"/>
        <v>-586.9499604793981</v>
      </c>
      <c r="AJ63">
        <f t="shared" si="47"/>
        <v>1.231558304660048</v>
      </c>
      <c r="AK63">
        <f t="shared" si="59"/>
        <v>1.3263512653036118</v>
      </c>
      <c r="AL63">
        <f t="shared" si="39"/>
        <v>-584.39205090943437</v>
      </c>
      <c r="AN63">
        <f t="shared" si="48"/>
        <v>0</v>
      </c>
      <c r="AO63">
        <f t="shared" si="49"/>
        <v>0</v>
      </c>
      <c r="AP63">
        <f t="shared" si="50"/>
        <v>-2.5808235974678032E-2</v>
      </c>
      <c r="AQ63">
        <f t="shared" si="51"/>
        <v>-1.6468763672831355</v>
      </c>
      <c r="AR63">
        <f t="shared" si="52"/>
        <v>-1.6726846032578135</v>
      </c>
      <c r="AS63">
        <f t="shared" si="53"/>
        <v>3.5096835385023659E-3</v>
      </c>
      <c r="AT63">
        <f t="shared" si="54"/>
        <v>3.7798236465896181E-3</v>
      </c>
      <c r="AU63">
        <f t="shared" si="55"/>
        <v>-1.6653950960727213</v>
      </c>
      <c r="AW63">
        <v>60</v>
      </c>
      <c r="AX63">
        <f>IF(Z63&gt;0, (R63*SUMPRODUCT(K63:$K$98, X63:$X$98)-K63*$AZ$3)/Z63, 0)</f>
        <v>48.906671863005414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40"/>
        <v>50000</v>
      </c>
      <c r="S64">
        <f t="shared" si="41"/>
        <v>47.67374190032762</v>
      </c>
      <c r="U64">
        <f t="shared" si="34"/>
        <v>3.3721785999999997E-2</v>
      </c>
      <c r="V64">
        <f t="shared" si="57"/>
        <v>0.01</v>
      </c>
      <c r="W64">
        <f t="shared" si="35"/>
        <v>0.362247444757413</v>
      </c>
      <c r="X64">
        <f t="shared" si="36"/>
        <v>1.2215630811156302E-2</v>
      </c>
      <c r="Y64">
        <f t="shared" si="37"/>
        <v>3.6224744475741302E-3</v>
      </c>
      <c r="Z64">
        <f t="shared" si="38"/>
        <v>0.34640933949868258</v>
      </c>
      <c r="AB64">
        <f t="shared" si="58"/>
        <v>17.716316913962977</v>
      </c>
      <c r="AC64">
        <f t="shared" si="27"/>
        <v>16.514629443123159</v>
      </c>
      <c r="AE64">
        <f t="shared" si="42"/>
        <v>0</v>
      </c>
      <c r="AF64">
        <f t="shared" si="43"/>
        <v>0</v>
      </c>
      <c r="AG64">
        <f t="shared" si="44"/>
        <v>-8.6602334874670639</v>
      </c>
      <c r="AH64">
        <f t="shared" si="45"/>
        <v>-610.78154055781511</v>
      </c>
      <c r="AI64">
        <f t="shared" si="46"/>
        <v>-619.44177404528216</v>
      </c>
      <c r="AJ64">
        <f t="shared" si="47"/>
        <v>1.2016874708398184</v>
      </c>
      <c r="AK64">
        <f t="shared" si="59"/>
        <v>1.2401421839774085</v>
      </c>
      <c r="AL64">
        <f t="shared" si="39"/>
        <v>-616.99994439046498</v>
      </c>
      <c r="AN64">
        <f t="shared" si="48"/>
        <v>0</v>
      </c>
      <c r="AO64">
        <f t="shared" si="49"/>
        <v>0</v>
      </c>
      <c r="AP64">
        <f t="shared" si="50"/>
        <v>-2.203558375388898E-2</v>
      </c>
      <c r="AQ64">
        <f t="shared" si="51"/>
        <v>-1.554106804599275</v>
      </c>
      <c r="AR64">
        <f t="shared" si="52"/>
        <v>-1.576142388353164</v>
      </c>
      <c r="AS64">
        <f t="shared" si="53"/>
        <v>3.0576409917828498E-3</v>
      </c>
      <c r="AT64">
        <f t="shared" si="54"/>
        <v>3.1554873204414757E-3</v>
      </c>
      <c r="AU64">
        <f t="shared" si="55"/>
        <v>-1.5699292600409398</v>
      </c>
      <c r="AW64">
        <v>61</v>
      </c>
      <c r="AX64">
        <f>IF(Z64&gt;0, (R64*SUMPRODUCT(K64:$K$98, X64:$X$98)-K64*$AZ$3)/Z64, 0)</f>
        <v>47.67374190032762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40"/>
        <v>50000</v>
      </c>
      <c r="S65">
        <f t="shared" si="41"/>
        <v>46.945742543260522</v>
      </c>
      <c r="U65">
        <f t="shared" si="34"/>
        <v>4.5614701000000001E-2</v>
      </c>
      <c r="V65">
        <f t="shared" si="57"/>
        <v>0.01</v>
      </c>
      <c r="W65">
        <f t="shared" si="35"/>
        <v>0.34640933949868258</v>
      </c>
      <c r="X65">
        <f t="shared" si="36"/>
        <v>1.5801358444839896E-2</v>
      </c>
      <c r="Y65">
        <f t="shared" si="37"/>
        <v>3.4640933949868259E-3</v>
      </c>
      <c r="Z65">
        <f t="shared" si="38"/>
        <v>0.32714388765885588</v>
      </c>
      <c r="AB65">
        <f t="shared" si="58"/>
        <v>16.514629443123159</v>
      </c>
      <c r="AC65">
        <f t="shared" si="27"/>
        <v>15.358012724633991</v>
      </c>
      <c r="AE65">
        <f t="shared" si="42"/>
        <v>0</v>
      </c>
      <c r="AF65">
        <f t="shared" si="43"/>
        <v>0</v>
      </c>
      <c r="AG65">
        <f t="shared" si="44"/>
        <v>-8.1785971914713969</v>
      </c>
      <c r="AH65">
        <f t="shared" si="45"/>
        <v>-790.06792224199478</v>
      </c>
      <c r="AI65">
        <f t="shared" si="46"/>
        <v>-798.24651943346612</v>
      </c>
      <c r="AJ65">
        <f t="shared" si="47"/>
        <v>1.1566167184891682</v>
      </c>
      <c r="AK65">
        <f t="shared" si="59"/>
        <v>1.1560240610186212</v>
      </c>
      <c r="AL65">
        <f t="shared" si="39"/>
        <v>-795.93387865395835</v>
      </c>
      <c r="AN65">
        <f t="shared" si="48"/>
        <v>0</v>
      </c>
      <c r="AO65">
        <f t="shared" si="49"/>
        <v>0</v>
      </c>
      <c r="AP65">
        <f t="shared" si="50"/>
        <v>-1.858042977862142E-2</v>
      </c>
      <c r="AQ65">
        <f t="shared" si="51"/>
        <v>-1.7949045790966134</v>
      </c>
      <c r="AR65">
        <f t="shared" si="52"/>
        <v>-1.8134850088752346</v>
      </c>
      <c r="AS65">
        <f t="shared" si="53"/>
        <v>2.6276432517153008E-3</v>
      </c>
      <c r="AT65">
        <f t="shared" si="54"/>
        <v>2.6262968312648896E-3</v>
      </c>
      <c r="AU65">
        <f t="shared" si="55"/>
        <v>-1.8082310687922545</v>
      </c>
      <c r="AW65">
        <v>62</v>
      </c>
      <c r="AX65">
        <f>IF(Z65&gt;0, (R65*SUMPRODUCT(K65:$K$98, X65:$X$98)-K65*$AZ$3)/Z65, 0)</f>
        <v>46.945742543260522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40"/>
        <v>50000</v>
      </c>
      <c r="S66">
        <f t="shared" si="41"/>
        <v>45.670672331127015</v>
      </c>
      <c r="U66">
        <f t="shared" si="34"/>
        <v>5.8461241999999997E-2</v>
      </c>
      <c r="V66">
        <f t="shared" si="57"/>
        <v>0.01</v>
      </c>
      <c r="W66">
        <f t="shared" si="35"/>
        <v>0.32714388765885588</v>
      </c>
      <c r="X66">
        <f t="shared" si="36"/>
        <v>1.9125237985245187E-2</v>
      </c>
      <c r="Y66">
        <f t="shared" si="37"/>
        <v>3.2714388765885589E-3</v>
      </c>
      <c r="Z66">
        <f t="shared" si="38"/>
        <v>0.30474721079702216</v>
      </c>
      <c r="AB66">
        <f t="shared" si="58"/>
        <v>15.358012724633991</v>
      </c>
      <c r="AC66">
        <f t="shared" si="27"/>
        <v>13.918010008135692</v>
      </c>
      <c r="AE66">
        <f t="shared" si="42"/>
        <v>0</v>
      </c>
      <c r="AF66">
        <f t="shared" si="43"/>
        <v>0</v>
      </c>
      <c r="AG66">
        <f t="shared" si="44"/>
        <v>-7.6186802699255542</v>
      </c>
      <c r="AH66">
        <f t="shared" si="45"/>
        <v>-956.26189926225936</v>
      </c>
      <c r="AI66">
        <f t="shared" si="46"/>
        <v>-963.88057953218492</v>
      </c>
      <c r="AJ66">
        <f t="shared" si="47"/>
        <v>1.4400027164982987</v>
      </c>
      <c r="AK66">
        <f t="shared" si="59"/>
        <v>1.0750608907243795</v>
      </c>
      <c r="AL66">
        <f t="shared" si="39"/>
        <v>-961.36551592496232</v>
      </c>
      <c r="AN66">
        <f t="shared" si="48"/>
        <v>0</v>
      </c>
      <c r="AO66">
        <f t="shared" si="49"/>
        <v>0</v>
      </c>
      <c r="AP66">
        <f t="shared" si="50"/>
        <v>-1.545392007061001E-2</v>
      </c>
      <c r="AQ66">
        <f t="shared" si="51"/>
        <v>-1.9397053602714163</v>
      </c>
      <c r="AR66">
        <f t="shared" si="52"/>
        <v>-1.9551592803420261</v>
      </c>
      <c r="AS66">
        <f t="shared" si="53"/>
        <v>2.9209372350315795E-3</v>
      </c>
      <c r="AT66">
        <f t="shared" si="54"/>
        <v>2.1806801818257306E-3</v>
      </c>
      <c r="AU66">
        <f t="shared" si="55"/>
        <v>-1.9500576629251691</v>
      </c>
      <c r="AW66">
        <v>63</v>
      </c>
      <c r="AX66">
        <f>IF(Z66&gt;0, (R66*SUMPRODUCT(K66:$K$98, X66:$X$98)-K66*$AZ$3)/Z66, 0)</f>
        <v>45.670672331127015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1">$C$6</f>
        <v>50000</v>
      </c>
      <c r="S67">
        <f t="shared" ref="S67:S98" si="62">AX67</f>
        <v>43.97890615991507</v>
      </c>
      <c r="U67">
        <f t="shared" si="34"/>
        <v>7.2616817E-2</v>
      </c>
      <c r="V67">
        <f t="shared" si="57"/>
        <v>0.01</v>
      </c>
      <c r="W67">
        <f t="shared" si="35"/>
        <v>0.30474721079702216</v>
      </c>
      <c r="X67">
        <f t="shared" si="36"/>
        <v>2.2129772437707782E-2</v>
      </c>
      <c r="Y67">
        <f t="shared" si="37"/>
        <v>3.0474721079702216E-3</v>
      </c>
      <c r="Z67">
        <f t="shared" si="38"/>
        <v>0.27956996625134412</v>
      </c>
      <c r="AB67">
        <f t="shared" si="58"/>
        <v>13.918010008135692</v>
      </c>
      <c r="AC67">
        <f t="shared" si="27"/>
        <v>12.295181310898485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-6.989249156283603</v>
      </c>
      <c r="AH67">
        <f t="shared" ref="AH67:AH98" si="66">-X67*R67</f>
        <v>-1106.4886218853892</v>
      </c>
      <c r="AI67">
        <f t="shared" ref="AI67:AI98" si="67">SUM(AE67:AH67)</f>
        <v>-1113.4778710416729</v>
      </c>
      <c r="AJ67">
        <f t="shared" ref="AJ67:AJ98" si="68">AB67-AC67</f>
        <v>1.6228286972372068</v>
      </c>
      <c r="AK67">
        <f t="shared" si="59"/>
        <v>0.97426070056949854</v>
      </c>
      <c r="AL67">
        <f t="shared" si="39"/>
        <v>-1110.8807816438662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-1.2658184271610529E-2</v>
      </c>
      <c r="AQ67">
        <f t="shared" ref="AQ67:AQ98" si="72">AH67*$K67</f>
        <v>-2.003954438750204</v>
      </c>
      <c r="AR67">
        <f t="shared" ref="AR67:AR98" si="73">AI67*$K67</f>
        <v>-2.0166126230218144</v>
      </c>
      <c r="AS67">
        <f t="shared" ref="AS67:AS98" si="74">AJ67*$K67</f>
        <v>2.9390946339948563E-3</v>
      </c>
      <c r="AT67">
        <f t="shared" ref="AT67:AT98" si="75">AK67*$K67</f>
        <v>1.7644772994406426E-3</v>
      </c>
      <c r="AU67">
        <f t="shared" ref="AU67:AU98" si="76">AL67*$K67</f>
        <v>-2.011909051088379</v>
      </c>
      <c r="AW67">
        <v>64</v>
      </c>
      <c r="AX67">
        <f>IF(Z67&gt;0, (R67*SUMPRODUCT(K67:$K$98, X67:$X$98)-K67*$AZ$3)/Z67, 0)</f>
        <v>43.97890615991507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1"/>
        <v>50000</v>
      </c>
      <c r="S68">
        <f t="shared" si="62"/>
        <v>41.944902936740057</v>
      </c>
      <c r="U68">
        <f t="shared" si="34"/>
        <v>8.8271367000000003E-2</v>
      </c>
      <c r="V68">
        <f t="shared" ref="V68:V98" si="78">$C$10</f>
        <v>0.01</v>
      </c>
      <c r="W68">
        <f t="shared" si="35"/>
        <v>0.27956996625134412</v>
      </c>
      <c r="X68">
        <f t="shared" si="36"/>
        <v>2.4678023093150012E-2</v>
      </c>
      <c r="Y68">
        <f t="shared" si="37"/>
        <v>2.7956996625134413E-3</v>
      </c>
      <c r="Z68">
        <f t="shared" si="38"/>
        <v>0.25209624349568066</v>
      </c>
      <c r="AB68">
        <f t="shared" ref="AB68:AB98" si="79">AC67</f>
        <v>12.295181310898485</v>
      </c>
      <c r="AC68">
        <f t="shared" ref="AC68:AC89" si="80">S68*Z68</f>
        <v>10.574152464143113</v>
      </c>
      <c r="AE68">
        <f t="shared" si="63"/>
        <v>0</v>
      </c>
      <c r="AF68">
        <f t="shared" si="64"/>
        <v>0</v>
      </c>
      <c r="AG68">
        <f t="shared" si="65"/>
        <v>-6.3024060873920167</v>
      </c>
      <c r="AH68">
        <f t="shared" si="66"/>
        <v>-1233.9011546575007</v>
      </c>
      <c r="AI68">
        <f t="shared" si="67"/>
        <v>-1240.2035607448927</v>
      </c>
      <c r="AJ68">
        <f t="shared" si="68"/>
        <v>1.721028846755372</v>
      </c>
      <c r="AK68">
        <f t="shared" ref="AK68:AK98" si="81">G68*SUM(AB68:AB68, AE68:AF68)</f>
        <v>0.86066269176289401</v>
      </c>
      <c r="AL68">
        <f t="shared" si="39"/>
        <v>-1237.6218692063744</v>
      </c>
      <c r="AN68">
        <f t="shared" si="69"/>
        <v>0</v>
      </c>
      <c r="AO68">
        <f t="shared" si="70"/>
        <v>0</v>
      </c>
      <c r="AP68">
        <f t="shared" si="71"/>
        <v>-1.0191292142412019E-2</v>
      </c>
      <c r="AQ68">
        <f t="shared" si="72"/>
        <v>-1.9952771953445727</v>
      </c>
      <c r="AR68">
        <f t="shared" si="73"/>
        <v>-2.0054684874869846</v>
      </c>
      <c r="AS68">
        <f t="shared" si="74"/>
        <v>2.7829859770366564E-3</v>
      </c>
      <c r="AT68">
        <f t="shared" si="75"/>
        <v>1.3917327455901806E-3</v>
      </c>
      <c r="AU68">
        <f t="shared" si="76"/>
        <v>-2.0012937687643579</v>
      </c>
      <c r="AW68">
        <v>65</v>
      </c>
      <c r="AX68">
        <f>IF(Z68&gt;0, (R68*SUMPRODUCT(K68:$K$98, X68:$X$98)-K68*$AZ$3)/Z68, 0)</f>
        <v>41.944902936740057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0.103819197</v>
      </c>
      <c r="Q69" s="5">
        <f t="shared" ref="Q69:Q98" si="82">$C$8</f>
        <v>25</v>
      </c>
      <c r="R69">
        <f t="shared" si="61"/>
        <v>50000</v>
      </c>
      <c r="S69">
        <f t="shared" si="62"/>
        <v>39.531668219257696</v>
      </c>
      <c r="U69">
        <f t="shared" si="34"/>
        <v>0.103819197</v>
      </c>
      <c r="V69">
        <f t="shared" si="78"/>
        <v>0.01</v>
      </c>
      <c r="W69">
        <f t="shared" si="35"/>
        <v>0.25209624349568066</v>
      </c>
      <c r="X69">
        <f t="shared" si="36"/>
        <v>2.6172429566438039E-2</v>
      </c>
      <c r="Y69">
        <f t="shared" si="37"/>
        <v>2.5209624349568065E-3</v>
      </c>
      <c r="Z69">
        <f t="shared" si="38"/>
        <v>0.22340285149428582</v>
      </c>
      <c r="AB69">
        <f t="shared" si="79"/>
        <v>10.574152464143113</v>
      </c>
      <c r="AC69">
        <f t="shared" si="80"/>
        <v>8.8314874045082057</v>
      </c>
      <c r="AE69">
        <f t="shared" si="63"/>
        <v>0</v>
      </c>
      <c r="AF69">
        <f t="shared" si="64"/>
        <v>0</v>
      </c>
      <c r="AG69">
        <f t="shared" si="65"/>
        <v>-5.5850712873571453</v>
      </c>
      <c r="AH69">
        <f t="shared" si="66"/>
        <v>-1308.621478321902</v>
      </c>
      <c r="AI69">
        <f t="shared" si="67"/>
        <v>-1314.2065496092591</v>
      </c>
      <c r="AJ69">
        <f t="shared" si="68"/>
        <v>1.7426650596349074</v>
      </c>
      <c r="AK69">
        <f t="shared" si="81"/>
        <v>0.74019067249001802</v>
      </c>
      <c r="AL69">
        <f t="shared" si="39"/>
        <v>-1311.7236938771343</v>
      </c>
      <c r="AN69">
        <f t="shared" si="69"/>
        <v>0</v>
      </c>
      <c r="AO69">
        <f t="shared" si="70"/>
        <v>0</v>
      </c>
      <c r="AP69">
        <f t="shared" si="71"/>
        <v>-8.0636852271163146E-3</v>
      </c>
      <c r="AQ69">
        <f t="shared" si="72"/>
        <v>-1.8893781546743313</v>
      </c>
      <c r="AR69">
        <f t="shared" si="73"/>
        <v>-1.8974418399014474</v>
      </c>
      <c r="AS69">
        <f t="shared" si="74"/>
        <v>2.5160471145641047E-3</v>
      </c>
      <c r="AT69">
        <f t="shared" si="75"/>
        <v>1.0686818992835846E-3</v>
      </c>
      <c r="AU69">
        <f t="shared" si="76"/>
        <v>-1.8938571108876001</v>
      </c>
      <c r="AW69">
        <v>66</v>
      </c>
      <c r="AX69">
        <f>IF(Z69&gt;0, (R69*SUMPRODUCT(K69:$K$98, X69:$X$98)-K69*$AZ$3)/Z69, 0)</f>
        <v>39.531668219257696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0.120610461</v>
      </c>
      <c r="Q70" s="5">
        <f t="shared" si="82"/>
        <v>25</v>
      </c>
      <c r="R70">
        <f t="shared" si="61"/>
        <v>50000</v>
      </c>
      <c r="S70">
        <f t="shared" si="62"/>
        <v>36.904049101594772</v>
      </c>
      <c r="U70">
        <f t="shared" ref="U70:U89" si="84">M70</f>
        <v>0.120610461</v>
      </c>
      <c r="V70">
        <f t="shared" si="78"/>
        <v>0.01</v>
      </c>
      <c r="W70">
        <f t="shared" ref="W70:W98" si="85">Z69</f>
        <v>0.22340285149428582</v>
      </c>
      <c r="X70">
        <f t="shared" ref="X70:X98" si="86">U70*W70</f>
        <v>2.694472090744035E-2</v>
      </c>
      <c r="Y70">
        <f t="shared" ref="Y70:Y98" si="87">V70*W70</f>
        <v>2.2340285149428582E-3</v>
      </c>
      <c r="Z70">
        <f t="shared" ref="Z70:Z98" si="88">MAX(0, W70-X70-Y70)</f>
        <v>0.1942241020719026</v>
      </c>
      <c r="AB70">
        <f t="shared" si="79"/>
        <v>8.8314874045082057</v>
      </c>
      <c r="AC70">
        <f t="shared" si="80"/>
        <v>7.167655799574649</v>
      </c>
      <c r="AE70">
        <f t="shared" si="63"/>
        <v>0</v>
      </c>
      <c r="AF70">
        <f t="shared" si="64"/>
        <v>0</v>
      </c>
      <c r="AG70">
        <f t="shared" si="65"/>
        <v>-4.8556025517975652</v>
      </c>
      <c r="AH70">
        <f t="shared" si="66"/>
        <v>-1347.2360453720175</v>
      </c>
      <c r="AI70">
        <f t="shared" si="67"/>
        <v>-1352.0916479238151</v>
      </c>
      <c r="AJ70">
        <f t="shared" si="68"/>
        <v>1.6638316049335566</v>
      </c>
      <c r="AK70">
        <f t="shared" si="81"/>
        <v>0.61820411831557442</v>
      </c>
      <c r="AL70">
        <f t="shared" ref="AL70:AL98" si="89">SUM(AI70:AK70)</f>
        <v>-1349.8096122005659</v>
      </c>
      <c r="AN70">
        <f t="shared" si="69"/>
        <v>0</v>
      </c>
      <c r="AO70">
        <f t="shared" si="70"/>
        <v>0</v>
      </c>
      <c r="AP70">
        <f t="shared" si="71"/>
        <v>-6.2593603412890745E-3</v>
      </c>
      <c r="AQ70">
        <f t="shared" si="72"/>
        <v>-1.7367228439310509</v>
      </c>
      <c r="AR70">
        <f t="shared" si="73"/>
        <v>-1.74298220427234</v>
      </c>
      <c r="AS70">
        <f t="shared" si="74"/>
        <v>2.1448463813515698E-3</v>
      </c>
      <c r="AT70">
        <f t="shared" si="75"/>
        <v>7.9692732255722963E-4</v>
      </c>
      <c r="AU70">
        <f t="shared" si="76"/>
        <v>-1.7400404305684309</v>
      </c>
      <c r="AW70">
        <v>67</v>
      </c>
      <c r="AX70">
        <f>IF(Z70&gt;0, (R70*SUMPRODUCT(K70:$K$98, X70:$X$98)-K70*$AZ$3)/Z70, 0)</f>
        <v>36.904049101594772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0.138204574</v>
      </c>
      <c r="Q71" s="5">
        <f t="shared" si="82"/>
        <v>25</v>
      </c>
      <c r="R71">
        <f t="shared" si="61"/>
        <v>50000</v>
      </c>
      <c r="S71">
        <f t="shared" si="62"/>
        <v>34.044614236398694</v>
      </c>
      <c r="U71">
        <f t="shared" si="84"/>
        <v>0.138204574</v>
      </c>
      <c r="V71">
        <f t="shared" si="78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79"/>
        <v>7.167655799574649</v>
      </c>
      <c r="AC71">
        <f t="shared" si="80"/>
        <v>5.6323138036264302</v>
      </c>
      <c r="AE71">
        <f t="shared" si="63"/>
        <v>0</v>
      </c>
      <c r="AF71">
        <f t="shared" si="64"/>
        <v>0</v>
      </c>
      <c r="AG71">
        <f t="shared" si="65"/>
        <v>-4.1359800440950947</v>
      </c>
      <c r="AH71">
        <f t="shared" si="66"/>
        <v>-1342.1329643689908</v>
      </c>
      <c r="AI71">
        <f t="shared" si="67"/>
        <v>-1346.2689444130858</v>
      </c>
      <c r="AJ71">
        <f t="shared" si="68"/>
        <v>1.5353419959482189</v>
      </c>
      <c r="AK71">
        <f t="shared" si="81"/>
        <v>0.50173590597022544</v>
      </c>
      <c r="AL71">
        <f t="shared" si="89"/>
        <v>-1344.2318665111673</v>
      </c>
      <c r="AN71">
        <f t="shared" si="69"/>
        <v>0</v>
      </c>
      <c r="AO71">
        <f t="shared" si="70"/>
        <v>0</v>
      </c>
      <c r="AP71">
        <f t="shared" si="71"/>
        <v>-4.7604415253534229E-3</v>
      </c>
      <c r="AQ71">
        <f t="shared" si="72"/>
        <v>-1.5447718383577698</v>
      </c>
      <c r="AR71">
        <f t="shared" si="73"/>
        <v>-1.5495322798831233</v>
      </c>
      <c r="AS71">
        <f t="shared" si="74"/>
        <v>1.7671520933873394E-3</v>
      </c>
      <c r="AT71">
        <f t="shared" si="75"/>
        <v>5.7748935344876758E-4</v>
      </c>
      <c r="AU71">
        <f t="shared" si="76"/>
        <v>-1.547187638436287</v>
      </c>
      <c r="AW71">
        <v>68</v>
      </c>
      <c r="AX71">
        <f>IF(Z71&gt;0, (R71*SUMPRODUCT(K71:$K$98, X71:$X$98)-K71*$AZ$3)/Z71, 0)</f>
        <v>34.044614236398694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0.156383199</v>
      </c>
      <c r="Q72" s="5">
        <f t="shared" si="82"/>
        <v>25</v>
      </c>
      <c r="R72">
        <f t="shared" si="61"/>
        <v>50000</v>
      </c>
      <c r="S72">
        <f t="shared" si="62"/>
        <v>30.942329191487975</v>
      </c>
      <c r="U72">
        <f t="shared" si="84"/>
        <v>0.156383199</v>
      </c>
      <c r="V72">
        <f t="shared" si="78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79"/>
        <v>5.6323138036264302</v>
      </c>
      <c r="AC72">
        <f t="shared" si="80"/>
        <v>4.2673462938247617</v>
      </c>
      <c r="AE72">
        <f t="shared" si="63"/>
        <v>0</v>
      </c>
      <c r="AF72">
        <f t="shared" si="64"/>
        <v>0</v>
      </c>
      <c r="AG72">
        <f t="shared" si="65"/>
        <v>-3.4478224533583917</v>
      </c>
      <c r="AH72">
        <f t="shared" si="66"/>
        <v>-1293.5955805915039</v>
      </c>
      <c r="AI72">
        <f t="shared" si="67"/>
        <v>-1297.0434030448623</v>
      </c>
      <c r="AJ72">
        <f t="shared" si="68"/>
        <v>1.3649675098016685</v>
      </c>
      <c r="AK72">
        <f t="shared" si="81"/>
        <v>0.39426196625385013</v>
      </c>
      <c r="AL72">
        <f t="shared" si="89"/>
        <v>-1295.2841735688066</v>
      </c>
      <c r="AN72">
        <f t="shared" si="69"/>
        <v>0</v>
      </c>
      <c r="AO72">
        <f t="shared" si="70"/>
        <v>0</v>
      </c>
      <c r="AP72">
        <f t="shared" si="71"/>
        <v>-3.5432000318863215E-3</v>
      </c>
      <c r="AQ72">
        <f t="shared" si="72"/>
        <v>-1.3293804899771569</v>
      </c>
      <c r="AR72">
        <f t="shared" si="73"/>
        <v>-1.3329236900090431</v>
      </c>
      <c r="AS72">
        <f t="shared" si="74"/>
        <v>1.402726790511547E-3</v>
      </c>
      <c r="AT72">
        <f t="shared" si="75"/>
        <v>4.0516848831397662E-4</v>
      </c>
      <c r="AU72">
        <f t="shared" si="76"/>
        <v>-1.3311157947302175</v>
      </c>
      <c r="AW72">
        <v>69</v>
      </c>
      <c r="AX72">
        <f>IF(Z72&gt;0, (R72*SUMPRODUCT(K72:$K$98, X72:$X$98)-K72*$AZ$3)/Z72, 0)</f>
        <v>30.942329191487975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0.17588848000000001</v>
      </c>
      <c r="Q73" s="5">
        <f t="shared" si="82"/>
        <v>25</v>
      </c>
      <c r="R73">
        <f t="shared" si="61"/>
        <v>50000</v>
      </c>
      <c r="S73">
        <f t="shared" si="62"/>
        <v>27.597101431993124</v>
      </c>
      <c r="U73">
        <f t="shared" si="84"/>
        <v>0.17588848000000001</v>
      </c>
      <c r="V73">
        <f t="shared" si="78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79"/>
        <v>4.2673462938247617</v>
      </c>
      <c r="AC73">
        <f t="shared" si="80"/>
        <v>3.0985053829155524</v>
      </c>
      <c r="AE73">
        <f t="shared" si="63"/>
        <v>0</v>
      </c>
      <c r="AF73">
        <f t="shared" si="64"/>
        <v>0</v>
      </c>
      <c r="AG73">
        <f t="shared" si="65"/>
        <v>-2.8069119781937291</v>
      </c>
      <c r="AH73">
        <f t="shared" si="66"/>
        <v>-1212.8645012621569</v>
      </c>
      <c r="AI73">
        <f t="shared" si="67"/>
        <v>-1215.6714132403506</v>
      </c>
      <c r="AJ73">
        <f t="shared" si="68"/>
        <v>1.1688409109092093</v>
      </c>
      <c r="AK73">
        <f t="shared" si="81"/>
        <v>0.29871424056773332</v>
      </c>
      <c r="AL73">
        <f t="shared" si="89"/>
        <v>-1214.2038580888736</v>
      </c>
      <c r="AN73">
        <f t="shared" si="69"/>
        <v>0</v>
      </c>
      <c r="AO73">
        <f t="shared" si="70"/>
        <v>0</v>
      </c>
      <c r="AP73">
        <f t="shared" si="71"/>
        <v>-2.5754999675205547E-3</v>
      </c>
      <c r="AQ73">
        <f t="shared" si="72"/>
        <v>-1.1128715499007797</v>
      </c>
      <c r="AR73">
        <f t="shared" si="73"/>
        <v>-1.1154470498683002</v>
      </c>
      <c r="AS73">
        <f t="shared" si="74"/>
        <v>1.0724774241123688E-3</v>
      </c>
      <c r="AT73">
        <f t="shared" si="75"/>
        <v>2.7408715444479312E-4</v>
      </c>
      <c r="AU73">
        <f t="shared" si="76"/>
        <v>-1.1141004852897431</v>
      </c>
      <c r="AW73">
        <v>70</v>
      </c>
      <c r="AX73">
        <f>IF(Z73&gt;0, (R73*SUMPRODUCT(K73:$K$98, X73:$X$98)-K73*$AZ$3)/Z73, 0)</f>
        <v>27.597101431993124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0.195947922</v>
      </c>
      <c r="Q74" s="5">
        <f t="shared" si="82"/>
        <v>25</v>
      </c>
      <c r="R74">
        <f t="shared" si="61"/>
        <v>50000</v>
      </c>
      <c r="S74">
        <f t="shared" si="62"/>
        <v>23.879890413548715</v>
      </c>
      <c r="U74">
        <f t="shared" si="84"/>
        <v>0.195947922</v>
      </c>
      <c r="V74">
        <f t="shared" si="78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79"/>
        <v>3.0985053829155524</v>
      </c>
      <c r="AC74">
        <f t="shared" si="80"/>
        <v>2.1289727428968694</v>
      </c>
      <c r="AE74">
        <f t="shared" si="63"/>
        <v>0</v>
      </c>
      <c r="AF74">
        <f t="shared" si="64"/>
        <v>0</v>
      </c>
      <c r="AG74">
        <f t="shared" si="65"/>
        <v>-2.2288342890478217</v>
      </c>
      <c r="AH74">
        <f t="shared" si="66"/>
        <v>-1100.0171387279408</v>
      </c>
      <c r="AI74">
        <f t="shared" si="67"/>
        <v>-1102.2459730169887</v>
      </c>
      <c r="AJ74">
        <f t="shared" si="68"/>
        <v>0.969532640018683</v>
      </c>
      <c r="AK74">
        <f t="shared" si="81"/>
        <v>0.21689537680408869</v>
      </c>
      <c r="AL74">
        <f t="shared" si="89"/>
        <v>-1101.0595450001658</v>
      </c>
      <c r="AN74">
        <f t="shared" si="69"/>
        <v>0</v>
      </c>
      <c r="AO74">
        <f t="shared" si="70"/>
        <v>0</v>
      </c>
      <c r="AP74">
        <f t="shared" si="71"/>
        <v>-1.825965268838062E-3</v>
      </c>
      <c r="AQ74">
        <f t="shared" si="72"/>
        <v>-0.90118547633342883</v>
      </c>
      <c r="AR74">
        <f t="shared" si="73"/>
        <v>-0.90301144160226687</v>
      </c>
      <c r="AS74">
        <f t="shared" si="74"/>
        <v>7.9428647359660503E-4</v>
      </c>
      <c r="AT74">
        <f t="shared" si="75"/>
        <v>1.7769083460439939E-4</v>
      </c>
      <c r="AU74">
        <f t="shared" si="76"/>
        <v>-0.90203946429406578</v>
      </c>
      <c r="AW74">
        <v>71</v>
      </c>
      <c r="AX74">
        <f>IF(Z74&gt;0, (R74*SUMPRODUCT(K74:$K$98, X74:$X$98)-K74*$AZ$3)/Z74, 0)</f>
        <v>23.879890413548715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0.21719401199999999</v>
      </c>
      <c r="Q75" s="5">
        <f t="shared" si="82"/>
        <v>25</v>
      </c>
      <c r="R75">
        <f t="shared" si="61"/>
        <v>50000</v>
      </c>
      <c r="S75">
        <f t="shared" si="62"/>
        <v>19.67783290952352</v>
      </c>
      <c r="U75">
        <f t="shared" si="84"/>
        <v>0.21719401199999999</v>
      </c>
      <c r="V75">
        <f t="shared" si="78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79"/>
        <v>2.1289727428968694</v>
      </c>
      <c r="AC75">
        <f t="shared" si="80"/>
        <v>1.3557684361010265</v>
      </c>
      <c r="AE75">
        <f t="shared" si="63"/>
        <v>0</v>
      </c>
      <c r="AF75">
        <f t="shared" si="64"/>
        <v>0</v>
      </c>
      <c r="AG75">
        <f t="shared" si="65"/>
        <v>-1.722456484835879</v>
      </c>
      <c r="AH75">
        <f t="shared" si="66"/>
        <v>-968.178922642928</v>
      </c>
      <c r="AI75">
        <f t="shared" si="67"/>
        <v>-969.9013791277639</v>
      </c>
      <c r="AJ75">
        <f t="shared" si="68"/>
        <v>0.77320430679584295</v>
      </c>
      <c r="AK75">
        <f t="shared" si="81"/>
        <v>0.14902809200278089</v>
      </c>
      <c r="AL75">
        <f t="shared" si="89"/>
        <v>-968.97914672896525</v>
      </c>
      <c r="AN75">
        <f t="shared" si="69"/>
        <v>0</v>
      </c>
      <c r="AO75">
        <f t="shared" si="70"/>
        <v>0</v>
      </c>
      <c r="AP75">
        <f t="shared" si="71"/>
        <v>-1.259925797891146E-3</v>
      </c>
      <c r="AQ75">
        <f t="shared" si="72"/>
        <v>-0.70819414734213781</v>
      </c>
      <c r="AR75">
        <f t="shared" si="73"/>
        <v>-0.70945407314002895</v>
      </c>
      <c r="AS75">
        <f t="shared" si="74"/>
        <v>5.6557600249938723E-4</v>
      </c>
      <c r="AT75">
        <f t="shared" si="75"/>
        <v>1.0900962629699734E-4</v>
      </c>
      <c r="AU75">
        <f t="shared" si="76"/>
        <v>-0.70877948751123254</v>
      </c>
      <c r="AW75">
        <v>72</v>
      </c>
      <c r="AX75">
        <f>IF(Z75&gt;0, (R75*SUMPRODUCT(K75:$K$98, X75:$X$98)-K75*$AZ$3)/Z75, 0)</f>
        <v>19.67783290952352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0.239685495</v>
      </c>
      <c r="Q76" s="5">
        <f t="shared" si="82"/>
        <v>25</v>
      </c>
      <c r="R76">
        <f t="shared" si="61"/>
        <v>50000</v>
      </c>
      <c r="S76">
        <f t="shared" si="62"/>
        <v>14.737166742645735</v>
      </c>
      <c r="U76">
        <f t="shared" si="84"/>
        <v>0.239685495</v>
      </c>
      <c r="V76">
        <f t="shared" si="78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79"/>
        <v>1.3557684361010265</v>
      </c>
      <c r="AC76">
        <f t="shared" si="80"/>
        <v>0.76184319013173318</v>
      </c>
      <c r="AE76">
        <f t="shared" si="63"/>
        <v>0</v>
      </c>
      <c r="AF76">
        <f t="shared" si="64"/>
        <v>0</v>
      </c>
      <c r="AG76">
        <f t="shared" si="65"/>
        <v>-1.2923840848036727</v>
      </c>
      <c r="AH76">
        <f t="shared" si="66"/>
        <v>-825.69567036769524</v>
      </c>
      <c r="AI76">
        <f t="shared" si="67"/>
        <v>-826.98805445249889</v>
      </c>
      <c r="AJ76">
        <f t="shared" si="68"/>
        <v>0.5939252459692933</v>
      </c>
      <c r="AK76">
        <f t="shared" si="81"/>
        <v>9.490379052707186E-2</v>
      </c>
      <c r="AL76">
        <f t="shared" si="89"/>
        <v>-826.29922541600251</v>
      </c>
      <c r="AN76">
        <f t="shared" si="69"/>
        <v>0</v>
      </c>
      <c r="AO76">
        <f t="shared" si="70"/>
        <v>0</v>
      </c>
      <c r="AP76">
        <f t="shared" si="71"/>
        <v>-8.440541083762727E-4</v>
      </c>
      <c r="AQ76">
        <f t="shared" si="72"/>
        <v>-0.53926060451930224</v>
      </c>
      <c r="AR76">
        <f t="shared" si="73"/>
        <v>-0.54010465862767854</v>
      </c>
      <c r="AS76">
        <f t="shared" si="74"/>
        <v>3.8789168779103622E-4</v>
      </c>
      <c r="AT76">
        <f t="shared" si="75"/>
        <v>6.1981523323250188E-5</v>
      </c>
      <c r="AU76">
        <f t="shared" si="76"/>
        <v>-0.5396547854165642</v>
      </c>
      <c r="AW76">
        <v>73</v>
      </c>
      <c r="AX76">
        <f>IF(Z76&gt;0, (R76*SUMPRODUCT(K76:$K$98, X76:$X$98)-K76*$AZ$3)/Z76, 0)</f>
        <v>14.737166742645735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0.26259210900000002</v>
      </c>
      <c r="Q77" s="5">
        <f t="shared" si="82"/>
        <v>25</v>
      </c>
      <c r="R77">
        <f t="shared" si="61"/>
        <v>50000</v>
      </c>
      <c r="S77">
        <f t="shared" si="62"/>
        <v>8.6323718655505246</v>
      </c>
      <c r="U77">
        <f t="shared" si="84"/>
        <v>0.26259210900000002</v>
      </c>
      <c r="V77">
        <f t="shared" si="78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79"/>
        <v>0.76184319013173318</v>
      </c>
      <c r="AC77">
        <f t="shared" si="80"/>
        <v>0.32460839040961376</v>
      </c>
      <c r="AE77">
        <f t="shared" si="63"/>
        <v>0</v>
      </c>
      <c r="AF77">
        <f t="shared" si="64"/>
        <v>0</v>
      </c>
      <c r="AG77">
        <f t="shared" si="65"/>
        <v>-0.9400903814890047</v>
      </c>
      <c r="AH77">
        <f t="shared" si="66"/>
        <v>-678.73972493326255</v>
      </c>
      <c r="AI77">
        <f t="shared" si="67"/>
        <v>-679.67981531475152</v>
      </c>
      <c r="AJ77">
        <f t="shared" si="68"/>
        <v>0.43723479972211943</v>
      </c>
      <c r="AK77">
        <f t="shared" si="81"/>
        <v>5.3329023309221325E-2</v>
      </c>
      <c r="AL77">
        <f t="shared" si="89"/>
        <v>-679.18925149172026</v>
      </c>
      <c r="AN77">
        <f t="shared" si="69"/>
        <v>0</v>
      </c>
      <c r="AO77">
        <f t="shared" si="70"/>
        <v>0</v>
      </c>
      <c r="AP77">
        <f t="shared" si="71"/>
        <v>-5.4818894541416949E-4</v>
      </c>
      <c r="AQ77">
        <f t="shared" si="72"/>
        <v>-0.39578919362257142</v>
      </c>
      <c r="AR77">
        <f t="shared" si="73"/>
        <v>-0.39633738256798556</v>
      </c>
      <c r="AS77">
        <f t="shared" si="74"/>
        <v>2.5496195735819012E-4</v>
      </c>
      <c r="AT77">
        <f t="shared" si="75"/>
        <v>3.1097415337390759E-5</v>
      </c>
      <c r="AU77">
        <f t="shared" si="76"/>
        <v>-0.39605132319529002</v>
      </c>
      <c r="AW77">
        <v>74</v>
      </c>
      <c r="AX77">
        <f>IF(Z77&gt;0, (R77*SUMPRODUCT(K77:$K$98, X77:$X$98)-K77*$AZ$3)/Z77, 0)</f>
        <v>8.6323718655505246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0.28653067599999998</v>
      </c>
      <c r="Q78" s="5">
        <f t="shared" si="82"/>
        <v>25</v>
      </c>
      <c r="R78">
        <f t="shared" si="61"/>
        <v>50000</v>
      </c>
      <c r="S78">
        <f t="shared" si="62"/>
        <v>0.75279450457383812</v>
      </c>
      <c r="U78">
        <f t="shared" si="84"/>
        <v>0.28653067599999998</v>
      </c>
      <c r="V78">
        <f t="shared" si="78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79"/>
        <v>0.32460839040961376</v>
      </c>
      <c r="AC78">
        <f t="shared" si="80"/>
        <v>1.9913665355955401E-2</v>
      </c>
      <c r="AE78">
        <f t="shared" si="63"/>
        <v>0</v>
      </c>
      <c r="AF78">
        <f t="shared" si="64"/>
        <v>0</v>
      </c>
      <c r="AG78">
        <f t="shared" si="65"/>
        <v>-0.66132474516497219</v>
      </c>
      <c r="AH78">
        <f t="shared" si="66"/>
        <v>-538.72946501828471</v>
      </c>
      <c r="AI78">
        <f t="shared" si="67"/>
        <v>-539.39078976344967</v>
      </c>
      <c r="AJ78">
        <f t="shared" si="68"/>
        <v>0.30469472505365836</v>
      </c>
      <c r="AK78">
        <f t="shared" si="81"/>
        <v>2.2722587328672966E-2</v>
      </c>
      <c r="AL78">
        <f t="shared" si="89"/>
        <v>-539.06337245106738</v>
      </c>
      <c r="AN78">
        <f t="shared" si="69"/>
        <v>0</v>
      </c>
      <c r="AO78">
        <f t="shared" si="70"/>
        <v>0</v>
      </c>
      <c r="AP78">
        <f t="shared" si="71"/>
        <v>-3.4431616683462386E-4</v>
      </c>
      <c r="AQ78">
        <f t="shared" si="72"/>
        <v>-0.28048740911651621</v>
      </c>
      <c r="AR78">
        <f t="shared" si="73"/>
        <v>-0.28083172528335082</v>
      </c>
      <c r="AS78">
        <f t="shared" si="74"/>
        <v>1.5863812832080614E-4</v>
      </c>
      <c r="AT78">
        <f t="shared" si="75"/>
        <v>1.1830427073497726E-5</v>
      </c>
      <c r="AU78">
        <f t="shared" si="76"/>
        <v>-0.28066125672795655</v>
      </c>
      <c r="AW78">
        <v>75</v>
      </c>
      <c r="AX78">
        <f>IF(Z78&gt;0, (R78*SUMPRODUCT(K78:$K$98, X78:$X$98)-K78*$AZ$3)/Z78, 0)</f>
        <v>0.75279450457383812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0.31063079199999999</v>
      </c>
      <c r="Q79" s="5">
        <f t="shared" si="82"/>
        <v>25</v>
      </c>
      <c r="R79">
        <f t="shared" si="61"/>
        <v>50000</v>
      </c>
      <c r="S79">
        <f t="shared" si="62"/>
        <v>-9.9736207572869269</v>
      </c>
      <c r="U79">
        <f t="shared" si="84"/>
        <v>0.31063079199999999</v>
      </c>
      <c r="V79">
        <f t="shared" si="78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79"/>
        <v>1.9913665355955401E-2</v>
      </c>
      <c r="AC79">
        <f t="shared" si="80"/>
        <v>-0.17923939682403089</v>
      </c>
      <c r="AE79">
        <f t="shared" si="63"/>
        <v>0</v>
      </c>
      <c r="AF79">
        <f t="shared" si="64"/>
        <v>0</v>
      </c>
      <c r="AG79">
        <f t="shared" si="65"/>
        <v>-0.44928366835352901</v>
      </c>
      <c r="AH79">
        <f t="shared" si="66"/>
        <v>-410.85565871958693</v>
      </c>
      <c r="AI79">
        <f t="shared" si="67"/>
        <v>-411.30494238794046</v>
      </c>
      <c r="AJ79">
        <f t="shared" si="68"/>
        <v>0.1991530621799863</v>
      </c>
      <c r="AK79">
        <f t="shared" si="81"/>
        <v>1.3939565749168782E-3</v>
      </c>
      <c r="AL79">
        <f t="shared" si="89"/>
        <v>-411.10439536918557</v>
      </c>
      <c r="AN79">
        <f t="shared" si="69"/>
        <v>0</v>
      </c>
      <c r="AO79">
        <f t="shared" si="70"/>
        <v>0</v>
      </c>
      <c r="AP79">
        <f t="shared" si="71"/>
        <v>-2.0885517996788774E-4</v>
      </c>
      <c r="AQ79">
        <f t="shared" si="72"/>
        <v>-0.19099143500400595</v>
      </c>
      <c r="AR79">
        <f t="shared" si="73"/>
        <v>-0.19120029018397383</v>
      </c>
      <c r="AS79">
        <f t="shared" si="74"/>
        <v>9.2578812835964654E-5</v>
      </c>
      <c r="AT79">
        <f t="shared" si="75"/>
        <v>6.4799829557258425E-7</v>
      </c>
      <c r="AU79">
        <f t="shared" si="76"/>
        <v>-0.19110706337284231</v>
      </c>
      <c r="AW79">
        <v>76</v>
      </c>
      <c r="AX79">
        <f>IF(Z79&gt;0, (R79*SUMPRODUCT(K79:$K$98, X79:$X$98)-K79*$AZ$3)/Z79, 0)</f>
        <v>-9.9736207572869269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0.33433633699999998</v>
      </c>
      <c r="Q80" s="5">
        <f t="shared" si="82"/>
        <v>25</v>
      </c>
      <c r="R80">
        <f t="shared" si="61"/>
        <v>50000</v>
      </c>
      <c r="S80">
        <f t="shared" si="62"/>
        <v>-25.257308204021157</v>
      </c>
      <c r="U80">
        <f t="shared" si="84"/>
        <v>0.33433633699999998</v>
      </c>
      <c r="V80">
        <f t="shared" si="78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79"/>
        <v>-0.17923939682403089</v>
      </c>
      <c r="AC80">
        <f t="shared" si="80"/>
        <v>-0.29761087920613538</v>
      </c>
      <c r="AE80">
        <f t="shared" si="63"/>
        <v>0</v>
      </c>
      <c r="AF80">
        <f t="shared" si="64"/>
        <v>0</v>
      </c>
      <c r="AG80">
        <f t="shared" si="65"/>
        <v>-0.29457897571875202</v>
      </c>
      <c r="AH80">
        <f t="shared" si="66"/>
        <v>-300.42371190248343</v>
      </c>
      <c r="AI80">
        <f t="shared" si="67"/>
        <v>-300.7182908782022</v>
      </c>
      <c r="AJ80">
        <f t="shared" si="68"/>
        <v>0.11837148238210449</v>
      </c>
      <c r="AK80">
        <f t="shared" si="81"/>
        <v>-1.2546757777682164E-2</v>
      </c>
      <c r="AL80">
        <f t="shared" si="89"/>
        <v>-300.61246615359778</v>
      </c>
      <c r="AN80">
        <f t="shared" si="69"/>
        <v>0</v>
      </c>
      <c r="AO80">
        <f t="shared" si="70"/>
        <v>0</v>
      </c>
      <c r="AP80">
        <f t="shared" si="71"/>
        <v>-1.2226674315559777E-4</v>
      </c>
      <c r="AQ80">
        <f t="shared" si="72"/>
        <v>-0.12469263541774886</v>
      </c>
      <c r="AR80">
        <f t="shared" si="73"/>
        <v>-0.12481490216090446</v>
      </c>
      <c r="AS80">
        <f t="shared" si="74"/>
        <v>4.9130782663790872E-5</v>
      </c>
      <c r="AT80">
        <f t="shared" si="75"/>
        <v>-5.207605895486555E-6</v>
      </c>
      <c r="AU80">
        <f t="shared" si="76"/>
        <v>-0.12477097898413617</v>
      </c>
      <c r="AW80">
        <v>77</v>
      </c>
      <c r="AX80">
        <f>IF(Z80&gt;0, (R80*SUMPRODUCT(K80:$K$98, X80:$X$98)-K80*$AZ$3)/Z80, 0)</f>
        <v>-25.257308204021157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0.35860877099999999</v>
      </c>
      <c r="Q81" s="5">
        <f t="shared" si="82"/>
        <v>25</v>
      </c>
      <c r="R81">
        <f t="shared" si="61"/>
        <v>50000</v>
      </c>
      <c r="S81">
        <f t="shared" si="62"/>
        <v>-48.047672719369288</v>
      </c>
      <c r="U81">
        <f t="shared" si="84"/>
        <v>0.35860877099999999</v>
      </c>
      <c r="V81">
        <f t="shared" si="78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79"/>
        <v>-0.29761087920613538</v>
      </c>
      <c r="AC81">
        <f t="shared" si="80"/>
        <v>-0.35746427121147206</v>
      </c>
      <c r="AE81">
        <f t="shared" si="63"/>
        <v>0</v>
      </c>
      <c r="AF81">
        <f t="shared" si="64"/>
        <v>0</v>
      </c>
      <c r="AG81">
        <f t="shared" si="65"/>
        <v>-0.18599458151662399</v>
      </c>
      <c r="AH81">
        <f t="shared" si="66"/>
        <v>-211.277208889881</v>
      </c>
      <c r="AI81">
        <f t="shared" si="67"/>
        <v>-211.46320347139761</v>
      </c>
      <c r="AJ81">
        <f t="shared" si="68"/>
        <v>5.9853392005336681E-2</v>
      </c>
      <c r="AK81">
        <f t="shared" si="81"/>
        <v>-2.0832761544429479E-2</v>
      </c>
      <c r="AL81">
        <f t="shared" si="89"/>
        <v>-211.42418284093671</v>
      </c>
      <c r="AN81">
        <f t="shared" si="69"/>
        <v>0</v>
      </c>
      <c r="AO81">
        <f t="shared" si="70"/>
        <v>0</v>
      </c>
      <c r="AP81">
        <f t="shared" si="71"/>
        <v>-6.892691895253589E-5</v>
      </c>
      <c r="AQ81">
        <f t="shared" si="72"/>
        <v>-7.8296297316431382E-2</v>
      </c>
      <c r="AR81">
        <f t="shared" si="73"/>
        <v>-7.8365224235383904E-2</v>
      </c>
      <c r="AS81">
        <f t="shared" si="74"/>
        <v>2.2180806914622228E-5</v>
      </c>
      <c r="AT81">
        <f t="shared" si="75"/>
        <v>-7.7203220374570672E-6</v>
      </c>
      <c r="AU81">
        <f t="shared" si="76"/>
        <v>-7.8350763750506744E-2</v>
      </c>
      <c r="AW81">
        <v>78</v>
      </c>
      <c r="AX81">
        <f>IF(Z81&gt;0, (R81*SUMPRODUCT(K81:$K$98, X81:$X$98)-K81*$AZ$3)/Z81, 0)</f>
        <v>-48.047672719369288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0.383306127</v>
      </c>
      <c r="Q82" s="5">
        <f t="shared" si="82"/>
        <v>25</v>
      </c>
      <c r="R82">
        <f t="shared" si="61"/>
        <v>50000</v>
      </c>
      <c r="S82">
        <f t="shared" si="62"/>
        <v>-83.71642362700868</v>
      </c>
      <c r="U82">
        <f t="shared" si="84"/>
        <v>0.383306127</v>
      </c>
      <c r="V82">
        <f t="shared" si="78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79"/>
        <v>-0.35746427121147206</v>
      </c>
      <c r="AC82">
        <f t="shared" si="80"/>
        <v>-0.37786838690967839</v>
      </c>
      <c r="AE82">
        <f t="shared" si="63"/>
        <v>0</v>
      </c>
      <c r="AF82">
        <f t="shared" si="64"/>
        <v>0</v>
      </c>
      <c r="AG82">
        <f t="shared" si="65"/>
        <v>-0.11284177301733482</v>
      </c>
      <c r="AH82">
        <f t="shared" si="66"/>
        <v>-142.58572536824585</v>
      </c>
      <c r="AI82">
        <f t="shared" si="67"/>
        <v>-142.69856714126317</v>
      </c>
      <c r="AJ82">
        <f t="shared" si="68"/>
        <v>2.0404115698206327E-2</v>
      </c>
      <c r="AK82">
        <f t="shared" si="81"/>
        <v>-2.5022498984803045E-2</v>
      </c>
      <c r="AL82">
        <f t="shared" si="89"/>
        <v>-142.70318552454978</v>
      </c>
      <c r="AN82">
        <f t="shared" si="69"/>
        <v>0</v>
      </c>
      <c r="AO82">
        <f t="shared" si="70"/>
        <v>0</v>
      </c>
      <c r="AP82">
        <f t="shared" si="71"/>
        <v>-3.7337088761849194E-5</v>
      </c>
      <c r="AQ82">
        <f t="shared" si="72"/>
        <v>-4.7178768481677548E-2</v>
      </c>
      <c r="AR82">
        <f t="shared" si="73"/>
        <v>-4.7216105570439391E-2</v>
      </c>
      <c r="AS82">
        <f t="shared" si="74"/>
        <v>6.7513143276642543E-6</v>
      </c>
      <c r="AT82">
        <f t="shared" si="75"/>
        <v>-8.2794451084648411E-6</v>
      </c>
      <c r="AU82">
        <f t="shared" si="76"/>
        <v>-4.7217633701220195E-2</v>
      </c>
      <c r="AW82">
        <v>79</v>
      </c>
      <c r="AX82">
        <f>IF(Z82&gt;0, (R82*SUMPRODUCT(K82:$K$98, X82:$X$98)-K82*$AZ$3)/Z82, 0)</f>
        <v>-83.71642362700868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0.40826881399999998</v>
      </c>
      <c r="Q83" s="5">
        <f t="shared" si="82"/>
        <v>25</v>
      </c>
      <c r="R83">
        <f t="shared" si="61"/>
        <v>50000</v>
      </c>
      <c r="S83">
        <f t="shared" si="62"/>
        <v>-142.19125325994688</v>
      </c>
      <c r="U83">
        <f t="shared" si="84"/>
        <v>0.40826881399999998</v>
      </c>
      <c r="V83">
        <f t="shared" si="78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79"/>
        <v>-0.37786838690967839</v>
      </c>
      <c r="AC83">
        <f t="shared" si="80"/>
        <v>-0.37335770751794067</v>
      </c>
      <c r="AE83">
        <f t="shared" si="63"/>
        <v>0</v>
      </c>
      <c r="AF83">
        <f t="shared" si="64"/>
        <v>0</v>
      </c>
      <c r="AG83">
        <f t="shared" si="65"/>
        <v>-6.5643578447716983E-2</v>
      </c>
      <c r="AH83">
        <f t="shared" si="66"/>
        <v>-92.139553678888973</v>
      </c>
      <c r="AI83">
        <f t="shared" si="67"/>
        <v>-92.205197257336692</v>
      </c>
      <c r="AJ83">
        <f t="shared" si="68"/>
        <v>-4.5106793917377153E-3</v>
      </c>
      <c r="AK83">
        <f t="shared" si="81"/>
        <v>-2.6450787083677488E-2</v>
      </c>
      <c r="AL83">
        <f t="shared" si="89"/>
        <v>-92.23615872381211</v>
      </c>
      <c r="AN83">
        <f t="shared" si="69"/>
        <v>0</v>
      </c>
      <c r="AO83">
        <f t="shared" si="70"/>
        <v>0</v>
      </c>
      <c r="AP83">
        <f t="shared" si="71"/>
        <v>-1.9392990113587323E-5</v>
      </c>
      <c r="AQ83">
        <f t="shared" si="72"/>
        <v>-2.72206588339516E-2</v>
      </c>
      <c r="AR83">
        <f t="shared" si="73"/>
        <v>-2.7240051824065189E-2</v>
      </c>
      <c r="AS83">
        <f t="shared" si="74"/>
        <v>-1.3325836725857822E-6</v>
      </c>
      <c r="AT83">
        <f t="shared" si="75"/>
        <v>-7.8143188494654801E-6</v>
      </c>
      <c r="AU83">
        <f t="shared" si="76"/>
        <v>-2.7249198726587241E-2</v>
      </c>
      <c r="AW83">
        <v>80</v>
      </c>
      <c r="AX83">
        <f>IF(Z83&gt;0, (R83*SUMPRODUCT(K83:$K$98, X83:$X$98)-K83*$AZ$3)/Z83, 0)</f>
        <v>-142.19125325994688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0.43333920100000001</v>
      </c>
      <c r="Q84" s="5">
        <f t="shared" si="82"/>
        <v>25</v>
      </c>
      <c r="R84">
        <f t="shared" si="61"/>
        <v>50000</v>
      </c>
      <c r="S84">
        <f t="shared" si="62"/>
        <v>-242.4845156844363</v>
      </c>
      <c r="U84">
        <f t="shared" si="84"/>
        <v>0.43333920100000001</v>
      </c>
      <c r="V84">
        <f t="shared" si="78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79"/>
        <v>-0.37335770751794067</v>
      </c>
      <c r="AC84">
        <f t="shared" si="80"/>
        <v>-0.35442707360777154</v>
      </c>
      <c r="AE84">
        <f t="shared" si="63"/>
        <v>0</v>
      </c>
      <c r="AF84">
        <f t="shared" si="64"/>
        <v>0</v>
      </c>
      <c r="AG84">
        <f t="shared" si="65"/>
        <v>-3.6541206827925318E-2</v>
      </c>
      <c r="AH84">
        <f t="shared" si="66"/>
        <v>-56.891871670629001</v>
      </c>
      <c r="AI84">
        <f t="shared" si="67"/>
        <v>-56.928412877456928</v>
      </c>
      <c r="AJ84">
        <f t="shared" si="68"/>
        <v>-1.8930633910169137E-2</v>
      </c>
      <c r="AK84">
        <f t="shared" si="81"/>
        <v>-2.613503952625585E-2</v>
      </c>
      <c r="AL84">
        <f t="shared" si="89"/>
        <v>-56.973478550893347</v>
      </c>
      <c r="AN84">
        <f t="shared" si="69"/>
        <v>0</v>
      </c>
      <c r="AO84">
        <f t="shared" si="70"/>
        <v>0</v>
      </c>
      <c r="AP84">
        <f t="shared" si="71"/>
        <v>-9.6386762246684122E-6</v>
      </c>
      <c r="AQ84">
        <f t="shared" si="72"/>
        <v>-1.5006683644326483E-2</v>
      </c>
      <c r="AR84">
        <f t="shared" si="73"/>
        <v>-1.5016322320551152E-2</v>
      </c>
      <c r="AS84">
        <f t="shared" si="74"/>
        <v>-4.9934380067711806E-6</v>
      </c>
      <c r="AT84">
        <f t="shared" si="75"/>
        <v>-6.8937839217718541E-6</v>
      </c>
      <c r="AU84">
        <f t="shared" si="76"/>
        <v>-1.5028209542479694E-2</v>
      </c>
      <c r="AW84">
        <v>81</v>
      </c>
      <c r="AX84">
        <f>IF(Z84&gt;0, (R84*SUMPRODUCT(K84:$K$98, X84:$X$98)-K84*$AZ$3)/Z84, 0)</f>
        <v>-242.4845156844363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0.458542742</v>
      </c>
      <c r="Q85" s="5">
        <f t="shared" si="82"/>
        <v>25</v>
      </c>
      <c r="R85">
        <f t="shared" si="61"/>
        <v>50000</v>
      </c>
      <c r="S85">
        <f t="shared" si="62"/>
        <v>-422.53570000348685</v>
      </c>
      <c r="U85">
        <f t="shared" si="84"/>
        <v>0.458542742</v>
      </c>
      <c r="V85">
        <f t="shared" si="78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79"/>
        <v>-0.35442707360777154</v>
      </c>
      <c r="AC85">
        <f t="shared" si="80"/>
        <v>-0.32822724587341884</v>
      </c>
      <c r="AE85">
        <f t="shared" si="63"/>
        <v>0</v>
      </c>
      <c r="AF85">
        <f t="shared" si="64"/>
        <v>0</v>
      </c>
      <c r="AG85">
        <f t="shared" si="65"/>
        <v>-1.942008958478007E-2</v>
      </c>
      <c r="AH85">
        <f t="shared" si="66"/>
        <v>-33.511410349731996</v>
      </c>
      <c r="AI85">
        <f t="shared" si="67"/>
        <v>-33.530830439316773</v>
      </c>
      <c r="AJ85">
        <f t="shared" si="68"/>
        <v>-2.6199827734352699E-2</v>
      </c>
      <c r="AK85">
        <f t="shared" si="81"/>
        <v>-2.4809895152544011E-2</v>
      </c>
      <c r="AL85">
        <f t="shared" si="89"/>
        <v>-33.581840162203669</v>
      </c>
      <c r="AN85">
        <f t="shared" si="69"/>
        <v>0</v>
      </c>
      <c r="AO85">
        <f t="shared" si="70"/>
        <v>0</v>
      </c>
      <c r="AP85">
        <f t="shared" si="71"/>
        <v>-4.5737003902786305E-6</v>
      </c>
      <c r="AQ85">
        <f t="shared" si="72"/>
        <v>-7.8924018309101084E-3</v>
      </c>
      <c r="AR85">
        <f t="shared" si="73"/>
        <v>-7.8969755313003879E-3</v>
      </c>
      <c r="AS85">
        <f t="shared" si="74"/>
        <v>-6.1704227372748698E-6</v>
      </c>
      <c r="AT85">
        <f t="shared" si="75"/>
        <v>-5.8430743404445277E-6</v>
      </c>
      <c r="AU85">
        <f t="shared" si="76"/>
        <v>-7.9089890283781071E-3</v>
      </c>
      <c r="AW85">
        <v>82</v>
      </c>
      <c r="AX85">
        <f>IF(Z85&gt;0, (R85*SUMPRODUCT(K85:$K$98, X85:$X$98)-K85*$AZ$3)/Z85, 0)</f>
        <v>-422.53570000348685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0.48392545599999998</v>
      </c>
      <c r="Q86" s="5">
        <f t="shared" si="82"/>
        <v>25</v>
      </c>
      <c r="R86">
        <f t="shared" si="61"/>
        <v>50000</v>
      </c>
      <c r="S86">
        <f t="shared" si="62"/>
        <v>-761.41566017617038</v>
      </c>
      <c r="U86">
        <f t="shared" si="84"/>
        <v>0.48392545599999998</v>
      </c>
      <c r="V86">
        <f t="shared" si="78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79"/>
        <v>-0.32822724587341884</v>
      </c>
      <c r="AC86">
        <f t="shared" si="80"/>
        <v>-0.29932811968765111</v>
      </c>
      <c r="AE86">
        <f t="shared" si="63"/>
        <v>0</v>
      </c>
      <c r="AF86">
        <f t="shared" si="64"/>
        <v>0</v>
      </c>
      <c r="AG86">
        <f t="shared" si="65"/>
        <v>-9.8280129810567243E-3</v>
      </c>
      <c r="AH86">
        <f t="shared" si="66"/>
        <v>-18.795751415751091</v>
      </c>
      <c r="AI86">
        <f t="shared" si="67"/>
        <v>-18.805579428732148</v>
      </c>
      <c r="AJ86">
        <f t="shared" si="68"/>
        <v>-2.8899126185767732E-2</v>
      </c>
      <c r="AK86">
        <f t="shared" si="81"/>
        <v>-2.2975907211139322E-2</v>
      </c>
      <c r="AL86">
        <f t="shared" si="89"/>
        <v>-18.857454462129056</v>
      </c>
      <c r="AN86">
        <f t="shared" si="69"/>
        <v>0</v>
      </c>
      <c r="AO86">
        <f t="shared" si="70"/>
        <v>0</v>
      </c>
      <c r="AP86">
        <f t="shared" si="71"/>
        <v>-2.0666369101811428E-6</v>
      </c>
      <c r="AQ86">
        <f t="shared" si="72"/>
        <v>-3.9523750838802926E-3</v>
      </c>
      <c r="AR86">
        <f t="shared" si="73"/>
        <v>-3.9544417207904737E-3</v>
      </c>
      <c r="AS86">
        <f t="shared" si="74"/>
        <v>-6.0769151366208676E-6</v>
      </c>
      <c r="AT86">
        <f t="shared" si="75"/>
        <v>-4.8313792400315055E-6</v>
      </c>
      <c r="AU86">
        <f t="shared" si="76"/>
        <v>-3.9653500151671265E-3</v>
      </c>
      <c r="AW86">
        <v>83</v>
      </c>
      <c r="AX86">
        <f>IF(Z86&gt;0, (R86*SUMPRODUCT(K86:$K$98, X86:$X$98)-K86*$AZ$3)/Z86, 0)</f>
        <v>-761.41566017617038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0.50934341699999997</v>
      </c>
      <c r="Q87" s="5">
        <f t="shared" si="82"/>
        <v>25</v>
      </c>
      <c r="R87">
        <f t="shared" si="61"/>
        <v>50000</v>
      </c>
      <c r="S87">
        <f t="shared" si="62"/>
        <v>-1431.1848556324003</v>
      </c>
      <c r="U87">
        <f t="shared" si="84"/>
        <v>0.50934341699999997</v>
      </c>
      <c r="V87">
        <f t="shared" si="78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79"/>
        <v>-0.29932811968765111</v>
      </c>
      <c r="AC87">
        <f t="shared" si="80"/>
        <v>-0.27043091618521187</v>
      </c>
      <c r="AE87">
        <f t="shared" si="63"/>
        <v>0</v>
      </c>
      <c r="AF87">
        <f t="shared" si="64"/>
        <v>0</v>
      </c>
      <c r="AG87">
        <f t="shared" si="65"/>
        <v>-4.7238991371543696E-3</v>
      </c>
      <c r="AH87">
        <f t="shared" si="66"/>
        <v>-10.011667428183577</v>
      </c>
      <c r="AI87">
        <f t="shared" si="67"/>
        <v>-10.016391327320731</v>
      </c>
      <c r="AJ87">
        <f t="shared" si="68"/>
        <v>-2.8897203502439239E-2</v>
      </c>
      <c r="AK87">
        <f t="shared" si="81"/>
        <v>-2.0952968378135581E-2</v>
      </c>
      <c r="AL87">
        <f t="shared" si="89"/>
        <v>-10.066241499201306</v>
      </c>
      <c r="AN87">
        <f t="shared" si="69"/>
        <v>0</v>
      </c>
      <c r="AO87">
        <f t="shared" si="70"/>
        <v>0</v>
      </c>
      <c r="AP87">
        <f t="shared" si="71"/>
        <v>-8.8691306745477337E-7</v>
      </c>
      <c r="AQ87">
        <f t="shared" si="72"/>
        <v>-1.8796926884464026E-3</v>
      </c>
      <c r="AR87">
        <f t="shared" si="73"/>
        <v>-1.8805796015138572E-3</v>
      </c>
      <c r="AS87">
        <f t="shared" si="74"/>
        <v>-5.4254561020648821E-6</v>
      </c>
      <c r="AT87">
        <f t="shared" si="75"/>
        <v>-3.9339242682750402E-6</v>
      </c>
      <c r="AU87">
        <f t="shared" si="76"/>
        <v>-1.8899389818841973E-3</v>
      </c>
      <c r="AW87">
        <v>84</v>
      </c>
      <c r="AX87">
        <f>IF(Z87&gt;0, (R87*SUMPRODUCT(K87:$K$98, X87:$X$98)-K87*$AZ$3)/Z87, 0)</f>
        <v>-1431.1848556324003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0.53464878299999996</v>
      </c>
      <c r="Q88" s="5">
        <f t="shared" si="82"/>
        <v>25</v>
      </c>
      <c r="R88">
        <f t="shared" si="61"/>
        <v>50000</v>
      </c>
      <c r="S88">
        <f t="shared" si="62"/>
        <v>-2823.9990160409957</v>
      </c>
      <c r="U88">
        <f t="shared" si="84"/>
        <v>0.53464878299999996</v>
      </c>
      <c r="V88">
        <f t="shared" si="78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79"/>
        <v>-0.27043091618521187</v>
      </c>
      <c r="AC88">
        <f t="shared" si="80"/>
        <v>-0.24298062799301584</v>
      </c>
      <c r="AE88">
        <f t="shared" si="63"/>
        <v>0</v>
      </c>
      <c r="AF88">
        <f t="shared" si="64"/>
        <v>0</v>
      </c>
      <c r="AG88">
        <f t="shared" si="65"/>
        <v>-2.1510332210884922E-3</v>
      </c>
      <c r="AH88">
        <f t="shared" si="66"/>
        <v>-5.0512538493886669</v>
      </c>
      <c r="AI88">
        <f t="shared" si="67"/>
        <v>-5.0534048826097555</v>
      </c>
      <c r="AJ88">
        <f t="shared" si="68"/>
        <v>-2.7450288192196026E-2</v>
      </c>
      <c r="AK88">
        <f t="shared" si="81"/>
        <v>-1.8930164132964833E-2</v>
      </c>
      <c r="AL88">
        <f t="shared" si="89"/>
        <v>-5.0997853349349169</v>
      </c>
      <c r="AN88">
        <f t="shared" si="69"/>
        <v>0</v>
      </c>
      <c r="AO88">
        <f t="shared" si="70"/>
        <v>0</v>
      </c>
      <c r="AP88">
        <f t="shared" si="71"/>
        <v>-3.605865577131555E-7</v>
      </c>
      <c r="AQ88">
        <f t="shared" si="72"/>
        <v>-8.4676248596694901E-4</v>
      </c>
      <c r="AR88">
        <f t="shared" si="73"/>
        <v>-8.4712307252466214E-4</v>
      </c>
      <c r="AS88">
        <f t="shared" si="74"/>
        <v>-4.6016048615228885E-6</v>
      </c>
      <c r="AT88">
        <f t="shared" si="75"/>
        <v>-3.1733413760093732E-6</v>
      </c>
      <c r="AU88">
        <f t="shared" si="76"/>
        <v>-8.5489801876219448E-4</v>
      </c>
      <c r="AW88">
        <v>85</v>
      </c>
      <c r="AX88">
        <f>IF(Z88&gt;0, (R88*SUMPRODUCT(K88:$K$98, X88:$X$98)-K88*$AZ$3)/Z88, 0)</f>
        <v>-2823.9990160409957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0.56402811100000005</v>
      </c>
      <c r="Q89" s="5">
        <f t="shared" si="82"/>
        <v>25</v>
      </c>
      <c r="R89">
        <f t="shared" si="61"/>
        <v>50000</v>
      </c>
      <c r="S89">
        <f t="shared" si="62"/>
        <v>-5938.1407018550281</v>
      </c>
      <c r="U89">
        <f t="shared" si="84"/>
        <v>0.56402811100000005</v>
      </c>
      <c r="V89">
        <f t="shared" si="78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79"/>
        <v>-0.24298062799301584</v>
      </c>
      <c r="AC89">
        <f t="shared" si="80"/>
        <v>-0.21763990754983772</v>
      </c>
      <c r="AE89">
        <f t="shared" si="63"/>
        <v>0</v>
      </c>
      <c r="AF89">
        <f t="shared" si="64"/>
        <v>0</v>
      </c>
      <c r="AG89">
        <f t="shared" si="65"/>
        <v>-9.1627968448881956E-4</v>
      </c>
      <c r="AH89">
        <f t="shared" si="66"/>
        <v>-2.4264864087775755</v>
      </c>
      <c r="AI89">
        <f t="shared" si="67"/>
        <v>-2.4274026884620645</v>
      </c>
      <c r="AJ89">
        <f t="shared" si="68"/>
        <v>-2.5340720443178116E-2</v>
      </c>
      <c r="AK89">
        <f t="shared" si="81"/>
        <v>-1.700864395951111E-2</v>
      </c>
      <c r="AL89">
        <f t="shared" si="89"/>
        <v>-2.4697520528647536</v>
      </c>
      <c r="AN89">
        <f t="shared" si="69"/>
        <v>0</v>
      </c>
      <c r="AO89">
        <f t="shared" si="70"/>
        <v>0</v>
      </c>
      <c r="AP89">
        <f t="shared" si="71"/>
        <v>-1.3714262244382174E-7</v>
      </c>
      <c r="AQ89">
        <f t="shared" si="72"/>
        <v>-3.6318027678382779E-4</v>
      </c>
      <c r="AR89">
        <f t="shared" si="73"/>
        <v>-3.6331741940627169E-4</v>
      </c>
      <c r="AS89">
        <f t="shared" si="74"/>
        <v>-3.7928297604153819E-6</v>
      </c>
      <c r="AT89">
        <f t="shared" si="75"/>
        <v>-2.545740210448902E-6</v>
      </c>
      <c r="AU89">
        <f t="shared" si="76"/>
        <v>-3.6965598937713592E-4</v>
      </c>
      <c r="AW89">
        <v>86</v>
      </c>
      <c r="AX89">
        <f>IF(Z89&gt;0, (R89*SUMPRODUCT(K89:$K$98, X89:$X$98)-K89*$AZ$3)/Z89, 0)</f>
        <v>-5938.1407018550281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0.59324784900000005</v>
      </c>
      <c r="Q90" s="5">
        <f t="shared" si="82"/>
        <v>25</v>
      </c>
      <c r="R90">
        <f t="shared" si="61"/>
        <v>50000</v>
      </c>
      <c r="S90">
        <f t="shared" si="62"/>
        <v>-13383.918033062011</v>
      </c>
      <c r="U90">
        <f t="shared" ref="U90:U98" si="93">M90</f>
        <v>0.59324784900000005</v>
      </c>
      <c r="V90">
        <f t="shared" si="78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79"/>
        <v>-0.21763990754983772</v>
      </c>
      <c r="AC90">
        <f t="shared" ref="AC90:AC98" si="94">S90*Z90</f>
        <v>-0.19462140663988495</v>
      </c>
      <c r="AE90">
        <f t="shared" si="63"/>
        <v>0</v>
      </c>
      <c r="AF90">
        <f t="shared" si="64"/>
        <v>0</v>
      </c>
      <c r="AG90">
        <f t="shared" si="65"/>
        <v>-3.6353593573854043E-4</v>
      </c>
      <c r="AH90">
        <f t="shared" si="66"/>
        <v>-1.0871619038107818</v>
      </c>
      <c r="AI90">
        <f t="shared" si="67"/>
        <v>-1.0875254397465204</v>
      </c>
      <c r="AJ90">
        <f t="shared" si="68"/>
        <v>-2.3018500909952777E-2</v>
      </c>
      <c r="AK90">
        <f t="shared" si="81"/>
        <v>-1.5234793528488642E-2</v>
      </c>
      <c r="AL90">
        <f t="shared" si="89"/>
        <v>-1.1257787341849619</v>
      </c>
      <c r="AN90">
        <f t="shared" si="69"/>
        <v>0</v>
      </c>
      <c r="AO90">
        <f t="shared" si="70"/>
        <v>0</v>
      </c>
      <c r="AP90">
        <f t="shared" si="71"/>
        <v>-4.8581812900327801E-8</v>
      </c>
      <c r="AQ90">
        <f t="shared" si="72"/>
        <v>-1.4528493887681494E-4</v>
      </c>
      <c r="AR90">
        <f t="shared" si="73"/>
        <v>-1.4533352068971529E-4</v>
      </c>
      <c r="AS90">
        <f t="shared" si="74"/>
        <v>-3.0761209402352793E-6</v>
      </c>
      <c r="AT90">
        <f t="shared" si="75"/>
        <v>-2.0359304707319869E-6</v>
      </c>
      <c r="AU90">
        <f t="shared" si="76"/>
        <v>-1.5044557210068256E-4</v>
      </c>
      <c r="AW90">
        <v>87</v>
      </c>
      <c r="AX90">
        <f>IF(Z90&gt;0, (R90*SUMPRODUCT(K90:$K$98, X90:$X$98)-K90*$AZ$3)/Z90, 0)</f>
        <v>-13383.918033062011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0.62227177099999997</v>
      </c>
      <c r="Q91" s="5">
        <f t="shared" si="82"/>
        <v>25</v>
      </c>
      <c r="R91">
        <f t="shared" si="61"/>
        <v>50000</v>
      </c>
      <c r="S91">
        <f t="shared" si="62"/>
        <v>-32519.268977101779</v>
      </c>
      <c r="U91">
        <f t="shared" si="93"/>
        <v>0.62227177099999997</v>
      </c>
      <c r="V91">
        <f t="shared" si="78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79"/>
        <v>-0.19462140663988495</v>
      </c>
      <c r="AC91">
        <f t="shared" si="94"/>
        <v>-0.17389019051917548</v>
      </c>
      <c r="AE91">
        <f t="shared" si="63"/>
        <v>0</v>
      </c>
      <c r="AF91">
        <f t="shared" si="64"/>
        <v>0</v>
      </c>
      <c r="AG91">
        <f t="shared" si="65"/>
        <v>-1.3368242582699127E-4</v>
      </c>
      <c r="AH91">
        <f t="shared" si="66"/>
        <v>-0.4524363011083275</v>
      </c>
      <c r="AI91">
        <f t="shared" si="67"/>
        <v>-0.45256998353415451</v>
      </c>
      <c r="AJ91">
        <f t="shared" si="68"/>
        <v>-2.0731216120709467E-2</v>
      </c>
      <c r="AK91">
        <f t="shared" si="81"/>
        <v>-1.3623498464791947E-2</v>
      </c>
      <c r="AL91">
        <f t="shared" si="89"/>
        <v>-0.48692469811965589</v>
      </c>
      <c r="AN91">
        <f t="shared" si="69"/>
        <v>0</v>
      </c>
      <c r="AO91">
        <f t="shared" si="70"/>
        <v>0</v>
      </c>
      <c r="AP91">
        <f t="shared" si="71"/>
        <v>-1.5950807160220441E-8</v>
      </c>
      <c r="AQ91">
        <f t="shared" si="72"/>
        <v>-5.3984090628352903E-5</v>
      </c>
      <c r="AR91">
        <f t="shared" si="73"/>
        <v>-5.4000041435513127E-5</v>
      </c>
      <c r="AS91">
        <f t="shared" si="74"/>
        <v>-2.4736208106086286E-6</v>
      </c>
      <c r="AT91">
        <f t="shared" si="75"/>
        <v>-1.6255375043888549E-6</v>
      </c>
      <c r="AU91">
        <f t="shared" si="76"/>
        <v>-5.8099199750510607E-5</v>
      </c>
      <c r="AW91">
        <v>88</v>
      </c>
      <c r="AX91">
        <f>IF(Z91&gt;0, (R91*SUMPRODUCT(K91:$K$98, X91:$X$98)-K91*$AZ$3)/Z91, 0)</f>
        <v>-32519.268977101779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0.65106364900000002</v>
      </c>
      <c r="Q92" s="5">
        <f t="shared" si="82"/>
        <v>25</v>
      </c>
      <c r="R92">
        <f t="shared" si="61"/>
        <v>50000</v>
      </c>
      <c r="S92">
        <f t="shared" si="62"/>
        <v>-85690.251526259075</v>
      </c>
      <c r="U92">
        <f t="shared" si="93"/>
        <v>0.65106364900000002</v>
      </c>
      <c r="V92">
        <f t="shared" si="78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79"/>
        <v>-0.17389019051917548</v>
      </c>
      <c r="AC92">
        <f t="shared" si="94"/>
        <v>-0.15530444152088754</v>
      </c>
      <c r="AE92">
        <f t="shared" si="63"/>
        <v>0</v>
      </c>
      <c r="AF92">
        <f t="shared" si="64"/>
        <v>0</v>
      </c>
      <c r="AG92">
        <f t="shared" si="65"/>
        <v>-4.5309833602628585E-5</v>
      </c>
      <c r="AH92">
        <f t="shared" si="66"/>
        <v>-0.17407153593218555</v>
      </c>
      <c r="AI92">
        <f t="shared" si="67"/>
        <v>-0.17411684576578818</v>
      </c>
      <c r="AJ92">
        <f t="shared" si="68"/>
        <v>-1.8585748998287938E-2</v>
      </c>
      <c r="AK92">
        <f t="shared" si="81"/>
        <v>-1.2172313336342284E-2</v>
      </c>
      <c r="AL92">
        <f t="shared" si="89"/>
        <v>-0.20487490810041839</v>
      </c>
      <c r="AN92">
        <f t="shared" si="69"/>
        <v>0</v>
      </c>
      <c r="AO92">
        <f t="shared" si="70"/>
        <v>0</v>
      </c>
      <c r="AP92">
        <f t="shared" si="71"/>
        <v>-4.8270610485623117E-9</v>
      </c>
      <c r="AQ92">
        <f t="shared" si="72"/>
        <v>-1.8544626275407941E-5</v>
      </c>
      <c r="AR92">
        <f t="shared" si="73"/>
        <v>-1.8549453336456503E-5</v>
      </c>
      <c r="AS92">
        <f t="shared" si="74"/>
        <v>-1.9800237148252747E-6</v>
      </c>
      <c r="AT92">
        <f t="shared" si="75"/>
        <v>-1.2967714711127238E-6</v>
      </c>
      <c r="AU92">
        <f t="shared" si="76"/>
        <v>-2.1826248522394501E-5</v>
      </c>
      <c r="AW92">
        <v>89</v>
      </c>
      <c r="AX92">
        <f>IF(Z92&gt;0, (R92*SUMPRODUCT(K92:$K$98, X92:$X$98)-K92*$AZ$3)/Z92, 0)</f>
        <v>-85690.251526259075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0.67958823899999998</v>
      </c>
      <c r="Q93" s="5">
        <f t="shared" si="82"/>
        <v>25</v>
      </c>
      <c r="R93">
        <f t="shared" si="61"/>
        <v>50000</v>
      </c>
      <c r="S93">
        <f t="shared" si="62"/>
        <v>-246504.21917689193</v>
      </c>
      <c r="U93">
        <f t="shared" si="93"/>
        <v>0.67958823899999998</v>
      </c>
      <c r="V93">
        <f t="shared" si="78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79"/>
        <v>-0.15530444152088754</v>
      </c>
      <c r="AC93">
        <f t="shared" si="94"/>
        <v>-0.13868036731777336</v>
      </c>
      <c r="AE93">
        <f t="shared" si="63"/>
        <v>0</v>
      </c>
      <c r="AF93">
        <f t="shared" si="64"/>
        <v>0</v>
      </c>
      <c r="AG93">
        <f t="shared" si="65"/>
        <v>-1.4064705239208912E-5</v>
      </c>
      <c r="AH93">
        <f t="shared" si="66"/>
        <v>-6.1584060054786768E-2</v>
      </c>
      <c r="AI93">
        <f t="shared" si="67"/>
        <v>-6.1598124760025977E-2</v>
      </c>
      <c r="AJ93">
        <f t="shared" si="68"/>
        <v>-1.6624074203114181E-2</v>
      </c>
      <c r="AK93">
        <f t="shared" si="81"/>
        <v>-1.087131090646213E-2</v>
      </c>
      <c r="AL93">
        <f t="shared" si="89"/>
        <v>-8.9093509869602294E-2</v>
      </c>
      <c r="AN93">
        <f t="shared" si="69"/>
        <v>0</v>
      </c>
      <c r="AO93">
        <f t="shared" si="70"/>
        <v>0</v>
      </c>
      <c r="AP93">
        <f t="shared" si="71"/>
        <v>-1.3378361790524406E-9</v>
      </c>
      <c r="AQ93">
        <f t="shared" si="72"/>
        <v>-5.8578819956034901E-6</v>
      </c>
      <c r="AR93">
        <f t="shared" si="73"/>
        <v>-5.8592198317825426E-6</v>
      </c>
      <c r="AS93">
        <f t="shared" si="74"/>
        <v>-1.5812836126972723E-6</v>
      </c>
      <c r="AT93">
        <f t="shared" si="75"/>
        <v>-1.0340801884597808E-6</v>
      </c>
      <c r="AU93">
        <f t="shared" si="76"/>
        <v>-8.4745836329395968E-6</v>
      </c>
      <c r="AW93">
        <v>90</v>
      </c>
      <c r="AX93">
        <f>IF(Z93&gt;0, (R93*SUMPRODUCT(K93:$K$98, X93:$X$98)-K93*$AZ$3)/Z93, 0)</f>
        <v>-246504.21917689193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0.70796792399999997</v>
      </c>
      <c r="Q94" s="5">
        <f t="shared" si="82"/>
        <v>25</v>
      </c>
      <c r="R94">
        <f t="shared" si="61"/>
        <v>50000</v>
      </c>
      <c r="S94">
        <f t="shared" si="62"/>
        <v>-780414.4881537694</v>
      </c>
      <c r="U94">
        <f t="shared" si="93"/>
        <v>0.70796792399999997</v>
      </c>
      <c r="V94">
        <f t="shared" si="78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79"/>
        <v>-0.13868036731777336</v>
      </c>
      <c r="AC94">
        <f t="shared" si="94"/>
        <v>-0.12382674410209972</v>
      </c>
      <c r="AE94">
        <f t="shared" si="63"/>
        <v>0</v>
      </c>
      <c r="AF94">
        <f t="shared" si="64"/>
        <v>0</v>
      </c>
      <c r="AG94">
        <f t="shared" si="65"/>
        <v>-3.9666980169421667E-6</v>
      </c>
      <c r="AH94">
        <f t="shared" si="66"/>
        <v>-1.9914720339749312E-2</v>
      </c>
      <c r="AI94">
        <f t="shared" si="67"/>
        <v>-1.9918687037766253E-2</v>
      </c>
      <c r="AJ94">
        <f t="shared" si="68"/>
        <v>-1.4853623215673642E-2</v>
      </c>
      <c r="AK94">
        <f t="shared" si="81"/>
        <v>-9.7076257122441362E-3</v>
      </c>
      <c r="AL94">
        <f t="shared" si="89"/>
        <v>-4.4479935965684031E-2</v>
      </c>
      <c r="AN94">
        <f t="shared" si="69"/>
        <v>0</v>
      </c>
      <c r="AO94">
        <f t="shared" si="70"/>
        <v>0</v>
      </c>
      <c r="AP94">
        <f t="shared" si="71"/>
        <v>-3.3688635261256031E-10</v>
      </c>
      <c r="AQ94">
        <f t="shared" si="72"/>
        <v>-1.6913305398854437E-6</v>
      </c>
      <c r="AR94">
        <f t="shared" si="73"/>
        <v>-1.6916674262380561E-6</v>
      </c>
      <c r="AS94">
        <f t="shared" si="74"/>
        <v>-1.2614983361065117E-6</v>
      </c>
      <c r="AT94">
        <f t="shared" si="75"/>
        <v>-8.2445565675979615E-7</v>
      </c>
      <c r="AU94">
        <f t="shared" si="76"/>
        <v>-3.7776214191043641E-6</v>
      </c>
      <c r="AW94">
        <v>91</v>
      </c>
      <c r="AX94">
        <f>IF(Z94&gt;0, (R94*SUMPRODUCT(K94:$K$98, X94:$X$98)-K94*$AZ$3)/Z94, 0)</f>
        <v>-780414.4881537694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0.73634663</v>
      </c>
      <c r="Q95" s="5">
        <f t="shared" si="82"/>
        <v>25</v>
      </c>
      <c r="R95">
        <f t="shared" si="61"/>
        <v>50000</v>
      </c>
      <c r="S95">
        <f t="shared" si="62"/>
        <v>-2747086.6253190958</v>
      </c>
      <c r="U95">
        <f t="shared" si="93"/>
        <v>0.73634663</v>
      </c>
      <c r="V95">
        <f t="shared" si="78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79"/>
        <v>-0.12382674410209972</v>
      </c>
      <c r="AC95">
        <f t="shared" si="94"/>
        <v>-0.11056104159543489</v>
      </c>
      <c r="AE95">
        <f t="shared" si="63"/>
        <v>0</v>
      </c>
      <c r="AF95">
        <f t="shared" si="64"/>
        <v>0</v>
      </c>
      <c r="AG95">
        <f t="shared" si="65"/>
        <v>-1.0061663197696975E-6</v>
      </c>
      <c r="AH95">
        <f t="shared" si="66"/>
        <v>-5.8417294340060944E-3</v>
      </c>
      <c r="AI95">
        <f t="shared" si="67"/>
        <v>-5.8427356003258645E-3</v>
      </c>
      <c r="AJ95">
        <f t="shared" si="68"/>
        <v>-1.3265702506664825E-2</v>
      </c>
      <c r="AK95">
        <f t="shared" si="81"/>
        <v>-8.6678720871469807E-3</v>
      </c>
      <c r="AL95">
        <f t="shared" si="89"/>
        <v>-2.777631019413767E-2</v>
      </c>
      <c r="AN95">
        <f t="shared" si="69"/>
        <v>0</v>
      </c>
      <c r="AO95">
        <f t="shared" si="70"/>
        <v>0</v>
      </c>
      <c r="AP95">
        <f t="shared" si="71"/>
        <v>-7.6296748792128751E-11</v>
      </c>
      <c r="AQ95">
        <f t="shared" si="72"/>
        <v>-4.4297344721294722E-7</v>
      </c>
      <c r="AR95">
        <f t="shared" si="73"/>
        <v>-4.4304974396173937E-7</v>
      </c>
      <c r="AS95">
        <f t="shared" si="74"/>
        <v>-1.0059271035168285E-6</v>
      </c>
      <c r="AT95">
        <f t="shared" si="75"/>
        <v>-6.5727747610030371E-7</v>
      </c>
      <c r="AU95">
        <f t="shared" si="76"/>
        <v>-2.1062543235788717E-6</v>
      </c>
      <c r="AW95">
        <v>92</v>
      </c>
      <c r="AX95">
        <f>IF(Z95&gt;0, (R95*SUMPRODUCT(K95:$K$98, X95:$X$98)-K95*$AZ$3)/Z95, 0)</f>
        <v>-2747086.6253190958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0.76472631499999999</v>
      </c>
      <c r="Q96" s="5">
        <f t="shared" si="82"/>
        <v>25</v>
      </c>
      <c r="R96">
        <f t="shared" si="61"/>
        <v>50000</v>
      </c>
      <c r="S96">
        <f t="shared" si="62"/>
        <v>-10887935.688594282</v>
      </c>
      <c r="U96">
        <f t="shared" si="93"/>
        <v>0.76472631499999999</v>
      </c>
      <c r="V96">
        <f t="shared" si="78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79"/>
        <v>-0.11056104159543489</v>
      </c>
      <c r="AC96">
        <f t="shared" si="94"/>
        <v>-9.8715597214235062E-2</v>
      </c>
      <c r="AE96">
        <f t="shared" si="63"/>
        <v>0</v>
      </c>
      <c r="AF96">
        <f t="shared" si="64"/>
        <v>0</v>
      </c>
      <c r="AG96">
        <f t="shared" si="65"/>
        <v>-2.2666279457740814E-7</v>
      </c>
      <c r="AH96">
        <f t="shared" si="66"/>
        <v>-1.5388837239891848E-3</v>
      </c>
      <c r="AI96">
        <f t="shared" si="67"/>
        <v>-1.5391103867837621E-3</v>
      </c>
      <c r="AJ96">
        <f t="shared" si="68"/>
        <v>-1.1845444381199832E-2</v>
      </c>
      <c r="AK96">
        <f t="shared" si="81"/>
        <v>-7.7392729116804431E-3</v>
      </c>
      <c r="AL96">
        <f t="shared" si="89"/>
        <v>-2.1123827679664038E-2</v>
      </c>
      <c r="AN96">
        <f t="shared" si="69"/>
        <v>0</v>
      </c>
      <c r="AO96">
        <f t="shared" si="70"/>
        <v>0</v>
      </c>
      <c r="AP96">
        <f t="shared" si="71"/>
        <v>-1.5346115851716199E-11</v>
      </c>
      <c r="AQ96">
        <f t="shared" si="72"/>
        <v>-1.0418952062550948E-7</v>
      </c>
      <c r="AR96">
        <f t="shared" si="73"/>
        <v>-1.042048667413612E-7</v>
      </c>
      <c r="AS96">
        <f t="shared" si="74"/>
        <v>-8.0199117869286076E-7</v>
      </c>
      <c r="AT96">
        <f t="shared" si="75"/>
        <v>-5.2398444540546937E-7</v>
      </c>
      <c r="AU96">
        <f t="shared" si="76"/>
        <v>-1.4301804908396913E-6</v>
      </c>
      <c r="AW96">
        <v>93</v>
      </c>
      <c r="AX96">
        <f>IF(Z96&gt;0, (R96*SUMPRODUCT(K96:$K$98, X96:$X$98)-K96*$AZ$3)/Z96, 0)</f>
        <v>-10887935.688594282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0.79310599999999998</v>
      </c>
      <c r="Q97" s="5">
        <f t="shared" si="82"/>
        <v>25</v>
      </c>
      <c r="R97">
        <f t="shared" si="61"/>
        <v>50000</v>
      </c>
      <c r="S97">
        <f t="shared" si="62"/>
        <v>-49373678.716435507</v>
      </c>
      <c r="U97">
        <f t="shared" si="93"/>
        <v>0.79310599999999998</v>
      </c>
      <c r="V97">
        <f t="shared" si="78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79"/>
        <v>-9.8715597214235062E-2</v>
      </c>
      <c r="AC97">
        <f t="shared" si="94"/>
        <v>-8.8139016265677966E-2</v>
      </c>
      <c r="AE97">
        <f t="shared" si="63"/>
        <v>0</v>
      </c>
      <c r="AF97">
        <f t="shared" si="64"/>
        <v>0</v>
      </c>
      <c r="AG97">
        <f t="shared" si="65"/>
        <v>-4.462854427552421E-8</v>
      </c>
      <c r="AH97">
        <f t="shared" si="66"/>
        <v>-3.5953524471221969E-4</v>
      </c>
      <c r="AI97">
        <f t="shared" si="67"/>
        <v>-3.5957987325649523E-4</v>
      </c>
      <c r="AJ97">
        <f t="shared" si="68"/>
        <v>-1.0576580948557096E-2</v>
      </c>
      <c r="AK97">
        <f t="shared" si="81"/>
        <v>-6.9100918049964551E-3</v>
      </c>
      <c r="AL97">
        <f t="shared" si="89"/>
        <v>-1.7846252626810048E-2</v>
      </c>
      <c r="AN97">
        <f t="shared" si="69"/>
        <v>0</v>
      </c>
      <c r="AO97">
        <f t="shared" si="70"/>
        <v>0</v>
      </c>
      <c r="AP97">
        <f t="shared" si="71"/>
        <v>-2.6978197629534018E-12</v>
      </c>
      <c r="AQ97">
        <f t="shared" si="72"/>
        <v>-2.1734100997662904E-8</v>
      </c>
      <c r="AR97">
        <f t="shared" si="73"/>
        <v>-2.1736798817425857E-8</v>
      </c>
      <c r="AS97">
        <f t="shared" si="74"/>
        <v>-6.3936006810651477E-7</v>
      </c>
      <c r="AT97">
        <f t="shared" si="75"/>
        <v>-4.1771880615800814E-7</v>
      </c>
      <c r="AU97">
        <f t="shared" si="76"/>
        <v>-1.0788156730819489E-6</v>
      </c>
      <c r="AW97">
        <v>94</v>
      </c>
      <c r="AX97">
        <f>IF(Z97&gt;0, (R97*SUMPRODUCT(K97:$K$98, X97:$X$98)-K97*$AZ$3)/Z97, 0)</f>
        <v>-49373678.716435507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25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79"/>
        <v>-8.8139016265677966E-2</v>
      </c>
      <c r="AC98">
        <f t="shared" si="94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-8.9257088551048414E-5</v>
      </c>
      <c r="AI98">
        <f t="shared" si="67"/>
        <v>-8.9257088551048414E-5</v>
      </c>
      <c r="AJ98">
        <f t="shared" si="68"/>
        <v>-8.8139016265677966E-2</v>
      </c>
      <c r="AK98">
        <f t="shared" si="81"/>
        <v>-6.1697311385974585E-3</v>
      </c>
      <c r="AL98">
        <f t="shared" si="89"/>
        <v>-9.4398004492826482E-2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-4.8175352909882168E-9</v>
      </c>
      <c r="AR98">
        <f t="shared" si="73"/>
        <v>-4.8175352909882168E-9</v>
      </c>
      <c r="AS98">
        <f t="shared" si="74"/>
        <v>-4.7571887932468367E-6</v>
      </c>
      <c r="AT98">
        <f t="shared" si="75"/>
        <v>-3.3300321552727864E-7</v>
      </c>
      <c r="AU98">
        <f t="shared" si="76"/>
        <v>-5.095009544065104E-6</v>
      </c>
      <c r="AW98">
        <v>95</v>
      </c>
    </row>
    <row r="100" spans="5:50" x14ac:dyDescent="0.25">
      <c r="AN100" s="6">
        <f t="shared" ref="AN100:AP100" si="95">SUM(AN3:AN98)</f>
        <v>2312.7350473895444</v>
      </c>
      <c r="AO100" s="6">
        <f t="shared" si="95"/>
        <v>-231.27350473895444</v>
      </c>
      <c r="AP100" s="6">
        <f t="shared" si="95"/>
        <v>-523.35437143055174</v>
      </c>
      <c r="AQ100" s="6">
        <f>SUM(AQ3:AQ98)</f>
        <v>-1458.0355696070183</v>
      </c>
      <c r="AR100" s="6">
        <f t="shared" ref="AR100:AU100" si="96">SUM(AR3:AR98)</f>
        <v>100.07160161302043</v>
      </c>
      <c r="AS100" s="6">
        <f t="shared" si="96"/>
        <v>-35.646506026685806</v>
      </c>
      <c r="AT100" s="6">
        <f t="shared" si="96"/>
        <v>12.342661748516614</v>
      </c>
      <c r="AU100" s="6">
        <f t="shared" si="96"/>
        <v>76.767757334851098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B71FF-8B57-47CC-8D14-CB588D746C25}">
  <sheetPr codeName="Sheet2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2680.8598276723387</v>
      </c>
      <c r="K3">
        <v>1</v>
      </c>
      <c r="L3" s="2">
        <v>0</v>
      </c>
      <c r="O3">
        <f>$C$3</f>
        <v>2680.8598276723387</v>
      </c>
      <c r="P3">
        <f>O3*C5</f>
        <v>268.08598276723387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2680.8598276723387</v>
      </c>
      <c r="AF3">
        <f t="shared" ref="AF3:AF34" si="3">-$Z3*P3</f>
        <v>-268.08598276723387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2139.624103105105</v>
      </c>
      <c r="AJ3">
        <f t="shared" ref="AJ3:AJ34" si="7">AB3-AC3</f>
        <v>0</v>
      </c>
      <c r="AL3">
        <f t="shared" ref="AL3:AL23" si="8">SUM(AI3:AK3)</f>
        <v>2139.624103105105</v>
      </c>
      <c r="AN3">
        <f t="shared" ref="AN3:AN34" si="9">AE3*$K3</f>
        <v>2680.8598276723387</v>
      </c>
      <c r="AO3">
        <f t="shared" ref="AO3:AO34" si="10">AF3*$K3</f>
        <v>-268.08598276723387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2139.624103105105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2139.624103105105</v>
      </c>
      <c r="AW3">
        <v>0</v>
      </c>
      <c r="AX3">
        <f>IF(Z3&gt;0, (R3*SUMPRODUCT(K3:$K$98, X3:$X$98)-K3*$AZ$3)/Z3, 0)</f>
        <v>0</v>
      </c>
      <c r="AZ3">
        <f>C6*SUMPRODUCT(X4:X89, K4:K89)/1</f>
        <v>1722.2300072307719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</v>
      </c>
      <c r="S4">
        <f t="shared" si="1"/>
        <v>116.97450284442459</v>
      </c>
      <c r="U4">
        <f t="shared" ref="U4:U35" si="20">M4</f>
        <v>2.4148220000000001E-3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2.4148220000000001E-3</v>
      </c>
      <c r="Y4">
        <f t="shared" ref="Y4:Y23" si="24">V4*W4</f>
        <v>0.01</v>
      </c>
      <c r="Z4">
        <f t="shared" ref="Z4:Z23" si="25">MAX(0, W4-X4-Y4)</f>
        <v>0.98758517800000001</v>
      </c>
      <c r="AB4">
        <f t="shared" ref="AB4:AB23" si="26">AC3</f>
        <v>0</v>
      </c>
      <c r="AC4">
        <f t="shared" ref="AC4:AC67" si="27">S4*Z4</f>
        <v>115.52228521307256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-115.52228521307256</v>
      </c>
      <c r="AK4">
        <f t="shared" ref="AK4:AK35" si="28">G4*SUM(AB4:AB4, AE4:AF4)</f>
        <v>0</v>
      </c>
      <c r="AL4">
        <f t="shared" si="8"/>
        <v>-236.26338521307258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-112.64213079578319</v>
      </c>
      <c r="AR4">
        <f t="shared" si="13"/>
        <v>-112.64213079578319</v>
      </c>
      <c r="AS4">
        <f t="shared" si="14"/>
        <v>-107.77337924533312</v>
      </c>
      <c r="AT4">
        <f t="shared" si="15"/>
        <v>0</v>
      </c>
      <c r="AU4">
        <f t="shared" si="16"/>
        <v>-220.41551004111631</v>
      </c>
      <c r="AW4">
        <v>1</v>
      </c>
      <c r="AX4">
        <f>IF(Z4&gt;0, (R4*SUMPRODUCT(K4:$K$98, X4:$X$98)-K4*$AZ$3)/Z4, 0)</f>
        <v>116.97450284442459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2.4301629999999999E-3</v>
      </c>
      <c r="Q5" s="5">
        <f t="shared" ref="Q5:Q36" si="30">$C$8</f>
        <v>25</v>
      </c>
      <c r="R5">
        <f t="shared" si="0"/>
        <v>50000</v>
      </c>
      <c r="S5">
        <f t="shared" si="1"/>
        <v>140.36079047693067</v>
      </c>
      <c r="U5">
        <f t="shared" si="20"/>
        <v>2.4301629999999999E-3</v>
      </c>
      <c r="V5">
        <f t="shared" si="21"/>
        <v>0.01</v>
      </c>
      <c r="W5">
        <f t="shared" si="22"/>
        <v>0.98758517800000001</v>
      </c>
      <c r="X5">
        <f t="shared" si="23"/>
        <v>2.3999929589240141E-3</v>
      </c>
      <c r="Y5">
        <f t="shared" si="24"/>
        <v>9.8758517800000001E-3</v>
      </c>
      <c r="Z5">
        <f t="shared" si="25"/>
        <v>0.97530933326107605</v>
      </c>
      <c r="AB5">
        <f t="shared" si="26"/>
        <v>115.52228521307256</v>
      </c>
      <c r="AC5">
        <f t="shared" si="27"/>
        <v>136.89518897605285</v>
      </c>
      <c r="AE5">
        <f t="shared" si="2"/>
        <v>0</v>
      </c>
      <c r="AF5">
        <f t="shared" si="3"/>
        <v>0</v>
      </c>
      <c r="AG5">
        <f t="shared" si="4"/>
        <v>-24.3827333315269</v>
      </c>
      <c r="AH5">
        <f t="shared" si="5"/>
        <v>-119.99964794620071</v>
      </c>
      <c r="AI5">
        <f t="shared" si="6"/>
        <v>-144.3823812777276</v>
      </c>
      <c r="AJ5">
        <f t="shared" si="7"/>
        <v>-21.372903762980286</v>
      </c>
      <c r="AK5">
        <f t="shared" si="28"/>
        <v>4.7364136937359751</v>
      </c>
      <c r="AL5">
        <f t="shared" si="8"/>
        <v>-161.01887134697191</v>
      </c>
      <c r="AN5">
        <f t="shared" si="9"/>
        <v>0</v>
      </c>
      <c r="AO5">
        <f t="shared" si="10"/>
        <v>0</v>
      </c>
      <c r="AP5">
        <f t="shared" si="11"/>
        <v>-20.849870764555416</v>
      </c>
      <c r="AQ5">
        <f t="shared" si="12"/>
        <v>-102.61266107665514</v>
      </c>
      <c r="AR5">
        <f t="shared" si="13"/>
        <v>-123.46253184121056</v>
      </c>
      <c r="AS5">
        <f t="shared" si="14"/>
        <v>-18.276141368663907</v>
      </c>
      <c r="AT5">
        <f t="shared" si="15"/>
        <v>4.050145324526726</v>
      </c>
      <c r="AU5">
        <f t="shared" si="16"/>
        <v>-137.68852788534772</v>
      </c>
      <c r="AW5">
        <v>2</v>
      </c>
      <c r="AX5">
        <f>IF(Z5&gt;0, (R5*SUMPRODUCT(K5:$K$98, X5:$X$98)-K5*$AZ$3)/Z5, 0)</f>
        <v>140.36079047693067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2.4518209999999999E-3</v>
      </c>
      <c r="Q6" s="5">
        <f t="shared" si="30"/>
        <v>25</v>
      </c>
      <c r="R6">
        <f t="shared" si="0"/>
        <v>50000</v>
      </c>
      <c r="S6">
        <f t="shared" si="1"/>
        <v>185.25353689716516</v>
      </c>
      <c r="U6">
        <f t="shared" si="20"/>
        <v>2.4518209999999999E-3</v>
      </c>
      <c r="V6">
        <f t="shared" si="21"/>
        <v>0.01</v>
      </c>
      <c r="W6">
        <f t="shared" si="22"/>
        <v>0.97530933326107605</v>
      </c>
      <c r="X6">
        <f t="shared" si="23"/>
        <v>2.3912839047855045E-3</v>
      </c>
      <c r="Y6">
        <f t="shared" si="24"/>
        <v>9.753093332610761E-3</v>
      </c>
      <c r="Z6">
        <f t="shared" si="25"/>
        <v>0.9631649560236798</v>
      </c>
      <c r="AB6">
        <f t="shared" si="26"/>
        <v>136.89518897605285</v>
      </c>
      <c r="AC6">
        <f t="shared" si="27"/>
        <v>178.42971471878923</v>
      </c>
      <c r="AE6">
        <f t="shared" si="2"/>
        <v>0</v>
      </c>
      <c r="AF6">
        <f t="shared" si="3"/>
        <v>0</v>
      </c>
      <c r="AG6">
        <f t="shared" si="4"/>
        <v>-24.079123900591995</v>
      </c>
      <c r="AH6">
        <f t="shared" si="5"/>
        <v>-119.56419523927522</v>
      </c>
      <c r="AI6">
        <f t="shared" si="6"/>
        <v>-143.64331913986723</v>
      </c>
      <c r="AJ6">
        <f t="shared" si="7"/>
        <v>-41.534525742736378</v>
      </c>
      <c r="AK6">
        <f t="shared" si="28"/>
        <v>8.0083685550990928</v>
      </c>
      <c r="AL6">
        <f t="shared" si="8"/>
        <v>-177.16947632750453</v>
      </c>
      <c r="AN6">
        <f t="shared" si="9"/>
        <v>0</v>
      </c>
      <c r="AO6">
        <f t="shared" si="10"/>
        <v>0</v>
      </c>
      <c r="AP6">
        <f t="shared" si="11"/>
        <v>-18.574877677872834</v>
      </c>
      <c r="AQ6">
        <f t="shared" si="12"/>
        <v>-92.233019373609409</v>
      </c>
      <c r="AR6">
        <f t="shared" si="13"/>
        <v>-110.80789705148226</v>
      </c>
      <c r="AS6">
        <f t="shared" si="14"/>
        <v>-32.040149727408519</v>
      </c>
      <c r="AT6">
        <f t="shared" si="15"/>
        <v>6.1777358231306616</v>
      </c>
      <c r="AU6">
        <f t="shared" si="16"/>
        <v>-136.67031095576013</v>
      </c>
      <c r="AW6">
        <v>3</v>
      </c>
      <c r="AX6">
        <f>IF(Z6&gt;0, (R6*SUMPRODUCT(K6:$K$98, X6:$X$98)-K6*$AZ$3)/Z6, 0)</f>
        <v>185.25353689716516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2.4770880000000001E-3</v>
      </c>
      <c r="Q7" s="5">
        <f t="shared" si="30"/>
        <v>25</v>
      </c>
      <c r="R7">
        <f t="shared" si="0"/>
        <v>50000</v>
      </c>
      <c r="S7">
        <f t="shared" si="1"/>
        <v>216.56429075186486</v>
      </c>
      <c r="U7">
        <f t="shared" si="20"/>
        <v>2.4770880000000001E-3</v>
      </c>
      <c r="V7">
        <f t="shared" si="21"/>
        <v>0.01</v>
      </c>
      <c r="W7">
        <f t="shared" si="22"/>
        <v>0.9631649560236798</v>
      </c>
      <c r="X7">
        <f t="shared" si="23"/>
        <v>2.3858443545867851E-3</v>
      </c>
      <c r="Y7">
        <f t="shared" si="24"/>
        <v>9.6316495602367987E-3</v>
      </c>
      <c r="Z7">
        <f t="shared" si="25"/>
        <v>0.95114746210885626</v>
      </c>
      <c r="AB7">
        <f t="shared" si="26"/>
        <v>178.42971471878923</v>
      </c>
      <c r="AC7">
        <f t="shared" si="27"/>
        <v>205.98457553204071</v>
      </c>
      <c r="AE7">
        <f t="shared" si="2"/>
        <v>0</v>
      </c>
      <c r="AF7">
        <f t="shared" si="3"/>
        <v>0</v>
      </c>
      <c r="AG7">
        <f t="shared" si="4"/>
        <v>-23.778686552721407</v>
      </c>
      <c r="AH7">
        <f t="shared" si="5"/>
        <v>-119.29221772933926</v>
      </c>
      <c r="AI7">
        <f t="shared" si="6"/>
        <v>-143.07090428206067</v>
      </c>
      <c r="AJ7">
        <f t="shared" si="7"/>
        <v>-27.55486081325148</v>
      </c>
      <c r="AK7">
        <f t="shared" si="28"/>
        <v>8.7608989926925513</v>
      </c>
      <c r="AL7">
        <f t="shared" si="8"/>
        <v>-161.8648661026196</v>
      </c>
      <c r="AN7">
        <f t="shared" si="9"/>
        <v>0</v>
      </c>
      <c r="AO7">
        <f t="shared" si="10"/>
        <v>0</v>
      </c>
      <c r="AP7">
        <f t="shared" si="11"/>
        <v>-16.689215989897903</v>
      </c>
      <c r="AQ7">
        <f t="shared" si="12"/>
        <v>-83.725969606635744</v>
      </c>
      <c r="AR7">
        <f t="shared" si="13"/>
        <v>-100.41518559653365</v>
      </c>
      <c r="AS7">
        <f t="shared" si="14"/>
        <v>-19.339546894834566</v>
      </c>
      <c r="AT7">
        <f t="shared" si="15"/>
        <v>6.1488903195114162</v>
      </c>
      <c r="AU7">
        <f t="shared" si="16"/>
        <v>-113.60584217185681</v>
      </c>
      <c r="AW7">
        <v>4</v>
      </c>
      <c r="AX7">
        <f>IF(Z7&gt;0, (R7*SUMPRODUCT(K7:$K$98, X7:$X$98)-K7*$AZ$3)/Z7, 0)</f>
        <v>216.56429075186486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2.5023549999999999E-3</v>
      </c>
      <c r="Q8" s="5">
        <f t="shared" si="30"/>
        <v>25</v>
      </c>
      <c r="R8">
        <f t="shared" si="0"/>
        <v>50000</v>
      </c>
      <c r="S8">
        <f t="shared" si="1"/>
        <v>215.81664245683632</v>
      </c>
      <c r="U8">
        <f t="shared" si="20"/>
        <v>2.5023549999999999E-3</v>
      </c>
      <c r="V8">
        <f t="shared" si="21"/>
        <v>0.01</v>
      </c>
      <c r="W8">
        <f t="shared" si="22"/>
        <v>0.95114746210885626</v>
      </c>
      <c r="X8">
        <f t="shared" si="23"/>
        <v>2.3801086075454069E-3</v>
      </c>
      <c r="Y8">
        <f t="shared" si="24"/>
        <v>9.5114746210885632E-3</v>
      </c>
      <c r="Z8">
        <f t="shared" si="25"/>
        <v>0.93925587888022222</v>
      </c>
      <c r="AB8">
        <f t="shared" si="26"/>
        <v>205.98457553204071</v>
      </c>
      <c r="AC8">
        <f t="shared" si="27"/>
        <v>202.70705018777448</v>
      </c>
      <c r="AE8">
        <f t="shared" si="2"/>
        <v>0</v>
      </c>
      <c r="AF8">
        <f t="shared" si="3"/>
        <v>0</v>
      </c>
      <c r="AG8">
        <f t="shared" si="4"/>
        <v>-23.481396972005555</v>
      </c>
      <c r="AH8">
        <f t="shared" si="5"/>
        <v>-119.00543037727034</v>
      </c>
      <c r="AI8">
        <f t="shared" si="6"/>
        <v>-142.4868273492759</v>
      </c>
      <c r="AJ8">
        <f t="shared" si="7"/>
        <v>3.2775253442662233</v>
      </c>
      <c r="AK8">
        <f t="shared" si="28"/>
        <v>4.3874714588324668</v>
      </c>
      <c r="AL8">
        <f t="shared" si="8"/>
        <v>-134.82183054617721</v>
      </c>
      <c r="AN8">
        <f t="shared" si="9"/>
        <v>0</v>
      </c>
      <c r="AO8">
        <f t="shared" si="10"/>
        <v>0</v>
      </c>
      <c r="AP8">
        <f t="shared" si="11"/>
        <v>-15.383703432204351</v>
      </c>
      <c r="AQ8">
        <f t="shared" si="12"/>
        <v>-77.96572963390453</v>
      </c>
      <c r="AR8">
        <f t="shared" si="13"/>
        <v>-93.349433066108887</v>
      </c>
      <c r="AS8">
        <f t="shared" si="14"/>
        <v>2.1472520543746256</v>
      </c>
      <c r="AT8">
        <f t="shared" si="15"/>
        <v>2.8744269270013039</v>
      </c>
      <c r="AU8">
        <f t="shared" si="16"/>
        <v>-88.327754084732959</v>
      </c>
      <c r="AW8">
        <v>5</v>
      </c>
      <c r="AX8">
        <f>IF(Z8&gt;0, (R8*SUMPRODUCT(K8:$K$98, X8:$X$98)-K8*$AZ$3)/Z8, 0)</f>
        <v>215.81664245683632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2.5285250000000002E-3</v>
      </c>
      <c r="Q9" s="5">
        <f t="shared" si="30"/>
        <v>25</v>
      </c>
      <c r="R9">
        <f t="shared" si="0"/>
        <v>50000</v>
      </c>
      <c r="S9">
        <f t="shared" si="1"/>
        <v>198.89705310901388</v>
      </c>
      <c r="U9">
        <f t="shared" si="20"/>
        <v>2.5285250000000002E-3</v>
      </c>
      <c r="V9">
        <f t="shared" si="21"/>
        <v>0.01</v>
      </c>
      <c r="W9">
        <f t="shared" si="22"/>
        <v>0.93925587888022222</v>
      </c>
      <c r="X9">
        <f t="shared" si="23"/>
        <v>2.3749319711456143E-3</v>
      </c>
      <c r="Y9">
        <f t="shared" si="24"/>
        <v>9.392558788802222E-3</v>
      </c>
      <c r="Z9">
        <f t="shared" si="25"/>
        <v>0.92748838812027445</v>
      </c>
      <c r="AB9">
        <f t="shared" si="26"/>
        <v>202.70705018777448</v>
      </c>
      <c r="AC9">
        <f t="shared" si="27"/>
        <v>184.47470718995191</v>
      </c>
      <c r="AE9">
        <f t="shared" si="2"/>
        <v>0</v>
      </c>
      <c r="AF9">
        <f t="shared" si="3"/>
        <v>0</v>
      </c>
      <c r="AG9">
        <f t="shared" si="4"/>
        <v>-23.187209703006861</v>
      </c>
      <c r="AH9">
        <f t="shared" si="5"/>
        <v>-118.74659855728072</v>
      </c>
      <c r="AI9">
        <f t="shared" si="6"/>
        <v>-141.93380826028758</v>
      </c>
      <c r="AJ9">
        <f t="shared" si="7"/>
        <v>18.23234299782257</v>
      </c>
      <c r="AK9">
        <f t="shared" si="28"/>
        <v>1.1959715961078694</v>
      </c>
      <c r="AL9">
        <f t="shared" si="8"/>
        <v>-122.50549366635714</v>
      </c>
      <c r="AN9">
        <f t="shared" si="9"/>
        <v>0</v>
      </c>
      <c r="AO9">
        <f t="shared" si="10"/>
        <v>0</v>
      </c>
      <c r="AP9">
        <f t="shared" si="11"/>
        <v>-14.386749047411111</v>
      </c>
      <c r="AQ9">
        <f t="shared" si="12"/>
        <v>-73.677580681720826</v>
      </c>
      <c r="AR9">
        <f t="shared" si="13"/>
        <v>-88.064329729131941</v>
      </c>
      <c r="AS9">
        <f t="shared" si="14"/>
        <v>11.312449691692811</v>
      </c>
      <c r="AT9">
        <f t="shared" si="15"/>
        <v>0.74205320266734753</v>
      </c>
      <c r="AU9">
        <f t="shared" si="16"/>
        <v>-76.009826834771786</v>
      </c>
      <c r="AW9">
        <v>6</v>
      </c>
      <c r="AX9">
        <f>IF(Z9&gt;0, (R9*SUMPRODUCT(K9:$K$98, X9:$X$98)-K9*$AZ$3)/Z9, 0)</f>
        <v>198.89705310901388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2.5601090000000001E-3</v>
      </c>
      <c r="Q10" s="5">
        <f t="shared" si="30"/>
        <v>25</v>
      </c>
      <c r="R10">
        <f t="shared" si="0"/>
        <v>50000</v>
      </c>
      <c r="S10">
        <f t="shared" si="1"/>
        <v>180.86155684220742</v>
      </c>
      <c r="U10">
        <f t="shared" si="20"/>
        <v>2.5601090000000001E-3</v>
      </c>
      <c r="V10">
        <f t="shared" si="21"/>
        <v>0.01</v>
      </c>
      <c r="W10">
        <f t="shared" si="22"/>
        <v>0.92748838812027445</v>
      </c>
      <c r="X10">
        <f t="shared" si="23"/>
        <v>2.374471369822208E-3</v>
      </c>
      <c r="Y10">
        <f t="shared" si="24"/>
        <v>9.2748838812027456E-3</v>
      </c>
      <c r="Z10">
        <f t="shared" si="25"/>
        <v>0.9158390328692495</v>
      </c>
      <c r="AB10">
        <f t="shared" si="26"/>
        <v>184.47470718995191</v>
      </c>
      <c r="AC10">
        <f t="shared" si="27"/>
        <v>165.64007330159404</v>
      </c>
      <c r="AE10">
        <f t="shared" si="2"/>
        <v>0</v>
      </c>
      <c r="AF10">
        <f t="shared" si="3"/>
        <v>0</v>
      </c>
      <c r="AG10">
        <f t="shared" si="4"/>
        <v>-22.895975821731238</v>
      </c>
      <c r="AH10">
        <f t="shared" si="5"/>
        <v>-118.7235684911104</v>
      </c>
      <c r="AI10">
        <f t="shared" si="6"/>
        <v>-141.61954431284164</v>
      </c>
      <c r="AJ10">
        <f t="shared" si="7"/>
        <v>18.834633888357871</v>
      </c>
      <c r="AK10">
        <f t="shared" si="28"/>
        <v>0.75634629947880294</v>
      </c>
      <c r="AL10">
        <f t="shared" si="8"/>
        <v>-122.02856412500496</v>
      </c>
      <c r="AN10">
        <f t="shared" si="9"/>
        <v>0</v>
      </c>
      <c r="AO10">
        <f t="shared" si="10"/>
        <v>0</v>
      </c>
      <c r="AP10">
        <f t="shared" si="11"/>
        <v>-13.476947074490068</v>
      </c>
      <c r="AQ10">
        <f t="shared" si="12"/>
        <v>-69.882640578728044</v>
      </c>
      <c r="AR10">
        <f t="shared" si="13"/>
        <v>-83.359587653218114</v>
      </c>
      <c r="AS10">
        <f t="shared" si="14"/>
        <v>11.086374568926452</v>
      </c>
      <c r="AT10">
        <f t="shared" si="15"/>
        <v>0.44519784294965681</v>
      </c>
      <c r="AU10">
        <f t="shared" si="16"/>
        <v>-71.828015241342001</v>
      </c>
      <c r="AW10">
        <v>7</v>
      </c>
      <c r="AX10">
        <f>IF(Z10&gt;0, (R10*SUMPRODUCT(K10:$K$98, X10:$X$98)-K10*$AZ$3)/Z10, 0)</f>
        <v>180.86155684220742</v>
      </c>
    </row>
    <row r="11" spans="1:52" x14ac:dyDescent="0.25">
      <c r="A11" t="s">
        <v>33</v>
      </c>
      <c r="C11" s="26">
        <f>AU91</f>
        <v>100.78530420165828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2.5907899999999999E-3</v>
      </c>
      <c r="Q11" s="5">
        <f t="shared" si="30"/>
        <v>25</v>
      </c>
      <c r="R11">
        <f t="shared" si="0"/>
        <v>50000</v>
      </c>
      <c r="S11">
        <f t="shared" si="1"/>
        <v>161.70616084721257</v>
      </c>
      <c r="U11">
        <f t="shared" si="20"/>
        <v>2.5907899999999999E-3</v>
      </c>
      <c r="V11">
        <f t="shared" si="21"/>
        <v>0.01</v>
      </c>
      <c r="W11">
        <f t="shared" si="22"/>
        <v>0.9158390328692495</v>
      </c>
      <c r="X11">
        <f t="shared" si="23"/>
        <v>2.372746607967323E-3</v>
      </c>
      <c r="Y11">
        <f t="shared" si="24"/>
        <v>9.1583903286924957E-3</v>
      </c>
      <c r="Z11">
        <f t="shared" si="25"/>
        <v>0.90430789593258976</v>
      </c>
      <c r="AB11">
        <f t="shared" si="26"/>
        <v>165.64007330159404</v>
      </c>
      <c r="AC11">
        <f t="shared" si="27"/>
        <v>146.23215807507972</v>
      </c>
      <c r="AE11">
        <f t="shared" si="2"/>
        <v>0</v>
      </c>
      <c r="AF11">
        <f t="shared" si="3"/>
        <v>0</v>
      </c>
      <c r="AG11">
        <f t="shared" si="4"/>
        <v>-22.607697398314745</v>
      </c>
      <c r="AH11">
        <f t="shared" si="5"/>
        <v>-118.63733039836615</v>
      </c>
      <c r="AI11">
        <f t="shared" si="6"/>
        <v>-141.24502779668089</v>
      </c>
      <c r="AJ11">
        <f t="shared" si="7"/>
        <v>19.407915226514319</v>
      </c>
      <c r="AK11">
        <f t="shared" si="28"/>
        <v>0.39753617592382567</v>
      </c>
      <c r="AL11">
        <f t="shared" si="8"/>
        <v>-121.43957639424274</v>
      </c>
      <c r="AN11">
        <f t="shared" si="9"/>
        <v>0</v>
      </c>
      <c r="AO11">
        <f t="shared" si="10"/>
        <v>0</v>
      </c>
      <c r="AP11">
        <f t="shared" si="11"/>
        <v>-12.644680410522664</v>
      </c>
      <c r="AQ11">
        <f t="shared" si="12"/>
        <v>-66.354883525500057</v>
      </c>
      <c r="AR11">
        <f t="shared" si="13"/>
        <v>-78.99956393602271</v>
      </c>
      <c r="AS11">
        <f t="shared" si="14"/>
        <v>10.85501460631208</v>
      </c>
      <c r="AT11">
        <f t="shared" si="15"/>
        <v>0.22234541659040424</v>
      </c>
      <c r="AU11">
        <f t="shared" si="16"/>
        <v>-67.922203913120228</v>
      </c>
      <c r="AW11">
        <v>8</v>
      </c>
      <c r="AX11">
        <f>IF(Z11&gt;0, (R11*SUMPRODUCT(K11:$K$98, X11:$X$98)-K11*$AZ$3)/Z11, 0)</f>
        <v>161.70616084721257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2.625984E-3</v>
      </c>
      <c r="Q12" s="5">
        <f t="shared" si="30"/>
        <v>25</v>
      </c>
      <c r="R12">
        <f t="shared" si="0"/>
        <v>50000</v>
      </c>
      <c r="S12">
        <f t="shared" si="1"/>
        <v>143.07677047177984</v>
      </c>
      <c r="U12">
        <f t="shared" si="20"/>
        <v>2.625984E-3</v>
      </c>
      <c r="V12">
        <f t="shared" si="21"/>
        <v>0.01</v>
      </c>
      <c r="W12">
        <f t="shared" si="22"/>
        <v>0.90430789593258976</v>
      </c>
      <c r="X12">
        <f t="shared" si="23"/>
        <v>2.3746980657926458E-3</v>
      </c>
      <c r="Y12">
        <f t="shared" si="24"/>
        <v>9.0430789593258978E-3</v>
      </c>
      <c r="Z12">
        <f t="shared" si="25"/>
        <v>0.89289011890747128</v>
      </c>
      <c r="AB12">
        <f t="shared" si="26"/>
        <v>146.23215807507972</v>
      </c>
      <c r="AC12">
        <f t="shared" si="27"/>
        <v>127.75183459944448</v>
      </c>
      <c r="AE12">
        <f t="shared" si="2"/>
        <v>0</v>
      </c>
      <c r="AF12">
        <f t="shared" si="3"/>
        <v>0</v>
      </c>
      <c r="AG12">
        <f t="shared" si="4"/>
        <v>-22.322252972686783</v>
      </c>
      <c r="AH12">
        <f t="shared" si="5"/>
        <v>-118.73490328963229</v>
      </c>
      <c r="AI12">
        <f t="shared" si="6"/>
        <v>-141.05715626231907</v>
      </c>
      <c r="AJ12">
        <f t="shared" si="7"/>
        <v>18.480323475635245</v>
      </c>
      <c r="AK12">
        <f t="shared" si="28"/>
        <v>0.33633396357268336</v>
      </c>
      <c r="AL12">
        <f t="shared" si="8"/>
        <v>-122.24049882311114</v>
      </c>
      <c r="AN12">
        <f t="shared" si="9"/>
        <v>0</v>
      </c>
      <c r="AO12">
        <f t="shared" si="10"/>
        <v>0</v>
      </c>
      <c r="AP12">
        <f t="shared" si="11"/>
        <v>-11.864514756223789</v>
      </c>
      <c r="AQ12">
        <f t="shared" si="12"/>
        <v>-63.108863333927481</v>
      </c>
      <c r="AR12">
        <f t="shared" si="13"/>
        <v>-74.973378090151272</v>
      </c>
      <c r="AS12">
        <f t="shared" si="14"/>
        <v>9.8224883861296171</v>
      </c>
      <c r="AT12">
        <f t="shared" si="15"/>
        <v>0.17876507710534351</v>
      </c>
      <c r="AU12">
        <f t="shared" si="16"/>
        <v>-64.972124626916312</v>
      </c>
      <c r="AW12">
        <v>9</v>
      </c>
      <c r="AX12">
        <f>IF(Z12&gt;0, (R12*SUMPRODUCT(K12:$K$98, X12:$X$98)-K12*$AZ$3)/Z12, 0)</f>
        <v>143.07677047177984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2.663885E-3</v>
      </c>
      <c r="Q13" s="5">
        <f t="shared" si="30"/>
        <v>25</v>
      </c>
      <c r="R13">
        <f t="shared" si="0"/>
        <v>50000</v>
      </c>
      <c r="S13">
        <f t="shared" si="1"/>
        <v>124.65089446805769</v>
      </c>
      <c r="U13">
        <f t="shared" si="20"/>
        <v>2.663885E-3</v>
      </c>
      <c r="V13">
        <f t="shared" si="21"/>
        <v>0.01</v>
      </c>
      <c r="W13">
        <f t="shared" si="22"/>
        <v>0.89289011890747128</v>
      </c>
      <c r="X13">
        <f t="shared" si="23"/>
        <v>2.3785565944058292E-3</v>
      </c>
      <c r="Y13">
        <f t="shared" si="24"/>
        <v>8.9289011890747137E-3</v>
      </c>
      <c r="Z13">
        <f t="shared" si="25"/>
        <v>0.88158266112399075</v>
      </c>
      <c r="AB13">
        <f t="shared" si="26"/>
        <v>127.75183459944448</v>
      </c>
      <c r="AC13">
        <f t="shared" si="27"/>
        <v>109.89006725663603</v>
      </c>
      <c r="AE13">
        <f t="shared" si="2"/>
        <v>0</v>
      </c>
      <c r="AF13">
        <f t="shared" si="3"/>
        <v>0</v>
      </c>
      <c r="AG13">
        <f t="shared" si="4"/>
        <v>-22.039566528099769</v>
      </c>
      <c r="AH13">
        <f t="shared" si="5"/>
        <v>-118.92782972029146</v>
      </c>
      <c r="AI13">
        <f t="shared" si="6"/>
        <v>-140.96739624839122</v>
      </c>
      <c r="AJ13">
        <f t="shared" si="7"/>
        <v>17.861767342808449</v>
      </c>
      <c r="AK13">
        <f t="shared" si="28"/>
        <v>0.25550366919888895</v>
      </c>
      <c r="AL13">
        <f t="shared" si="8"/>
        <v>-122.85012523638389</v>
      </c>
      <c r="AN13">
        <f t="shared" si="9"/>
        <v>0</v>
      </c>
      <c r="AO13">
        <f t="shared" si="10"/>
        <v>0</v>
      </c>
      <c r="AP13">
        <f t="shared" si="11"/>
        <v>-11.135231849591412</v>
      </c>
      <c r="AQ13">
        <f t="shared" si="12"/>
        <v>-60.086887626203804</v>
      </c>
      <c r="AR13">
        <f t="shared" si="13"/>
        <v>-71.222119475795211</v>
      </c>
      <c r="AS13">
        <f t="shared" si="14"/>
        <v>9.0244479333133665</v>
      </c>
      <c r="AT13">
        <f t="shared" si="15"/>
        <v>0.12909022467948864</v>
      </c>
      <c r="AU13">
        <f t="shared" si="16"/>
        <v>-62.068581317802362</v>
      </c>
      <c r="AW13">
        <v>10</v>
      </c>
      <c r="AX13">
        <f>IF(Z13&gt;0, (R13*SUMPRODUCT(K13:$K$98, X13:$X$98)-K13*$AZ$3)/Z13, 0)</f>
        <v>124.65089446805769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2.7053950000000002E-3</v>
      </c>
      <c r="Q14" s="5">
        <f t="shared" si="30"/>
        <v>25</v>
      </c>
      <c r="R14">
        <f t="shared" si="0"/>
        <v>50000</v>
      </c>
      <c r="S14">
        <f t="shared" si="1"/>
        <v>106.45494704128298</v>
      </c>
      <c r="U14">
        <f t="shared" si="20"/>
        <v>2.7053950000000002E-3</v>
      </c>
      <c r="V14">
        <f t="shared" si="21"/>
        <v>0.01</v>
      </c>
      <c r="W14">
        <f t="shared" si="22"/>
        <v>0.88158266112399075</v>
      </c>
      <c r="X14">
        <f t="shared" si="23"/>
        <v>2.385029323491539E-3</v>
      </c>
      <c r="Y14">
        <f t="shared" si="24"/>
        <v>8.8158266112399082E-3</v>
      </c>
      <c r="Z14">
        <f t="shared" si="25"/>
        <v>0.87038180518925934</v>
      </c>
      <c r="AB14">
        <f t="shared" si="26"/>
        <v>109.89006725663603</v>
      </c>
      <c r="AC14">
        <f t="shared" si="27"/>
        <v>92.656448977118885</v>
      </c>
      <c r="AE14">
        <f t="shared" si="2"/>
        <v>0</v>
      </c>
      <c r="AF14">
        <f t="shared" si="3"/>
        <v>0</v>
      </c>
      <c r="AG14">
        <f t="shared" si="4"/>
        <v>-21.759545129731485</v>
      </c>
      <c r="AH14">
        <f t="shared" si="5"/>
        <v>-119.25146617457695</v>
      </c>
      <c r="AI14">
        <f t="shared" si="6"/>
        <v>-141.01101130430843</v>
      </c>
      <c r="AJ14">
        <f t="shared" si="7"/>
        <v>17.233618279517145</v>
      </c>
      <c r="AK14">
        <f t="shared" si="28"/>
        <v>0.19780212106194484</v>
      </c>
      <c r="AL14">
        <f t="shared" si="8"/>
        <v>-123.57959090372934</v>
      </c>
      <c r="AN14">
        <f t="shared" si="9"/>
        <v>0</v>
      </c>
      <c r="AO14">
        <f t="shared" si="10"/>
        <v>0</v>
      </c>
      <c r="AP14">
        <f t="shared" si="11"/>
        <v>-10.452323949919922</v>
      </c>
      <c r="AQ14">
        <f t="shared" si="12"/>
        <v>-57.283134758937742</v>
      </c>
      <c r="AR14">
        <f t="shared" si="13"/>
        <v>-67.735458708857664</v>
      </c>
      <c r="AS14">
        <f t="shared" si="14"/>
        <v>8.2782686868141191</v>
      </c>
      <c r="AT14">
        <f t="shared" si="15"/>
        <v>9.501539829965365E-2</v>
      </c>
      <c r="AU14">
        <f t="shared" si="16"/>
        <v>-59.36217462374389</v>
      </c>
      <c r="AW14">
        <v>11</v>
      </c>
      <c r="AX14">
        <f>IF(Z14&gt;0, (R14*SUMPRODUCT(K14:$K$98, X14:$X$98)-K14*$AZ$3)/Z14, 0)</f>
        <v>106.45494704128298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2.7496130000000001E-3</v>
      </c>
      <c r="Q15" s="5">
        <f t="shared" si="30"/>
        <v>25</v>
      </c>
      <c r="R15">
        <f t="shared" si="0"/>
        <v>50000</v>
      </c>
      <c r="S15">
        <f t="shared" si="1"/>
        <v>90.578008520553809</v>
      </c>
      <c r="U15">
        <f t="shared" si="20"/>
        <v>2.7496130000000001E-3</v>
      </c>
      <c r="V15">
        <f t="shared" si="21"/>
        <v>0.01</v>
      </c>
      <c r="W15">
        <f t="shared" si="22"/>
        <v>0.87038180518925934</v>
      </c>
      <c r="X15">
        <f t="shared" si="23"/>
        <v>2.3932131265118552E-3</v>
      </c>
      <c r="Y15">
        <f t="shared" si="24"/>
        <v>8.703818051892593E-3</v>
      </c>
      <c r="Z15">
        <f t="shared" si="25"/>
        <v>0.8592847740108549</v>
      </c>
      <c r="AB15">
        <f t="shared" si="26"/>
        <v>92.656448977118885</v>
      </c>
      <c r="AC15">
        <f t="shared" si="27"/>
        <v>77.832303581937367</v>
      </c>
      <c r="AE15">
        <f t="shared" si="2"/>
        <v>0</v>
      </c>
      <c r="AF15">
        <f t="shared" si="3"/>
        <v>0</v>
      </c>
      <c r="AG15">
        <f t="shared" si="4"/>
        <v>-21.482119350271372</v>
      </c>
      <c r="AH15">
        <f t="shared" si="5"/>
        <v>-119.66065632559275</v>
      </c>
      <c r="AI15">
        <f t="shared" si="6"/>
        <v>-141.14277567586413</v>
      </c>
      <c r="AJ15">
        <f t="shared" si="7"/>
        <v>14.824145395181517</v>
      </c>
      <c r="AK15">
        <f t="shared" si="28"/>
        <v>0.37989144080618747</v>
      </c>
      <c r="AL15">
        <f t="shared" si="8"/>
        <v>-125.93873883987642</v>
      </c>
      <c r="AN15">
        <f t="shared" si="9"/>
        <v>0</v>
      </c>
      <c r="AO15">
        <f t="shared" si="10"/>
        <v>0</v>
      </c>
      <c r="AP15">
        <f t="shared" si="11"/>
        <v>-9.7894515364840249</v>
      </c>
      <c r="AQ15">
        <f t="shared" si="12"/>
        <v>-54.529638199243266</v>
      </c>
      <c r="AR15">
        <f t="shared" si="13"/>
        <v>-64.319089735727289</v>
      </c>
      <c r="AS15">
        <f t="shared" si="14"/>
        <v>6.7553973865287666</v>
      </c>
      <c r="AT15">
        <f t="shared" si="15"/>
        <v>0.17311740933281253</v>
      </c>
      <c r="AU15">
        <f t="shared" si="16"/>
        <v>-57.390574939865715</v>
      </c>
      <c r="AW15">
        <v>12</v>
      </c>
      <c r="AX15">
        <f>IF(Z15&gt;0, (R15*SUMPRODUCT(K15:$K$98, X15:$X$98)-K15*$AZ$3)/Z15, 0)</f>
        <v>90.578008520553809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2.8010499999999998E-3</v>
      </c>
      <c r="Q16" s="5">
        <f t="shared" si="30"/>
        <v>25</v>
      </c>
      <c r="R16">
        <f t="shared" si="0"/>
        <v>50000</v>
      </c>
      <c r="S16">
        <f t="shared" si="1"/>
        <v>77.44507402899815</v>
      </c>
      <c r="U16">
        <f t="shared" si="20"/>
        <v>2.8010499999999998E-3</v>
      </c>
      <c r="V16">
        <f t="shared" si="21"/>
        <v>0.01</v>
      </c>
      <c r="W16">
        <f t="shared" si="22"/>
        <v>0.8592847740108549</v>
      </c>
      <c r="X16">
        <f t="shared" si="23"/>
        <v>2.4068996162431048E-3</v>
      </c>
      <c r="Y16">
        <f t="shared" si="24"/>
        <v>8.5928477401085498E-3</v>
      </c>
      <c r="Z16">
        <f t="shared" si="25"/>
        <v>0.84828502665450323</v>
      </c>
      <c r="AB16">
        <f t="shared" si="26"/>
        <v>77.832303581937367</v>
      </c>
      <c r="AC16">
        <f t="shared" si="27"/>
        <v>65.695496686948673</v>
      </c>
      <c r="AE16">
        <f t="shared" si="2"/>
        <v>0</v>
      </c>
      <c r="AF16">
        <f t="shared" si="3"/>
        <v>0</v>
      </c>
      <c r="AG16">
        <f t="shared" si="4"/>
        <v>-21.207125666362579</v>
      </c>
      <c r="AH16">
        <f t="shared" si="5"/>
        <v>-120.34498081215524</v>
      </c>
      <c r="AI16">
        <f t="shared" si="6"/>
        <v>-141.55210647851783</v>
      </c>
      <c r="AJ16">
        <f t="shared" si="7"/>
        <v>12.136806894988695</v>
      </c>
      <c r="AK16">
        <f t="shared" si="28"/>
        <v>0.55260935543175538</v>
      </c>
      <c r="AL16">
        <f t="shared" si="8"/>
        <v>-128.86269022809739</v>
      </c>
      <c r="AN16">
        <f t="shared" si="9"/>
        <v>0</v>
      </c>
      <c r="AO16">
        <f t="shared" si="10"/>
        <v>0</v>
      </c>
      <c r="AP16">
        <f t="shared" si="11"/>
        <v>-9.1421211596754475</v>
      </c>
      <c r="AQ16">
        <f t="shared" si="12"/>
        <v>-51.879184989629316</v>
      </c>
      <c r="AR16">
        <f t="shared" si="13"/>
        <v>-61.02130614930477</v>
      </c>
      <c r="AS16">
        <f t="shared" si="14"/>
        <v>5.2320225225789443</v>
      </c>
      <c r="AT16">
        <f t="shared" si="15"/>
        <v>0.23822283890836102</v>
      </c>
      <c r="AU16">
        <f t="shared" si="16"/>
        <v>-55.55106078781747</v>
      </c>
      <c r="AW16">
        <v>13</v>
      </c>
      <c r="AX16">
        <f>IF(Z16&gt;0, (R16*SUMPRODUCT(K16:$K$98, X16:$X$98)-K16*$AZ$3)/Z16, 0)</f>
        <v>77.44507402899815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2.8606080000000002E-3</v>
      </c>
      <c r="Q17" s="5">
        <f t="shared" si="30"/>
        <v>25</v>
      </c>
      <c r="R17">
        <f t="shared" si="0"/>
        <v>50000</v>
      </c>
      <c r="S17">
        <f t="shared" si="1"/>
        <v>69.673220768013124</v>
      </c>
      <c r="U17">
        <f t="shared" si="20"/>
        <v>2.8606080000000002E-3</v>
      </c>
      <c r="V17">
        <f t="shared" si="21"/>
        <v>0.01</v>
      </c>
      <c r="W17">
        <f t="shared" si="22"/>
        <v>0.84828502665450323</v>
      </c>
      <c r="X17">
        <f t="shared" si="23"/>
        <v>2.4266109335280852E-3</v>
      </c>
      <c r="Y17">
        <f t="shared" si="24"/>
        <v>8.4828502665450327E-3</v>
      </c>
      <c r="Z17">
        <f t="shared" si="25"/>
        <v>0.83737556545443004</v>
      </c>
      <c r="AB17">
        <f t="shared" si="26"/>
        <v>65.695496686948673</v>
      </c>
      <c r="AC17">
        <f t="shared" si="27"/>
        <v>58.342652637646324</v>
      </c>
      <c r="AE17">
        <f t="shared" si="2"/>
        <v>0</v>
      </c>
      <c r="AF17">
        <f t="shared" si="3"/>
        <v>0</v>
      </c>
      <c r="AG17">
        <f t="shared" si="4"/>
        <v>-20.93438913636075</v>
      </c>
      <c r="AH17">
        <f t="shared" si="5"/>
        <v>-121.33054667640425</v>
      </c>
      <c r="AI17">
        <f t="shared" si="6"/>
        <v>-142.264935812765</v>
      </c>
      <c r="AJ17">
        <f t="shared" si="7"/>
        <v>7.3528440493023481</v>
      </c>
      <c r="AK17">
        <f t="shared" si="28"/>
        <v>0.9065978542798917</v>
      </c>
      <c r="AL17">
        <f t="shared" si="8"/>
        <v>-134.00549390918277</v>
      </c>
      <c r="AN17">
        <f t="shared" si="9"/>
        <v>0</v>
      </c>
      <c r="AO17">
        <f t="shared" si="10"/>
        <v>0</v>
      </c>
      <c r="AP17">
        <f t="shared" si="11"/>
        <v>-8.4833125805154683</v>
      </c>
      <c r="AQ17">
        <f t="shared" si="12"/>
        <v>-49.167183542652488</v>
      </c>
      <c r="AR17">
        <f t="shared" si="13"/>
        <v>-57.650496123167962</v>
      </c>
      <c r="AS17">
        <f t="shared" si="14"/>
        <v>2.9796176052576464</v>
      </c>
      <c r="AT17">
        <f t="shared" si="15"/>
        <v>0.36738368301956265</v>
      </c>
      <c r="AU17">
        <f t="shared" si="16"/>
        <v>-54.303494834890756</v>
      </c>
      <c r="AW17">
        <v>14</v>
      </c>
      <c r="AX17">
        <f>IF(Z17&gt;0, (R17*SUMPRODUCT(K17:$K$98, X17:$X$98)-K17*$AZ$3)/Z17, 0)</f>
        <v>69.673220768013124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2.9228739999999998E-3</v>
      </c>
      <c r="Q18" s="5">
        <f t="shared" si="30"/>
        <v>25</v>
      </c>
      <c r="R18">
        <f t="shared" si="0"/>
        <v>50000</v>
      </c>
      <c r="S18">
        <f t="shared" si="1"/>
        <v>67.517254697174252</v>
      </c>
      <c r="U18">
        <f t="shared" si="20"/>
        <v>2.9228739999999998E-3</v>
      </c>
      <c r="V18">
        <f t="shared" si="21"/>
        <v>0.01</v>
      </c>
      <c r="W18">
        <f t="shared" si="22"/>
        <v>0.83737556545443004</v>
      </c>
      <c r="X18">
        <f t="shared" si="23"/>
        <v>2.4475432685020517E-3</v>
      </c>
      <c r="Y18">
        <f t="shared" si="24"/>
        <v>8.3737556545443008E-3</v>
      </c>
      <c r="Z18">
        <f t="shared" si="25"/>
        <v>0.82655426653138364</v>
      </c>
      <c r="AB18">
        <f t="shared" si="26"/>
        <v>58.342652637646324</v>
      </c>
      <c r="AC18">
        <f t="shared" si="27"/>
        <v>55.806674934435478</v>
      </c>
      <c r="AE18">
        <f t="shared" si="2"/>
        <v>0</v>
      </c>
      <c r="AF18">
        <f t="shared" si="3"/>
        <v>0</v>
      </c>
      <c r="AG18">
        <f t="shared" si="4"/>
        <v>-20.663856663284591</v>
      </c>
      <c r="AH18">
        <f t="shared" si="5"/>
        <v>-122.37716342510258</v>
      </c>
      <c r="AI18">
        <f t="shared" si="6"/>
        <v>-143.04102008838717</v>
      </c>
      <c r="AJ18">
        <f t="shared" si="7"/>
        <v>2.5359777032108468</v>
      </c>
      <c r="AK18">
        <f t="shared" si="28"/>
        <v>1.2602012969731606</v>
      </c>
      <c r="AL18">
        <f t="shared" si="8"/>
        <v>-139.24484108820317</v>
      </c>
      <c r="AN18">
        <f t="shared" si="9"/>
        <v>0</v>
      </c>
      <c r="AO18">
        <f t="shared" si="10"/>
        <v>0</v>
      </c>
      <c r="AP18">
        <f t="shared" si="11"/>
        <v>-7.8141879441347992</v>
      </c>
      <c r="AQ18">
        <f t="shared" si="12"/>
        <v>-46.277815930312741</v>
      </c>
      <c r="AR18">
        <f t="shared" si="13"/>
        <v>-54.092003874447542</v>
      </c>
      <c r="AS18">
        <f t="shared" si="14"/>
        <v>0.95899844438211179</v>
      </c>
      <c r="AT18">
        <f t="shared" si="15"/>
        <v>0.47655430167049095</v>
      </c>
      <c r="AU18">
        <f t="shared" si="16"/>
        <v>-52.656451128394941</v>
      </c>
      <c r="AW18">
        <v>15</v>
      </c>
      <c r="AX18">
        <f>IF(Z18&gt;0, (R18*SUMPRODUCT(K18:$K$98, X18:$X$98)-K18*$AZ$3)/Z18, 0)</f>
        <v>67.517254697174252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2.991456E-3</v>
      </c>
      <c r="Q19" s="5">
        <f t="shared" si="30"/>
        <v>25</v>
      </c>
      <c r="R19">
        <f t="shared" si="0"/>
        <v>50000</v>
      </c>
      <c r="S19">
        <f t="shared" si="1"/>
        <v>65.506306972400552</v>
      </c>
      <c r="U19">
        <f t="shared" si="20"/>
        <v>2.991456E-3</v>
      </c>
      <c r="V19">
        <f t="shared" si="21"/>
        <v>0.01</v>
      </c>
      <c r="W19">
        <f t="shared" si="22"/>
        <v>0.82655426653138364</v>
      </c>
      <c r="X19">
        <f t="shared" si="23"/>
        <v>2.4726007199409069E-3</v>
      </c>
      <c r="Y19">
        <f t="shared" si="24"/>
        <v>8.265542665313836E-3</v>
      </c>
      <c r="Z19">
        <f t="shared" si="25"/>
        <v>0.81581612314612884</v>
      </c>
      <c r="AB19">
        <f t="shared" si="26"/>
        <v>55.806674934435478</v>
      </c>
      <c r="AC19">
        <f t="shared" si="27"/>
        <v>53.441101395844044</v>
      </c>
      <c r="AE19">
        <f t="shared" si="2"/>
        <v>0</v>
      </c>
      <c r="AF19">
        <f t="shared" si="3"/>
        <v>0</v>
      </c>
      <c r="AG19">
        <f t="shared" si="4"/>
        <v>-20.395403078653221</v>
      </c>
      <c r="AH19">
        <f t="shared" si="5"/>
        <v>-123.63003599704535</v>
      </c>
      <c r="AI19">
        <f t="shared" si="6"/>
        <v>-144.02543907569859</v>
      </c>
      <c r="AJ19">
        <f t="shared" si="7"/>
        <v>2.365573538591434</v>
      </c>
      <c r="AK19">
        <f t="shared" si="28"/>
        <v>1.2444888510379111</v>
      </c>
      <c r="AL19">
        <f t="shared" si="8"/>
        <v>-140.41537668606924</v>
      </c>
      <c r="AN19">
        <f t="shared" si="9"/>
        <v>0</v>
      </c>
      <c r="AO19">
        <f t="shared" si="10"/>
        <v>0</v>
      </c>
      <c r="AP19">
        <f t="shared" si="11"/>
        <v>-7.1926422319153609</v>
      </c>
      <c r="AQ19">
        <f t="shared" si="12"/>
        <v>-43.599364749808288</v>
      </c>
      <c r="AR19">
        <f t="shared" si="13"/>
        <v>-50.792006981723652</v>
      </c>
      <c r="AS19">
        <f t="shared" si="14"/>
        <v>0.83424309246344897</v>
      </c>
      <c r="AT19">
        <f t="shared" si="15"/>
        <v>0.43888140050989272</v>
      </c>
      <c r="AU19">
        <f t="shared" si="16"/>
        <v>-49.518882488750307</v>
      </c>
      <c r="AW19">
        <v>16</v>
      </c>
      <c r="AX19">
        <f>IF(Z19&gt;0, (R19*SUMPRODUCT(K19:$K$98, X19:$X$98)-K19*$AZ$3)/Z19, 0)</f>
        <v>65.506306972400552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3.0654530000000001E-3</v>
      </c>
      <c r="Q20" s="5">
        <f t="shared" si="30"/>
        <v>25</v>
      </c>
      <c r="R20">
        <f t="shared" si="0"/>
        <v>50000</v>
      </c>
      <c r="S20">
        <f t="shared" si="1"/>
        <v>51.074383372032685</v>
      </c>
      <c r="U20">
        <f t="shared" si="20"/>
        <v>3.0654530000000001E-3</v>
      </c>
      <c r="V20">
        <f t="shared" si="21"/>
        <v>0.01</v>
      </c>
      <c r="W20">
        <f t="shared" si="22"/>
        <v>0.81581612314612884</v>
      </c>
      <c r="X20">
        <f t="shared" si="23"/>
        <v>2.5008459821466702E-3</v>
      </c>
      <c r="Y20">
        <f t="shared" si="24"/>
        <v>8.1581612314612882E-3</v>
      </c>
      <c r="Z20">
        <f t="shared" si="25"/>
        <v>0.80515711593252093</v>
      </c>
      <c r="AB20">
        <f t="shared" si="26"/>
        <v>53.441101395844044</v>
      </c>
      <c r="AC20">
        <f t="shared" si="27"/>
        <v>41.12290321385774</v>
      </c>
      <c r="AE20">
        <f t="shared" si="2"/>
        <v>0</v>
      </c>
      <c r="AF20">
        <f t="shared" si="3"/>
        <v>0</v>
      </c>
      <c r="AG20">
        <f t="shared" si="4"/>
        <v>-20.128927898313023</v>
      </c>
      <c r="AH20">
        <f t="shared" si="5"/>
        <v>-125.04229910733351</v>
      </c>
      <c r="AI20">
        <f t="shared" si="6"/>
        <v>-145.17122700564653</v>
      </c>
      <c r="AJ20">
        <f t="shared" si="7"/>
        <v>12.318198181986304</v>
      </c>
      <c r="AK20">
        <f t="shared" si="28"/>
        <v>0.22979673600212938</v>
      </c>
      <c r="AL20">
        <f t="shared" si="8"/>
        <v>-132.6232320876581</v>
      </c>
      <c r="AN20">
        <f t="shared" si="9"/>
        <v>0</v>
      </c>
      <c r="AO20">
        <f t="shared" si="10"/>
        <v>0</v>
      </c>
      <c r="AP20">
        <f t="shared" si="11"/>
        <v>-6.7330618447201518</v>
      </c>
      <c r="AQ20">
        <f t="shared" si="12"/>
        <v>-41.82624814142396</v>
      </c>
      <c r="AR20">
        <f t="shared" si="13"/>
        <v>-48.559309986144108</v>
      </c>
      <c r="AS20">
        <f t="shared" si="14"/>
        <v>4.1203977973304848</v>
      </c>
      <c r="AT20">
        <f t="shared" si="15"/>
        <v>7.6866271419594012E-2</v>
      </c>
      <c r="AU20">
        <f t="shared" si="16"/>
        <v>-44.362045917394028</v>
      </c>
      <c r="AW20">
        <v>17</v>
      </c>
      <c r="AX20">
        <f>IF(Z20&gt;0, (R20*SUMPRODUCT(K20:$K$98, X20:$X$98)-K20*$AZ$3)/Z20, 0)</f>
        <v>51.074383372032685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3.1502779999999998E-3</v>
      </c>
      <c r="Q21" s="5">
        <f t="shared" si="30"/>
        <v>25</v>
      </c>
      <c r="R21">
        <f t="shared" si="0"/>
        <v>50000</v>
      </c>
      <c r="S21">
        <f t="shared" si="1"/>
        <v>34.690273883109896</v>
      </c>
      <c r="U21">
        <f t="shared" si="20"/>
        <v>3.1502779999999998E-3</v>
      </c>
      <c r="V21">
        <f t="shared" si="21"/>
        <v>0.01</v>
      </c>
      <c r="W21">
        <f t="shared" si="22"/>
        <v>0.80515711593252093</v>
      </c>
      <c r="X21">
        <f t="shared" si="23"/>
        <v>2.5364687488656701E-3</v>
      </c>
      <c r="Y21">
        <f t="shared" si="24"/>
        <v>8.0515711593252097E-3</v>
      </c>
      <c r="Z21">
        <f t="shared" si="25"/>
        <v>0.79456907602433002</v>
      </c>
      <c r="AB21">
        <f t="shared" si="26"/>
        <v>41.12290321385774</v>
      </c>
      <c r="AC21">
        <f t="shared" si="27"/>
        <v>27.563818866333577</v>
      </c>
      <c r="AE21">
        <f t="shared" si="2"/>
        <v>0</v>
      </c>
      <c r="AF21">
        <f t="shared" si="3"/>
        <v>0</v>
      </c>
      <c r="AG21">
        <f t="shared" si="4"/>
        <v>-19.864226900608251</v>
      </c>
      <c r="AH21">
        <f t="shared" si="5"/>
        <v>-126.82343744328351</v>
      </c>
      <c r="AI21">
        <f t="shared" si="6"/>
        <v>-146.68766434389175</v>
      </c>
      <c r="AJ21">
        <f t="shared" si="7"/>
        <v>13.559084347524163</v>
      </c>
      <c r="AK21">
        <f t="shared" si="28"/>
        <v>6.5796645142172386E-2</v>
      </c>
      <c r="AL21">
        <f t="shared" si="8"/>
        <v>-133.06278335122542</v>
      </c>
      <c r="AN21">
        <f t="shared" si="9"/>
        <v>0</v>
      </c>
      <c r="AO21">
        <f t="shared" si="10"/>
        <v>0</v>
      </c>
      <c r="AP21">
        <f t="shared" si="11"/>
        <v>-6.3184863157768065</v>
      </c>
      <c r="AQ21">
        <f t="shared" si="12"/>
        <v>-40.340465199812307</v>
      </c>
      <c r="AR21">
        <f t="shared" si="13"/>
        <v>-46.658951515589116</v>
      </c>
      <c r="AS21">
        <f t="shared" si="14"/>
        <v>4.3129233940471936</v>
      </c>
      <c r="AT21">
        <f t="shared" si="15"/>
        <v>2.0928838763018192E-2</v>
      </c>
      <c r="AU21">
        <f t="shared" si="16"/>
        <v>-42.325099282778901</v>
      </c>
      <c r="AW21">
        <v>18</v>
      </c>
      <c r="AX21">
        <f>IF(Z21&gt;0, (R21*SUMPRODUCT(K21:$K$98, X21:$X$98)-K21*$AZ$3)/Z21, 0)</f>
        <v>34.690273883109896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3.247738E-3</v>
      </c>
      <c r="Q22" s="5">
        <f t="shared" si="30"/>
        <v>25</v>
      </c>
      <c r="R22">
        <f t="shared" si="0"/>
        <v>50000</v>
      </c>
      <c r="S22">
        <f t="shared" si="1"/>
        <v>30.023408595894523</v>
      </c>
      <c r="U22">
        <f t="shared" si="20"/>
        <v>3.247738E-3</v>
      </c>
      <c r="V22">
        <f t="shared" si="21"/>
        <v>0.01</v>
      </c>
      <c r="W22">
        <f t="shared" si="22"/>
        <v>0.79456907602433002</v>
      </c>
      <c r="X22">
        <f t="shared" si="23"/>
        <v>2.5805521818291054E-3</v>
      </c>
      <c r="Y22">
        <f t="shared" si="24"/>
        <v>7.9456907602433006E-3</v>
      </c>
      <c r="Z22">
        <f t="shared" si="25"/>
        <v>0.78404283308225764</v>
      </c>
      <c r="AB22">
        <f t="shared" si="26"/>
        <v>27.563818866333577</v>
      </c>
      <c r="AC22">
        <f t="shared" si="27"/>
        <v>23.539638334311348</v>
      </c>
      <c r="AE22">
        <f t="shared" si="2"/>
        <v>0</v>
      </c>
      <c r="AF22">
        <f t="shared" si="3"/>
        <v>0</v>
      </c>
      <c r="AG22">
        <f t="shared" si="4"/>
        <v>-19.601070827056439</v>
      </c>
      <c r="AH22">
        <f t="shared" si="5"/>
        <v>-129.02760909145528</v>
      </c>
      <c r="AI22">
        <f t="shared" si="6"/>
        <v>-148.62867991851172</v>
      </c>
      <c r="AJ22">
        <f t="shared" si="7"/>
        <v>4.0241805320222284</v>
      </c>
      <c r="AK22">
        <f t="shared" si="28"/>
        <v>0.5788401961930052</v>
      </c>
      <c r="AL22">
        <f t="shared" si="8"/>
        <v>-144.02565919029649</v>
      </c>
      <c r="AN22">
        <f t="shared" si="9"/>
        <v>0</v>
      </c>
      <c r="AO22">
        <f t="shared" si="10"/>
        <v>0</v>
      </c>
      <c r="AP22">
        <f t="shared" si="11"/>
        <v>-5.8214572030894578</v>
      </c>
      <c r="AQ22">
        <f t="shared" si="12"/>
        <v>-38.320799458876436</v>
      </c>
      <c r="AR22">
        <f t="shared" si="13"/>
        <v>-44.142256661965895</v>
      </c>
      <c r="AS22">
        <f t="shared" si="14"/>
        <v>1.1951691288384176</v>
      </c>
      <c r="AT22">
        <f t="shared" si="15"/>
        <v>0.17191374182037603</v>
      </c>
      <c r="AU22">
        <f t="shared" si="16"/>
        <v>-42.775173791307104</v>
      </c>
      <c r="AW22">
        <v>19</v>
      </c>
      <c r="AX22">
        <f>IF(Z22&gt;0, (R22*SUMPRODUCT(K22:$K$98, X22:$X$98)-K22*$AZ$3)/Z22, 0)</f>
        <v>30.023408595894523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3.3542210000000001E-3</v>
      </c>
      <c r="Q23" s="5">
        <f t="shared" si="30"/>
        <v>25</v>
      </c>
      <c r="R23">
        <f t="shared" si="0"/>
        <v>50000</v>
      </c>
      <c r="S23">
        <f t="shared" si="1"/>
        <v>51.736692650300519</v>
      </c>
      <c r="U23">
        <f t="shared" si="20"/>
        <v>3.3542210000000001E-3</v>
      </c>
      <c r="V23">
        <f t="shared" si="21"/>
        <v>0.01</v>
      </c>
      <c r="W23">
        <f t="shared" si="22"/>
        <v>0.78404283308225764</v>
      </c>
      <c r="X23">
        <f t="shared" si="23"/>
        <v>2.6298529356240034E-3</v>
      </c>
      <c r="Y23">
        <f t="shared" si="24"/>
        <v>7.8404283308225759E-3</v>
      </c>
      <c r="Z23">
        <f t="shared" si="25"/>
        <v>0.77357255181581108</v>
      </c>
      <c r="AB23">
        <f t="shared" si="26"/>
        <v>23.539638334311348</v>
      </c>
      <c r="AC23">
        <f t="shared" si="27"/>
        <v>40.022085356003288</v>
      </c>
      <c r="AE23">
        <f t="shared" si="2"/>
        <v>0</v>
      </c>
      <c r="AF23">
        <f t="shared" si="3"/>
        <v>0</v>
      </c>
      <c r="AG23">
        <f t="shared" si="4"/>
        <v>-19.339313795395277</v>
      </c>
      <c r="AH23">
        <f t="shared" si="5"/>
        <v>-131.49264678120016</v>
      </c>
      <c r="AI23">
        <f t="shared" si="6"/>
        <v>-150.83196057659543</v>
      </c>
      <c r="AJ23">
        <f t="shared" si="7"/>
        <v>-16.482447021691939</v>
      </c>
      <c r="AK23">
        <f t="shared" si="28"/>
        <v>1.6477746834017946</v>
      </c>
      <c r="AL23">
        <f t="shared" si="8"/>
        <v>-165.66663291488558</v>
      </c>
      <c r="AN23">
        <f t="shared" si="9"/>
        <v>0</v>
      </c>
      <c r="AO23">
        <f t="shared" si="10"/>
        <v>0</v>
      </c>
      <c r="AP23">
        <f t="shared" si="11"/>
        <v>-5.1283180152297856</v>
      </c>
      <c r="AQ23">
        <f t="shared" si="12"/>
        <v>-34.868667859292721</v>
      </c>
      <c r="AR23">
        <f t="shared" si="13"/>
        <v>-39.996985874522508</v>
      </c>
      <c r="AS23">
        <f t="shared" si="14"/>
        <v>-4.3707460818252697</v>
      </c>
      <c r="AT23">
        <f t="shared" si="15"/>
        <v>0.43694997057967033</v>
      </c>
      <c r="AU23">
        <f t="shared" si="16"/>
        <v>-43.930781985768107</v>
      </c>
      <c r="AW23">
        <v>20</v>
      </c>
      <c r="AX23">
        <f>IF(Z23&gt;0, (R23*SUMPRODUCT(K23:$K$98, X23:$X$98)-K23*$AZ$3)/Z23, 0)</f>
        <v>51.736692650300519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3.4760450000000001E-3</v>
      </c>
      <c r="Q24" s="5">
        <f t="shared" si="30"/>
        <v>25</v>
      </c>
      <c r="R24">
        <f t="shared" si="0"/>
        <v>50000</v>
      </c>
      <c r="S24">
        <f t="shared" si="1"/>
        <v>70.87078517616419</v>
      </c>
      <c r="U24">
        <f t="shared" si="20"/>
        <v>3.4760450000000001E-3</v>
      </c>
      <c r="V24">
        <f t="shared" si="21"/>
        <v>0.01</v>
      </c>
      <c r="W24">
        <f t="shared" ref="W24:W69" si="34">Z23</f>
        <v>0.77357255181581108</v>
      </c>
      <c r="X24">
        <f t="shared" ref="X24:X69" si="35">U24*W24</f>
        <v>2.6889730008765912E-3</v>
      </c>
      <c r="Y24">
        <f t="shared" ref="Y24:Y69" si="36">V24*W24</f>
        <v>7.7357255181581108E-3</v>
      </c>
      <c r="Z24">
        <f t="shared" ref="Z24:Z69" si="37">MAX(0, W24-X24-Y24)</f>
        <v>0.76314785329677637</v>
      </c>
      <c r="AB24">
        <f t="shared" ref="AB24:AB69" si="38">AC23</f>
        <v>40.022085356003288</v>
      </c>
      <c r="AC24">
        <f t="shared" si="27"/>
        <v>54.0848875686467</v>
      </c>
      <c r="AE24">
        <f t="shared" si="2"/>
        <v>0</v>
      </c>
      <c r="AF24">
        <f t="shared" si="3"/>
        <v>0</v>
      </c>
      <c r="AG24">
        <f t="shared" si="4"/>
        <v>-19.078696332419408</v>
      </c>
      <c r="AH24">
        <f t="shared" si="5"/>
        <v>-134.44865004382956</v>
      </c>
      <c r="AI24">
        <f t="shared" ref="AI24:AI69" si="39">SUM(AE24:AH24)</f>
        <v>-153.52734637624897</v>
      </c>
      <c r="AJ24">
        <f t="shared" si="7"/>
        <v>-14.062802212643412</v>
      </c>
      <c r="AK24">
        <f t="shared" si="28"/>
        <v>2.8015459749202303</v>
      </c>
      <c r="AL24">
        <f t="shared" ref="AL24:AL69" si="40">SUM(AI24:AK24)</f>
        <v>-164.78860261397216</v>
      </c>
      <c r="AN24">
        <f t="shared" si="9"/>
        <v>0</v>
      </c>
      <c r="AO24">
        <f t="shared" si="10"/>
        <v>0</v>
      </c>
      <c r="AP24">
        <f t="shared" si="11"/>
        <v>-4.5171505097162834</v>
      </c>
      <c r="AQ24">
        <f t="shared" si="12"/>
        <v>-31.832614634373961</v>
      </c>
      <c r="AR24">
        <f t="shared" si="13"/>
        <v>-36.349765144090249</v>
      </c>
      <c r="AS24">
        <f t="shared" si="14"/>
        <v>-3.3295668150521838</v>
      </c>
      <c r="AT24">
        <f t="shared" si="15"/>
        <v>0.66330553241735635</v>
      </c>
      <c r="AU24">
        <f t="shared" si="16"/>
        <v>-39.016026426725077</v>
      </c>
      <c r="AW24">
        <v>21</v>
      </c>
      <c r="AX24">
        <f>IF(Z24&gt;0, (R24*SUMPRODUCT(K24:$K$98, X24:$X$98)-K24*$AZ$3)/Z24, 0)</f>
        <v>70.87078517616419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3.6141120000000001E-3</v>
      </c>
      <c r="Q25" s="5">
        <f t="shared" si="30"/>
        <v>25</v>
      </c>
      <c r="R25">
        <f t="shared" si="0"/>
        <v>50000</v>
      </c>
      <c r="S25">
        <f t="shared" si="1"/>
        <v>87.599283685230603</v>
      </c>
      <c r="U25">
        <f t="shared" si="20"/>
        <v>3.6141120000000001E-3</v>
      </c>
      <c r="V25">
        <f t="shared" si="21"/>
        <v>0.01</v>
      </c>
      <c r="W25">
        <f t="shared" si="34"/>
        <v>0.76314785329677637</v>
      </c>
      <c r="X25">
        <f t="shared" si="35"/>
        <v>2.7581018143741191E-3</v>
      </c>
      <c r="Y25">
        <f t="shared" si="36"/>
        <v>7.6314785329677642E-3</v>
      </c>
      <c r="Z25">
        <f t="shared" si="37"/>
        <v>0.75275827294943454</v>
      </c>
      <c r="AB25">
        <f t="shared" si="38"/>
        <v>54.0848875686467</v>
      </c>
      <c r="AC25">
        <f t="shared" si="27"/>
        <v>65.941085498501764</v>
      </c>
      <c r="AE25">
        <f t="shared" si="2"/>
        <v>0</v>
      </c>
      <c r="AF25">
        <f t="shared" si="3"/>
        <v>0</v>
      </c>
      <c r="AG25">
        <f t="shared" si="4"/>
        <v>-18.818956823735864</v>
      </c>
      <c r="AH25">
        <f t="shared" si="5"/>
        <v>-137.90509071870596</v>
      </c>
      <c r="AI25">
        <f t="shared" si="39"/>
        <v>-156.72404754244184</v>
      </c>
      <c r="AJ25">
        <f t="shared" si="7"/>
        <v>-11.856197929855064</v>
      </c>
      <c r="AK25">
        <f t="shared" si="28"/>
        <v>3.7859421298052691</v>
      </c>
      <c r="AL25">
        <f t="shared" si="40"/>
        <v>-164.79430334249162</v>
      </c>
      <c r="AN25">
        <f t="shared" si="9"/>
        <v>0</v>
      </c>
      <c r="AO25">
        <f t="shared" si="10"/>
        <v>0</v>
      </c>
      <c r="AP25">
        <f t="shared" si="11"/>
        <v>-3.9782620685322763</v>
      </c>
      <c r="AQ25">
        <f t="shared" si="12"/>
        <v>-29.152656898163819</v>
      </c>
      <c r="AR25">
        <f t="shared" si="13"/>
        <v>-33.130918966696093</v>
      </c>
      <c r="AS25">
        <f t="shared" si="14"/>
        <v>-2.5063590369612143</v>
      </c>
      <c r="AT25">
        <f t="shared" si="15"/>
        <v>0.80033500845625827</v>
      </c>
      <c r="AU25">
        <f t="shared" si="16"/>
        <v>-34.836942995201049</v>
      </c>
      <c r="AW25">
        <v>22</v>
      </c>
      <c r="AX25">
        <f>IF(Z25&gt;0, (R25*SUMPRODUCT(K25:$K$98, X25:$X$98)-K25*$AZ$3)/Z25, 0)</f>
        <v>87.599283685230603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3.757594E-3</v>
      </c>
      <c r="Q26" s="5">
        <f t="shared" si="30"/>
        <v>25</v>
      </c>
      <c r="R26">
        <f t="shared" si="0"/>
        <v>50000</v>
      </c>
      <c r="S26">
        <f t="shared" si="1"/>
        <v>102.09601221877806</v>
      </c>
      <c r="U26">
        <f t="shared" si="20"/>
        <v>3.757594E-3</v>
      </c>
      <c r="V26">
        <f t="shared" si="21"/>
        <v>0.01</v>
      </c>
      <c r="W26">
        <f t="shared" si="34"/>
        <v>0.75275827294943454</v>
      </c>
      <c r="X26">
        <f t="shared" si="35"/>
        <v>2.8285599698851575E-3</v>
      </c>
      <c r="Y26">
        <f t="shared" si="36"/>
        <v>7.5275827294943457E-3</v>
      </c>
      <c r="Z26">
        <f t="shared" si="37"/>
        <v>0.74240213025005497</v>
      </c>
      <c r="AB26">
        <f t="shared" si="38"/>
        <v>65.941085498501764</v>
      </c>
      <c r="AC26">
        <f t="shared" si="27"/>
        <v>75.796296961256473</v>
      </c>
      <c r="AE26">
        <f t="shared" si="2"/>
        <v>0</v>
      </c>
      <c r="AF26">
        <f t="shared" si="3"/>
        <v>0</v>
      </c>
      <c r="AG26">
        <f t="shared" si="4"/>
        <v>-18.560053256251376</v>
      </c>
      <c r="AH26">
        <f t="shared" si="5"/>
        <v>-141.42799849425788</v>
      </c>
      <c r="AI26">
        <f t="shared" si="39"/>
        <v>-159.98805175050924</v>
      </c>
      <c r="AJ26">
        <f t="shared" si="7"/>
        <v>-9.8552114627547098</v>
      </c>
      <c r="AK26">
        <f t="shared" si="28"/>
        <v>4.6158759848951236</v>
      </c>
      <c r="AL26">
        <f t="shared" si="40"/>
        <v>-165.22738722836883</v>
      </c>
      <c r="AN26">
        <f t="shared" si="9"/>
        <v>0</v>
      </c>
      <c r="AO26">
        <f t="shared" si="10"/>
        <v>0</v>
      </c>
      <c r="AP26">
        <f t="shared" si="11"/>
        <v>-3.5031524590784007</v>
      </c>
      <c r="AQ26">
        <f t="shared" si="12"/>
        <v>-26.694095855615124</v>
      </c>
      <c r="AR26">
        <f t="shared" si="13"/>
        <v>-30.197248314693521</v>
      </c>
      <c r="AS26">
        <f t="shared" si="14"/>
        <v>-1.8601405822398902</v>
      </c>
      <c r="AT26">
        <f t="shared" si="15"/>
        <v>0.87123226878887794</v>
      </c>
      <c r="AU26">
        <f t="shared" si="16"/>
        <v>-31.186156628144534</v>
      </c>
      <c r="AW26">
        <v>23</v>
      </c>
      <c r="AX26">
        <f>IF(Z26&gt;0, (R26*SUMPRODUCT(K26:$K$98, X26:$X$98)-K26*$AZ$3)/Z26, 0)</f>
        <v>102.09601221877806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3.9119039999999999E-3</v>
      </c>
      <c r="Q27" s="5">
        <f t="shared" si="30"/>
        <v>25</v>
      </c>
      <c r="R27">
        <f t="shared" si="0"/>
        <v>50000</v>
      </c>
      <c r="S27">
        <f t="shared" si="1"/>
        <v>114.64778985519578</v>
      </c>
      <c r="U27">
        <f t="shared" si="20"/>
        <v>3.9119039999999999E-3</v>
      </c>
      <c r="V27">
        <f t="shared" si="21"/>
        <v>0.01</v>
      </c>
      <c r="W27">
        <f t="shared" si="34"/>
        <v>0.74240213025005497</v>
      </c>
      <c r="X27">
        <f t="shared" si="35"/>
        <v>2.904205862933711E-3</v>
      </c>
      <c r="Y27">
        <f t="shared" si="36"/>
        <v>7.42402130250055E-3</v>
      </c>
      <c r="Z27">
        <f t="shared" si="37"/>
        <v>0.73207390308462073</v>
      </c>
      <c r="AB27">
        <f t="shared" si="38"/>
        <v>75.796296961256473</v>
      </c>
      <c r="AC27">
        <f t="shared" si="27"/>
        <v>83.930654999318563</v>
      </c>
      <c r="AE27">
        <f t="shared" si="2"/>
        <v>0</v>
      </c>
      <c r="AF27">
        <f t="shared" si="3"/>
        <v>0</v>
      </c>
      <c r="AG27">
        <f t="shared" si="4"/>
        <v>-18.301847577115517</v>
      </c>
      <c r="AH27">
        <f t="shared" si="5"/>
        <v>-145.21029314668556</v>
      </c>
      <c r="AI27">
        <f t="shared" si="39"/>
        <v>-163.51214072380108</v>
      </c>
      <c r="AJ27">
        <f t="shared" si="7"/>
        <v>-8.1343580380620892</v>
      </c>
      <c r="AK27">
        <f t="shared" si="28"/>
        <v>5.3057407872879541</v>
      </c>
      <c r="AL27">
        <f t="shared" si="40"/>
        <v>-166.34075797457521</v>
      </c>
      <c r="AN27">
        <f t="shared" si="9"/>
        <v>0</v>
      </c>
      <c r="AO27">
        <f t="shared" si="10"/>
        <v>0</v>
      </c>
      <c r="AP27">
        <f t="shared" si="11"/>
        <v>-3.0843008378306584</v>
      </c>
      <c r="AQ27">
        <f t="shared" si="12"/>
        <v>-24.471421637997555</v>
      </c>
      <c r="AR27">
        <f t="shared" si="13"/>
        <v>-27.555722475828212</v>
      </c>
      <c r="AS27">
        <f t="shared" si="14"/>
        <v>-1.3708346770071616</v>
      </c>
      <c r="AT27">
        <f t="shared" si="15"/>
        <v>0.89414474066577698</v>
      </c>
      <c r="AU27">
        <f t="shared" si="16"/>
        <v>-28.032412412169595</v>
      </c>
      <c r="AW27">
        <v>24</v>
      </c>
      <c r="AX27">
        <f>IF(Z27&gt;0, (R27*SUMPRODUCT(K27:$K$98, X27:$X$98)-K27*$AZ$3)/Z27, 0)</f>
        <v>114.64778985519578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4.0806530000000001E-3</v>
      </c>
      <c r="Q28" s="5">
        <f t="shared" si="30"/>
        <v>25</v>
      </c>
      <c r="R28">
        <f t="shared" si="0"/>
        <v>50000</v>
      </c>
      <c r="S28">
        <f t="shared" si="1"/>
        <v>125.46460932752589</v>
      </c>
      <c r="U28">
        <f t="shared" si="20"/>
        <v>4.0806530000000001E-3</v>
      </c>
      <c r="V28">
        <f t="shared" si="21"/>
        <v>0.01</v>
      </c>
      <c r="W28">
        <f t="shared" si="34"/>
        <v>0.73207390308462073</v>
      </c>
      <c r="X28">
        <f t="shared" si="35"/>
        <v>2.987339568843967E-3</v>
      </c>
      <c r="Y28">
        <f t="shared" si="36"/>
        <v>7.3207390308462073E-3</v>
      </c>
      <c r="Z28">
        <f t="shared" si="37"/>
        <v>0.72176582448493054</v>
      </c>
      <c r="AB28">
        <f t="shared" si="38"/>
        <v>83.930654999318563</v>
      </c>
      <c r="AC28">
        <f t="shared" si="27"/>
        <v>90.556067194961429</v>
      </c>
      <c r="AE28">
        <f t="shared" si="2"/>
        <v>0</v>
      </c>
      <c r="AF28">
        <f t="shared" si="3"/>
        <v>0</v>
      </c>
      <c r="AG28">
        <f t="shared" si="4"/>
        <v>-18.044145612123263</v>
      </c>
      <c r="AH28">
        <f t="shared" si="5"/>
        <v>-149.36697844219836</v>
      </c>
      <c r="AI28">
        <f t="shared" si="39"/>
        <v>-167.41112405432162</v>
      </c>
      <c r="AJ28">
        <f t="shared" si="7"/>
        <v>-6.6254121956428662</v>
      </c>
      <c r="AK28">
        <f t="shared" si="28"/>
        <v>5.8751458499523004</v>
      </c>
      <c r="AL28">
        <f t="shared" si="40"/>
        <v>-168.16139040001218</v>
      </c>
      <c r="AN28">
        <f t="shared" si="9"/>
        <v>0</v>
      </c>
      <c r="AO28">
        <f t="shared" si="10"/>
        <v>0</v>
      </c>
      <c r="AP28">
        <f t="shared" si="11"/>
        <v>-2.715064167844246</v>
      </c>
      <c r="AQ28">
        <f t="shared" si="12"/>
        <v>-22.474931190707487</v>
      </c>
      <c r="AR28">
        <f t="shared" si="13"/>
        <v>-25.18999535855173</v>
      </c>
      <c r="AS28">
        <f t="shared" si="14"/>
        <v>-0.99691166521635666</v>
      </c>
      <c r="AT28">
        <f t="shared" si="15"/>
        <v>0.88402068576453419</v>
      </c>
      <c r="AU28">
        <f t="shared" si="16"/>
        <v>-25.302886338003553</v>
      </c>
      <c r="AW28">
        <v>25</v>
      </c>
      <c r="AX28">
        <f>IF(Z28&gt;0, (R28*SUMPRODUCT(K28:$K$98, X28:$X$98)-K28*$AZ$3)/Z28, 0)</f>
        <v>125.46460932752589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4.2836929999999999E-3</v>
      </c>
      <c r="Q29" s="5">
        <f t="shared" si="30"/>
        <v>25</v>
      </c>
      <c r="R29">
        <f t="shared" si="0"/>
        <v>50000</v>
      </c>
      <c r="S29">
        <f t="shared" si="1"/>
        <v>134.71826789069334</v>
      </c>
      <c r="U29">
        <f t="shared" si="20"/>
        <v>4.2836929999999999E-3</v>
      </c>
      <c r="V29">
        <f t="shared" si="21"/>
        <v>0.01</v>
      </c>
      <c r="W29">
        <f t="shared" si="34"/>
        <v>0.72176582448493054</v>
      </c>
      <c r="X29">
        <f t="shared" si="35"/>
        <v>3.0918232099853256E-3</v>
      </c>
      <c r="Y29">
        <f t="shared" si="36"/>
        <v>7.2176582448493058E-3</v>
      </c>
      <c r="Z29">
        <f t="shared" si="37"/>
        <v>0.71145634303009586</v>
      </c>
      <c r="AB29">
        <f t="shared" si="38"/>
        <v>90.556067194961429</v>
      </c>
      <c r="AC29">
        <f t="shared" si="27"/>
        <v>95.846166212861476</v>
      </c>
      <c r="AE29">
        <f t="shared" si="2"/>
        <v>0</v>
      </c>
      <c r="AF29">
        <f t="shared" si="3"/>
        <v>0</v>
      </c>
      <c r="AG29">
        <f t="shared" si="4"/>
        <v>-17.786408575752397</v>
      </c>
      <c r="AH29">
        <f t="shared" si="5"/>
        <v>-154.59116049926629</v>
      </c>
      <c r="AI29">
        <f t="shared" si="39"/>
        <v>-172.3775690750187</v>
      </c>
      <c r="AJ29">
        <f t="shared" si="7"/>
        <v>-5.2900990179000473</v>
      </c>
      <c r="AK29">
        <f t="shared" si="28"/>
        <v>6.3389247036473009</v>
      </c>
      <c r="AL29">
        <f t="shared" si="40"/>
        <v>-171.32874338927144</v>
      </c>
      <c r="AN29">
        <f t="shared" si="9"/>
        <v>0</v>
      </c>
      <c r="AO29">
        <f t="shared" si="10"/>
        <v>0</v>
      </c>
      <c r="AP29">
        <f t="shared" si="11"/>
        <v>-2.3895384149959447</v>
      </c>
      <c r="AQ29">
        <f t="shared" si="12"/>
        <v>-20.768752447045042</v>
      </c>
      <c r="AR29">
        <f t="shared" si="13"/>
        <v>-23.158290862040989</v>
      </c>
      <c r="AS29">
        <f t="shared" si="14"/>
        <v>-0.71070529885596934</v>
      </c>
      <c r="AT29">
        <f t="shared" si="15"/>
        <v>0.85161116279435645</v>
      </c>
      <c r="AU29">
        <f t="shared" si="16"/>
        <v>-23.0173849981026</v>
      </c>
      <c r="AW29">
        <v>26</v>
      </c>
      <c r="AX29">
        <f>IF(Z29&gt;0, (R29*SUMPRODUCT(K29:$K$98, X29:$X$98)-K29*$AZ$3)/Z29, 0)</f>
        <v>134.71826789069334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4.5002690000000003E-3</v>
      </c>
      <c r="Q30" s="5">
        <f t="shared" si="30"/>
        <v>25</v>
      </c>
      <c r="R30">
        <f t="shared" si="0"/>
        <v>50000</v>
      </c>
      <c r="S30">
        <f t="shared" si="1"/>
        <v>142.43605324233516</v>
      </c>
      <c r="U30">
        <f t="shared" si="20"/>
        <v>4.5002690000000003E-3</v>
      </c>
      <c r="V30">
        <f t="shared" si="21"/>
        <v>0.01</v>
      </c>
      <c r="W30">
        <f t="shared" si="34"/>
        <v>0.71145634303009586</v>
      </c>
      <c r="X30">
        <f t="shared" si="35"/>
        <v>3.2017449253917067E-3</v>
      </c>
      <c r="Y30">
        <f t="shared" si="36"/>
        <v>7.1145634303009589E-3</v>
      </c>
      <c r="Z30">
        <f t="shared" si="37"/>
        <v>0.70114003467440322</v>
      </c>
      <c r="AB30">
        <f t="shared" si="38"/>
        <v>95.846166212861476</v>
      </c>
      <c r="AC30">
        <f t="shared" si="27"/>
        <v>99.867619309216025</v>
      </c>
      <c r="AE30">
        <f t="shared" si="2"/>
        <v>0</v>
      </c>
      <c r="AF30">
        <f t="shared" si="3"/>
        <v>0</v>
      </c>
      <c r="AG30">
        <f t="shared" si="4"/>
        <v>-17.528500866860082</v>
      </c>
      <c r="AH30">
        <f t="shared" si="5"/>
        <v>-160.08724626958534</v>
      </c>
      <c r="AI30">
        <f t="shared" si="39"/>
        <v>-177.61574713644541</v>
      </c>
      <c r="AJ30">
        <f t="shared" si="7"/>
        <v>-4.0214530963545485</v>
      </c>
      <c r="AK30">
        <f t="shared" si="28"/>
        <v>6.7092316349003038</v>
      </c>
      <c r="AL30">
        <f t="shared" si="40"/>
        <v>-174.92796859789965</v>
      </c>
      <c r="AN30">
        <f t="shared" si="9"/>
        <v>0</v>
      </c>
      <c r="AO30">
        <f t="shared" si="10"/>
        <v>0</v>
      </c>
      <c r="AP30">
        <f t="shared" si="11"/>
        <v>-2.1025798796363127</v>
      </c>
      <c r="AQ30">
        <f t="shared" si="12"/>
        <v>-19.202795809491761</v>
      </c>
      <c r="AR30">
        <f t="shared" si="13"/>
        <v>-21.305375689128073</v>
      </c>
      <c r="AS30">
        <f t="shared" si="14"/>
        <v>-0.48238160419538845</v>
      </c>
      <c r="AT30">
        <f t="shared" si="15"/>
        <v>0.80478619081631619</v>
      </c>
      <c r="AU30">
        <f t="shared" si="16"/>
        <v>-20.982971102507143</v>
      </c>
      <c r="AW30">
        <v>27</v>
      </c>
      <c r="AX30">
        <f>IF(Z30&gt;0, (R30*SUMPRODUCT(K30:$K$98, X30:$X$98)-K30*$AZ$3)/Z30, 0)</f>
        <v>142.43605324233516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4.7150400000000002E-3</v>
      </c>
      <c r="Q31" s="5">
        <f t="shared" si="30"/>
        <v>25</v>
      </c>
      <c r="R31">
        <f t="shared" si="0"/>
        <v>50000</v>
      </c>
      <c r="S31">
        <f t="shared" si="1"/>
        <v>148.80653310361652</v>
      </c>
      <c r="U31">
        <f t="shared" si="20"/>
        <v>4.7150400000000002E-3</v>
      </c>
      <c r="V31">
        <f t="shared" si="21"/>
        <v>0.01</v>
      </c>
      <c r="W31">
        <f t="shared" si="34"/>
        <v>0.70114003467440322</v>
      </c>
      <c r="X31">
        <f t="shared" si="35"/>
        <v>3.3059033090911982E-3</v>
      </c>
      <c r="Y31">
        <f t="shared" si="36"/>
        <v>7.011400346744032E-3</v>
      </c>
      <c r="Z31">
        <f t="shared" si="37"/>
        <v>0.69082273101856795</v>
      </c>
      <c r="AB31">
        <f t="shared" si="38"/>
        <v>99.867619309216025</v>
      </c>
      <c r="AC31">
        <f t="shared" si="27"/>
        <v>102.7989355920453</v>
      </c>
      <c r="AE31">
        <f t="shared" si="2"/>
        <v>0</v>
      </c>
      <c r="AF31">
        <f t="shared" si="3"/>
        <v>0</v>
      </c>
      <c r="AG31">
        <f t="shared" si="4"/>
        <v>-17.2705682754642</v>
      </c>
      <c r="AH31">
        <f t="shared" si="5"/>
        <v>-165.29516545455991</v>
      </c>
      <c r="AI31">
        <f t="shared" si="39"/>
        <v>-182.56573373002411</v>
      </c>
      <c r="AJ31">
        <f t="shared" si="7"/>
        <v>-2.9313162828292718</v>
      </c>
      <c r="AK31">
        <f t="shared" si="28"/>
        <v>6.9907333516451224</v>
      </c>
      <c r="AL31">
        <f t="shared" si="40"/>
        <v>-178.50631666120825</v>
      </c>
      <c r="AN31">
        <f t="shared" si="9"/>
        <v>0</v>
      </c>
      <c r="AO31">
        <f t="shared" si="10"/>
        <v>0</v>
      </c>
      <c r="AP31">
        <f t="shared" si="11"/>
        <v>-1.8496788683966685</v>
      </c>
      <c r="AQ31">
        <f t="shared" si="12"/>
        <v>-17.70312184942928</v>
      </c>
      <c r="AR31">
        <f t="shared" si="13"/>
        <v>-19.552800717825949</v>
      </c>
      <c r="AS31">
        <f t="shared" si="14"/>
        <v>-0.31394414465442039</v>
      </c>
      <c r="AT31">
        <f t="shared" si="15"/>
        <v>0.74870794920535122</v>
      </c>
      <c r="AU31">
        <f t="shared" si="16"/>
        <v>-19.11803691327502</v>
      </c>
      <c r="AW31">
        <v>28</v>
      </c>
      <c r="AX31">
        <f>IF(Z31&gt;0, (R31*SUMPRODUCT(K31:$K$98, X31:$X$98)-K31*$AZ$3)/Z31, 0)</f>
        <v>148.80653310361652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4.9523709999999997E-3</v>
      </c>
      <c r="Q32" s="5">
        <f t="shared" si="30"/>
        <v>25</v>
      </c>
      <c r="R32">
        <f t="shared" si="0"/>
        <v>50000</v>
      </c>
      <c r="S32">
        <f t="shared" si="1"/>
        <v>154.09176675993243</v>
      </c>
      <c r="U32">
        <f t="shared" si="20"/>
        <v>4.9523709999999997E-3</v>
      </c>
      <c r="V32">
        <f t="shared" si="21"/>
        <v>0.01</v>
      </c>
      <c r="W32">
        <f t="shared" si="34"/>
        <v>0.69082273101856795</v>
      </c>
      <c r="X32">
        <f t="shared" si="35"/>
        <v>3.4212104592371562E-3</v>
      </c>
      <c r="Y32">
        <f t="shared" si="36"/>
        <v>6.9082273101856795E-3</v>
      </c>
      <c r="Z32">
        <f t="shared" si="37"/>
        <v>0.68049329324914509</v>
      </c>
      <c r="AB32">
        <f t="shared" si="38"/>
        <v>102.7989355920453</v>
      </c>
      <c r="AC32">
        <f t="shared" si="27"/>
        <v>104.85841382504556</v>
      </c>
      <c r="AE32">
        <f t="shared" si="2"/>
        <v>0</v>
      </c>
      <c r="AF32">
        <f t="shared" si="3"/>
        <v>0</v>
      </c>
      <c r="AG32">
        <f t="shared" si="4"/>
        <v>-17.012332331228627</v>
      </c>
      <c r="AH32">
        <f t="shared" si="5"/>
        <v>-171.0605229618578</v>
      </c>
      <c r="AI32">
        <f t="shared" si="39"/>
        <v>-188.07285529308643</v>
      </c>
      <c r="AJ32">
        <f t="shared" si="7"/>
        <v>-2.059478233000263</v>
      </c>
      <c r="AK32">
        <f t="shared" si="28"/>
        <v>7.1959254914431714</v>
      </c>
      <c r="AL32">
        <f t="shared" si="40"/>
        <v>-182.93640803464353</v>
      </c>
      <c r="AN32">
        <f t="shared" si="9"/>
        <v>0</v>
      </c>
      <c r="AO32">
        <f t="shared" si="10"/>
        <v>0</v>
      </c>
      <c r="AP32">
        <f t="shared" si="11"/>
        <v>-1.6268051640406616</v>
      </c>
      <c r="AQ32">
        <f t="shared" si="12"/>
        <v>-16.357671405643707</v>
      </c>
      <c r="AR32">
        <f t="shared" si="13"/>
        <v>-17.984476569684368</v>
      </c>
      <c r="AS32">
        <f t="shared" si="14"/>
        <v>-0.19693771315083414</v>
      </c>
      <c r="AT32">
        <f t="shared" si="15"/>
        <v>0.68811074940282191</v>
      </c>
      <c r="AU32">
        <f t="shared" si="16"/>
        <v>-17.493303533432382</v>
      </c>
      <c r="AW32">
        <v>29</v>
      </c>
      <c r="AX32">
        <f>IF(Z32&gt;0, (R32*SUMPRODUCT(K32:$K$98, X32:$X$98)-K32*$AZ$3)/Z32, 0)</f>
        <v>154.09176675993243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5.2041409999999998E-3</v>
      </c>
      <c r="Q33" s="5">
        <f t="shared" si="30"/>
        <v>25</v>
      </c>
      <c r="R33">
        <f t="shared" si="0"/>
        <v>50000</v>
      </c>
      <c r="S33">
        <f t="shared" si="1"/>
        <v>158.39200155313961</v>
      </c>
      <c r="U33">
        <f t="shared" si="20"/>
        <v>5.2041409999999998E-3</v>
      </c>
      <c r="V33">
        <f t="shared" si="21"/>
        <v>0.01</v>
      </c>
      <c r="W33">
        <f t="shared" si="34"/>
        <v>0.68049329324914509</v>
      </c>
      <c r="X33">
        <f t="shared" si="35"/>
        <v>3.5413830476228991E-3</v>
      </c>
      <c r="Y33">
        <f t="shared" si="36"/>
        <v>6.8049329324914509E-3</v>
      </c>
      <c r="Z33">
        <f t="shared" si="37"/>
        <v>0.67014697726903083</v>
      </c>
      <c r="AB33">
        <f t="shared" si="38"/>
        <v>104.85841382504556</v>
      </c>
      <c r="AC33">
        <f t="shared" si="27"/>
        <v>106.14592106442815</v>
      </c>
      <c r="AE33">
        <f t="shared" si="2"/>
        <v>0</v>
      </c>
      <c r="AF33">
        <f t="shared" si="3"/>
        <v>0</v>
      </c>
      <c r="AG33">
        <f t="shared" si="4"/>
        <v>-16.75367443172577</v>
      </c>
      <c r="AH33">
        <f t="shared" si="5"/>
        <v>-177.06915238114496</v>
      </c>
      <c r="AI33">
        <f t="shared" si="39"/>
        <v>-193.82282681287074</v>
      </c>
      <c r="AJ33">
        <f t="shared" si="7"/>
        <v>-1.2875072393825917</v>
      </c>
      <c r="AK33">
        <f t="shared" si="28"/>
        <v>7.3400889677531902</v>
      </c>
      <c r="AL33">
        <f t="shared" si="40"/>
        <v>-187.77024508450015</v>
      </c>
      <c r="AN33">
        <f t="shared" si="9"/>
        <v>0</v>
      </c>
      <c r="AO33">
        <f t="shared" si="10"/>
        <v>0</v>
      </c>
      <c r="AP33">
        <f t="shared" si="11"/>
        <v>-1.4304205258455887</v>
      </c>
      <c r="AQ33">
        <f t="shared" si="12"/>
        <v>-15.118077594992378</v>
      </c>
      <c r="AR33">
        <f t="shared" si="13"/>
        <v>-16.548498120837969</v>
      </c>
      <c r="AS33">
        <f t="shared" si="14"/>
        <v>-0.10992673815483357</v>
      </c>
      <c r="AT33">
        <f t="shared" si="15"/>
        <v>0.62669320475301804</v>
      </c>
      <c r="AU33">
        <f t="shared" si="16"/>
        <v>-16.031731654239785</v>
      </c>
      <c r="AW33">
        <v>30</v>
      </c>
      <c r="AX33">
        <f>IF(Z33&gt;0, (R33*SUMPRODUCT(K33:$K$98, X33:$X$98)-K33*$AZ$3)/Z33, 0)</f>
        <v>158.39200155313961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5.4847869999999996E-3</v>
      </c>
      <c r="Q34" s="5">
        <f t="shared" si="30"/>
        <v>25</v>
      </c>
      <c r="R34">
        <f t="shared" si="0"/>
        <v>50000</v>
      </c>
      <c r="S34">
        <f t="shared" si="1"/>
        <v>161.84804462863417</v>
      </c>
      <c r="U34">
        <f t="shared" si="20"/>
        <v>5.4847869999999996E-3</v>
      </c>
      <c r="V34">
        <f t="shared" si="21"/>
        <v>0.01</v>
      </c>
      <c r="W34">
        <f t="shared" si="34"/>
        <v>0.67014697726903083</v>
      </c>
      <c r="X34">
        <f t="shared" si="35"/>
        <v>3.6756134290144757E-3</v>
      </c>
      <c r="Y34">
        <f t="shared" si="36"/>
        <v>6.7014697726903083E-3</v>
      </c>
      <c r="Z34">
        <f t="shared" si="37"/>
        <v>0.65976989406732611</v>
      </c>
      <c r="AB34">
        <f t="shared" si="38"/>
        <v>106.14592106442815</v>
      </c>
      <c r="AC34">
        <f t="shared" si="27"/>
        <v>106.78246725963784</v>
      </c>
      <c r="AE34">
        <f t="shared" si="2"/>
        <v>0</v>
      </c>
      <c r="AF34">
        <f t="shared" si="3"/>
        <v>0</v>
      </c>
      <c r="AG34">
        <f t="shared" si="4"/>
        <v>-16.494247351683153</v>
      </c>
      <c r="AH34">
        <f t="shared" si="5"/>
        <v>-183.78067145072379</v>
      </c>
      <c r="AI34">
        <f t="shared" si="39"/>
        <v>-200.27491880240694</v>
      </c>
      <c r="AJ34">
        <f t="shared" si="7"/>
        <v>-0.63654619520968936</v>
      </c>
      <c r="AK34">
        <f t="shared" si="28"/>
        <v>7.4302144745099712</v>
      </c>
      <c r="AL34">
        <f t="shared" si="40"/>
        <v>-193.48125052310667</v>
      </c>
      <c r="AN34">
        <f t="shared" si="9"/>
        <v>0</v>
      </c>
      <c r="AO34">
        <f t="shared" si="10"/>
        <v>0</v>
      </c>
      <c r="AP34">
        <f t="shared" si="11"/>
        <v>-1.2573846148950374</v>
      </c>
      <c r="AQ34">
        <f t="shared" si="12"/>
        <v>-14.009914115519729</v>
      </c>
      <c r="AR34">
        <f t="shared" si="13"/>
        <v>-15.267298730414767</v>
      </c>
      <c r="AS34">
        <f t="shared" si="14"/>
        <v>-4.8525002412126525E-2</v>
      </c>
      <c r="AT34">
        <f t="shared" si="15"/>
        <v>0.56641792537844315</v>
      </c>
      <c r="AU34">
        <f t="shared" si="16"/>
        <v>-14.749405807448451</v>
      </c>
      <c r="AW34">
        <v>31</v>
      </c>
      <c r="AX34">
        <f>IF(Z34&gt;0, (R34*SUMPRODUCT(K34:$K$98, X34:$X$98)-K34*$AZ$3)/Z34, 0)</f>
        <v>161.84804462863417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5.8078460000000002E-3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164.53494843488602</v>
      </c>
      <c r="U35">
        <f t="shared" si="20"/>
        <v>5.8078460000000002E-3</v>
      </c>
      <c r="V35">
        <f t="shared" si="21"/>
        <v>0.01</v>
      </c>
      <c r="W35">
        <f t="shared" si="34"/>
        <v>0.65976989406732611</v>
      </c>
      <c r="X35">
        <f t="shared" si="35"/>
        <v>3.831841940179344E-3</v>
      </c>
      <c r="Y35">
        <f t="shared" si="36"/>
        <v>6.5976989406732614E-3</v>
      </c>
      <c r="Z35">
        <f t="shared" si="37"/>
        <v>0.64934035318647343</v>
      </c>
      <c r="AB35">
        <f t="shared" si="38"/>
        <v>106.78246725963784</v>
      </c>
      <c r="AC35">
        <f t="shared" si="27"/>
        <v>106.83918152822709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-16.233508829661837</v>
      </c>
      <c r="AH35">
        <f t="shared" ref="AH35:AH66" si="46">-X35*R35</f>
        <v>-191.59209700896719</v>
      </c>
      <c r="AI35">
        <f t="shared" si="39"/>
        <v>-207.82560583862903</v>
      </c>
      <c r="AJ35">
        <f t="shared" ref="AJ35:AJ66" si="47">AB35-AC35</f>
        <v>-5.6714268589246331E-2</v>
      </c>
      <c r="AK35">
        <f t="shared" si="28"/>
        <v>7.4747727081746493</v>
      </c>
      <c r="AL35">
        <f t="shared" si="40"/>
        <v>-200.40754739904364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-1.1049179219107208</v>
      </c>
      <c r="AQ35">
        <f t="shared" ref="AQ35:AQ66" si="51">AH35*$K35</f>
        <v>-13.040528939428006</v>
      </c>
      <c r="AR35">
        <f t="shared" ref="AR35:AR66" si="52">AI35*$K35</f>
        <v>-14.145446861338726</v>
      </c>
      <c r="AS35">
        <f t="shared" ref="AS35:AS66" si="53">AJ35*$K35</f>
        <v>-3.8602012941167628E-3</v>
      </c>
      <c r="AT35">
        <f t="shared" ref="AT35:AT66" si="54">AK35*$K35</f>
        <v>0.50876310316722506</v>
      </c>
      <c r="AU35">
        <f t="shared" ref="AU35:AU66" si="55">AL35*$K35</f>
        <v>-13.640543959465619</v>
      </c>
      <c r="AW35">
        <v>32</v>
      </c>
      <c r="AX35">
        <f>IF(Z35&gt;0, (R35*SUMPRODUCT(K35:$K$98, X35:$X$98)-K35*$AZ$3)/Z35, 0)</f>
        <v>164.53494843488602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6.1543680000000003E-3</v>
      </c>
      <c r="Q36" s="5">
        <f t="shared" si="30"/>
        <v>25</v>
      </c>
      <c r="R36">
        <f t="shared" si="41"/>
        <v>50000</v>
      </c>
      <c r="S36">
        <f t="shared" si="42"/>
        <v>166.48357305501395</v>
      </c>
      <c r="U36">
        <f t="shared" ref="U36:U67" si="57">M36</f>
        <v>6.1543680000000003E-3</v>
      </c>
      <c r="V36">
        <f t="shared" ref="V36:V67" si="58">$C$10</f>
        <v>0.01</v>
      </c>
      <c r="W36">
        <f t="shared" si="34"/>
        <v>0.64934035318647343</v>
      </c>
      <c r="X36">
        <f t="shared" si="35"/>
        <v>3.9962794907595304E-3</v>
      </c>
      <c r="Y36">
        <f t="shared" si="36"/>
        <v>6.4934035318647346E-3</v>
      </c>
      <c r="Z36">
        <f t="shared" si="37"/>
        <v>0.63885067016384911</v>
      </c>
      <c r="AB36">
        <f t="shared" si="38"/>
        <v>106.83918152822709</v>
      </c>
      <c r="AC36">
        <f t="shared" si="27"/>
        <v>106.35814221746779</v>
      </c>
      <c r="AE36">
        <f t="shared" si="43"/>
        <v>0</v>
      </c>
      <c r="AF36">
        <f t="shared" si="44"/>
        <v>0</v>
      </c>
      <c r="AG36">
        <f t="shared" si="45"/>
        <v>-15.971266754096227</v>
      </c>
      <c r="AH36">
        <f t="shared" si="46"/>
        <v>-199.81397453797652</v>
      </c>
      <c r="AI36">
        <f t="shared" si="39"/>
        <v>-215.78524129207275</v>
      </c>
      <c r="AJ36">
        <f t="shared" si="47"/>
        <v>0.48103931075930007</v>
      </c>
      <c r="AK36">
        <f t="shared" ref="AK36:AK67" si="59">G36*SUM(AB36:AB36, AE36:AF36)</f>
        <v>7.4787427069758969</v>
      </c>
      <c r="AL36">
        <f t="shared" si="40"/>
        <v>-207.82545927433753</v>
      </c>
      <c r="AN36">
        <f t="shared" si="48"/>
        <v>0</v>
      </c>
      <c r="AO36">
        <f t="shared" si="49"/>
        <v>0</v>
      </c>
      <c r="AP36">
        <f t="shared" si="50"/>
        <v>-0.97059702784855295</v>
      </c>
      <c r="AQ36">
        <f t="shared" si="51"/>
        <v>-12.142984823631853</v>
      </c>
      <c r="AR36">
        <f t="shared" si="52"/>
        <v>-13.113581851480406</v>
      </c>
      <c r="AS36">
        <f t="shared" si="53"/>
        <v>2.9233456086477688E-2</v>
      </c>
      <c r="AT36">
        <f t="shared" si="54"/>
        <v>0.45449403326590465</v>
      </c>
      <c r="AU36">
        <f t="shared" si="55"/>
        <v>-12.629854362128023</v>
      </c>
      <c r="AW36">
        <v>33</v>
      </c>
      <c r="AX36">
        <f>IF(Z36&gt;0, (R36*SUMPRODUCT(K36:$K$98, X36:$X$98)-K36*$AZ$3)/Z36, 0)</f>
        <v>166.48357305501395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41"/>
        <v>50000</v>
      </c>
      <c r="S37">
        <f t="shared" si="42"/>
        <v>167.80151384403791</v>
      </c>
      <c r="U37">
        <f t="shared" si="57"/>
        <v>6.5216450000000004E-3</v>
      </c>
      <c r="V37">
        <f t="shared" si="58"/>
        <v>0.01</v>
      </c>
      <c r="W37">
        <f t="shared" si="34"/>
        <v>0.63885067016384911</v>
      </c>
      <c r="X37">
        <f t="shared" si="35"/>
        <v>4.1663572788207164E-3</v>
      </c>
      <c r="Y37">
        <f t="shared" si="36"/>
        <v>6.3885067016384916E-3</v>
      </c>
      <c r="Z37">
        <f t="shared" si="37"/>
        <v>0.62829580618338987</v>
      </c>
      <c r="AB37">
        <f t="shared" si="38"/>
        <v>106.35814221746779</v>
      </c>
      <c r="AC37">
        <f t="shared" si="27"/>
        <v>105.42898741943306</v>
      </c>
      <c r="AE37">
        <f t="shared" si="43"/>
        <v>0</v>
      </c>
      <c r="AF37">
        <f t="shared" si="44"/>
        <v>0</v>
      </c>
      <c r="AG37">
        <f t="shared" si="45"/>
        <v>-15.707395154584747</v>
      </c>
      <c r="AH37">
        <f t="shared" si="46"/>
        <v>-208.31786394103582</v>
      </c>
      <c r="AI37">
        <f t="shared" si="39"/>
        <v>-224.02525909562058</v>
      </c>
      <c r="AJ37">
        <f t="shared" si="47"/>
        <v>0.92915479803473033</v>
      </c>
      <c r="AK37">
        <f t="shared" si="59"/>
        <v>7.4450699552227455</v>
      </c>
      <c r="AL37">
        <f t="shared" si="40"/>
        <v>-215.65103434236309</v>
      </c>
      <c r="AN37">
        <f t="shared" si="48"/>
        <v>0</v>
      </c>
      <c r="AO37">
        <f t="shared" si="49"/>
        <v>0</v>
      </c>
      <c r="AP37">
        <f t="shared" si="50"/>
        <v>-0.85228675742534288</v>
      </c>
      <c r="AQ37">
        <f t="shared" si="51"/>
        <v>-11.303373667291746</v>
      </c>
      <c r="AR37">
        <f t="shared" si="52"/>
        <v>-12.155660424717089</v>
      </c>
      <c r="AS37">
        <f t="shared" si="53"/>
        <v>5.0416146163616088E-2</v>
      </c>
      <c r="AT37">
        <f t="shared" si="54"/>
        <v>0.40397115298200997</v>
      </c>
      <c r="AU37">
        <f t="shared" si="55"/>
        <v>-11.701273125571463</v>
      </c>
      <c r="AW37">
        <v>34</v>
      </c>
      <c r="AX37">
        <f>IF(Z37&gt;0, (R37*SUMPRODUCT(K37:$K$98, X37:$X$98)-K37*$AZ$3)/Z37, 0)</f>
        <v>167.80151384403791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41"/>
        <v>50000</v>
      </c>
      <c r="S38">
        <f t="shared" si="42"/>
        <v>168.60212842100029</v>
      </c>
      <c r="U38">
        <f t="shared" si="57"/>
        <v>6.9358459999999999E-3</v>
      </c>
      <c r="V38">
        <f t="shared" si="58"/>
        <v>0.01</v>
      </c>
      <c r="W38">
        <f t="shared" si="34"/>
        <v>0.62829580618338987</v>
      </c>
      <c r="X38">
        <f t="shared" si="35"/>
        <v>4.3577629541338399E-3</v>
      </c>
      <c r="Y38">
        <f t="shared" si="36"/>
        <v>6.2829580618338991E-3</v>
      </c>
      <c r="Z38">
        <f t="shared" si="37"/>
        <v>0.61765508516742218</v>
      </c>
      <c r="AB38">
        <f t="shared" si="38"/>
        <v>105.42898741943306</v>
      </c>
      <c r="AC38">
        <f t="shared" si="27"/>
        <v>104.13796198928158</v>
      </c>
      <c r="AE38">
        <f t="shared" si="43"/>
        <v>0</v>
      </c>
      <c r="AF38">
        <f t="shared" si="44"/>
        <v>0</v>
      </c>
      <c r="AG38">
        <f t="shared" si="45"/>
        <v>-15.441377129185554</v>
      </c>
      <c r="AH38">
        <f t="shared" si="46"/>
        <v>-217.888147706692</v>
      </c>
      <c r="AI38">
        <f t="shared" si="39"/>
        <v>-233.32952483587755</v>
      </c>
      <c r="AJ38">
        <f t="shared" si="47"/>
        <v>1.2910254301514783</v>
      </c>
      <c r="AK38">
        <f t="shared" si="59"/>
        <v>7.3800291193603149</v>
      </c>
      <c r="AL38">
        <f t="shared" si="40"/>
        <v>-224.65847028636577</v>
      </c>
      <c r="AN38">
        <f t="shared" si="48"/>
        <v>0</v>
      </c>
      <c r="AO38">
        <f t="shared" si="49"/>
        <v>0</v>
      </c>
      <c r="AP38">
        <f t="shared" si="50"/>
        <v>-0.74808264299441785</v>
      </c>
      <c r="AQ38">
        <f t="shared" si="51"/>
        <v>-10.555945888109884</v>
      </c>
      <c r="AR38">
        <f t="shared" si="52"/>
        <v>-11.304028531104301</v>
      </c>
      <c r="AS38">
        <f t="shared" si="53"/>
        <v>6.2545827867599213E-2</v>
      </c>
      <c r="AT38">
        <f t="shared" si="54"/>
        <v>0.35753752031299718</v>
      </c>
      <c r="AU38">
        <f t="shared" si="55"/>
        <v>-10.883945182923705</v>
      </c>
      <c r="AW38">
        <v>35</v>
      </c>
      <c r="AX38">
        <f>IF(Z38&gt;0, (R38*SUMPRODUCT(K38:$K$98, X38:$X$98)-K38*$AZ$3)/Z38, 0)</f>
        <v>168.60212842100029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41"/>
        <v>50000</v>
      </c>
      <c r="S39">
        <f t="shared" si="42"/>
        <v>168.92491273195606</v>
      </c>
      <c r="U39">
        <f t="shared" si="57"/>
        <v>7.4023869999999999E-3</v>
      </c>
      <c r="V39">
        <f t="shared" si="58"/>
        <v>0.01</v>
      </c>
      <c r="W39">
        <f t="shared" si="34"/>
        <v>0.61765508516742218</v>
      </c>
      <c r="X39">
        <f t="shared" si="35"/>
        <v>4.572121972927219E-3</v>
      </c>
      <c r="Y39">
        <f t="shared" si="36"/>
        <v>6.1765508516742219E-3</v>
      </c>
      <c r="Z39">
        <f t="shared" si="37"/>
        <v>0.60690641234282072</v>
      </c>
      <c r="AB39">
        <f t="shared" si="38"/>
        <v>104.13796198928158</v>
      </c>
      <c r="AC39">
        <f t="shared" si="27"/>
        <v>102.52161274147552</v>
      </c>
      <c r="AE39">
        <f t="shared" si="43"/>
        <v>0</v>
      </c>
      <c r="AF39">
        <f t="shared" si="44"/>
        <v>0</v>
      </c>
      <c r="AG39">
        <f t="shared" si="45"/>
        <v>-15.172660308570517</v>
      </c>
      <c r="AH39">
        <f t="shared" si="46"/>
        <v>-228.60609864636095</v>
      </c>
      <c r="AI39">
        <f t="shared" si="39"/>
        <v>-243.77875895493148</v>
      </c>
      <c r="AJ39">
        <f t="shared" si="47"/>
        <v>1.6163492478060562</v>
      </c>
      <c r="AK39">
        <f t="shared" si="59"/>
        <v>7.289657339249711</v>
      </c>
      <c r="AL39">
        <f t="shared" si="40"/>
        <v>-234.87275236787571</v>
      </c>
      <c r="AN39">
        <f t="shared" si="48"/>
        <v>0</v>
      </c>
      <c r="AO39">
        <f t="shared" si="49"/>
        <v>0</v>
      </c>
      <c r="AP39">
        <f t="shared" si="50"/>
        <v>-0.65630733869021962</v>
      </c>
      <c r="AQ39">
        <f t="shared" si="51"/>
        <v>-9.8885664846919994</v>
      </c>
      <c r="AR39">
        <f t="shared" si="52"/>
        <v>-10.544873823382218</v>
      </c>
      <c r="AS39">
        <f t="shared" si="53"/>
        <v>6.9916669301711643E-2</v>
      </c>
      <c r="AT39">
        <f t="shared" si="54"/>
        <v>0.31532081460916533</v>
      </c>
      <c r="AU39">
        <f t="shared" si="55"/>
        <v>-10.159636339471342</v>
      </c>
      <c r="AW39">
        <v>36</v>
      </c>
      <c r="AX39">
        <f>IF(Z39&gt;0, (R39*SUMPRODUCT(K39:$K$98, X39:$X$98)-K39*$AZ$3)/Z39, 0)</f>
        <v>168.92491273195606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41"/>
        <v>50000</v>
      </c>
      <c r="S40">
        <f t="shared" si="42"/>
        <v>168.81100090694792</v>
      </c>
      <c r="U40">
        <f t="shared" si="57"/>
        <v>7.9366079999999995E-3</v>
      </c>
      <c r="V40">
        <f t="shared" si="58"/>
        <v>0.01</v>
      </c>
      <c r="W40">
        <f t="shared" si="34"/>
        <v>0.60690641234282072</v>
      </c>
      <c r="X40">
        <f t="shared" si="35"/>
        <v>4.8167782874513291E-3</v>
      </c>
      <c r="Y40">
        <f t="shared" si="36"/>
        <v>6.0690641234282076E-3</v>
      </c>
      <c r="Z40">
        <f t="shared" si="37"/>
        <v>0.59602056993194119</v>
      </c>
      <c r="AB40">
        <f t="shared" si="38"/>
        <v>102.52161274147552</v>
      </c>
      <c r="AC40">
        <f t="shared" si="27"/>
        <v>100.61482897134054</v>
      </c>
      <c r="AE40">
        <f t="shared" si="43"/>
        <v>0</v>
      </c>
      <c r="AF40">
        <f t="shared" si="44"/>
        <v>0</v>
      </c>
      <c r="AG40">
        <f t="shared" si="45"/>
        <v>-14.90051424829853</v>
      </c>
      <c r="AH40">
        <f t="shared" si="46"/>
        <v>-240.83891437256645</v>
      </c>
      <c r="AI40">
        <f t="shared" si="39"/>
        <v>-255.73942862086497</v>
      </c>
      <c r="AJ40">
        <f t="shared" si="47"/>
        <v>1.9067837701349788</v>
      </c>
      <c r="AK40">
        <f t="shared" si="59"/>
        <v>7.176512891903287</v>
      </c>
      <c r="AL40">
        <f t="shared" si="40"/>
        <v>-246.65613195882671</v>
      </c>
      <c r="AN40">
        <f t="shared" si="48"/>
        <v>0</v>
      </c>
      <c r="AO40">
        <f t="shared" si="49"/>
        <v>0</v>
      </c>
      <c r="AP40">
        <f t="shared" si="50"/>
        <v>-0.5754780457398303</v>
      </c>
      <c r="AQ40">
        <f t="shared" si="51"/>
        <v>-9.3015251334062601</v>
      </c>
      <c r="AR40">
        <f t="shared" si="52"/>
        <v>-9.8770031791460902</v>
      </c>
      <c r="AS40">
        <f t="shared" si="53"/>
        <v>7.3642572289812344E-2</v>
      </c>
      <c r="AT40">
        <f t="shared" si="54"/>
        <v>0.27716664978396921</v>
      </c>
      <c r="AU40">
        <f t="shared" si="55"/>
        <v>-9.5261939570723086</v>
      </c>
      <c r="AW40">
        <v>37</v>
      </c>
      <c r="AX40">
        <f>IF(Z40&gt;0, (R40*SUMPRODUCT(K40:$K$98, X40:$X$98)-K40*$AZ$3)/Z40, 0)</f>
        <v>168.81100090694792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41"/>
        <v>50000</v>
      </c>
      <c r="S41">
        <f t="shared" si="42"/>
        <v>168.28407522339322</v>
      </c>
      <c r="U41">
        <f t="shared" si="57"/>
        <v>8.552947E-3</v>
      </c>
      <c r="V41">
        <f t="shared" si="58"/>
        <v>0.01</v>
      </c>
      <c r="W41">
        <f t="shared" si="34"/>
        <v>0.59602056993194119</v>
      </c>
      <c r="X41">
        <f t="shared" si="35"/>
        <v>5.0977323455376868E-3</v>
      </c>
      <c r="Y41">
        <f t="shared" si="36"/>
        <v>5.9602056993194119E-3</v>
      </c>
      <c r="Z41">
        <f t="shared" si="37"/>
        <v>0.58496263188708408</v>
      </c>
      <c r="AB41">
        <f t="shared" si="38"/>
        <v>100.61482897134054</v>
      </c>
      <c r="AC41">
        <f t="shared" si="27"/>
        <v>98.439895547360138</v>
      </c>
      <c r="AE41">
        <f t="shared" si="43"/>
        <v>0</v>
      </c>
      <c r="AF41">
        <f t="shared" si="44"/>
        <v>0</v>
      </c>
      <c r="AG41">
        <f t="shared" si="45"/>
        <v>-14.624065797177103</v>
      </c>
      <c r="AH41">
        <f t="shared" si="46"/>
        <v>-254.88661727688435</v>
      </c>
      <c r="AI41">
        <f t="shared" si="39"/>
        <v>-269.51068307406143</v>
      </c>
      <c r="AJ41">
        <f t="shared" si="47"/>
        <v>2.1749334239804057</v>
      </c>
      <c r="AK41">
        <f t="shared" si="59"/>
        <v>7.0430380279938385</v>
      </c>
      <c r="AL41">
        <f t="shared" si="40"/>
        <v>-260.29271162208721</v>
      </c>
      <c r="AN41">
        <f t="shared" si="48"/>
        <v>0</v>
      </c>
      <c r="AO41">
        <f t="shared" si="49"/>
        <v>0</v>
      </c>
      <c r="AP41">
        <f t="shared" si="50"/>
        <v>-0.50428681433710321</v>
      </c>
      <c r="AQ41">
        <f t="shared" si="51"/>
        <v>-8.789345044422042</v>
      </c>
      <c r="AR41">
        <f t="shared" si="52"/>
        <v>-9.2936318587591451</v>
      </c>
      <c r="AS41">
        <f t="shared" si="53"/>
        <v>7.499899569558019E-2</v>
      </c>
      <c r="AT41">
        <f t="shared" si="54"/>
        <v>0.24286756225328776</v>
      </c>
      <c r="AU41">
        <f t="shared" si="55"/>
        <v>-8.9757653008102789</v>
      </c>
      <c r="AW41">
        <v>38</v>
      </c>
      <c r="AX41">
        <f>IF(Z41&gt;0, (R41*SUMPRODUCT(K41:$K$98, X41:$X$98)-K41*$AZ$3)/Z41, 0)</f>
        <v>168.28407522339322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41"/>
        <v>50000</v>
      </c>
      <c r="S42">
        <f t="shared" si="42"/>
        <v>167.36014146906206</v>
      </c>
      <c r="U42">
        <f t="shared" si="57"/>
        <v>9.2631359999999999E-3</v>
      </c>
      <c r="V42">
        <f t="shared" si="58"/>
        <v>0.01</v>
      </c>
      <c r="W42">
        <f t="shared" si="34"/>
        <v>0.58496263188708408</v>
      </c>
      <c r="X42">
        <f t="shared" si="35"/>
        <v>5.4185884140879968E-3</v>
      </c>
      <c r="Y42">
        <f t="shared" si="36"/>
        <v>5.8496263188708413E-3</v>
      </c>
      <c r="Z42">
        <f t="shared" si="37"/>
        <v>0.57369441715412517</v>
      </c>
      <c r="AB42">
        <f t="shared" si="38"/>
        <v>98.439895547360138</v>
      </c>
      <c r="AC42">
        <f t="shared" si="27"/>
        <v>96.013578814925495</v>
      </c>
      <c r="AE42">
        <f t="shared" si="43"/>
        <v>0</v>
      </c>
      <c r="AF42">
        <f t="shared" si="44"/>
        <v>0</v>
      </c>
      <c r="AG42">
        <f t="shared" si="45"/>
        <v>-14.34236042885313</v>
      </c>
      <c r="AH42">
        <f t="shared" si="46"/>
        <v>-270.92942070439983</v>
      </c>
      <c r="AI42">
        <f t="shared" si="39"/>
        <v>-285.27178113325294</v>
      </c>
      <c r="AJ42">
        <f t="shared" si="47"/>
        <v>2.4263167324346426</v>
      </c>
      <c r="AK42">
        <f t="shared" si="59"/>
        <v>6.8907926883152104</v>
      </c>
      <c r="AL42">
        <f t="shared" si="40"/>
        <v>-275.95467171250306</v>
      </c>
      <c r="AN42">
        <f t="shared" si="48"/>
        <v>0</v>
      </c>
      <c r="AO42">
        <f t="shared" si="49"/>
        <v>0</v>
      </c>
      <c r="AP42">
        <f t="shared" si="50"/>
        <v>-0.44158274004421494</v>
      </c>
      <c r="AQ42">
        <f t="shared" si="51"/>
        <v>-8.3415666860916726</v>
      </c>
      <c r="AR42">
        <f t="shared" si="52"/>
        <v>-8.7831494261358856</v>
      </c>
      <c r="AS42">
        <f t="shared" si="53"/>
        <v>7.4703156167250956E-2</v>
      </c>
      <c r="AT42">
        <f t="shared" si="54"/>
        <v>0.21215860049517601</v>
      </c>
      <c r="AU42">
        <f t="shared" si="55"/>
        <v>-8.4962876694734586</v>
      </c>
      <c r="AW42">
        <v>39</v>
      </c>
      <c r="AX42">
        <f>IF(Z42&gt;0, (R42*SUMPRODUCT(K42:$K$98, X42:$X$98)-K42*$AZ$3)/Z42, 0)</f>
        <v>167.36014146906206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41"/>
        <v>50000</v>
      </c>
      <c r="S43">
        <f t="shared" si="42"/>
        <v>166.06261941107726</v>
      </c>
      <c r="U43">
        <f t="shared" si="57"/>
        <v>1.011049E-2</v>
      </c>
      <c r="V43">
        <f t="shared" si="58"/>
        <v>0.01</v>
      </c>
      <c r="W43">
        <f t="shared" si="34"/>
        <v>0.57369441715412517</v>
      </c>
      <c r="X43">
        <f t="shared" si="35"/>
        <v>5.800331667692611E-3</v>
      </c>
      <c r="Y43">
        <f t="shared" si="36"/>
        <v>5.7369441715412516E-3</v>
      </c>
      <c r="Z43">
        <f t="shared" si="37"/>
        <v>0.56215714131489136</v>
      </c>
      <c r="AB43">
        <f t="shared" si="38"/>
        <v>96.013578814925495</v>
      </c>
      <c r="AC43">
        <f t="shared" si="27"/>
        <v>93.353287407393978</v>
      </c>
      <c r="AE43">
        <f t="shared" si="43"/>
        <v>0</v>
      </c>
      <c r="AF43">
        <f t="shared" si="44"/>
        <v>0</v>
      </c>
      <c r="AG43">
        <f t="shared" si="45"/>
        <v>-14.053928532872284</v>
      </c>
      <c r="AH43">
        <f t="shared" si="46"/>
        <v>-290.01658338463056</v>
      </c>
      <c r="AI43">
        <f t="shared" si="39"/>
        <v>-304.07051191750287</v>
      </c>
      <c r="AJ43">
        <f t="shared" si="47"/>
        <v>2.6602914075315169</v>
      </c>
      <c r="AK43">
        <f t="shared" si="59"/>
        <v>6.720950517044785</v>
      </c>
      <c r="AL43">
        <f t="shared" si="40"/>
        <v>-294.68926999292654</v>
      </c>
      <c r="AN43">
        <f t="shared" si="48"/>
        <v>0</v>
      </c>
      <c r="AO43">
        <f t="shared" si="49"/>
        <v>0</v>
      </c>
      <c r="AP43">
        <f t="shared" si="50"/>
        <v>-0.38634133461284209</v>
      </c>
      <c r="AQ43">
        <f t="shared" si="51"/>
        <v>-7.9725319239100614</v>
      </c>
      <c r="AR43">
        <f t="shared" si="52"/>
        <v>-8.3588732585229053</v>
      </c>
      <c r="AS43">
        <f t="shared" si="53"/>
        <v>7.3131191071650406E-2</v>
      </c>
      <c r="AT43">
        <f t="shared" si="54"/>
        <v>0.18475837461023967</v>
      </c>
      <c r="AU43">
        <f t="shared" si="55"/>
        <v>-8.1009836928410142</v>
      </c>
      <c r="AW43">
        <v>40</v>
      </c>
      <c r="AX43">
        <f>IF(Z43&gt;0, (R43*SUMPRODUCT(K43:$K$98, X43:$X$98)-K43*$AZ$3)/Z43, 0)</f>
        <v>166.06261941107726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41"/>
        <v>50000</v>
      </c>
      <c r="S44">
        <f t="shared" si="42"/>
        <v>164.36988298814282</v>
      </c>
      <c r="U44">
        <f t="shared" si="57"/>
        <v>1.1085984E-2</v>
      </c>
      <c r="V44">
        <f t="shared" si="58"/>
        <v>0.01</v>
      </c>
      <c r="W44">
        <f t="shared" si="34"/>
        <v>0.56215714131489136</v>
      </c>
      <c r="X44">
        <f t="shared" si="35"/>
        <v>6.2320650741026244E-3</v>
      </c>
      <c r="Y44">
        <f t="shared" si="36"/>
        <v>5.6215714131489141E-3</v>
      </c>
      <c r="Z44">
        <f t="shared" si="37"/>
        <v>0.55030350482763979</v>
      </c>
      <c r="AB44">
        <f t="shared" si="38"/>
        <v>93.353287407393978</v>
      </c>
      <c r="AC44">
        <f t="shared" si="27"/>
        <v>90.453322696484037</v>
      </c>
      <c r="AE44">
        <f t="shared" si="43"/>
        <v>0</v>
      </c>
      <c r="AF44">
        <f t="shared" si="44"/>
        <v>0</v>
      </c>
      <c r="AG44">
        <f t="shared" si="45"/>
        <v>-13.757587620690995</v>
      </c>
      <c r="AH44">
        <f t="shared" si="46"/>
        <v>-311.60325370513124</v>
      </c>
      <c r="AI44">
        <f t="shared" si="39"/>
        <v>-325.36084132582221</v>
      </c>
      <c r="AJ44">
        <f t="shared" si="47"/>
        <v>2.8999647109099413</v>
      </c>
      <c r="AK44">
        <f t="shared" si="59"/>
        <v>6.5347301185175795</v>
      </c>
      <c r="AL44">
        <f t="shared" si="40"/>
        <v>-315.92614649639467</v>
      </c>
      <c r="AN44">
        <f t="shared" si="48"/>
        <v>0</v>
      </c>
      <c r="AO44">
        <f t="shared" si="49"/>
        <v>0</v>
      </c>
      <c r="AP44">
        <f t="shared" si="50"/>
        <v>-0.33767406018987234</v>
      </c>
      <c r="AQ44">
        <f t="shared" si="51"/>
        <v>-7.6481675965296674</v>
      </c>
      <c r="AR44">
        <f t="shared" si="52"/>
        <v>-7.9858416567195389</v>
      </c>
      <c r="AS44">
        <f t="shared" si="53"/>
        <v>7.117838427338509E-2</v>
      </c>
      <c r="AT44">
        <f t="shared" si="54"/>
        <v>0.16039213503145014</v>
      </c>
      <c r="AU44">
        <f t="shared" si="55"/>
        <v>-7.7542711374147029</v>
      </c>
      <c r="AW44">
        <v>41</v>
      </c>
      <c r="AX44">
        <f>IF(Z44&gt;0, (R44*SUMPRODUCT(K44:$K$98, X44:$X$98)-K44*$AZ$3)/Z44, 0)</f>
        <v>164.36988298814282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41"/>
        <v>50000</v>
      </c>
      <c r="S45">
        <f t="shared" si="42"/>
        <v>162.30638462206048</v>
      </c>
      <c r="U45">
        <f t="shared" si="57"/>
        <v>1.2207667E-2</v>
      </c>
      <c r="V45">
        <f t="shared" si="58"/>
        <v>0.01</v>
      </c>
      <c r="W45">
        <f t="shared" si="34"/>
        <v>0.55030350482763979</v>
      </c>
      <c r="X45">
        <f t="shared" si="35"/>
        <v>6.7179219358687193E-3</v>
      </c>
      <c r="Y45">
        <f t="shared" si="36"/>
        <v>5.5030350482763984E-3</v>
      </c>
      <c r="Z45">
        <f t="shared" si="37"/>
        <v>0.53808254784349463</v>
      </c>
      <c r="AB45">
        <f t="shared" si="38"/>
        <v>90.453322696484037</v>
      </c>
      <c r="AC45">
        <f t="shared" si="27"/>
        <v>87.334232968704498</v>
      </c>
      <c r="AE45">
        <f t="shared" si="43"/>
        <v>0</v>
      </c>
      <c r="AF45">
        <f t="shared" si="44"/>
        <v>0</v>
      </c>
      <c r="AG45">
        <f t="shared" si="45"/>
        <v>-13.452063696087366</v>
      </c>
      <c r="AH45">
        <f t="shared" si="46"/>
        <v>-335.89609679343596</v>
      </c>
      <c r="AI45">
        <f t="shared" si="39"/>
        <v>-349.34816048952331</v>
      </c>
      <c r="AJ45">
        <f t="shared" si="47"/>
        <v>3.1190897277795386</v>
      </c>
      <c r="AK45">
        <f t="shared" si="59"/>
        <v>6.3317325887538836</v>
      </c>
      <c r="AL45">
        <f t="shared" si="40"/>
        <v>-339.89733817298986</v>
      </c>
      <c r="AN45">
        <f t="shared" si="48"/>
        <v>0</v>
      </c>
      <c r="AO45">
        <f t="shared" si="49"/>
        <v>0</v>
      </c>
      <c r="AP45">
        <f t="shared" si="50"/>
        <v>-0.29479920277378363</v>
      </c>
      <c r="AQ45">
        <f t="shared" si="51"/>
        <v>-7.3610937166712826</v>
      </c>
      <c r="AR45">
        <f t="shared" si="52"/>
        <v>-7.6558929194450656</v>
      </c>
      <c r="AS45">
        <f t="shared" si="53"/>
        <v>6.8354208387873663E-2</v>
      </c>
      <c r="AT45">
        <f t="shared" si="54"/>
        <v>0.13875861440385104</v>
      </c>
      <c r="AU45">
        <f t="shared" si="55"/>
        <v>-7.4487800966533406</v>
      </c>
      <c r="AW45">
        <v>42</v>
      </c>
      <c r="AX45">
        <f>IF(Z45&gt;0, (R45*SUMPRODUCT(K45:$K$98, X45:$X$98)-K45*$AZ$3)/Z45, 0)</f>
        <v>162.30638462206048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41"/>
        <v>50000</v>
      </c>
      <c r="S46">
        <f t="shared" si="42"/>
        <v>159.89944791071835</v>
      </c>
      <c r="U46">
        <f t="shared" si="57"/>
        <v>1.3502610999999999E-2</v>
      </c>
      <c r="V46">
        <f t="shared" si="58"/>
        <v>0.01</v>
      </c>
      <c r="W46">
        <f t="shared" si="34"/>
        <v>0.53808254784349463</v>
      </c>
      <c r="X46">
        <f t="shared" si="35"/>
        <v>7.2655193294195964E-3</v>
      </c>
      <c r="Y46">
        <f t="shared" si="36"/>
        <v>5.3808254784349467E-3</v>
      </c>
      <c r="Z46">
        <f t="shared" si="37"/>
        <v>0.52543620303564009</v>
      </c>
      <c r="AB46">
        <f t="shared" si="38"/>
        <v>87.334232968704498</v>
      </c>
      <c r="AC46">
        <f t="shared" si="27"/>
        <v>84.016958777702968</v>
      </c>
      <c r="AE46">
        <f t="shared" si="43"/>
        <v>0</v>
      </c>
      <c r="AF46">
        <f t="shared" si="44"/>
        <v>0</v>
      </c>
      <c r="AG46">
        <f t="shared" si="45"/>
        <v>-13.135905075891003</v>
      </c>
      <c r="AH46">
        <f t="shared" si="46"/>
        <v>-363.27596647097982</v>
      </c>
      <c r="AI46">
        <f t="shared" si="39"/>
        <v>-376.41187154687083</v>
      </c>
      <c r="AJ46">
        <f t="shared" si="47"/>
        <v>3.3172741910015304</v>
      </c>
      <c r="AK46">
        <f t="shared" si="59"/>
        <v>6.1133963078093156</v>
      </c>
      <c r="AL46">
        <f t="shared" si="40"/>
        <v>-366.98120104805997</v>
      </c>
      <c r="AN46">
        <f t="shared" si="48"/>
        <v>0</v>
      </c>
      <c r="AO46">
        <f t="shared" si="49"/>
        <v>0</v>
      </c>
      <c r="AP46">
        <f t="shared" si="50"/>
        <v>-0.25702736766775108</v>
      </c>
      <c r="AQ46">
        <f t="shared" si="51"/>
        <v>-7.1081409967223577</v>
      </c>
      <c r="AR46">
        <f t="shared" si="52"/>
        <v>-7.3651683643901089</v>
      </c>
      <c r="AS46">
        <f t="shared" si="53"/>
        <v>6.4908375039202118E-2</v>
      </c>
      <c r="AT46">
        <f t="shared" si="54"/>
        <v>0.11961948197919629</v>
      </c>
      <c r="AU46">
        <f t="shared" si="55"/>
        <v>-7.1806405073717103</v>
      </c>
      <c r="AW46">
        <v>43</v>
      </c>
      <c r="AX46">
        <f>IF(Z46&gt;0, (R46*SUMPRODUCT(K46:$K$98, X46:$X$98)-K46*$AZ$3)/Z46, 0)</f>
        <v>159.89944791071835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41"/>
        <v>50000</v>
      </c>
      <c r="S47">
        <f t="shared" si="42"/>
        <v>157.16430730779217</v>
      </c>
      <c r="U47">
        <f t="shared" si="57"/>
        <v>1.4950962999999999E-2</v>
      </c>
      <c r="V47">
        <f t="shared" si="58"/>
        <v>0.01</v>
      </c>
      <c r="W47">
        <f t="shared" si="34"/>
        <v>0.52543620303564009</v>
      </c>
      <c r="X47">
        <f t="shared" si="35"/>
        <v>7.8557772304463421E-3</v>
      </c>
      <c r="Y47">
        <f t="shared" si="36"/>
        <v>5.2543620303564008E-3</v>
      </c>
      <c r="Z47">
        <f t="shared" si="37"/>
        <v>0.51232606377483725</v>
      </c>
      <c r="AB47">
        <f t="shared" si="38"/>
        <v>84.016958777702968</v>
      </c>
      <c r="AC47">
        <f t="shared" si="27"/>
        <v>80.519370928900045</v>
      </c>
      <c r="AE47">
        <f t="shared" si="43"/>
        <v>0</v>
      </c>
      <c r="AF47">
        <f t="shared" si="44"/>
        <v>0</v>
      </c>
      <c r="AG47">
        <f t="shared" si="45"/>
        <v>-12.808151594370932</v>
      </c>
      <c r="AH47">
        <f t="shared" si="46"/>
        <v>-392.78886152231712</v>
      </c>
      <c r="AI47">
        <f t="shared" si="39"/>
        <v>-405.59701311668806</v>
      </c>
      <c r="AJ47">
        <f t="shared" si="47"/>
        <v>3.4975878488029224</v>
      </c>
      <c r="AK47">
        <f t="shared" si="59"/>
        <v>5.8811871144392081</v>
      </c>
      <c r="AL47">
        <f t="shared" si="40"/>
        <v>-396.2182381534459</v>
      </c>
      <c r="AN47">
        <f t="shared" si="48"/>
        <v>0</v>
      </c>
      <c r="AO47">
        <f t="shared" si="49"/>
        <v>0</v>
      </c>
      <c r="AP47">
        <f t="shared" si="50"/>
        <v>-0.2237627565420407</v>
      </c>
      <c r="AQ47">
        <f t="shared" si="51"/>
        <v>-6.8621547571213259</v>
      </c>
      <c r="AR47">
        <f t="shared" si="52"/>
        <v>-7.0859175136633663</v>
      </c>
      <c r="AS47">
        <f t="shared" si="53"/>
        <v>6.1104047100757848E-2</v>
      </c>
      <c r="AT47">
        <f t="shared" si="54"/>
        <v>0.10274633547004655</v>
      </c>
      <c r="AU47">
        <f t="shared" si="55"/>
        <v>-6.922067131092561</v>
      </c>
      <c r="AW47">
        <v>44</v>
      </c>
      <c r="AX47">
        <f>IF(Z47&gt;0, (R47*SUMPRODUCT(K47:$K$98, X47:$X$98)-K47*$AZ$3)/Z47, 0)</f>
        <v>157.16430730779217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41"/>
        <v>50000</v>
      </c>
      <c r="S48">
        <f t="shared" si="42"/>
        <v>154.15731588523661</v>
      </c>
      <c r="U48">
        <f t="shared" si="57"/>
        <v>1.6562650000000002E-2</v>
      </c>
      <c r="V48">
        <f t="shared" si="58"/>
        <v>0.01</v>
      </c>
      <c r="W48">
        <f t="shared" si="34"/>
        <v>0.51232606377483725</v>
      </c>
      <c r="X48">
        <f t="shared" si="35"/>
        <v>8.4854772801803095E-3</v>
      </c>
      <c r="Y48">
        <f t="shared" si="36"/>
        <v>5.1232606377483725E-3</v>
      </c>
      <c r="Z48">
        <f t="shared" si="37"/>
        <v>0.49871732585690853</v>
      </c>
      <c r="AB48">
        <f t="shared" si="38"/>
        <v>80.519370928900045</v>
      </c>
      <c r="AC48">
        <f t="shared" si="27"/>
        <v>76.880924339563933</v>
      </c>
      <c r="AE48">
        <f t="shared" si="43"/>
        <v>0</v>
      </c>
      <c r="AF48">
        <f t="shared" si="44"/>
        <v>0</v>
      </c>
      <c r="AG48">
        <f t="shared" si="45"/>
        <v>-12.467933146422713</v>
      </c>
      <c r="AH48">
        <f t="shared" si="46"/>
        <v>-424.27386400901548</v>
      </c>
      <c r="AI48">
        <f t="shared" si="39"/>
        <v>-436.74179715543818</v>
      </c>
      <c r="AJ48">
        <f t="shared" si="47"/>
        <v>3.6384465893361124</v>
      </c>
      <c r="AK48">
        <f t="shared" si="59"/>
        <v>5.6363559650230037</v>
      </c>
      <c r="AL48">
        <f t="shared" si="40"/>
        <v>-427.46699460107902</v>
      </c>
      <c r="AN48">
        <f t="shared" si="48"/>
        <v>0</v>
      </c>
      <c r="AO48">
        <f t="shared" si="49"/>
        <v>0</v>
      </c>
      <c r="AP48">
        <f t="shared" si="50"/>
        <v>-0.19448127210444571</v>
      </c>
      <c r="AQ48">
        <f t="shared" si="51"/>
        <v>-6.6180432493589834</v>
      </c>
      <c r="AR48">
        <f t="shared" si="52"/>
        <v>-6.8125245214634287</v>
      </c>
      <c r="AS48">
        <f t="shared" si="53"/>
        <v>5.6754372426290695E-2</v>
      </c>
      <c r="AT48">
        <f t="shared" si="54"/>
        <v>8.791879658302991E-2</v>
      </c>
      <c r="AU48">
        <f t="shared" si="55"/>
        <v>-6.6678513524541074</v>
      </c>
      <c r="AW48">
        <v>45</v>
      </c>
      <c r="AX48">
        <f>IF(Z48&gt;0, (R48*SUMPRODUCT(K48:$K$98, X48:$X$98)-K48*$AZ$3)/Z48, 0)</f>
        <v>154.15731588523661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41"/>
        <v>50000</v>
      </c>
      <c r="S49">
        <f t="shared" si="42"/>
        <v>150.93325962795743</v>
      </c>
      <c r="U49">
        <f t="shared" si="57"/>
        <v>1.8321427000000001E-2</v>
      </c>
      <c r="V49">
        <f t="shared" si="58"/>
        <v>0.01</v>
      </c>
      <c r="W49">
        <f t="shared" si="34"/>
        <v>0.49871732585690853</v>
      </c>
      <c r="X49">
        <f t="shared" si="35"/>
        <v>9.1372130793225623E-3</v>
      </c>
      <c r="Y49">
        <f t="shared" si="36"/>
        <v>4.9871732585690855E-3</v>
      </c>
      <c r="Z49">
        <f t="shared" si="37"/>
        <v>0.48459293951901689</v>
      </c>
      <c r="AB49">
        <f t="shared" si="38"/>
        <v>76.880924339563933</v>
      </c>
      <c r="AC49">
        <f t="shared" si="27"/>
        <v>73.141191954298847</v>
      </c>
      <c r="AE49">
        <f t="shared" si="43"/>
        <v>0</v>
      </c>
      <c r="AF49">
        <f t="shared" si="44"/>
        <v>0</v>
      </c>
      <c r="AG49">
        <f t="shared" si="45"/>
        <v>-12.114823487975421</v>
      </c>
      <c r="AH49">
        <f t="shared" si="46"/>
        <v>-456.8606539661281</v>
      </c>
      <c r="AI49">
        <f t="shared" si="39"/>
        <v>-468.9754774541035</v>
      </c>
      <c r="AJ49">
        <f t="shared" si="47"/>
        <v>3.7397323852650857</v>
      </c>
      <c r="AK49">
        <f t="shared" si="59"/>
        <v>5.3816647037694754</v>
      </c>
      <c r="AL49">
        <f t="shared" si="40"/>
        <v>-459.85408036506891</v>
      </c>
      <c r="AN49">
        <f t="shared" si="48"/>
        <v>0</v>
      </c>
      <c r="AO49">
        <f t="shared" si="49"/>
        <v>0</v>
      </c>
      <c r="AP49">
        <f t="shared" si="50"/>
        <v>-0.16872614728006474</v>
      </c>
      <c r="AQ49">
        <f t="shared" si="51"/>
        <v>-6.3628114816584613</v>
      </c>
      <c r="AR49">
        <f t="shared" si="52"/>
        <v>-6.5315376289385263</v>
      </c>
      <c r="AS49">
        <f t="shared" si="53"/>
        <v>5.208417917525212E-2</v>
      </c>
      <c r="AT49">
        <f t="shared" si="54"/>
        <v>7.4951777243919243E-2</v>
      </c>
      <c r="AU49">
        <f t="shared" si="55"/>
        <v>-6.4045016725193546</v>
      </c>
      <c r="AW49">
        <v>46</v>
      </c>
      <c r="AX49">
        <f>IF(Z49&gt;0, (R49*SUMPRODUCT(K49:$K$98, X49:$X$98)-K49*$AZ$3)/Z49, 0)</f>
        <v>150.93325962795743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41"/>
        <v>50000</v>
      </c>
      <c r="S50">
        <f t="shared" si="42"/>
        <v>147.57109997900398</v>
      </c>
      <c r="U50">
        <f t="shared" si="57"/>
        <v>2.0255269999999999E-2</v>
      </c>
      <c r="V50">
        <f t="shared" si="58"/>
        <v>0.01</v>
      </c>
      <c r="W50">
        <f t="shared" si="34"/>
        <v>0.48459293951901689</v>
      </c>
      <c r="X50">
        <f t="shared" si="35"/>
        <v>9.8155608300513567E-3</v>
      </c>
      <c r="Y50">
        <f t="shared" si="36"/>
        <v>4.8459293951901693E-3</v>
      </c>
      <c r="Z50">
        <f t="shared" si="37"/>
        <v>0.46993144929377534</v>
      </c>
      <c r="AB50">
        <f t="shared" si="38"/>
        <v>73.141191954298847</v>
      </c>
      <c r="AC50">
        <f t="shared" si="27"/>
        <v>69.348300887009955</v>
      </c>
      <c r="AE50">
        <f t="shared" si="43"/>
        <v>0</v>
      </c>
      <c r="AF50">
        <f t="shared" si="44"/>
        <v>0</v>
      </c>
      <c r="AG50">
        <f t="shared" si="45"/>
        <v>-11.748286232344384</v>
      </c>
      <c r="AH50">
        <f t="shared" si="46"/>
        <v>-490.77804150256782</v>
      </c>
      <c r="AI50">
        <f t="shared" si="39"/>
        <v>-502.52632773491223</v>
      </c>
      <c r="AJ50">
        <f t="shared" si="47"/>
        <v>3.7928910672888918</v>
      </c>
      <c r="AK50">
        <f t="shared" si="59"/>
        <v>5.1198834368009196</v>
      </c>
      <c r="AL50">
        <f t="shared" si="40"/>
        <v>-493.61355323082239</v>
      </c>
      <c r="AN50">
        <f t="shared" si="48"/>
        <v>0</v>
      </c>
      <c r="AO50">
        <f t="shared" si="49"/>
        <v>0</v>
      </c>
      <c r="AP50">
        <f t="shared" si="50"/>
        <v>-0.14609043940897018</v>
      </c>
      <c r="AQ50">
        <f t="shared" si="51"/>
        <v>-6.102845837888351</v>
      </c>
      <c r="AR50">
        <f t="shared" si="52"/>
        <v>-6.2489362772973216</v>
      </c>
      <c r="AS50">
        <f t="shared" si="53"/>
        <v>4.7164761880339356E-2</v>
      </c>
      <c r="AT50">
        <f t="shared" si="54"/>
        <v>6.3665968483617483E-2</v>
      </c>
      <c r="AU50">
        <f t="shared" si="55"/>
        <v>-6.1381055469333639</v>
      </c>
      <c r="AW50">
        <v>47</v>
      </c>
      <c r="AX50">
        <f>IF(Z50&gt;0, (R50*SUMPRODUCT(K50:$K$98, X50:$X$98)-K50*$AZ$3)/Z50, 0)</f>
        <v>147.57109997900398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41"/>
        <v>50000</v>
      </c>
      <c r="S51">
        <f t="shared" si="42"/>
        <v>144.14173141695281</v>
      </c>
      <c r="U51">
        <f t="shared" si="57"/>
        <v>2.2430054000000001E-2</v>
      </c>
      <c r="V51">
        <f t="shared" si="58"/>
        <v>0.01</v>
      </c>
      <c r="W51">
        <f t="shared" si="34"/>
        <v>0.46993144929377534</v>
      </c>
      <c r="X51">
        <f t="shared" si="35"/>
        <v>1.0540587783957644E-2</v>
      </c>
      <c r="Y51">
        <f t="shared" si="36"/>
        <v>4.6993144929377536E-3</v>
      </c>
      <c r="Z51">
        <f t="shared" si="37"/>
        <v>0.45469154701687992</v>
      </c>
      <c r="AB51">
        <f t="shared" si="38"/>
        <v>69.348300887009955</v>
      </c>
      <c r="AC51">
        <f t="shared" si="27"/>
        <v>65.540026847665871</v>
      </c>
      <c r="AE51">
        <f t="shared" si="43"/>
        <v>0</v>
      </c>
      <c r="AF51">
        <f t="shared" si="44"/>
        <v>0</v>
      </c>
      <c r="AG51">
        <f t="shared" si="45"/>
        <v>-11.367288675421998</v>
      </c>
      <c r="AH51">
        <f t="shared" si="46"/>
        <v>-527.02938919788221</v>
      </c>
      <c r="AI51">
        <f t="shared" si="39"/>
        <v>-538.39667787330416</v>
      </c>
      <c r="AJ51">
        <f t="shared" si="47"/>
        <v>3.8082740393440844</v>
      </c>
      <c r="AK51">
        <f t="shared" si="59"/>
        <v>4.8543810620906971</v>
      </c>
      <c r="AL51">
        <f t="shared" si="40"/>
        <v>-529.73402277186938</v>
      </c>
      <c r="AN51">
        <f t="shared" si="48"/>
        <v>0</v>
      </c>
      <c r="AO51">
        <f t="shared" si="49"/>
        <v>0</v>
      </c>
      <c r="AP51">
        <f t="shared" si="50"/>
        <v>-0.12620778443754779</v>
      </c>
      <c r="AQ51">
        <f t="shared" si="51"/>
        <v>-5.8514579371909452</v>
      </c>
      <c r="AR51">
        <f t="shared" si="52"/>
        <v>-5.9776657216284921</v>
      </c>
      <c r="AS51">
        <f t="shared" si="53"/>
        <v>4.2282187314892361E-2</v>
      </c>
      <c r="AT51">
        <f t="shared" si="54"/>
        <v>5.3896817099994394E-2</v>
      </c>
      <c r="AU51">
        <f t="shared" si="55"/>
        <v>-5.8814867172136056</v>
      </c>
      <c r="AW51">
        <v>48</v>
      </c>
      <c r="AX51">
        <f>IF(Z51&gt;0, (R51*SUMPRODUCT(K51:$K$98, X51:$X$98)-K51*$AZ$3)/Z51, 0)</f>
        <v>144.14173141695281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41"/>
        <v>50000</v>
      </c>
      <c r="S52">
        <f t="shared" si="42"/>
        <v>140.68473841753217</v>
      </c>
      <c r="U52">
        <f t="shared" si="57"/>
        <v>2.4874655999999998E-2</v>
      </c>
      <c r="V52">
        <f t="shared" si="58"/>
        <v>0.01</v>
      </c>
      <c r="W52">
        <f t="shared" si="34"/>
        <v>0.45469154701687992</v>
      </c>
      <c r="X52">
        <f t="shared" si="35"/>
        <v>1.1310295818152714E-2</v>
      </c>
      <c r="Y52">
        <f t="shared" si="36"/>
        <v>4.5469154701687992E-3</v>
      </c>
      <c r="Z52">
        <f t="shared" si="37"/>
        <v>0.4388343357285584</v>
      </c>
      <c r="AB52">
        <f t="shared" si="38"/>
        <v>65.540026847665871</v>
      </c>
      <c r="AC52">
        <f t="shared" si="27"/>
        <v>61.737293730603731</v>
      </c>
      <c r="AE52">
        <f t="shared" si="43"/>
        <v>0</v>
      </c>
      <c r="AF52">
        <f t="shared" si="44"/>
        <v>0</v>
      </c>
      <c r="AG52">
        <f t="shared" si="45"/>
        <v>-10.970858393213961</v>
      </c>
      <c r="AH52">
        <f t="shared" si="46"/>
        <v>-565.51479090763564</v>
      </c>
      <c r="AI52">
        <f t="shared" si="39"/>
        <v>-576.48564930084956</v>
      </c>
      <c r="AJ52">
        <f t="shared" si="47"/>
        <v>3.8027331170621395</v>
      </c>
      <c r="AK52">
        <f t="shared" si="59"/>
        <v>4.5878018793366113</v>
      </c>
      <c r="AL52">
        <f t="shared" si="40"/>
        <v>-568.0951143044507</v>
      </c>
      <c r="AN52">
        <f t="shared" si="48"/>
        <v>0</v>
      </c>
      <c r="AO52">
        <f t="shared" si="49"/>
        <v>0</v>
      </c>
      <c r="AP52">
        <f t="shared" si="50"/>
        <v>-0.10875565300961264</v>
      </c>
      <c r="AQ52">
        <f t="shared" si="51"/>
        <v>-5.6060271828681323</v>
      </c>
      <c r="AR52">
        <f t="shared" si="52"/>
        <v>-5.7147828358777444</v>
      </c>
      <c r="AS52">
        <f t="shared" si="53"/>
        <v>3.7697025022507463E-2</v>
      </c>
      <c r="AT52">
        <f t="shared" si="54"/>
        <v>4.5479521417814223E-2</v>
      </c>
      <c r="AU52">
        <f t="shared" si="55"/>
        <v>-5.6316062894374221</v>
      </c>
      <c r="AW52">
        <v>49</v>
      </c>
      <c r="AX52">
        <f>IF(Z52&gt;0, (R52*SUMPRODUCT(K52:$K$98, X52:$X$98)-K52*$AZ$3)/Z52, 0)</f>
        <v>140.68473841753217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41"/>
        <v>50000</v>
      </c>
      <c r="S53">
        <f t="shared" si="42"/>
        <v>137.24306658723054</v>
      </c>
      <c r="U53">
        <f t="shared" si="57"/>
        <v>2.763239E-2</v>
      </c>
      <c r="V53">
        <f t="shared" si="58"/>
        <v>0.01</v>
      </c>
      <c r="W53">
        <f t="shared" si="34"/>
        <v>0.4388343357285584</v>
      </c>
      <c r="X53">
        <f t="shared" si="35"/>
        <v>1.212604151024246E-2</v>
      </c>
      <c r="Y53">
        <f t="shared" si="36"/>
        <v>4.3883433572855842E-3</v>
      </c>
      <c r="Z53">
        <f t="shared" si="37"/>
        <v>0.42231995086103036</v>
      </c>
      <c r="AB53">
        <f t="shared" si="38"/>
        <v>61.737293730603731</v>
      </c>
      <c r="AC53">
        <f t="shared" si="27"/>
        <v>57.960485137136324</v>
      </c>
      <c r="AE53">
        <f t="shared" si="43"/>
        <v>0</v>
      </c>
      <c r="AF53">
        <f t="shared" si="44"/>
        <v>0</v>
      </c>
      <c r="AG53">
        <f t="shared" si="45"/>
        <v>-10.557998771525758</v>
      </c>
      <c r="AH53">
        <f t="shared" si="46"/>
        <v>-606.302075512123</v>
      </c>
      <c r="AI53">
        <f t="shared" si="39"/>
        <v>-616.86007428364871</v>
      </c>
      <c r="AJ53">
        <f t="shared" si="47"/>
        <v>3.7768085934674076</v>
      </c>
      <c r="AK53">
        <f t="shared" si="59"/>
        <v>4.3216105611422613</v>
      </c>
      <c r="AL53">
        <f t="shared" si="40"/>
        <v>-608.76165512903901</v>
      </c>
      <c r="AN53">
        <f t="shared" si="48"/>
        <v>0</v>
      </c>
      <c r="AO53">
        <f t="shared" si="49"/>
        <v>0</v>
      </c>
      <c r="AP53">
        <f t="shared" si="50"/>
        <v>-9.3449033804330534E-2</v>
      </c>
      <c r="AQ53">
        <f t="shared" si="51"/>
        <v>-5.3663903904755168</v>
      </c>
      <c r="AR53">
        <f t="shared" si="52"/>
        <v>-5.4598394242798474</v>
      </c>
      <c r="AS53">
        <f t="shared" si="53"/>
        <v>3.3428599639097882E-2</v>
      </c>
      <c r="AT53">
        <f t="shared" si="54"/>
        <v>3.8250651487713117E-2</v>
      </c>
      <c r="AU53">
        <f t="shared" si="55"/>
        <v>-5.388160173153036</v>
      </c>
      <c r="AW53">
        <v>50</v>
      </c>
      <c r="AX53">
        <f>IF(Z53&gt;0, (R53*SUMPRODUCT(K53:$K$98, X53:$X$98)-K53*$AZ$3)/Z53, 0)</f>
        <v>137.24306658723054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41"/>
        <v>50000</v>
      </c>
      <c r="S54">
        <f t="shared" si="42"/>
        <v>133.83864805272214</v>
      </c>
      <c r="U54">
        <f t="shared" si="57"/>
        <v>3.0610310000000002E-2</v>
      </c>
      <c r="V54">
        <f t="shared" si="58"/>
        <v>0.01</v>
      </c>
      <c r="W54">
        <f t="shared" si="34"/>
        <v>0.42231995086103036</v>
      </c>
      <c r="X54">
        <f t="shared" si="35"/>
        <v>1.2927344615040907E-2</v>
      </c>
      <c r="Y54">
        <f t="shared" si="36"/>
        <v>4.2231995086103036E-3</v>
      </c>
      <c r="Z54">
        <f t="shared" si="37"/>
        <v>0.40516940673737911</v>
      </c>
      <c r="AB54">
        <f t="shared" si="38"/>
        <v>57.960485137136324</v>
      </c>
      <c r="AC54">
        <f t="shared" si="27"/>
        <v>54.22732563005431</v>
      </c>
      <c r="AE54">
        <f t="shared" si="43"/>
        <v>0</v>
      </c>
      <c r="AF54">
        <f t="shared" si="44"/>
        <v>0</v>
      </c>
      <c r="AG54">
        <f t="shared" si="45"/>
        <v>-10.129235168434478</v>
      </c>
      <c r="AH54">
        <f t="shared" si="46"/>
        <v>-646.36723075204532</v>
      </c>
      <c r="AI54">
        <f t="shared" si="39"/>
        <v>-656.49646592047975</v>
      </c>
      <c r="AJ54">
        <f t="shared" si="47"/>
        <v>3.7331595070820143</v>
      </c>
      <c r="AK54">
        <f t="shared" si="59"/>
        <v>4.057233959599543</v>
      </c>
      <c r="AL54">
        <f t="shared" si="40"/>
        <v>-648.70607245379813</v>
      </c>
      <c r="AN54">
        <f t="shared" si="48"/>
        <v>0</v>
      </c>
      <c r="AO54">
        <f t="shared" si="49"/>
        <v>0</v>
      </c>
      <c r="AP54">
        <f t="shared" si="50"/>
        <v>-8.0048249618157319E-2</v>
      </c>
      <c r="AQ54">
        <f t="shared" si="51"/>
        <v>-5.1080426677697091</v>
      </c>
      <c r="AR54">
        <f t="shared" si="52"/>
        <v>-5.188090917387866</v>
      </c>
      <c r="AS54">
        <f t="shared" si="53"/>
        <v>2.9502018574763159E-2</v>
      </c>
      <c r="AT54">
        <f t="shared" si="54"/>
        <v>3.2063079922300237E-2</v>
      </c>
      <c r="AU54">
        <f t="shared" si="55"/>
        <v>-5.1265258188908023</v>
      </c>
      <c r="AW54">
        <v>51</v>
      </c>
      <c r="AX54">
        <f>IF(Z54&gt;0, (R54*SUMPRODUCT(K54:$K$98, X54:$X$98)-K54*$AZ$3)/Z54, 0)</f>
        <v>133.83864805272214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41"/>
        <v>50000</v>
      </c>
      <c r="S55">
        <f t="shared" si="42"/>
        <v>130.53791287479004</v>
      </c>
      <c r="U55">
        <f t="shared" si="57"/>
        <v>3.3721785999999997E-2</v>
      </c>
      <c r="V55">
        <f t="shared" si="58"/>
        <v>0.01</v>
      </c>
      <c r="W55">
        <f t="shared" si="34"/>
        <v>0.40516940673737911</v>
      </c>
      <c r="X55">
        <f t="shared" si="35"/>
        <v>1.3663036027744855E-2</v>
      </c>
      <c r="Y55">
        <f t="shared" si="36"/>
        <v>4.0516940673737912E-3</v>
      </c>
      <c r="Z55">
        <f t="shared" si="37"/>
        <v>0.38745467664226046</v>
      </c>
      <c r="AB55">
        <f t="shared" si="38"/>
        <v>54.22732563005431</v>
      </c>
      <c r="AC55">
        <f t="shared" si="27"/>
        <v>50.577524822457342</v>
      </c>
      <c r="AE55">
        <f t="shared" si="43"/>
        <v>0</v>
      </c>
      <c r="AF55">
        <f t="shared" si="44"/>
        <v>0</v>
      </c>
      <c r="AG55">
        <f t="shared" si="45"/>
        <v>-9.686366916056512</v>
      </c>
      <c r="AH55">
        <f t="shared" si="46"/>
        <v>-683.1518013872427</v>
      </c>
      <c r="AI55">
        <f t="shared" si="39"/>
        <v>-692.8381683032992</v>
      </c>
      <c r="AJ55">
        <f t="shared" si="47"/>
        <v>3.6498008075969679</v>
      </c>
      <c r="AK55">
        <f t="shared" si="59"/>
        <v>3.7959127941038022</v>
      </c>
      <c r="AL55">
        <f t="shared" si="40"/>
        <v>-685.39245470159835</v>
      </c>
      <c r="AN55">
        <f t="shared" si="48"/>
        <v>0</v>
      </c>
      <c r="AO55">
        <f t="shared" si="49"/>
        <v>0</v>
      </c>
      <c r="AP55">
        <f t="shared" si="50"/>
        <v>-6.8346783195247895E-2</v>
      </c>
      <c r="AQ55">
        <f t="shared" si="51"/>
        <v>-4.8203034701751459</v>
      </c>
      <c r="AR55">
        <f t="shared" si="52"/>
        <v>-4.8886502533703942</v>
      </c>
      <c r="AS55">
        <f t="shared" si="53"/>
        <v>2.5752910938069952E-2</v>
      </c>
      <c r="AT55">
        <f t="shared" si="54"/>
        <v>2.6783873769702517E-2</v>
      </c>
      <c r="AU55">
        <f t="shared" si="55"/>
        <v>-4.8361134686626208</v>
      </c>
      <c r="AW55">
        <v>52</v>
      </c>
      <c r="AX55">
        <f>IF(Z55&gt;0, (R55*SUMPRODUCT(K55:$K$98, X55:$X$98)-K55*$AZ$3)/Z55, 0)</f>
        <v>130.53791287479004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41"/>
        <v>50000</v>
      </c>
      <c r="S56">
        <f t="shared" si="42"/>
        <v>128.60996710795385</v>
      </c>
      <c r="U56">
        <f t="shared" si="57"/>
        <v>4.5614701000000001E-2</v>
      </c>
      <c r="V56">
        <f t="shared" si="58"/>
        <v>0.01</v>
      </c>
      <c r="W56">
        <f t="shared" si="34"/>
        <v>0.38745467664226046</v>
      </c>
      <c r="X56">
        <f t="shared" si="35"/>
        <v>1.7673629226088394E-2</v>
      </c>
      <c r="Y56">
        <f t="shared" si="36"/>
        <v>3.8745467664226046E-3</v>
      </c>
      <c r="Z56">
        <f t="shared" si="37"/>
        <v>0.36590650064974944</v>
      </c>
      <c r="AB56">
        <f t="shared" si="38"/>
        <v>50.577524822457342</v>
      </c>
      <c r="AC56">
        <f t="shared" si="27"/>
        <v>47.05922301315077</v>
      </c>
      <c r="AE56">
        <f t="shared" si="43"/>
        <v>0</v>
      </c>
      <c r="AF56">
        <f t="shared" si="44"/>
        <v>0</v>
      </c>
      <c r="AG56">
        <f t="shared" si="45"/>
        <v>-9.1476625162437362</v>
      </c>
      <c r="AH56">
        <f t="shared" si="46"/>
        <v>-883.68146130441971</v>
      </c>
      <c r="AI56">
        <f t="shared" si="39"/>
        <v>-892.82912382066343</v>
      </c>
      <c r="AJ56">
        <f t="shared" si="47"/>
        <v>3.5183018093065712</v>
      </c>
      <c r="AK56">
        <f t="shared" si="59"/>
        <v>3.5404267375720142</v>
      </c>
      <c r="AL56">
        <f t="shared" si="40"/>
        <v>-885.77039527378486</v>
      </c>
      <c r="AN56">
        <f t="shared" si="48"/>
        <v>0</v>
      </c>
      <c r="AO56">
        <f t="shared" si="49"/>
        <v>0</v>
      </c>
      <c r="AP56">
        <f t="shared" si="50"/>
        <v>-5.7630086860296741E-2</v>
      </c>
      <c r="AQ56">
        <f t="shared" si="51"/>
        <v>-5.5671751424340306</v>
      </c>
      <c r="AR56">
        <f t="shared" si="52"/>
        <v>-5.6248052292943269</v>
      </c>
      <c r="AS56">
        <f t="shared" si="53"/>
        <v>2.2165229479228245E-2</v>
      </c>
      <c r="AT56">
        <f t="shared" si="54"/>
        <v>2.2304616075033583E-2</v>
      </c>
      <c r="AU56">
        <f t="shared" si="55"/>
        <v>-5.5803353837400653</v>
      </c>
      <c r="AW56">
        <v>53</v>
      </c>
      <c r="AX56">
        <f>IF(Z56&gt;0, (R56*SUMPRODUCT(K56:$K$98, X56:$X$98)-K56*$AZ$3)/Z56, 0)</f>
        <v>128.60996710795385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41"/>
        <v>50000</v>
      </c>
      <c r="S57">
        <f t="shared" si="42"/>
        <v>125.13946782968443</v>
      </c>
      <c r="U57">
        <f t="shared" si="57"/>
        <v>5.8461241999999997E-2</v>
      </c>
      <c r="V57">
        <f t="shared" si="58"/>
        <v>0.01</v>
      </c>
      <c r="W57">
        <f t="shared" si="34"/>
        <v>0.36590650064974944</v>
      </c>
      <c r="X57">
        <f t="shared" si="35"/>
        <v>2.1391348483858159E-2</v>
      </c>
      <c r="Y57">
        <f t="shared" si="36"/>
        <v>3.6590650064974944E-3</v>
      </c>
      <c r="Z57">
        <f t="shared" si="37"/>
        <v>0.34085608715939381</v>
      </c>
      <c r="AB57">
        <f t="shared" si="38"/>
        <v>47.05922301315077</v>
      </c>
      <c r="AC57">
        <f t="shared" si="27"/>
        <v>42.654549353635076</v>
      </c>
      <c r="AE57">
        <f t="shared" si="43"/>
        <v>0</v>
      </c>
      <c r="AF57">
        <f t="shared" si="44"/>
        <v>0</v>
      </c>
      <c r="AG57">
        <f t="shared" si="45"/>
        <v>-8.5214021789848449</v>
      </c>
      <c r="AH57">
        <f t="shared" si="46"/>
        <v>-1069.567424192908</v>
      </c>
      <c r="AI57">
        <f t="shared" si="39"/>
        <v>-1078.0888263718928</v>
      </c>
      <c r="AJ57">
        <f t="shared" si="47"/>
        <v>4.4046736595156943</v>
      </c>
      <c r="AK57">
        <f t="shared" si="59"/>
        <v>3.2941456109205545</v>
      </c>
      <c r="AL57">
        <f t="shared" si="40"/>
        <v>-1070.3900071014564</v>
      </c>
      <c r="AN57">
        <f t="shared" si="48"/>
        <v>0</v>
      </c>
      <c r="AO57">
        <f t="shared" si="49"/>
        <v>0</v>
      </c>
      <c r="AP57">
        <f t="shared" si="50"/>
        <v>-4.7932731729707988E-2</v>
      </c>
      <c r="AQ57">
        <f t="shared" si="51"/>
        <v>-6.0162972400371926</v>
      </c>
      <c r="AR57">
        <f t="shared" si="52"/>
        <v>-6.0642299717668999</v>
      </c>
      <c r="AS57">
        <f t="shared" si="53"/>
        <v>2.4776208943541333E-2</v>
      </c>
      <c r="AT57">
        <f t="shared" si="54"/>
        <v>1.852950893882822E-2</v>
      </c>
      <c r="AU57">
        <f t="shared" si="55"/>
        <v>-6.0209242538845293</v>
      </c>
      <c r="AW57">
        <v>54</v>
      </c>
      <c r="AX57">
        <f>IF(Z57&gt;0, (R57*SUMPRODUCT(K57:$K$98, X57:$X$98)-K57*$AZ$3)/Z57, 0)</f>
        <v>125.13946782968443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41"/>
        <v>50000</v>
      </c>
      <c r="S58">
        <f t="shared" si="42"/>
        <v>120.48840720373346</v>
      </c>
      <c r="U58">
        <f t="shared" si="57"/>
        <v>7.2616817E-2</v>
      </c>
      <c r="V58">
        <f t="shared" si="58"/>
        <v>0.01</v>
      </c>
      <c r="W58">
        <f t="shared" si="34"/>
        <v>0.34085608715939381</v>
      </c>
      <c r="X58">
        <f t="shared" si="35"/>
        <v>2.4751884104589748E-2</v>
      </c>
      <c r="Y58">
        <f t="shared" si="36"/>
        <v>3.4085608715939382E-3</v>
      </c>
      <c r="Z58">
        <f t="shared" si="37"/>
        <v>0.31269564218321017</v>
      </c>
      <c r="AB58">
        <f t="shared" si="38"/>
        <v>42.654549353635076</v>
      </c>
      <c r="AC58">
        <f t="shared" si="27"/>
        <v>37.676199866203561</v>
      </c>
      <c r="AE58">
        <f t="shared" si="43"/>
        <v>0</v>
      </c>
      <c r="AF58">
        <f t="shared" si="44"/>
        <v>0</v>
      </c>
      <c r="AG58">
        <f t="shared" si="45"/>
        <v>-7.8173910545802539</v>
      </c>
      <c r="AH58">
        <f t="shared" si="46"/>
        <v>-1237.5942052294874</v>
      </c>
      <c r="AI58">
        <f t="shared" si="39"/>
        <v>-1245.4115962840676</v>
      </c>
      <c r="AJ58">
        <f t="shared" si="47"/>
        <v>4.9783494874315153</v>
      </c>
      <c r="AK58">
        <f t="shared" si="59"/>
        <v>2.9858184547544555</v>
      </c>
      <c r="AL58">
        <f t="shared" si="40"/>
        <v>-1237.4474283418815</v>
      </c>
      <c r="AN58">
        <f t="shared" si="48"/>
        <v>0</v>
      </c>
      <c r="AO58">
        <f t="shared" si="49"/>
        <v>0</v>
      </c>
      <c r="AP58">
        <f t="shared" si="50"/>
        <v>-3.9261323217932693E-2</v>
      </c>
      <c r="AQ58">
        <f t="shared" si="51"/>
        <v>-6.2155757291541036</v>
      </c>
      <c r="AR58">
        <f t="shared" si="52"/>
        <v>-6.2548370523720358</v>
      </c>
      <c r="AS58">
        <f t="shared" si="53"/>
        <v>2.5002790183223485E-2</v>
      </c>
      <c r="AT58">
        <f t="shared" si="54"/>
        <v>1.4995691350696718E-2</v>
      </c>
      <c r="AU58">
        <f t="shared" si="55"/>
        <v>-6.2148385708381149</v>
      </c>
      <c r="AW58">
        <v>55</v>
      </c>
      <c r="AX58">
        <f>IF(Z58&gt;0, (R58*SUMPRODUCT(K58:$K$98, X58:$X$98)-K58*$AZ$3)/Z58, 0)</f>
        <v>120.48840720373346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41"/>
        <v>50000</v>
      </c>
      <c r="S59">
        <f t="shared" si="42"/>
        <v>114.86240426044115</v>
      </c>
      <c r="U59">
        <f t="shared" si="57"/>
        <v>8.8271367000000003E-2</v>
      </c>
      <c r="V59">
        <f t="shared" si="58"/>
        <v>0.01</v>
      </c>
      <c r="W59">
        <f t="shared" si="34"/>
        <v>0.31269564218321017</v>
      </c>
      <c r="X59">
        <f t="shared" si="35"/>
        <v>2.7602071790454825E-2</v>
      </c>
      <c r="Y59">
        <f t="shared" si="36"/>
        <v>3.1269564218321015E-3</v>
      </c>
      <c r="Z59">
        <f t="shared" si="37"/>
        <v>0.28196661397092326</v>
      </c>
      <c r="AB59">
        <f t="shared" si="38"/>
        <v>37.676199866203561</v>
      </c>
      <c r="AC59">
        <f t="shared" si="27"/>
        <v>32.387363201875942</v>
      </c>
      <c r="AE59">
        <f t="shared" si="43"/>
        <v>0</v>
      </c>
      <c r="AF59">
        <f t="shared" si="44"/>
        <v>0</v>
      </c>
      <c r="AG59">
        <f t="shared" si="45"/>
        <v>-7.0491653492730819</v>
      </c>
      <c r="AH59">
        <f t="shared" si="46"/>
        <v>-1380.1035895227412</v>
      </c>
      <c r="AI59">
        <f t="shared" si="39"/>
        <v>-1387.1527548720144</v>
      </c>
      <c r="AJ59">
        <f t="shared" si="47"/>
        <v>5.2888366643276186</v>
      </c>
      <c r="AK59">
        <f t="shared" si="59"/>
        <v>2.6373339906342497</v>
      </c>
      <c r="AL59">
        <f t="shared" si="40"/>
        <v>-1379.2265842170525</v>
      </c>
      <c r="AN59">
        <f t="shared" si="48"/>
        <v>0</v>
      </c>
      <c r="AO59">
        <f t="shared" si="49"/>
        <v>0</v>
      </c>
      <c r="AP59">
        <f t="shared" si="50"/>
        <v>-3.1609874388462154E-2</v>
      </c>
      <c r="AQ59">
        <f t="shared" si="51"/>
        <v>-6.1886619119209954</v>
      </c>
      <c r="AR59">
        <f t="shared" si="52"/>
        <v>-6.2202717863094579</v>
      </c>
      <c r="AS59">
        <f t="shared" si="53"/>
        <v>2.3716206719101705E-2</v>
      </c>
      <c r="AT59">
        <f t="shared" si="54"/>
        <v>1.1826335748099173E-2</v>
      </c>
      <c r="AU59">
        <f t="shared" si="55"/>
        <v>-6.1847292438422565</v>
      </c>
      <c r="AW59">
        <v>56</v>
      </c>
      <c r="AX59">
        <f>IF(Z59&gt;0, (R59*SUMPRODUCT(K59:$K$98, X59:$X$98)-K59*$AZ$3)/Z59, 0)</f>
        <v>114.86240426044115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41"/>
        <v>50000</v>
      </c>
      <c r="S60">
        <f t="shared" si="42"/>
        <v>108.15935926589333</v>
      </c>
      <c r="U60">
        <f t="shared" si="57"/>
        <v>0.103819197</v>
      </c>
      <c r="V60">
        <f t="shared" si="58"/>
        <v>0.01</v>
      </c>
      <c r="W60">
        <f t="shared" si="34"/>
        <v>0.28196661397092326</v>
      </c>
      <c r="X60">
        <f t="shared" si="35"/>
        <v>2.9273547443270233E-2</v>
      </c>
      <c r="Y60">
        <f t="shared" si="36"/>
        <v>2.8196661397092327E-3</v>
      </c>
      <c r="Z60">
        <f t="shared" si="37"/>
        <v>0.24987340038794381</v>
      </c>
      <c r="AB60">
        <f t="shared" si="38"/>
        <v>32.387363201875942</v>
      </c>
      <c r="AC60">
        <f t="shared" si="27"/>
        <v>27.026146883550023</v>
      </c>
      <c r="AE60">
        <f t="shared" si="43"/>
        <v>0</v>
      </c>
      <c r="AF60">
        <f t="shared" si="44"/>
        <v>0</v>
      </c>
      <c r="AG60">
        <f t="shared" si="45"/>
        <v>-6.2468350096985956</v>
      </c>
      <c r="AH60">
        <f t="shared" si="46"/>
        <v>-1463.6773721635116</v>
      </c>
      <c r="AI60">
        <f t="shared" si="39"/>
        <v>-1469.9242071732101</v>
      </c>
      <c r="AJ60">
        <f t="shared" si="47"/>
        <v>5.3612163183259192</v>
      </c>
      <c r="AK60">
        <f t="shared" si="59"/>
        <v>2.2671154241313163</v>
      </c>
      <c r="AL60">
        <f t="shared" si="40"/>
        <v>-1462.2958754307529</v>
      </c>
      <c r="AN60">
        <f t="shared" si="48"/>
        <v>0</v>
      </c>
      <c r="AO60">
        <f t="shared" si="49"/>
        <v>0</v>
      </c>
      <c r="AP60">
        <f t="shared" si="50"/>
        <v>-2.5010771310979039E-2</v>
      </c>
      <c r="AQ60">
        <f t="shared" si="51"/>
        <v>-5.8601996005017964</v>
      </c>
      <c r="AR60">
        <f t="shared" si="52"/>
        <v>-5.8852103718127751</v>
      </c>
      <c r="AS60">
        <f t="shared" si="53"/>
        <v>2.1464974675681116E-2</v>
      </c>
      <c r="AT60">
        <f t="shared" si="54"/>
        <v>9.0769654265732622E-3</v>
      </c>
      <c r="AU60">
        <f t="shared" si="55"/>
        <v>-5.8546684317105209</v>
      </c>
      <c r="AW60">
        <v>57</v>
      </c>
      <c r="AX60">
        <f>IF(Z60&gt;0, (R60*SUMPRODUCT(K60:$K$98, X60:$X$98)-K60*$AZ$3)/Z60, 0)</f>
        <v>108.15935926589333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41"/>
        <v>50000</v>
      </c>
      <c r="S61">
        <f t="shared" si="42"/>
        <v>100.83321758039509</v>
      </c>
      <c r="U61">
        <f t="shared" si="57"/>
        <v>0.120610461</v>
      </c>
      <c r="V61">
        <f t="shared" si="58"/>
        <v>0.01</v>
      </c>
      <c r="W61">
        <f t="shared" si="34"/>
        <v>0.24987340038794381</v>
      </c>
      <c r="X61">
        <f t="shared" si="35"/>
        <v>3.0137346012427482E-2</v>
      </c>
      <c r="Y61">
        <f t="shared" si="36"/>
        <v>2.4987340038794383E-3</v>
      </c>
      <c r="Z61">
        <f t="shared" si="37"/>
        <v>0.2172373203716369</v>
      </c>
      <c r="AB61">
        <f t="shared" si="38"/>
        <v>27.026146883550023</v>
      </c>
      <c r="AC61">
        <f t="shared" si="27"/>
        <v>21.904737991615256</v>
      </c>
      <c r="AE61">
        <f t="shared" si="43"/>
        <v>0</v>
      </c>
      <c r="AF61">
        <f t="shared" si="44"/>
        <v>0</v>
      </c>
      <c r="AG61">
        <f t="shared" si="45"/>
        <v>-5.4309330092909223</v>
      </c>
      <c r="AH61">
        <f t="shared" si="46"/>
        <v>-1506.8673006213742</v>
      </c>
      <c r="AI61">
        <f t="shared" si="39"/>
        <v>-1512.298233630665</v>
      </c>
      <c r="AJ61">
        <f t="shared" si="47"/>
        <v>5.1214088919347667</v>
      </c>
      <c r="AK61">
        <f t="shared" si="59"/>
        <v>1.8918302818485018</v>
      </c>
      <c r="AL61">
        <f t="shared" si="40"/>
        <v>-1505.2849944568816</v>
      </c>
      <c r="AN61">
        <f t="shared" si="48"/>
        <v>0</v>
      </c>
      <c r="AO61">
        <f t="shared" si="49"/>
        <v>0</v>
      </c>
      <c r="AP61">
        <f t="shared" si="50"/>
        <v>-1.9414377625077223E-2</v>
      </c>
      <c r="AQ61">
        <f t="shared" si="51"/>
        <v>-5.3867154603263501</v>
      </c>
      <c r="AR61">
        <f t="shared" si="52"/>
        <v>-5.4061298379514273</v>
      </c>
      <c r="AS61">
        <f t="shared" si="53"/>
        <v>1.8307897746179636E-2</v>
      </c>
      <c r="AT61">
        <f t="shared" si="54"/>
        <v>6.762872499353199E-3</v>
      </c>
      <c r="AU61">
        <f t="shared" si="55"/>
        <v>-5.3810590677058938</v>
      </c>
      <c r="AW61">
        <v>58</v>
      </c>
      <c r="AX61">
        <f>IF(Z61&gt;0, (R61*SUMPRODUCT(K61:$K$98, X61:$X$98)-K61*$AZ$3)/Z61, 0)</f>
        <v>100.83321758039509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41"/>
        <v>50000</v>
      </c>
      <c r="S62">
        <f t="shared" si="42"/>
        <v>92.83124781047637</v>
      </c>
      <c r="U62">
        <f t="shared" si="57"/>
        <v>0.138204574</v>
      </c>
      <c r="V62">
        <f t="shared" si="58"/>
        <v>0.01</v>
      </c>
      <c r="W62">
        <f t="shared" si="34"/>
        <v>0.2172373203716369</v>
      </c>
      <c r="X62">
        <f t="shared" si="35"/>
        <v>3.00231913188636E-2</v>
      </c>
      <c r="Y62">
        <f t="shared" si="36"/>
        <v>2.1723732037163689E-3</v>
      </c>
      <c r="Z62">
        <f t="shared" si="37"/>
        <v>0.18504175584905691</v>
      </c>
      <c r="AB62">
        <f t="shared" si="38"/>
        <v>21.904737991615256</v>
      </c>
      <c r="AC62">
        <f t="shared" si="27"/>
        <v>17.177657092509467</v>
      </c>
      <c r="AE62">
        <f t="shared" si="43"/>
        <v>0</v>
      </c>
      <c r="AF62">
        <f t="shared" si="44"/>
        <v>0</v>
      </c>
      <c r="AG62">
        <f t="shared" si="45"/>
        <v>-4.626043896226423</v>
      </c>
      <c r="AH62">
        <f t="shared" si="46"/>
        <v>-1501.15956594318</v>
      </c>
      <c r="AI62">
        <f t="shared" si="39"/>
        <v>-1505.7856098394066</v>
      </c>
      <c r="AJ62">
        <f t="shared" si="47"/>
        <v>4.7270808991057898</v>
      </c>
      <c r="AK62">
        <f t="shared" si="59"/>
        <v>1.5333316594130681</v>
      </c>
      <c r="AL62">
        <f t="shared" si="40"/>
        <v>-1499.5251972808876</v>
      </c>
      <c r="AN62">
        <f t="shared" si="48"/>
        <v>0</v>
      </c>
      <c r="AO62">
        <f t="shared" si="49"/>
        <v>0</v>
      </c>
      <c r="AP62">
        <f t="shared" si="50"/>
        <v>-1.4765248267569213E-2</v>
      </c>
      <c r="AQ62">
        <f t="shared" si="51"/>
        <v>-4.7913496234802304</v>
      </c>
      <c r="AR62">
        <f t="shared" si="52"/>
        <v>-4.8061148717478002</v>
      </c>
      <c r="AS62">
        <f t="shared" si="53"/>
        <v>1.5087734708508929E-2</v>
      </c>
      <c r="AT62">
        <f t="shared" si="54"/>
        <v>4.8940354081434146E-3</v>
      </c>
      <c r="AU62">
        <f t="shared" si="55"/>
        <v>-4.7861331016311475</v>
      </c>
      <c r="AW62">
        <v>59</v>
      </c>
      <c r="AX62">
        <f>IF(Z62&gt;0, (R62*SUMPRODUCT(K62:$K$98, X62:$X$98)-K62*$AZ$3)/Z62, 0)</f>
        <v>92.83124781047637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41"/>
        <v>50000</v>
      </c>
      <c r="S63">
        <f t="shared" si="42"/>
        <v>84.11628818156359</v>
      </c>
      <c r="U63">
        <f t="shared" si="57"/>
        <v>0.156383199</v>
      </c>
      <c r="V63">
        <f t="shared" si="58"/>
        <v>0.01</v>
      </c>
      <c r="W63">
        <f t="shared" si="34"/>
        <v>0.18504175584905691</v>
      </c>
      <c r="X63">
        <f t="shared" si="35"/>
        <v>2.8937421728252481E-2</v>
      </c>
      <c r="Y63">
        <f t="shared" si="36"/>
        <v>1.8504175584905691E-3</v>
      </c>
      <c r="Z63">
        <f t="shared" si="37"/>
        <v>0.15425391656231385</v>
      </c>
      <c r="AB63">
        <f t="shared" si="38"/>
        <v>17.177657092509467</v>
      </c>
      <c r="AC63">
        <f t="shared" si="27"/>
        <v>12.975266898690457</v>
      </c>
      <c r="AE63">
        <f t="shared" si="43"/>
        <v>0</v>
      </c>
      <c r="AF63">
        <f t="shared" si="44"/>
        <v>0</v>
      </c>
      <c r="AG63">
        <f t="shared" si="45"/>
        <v>-3.8563479140578463</v>
      </c>
      <c r="AH63">
        <f t="shared" si="46"/>
        <v>-1446.871086412624</v>
      </c>
      <c r="AI63">
        <f t="shared" si="39"/>
        <v>-1450.7274343266818</v>
      </c>
      <c r="AJ63">
        <f t="shared" si="47"/>
        <v>4.20239019381901</v>
      </c>
      <c r="AK63">
        <f t="shared" si="59"/>
        <v>1.2024359964756628</v>
      </c>
      <c r="AL63">
        <f t="shared" si="40"/>
        <v>-1445.3226081363871</v>
      </c>
      <c r="AN63">
        <f t="shared" si="48"/>
        <v>0</v>
      </c>
      <c r="AO63">
        <f t="shared" si="49"/>
        <v>0</v>
      </c>
      <c r="AP63">
        <f t="shared" si="50"/>
        <v>-1.0989784845340926E-2</v>
      </c>
      <c r="AQ63">
        <f t="shared" si="51"/>
        <v>-4.123279925199431</v>
      </c>
      <c r="AR63">
        <f t="shared" si="52"/>
        <v>-4.1342697100447721</v>
      </c>
      <c r="AS63">
        <f t="shared" si="53"/>
        <v>1.1975932954048481E-2</v>
      </c>
      <c r="AT63">
        <f t="shared" si="54"/>
        <v>3.4266910522748116E-3</v>
      </c>
      <c r="AU63">
        <f t="shared" si="55"/>
        <v>-4.1188670860384482</v>
      </c>
      <c r="AW63">
        <v>60</v>
      </c>
      <c r="AX63">
        <f>IF(Z63&gt;0, (R63*SUMPRODUCT(K63:$K$98, X63:$X$98)-K63*$AZ$3)/Z63, 0)</f>
        <v>84.11628818156359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41"/>
        <v>50000</v>
      </c>
      <c r="S64">
        <f t="shared" si="42"/>
        <v>74.676316179163777</v>
      </c>
      <c r="U64">
        <f t="shared" si="57"/>
        <v>0.17588848000000001</v>
      </c>
      <c r="V64">
        <f t="shared" si="58"/>
        <v>0.01</v>
      </c>
      <c r="W64">
        <f t="shared" si="34"/>
        <v>0.15425391656231385</v>
      </c>
      <c r="X64">
        <f t="shared" si="35"/>
        <v>2.713148691819221E-2</v>
      </c>
      <c r="Y64">
        <f t="shared" si="36"/>
        <v>1.5425391656231386E-3</v>
      </c>
      <c r="Z64">
        <f t="shared" si="37"/>
        <v>0.12557989047849852</v>
      </c>
      <c r="AB64">
        <f t="shared" si="38"/>
        <v>12.975266898690457</v>
      </c>
      <c r="AC64">
        <f t="shared" si="27"/>
        <v>9.3778436071171143</v>
      </c>
      <c r="AE64">
        <f t="shared" si="43"/>
        <v>0</v>
      </c>
      <c r="AF64">
        <f t="shared" si="44"/>
        <v>0</v>
      </c>
      <c r="AG64">
        <f t="shared" si="45"/>
        <v>-3.1394972619624628</v>
      </c>
      <c r="AH64">
        <f t="shared" si="46"/>
        <v>-1356.5743459096104</v>
      </c>
      <c r="AI64">
        <f t="shared" si="39"/>
        <v>-1359.713843171573</v>
      </c>
      <c r="AJ64">
        <f t="shared" si="47"/>
        <v>3.5974232915733424</v>
      </c>
      <c r="AK64">
        <f t="shared" si="59"/>
        <v>0.90826868290833207</v>
      </c>
      <c r="AL64">
        <f t="shared" si="40"/>
        <v>-1355.2081511970914</v>
      </c>
      <c r="AN64">
        <f t="shared" si="48"/>
        <v>0</v>
      </c>
      <c r="AO64">
        <f t="shared" si="49"/>
        <v>0</v>
      </c>
      <c r="AP64">
        <f t="shared" si="50"/>
        <v>-7.988312897244167E-3</v>
      </c>
      <c r="AQ64">
        <f t="shared" si="51"/>
        <v>-3.4517438428108047</v>
      </c>
      <c r="AR64">
        <f t="shared" si="52"/>
        <v>-3.4597321557080494</v>
      </c>
      <c r="AS64">
        <f t="shared" si="53"/>
        <v>9.1534855676091657E-3</v>
      </c>
      <c r="AT64">
        <f t="shared" si="54"/>
        <v>2.3110497727601943E-3</v>
      </c>
      <c r="AU64">
        <f t="shared" si="55"/>
        <v>-3.4482676203676803</v>
      </c>
      <c r="AW64">
        <v>61</v>
      </c>
      <c r="AX64">
        <f>IF(Z64&gt;0, (R64*SUMPRODUCT(K64:$K$98, X64:$X$98)-K64*$AZ$3)/Z64, 0)</f>
        <v>74.676316179163777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41"/>
        <v>50000</v>
      </c>
      <c r="S65">
        <f t="shared" si="42"/>
        <v>64.137673096373661</v>
      </c>
      <c r="U65">
        <f t="shared" si="57"/>
        <v>0.195947922</v>
      </c>
      <c r="V65">
        <f t="shared" si="58"/>
        <v>0.01</v>
      </c>
      <c r="W65">
        <f t="shared" si="34"/>
        <v>0.12557989047849852</v>
      </c>
      <c r="X65">
        <f t="shared" si="35"/>
        <v>2.4607118584249368E-2</v>
      </c>
      <c r="Y65">
        <f t="shared" si="36"/>
        <v>1.2557989047849852E-3</v>
      </c>
      <c r="Z65">
        <f t="shared" si="37"/>
        <v>9.9716972989464164E-2</v>
      </c>
      <c r="AB65">
        <f t="shared" si="38"/>
        <v>9.3778436071171143</v>
      </c>
      <c r="AC65">
        <f t="shared" si="27"/>
        <v>6.3956146157581744</v>
      </c>
      <c r="AE65">
        <f t="shared" si="43"/>
        <v>0</v>
      </c>
      <c r="AF65">
        <f t="shared" si="44"/>
        <v>0</v>
      </c>
      <c r="AG65">
        <f t="shared" si="45"/>
        <v>-2.4929243247366042</v>
      </c>
      <c r="AH65">
        <f t="shared" si="46"/>
        <v>-1230.3559292124685</v>
      </c>
      <c r="AI65">
        <f t="shared" si="39"/>
        <v>-1232.8488535372051</v>
      </c>
      <c r="AJ65">
        <f t="shared" si="47"/>
        <v>2.9822289913589399</v>
      </c>
      <c r="AK65">
        <f t="shared" si="59"/>
        <v>0.65644905249819807</v>
      </c>
      <c r="AL65">
        <f t="shared" si="40"/>
        <v>-1229.2101754933481</v>
      </c>
      <c r="AN65">
        <f t="shared" si="48"/>
        <v>0</v>
      </c>
      <c r="AO65">
        <f t="shared" si="49"/>
        <v>0</v>
      </c>
      <c r="AP65">
        <f t="shared" si="50"/>
        <v>-5.6635146926526181E-3</v>
      </c>
      <c r="AQ65">
        <f t="shared" si="51"/>
        <v>-2.795166629465704</v>
      </c>
      <c r="AR65">
        <f t="shared" si="52"/>
        <v>-2.8008301441583563</v>
      </c>
      <c r="AS65">
        <f t="shared" si="53"/>
        <v>6.775134544527538E-3</v>
      </c>
      <c r="AT65">
        <f t="shared" si="54"/>
        <v>1.4913444491317434E-3</v>
      </c>
      <c r="AU65">
        <f t="shared" si="55"/>
        <v>-2.7925636651646975</v>
      </c>
      <c r="AW65">
        <v>62</v>
      </c>
      <c r="AX65">
        <f>IF(Z65&gt;0, (R65*SUMPRODUCT(K65:$K$98, X65:$X$98)-K65*$AZ$3)/Z65, 0)</f>
        <v>64.137673096373661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41"/>
        <v>50000</v>
      </c>
      <c r="S66">
        <f t="shared" si="42"/>
        <v>52.161431785040527</v>
      </c>
      <c r="U66">
        <f t="shared" si="57"/>
        <v>0.21719401199999999</v>
      </c>
      <c r="V66">
        <f t="shared" si="58"/>
        <v>0.01</v>
      </c>
      <c r="W66">
        <f t="shared" si="34"/>
        <v>9.9716972989464164E-2</v>
      </c>
      <c r="X66">
        <f t="shared" si="35"/>
        <v>2.1657929428077354E-2</v>
      </c>
      <c r="Y66">
        <f t="shared" si="36"/>
        <v>9.971697298946417E-4</v>
      </c>
      <c r="Z66">
        <f t="shared" si="37"/>
        <v>7.706187383149217E-2</v>
      </c>
      <c r="AB66">
        <f t="shared" si="38"/>
        <v>6.3956146157581744</v>
      </c>
      <c r="AC66">
        <f t="shared" si="27"/>
        <v>4.0196576750887782</v>
      </c>
      <c r="AE66">
        <f t="shared" si="43"/>
        <v>0</v>
      </c>
      <c r="AF66">
        <f t="shared" si="44"/>
        <v>0</v>
      </c>
      <c r="AG66">
        <f t="shared" si="45"/>
        <v>-1.9265468457873043</v>
      </c>
      <c r="AH66">
        <f t="shared" si="46"/>
        <v>-1082.8964714038677</v>
      </c>
      <c r="AI66">
        <f t="shared" si="39"/>
        <v>-1084.823018249655</v>
      </c>
      <c r="AJ66">
        <f t="shared" si="47"/>
        <v>2.3759569406693961</v>
      </c>
      <c r="AK66">
        <f t="shared" si="59"/>
        <v>0.44769302310307224</v>
      </c>
      <c r="AL66">
        <f t="shared" si="40"/>
        <v>-1081.9993682858826</v>
      </c>
      <c r="AN66">
        <f t="shared" si="48"/>
        <v>0</v>
      </c>
      <c r="AO66">
        <f t="shared" si="49"/>
        <v>0</v>
      </c>
      <c r="AP66">
        <f t="shared" si="50"/>
        <v>-3.9078554175070732E-3</v>
      </c>
      <c r="AQ66">
        <f t="shared" si="51"/>
        <v>-2.1965740680681587</v>
      </c>
      <c r="AR66">
        <f t="shared" si="52"/>
        <v>-2.2004819234856656</v>
      </c>
      <c r="AS66">
        <f t="shared" si="53"/>
        <v>4.8194500033369595E-3</v>
      </c>
      <c r="AT66">
        <f t="shared" si="54"/>
        <v>9.0811163483465671E-4</v>
      </c>
      <c r="AU66">
        <f t="shared" si="55"/>
        <v>-2.1947543618474938</v>
      </c>
      <c r="AW66">
        <v>63</v>
      </c>
      <c r="AX66">
        <f>IF(Z66&gt;0, (R66*SUMPRODUCT(K66:$K$98, X66:$X$98)-K66*$AZ$3)/Z66, 0)</f>
        <v>52.161431785040527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1">$C$6</f>
        <v>50000</v>
      </c>
      <c r="S67">
        <f t="shared" ref="S67:S89" si="62">AX67</f>
        <v>38.003348055610012</v>
      </c>
      <c r="U67">
        <f t="shared" si="57"/>
        <v>0.239685495</v>
      </c>
      <c r="V67">
        <f t="shared" si="58"/>
        <v>0.01</v>
      </c>
      <c r="W67">
        <f t="shared" si="34"/>
        <v>7.706187383149217E-2</v>
      </c>
      <c r="X67">
        <f t="shared" si="35"/>
        <v>1.8470613374928748E-2</v>
      </c>
      <c r="Y67">
        <f t="shared" si="36"/>
        <v>7.7061873831492172E-4</v>
      </c>
      <c r="Z67">
        <f t="shared" si="37"/>
        <v>5.7820641718248494E-2</v>
      </c>
      <c r="AB67">
        <f t="shared" si="38"/>
        <v>4.0196576750887782</v>
      </c>
      <c r="AC67">
        <f t="shared" si="27"/>
        <v>2.1973779720173221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-1.4455160429562124</v>
      </c>
      <c r="AH67">
        <f t="shared" ref="AH67:AH89" si="66">-X67*R67</f>
        <v>-923.53066874643741</v>
      </c>
      <c r="AI67">
        <f t="shared" si="39"/>
        <v>-924.97618478939364</v>
      </c>
      <c r="AJ67">
        <f t="shared" ref="AJ67:AJ89" si="67">AB67-AC67</f>
        <v>1.8222797030714561</v>
      </c>
      <c r="AK67">
        <f t="shared" si="59"/>
        <v>0.28137603725621452</v>
      </c>
      <c r="AL67">
        <f t="shared" si="40"/>
        <v>-922.87252904906597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-2.6179648242842745E-3</v>
      </c>
      <c r="AQ67">
        <f t="shared" ref="AQ67:AQ89" si="71">AH67*$K67</f>
        <v>-1.6726004645243115</v>
      </c>
      <c r="AR67">
        <f t="shared" ref="AR67:AR89" si="72">AI67*$K67</f>
        <v>-1.6752184293485959</v>
      </c>
      <c r="AS67">
        <f t="shared" ref="AS67:AS89" si="73">AJ67*$K67</f>
        <v>3.3003190700615268E-3</v>
      </c>
      <c r="AT67">
        <f t="shared" ref="AT67:AT89" si="74">AK67*$K67</f>
        <v>5.0959833446524066E-4</v>
      </c>
      <c r="AU67">
        <f t="shared" ref="AU67:AU89" si="75">AL67*$K67</f>
        <v>-1.6714085119440691</v>
      </c>
      <c r="AW67">
        <v>64</v>
      </c>
      <c r="AX67">
        <f>IF(Z67&gt;0, (R67*SUMPRODUCT(K67:$K$98, X67:$X$98)-K67*$AZ$3)/Z67, 0)</f>
        <v>38.003348055610012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1"/>
        <v>50000</v>
      </c>
      <c r="S68">
        <f t="shared" si="62"/>
        <v>20.422858438247562</v>
      </c>
      <c r="U68">
        <f t="shared" ref="U68:U89" si="77">M68</f>
        <v>0.26259210900000002</v>
      </c>
      <c r="V68">
        <f t="shared" ref="V68:V89" si="78">$C$10</f>
        <v>0.01</v>
      </c>
      <c r="W68">
        <f t="shared" si="34"/>
        <v>5.7820641718248494E-2</v>
      </c>
      <c r="X68">
        <f t="shared" si="35"/>
        <v>1.5183244252528257E-2</v>
      </c>
      <c r="Y68">
        <f t="shared" si="36"/>
        <v>5.7820641718248501E-4</v>
      </c>
      <c r="Z68">
        <f t="shared" si="37"/>
        <v>4.2059191048537746E-2</v>
      </c>
      <c r="AB68">
        <f t="shared" si="38"/>
        <v>2.1973779720173221</v>
      </c>
      <c r="AC68">
        <f t="shared" ref="AC68:AC89" si="79">S68*Z68</f>
        <v>0.85896890481149546</v>
      </c>
      <c r="AE68">
        <f t="shared" si="63"/>
        <v>0</v>
      </c>
      <c r="AF68">
        <f t="shared" si="64"/>
        <v>0</v>
      </c>
      <c r="AG68">
        <f t="shared" si="65"/>
        <v>-1.0514797762134436</v>
      </c>
      <c r="AH68">
        <f t="shared" si="66"/>
        <v>-759.16221262641284</v>
      </c>
      <c r="AI68">
        <f t="shared" si="39"/>
        <v>-760.21369240262629</v>
      </c>
      <c r="AJ68">
        <f t="shared" si="67"/>
        <v>1.3384090672058266</v>
      </c>
      <c r="AK68">
        <f t="shared" ref="AK68:AK89" si="80">G68*SUM(AB68:AB68, AE68:AF68)</f>
        <v>0.15381645804121255</v>
      </c>
      <c r="AL68">
        <f t="shared" si="40"/>
        <v>-758.72146687737927</v>
      </c>
      <c r="AN68">
        <f t="shared" si="68"/>
        <v>0</v>
      </c>
      <c r="AO68">
        <f t="shared" si="69"/>
        <v>0</v>
      </c>
      <c r="AP68">
        <f t="shared" si="70"/>
        <v>-1.7002930995935796E-3</v>
      </c>
      <c r="AQ68">
        <f t="shared" si="71"/>
        <v>-1.2276016151725393</v>
      </c>
      <c r="AR68">
        <f t="shared" si="72"/>
        <v>-1.229301908272133</v>
      </c>
      <c r="AS68">
        <f t="shared" si="73"/>
        <v>2.1642714894609602E-3</v>
      </c>
      <c r="AT68">
        <f t="shared" si="74"/>
        <v>2.48728571036548E-4</v>
      </c>
      <c r="AU68">
        <f t="shared" si="75"/>
        <v>-1.2268889082116354</v>
      </c>
      <c r="AW68">
        <v>65</v>
      </c>
      <c r="AX68">
        <f>IF(Z68&gt;0, (R68*SUMPRODUCT(K68:$K$98, X68:$X$98)-K68*$AZ$3)/Z68, 0)</f>
        <v>20.422858438247562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0.28653067599999998</v>
      </c>
      <c r="Q69" s="5">
        <f t="shared" ref="Q69:Q89" si="81">$C$8</f>
        <v>25</v>
      </c>
      <c r="R69">
        <f t="shared" si="61"/>
        <v>50000</v>
      </c>
      <c r="S69">
        <f t="shared" si="62"/>
        <v>-2.3742421181336546</v>
      </c>
      <c r="U69">
        <f t="shared" si="77"/>
        <v>0.28653067599999998</v>
      </c>
      <c r="V69">
        <f t="shared" si="78"/>
        <v>0.01</v>
      </c>
      <c r="W69">
        <f t="shared" si="34"/>
        <v>4.2059191048537746E-2</v>
      </c>
      <c r="X69">
        <f t="shared" si="35"/>
        <v>1.2051248443150668E-2</v>
      </c>
      <c r="Y69">
        <f t="shared" si="36"/>
        <v>4.2059191048537747E-4</v>
      </c>
      <c r="Z69">
        <f t="shared" si="37"/>
        <v>2.9587350694901701E-2</v>
      </c>
      <c r="AB69">
        <f t="shared" si="38"/>
        <v>0.85896890481149546</v>
      </c>
      <c r="AC69">
        <f t="shared" si="79"/>
        <v>-7.0247534183826676E-2</v>
      </c>
      <c r="AE69">
        <f t="shared" si="63"/>
        <v>0</v>
      </c>
      <c r="AF69">
        <f t="shared" si="64"/>
        <v>0</v>
      </c>
      <c r="AG69">
        <f t="shared" si="65"/>
        <v>-0.73968376737254249</v>
      </c>
      <c r="AH69">
        <f t="shared" si="66"/>
        <v>-602.56242215753343</v>
      </c>
      <c r="AI69">
        <f t="shared" si="39"/>
        <v>-603.30210592490596</v>
      </c>
      <c r="AJ69">
        <f t="shared" si="67"/>
        <v>0.92921643899532214</v>
      </c>
      <c r="AK69">
        <f t="shared" si="80"/>
        <v>6.0127823336804685E-2</v>
      </c>
      <c r="AL69">
        <f t="shared" si="40"/>
        <v>-602.31276166257385</v>
      </c>
      <c r="AN69">
        <f t="shared" si="68"/>
        <v>0</v>
      </c>
      <c r="AO69">
        <f t="shared" si="69"/>
        <v>0</v>
      </c>
      <c r="AP69">
        <f t="shared" si="70"/>
        <v>-1.0679500333687145E-3</v>
      </c>
      <c r="AQ69">
        <f t="shared" si="71"/>
        <v>-0.86997523432979229</v>
      </c>
      <c r="AR69">
        <f t="shared" si="72"/>
        <v>-0.87104318436316097</v>
      </c>
      <c r="AS69">
        <f t="shared" si="73"/>
        <v>1.3415959235617656E-3</v>
      </c>
      <c r="AT69">
        <f t="shared" si="74"/>
        <v>8.6812113191322101E-5</v>
      </c>
      <c r="AU69">
        <f t="shared" si="75"/>
        <v>-0.86961477632640793</v>
      </c>
      <c r="AW69">
        <v>66</v>
      </c>
      <c r="AX69">
        <f>IF(Z69&gt;0, (R69*SUMPRODUCT(K69:$K$98, X69:$X$98)-K69*$AZ$3)/Z69, 0)</f>
        <v>-2.3742421181336546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0.31063079199999999</v>
      </c>
      <c r="Q70" s="5">
        <f t="shared" si="81"/>
        <v>25</v>
      </c>
      <c r="R70">
        <f t="shared" si="61"/>
        <v>50000</v>
      </c>
      <c r="S70">
        <f t="shared" si="62"/>
        <v>-33.521532041443514</v>
      </c>
      <c r="U70">
        <f t="shared" si="77"/>
        <v>0.31063079199999999</v>
      </c>
      <c r="V70">
        <f t="shared" si="78"/>
        <v>0.01</v>
      </c>
      <c r="W70">
        <f t="shared" ref="W70:W89" si="83">Z69</f>
        <v>2.9587350694901701E-2</v>
      </c>
      <c r="X70">
        <f t="shared" ref="X70:X89" si="84">U70*W70</f>
        <v>9.1907421795390659E-3</v>
      </c>
      <c r="Y70">
        <f t="shared" ref="Y70:Y89" si="85">V70*W70</f>
        <v>2.9587350694901699E-4</v>
      </c>
      <c r="Z70">
        <f t="shared" ref="Z70:Z89" si="86">MAX(0, W70-X70-Y70)</f>
        <v>2.0100735008413619E-2</v>
      </c>
      <c r="AB70">
        <f t="shared" ref="AB70:AB89" si="87">AC69</f>
        <v>-7.0247534183826676E-2</v>
      </c>
      <c r="AC70">
        <f t="shared" si="79"/>
        <v>-0.67380743264110243</v>
      </c>
      <c r="AE70">
        <f t="shared" si="63"/>
        <v>0</v>
      </c>
      <c r="AF70">
        <f t="shared" si="64"/>
        <v>0</v>
      </c>
      <c r="AG70">
        <f t="shared" si="65"/>
        <v>-0.50251837521034048</v>
      </c>
      <c r="AH70">
        <f t="shared" si="66"/>
        <v>-459.53710897695328</v>
      </c>
      <c r="AI70">
        <f t="shared" ref="AI70:AI89" si="88">SUM(AE70:AH70)</f>
        <v>-460.03962735216362</v>
      </c>
      <c r="AJ70">
        <f t="shared" si="67"/>
        <v>0.60355989845727576</v>
      </c>
      <c r="AK70">
        <f t="shared" si="80"/>
        <v>-4.9173273928678676E-3</v>
      </c>
      <c r="AL70">
        <f t="shared" ref="AL70:AL89" si="89">SUM(AI70:AK70)</f>
        <v>-459.44098478109925</v>
      </c>
      <c r="AN70">
        <f t="shared" si="68"/>
        <v>0</v>
      </c>
      <c r="AO70">
        <f t="shared" si="69"/>
        <v>0</v>
      </c>
      <c r="AP70">
        <f t="shared" si="70"/>
        <v>-6.4779675745828312E-4</v>
      </c>
      <c r="AQ70">
        <f t="shared" si="71"/>
        <v>-0.59238957978883966</v>
      </c>
      <c r="AR70">
        <f t="shared" si="72"/>
        <v>-0.59303737654629785</v>
      </c>
      <c r="AS70">
        <f t="shared" si="73"/>
        <v>7.780494494133047E-4</v>
      </c>
      <c r="AT70">
        <f t="shared" si="74"/>
        <v>-6.3389298732156095E-6</v>
      </c>
      <c r="AU70">
        <f t="shared" si="75"/>
        <v>-0.5922656660267579</v>
      </c>
      <c r="AW70">
        <v>67</v>
      </c>
      <c r="AX70">
        <f>IF(Z70&gt;0, (R70*SUMPRODUCT(K70:$K$98, X70:$X$98)-K70*$AZ$3)/Z70, 0)</f>
        <v>-33.521532041443514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0.33433633699999998</v>
      </c>
      <c r="Q71" s="5">
        <f t="shared" si="81"/>
        <v>25</v>
      </c>
      <c r="R71">
        <f t="shared" si="61"/>
        <v>50000</v>
      </c>
      <c r="S71">
        <f t="shared" si="62"/>
        <v>-78.025729423843728</v>
      </c>
      <c r="U71">
        <f t="shared" si="77"/>
        <v>0.33433633699999998</v>
      </c>
      <c r="V71">
        <f t="shared" si="78"/>
        <v>0.01</v>
      </c>
      <c r="W71">
        <f t="shared" si="83"/>
        <v>2.0100735008413619E-2</v>
      </c>
      <c r="X71">
        <f t="shared" si="84"/>
        <v>6.7204061137206735E-3</v>
      </c>
      <c r="Y71">
        <f t="shared" si="85"/>
        <v>2.010073500841362E-4</v>
      </c>
      <c r="Z71">
        <f t="shared" si="86"/>
        <v>1.3179321544608808E-2</v>
      </c>
      <c r="AB71">
        <f t="shared" si="87"/>
        <v>-0.67380743264110243</v>
      </c>
      <c r="AC71">
        <f t="shared" si="79"/>
        <v>-1.0283261768294811</v>
      </c>
      <c r="AE71">
        <f t="shared" si="63"/>
        <v>0</v>
      </c>
      <c r="AF71">
        <f t="shared" si="64"/>
        <v>0</v>
      </c>
      <c r="AG71">
        <f t="shared" si="65"/>
        <v>-0.32948303861522021</v>
      </c>
      <c r="AH71">
        <f t="shared" si="66"/>
        <v>-336.02030568603368</v>
      </c>
      <c r="AI71">
        <f t="shared" si="88"/>
        <v>-336.34978872464887</v>
      </c>
      <c r="AJ71">
        <f t="shared" si="67"/>
        <v>0.3545187441883787</v>
      </c>
      <c r="AK71">
        <f t="shared" si="80"/>
        <v>-4.7166520284877174E-2</v>
      </c>
      <c r="AL71">
        <f t="shared" si="89"/>
        <v>-336.04243650074534</v>
      </c>
      <c r="AN71">
        <f t="shared" si="68"/>
        <v>0</v>
      </c>
      <c r="AO71">
        <f t="shared" si="69"/>
        <v>0</v>
      </c>
      <c r="AP71">
        <f t="shared" si="70"/>
        <v>-3.79229281138054E-4</v>
      </c>
      <c r="AQ71">
        <f t="shared" si="71"/>
        <v>-0.38675356251621396</v>
      </c>
      <c r="AR71">
        <f t="shared" si="72"/>
        <v>-0.38713279179735199</v>
      </c>
      <c r="AS71">
        <f t="shared" si="73"/>
        <v>4.0804494541988229E-4</v>
      </c>
      <c r="AT71">
        <f t="shared" si="74"/>
        <v>-5.4287849403702624E-5</v>
      </c>
      <c r="AU71">
        <f t="shared" si="75"/>
        <v>-0.38677903470133573</v>
      </c>
      <c r="AW71">
        <v>68</v>
      </c>
      <c r="AX71">
        <f>IF(Z71&gt;0, (R71*SUMPRODUCT(K71:$K$98, X71:$X$98)-K71*$AZ$3)/Z71, 0)</f>
        <v>-78.025729423843728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0.35860877099999999</v>
      </c>
      <c r="Q72" s="5">
        <f t="shared" si="81"/>
        <v>25</v>
      </c>
      <c r="R72">
        <f t="shared" si="61"/>
        <v>50000</v>
      </c>
      <c r="S72">
        <f t="shared" si="62"/>
        <v>-144.53197270632705</v>
      </c>
      <c r="U72">
        <f t="shared" si="77"/>
        <v>0.35860877099999999</v>
      </c>
      <c r="V72">
        <f t="shared" si="78"/>
        <v>0.01</v>
      </c>
      <c r="W72">
        <f t="shared" si="83"/>
        <v>1.3179321544608808E-2</v>
      </c>
      <c r="X72">
        <f t="shared" si="84"/>
        <v>4.7262203017259868E-3</v>
      </c>
      <c r="Y72">
        <f t="shared" si="85"/>
        <v>1.3179321544608808E-4</v>
      </c>
      <c r="Z72">
        <f t="shared" si="86"/>
        <v>8.3213080274367347E-3</v>
      </c>
      <c r="AB72">
        <f t="shared" si="87"/>
        <v>-1.0283261768294811</v>
      </c>
      <c r="AC72">
        <f t="shared" si="79"/>
        <v>-1.2026950647024264</v>
      </c>
      <c r="AE72">
        <f t="shared" si="63"/>
        <v>0</v>
      </c>
      <c r="AF72">
        <f t="shared" si="64"/>
        <v>0</v>
      </c>
      <c r="AG72">
        <f t="shared" si="65"/>
        <v>-0.20803270068591836</v>
      </c>
      <c r="AH72">
        <f t="shared" si="66"/>
        <v>-236.31101508629934</v>
      </c>
      <c r="AI72">
        <f t="shared" si="88"/>
        <v>-236.51904778698525</v>
      </c>
      <c r="AJ72">
        <f t="shared" si="67"/>
        <v>0.17436888787294524</v>
      </c>
      <c r="AK72">
        <f t="shared" si="80"/>
        <v>-7.1982832378063688E-2</v>
      </c>
      <c r="AL72">
        <f t="shared" si="89"/>
        <v>-236.41666173149036</v>
      </c>
      <c r="AN72">
        <f t="shared" si="68"/>
        <v>0</v>
      </c>
      <c r="AO72">
        <f t="shared" si="69"/>
        <v>0</v>
      </c>
      <c r="AP72">
        <f t="shared" si="70"/>
        <v>-2.1378753740227001E-4</v>
      </c>
      <c r="AQ72">
        <f t="shared" si="71"/>
        <v>-0.24284811863594824</v>
      </c>
      <c r="AR72">
        <f t="shared" si="72"/>
        <v>-0.24306190617335052</v>
      </c>
      <c r="AS72">
        <f t="shared" si="73"/>
        <v>1.7919247798551909E-4</v>
      </c>
      <c r="AT72">
        <f t="shared" si="74"/>
        <v>-7.3974103199191414E-5</v>
      </c>
      <c r="AU72">
        <f t="shared" si="75"/>
        <v>-0.24295668779856419</v>
      </c>
      <c r="AW72">
        <v>69</v>
      </c>
      <c r="AX72">
        <f>IF(Z72&gt;0, (R72*SUMPRODUCT(K72:$K$98, X72:$X$98)-K72*$AZ$3)/Z72, 0)</f>
        <v>-144.53197270632705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0.383306127</v>
      </c>
      <c r="Q73" s="5">
        <f t="shared" si="81"/>
        <v>25</v>
      </c>
      <c r="R73">
        <f t="shared" si="61"/>
        <v>50000</v>
      </c>
      <c r="S73">
        <f t="shared" si="62"/>
        <v>-248.77039599281611</v>
      </c>
      <c r="U73">
        <f t="shared" si="77"/>
        <v>0.383306127</v>
      </c>
      <c r="V73">
        <f t="shared" si="78"/>
        <v>0.01</v>
      </c>
      <c r="W73">
        <f t="shared" si="83"/>
        <v>8.3213080274367347E-3</v>
      </c>
      <c r="X73">
        <f t="shared" si="84"/>
        <v>3.1896083515707847E-3</v>
      </c>
      <c r="Y73">
        <f t="shared" si="85"/>
        <v>8.3213080274367344E-5</v>
      </c>
      <c r="Z73">
        <f t="shared" si="86"/>
        <v>5.0484865955915826E-3</v>
      </c>
      <c r="AB73">
        <f t="shared" si="87"/>
        <v>-1.2026950647024264</v>
      </c>
      <c r="AC73">
        <f t="shared" si="79"/>
        <v>-1.2559140095497421</v>
      </c>
      <c r="AE73">
        <f t="shared" si="63"/>
        <v>0</v>
      </c>
      <c r="AF73">
        <f t="shared" si="64"/>
        <v>0</v>
      </c>
      <c r="AG73">
        <f t="shared" si="65"/>
        <v>-0.12621216488978956</v>
      </c>
      <c r="AH73">
        <f t="shared" si="66"/>
        <v>-159.48041757853923</v>
      </c>
      <c r="AI73">
        <f t="shared" si="88"/>
        <v>-159.60662974342901</v>
      </c>
      <c r="AJ73">
        <f t="shared" si="67"/>
        <v>5.3218944847315708E-2</v>
      </c>
      <c r="AK73">
        <f t="shared" si="80"/>
        <v>-8.4188654529169848E-2</v>
      </c>
      <c r="AL73">
        <f t="shared" si="89"/>
        <v>-159.63759945311085</v>
      </c>
      <c r="AN73">
        <f t="shared" si="68"/>
        <v>0</v>
      </c>
      <c r="AO73">
        <f t="shared" si="69"/>
        <v>0</v>
      </c>
      <c r="AP73">
        <f t="shared" si="70"/>
        <v>-1.1580677595153174E-4</v>
      </c>
      <c r="AQ73">
        <f t="shared" si="71"/>
        <v>-0.14633227314737815</v>
      </c>
      <c r="AR73">
        <f t="shared" si="72"/>
        <v>-0.14644807992332967</v>
      </c>
      <c r="AS73">
        <f t="shared" si="73"/>
        <v>4.8831381885349502E-5</v>
      </c>
      <c r="AT73">
        <f t="shared" si="74"/>
        <v>-7.7247836301944418E-5</v>
      </c>
      <c r="AU73">
        <f t="shared" si="75"/>
        <v>-0.14647649637774626</v>
      </c>
      <c r="AW73">
        <v>70</v>
      </c>
      <c r="AX73">
        <f>IF(Z73&gt;0, (R73*SUMPRODUCT(K73:$K$98, X73:$X$98)-K73*$AZ$3)/Z73, 0)</f>
        <v>-248.77039599281611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0.40826881399999998</v>
      </c>
      <c r="Q74" s="5">
        <f t="shared" si="81"/>
        <v>25</v>
      </c>
      <c r="R74">
        <f t="shared" si="61"/>
        <v>50000</v>
      </c>
      <c r="S74">
        <f t="shared" si="62"/>
        <v>-419.81355630768445</v>
      </c>
      <c r="U74">
        <f t="shared" si="77"/>
        <v>0.40826881399999998</v>
      </c>
      <c r="V74">
        <f t="shared" si="78"/>
        <v>0.01</v>
      </c>
      <c r="W74">
        <f t="shared" si="83"/>
        <v>5.0484865955915826E-3</v>
      </c>
      <c r="X74">
        <f t="shared" si="84"/>
        <v>2.0611396348770728E-3</v>
      </c>
      <c r="Y74">
        <f t="shared" si="85"/>
        <v>5.0484865955915827E-5</v>
      </c>
      <c r="Z74">
        <f t="shared" si="86"/>
        <v>2.9368620947585939E-3</v>
      </c>
      <c r="AB74">
        <f t="shared" si="87"/>
        <v>-1.2559140095497421</v>
      </c>
      <c r="AC74">
        <f t="shared" si="79"/>
        <v>-1.2329345203858411</v>
      </c>
      <c r="AE74">
        <f t="shared" si="63"/>
        <v>0</v>
      </c>
      <c r="AF74">
        <f t="shared" si="64"/>
        <v>0</v>
      </c>
      <c r="AG74">
        <f t="shared" si="65"/>
        <v>-7.3421552368964846E-2</v>
      </c>
      <c r="AH74">
        <f t="shared" si="66"/>
        <v>-103.05698174385364</v>
      </c>
      <c r="AI74">
        <f t="shared" si="88"/>
        <v>-103.13040329622261</v>
      </c>
      <c r="AJ74">
        <f t="shared" si="67"/>
        <v>-2.2979489163901023E-2</v>
      </c>
      <c r="AK74">
        <f t="shared" si="80"/>
        <v>-8.7913980668481953E-2</v>
      </c>
      <c r="AL74">
        <f t="shared" si="89"/>
        <v>-103.241296766055</v>
      </c>
      <c r="AN74">
        <f t="shared" si="68"/>
        <v>0</v>
      </c>
      <c r="AO74">
        <f t="shared" si="69"/>
        <v>0</v>
      </c>
      <c r="AP74">
        <f t="shared" si="70"/>
        <v>-6.0150368858143606E-5</v>
      </c>
      <c r="AQ74">
        <f t="shared" si="71"/>
        <v>-8.4429098340884967E-2</v>
      </c>
      <c r="AR74">
        <f t="shared" si="72"/>
        <v>-8.4489248709743114E-2</v>
      </c>
      <c r="AS74">
        <f t="shared" si="73"/>
        <v>-1.8825872033245439E-5</v>
      </c>
      <c r="AT74">
        <f t="shared" si="74"/>
        <v>-7.2023243780284721E-5</v>
      </c>
      <c r="AU74">
        <f t="shared" si="75"/>
        <v>-8.4580097825556644E-2</v>
      </c>
      <c r="AW74">
        <v>71</v>
      </c>
      <c r="AX74">
        <f>IF(Z74&gt;0, (R74*SUMPRODUCT(K74:$K$98, X74:$X$98)-K74*$AZ$3)/Z74, 0)</f>
        <v>-419.81355630768445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0.43333920100000001</v>
      </c>
      <c r="Q75" s="5">
        <f t="shared" si="81"/>
        <v>25</v>
      </c>
      <c r="R75">
        <f t="shared" si="61"/>
        <v>50000</v>
      </c>
      <c r="S75">
        <f t="shared" si="62"/>
        <v>-713.33907634749107</v>
      </c>
      <c r="U75">
        <f t="shared" si="77"/>
        <v>0.43333920100000001</v>
      </c>
      <c r="V75">
        <f t="shared" si="78"/>
        <v>0.01</v>
      </c>
      <c r="W75">
        <f t="shared" si="83"/>
        <v>2.9368620947585939E-3</v>
      </c>
      <c r="X75">
        <f t="shared" si="84"/>
        <v>1.2726574735898754E-3</v>
      </c>
      <c r="Y75">
        <f t="shared" si="85"/>
        <v>2.9368620947585939E-5</v>
      </c>
      <c r="Z75">
        <f t="shared" si="86"/>
        <v>1.6348360002211325E-3</v>
      </c>
      <c r="AB75">
        <f t="shared" si="87"/>
        <v>-1.2329345203858411</v>
      </c>
      <c r="AC75">
        <f t="shared" si="79"/>
        <v>-1.1661924023773693</v>
      </c>
      <c r="AE75">
        <f t="shared" si="63"/>
        <v>0</v>
      </c>
      <c r="AF75">
        <f t="shared" si="64"/>
        <v>0</v>
      </c>
      <c r="AG75">
        <f t="shared" si="65"/>
        <v>-4.0870900005528316E-2</v>
      </c>
      <c r="AH75">
        <f t="shared" si="66"/>
        <v>-63.63287367949377</v>
      </c>
      <c r="AI75">
        <f t="shared" si="88"/>
        <v>-63.673744579499299</v>
      </c>
      <c r="AJ75">
        <f t="shared" si="67"/>
        <v>-6.674211800847174E-2</v>
      </c>
      <c r="AK75">
        <f t="shared" si="80"/>
        <v>-8.6305416427008882E-2</v>
      </c>
      <c r="AL75">
        <f t="shared" si="89"/>
        <v>-63.826792113934779</v>
      </c>
      <c r="AN75">
        <f t="shared" si="68"/>
        <v>0</v>
      </c>
      <c r="AO75">
        <f t="shared" si="69"/>
        <v>0</v>
      </c>
      <c r="AP75">
        <f t="shared" si="70"/>
        <v>-2.9895850347070479E-5</v>
      </c>
      <c r="AQ75">
        <f t="shared" si="71"/>
        <v>-4.6545558537220054E-2</v>
      </c>
      <c r="AR75">
        <f t="shared" si="72"/>
        <v>-4.6575454387567126E-2</v>
      </c>
      <c r="AS75">
        <f t="shared" si="73"/>
        <v>-4.881987848464059E-5</v>
      </c>
      <c r="AT75">
        <f t="shared" si="74"/>
        <v>-6.3129850658890656E-5</v>
      </c>
      <c r="AU75">
        <f t="shared" si="75"/>
        <v>-4.6687404116710657E-2</v>
      </c>
      <c r="AW75">
        <v>72</v>
      </c>
      <c r="AX75">
        <f>IF(Z75&gt;0, (R75*SUMPRODUCT(K75:$K$98, X75:$X$98)-K75*$AZ$3)/Z75, 0)</f>
        <v>-713.33907634749107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0.458542742</v>
      </c>
      <c r="Q76" s="5">
        <f t="shared" si="81"/>
        <v>25</v>
      </c>
      <c r="R76">
        <f t="shared" si="61"/>
        <v>50000</v>
      </c>
      <c r="S76">
        <f t="shared" si="62"/>
        <v>-1240.4549632297699</v>
      </c>
      <c r="U76">
        <f t="shared" si="77"/>
        <v>0.458542742</v>
      </c>
      <c r="V76">
        <f t="shared" si="78"/>
        <v>0.01</v>
      </c>
      <c r="W76">
        <f t="shared" si="83"/>
        <v>1.6348360002211325E-3</v>
      </c>
      <c r="X76">
        <f t="shared" si="84"/>
        <v>7.4964218226171073E-4</v>
      </c>
      <c r="Y76">
        <f t="shared" si="85"/>
        <v>1.6348360002211327E-5</v>
      </c>
      <c r="Z76">
        <f t="shared" si="86"/>
        <v>8.6884545795721049E-4</v>
      </c>
      <c r="AB76">
        <f t="shared" si="87"/>
        <v>-1.1661924023773693</v>
      </c>
      <c r="AC76">
        <f t="shared" si="79"/>
        <v>-1.0777636606026642</v>
      </c>
      <c r="AE76">
        <f t="shared" si="63"/>
        <v>0</v>
      </c>
      <c r="AF76">
        <f t="shared" si="64"/>
        <v>0</v>
      </c>
      <c r="AG76">
        <f t="shared" si="65"/>
        <v>-2.1721136448930263E-2</v>
      </c>
      <c r="AH76">
        <f t="shared" si="66"/>
        <v>-37.482109113085535</v>
      </c>
      <c r="AI76">
        <f t="shared" si="88"/>
        <v>-37.503830249534467</v>
      </c>
      <c r="AJ76">
        <f t="shared" si="67"/>
        <v>-8.8428741774705166E-2</v>
      </c>
      <c r="AK76">
        <f t="shared" si="80"/>
        <v>-8.1633468166415854E-2</v>
      </c>
      <c r="AL76">
        <f t="shared" si="89"/>
        <v>-37.673892459475589</v>
      </c>
      <c r="AN76">
        <f t="shared" si="68"/>
        <v>0</v>
      </c>
      <c r="AO76">
        <f t="shared" si="69"/>
        <v>0</v>
      </c>
      <c r="AP76">
        <f t="shared" si="70"/>
        <v>-1.4186041652707521E-5</v>
      </c>
      <c r="AQ76">
        <f t="shared" si="71"/>
        <v>-2.4479509272441691E-2</v>
      </c>
      <c r="AR76">
        <f t="shared" si="72"/>
        <v>-2.4493695314094399E-2</v>
      </c>
      <c r="AS76">
        <f t="shared" si="73"/>
        <v>-5.7752678689805167E-5</v>
      </c>
      <c r="AT76">
        <f t="shared" si="74"/>
        <v>-5.3314695683005179E-5</v>
      </c>
      <c r="AU76">
        <f t="shared" si="75"/>
        <v>-2.4604762688467213E-2</v>
      </c>
      <c r="AW76">
        <v>73</v>
      </c>
      <c r="AX76">
        <f>IF(Z76&gt;0, (R76*SUMPRODUCT(K76:$K$98, X76:$X$98)-K76*$AZ$3)/Z76, 0)</f>
        <v>-1240.4549632297699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0.48392545599999998</v>
      </c>
      <c r="Q77" s="5">
        <f t="shared" si="81"/>
        <v>25</v>
      </c>
      <c r="R77">
        <f t="shared" si="61"/>
        <v>50000</v>
      </c>
      <c r="S77">
        <f t="shared" si="62"/>
        <v>-2232.724883893849</v>
      </c>
      <c r="U77">
        <f t="shared" si="77"/>
        <v>0.48392545599999998</v>
      </c>
      <c r="V77">
        <f t="shared" si="78"/>
        <v>0.01</v>
      </c>
      <c r="W77">
        <f t="shared" si="83"/>
        <v>8.6884545795721049E-4</v>
      </c>
      <c r="X77">
        <f t="shared" si="84"/>
        <v>4.204564344354719E-4</v>
      </c>
      <c r="Y77">
        <f t="shared" si="85"/>
        <v>8.6884545795721051E-6</v>
      </c>
      <c r="Z77">
        <f t="shared" si="86"/>
        <v>4.397005689421665E-4</v>
      </c>
      <c r="AB77">
        <f t="shared" si="87"/>
        <v>-1.0777636606026642</v>
      </c>
      <c r="AC77">
        <f t="shared" si="79"/>
        <v>-0.98173040173945803</v>
      </c>
      <c r="AE77">
        <f t="shared" si="63"/>
        <v>0</v>
      </c>
      <c r="AF77">
        <f t="shared" si="64"/>
        <v>0</v>
      </c>
      <c r="AG77">
        <f t="shared" si="65"/>
        <v>-1.0992514223554163E-2</v>
      </c>
      <c r="AH77">
        <f t="shared" si="66"/>
        <v>-21.022821721773596</v>
      </c>
      <c r="AI77">
        <f t="shared" si="88"/>
        <v>-21.033814235997149</v>
      </c>
      <c r="AJ77">
        <f t="shared" si="67"/>
        <v>-9.6033258863206128E-2</v>
      </c>
      <c r="AK77">
        <f t="shared" si="80"/>
        <v>-7.5443456242186499E-2</v>
      </c>
      <c r="AL77">
        <f t="shared" si="89"/>
        <v>-21.20529095110254</v>
      </c>
      <c r="AN77">
        <f t="shared" si="68"/>
        <v>0</v>
      </c>
      <c r="AO77">
        <f t="shared" si="69"/>
        <v>0</v>
      </c>
      <c r="AP77">
        <f t="shared" si="70"/>
        <v>-6.4099951433562192E-6</v>
      </c>
      <c r="AQ77">
        <f t="shared" si="71"/>
        <v>-1.2258904777895501E-2</v>
      </c>
      <c r="AR77">
        <f t="shared" si="72"/>
        <v>-1.2265314773038856E-2</v>
      </c>
      <c r="AS77">
        <f t="shared" si="73"/>
        <v>-5.5999265536068723E-5</v>
      </c>
      <c r="AT77">
        <f t="shared" si="74"/>
        <v>-4.3992864441713233E-5</v>
      </c>
      <c r="AU77">
        <f t="shared" si="75"/>
        <v>-1.2365306903016637E-2</v>
      </c>
      <c r="AW77">
        <v>74</v>
      </c>
      <c r="AX77">
        <f>IF(Z77&gt;0, (R77*SUMPRODUCT(K77:$K$98, X77:$X$98)-K77*$AZ$3)/Z77, 0)</f>
        <v>-2232.724883893849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0.50934341699999997</v>
      </c>
      <c r="Q78" s="5">
        <f t="shared" si="81"/>
        <v>25</v>
      </c>
      <c r="R78">
        <f t="shared" si="61"/>
        <v>50000</v>
      </c>
      <c r="S78">
        <f t="shared" si="62"/>
        <v>-4194.0369248160378</v>
      </c>
      <c r="U78">
        <f t="shared" si="77"/>
        <v>0.50934341699999997</v>
      </c>
      <c r="V78">
        <f t="shared" si="78"/>
        <v>0.01</v>
      </c>
      <c r="W78">
        <f t="shared" si="83"/>
        <v>4.397005689421665E-4</v>
      </c>
      <c r="X78">
        <f t="shared" si="84"/>
        <v>2.2395859024184714E-4</v>
      </c>
      <c r="Y78">
        <f t="shared" si="85"/>
        <v>4.3970056894216651E-6</v>
      </c>
      <c r="Z78">
        <f t="shared" si="86"/>
        <v>2.1134497301089768E-4</v>
      </c>
      <c r="AB78">
        <f t="shared" si="87"/>
        <v>-0.98173040173945803</v>
      </c>
      <c r="AC78">
        <f t="shared" si="79"/>
        <v>-0.88638862068195379</v>
      </c>
      <c r="AE78">
        <f t="shared" si="63"/>
        <v>0</v>
      </c>
      <c r="AF78">
        <f t="shared" si="64"/>
        <v>0</v>
      </c>
      <c r="AG78">
        <f t="shared" si="65"/>
        <v>-5.2836243252724424E-3</v>
      </c>
      <c r="AH78">
        <f t="shared" si="66"/>
        <v>-11.197929512092356</v>
      </c>
      <c r="AI78">
        <f t="shared" si="88"/>
        <v>-11.203213136417629</v>
      </c>
      <c r="AJ78">
        <f t="shared" si="67"/>
        <v>-9.5341781057504238E-2</v>
      </c>
      <c r="AK78">
        <f t="shared" si="80"/>
        <v>-6.8721128121762065E-2</v>
      </c>
      <c r="AL78">
        <f t="shared" si="89"/>
        <v>-11.367276045596896</v>
      </c>
      <c r="AN78">
        <f t="shared" si="68"/>
        <v>0</v>
      </c>
      <c r="AO78">
        <f t="shared" si="69"/>
        <v>0</v>
      </c>
      <c r="AP78">
        <f t="shared" si="70"/>
        <v>-2.7508985380823174E-6</v>
      </c>
      <c r="AQ78">
        <f t="shared" si="71"/>
        <v>-5.8301586236972512E-3</v>
      </c>
      <c r="AR78">
        <f t="shared" si="72"/>
        <v>-5.8329095222353338E-3</v>
      </c>
      <c r="AS78">
        <f t="shared" si="73"/>
        <v>-4.9639328987631791E-5</v>
      </c>
      <c r="AT78">
        <f t="shared" si="74"/>
        <v>-3.5779389155525374E-5</v>
      </c>
      <c r="AU78">
        <f t="shared" si="75"/>
        <v>-5.918328240378491E-3</v>
      </c>
      <c r="AW78">
        <v>75</v>
      </c>
      <c r="AX78">
        <f>IF(Z78&gt;0, (R78*SUMPRODUCT(K78:$K$98, X78:$X$98)-K78*$AZ$3)/Z78, 0)</f>
        <v>-4194.0369248160378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0.53464878299999996</v>
      </c>
      <c r="Q79" s="5">
        <f t="shared" si="81"/>
        <v>25</v>
      </c>
      <c r="R79">
        <f t="shared" si="61"/>
        <v>50000</v>
      </c>
      <c r="S79">
        <f t="shared" si="62"/>
        <v>-8272.8413589560496</v>
      </c>
      <c r="U79">
        <f t="shared" si="77"/>
        <v>0.53464878299999996</v>
      </c>
      <c r="V79">
        <f t="shared" si="78"/>
        <v>0.01</v>
      </c>
      <c r="W79">
        <f t="shared" si="83"/>
        <v>2.1134497301089768E-4</v>
      </c>
      <c r="X79">
        <f t="shared" si="84"/>
        <v>1.1299533261344429E-4</v>
      </c>
      <c r="Y79">
        <f t="shared" si="85"/>
        <v>2.1134497301089769E-6</v>
      </c>
      <c r="Z79">
        <f t="shared" si="86"/>
        <v>9.6236190667344426E-5</v>
      </c>
      <c r="AB79">
        <f t="shared" si="87"/>
        <v>-0.88638862068195379</v>
      </c>
      <c r="AC79">
        <f t="shared" si="79"/>
        <v>-0.79614673838118721</v>
      </c>
      <c r="AE79">
        <f t="shared" si="63"/>
        <v>0</v>
      </c>
      <c r="AF79">
        <f t="shared" si="64"/>
        <v>0</v>
      </c>
      <c r="AG79">
        <f t="shared" si="65"/>
        <v>-2.4059047666836106E-3</v>
      </c>
      <c r="AH79">
        <f t="shared" si="66"/>
        <v>-5.6497666306722145</v>
      </c>
      <c r="AI79">
        <f t="shared" si="88"/>
        <v>-5.6521725354388979</v>
      </c>
      <c r="AJ79">
        <f t="shared" si="67"/>
        <v>-9.0241882300766574E-2</v>
      </c>
      <c r="AK79">
        <f t="shared" si="80"/>
        <v>-6.2047203447736773E-2</v>
      </c>
      <c r="AL79">
        <f t="shared" si="89"/>
        <v>-5.8044616211874009</v>
      </c>
      <c r="AN79">
        <f t="shared" si="68"/>
        <v>0</v>
      </c>
      <c r="AO79">
        <f t="shared" si="69"/>
        <v>0</v>
      </c>
      <c r="AP79">
        <f t="shared" si="70"/>
        <v>-1.1184151760350929E-6</v>
      </c>
      <c r="AQ79">
        <f t="shared" si="71"/>
        <v>-2.6263652777539109E-3</v>
      </c>
      <c r="AR79">
        <f t="shared" si="72"/>
        <v>-2.6274836929299455E-3</v>
      </c>
      <c r="AS79">
        <f t="shared" si="73"/>
        <v>-4.1950077192071396E-5</v>
      </c>
      <c r="AT79">
        <f t="shared" si="74"/>
        <v>-2.8843425112849241E-5</v>
      </c>
      <c r="AU79">
        <f t="shared" si="75"/>
        <v>-2.6982771952348663E-3</v>
      </c>
      <c r="AW79">
        <v>76</v>
      </c>
      <c r="AX79">
        <f>IF(Z79&gt;0, (R79*SUMPRODUCT(K79:$K$98, X79:$X$98)-K79*$AZ$3)/Z79, 0)</f>
        <v>-8272.8413589560496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0.56402811100000005</v>
      </c>
      <c r="Q80" s="5">
        <f t="shared" si="81"/>
        <v>25</v>
      </c>
      <c r="R80">
        <f t="shared" si="61"/>
        <v>50000</v>
      </c>
      <c r="S80">
        <f t="shared" si="62"/>
        <v>-17392.692283922472</v>
      </c>
      <c r="U80">
        <f t="shared" si="77"/>
        <v>0.56402811100000005</v>
      </c>
      <c r="V80">
        <f t="shared" si="78"/>
        <v>0.01</v>
      </c>
      <c r="W80">
        <f t="shared" si="83"/>
        <v>9.6236190667344426E-5</v>
      </c>
      <c r="X80">
        <f t="shared" si="84"/>
        <v>5.4279916831938114E-5</v>
      </c>
      <c r="Y80">
        <f t="shared" si="85"/>
        <v>9.6236190667344432E-7</v>
      </c>
      <c r="Z80">
        <f t="shared" si="86"/>
        <v>4.0993911928732871E-5</v>
      </c>
      <c r="AB80">
        <f t="shared" si="87"/>
        <v>-0.79614673838118721</v>
      </c>
      <c r="AC80">
        <f t="shared" si="79"/>
        <v>-0.71299449569066953</v>
      </c>
      <c r="AE80">
        <f t="shared" si="63"/>
        <v>0</v>
      </c>
      <c r="AF80">
        <f t="shared" si="64"/>
        <v>0</v>
      </c>
      <c r="AG80">
        <f t="shared" si="65"/>
        <v>-1.0248477982183217E-3</v>
      </c>
      <c r="AH80">
        <f t="shared" si="66"/>
        <v>-2.7139958415969057</v>
      </c>
      <c r="AI80">
        <f t="shared" si="88"/>
        <v>-2.7150206893951241</v>
      </c>
      <c r="AJ80">
        <f t="shared" si="67"/>
        <v>-8.3152242690517686E-2</v>
      </c>
      <c r="AK80">
        <f t="shared" si="80"/>
        <v>-5.5730271686683111E-2</v>
      </c>
      <c r="AL80">
        <f t="shared" si="89"/>
        <v>-2.8539032037723246</v>
      </c>
      <c r="AN80">
        <f t="shared" si="68"/>
        <v>0</v>
      </c>
      <c r="AO80">
        <f t="shared" si="69"/>
        <v>0</v>
      </c>
      <c r="AP80">
        <f t="shared" si="70"/>
        <v>-4.2536912966244284E-7</v>
      </c>
      <c r="AQ80">
        <f t="shared" si="71"/>
        <v>-1.1264599983085821E-3</v>
      </c>
      <c r="AR80">
        <f t="shared" si="72"/>
        <v>-1.1268853674382445E-3</v>
      </c>
      <c r="AS80">
        <f t="shared" si="73"/>
        <v>-3.4512829284735247E-5</v>
      </c>
      <c r="AT80">
        <f t="shared" si="74"/>
        <v>-2.3131178311968072E-5</v>
      </c>
      <c r="AU80">
        <f t="shared" si="75"/>
        <v>-1.1845293750349479E-3</v>
      </c>
      <c r="AW80">
        <v>77</v>
      </c>
      <c r="AX80">
        <f>IF(Z80&gt;0, (R80*SUMPRODUCT(K80:$K$98, X80:$X$98)-K80*$AZ$3)/Z80, 0)</f>
        <v>-17392.692283922472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0.59324784900000005</v>
      </c>
      <c r="Q81" s="5">
        <f t="shared" si="81"/>
        <v>25</v>
      </c>
      <c r="R81">
        <f t="shared" si="61"/>
        <v>50000</v>
      </c>
      <c r="S81">
        <f t="shared" si="62"/>
        <v>-39198.004332706259</v>
      </c>
      <c r="U81">
        <f t="shared" si="77"/>
        <v>0.59324784900000005</v>
      </c>
      <c r="V81">
        <f t="shared" si="78"/>
        <v>0.01</v>
      </c>
      <c r="W81">
        <f t="shared" si="83"/>
        <v>4.0993911928732871E-5</v>
      </c>
      <c r="X81">
        <f t="shared" si="84"/>
        <v>2.4319550073816218E-5</v>
      </c>
      <c r="Y81">
        <f t="shared" si="85"/>
        <v>4.0993911928732873E-7</v>
      </c>
      <c r="Z81">
        <f t="shared" si="86"/>
        <v>1.6264422735629324E-5</v>
      </c>
      <c r="AB81">
        <f t="shared" si="87"/>
        <v>-0.71299449569066953</v>
      </c>
      <c r="AC81">
        <f t="shared" si="79"/>
        <v>-0.63753291286016445</v>
      </c>
      <c r="AE81">
        <f t="shared" si="63"/>
        <v>0</v>
      </c>
      <c r="AF81">
        <f t="shared" si="64"/>
        <v>0</v>
      </c>
      <c r="AG81">
        <f t="shared" si="65"/>
        <v>-4.0661056839073309E-4</v>
      </c>
      <c r="AH81">
        <f t="shared" si="66"/>
        <v>-1.2159775036908109</v>
      </c>
      <c r="AI81">
        <f t="shared" si="88"/>
        <v>-1.2163841142592016</v>
      </c>
      <c r="AJ81">
        <f t="shared" si="67"/>
        <v>-7.5461582830505081E-2</v>
      </c>
      <c r="AK81">
        <f t="shared" si="80"/>
        <v>-4.9909614698346871E-2</v>
      </c>
      <c r="AL81">
        <f t="shared" si="89"/>
        <v>-1.3417553117880536</v>
      </c>
      <c r="AN81">
        <f t="shared" si="68"/>
        <v>0</v>
      </c>
      <c r="AO81">
        <f t="shared" si="69"/>
        <v>0</v>
      </c>
      <c r="AP81">
        <f t="shared" si="70"/>
        <v>-1.5068403318086794E-7</v>
      </c>
      <c r="AQ81">
        <f t="shared" si="71"/>
        <v>-4.5062378786293986E-4</v>
      </c>
      <c r="AR81">
        <f t="shared" si="72"/>
        <v>-4.5077447189612068E-4</v>
      </c>
      <c r="AS81">
        <f t="shared" si="73"/>
        <v>-2.7964978126652622E-5</v>
      </c>
      <c r="AT81">
        <f t="shared" si="74"/>
        <v>-1.8495785948246966E-5</v>
      </c>
      <c r="AU81">
        <f t="shared" si="75"/>
        <v>-4.9723523597102034E-4</v>
      </c>
      <c r="AW81">
        <v>78</v>
      </c>
      <c r="AX81">
        <f>IF(Z81&gt;0, (R81*SUMPRODUCT(K81:$K$98, X81:$X$98)-K81*$AZ$3)/Z81, 0)</f>
        <v>-39198.004332706259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0.62227177099999997</v>
      </c>
      <c r="Q82" s="5">
        <f t="shared" si="81"/>
        <v>25</v>
      </c>
      <c r="R82">
        <f t="shared" si="61"/>
        <v>50000</v>
      </c>
      <c r="S82">
        <f t="shared" si="62"/>
        <v>-95236.930655433898</v>
      </c>
      <c r="U82">
        <f t="shared" si="77"/>
        <v>0.62227177099999997</v>
      </c>
      <c r="V82">
        <f t="shared" si="78"/>
        <v>0.01</v>
      </c>
      <c r="W82">
        <f t="shared" si="83"/>
        <v>1.6264422735629324E-5</v>
      </c>
      <c r="X82">
        <f t="shared" si="84"/>
        <v>1.0120891139992724E-5</v>
      </c>
      <c r="Y82">
        <f t="shared" si="85"/>
        <v>1.6264422735629325E-7</v>
      </c>
      <c r="Z82">
        <f t="shared" si="86"/>
        <v>5.9808873682803075E-6</v>
      </c>
      <c r="AB82">
        <f t="shared" si="87"/>
        <v>-0.63753291286016445</v>
      </c>
      <c r="AC82">
        <f t="shared" si="79"/>
        <v>-0.56960135555087221</v>
      </c>
      <c r="AE82">
        <f t="shared" si="63"/>
        <v>0</v>
      </c>
      <c r="AF82">
        <f t="shared" si="64"/>
        <v>0</v>
      </c>
      <c r="AG82">
        <f t="shared" si="65"/>
        <v>-1.4952218420700769E-4</v>
      </c>
      <c r="AH82">
        <f t="shared" si="66"/>
        <v>-0.50604455699963613</v>
      </c>
      <c r="AI82">
        <f t="shared" si="88"/>
        <v>-0.50619407918384318</v>
      </c>
      <c r="AJ82">
        <f t="shared" si="67"/>
        <v>-6.7931557309292234E-2</v>
      </c>
      <c r="AK82">
        <f t="shared" si="80"/>
        <v>-4.4627303900211517E-2</v>
      </c>
      <c r="AL82">
        <f t="shared" si="89"/>
        <v>-0.61875294039334694</v>
      </c>
      <c r="AN82">
        <f t="shared" si="68"/>
        <v>0</v>
      </c>
      <c r="AO82">
        <f t="shared" si="69"/>
        <v>0</v>
      </c>
      <c r="AP82">
        <f t="shared" si="70"/>
        <v>-4.9473904160873043E-8</v>
      </c>
      <c r="AQ82">
        <f t="shared" si="71"/>
        <v>-1.6744003605157398E-4</v>
      </c>
      <c r="AR82">
        <f t="shared" si="72"/>
        <v>-1.6748950995573486E-4</v>
      </c>
      <c r="AS82">
        <f t="shared" si="73"/>
        <v>-2.2477195431855291E-5</v>
      </c>
      <c r="AT82">
        <f t="shared" si="74"/>
        <v>-1.4766283463733288E-5</v>
      </c>
      <c r="AU82">
        <f t="shared" si="75"/>
        <v>-2.0473298885132345E-4</v>
      </c>
      <c r="AW82">
        <v>79</v>
      </c>
      <c r="AX82">
        <f>IF(Z82&gt;0, (R82*SUMPRODUCT(K82:$K$98, X82:$X$98)-K82*$AZ$3)/Z82, 0)</f>
        <v>-95236.930655433898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0.65106364900000002</v>
      </c>
      <c r="Q83" s="5">
        <f t="shared" si="81"/>
        <v>25</v>
      </c>
      <c r="R83">
        <f t="shared" si="61"/>
        <v>50000</v>
      </c>
      <c r="S83">
        <f t="shared" si="62"/>
        <v>-250951.21280718059</v>
      </c>
      <c r="U83">
        <f t="shared" si="77"/>
        <v>0.65106364900000002</v>
      </c>
      <c r="V83">
        <f t="shared" si="78"/>
        <v>0.01</v>
      </c>
      <c r="W83">
        <f t="shared" si="83"/>
        <v>5.9808873682803075E-6</v>
      </c>
      <c r="X83">
        <f t="shared" si="84"/>
        <v>3.8939383542505838E-6</v>
      </c>
      <c r="Y83">
        <f t="shared" si="85"/>
        <v>5.9808873682803071E-8</v>
      </c>
      <c r="Z83">
        <f t="shared" si="86"/>
        <v>2.0271401403469205E-6</v>
      </c>
      <c r="AB83">
        <f t="shared" si="87"/>
        <v>-0.56960135555087221</v>
      </c>
      <c r="AC83">
        <f t="shared" si="79"/>
        <v>-0.50871327675017797</v>
      </c>
      <c r="AE83">
        <f t="shared" si="63"/>
        <v>0</v>
      </c>
      <c r="AF83">
        <f t="shared" si="64"/>
        <v>0</v>
      </c>
      <c r="AG83">
        <f t="shared" si="65"/>
        <v>-5.0678503508673013E-5</v>
      </c>
      <c r="AH83">
        <f t="shared" si="66"/>
        <v>-0.1946969177125292</v>
      </c>
      <c r="AI83">
        <f t="shared" si="88"/>
        <v>-0.19474759621603788</v>
      </c>
      <c r="AJ83">
        <f t="shared" si="67"/>
        <v>-6.0888078800694245E-2</v>
      </c>
      <c r="AK83">
        <f t="shared" si="80"/>
        <v>-3.9872094888561062E-2</v>
      </c>
      <c r="AL83">
        <f t="shared" si="89"/>
        <v>-0.2955077699052932</v>
      </c>
      <c r="AN83">
        <f t="shared" si="68"/>
        <v>0</v>
      </c>
      <c r="AO83">
        <f t="shared" si="69"/>
        <v>0</v>
      </c>
      <c r="AP83">
        <f t="shared" si="70"/>
        <v>-1.497187905893752E-8</v>
      </c>
      <c r="AQ83">
        <f t="shared" si="71"/>
        <v>-5.7519036737954072E-5</v>
      </c>
      <c r="AR83">
        <f t="shared" si="72"/>
        <v>-5.7534008617013009E-5</v>
      </c>
      <c r="AS83">
        <f t="shared" si="73"/>
        <v>-1.7988079537096847E-5</v>
      </c>
      <c r="AT83">
        <f t="shared" si="74"/>
        <v>-1.1779356949556622E-5</v>
      </c>
      <c r="AU83">
        <f t="shared" si="75"/>
        <v>-8.7301445103666486E-5</v>
      </c>
      <c r="AW83">
        <v>80</v>
      </c>
      <c r="AX83">
        <f>IF(Z83&gt;0, (R83*SUMPRODUCT(K83:$K$98, X83:$X$98)-K83*$AZ$3)/Z83, 0)</f>
        <v>-250951.21280718059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0.67958823899999998</v>
      </c>
      <c r="Q84" s="5">
        <f t="shared" si="81"/>
        <v>25</v>
      </c>
      <c r="R84">
        <f t="shared" si="61"/>
        <v>50000</v>
      </c>
      <c r="S84">
        <f t="shared" si="62"/>
        <v>-721904.30175104481</v>
      </c>
      <c r="U84">
        <f t="shared" si="77"/>
        <v>0.67958823899999998</v>
      </c>
      <c r="V84">
        <f t="shared" si="78"/>
        <v>0.01</v>
      </c>
      <c r="W84">
        <f t="shared" si="83"/>
        <v>2.0271401403469205E-6</v>
      </c>
      <c r="X84">
        <f t="shared" si="84"/>
        <v>1.3776205981845764E-6</v>
      </c>
      <c r="Y84">
        <f t="shared" si="85"/>
        <v>2.0271401403469204E-8</v>
      </c>
      <c r="Z84">
        <f t="shared" si="86"/>
        <v>6.292481407588749E-7</v>
      </c>
      <c r="AB84">
        <f t="shared" si="87"/>
        <v>-0.50871327675017797</v>
      </c>
      <c r="AC84">
        <f t="shared" si="79"/>
        <v>-0.45425693968267872</v>
      </c>
      <c r="AE84">
        <f t="shared" si="63"/>
        <v>0</v>
      </c>
      <c r="AF84">
        <f t="shared" si="64"/>
        <v>0</v>
      </c>
      <c r="AG84">
        <f t="shared" si="65"/>
        <v>-1.5731203518971873E-5</v>
      </c>
      <c r="AH84">
        <f t="shared" si="66"/>
        <v>-6.8881029909228828E-2</v>
      </c>
      <c r="AI84">
        <f t="shared" si="88"/>
        <v>-6.8896761112747798E-2</v>
      </c>
      <c r="AJ84">
        <f t="shared" si="67"/>
        <v>-5.445633706749925E-2</v>
      </c>
      <c r="AK84">
        <f t="shared" si="80"/>
        <v>-3.5609929372512464E-2</v>
      </c>
      <c r="AL84">
        <f t="shared" si="89"/>
        <v>-0.15896302755275951</v>
      </c>
      <c r="AN84">
        <f t="shared" si="68"/>
        <v>0</v>
      </c>
      <c r="AO84">
        <f t="shared" si="69"/>
        <v>0</v>
      </c>
      <c r="AP84">
        <f t="shared" si="70"/>
        <v>-4.1495065572891245E-9</v>
      </c>
      <c r="AQ84">
        <f t="shared" si="71"/>
        <v>-1.8169130221757726E-5</v>
      </c>
      <c r="AR84">
        <f t="shared" si="72"/>
        <v>-1.8173279728315015E-5</v>
      </c>
      <c r="AS84">
        <f t="shared" si="73"/>
        <v>-1.4364249211766808E-5</v>
      </c>
      <c r="AT84">
        <f t="shared" si="74"/>
        <v>-9.3930280196070014E-6</v>
      </c>
      <c r="AU84">
        <f t="shared" si="75"/>
        <v>-4.1930556959688825E-5</v>
      </c>
      <c r="AW84">
        <v>81</v>
      </c>
      <c r="AX84">
        <f>IF(Z84&gt;0, (R84*SUMPRODUCT(K84:$K$98, X84:$X$98)-K84*$AZ$3)/Z84, 0)</f>
        <v>-721904.30175104481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0.70796792399999997</v>
      </c>
      <c r="Q85" s="5">
        <f t="shared" si="81"/>
        <v>25</v>
      </c>
      <c r="R85">
        <f t="shared" si="61"/>
        <v>50000</v>
      </c>
      <c r="S85">
        <f t="shared" si="62"/>
        <v>-2285491.7988992063</v>
      </c>
      <c r="U85">
        <f t="shared" si="77"/>
        <v>0.70796792399999997</v>
      </c>
      <c r="V85">
        <f t="shared" si="78"/>
        <v>0.01</v>
      </c>
      <c r="W85">
        <f t="shared" si="83"/>
        <v>6.292481407588749E-7</v>
      </c>
      <c r="X85">
        <f t="shared" si="84"/>
        <v>4.4548749989392044E-7</v>
      </c>
      <c r="Y85">
        <f t="shared" si="85"/>
        <v>6.2924814075887491E-9</v>
      </c>
      <c r="Z85">
        <f t="shared" si="86"/>
        <v>1.7746815945736572E-7</v>
      </c>
      <c r="AB85">
        <f t="shared" si="87"/>
        <v>-0.45425693968267872</v>
      </c>
      <c r="AC85">
        <f t="shared" si="79"/>
        <v>-0.40560202300554599</v>
      </c>
      <c r="AE85">
        <f t="shared" si="63"/>
        <v>0</v>
      </c>
      <c r="AF85">
        <f t="shared" si="64"/>
        <v>0</v>
      </c>
      <c r="AG85">
        <f t="shared" si="65"/>
        <v>-4.4367039864341426E-6</v>
      </c>
      <c r="AH85">
        <f t="shared" si="66"/>
        <v>-2.2274374994696023E-2</v>
      </c>
      <c r="AI85">
        <f t="shared" si="88"/>
        <v>-2.2278811698682458E-2</v>
      </c>
      <c r="AJ85">
        <f t="shared" si="67"/>
        <v>-4.8654916677132731E-2</v>
      </c>
      <c r="AK85">
        <f t="shared" si="80"/>
        <v>-3.1797985777787516E-2</v>
      </c>
      <c r="AL85">
        <f t="shared" si="89"/>
        <v>-0.1027317141536027</v>
      </c>
      <c r="AN85">
        <f t="shared" si="68"/>
        <v>0</v>
      </c>
      <c r="AO85">
        <f t="shared" si="69"/>
        <v>0</v>
      </c>
      <c r="AP85">
        <f t="shared" si="70"/>
        <v>-1.0449053113641648E-9</v>
      </c>
      <c r="AQ85">
        <f t="shared" si="71"/>
        <v>-5.245924183907801E-6</v>
      </c>
      <c r="AR85">
        <f t="shared" si="72"/>
        <v>-5.2469690892191654E-6</v>
      </c>
      <c r="AS85">
        <f t="shared" si="73"/>
        <v>-1.1458907561867273E-5</v>
      </c>
      <c r="AT85">
        <f t="shared" si="74"/>
        <v>-7.4888665846279685E-6</v>
      </c>
      <c r="AU85">
        <f t="shared" si="75"/>
        <v>-2.4194743235714407E-5</v>
      </c>
      <c r="AW85">
        <v>82</v>
      </c>
      <c r="AX85">
        <f>IF(Z85&gt;0, (R85*SUMPRODUCT(K85:$K$98, X85:$X$98)-K85*$AZ$3)/Z85, 0)</f>
        <v>-2285491.7988992063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0.73634663</v>
      </c>
      <c r="Q86" s="5">
        <f t="shared" si="81"/>
        <v>25</v>
      </c>
      <c r="R86">
        <f t="shared" si="61"/>
        <v>50000</v>
      </c>
      <c r="S86">
        <f t="shared" si="62"/>
        <v>-8045006.4430652102</v>
      </c>
      <c r="U86">
        <f t="shared" si="77"/>
        <v>0.73634663</v>
      </c>
      <c r="V86">
        <f t="shared" si="78"/>
        <v>0.01</v>
      </c>
      <c r="W86">
        <f t="shared" si="83"/>
        <v>1.7746815945736572E-7</v>
      </c>
      <c r="X86">
        <f t="shared" si="84"/>
        <v>1.3067808114873388E-7</v>
      </c>
      <c r="Y86">
        <f t="shared" si="85"/>
        <v>1.7746815945736571E-9</v>
      </c>
      <c r="Z86">
        <f t="shared" si="86"/>
        <v>4.5015396714058181E-8</v>
      </c>
      <c r="AB86">
        <f t="shared" si="87"/>
        <v>-0.40560202300554599</v>
      </c>
      <c r="AC86">
        <f t="shared" si="79"/>
        <v>-0.36214915660173458</v>
      </c>
      <c r="AE86">
        <f t="shared" si="63"/>
        <v>0</v>
      </c>
      <c r="AF86">
        <f t="shared" si="64"/>
        <v>0</v>
      </c>
      <c r="AG86">
        <f t="shared" si="65"/>
        <v>-1.1253849178514545E-6</v>
      </c>
      <c r="AH86">
        <f t="shared" si="66"/>
        <v>-6.5339040574366944E-3</v>
      </c>
      <c r="AI86">
        <f t="shared" si="88"/>
        <v>-6.5350294423545457E-3</v>
      </c>
      <c r="AJ86">
        <f t="shared" si="67"/>
        <v>-4.3452866403811408E-2</v>
      </c>
      <c r="AK86">
        <f t="shared" si="80"/>
        <v>-2.8392141610388222E-2</v>
      </c>
      <c r="AL86">
        <f t="shared" si="89"/>
        <v>-7.8380037456554169E-2</v>
      </c>
      <c r="AN86">
        <f t="shared" si="68"/>
        <v>0</v>
      </c>
      <c r="AO86">
        <f t="shared" si="69"/>
        <v>0</v>
      </c>
      <c r="AP86">
        <f t="shared" si="70"/>
        <v>-2.3664620853430329E-10</v>
      </c>
      <c r="AQ86">
        <f t="shared" si="71"/>
        <v>-1.3739509012358993E-6</v>
      </c>
      <c r="AR86">
        <f t="shared" si="72"/>
        <v>-1.3741875474444335E-6</v>
      </c>
      <c r="AS86">
        <f t="shared" si="73"/>
        <v>-9.1372790956195104E-6</v>
      </c>
      <c r="AT86">
        <f t="shared" si="74"/>
        <v>-5.9703062993725517E-6</v>
      </c>
      <c r="AU86">
        <f t="shared" si="75"/>
        <v>-1.6481772942436496E-5</v>
      </c>
      <c r="AW86">
        <v>83</v>
      </c>
      <c r="AX86">
        <f>IF(Z86&gt;0, (R86*SUMPRODUCT(K86:$K$98, X86:$X$98)-K86*$AZ$3)/Z86, 0)</f>
        <v>-8045006.4430652102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0.76472631499999999</v>
      </c>
      <c r="Q87" s="5">
        <f t="shared" si="81"/>
        <v>25</v>
      </c>
      <c r="R87">
        <f t="shared" si="61"/>
        <v>50000</v>
      </c>
      <c r="S87">
        <f t="shared" si="62"/>
        <v>-31885960.197480261</v>
      </c>
      <c r="U87">
        <f t="shared" si="77"/>
        <v>0.76472631499999999</v>
      </c>
      <c r="V87">
        <f t="shared" si="78"/>
        <v>0.01</v>
      </c>
      <c r="W87">
        <f t="shared" si="83"/>
        <v>4.5015396714058181E-8</v>
      </c>
      <c r="X87">
        <f t="shared" si="84"/>
        <v>3.4424458447404819E-8</v>
      </c>
      <c r="Y87">
        <f t="shared" si="85"/>
        <v>4.5015396714058184E-10</v>
      </c>
      <c r="Z87">
        <f t="shared" si="86"/>
        <v>1.0140784299512781E-8</v>
      </c>
      <c r="AB87">
        <f t="shared" si="87"/>
        <v>-0.36214915660173458</v>
      </c>
      <c r="AC87">
        <f t="shared" si="79"/>
        <v>-0.32334864454549728</v>
      </c>
      <c r="AE87">
        <f t="shared" si="63"/>
        <v>0</v>
      </c>
      <c r="AF87">
        <f t="shared" si="64"/>
        <v>0</v>
      </c>
      <c r="AG87">
        <f t="shared" si="65"/>
        <v>-2.5351960748781952E-7</v>
      </c>
      <c r="AH87">
        <f t="shared" si="66"/>
        <v>-1.7212229223702411E-3</v>
      </c>
      <c r="AI87">
        <f t="shared" si="88"/>
        <v>-1.7214764419777289E-3</v>
      </c>
      <c r="AJ87">
        <f t="shared" si="67"/>
        <v>-3.8800512056237302E-2</v>
      </c>
      <c r="AK87">
        <f t="shared" si="80"/>
        <v>-2.5350440962121423E-2</v>
      </c>
      <c r="AL87">
        <f t="shared" si="89"/>
        <v>-6.587242946033646E-2</v>
      </c>
      <c r="AN87">
        <f t="shared" si="68"/>
        <v>0</v>
      </c>
      <c r="AO87">
        <f t="shared" si="69"/>
        <v>0</v>
      </c>
      <c r="AP87">
        <f t="shared" si="70"/>
        <v>-4.7598360212322289E-11</v>
      </c>
      <c r="AQ87">
        <f t="shared" si="71"/>
        <v>-3.2315996966278447E-7</v>
      </c>
      <c r="AR87">
        <f t="shared" si="72"/>
        <v>-3.232075680229968E-7</v>
      </c>
      <c r="AS87">
        <f t="shared" si="73"/>
        <v>-7.284804388804796E-6</v>
      </c>
      <c r="AT87">
        <f t="shared" si="74"/>
        <v>-4.7595506809635584E-6</v>
      </c>
      <c r="AU87">
        <f t="shared" si="75"/>
        <v>-1.2367562637791353E-5</v>
      </c>
      <c r="AW87">
        <v>84</v>
      </c>
      <c r="AX87">
        <f>IF(Z87&gt;0, (R87*SUMPRODUCT(K87:$K$98, X87:$X$98)-K87*$AZ$3)/Z87, 0)</f>
        <v>-31885960.197480261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0.79310599999999998</v>
      </c>
      <c r="Q88" s="5">
        <f t="shared" si="81"/>
        <v>25</v>
      </c>
      <c r="R88">
        <f t="shared" si="61"/>
        <v>50000</v>
      </c>
      <c r="S88">
        <f t="shared" si="62"/>
        <v>-144593714.90273631</v>
      </c>
      <c r="U88">
        <f t="shared" si="77"/>
        <v>0.79310599999999998</v>
      </c>
      <c r="V88">
        <f t="shared" si="78"/>
        <v>0.01</v>
      </c>
      <c r="W88">
        <f t="shared" si="83"/>
        <v>1.0140784299512781E-8</v>
      </c>
      <c r="X88">
        <f t="shared" si="84"/>
        <v>8.0427168726493843E-9</v>
      </c>
      <c r="Y88">
        <f t="shared" si="85"/>
        <v>1.0140784299512781E-10</v>
      </c>
      <c r="Z88">
        <f t="shared" si="86"/>
        <v>1.996659583868269E-9</v>
      </c>
      <c r="AB88">
        <f t="shared" si="87"/>
        <v>-0.32334864454549728</v>
      </c>
      <c r="AC88">
        <f t="shared" si="79"/>
        <v>-0.2887044266276646</v>
      </c>
      <c r="AE88">
        <f t="shared" si="63"/>
        <v>0</v>
      </c>
      <c r="AF88">
        <f t="shared" si="64"/>
        <v>0</v>
      </c>
      <c r="AG88">
        <f t="shared" si="65"/>
        <v>-4.9916489596706722E-8</v>
      </c>
      <c r="AH88">
        <f t="shared" si="66"/>
        <v>-4.0213584363246919E-4</v>
      </c>
      <c r="AI88">
        <f t="shared" si="88"/>
        <v>-4.0218576012206588E-4</v>
      </c>
      <c r="AJ88">
        <f t="shared" si="67"/>
        <v>-3.4644217917832676E-2</v>
      </c>
      <c r="AK88">
        <f t="shared" si="80"/>
        <v>-2.2634405118184812E-2</v>
      </c>
      <c r="AL88">
        <f t="shared" si="89"/>
        <v>-5.7680808796139557E-2</v>
      </c>
      <c r="AN88">
        <f t="shared" si="68"/>
        <v>0</v>
      </c>
      <c r="AO88">
        <f t="shared" si="69"/>
        <v>0</v>
      </c>
      <c r="AP88">
        <f t="shared" si="70"/>
        <v>-8.3677067282544478E-12</v>
      </c>
      <c r="AQ88">
        <f t="shared" si="71"/>
        <v>-6.7411687633132297E-8</v>
      </c>
      <c r="AR88">
        <f t="shared" si="72"/>
        <v>-6.742005533986054E-8</v>
      </c>
      <c r="AS88">
        <f t="shared" si="73"/>
        <v>-5.8075529290683072E-6</v>
      </c>
      <c r="AT88">
        <f t="shared" si="74"/>
        <v>-3.7942985479885922E-6</v>
      </c>
      <c r="AU88">
        <f t="shared" si="75"/>
        <v>-9.6692715323967599E-6</v>
      </c>
      <c r="AW88">
        <v>85</v>
      </c>
      <c r="AX88">
        <f>IF(Z88&gt;0, (R88*SUMPRODUCT(K88:$K$98, X88:$X$98)-K88*$AZ$3)/Z88, 0)</f>
        <v>-144593714.90273631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25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1.996659583868269E-9</v>
      </c>
      <c r="X89">
        <f t="shared" si="84"/>
        <v>1.996659583868269E-9</v>
      </c>
      <c r="Y89">
        <f t="shared" si="85"/>
        <v>1.996659583868269E-11</v>
      </c>
      <c r="Z89">
        <f t="shared" si="86"/>
        <v>0</v>
      </c>
      <c r="AB89">
        <f t="shared" si="87"/>
        <v>-0.2887044266276646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-9.9832979193413448E-5</v>
      </c>
      <c r="AI89">
        <f t="shared" si="88"/>
        <v>-9.9832979193413448E-5</v>
      </c>
      <c r="AJ89">
        <f t="shared" si="67"/>
        <v>-0.2887044266276646</v>
      </c>
      <c r="AK89">
        <f t="shared" si="80"/>
        <v>-2.0209309863936525E-2</v>
      </c>
      <c r="AL89">
        <f t="shared" si="89"/>
        <v>-0.30901356947079456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-1.4942333443311514E-8</v>
      </c>
      <c r="AR89">
        <f t="shared" si="72"/>
        <v>-1.4942333443311514E-8</v>
      </c>
      <c r="AS89">
        <f t="shared" si="73"/>
        <v>-4.3211350037676142E-5</v>
      </c>
      <c r="AT89">
        <f t="shared" si="74"/>
        <v>-3.0247945026373305E-6</v>
      </c>
      <c r="AU89">
        <f t="shared" si="75"/>
        <v>-4.6251086873756786E-5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2680.8598276723387</v>
      </c>
      <c r="AO91" s="6">
        <f t="shared" ref="AO91:AU91" si="93">SUM(AO3:AO89)</f>
        <v>-268.08598276723387</v>
      </c>
      <c r="AP91" s="6">
        <f t="shared" si="93"/>
        <v>-522.09551433579566</v>
      </c>
      <c r="AQ91" s="6">
        <f t="shared" si="93"/>
        <v>-1722.2300072307733</v>
      </c>
      <c r="AR91" s="6">
        <f t="shared" si="93"/>
        <v>168.44832333853671</v>
      </c>
      <c r="AS91" s="6">
        <f t="shared" si="93"/>
        <v>-103.52519425791746</v>
      </c>
      <c r="AT91" s="6">
        <f t="shared" si="93"/>
        <v>35.86217512103898</v>
      </c>
      <c r="AU91" s="6">
        <f t="shared" si="93"/>
        <v>100.78530420165828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1234-3D3A-4D2D-874A-1B1A4BF0498D}">
  <sheetPr codeName="Sheet2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3626.7699747728384</v>
      </c>
      <c r="K3">
        <v>1</v>
      </c>
      <c r="L3" s="2">
        <v>0</v>
      </c>
      <c r="O3">
        <f>$C$3</f>
        <v>3626.7699747728384</v>
      </c>
      <c r="P3">
        <f>O3*C5</f>
        <v>362.67699747728386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3626.7699747728384</v>
      </c>
      <c r="AF3">
        <f t="shared" ref="AF3:AF34" si="3">-$Z3*P3</f>
        <v>-362.67699747728386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2990.9432354955547</v>
      </c>
      <c r="AJ3">
        <f t="shared" ref="AJ3:AJ34" si="7">AB3-AC3</f>
        <v>0</v>
      </c>
      <c r="AL3">
        <f t="shared" ref="AL3:AL23" si="8">SUM(AI3:AK3)</f>
        <v>2990.9432354955547</v>
      </c>
      <c r="AN3">
        <f t="shared" ref="AN3:AN34" si="9">AE3*$K3</f>
        <v>3626.7699747728384</v>
      </c>
      <c r="AO3">
        <f t="shared" ref="AO3:AO34" si="10">AF3*$K3</f>
        <v>-362.67699747728386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2990.9432354955547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2990.9432354955547</v>
      </c>
      <c r="AW3">
        <v>0</v>
      </c>
      <c r="AX3">
        <f>IF(Z3&gt;0, (R3*SUMPRODUCT(K3:$K$98, X3:$X$98)-K3*$AZ$3)/Z3, 0)</f>
        <v>0</v>
      </c>
      <c r="AZ3">
        <f>C6*ABS(SUMPRODUCT(X4:X79, K4:K79))/1</f>
        <v>2415.5853014159434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</v>
      </c>
      <c r="S4">
        <f t="shared" si="1"/>
        <v>164.11573946561234</v>
      </c>
      <c r="U4">
        <f t="shared" ref="U4:U35" si="20">M4</f>
        <v>2.7053950000000002E-3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2.7053950000000002E-3</v>
      </c>
      <c r="Y4">
        <f t="shared" ref="Y4:Y23" si="24">V4*W4</f>
        <v>0.01</v>
      </c>
      <c r="Z4">
        <f t="shared" ref="Z4:Z23" si="25">MAX(0, W4-X4-Y4)</f>
        <v>0.98729460499999999</v>
      </c>
      <c r="AB4">
        <f t="shared" ref="AB4:AB23" si="26">AC3</f>
        <v>0</v>
      </c>
      <c r="AC4">
        <f t="shared" ref="AC4:AC67" si="27">S4*Z4</f>
        <v>162.03058416998465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-162.03058416998465</v>
      </c>
      <c r="AK4">
        <f t="shared" ref="AK4:AK35" si="28">G4*SUM(AB4:AB4, AE4:AF4)</f>
        <v>0</v>
      </c>
      <c r="AL4">
        <f t="shared" si="8"/>
        <v>-297.30033416998469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-126.19624032092547</v>
      </c>
      <c r="AR4">
        <f t="shared" si="13"/>
        <v>-126.19624032092547</v>
      </c>
      <c r="AS4">
        <f t="shared" si="14"/>
        <v>-151.16203393038964</v>
      </c>
      <c r="AT4">
        <f t="shared" si="15"/>
        <v>0</v>
      </c>
      <c r="AU4">
        <f t="shared" si="16"/>
        <v>-277.35827425131515</v>
      </c>
      <c r="AW4">
        <v>1</v>
      </c>
      <c r="AX4">
        <f>IF(Z4&gt;0, (R4*SUMPRODUCT(K4:$K$98, X4:$X$98)-K4*$AZ$3)/Z4, 0)</f>
        <v>164.11573946561234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2.7496130000000001E-3</v>
      </c>
      <c r="Q5" s="5">
        <f t="shared" ref="Q5:Q36" si="30">$C$8</f>
        <v>25</v>
      </c>
      <c r="R5">
        <f t="shared" si="0"/>
        <v>50000</v>
      </c>
      <c r="S5">
        <f t="shared" si="1"/>
        <v>229.61023864134214</v>
      </c>
      <c r="U5">
        <f t="shared" si="20"/>
        <v>2.7496130000000001E-3</v>
      </c>
      <c r="V5">
        <f t="shared" si="21"/>
        <v>0.01</v>
      </c>
      <c r="W5">
        <f t="shared" si="22"/>
        <v>0.98729460499999999</v>
      </c>
      <c r="X5">
        <f t="shared" si="23"/>
        <v>2.7146780807378651E-3</v>
      </c>
      <c r="Y5">
        <f t="shared" si="24"/>
        <v>9.8729460499999994E-3</v>
      </c>
      <c r="Z5">
        <f t="shared" si="25"/>
        <v>0.97470698086926211</v>
      </c>
      <c r="AB5">
        <f t="shared" si="26"/>
        <v>162.03058416998465</v>
      </c>
      <c r="AC5">
        <f t="shared" si="27"/>
        <v>223.80270248277338</v>
      </c>
      <c r="AE5">
        <f t="shared" si="2"/>
        <v>0</v>
      </c>
      <c r="AF5">
        <f t="shared" si="3"/>
        <v>0</v>
      </c>
      <c r="AG5">
        <f t="shared" si="4"/>
        <v>-24.367674521731551</v>
      </c>
      <c r="AH5">
        <f t="shared" si="5"/>
        <v>-135.73390403689325</v>
      </c>
      <c r="AI5">
        <f t="shared" si="6"/>
        <v>-160.10157855862479</v>
      </c>
      <c r="AJ5">
        <f t="shared" si="7"/>
        <v>-61.772118312788734</v>
      </c>
      <c r="AK5">
        <f t="shared" si="28"/>
        <v>6.6432539509693713</v>
      </c>
      <c r="AL5">
        <f t="shared" si="8"/>
        <v>-215.23044292044415</v>
      </c>
      <c r="AN5">
        <f t="shared" si="9"/>
        <v>0</v>
      </c>
      <c r="AO5">
        <f t="shared" si="10"/>
        <v>0</v>
      </c>
      <c r="AP5">
        <f t="shared" si="11"/>
        <v>-20.83699385556281</v>
      </c>
      <c r="AQ5">
        <f t="shared" si="12"/>
        <v>-116.06714961191629</v>
      </c>
      <c r="AR5">
        <f t="shared" si="13"/>
        <v>-136.90414346747909</v>
      </c>
      <c r="AS5">
        <f t="shared" si="14"/>
        <v>-52.821833637870427</v>
      </c>
      <c r="AT5">
        <f t="shared" si="15"/>
        <v>5.6806997169074025</v>
      </c>
      <c r="AU5">
        <f t="shared" si="16"/>
        <v>-184.04527738844212</v>
      </c>
      <c r="AW5">
        <v>2</v>
      </c>
      <c r="AX5">
        <f>IF(Z5&gt;0, (R5*SUMPRODUCT(K5:$K$98, X5:$X$98)-K5*$AZ$3)/Z5, 0)</f>
        <v>229.61023864134214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2.8010499999999998E-3</v>
      </c>
      <c r="Q6" s="5">
        <f t="shared" si="30"/>
        <v>25</v>
      </c>
      <c r="R6">
        <f t="shared" si="0"/>
        <v>50000</v>
      </c>
      <c r="S6">
        <f t="shared" si="1"/>
        <v>322.08024790773959</v>
      </c>
      <c r="U6">
        <f t="shared" si="20"/>
        <v>2.8010499999999998E-3</v>
      </c>
      <c r="V6">
        <f t="shared" si="21"/>
        <v>0.01</v>
      </c>
      <c r="W6">
        <f t="shared" si="22"/>
        <v>0.97470698086926211</v>
      </c>
      <c r="X6">
        <f t="shared" si="23"/>
        <v>2.7302029887638466E-3</v>
      </c>
      <c r="Y6">
        <f t="shared" si="24"/>
        <v>9.7470698086926221E-3</v>
      </c>
      <c r="Z6">
        <f t="shared" si="25"/>
        <v>0.96222970807180563</v>
      </c>
      <c r="AB6">
        <f t="shared" si="26"/>
        <v>223.80270248277338</v>
      </c>
      <c r="AC6">
        <f t="shared" si="27"/>
        <v>309.91518291995908</v>
      </c>
      <c r="AE6">
        <f t="shared" si="2"/>
        <v>0</v>
      </c>
      <c r="AF6">
        <f t="shared" si="3"/>
        <v>0</v>
      </c>
      <c r="AG6">
        <f t="shared" si="4"/>
        <v>-24.05574270179514</v>
      </c>
      <c r="AH6">
        <f t="shared" si="5"/>
        <v>-136.51014943819231</v>
      </c>
      <c r="AI6">
        <f t="shared" si="6"/>
        <v>-160.56589213998745</v>
      </c>
      <c r="AJ6">
        <f t="shared" si="7"/>
        <v>-86.112480437185695</v>
      </c>
      <c r="AK6">
        <f t="shared" si="28"/>
        <v>13.092458095242243</v>
      </c>
      <c r="AL6">
        <f t="shared" si="8"/>
        <v>-233.5859144819309</v>
      </c>
      <c r="AN6">
        <f t="shared" si="9"/>
        <v>0</v>
      </c>
      <c r="AO6">
        <f t="shared" si="10"/>
        <v>0</v>
      </c>
      <c r="AP6">
        <f t="shared" si="11"/>
        <v>-18.556841186619806</v>
      </c>
      <c r="AQ6">
        <f t="shared" si="12"/>
        <v>-105.30529840166749</v>
      </c>
      <c r="AR6">
        <f t="shared" si="13"/>
        <v>-123.86213958828729</v>
      </c>
      <c r="AS6">
        <f t="shared" si="14"/>
        <v>-66.42803107216109</v>
      </c>
      <c r="AT6">
        <f t="shared" si="15"/>
        <v>10.099653485142859</v>
      </c>
      <c r="AU6">
        <f t="shared" si="16"/>
        <v>-180.1905171753055</v>
      </c>
      <c r="AW6">
        <v>3</v>
      </c>
      <c r="AX6">
        <f>IF(Z6&gt;0, (R6*SUMPRODUCT(K6:$K$98, X6:$X$98)-K6*$AZ$3)/Z6, 0)</f>
        <v>322.08024790773959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2.8606080000000002E-3</v>
      </c>
      <c r="Q7" s="5">
        <f t="shared" si="30"/>
        <v>25</v>
      </c>
      <c r="R7">
        <f t="shared" si="0"/>
        <v>50000</v>
      </c>
      <c r="S7">
        <f t="shared" si="1"/>
        <v>392.29505083281089</v>
      </c>
      <c r="U7">
        <f t="shared" si="20"/>
        <v>2.8606080000000002E-3</v>
      </c>
      <c r="V7">
        <f t="shared" si="21"/>
        <v>0.01</v>
      </c>
      <c r="W7">
        <f t="shared" si="22"/>
        <v>0.96222970807180563</v>
      </c>
      <c r="X7">
        <f t="shared" si="23"/>
        <v>2.7525620007478719E-3</v>
      </c>
      <c r="Y7">
        <f t="shared" si="24"/>
        <v>9.6222970807180574E-3</v>
      </c>
      <c r="Z7">
        <f t="shared" si="25"/>
        <v>0.94985484899033967</v>
      </c>
      <c r="AB7">
        <f t="shared" si="26"/>
        <v>309.91518291995908</v>
      </c>
      <c r="AC7">
        <f t="shared" si="27"/>
        <v>372.6233562684572</v>
      </c>
      <c r="AE7">
        <f t="shared" si="2"/>
        <v>0</v>
      </c>
      <c r="AF7">
        <f t="shared" si="3"/>
        <v>0</v>
      </c>
      <c r="AG7">
        <f t="shared" si="4"/>
        <v>-23.746371224758491</v>
      </c>
      <c r="AH7">
        <f t="shared" si="5"/>
        <v>-137.62810003739361</v>
      </c>
      <c r="AI7">
        <f t="shared" si="6"/>
        <v>-161.3744712621521</v>
      </c>
      <c r="AJ7">
        <f t="shared" si="7"/>
        <v>-62.708173348498121</v>
      </c>
      <c r="AK7">
        <f t="shared" si="28"/>
        <v>15.216835481369991</v>
      </c>
      <c r="AL7">
        <f t="shared" si="8"/>
        <v>-208.86580912928022</v>
      </c>
      <c r="AN7">
        <f t="shared" si="9"/>
        <v>0</v>
      </c>
      <c r="AO7">
        <f t="shared" si="10"/>
        <v>0</v>
      </c>
      <c r="AP7">
        <f t="shared" si="11"/>
        <v>-16.666535280138692</v>
      </c>
      <c r="AQ7">
        <f t="shared" si="12"/>
        <v>-96.595120286005141</v>
      </c>
      <c r="AR7">
        <f t="shared" si="13"/>
        <v>-113.26165556614384</v>
      </c>
      <c r="AS7">
        <f t="shared" si="14"/>
        <v>-44.01211341192726</v>
      </c>
      <c r="AT7">
        <f t="shared" si="15"/>
        <v>10.680028666354621</v>
      </c>
      <c r="AU7">
        <f t="shared" si="16"/>
        <v>-146.59374031171649</v>
      </c>
      <c r="AW7">
        <v>4</v>
      </c>
      <c r="AX7">
        <f>IF(Z7&gt;0, (R7*SUMPRODUCT(K7:$K$98, X7:$X$98)-K7*$AZ$3)/Z7, 0)</f>
        <v>392.29505083281089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2.9228739999999998E-3</v>
      </c>
      <c r="Q8" s="5">
        <f t="shared" si="30"/>
        <v>25</v>
      </c>
      <c r="R8">
        <f t="shared" si="0"/>
        <v>50000</v>
      </c>
      <c r="S8">
        <f t="shared" si="1"/>
        <v>414.75345951072984</v>
      </c>
      <c r="U8">
        <f t="shared" si="20"/>
        <v>2.9228739999999998E-3</v>
      </c>
      <c r="V8">
        <f t="shared" si="21"/>
        <v>0.01</v>
      </c>
      <c r="W8">
        <f t="shared" si="22"/>
        <v>0.94985484899033967</v>
      </c>
      <c r="X8">
        <f t="shared" si="23"/>
        <v>2.7763060418877898E-3</v>
      </c>
      <c r="Y8">
        <f t="shared" si="24"/>
        <v>9.4985484899033964E-3</v>
      </c>
      <c r="Z8">
        <f t="shared" si="25"/>
        <v>0.93757999445854845</v>
      </c>
      <c r="AB8">
        <f t="shared" si="26"/>
        <v>372.6233562684572</v>
      </c>
      <c r="AC8">
        <f t="shared" si="27"/>
        <v>388.86454626973386</v>
      </c>
      <c r="AE8">
        <f t="shared" si="2"/>
        <v>0</v>
      </c>
      <c r="AF8">
        <f t="shared" si="3"/>
        <v>0</v>
      </c>
      <c r="AG8">
        <f t="shared" si="4"/>
        <v>-23.439499861463712</v>
      </c>
      <c r="AH8">
        <f t="shared" si="5"/>
        <v>-138.81530209438949</v>
      </c>
      <c r="AI8">
        <f t="shared" si="6"/>
        <v>-162.2548019558532</v>
      </c>
      <c r="AJ8">
        <f t="shared" si="7"/>
        <v>-16.241190001276664</v>
      </c>
      <c r="AK8">
        <f t="shared" si="28"/>
        <v>7.9368774885181379</v>
      </c>
      <c r="AL8">
        <f t="shared" si="8"/>
        <v>-170.55911446861171</v>
      </c>
      <c r="AN8">
        <f t="shared" si="9"/>
        <v>0</v>
      </c>
      <c r="AO8">
        <f t="shared" si="10"/>
        <v>0</v>
      </c>
      <c r="AP8">
        <f t="shared" si="11"/>
        <v>-15.356254778957254</v>
      </c>
      <c r="AQ8">
        <f t="shared" si="12"/>
        <v>-90.944054215252692</v>
      </c>
      <c r="AR8">
        <f t="shared" si="13"/>
        <v>-106.30030899420993</v>
      </c>
      <c r="AS8">
        <f t="shared" si="14"/>
        <v>-10.640323089107207</v>
      </c>
      <c r="AT8">
        <f t="shared" si="15"/>
        <v>5.1998000632870118</v>
      </c>
      <c r="AU8">
        <f t="shared" si="16"/>
        <v>-111.74083202003013</v>
      </c>
      <c r="AW8">
        <v>5</v>
      </c>
      <c r="AX8">
        <f>IF(Z8&gt;0, (R8*SUMPRODUCT(K8:$K$98, X8:$X$98)-K8*$AZ$3)/Z8, 0)</f>
        <v>414.75345951072984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2.991456E-3</v>
      </c>
      <c r="Q9" s="5">
        <f t="shared" si="30"/>
        <v>25</v>
      </c>
      <c r="R9">
        <f t="shared" si="0"/>
        <v>50000</v>
      </c>
      <c r="S9">
        <f t="shared" si="1"/>
        <v>412.47272270075382</v>
      </c>
      <c r="U9">
        <f t="shared" si="20"/>
        <v>2.991456E-3</v>
      </c>
      <c r="V9">
        <f t="shared" si="21"/>
        <v>0.01</v>
      </c>
      <c r="W9">
        <f t="shared" si="22"/>
        <v>0.93757999445854845</v>
      </c>
      <c r="X9">
        <f t="shared" si="23"/>
        <v>2.8047292999029915E-3</v>
      </c>
      <c r="Y9">
        <f t="shared" si="24"/>
        <v>9.3757999445854851E-3</v>
      </c>
      <c r="Z9">
        <f t="shared" si="25"/>
        <v>0.92539946521406002</v>
      </c>
      <c r="AB9">
        <f t="shared" si="26"/>
        <v>388.86454626973386</v>
      </c>
      <c r="AC9">
        <f t="shared" si="27"/>
        <v>381.70203700266484</v>
      </c>
      <c r="AE9">
        <f t="shared" si="2"/>
        <v>0</v>
      </c>
      <c r="AF9">
        <f t="shared" si="3"/>
        <v>0</v>
      </c>
      <c r="AG9">
        <f t="shared" si="4"/>
        <v>-23.134986630351502</v>
      </c>
      <c r="AH9">
        <f t="shared" si="5"/>
        <v>-140.23646499514956</v>
      </c>
      <c r="AI9">
        <f t="shared" si="6"/>
        <v>-163.37145162550107</v>
      </c>
      <c r="AJ9">
        <f t="shared" si="7"/>
        <v>7.1625092670690265</v>
      </c>
      <c r="AK9">
        <f t="shared" si="28"/>
        <v>2.2943008229914299</v>
      </c>
      <c r="AL9">
        <f t="shared" si="8"/>
        <v>-153.91464153544061</v>
      </c>
      <c r="AN9">
        <f t="shared" si="9"/>
        <v>0</v>
      </c>
      <c r="AO9">
        <f t="shared" si="10"/>
        <v>0</v>
      </c>
      <c r="AP9">
        <f t="shared" si="11"/>
        <v>-14.354346690663549</v>
      </c>
      <c r="AQ9">
        <f t="shared" si="12"/>
        <v>-87.011195181438282</v>
      </c>
      <c r="AR9">
        <f t="shared" si="13"/>
        <v>-101.36554187210183</v>
      </c>
      <c r="AS9">
        <f t="shared" si="14"/>
        <v>4.4440544893038991</v>
      </c>
      <c r="AT9">
        <f t="shared" si="15"/>
        <v>1.4235231665397905</v>
      </c>
      <c r="AU9">
        <f t="shared" si="16"/>
        <v>-95.49796421625814</v>
      </c>
      <c r="AW9">
        <v>6</v>
      </c>
      <c r="AX9">
        <f>IF(Z9&gt;0, (R9*SUMPRODUCT(K9:$K$98, X9:$X$98)-K9*$AZ$3)/Z9, 0)</f>
        <v>412.47272270075382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3.0654530000000001E-3</v>
      </c>
      <c r="Q10" s="5">
        <f t="shared" si="30"/>
        <v>25</v>
      </c>
      <c r="R10">
        <f t="shared" si="0"/>
        <v>50000</v>
      </c>
      <c r="S10">
        <f t="shared" si="1"/>
        <v>406.88662686285818</v>
      </c>
      <c r="U10">
        <f t="shared" si="20"/>
        <v>3.0654530000000001E-3</v>
      </c>
      <c r="V10">
        <f t="shared" si="21"/>
        <v>0.01</v>
      </c>
      <c r="W10">
        <f t="shared" si="22"/>
        <v>0.92539946521406002</v>
      </c>
      <c r="X10">
        <f t="shared" si="23"/>
        <v>2.8367685668388362E-3</v>
      </c>
      <c r="Y10">
        <f t="shared" si="24"/>
        <v>9.2539946521406E-3</v>
      </c>
      <c r="Z10">
        <f t="shared" si="25"/>
        <v>0.91330870199508063</v>
      </c>
      <c r="AB10">
        <f t="shared" si="26"/>
        <v>381.70203700266484</v>
      </c>
      <c r="AC10">
        <f t="shared" si="27"/>
        <v>371.61309703927373</v>
      </c>
      <c r="AE10">
        <f t="shared" si="2"/>
        <v>0</v>
      </c>
      <c r="AF10">
        <f t="shared" si="3"/>
        <v>0</v>
      </c>
      <c r="AG10">
        <f t="shared" si="4"/>
        <v>-22.832717549877017</v>
      </c>
      <c r="AH10">
        <f t="shared" si="5"/>
        <v>-141.83842834194181</v>
      </c>
      <c r="AI10">
        <f t="shared" si="6"/>
        <v>-164.67114589181881</v>
      </c>
      <c r="AJ10">
        <f t="shared" si="7"/>
        <v>10.088939963391113</v>
      </c>
      <c r="AK10">
        <f t="shared" si="28"/>
        <v>1.5649783517109259</v>
      </c>
      <c r="AL10">
        <f t="shared" si="8"/>
        <v>-153.01722757671678</v>
      </c>
      <c r="AN10">
        <f t="shared" si="9"/>
        <v>0</v>
      </c>
      <c r="AO10">
        <f t="shared" si="10"/>
        <v>0</v>
      </c>
      <c r="AP10">
        <f t="shared" si="11"/>
        <v>-13.439712217655801</v>
      </c>
      <c r="AQ10">
        <f t="shared" si="12"/>
        <v>-83.488426384469491</v>
      </c>
      <c r="AR10">
        <f t="shared" si="13"/>
        <v>-96.928138602125287</v>
      </c>
      <c r="AS10">
        <f t="shared" si="14"/>
        <v>5.9385156144023572</v>
      </c>
      <c r="AT10">
        <f t="shared" si="15"/>
        <v>0.92117193793996965</v>
      </c>
      <c r="AU10">
        <f t="shared" si="16"/>
        <v>-90.068451049782965</v>
      </c>
      <c r="AW10">
        <v>7</v>
      </c>
      <c r="AX10">
        <f>IF(Z10&gt;0, (R10*SUMPRODUCT(K10:$K$98, X10:$X$98)-K10*$AZ$3)/Z10, 0)</f>
        <v>406.88662686285818</v>
      </c>
    </row>
    <row r="11" spans="1:52" x14ac:dyDescent="0.25">
      <c r="A11" t="s">
        <v>33</v>
      </c>
      <c r="C11" s="26">
        <f>AU81</f>
        <v>157.22235151319546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3.1502779999999998E-3</v>
      </c>
      <c r="Q11" s="5">
        <f t="shared" si="30"/>
        <v>25</v>
      </c>
      <c r="R11">
        <f t="shared" si="0"/>
        <v>50000</v>
      </c>
      <c r="S11">
        <f t="shared" si="1"/>
        <v>398.22558197927594</v>
      </c>
      <c r="U11">
        <f t="shared" si="20"/>
        <v>3.1502779999999998E-3</v>
      </c>
      <c r="V11">
        <f t="shared" si="21"/>
        <v>0.01</v>
      </c>
      <c r="W11">
        <f t="shared" si="22"/>
        <v>0.91330870199508063</v>
      </c>
      <c r="X11">
        <f t="shared" si="23"/>
        <v>2.8771763111036584E-3</v>
      </c>
      <c r="Y11">
        <f t="shared" si="24"/>
        <v>9.1330870199508064E-3</v>
      </c>
      <c r="Z11">
        <f t="shared" si="25"/>
        <v>0.90129843866402615</v>
      </c>
      <c r="AB11">
        <f t="shared" si="26"/>
        <v>371.61309703927373</v>
      </c>
      <c r="AC11">
        <f t="shared" si="27"/>
        <v>358.92009527399455</v>
      </c>
      <c r="AE11">
        <f t="shared" si="2"/>
        <v>0</v>
      </c>
      <c r="AF11">
        <f t="shared" si="3"/>
        <v>0</v>
      </c>
      <c r="AG11">
        <f t="shared" si="4"/>
        <v>-22.532460966600652</v>
      </c>
      <c r="AH11">
        <f t="shared" si="5"/>
        <v>-143.85881555518293</v>
      </c>
      <c r="AI11">
        <f t="shared" si="6"/>
        <v>-166.3912765217836</v>
      </c>
      <c r="AJ11">
        <f t="shared" si="7"/>
        <v>12.693001765279178</v>
      </c>
      <c r="AK11">
        <f t="shared" si="28"/>
        <v>0.89187143289425685</v>
      </c>
      <c r="AL11">
        <f t="shared" si="8"/>
        <v>-152.80640332361017</v>
      </c>
      <c r="AN11">
        <f t="shared" si="9"/>
        <v>0</v>
      </c>
      <c r="AO11">
        <f t="shared" si="10"/>
        <v>0</v>
      </c>
      <c r="AP11">
        <f t="shared" si="11"/>
        <v>-12.602600024471331</v>
      </c>
      <c r="AQ11">
        <f t="shared" si="12"/>
        <v>-80.461478003824169</v>
      </c>
      <c r="AR11">
        <f t="shared" si="13"/>
        <v>-93.064078028295512</v>
      </c>
      <c r="AS11">
        <f t="shared" si="14"/>
        <v>7.0993055128258824</v>
      </c>
      <c r="AT11">
        <f t="shared" si="15"/>
        <v>0.4988313952337069</v>
      </c>
      <c r="AU11">
        <f t="shared" si="16"/>
        <v>-85.465941120235925</v>
      </c>
      <c r="AW11">
        <v>8</v>
      </c>
      <c r="AX11">
        <f>IF(Z11&gt;0, (R11*SUMPRODUCT(K11:$K$98, X11:$X$98)-K11*$AZ$3)/Z11, 0)</f>
        <v>398.22558197927594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3.247738E-3</v>
      </c>
      <c r="Q12" s="5">
        <f t="shared" si="30"/>
        <v>25</v>
      </c>
      <c r="R12">
        <f t="shared" si="0"/>
        <v>50000</v>
      </c>
      <c r="S12">
        <f t="shared" si="1"/>
        <v>388.60275143980158</v>
      </c>
      <c r="U12">
        <f t="shared" si="20"/>
        <v>3.247738E-3</v>
      </c>
      <c r="V12">
        <f t="shared" si="21"/>
        <v>0.01</v>
      </c>
      <c r="W12">
        <f t="shared" si="22"/>
        <v>0.90129843866402615</v>
      </c>
      <c r="X12">
        <f t="shared" si="23"/>
        <v>2.927181188589827E-3</v>
      </c>
      <c r="Y12">
        <f t="shared" si="24"/>
        <v>9.0129843866402614E-3</v>
      </c>
      <c r="Z12">
        <f t="shared" si="25"/>
        <v>0.88935827308879611</v>
      </c>
      <c r="AB12">
        <f t="shared" si="26"/>
        <v>358.92009527399455</v>
      </c>
      <c r="AC12">
        <f t="shared" si="27"/>
        <v>345.60707193805661</v>
      </c>
      <c r="AE12">
        <f t="shared" si="2"/>
        <v>0</v>
      </c>
      <c r="AF12">
        <f t="shared" si="3"/>
        <v>0</v>
      </c>
      <c r="AG12">
        <f t="shared" si="4"/>
        <v>-22.233956827219902</v>
      </c>
      <c r="AH12">
        <f t="shared" si="5"/>
        <v>-146.35905942949134</v>
      </c>
      <c r="AI12">
        <f t="shared" si="6"/>
        <v>-168.59301625671125</v>
      </c>
      <c r="AJ12">
        <f t="shared" si="7"/>
        <v>13.313023335937942</v>
      </c>
      <c r="AK12">
        <f t="shared" si="28"/>
        <v>0.82551621913018747</v>
      </c>
      <c r="AL12">
        <f t="shared" si="8"/>
        <v>-154.45447670164313</v>
      </c>
      <c r="AN12">
        <f t="shared" si="9"/>
        <v>0</v>
      </c>
      <c r="AO12">
        <f t="shared" si="10"/>
        <v>0</v>
      </c>
      <c r="AP12">
        <f t="shared" si="11"/>
        <v>-11.817584416258047</v>
      </c>
      <c r="AQ12">
        <f t="shared" si="12"/>
        <v>-77.791395986461026</v>
      </c>
      <c r="AR12">
        <f t="shared" si="13"/>
        <v>-89.608980402719084</v>
      </c>
      <c r="AS12">
        <f t="shared" si="14"/>
        <v>7.0760134298476078</v>
      </c>
      <c r="AT12">
        <f t="shared" si="15"/>
        <v>0.43877064628540935</v>
      </c>
      <c r="AU12">
        <f t="shared" si="16"/>
        <v>-82.094196326586072</v>
      </c>
      <c r="AW12">
        <v>9</v>
      </c>
      <c r="AX12">
        <f>IF(Z12&gt;0, (R12*SUMPRODUCT(K12:$K$98, X12:$X$98)-K12*$AZ$3)/Z12, 0)</f>
        <v>388.60275143980158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3.3542210000000001E-3</v>
      </c>
      <c r="Q13" s="5">
        <f t="shared" si="30"/>
        <v>25</v>
      </c>
      <c r="R13">
        <f t="shared" si="0"/>
        <v>50000</v>
      </c>
      <c r="S13">
        <f t="shared" si="1"/>
        <v>377.53370200217034</v>
      </c>
      <c r="U13">
        <f t="shared" si="20"/>
        <v>3.3542210000000001E-3</v>
      </c>
      <c r="V13">
        <f t="shared" si="21"/>
        <v>0.01</v>
      </c>
      <c r="W13">
        <f t="shared" si="22"/>
        <v>0.88935827308879611</v>
      </c>
      <c r="X13">
        <f t="shared" si="23"/>
        <v>2.983104196118175E-3</v>
      </c>
      <c r="Y13">
        <f t="shared" si="24"/>
        <v>8.8935827308879618E-3</v>
      </c>
      <c r="Z13">
        <f t="shared" si="25"/>
        <v>0.87748158616179006</v>
      </c>
      <c r="AB13">
        <f t="shared" si="26"/>
        <v>345.60707193805661</v>
      </c>
      <c r="AC13">
        <f t="shared" si="27"/>
        <v>331.27887166239702</v>
      </c>
      <c r="AE13">
        <f t="shared" si="2"/>
        <v>0</v>
      </c>
      <c r="AF13">
        <f t="shared" si="3"/>
        <v>0</v>
      </c>
      <c r="AG13">
        <f t="shared" si="4"/>
        <v>-21.937039654044753</v>
      </c>
      <c r="AH13">
        <f t="shared" si="5"/>
        <v>-149.15520980590875</v>
      </c>
      <c r="AI13">
        <f t="shared" si="6"/>
        <v>-171.09224945995351</v>
      </c>
      <c r="AJ13">
        <f t="shared" si="7"/>
        <v>14.328200275659583</v>
      </c>
      <c r="AK13">
        <f t="shared" si="28"/>
        <v>0.69121414387611324</v>
      </c>
      <c r="AL13">
        <f t="shared" si="8"/>
        <v>-156.0728350404178</v>
      </c>
      <c r="AN13">
        <f t="shared" si="9"/>
        <v>0</v>
      </c>
      <c r="AO13">
        <f t="shared" si="10"/>
        <v>0</v>
      </c>
      <c r="AP13">
        <f t="shared" si="11"/>
        <v>-11.083431351974507</v>
      </c>
      <c r="AQ13">
        <f t="shared" si="12"/>
        <v>-75.358916004345019</v>
      </c>
      <c r="AR13">
        <f t="shared" si="13"/>
        <v>-86.44234735631953</v>
      </c>
      <c r="AS13">
        <f t="shared" si="14"/>
        <v>7.2391547199184005</v>
      </c>
      <c r="AT13">
        <f t="shared" si="15"/>
        <v>0.34922781897566524</v>
      </c>
      <c r="AU13">
        <f t="shared" si="16"/>
        <v>-78.853964817425449</v>
      </c>
      <c r="AW13">
        <v>10</v>
      </c>
      <c r="AX13">
        <f>IF(Z13&gt;0, (R13*SUMPRODUCT(K13:$K$98, X13:$X$98)-K13*$AZ$3)/Z13, 0)</f>
        <v>377.53370200217034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3.4760450000000001E-3</v>
      </c>
      <c r="Q14" s="5">
        <f t="shared" si="30"/>
        <v>25</v>
      </c>
      <c r="R14">
        <f t="shared" si="0"/>
        <v>50000</v>
      </c>
      <c r="S14">
        <f t="shared" si="1"/>
        <v>365.07038532539093</v>
      </c>
      <c r="U14">
        <f t="shared" si="20"/>
        <v>3.4760450000000001E-3</v>
      </c>
      <c r="V14">
        <f t="shared" si="21"/>
        <v>0.01</v>
      </c>
      <c r="W14">
        <f t="shared" si="22"/>
        <v>0.87748158616179006</v>
      </c>
      <c r="X14">
        <f t="shared" si="23"/>
        <v>3.0501654801697595E-3</v>
      </c>
      <c r="Y14">
        <f t="shared" si="24"/>
        <v>8.7748158616179003E-3</v>
      </c>
      <c r="Z14">
        <f t="shared" si="25"/>
        <v>0.8656566048200024</v>
      </c>
      <c r="AB14">
        <f t="shared" si="26"/>
        <v>331.27887166239702</v>
      </c>
      <c r="AC14">
        <f t="shared" si="27"/>
        <v>316.02559028110795</v>
      </c>
      <c r="AE14">
        <f t="shared" si="2"/>
        <v>0</v>
      </c>
      <c r="AF14">
        <f t="shared" si="3"/>
        <v>0</v>
      </c>
      <c r="AG14">
        <f t="shared" si="4"/>
        <v>-21.64141512050006</v>
      </c>
      <c r="AH14">
        <f t="shared" si="5"/>
        <v>-152.50827400848797</v>
      </c>
      <c r="AI14">
        <f t="shared" si="6"/>
        <v>-174.14968912898803</v>
      </c>
      <c r="AJ14">
        <f t="shared" si="7"/>
        <v>15.253281381289071</v>
      </c>
      <c r="AK14">
        <f t="shared" si="28"/>
        <v>0.59630196899231458</v>
      </c>
      <c r="AL14">
        <f t="shared" si="8"/>
        <v>-158.30010577870664</v>
      </c>
      <c r="AN14">
        <f t="shared" si="9"/>
        <v>0</v>
      </c>
      <c r="AO14">
        <f t="shared" si="10"/>
        <v>0</v>
      </c>
      <c r="AP14">
        <f t="shared" si="11"/>
        <v>-10.395579513520524</v>
      </c>
      <c r="AQ14">
        <f t="shared" si="12"/>
        <v>-73.258235660532833</v>
      </c>
      <c r="AR14">
        <f t="shared" si="13"/>
        <v>-83.653815174053364</v>
      </c>
      <c r="AS14">
        <f t="shared" si="14"/>
        <v>7.3270023498180903</v>
      </c>
      <c r="AT14">
        <f t="shared" si="15"/>
        <v>0.2864371159747533</v>
      </c>
      <c r="AU14">
        <f t="shared" si="16"/>
        <v>-76.040375708260513</v>
      </c>
      <c r="AW14">
        <v>11</v>
      </c>
      <c r="AX14">
        <f>IF(Z14&gt;0, (R14*SUMPRODUCT(K14:$K$98, X14:$X$98)-K14*$AZ$3)/Z14, 0)</f>
        <v>365.07038532539093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3.6141120000000001E-3</v>
      </c>
      <c r="Q15" s="5">
        <f t="shared" si="30"/>
        <v>25</v>
      </c>
      <c r="R15">
        <f t="shared" si="0"/>
        <v>50000</v>
      </c>
      <c r="S15">
        <f t="shared" si="1"/>
        <v>354.05794669422221</v>
      </c>
      <c r="U15">
        <f t="shared" si="20"/>
        <v>3.6141120000000001E-3</v>
      </c>
      <c r="V15">
        <f t="shared" si="21"/>
        <v>0.01</v>
      </c>
      <c r="W15">
        <f t="shared" si="22"/>
        <v>0.8656566048200024</v>
      </c>
      <c r="X15">
        <f t="shared" si="23"/>
        <v>3.1285799233592287E-3</v>
      </c>
      <c r="Y15">
        <f t="shared" si="24"/>
        <v>8.6565660482000248E-3</v>
      </c>
      <c r="Z15">
        <f t="shared" si="25"/>
        <v>0.85387145884844318</v>
      </c>
      <c r="AB15">
        <f t="shared" si="26"/>
        <v>316.02559028110795</v>
      </c>
      <c r="AC15">
        <f t="shared" si="27"/>
        <v>302.31997546067987</v>
      </c>
      <c r="AE15">
        <f t="shared" si="2"/>
        <v>0</v>
      </c>
      <c r="AF15">
        <f t="shared" si="3"/>
        <v>0</v>
      </c>
      <c r="AG15">
        <f t="shared" si="4"/>
        <v>-21.346786471211079</v>
      </c>
      <c r="AH15">
        <f t="shared" si="5"/>
        <v>-156.42899616796143</v>
      </c>
      <c r="AI15">
        <f t="shared" si="6"/>
        <v>-177.77578263917252</v>
      </c>
      <c r="AJ15">
        <f t="shared" si="7"/>
        <v>13.705614820428082</v>
      </c>
      <c r="AK15">
        <f t="shared" si="28"/>
        <v>1.2957049201525428</v>
      </c>
      <c r="AL15">
        <f t="shared" si="8"/>
        <v>-162.77446289859191</v>
      </c>
      <c r="AN15">
        <f t="shared" si="9"/>
        <v>0</v>
      </c>
      <c r="AO15">
        <f t="shared" si="10"/>
        <v>0</v>
      </c>
      <c r="AP15">
        <f t="shared" si="11"/>
        <v>-9.7277800300906456</v>
      </c>
      <c r="AQ15">
        <f t="shared" si="12"/>
        <v>-71.285055813999975</v>
      </c>
      <c r="AR15">
        <f t="shared" si="13"/>
        <v>-81.012835844090617</v>
      </c>
      <c r="AS15">
        <f t="shared" si="14"/>
        <v>6.245680413306288</v>
      </c>
      <c r="AT15">
        <f t="shared" si="15"/>
        <v>0.59045573272345619</v>
      </c>
      <c r="AU15">
        <f t="shared" si="16"/>
        <v>-74.176699698060887</v>
      </c>
      <c r="AW15">
        <v>12</v>
      </c>
      <c r="AX15">
        <f>IF(Z15&gt;0, (R15*SUMPRODUCT(K15:$K$98, X15:$X$98)-K15*$AZ$3)/Z15, 0)</f>
        <v>354.05794669422221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3.757594E-3</v>
      </c>
      <c r="Q16" s="5">
        <f t="shared" si="30"/>
        <v>25</v>
      </c>
      <c r="R16">
        <f t="shared" si="0"/>
        <v>50000</v>
      </c>
      <c r="S16">
        <f t="shared" si="1"/>
        <v>344.95473858291149</v>
      </c>
      <c r="U16">
        <f t="shared" si="20"/>
        <v>3.757594E-3</v>
      </c>
      <c r="V16">
        <f t="shared" si="21"/>
        <v>0.01</v>
      </c>
      <c r="W16">
        <f t="shared" si="22"/>
        <v>0.85387145884844318</v>
      </c>
      <c r="X16">
        <f t="shared" si="23"/>
        <v>3.2085022705401569E-3</v>
      </c>
      <c r="Y16">
        <f t="shared" si="24"/>
        <v>8.5387145884844324E-3</v>
      </c>
      <c r="Z16">
        <f t="shared" si="25"/>
        <v>0.8421242419894186</v>
      </c>
      <c r="AB16">
        <f t="shared" si="26"/>
        <v>302.31997546067987</v>
      </c>
      <c r="AC16">
        <f t="shared" si="27"/>
        <v>290.4947477497924</v>
      </c>
      <c r="AE16">
        <f t="shared" si="2"/>
        <v>0</v>
      </c>
      <c r="AF16">
        <f t="shared" si="3"/>
        <v>0</v>
      </c>
      <c r="AG16">
        <f t="shared" si="4"/>
        <v>-21.053106049735465</v>
      </c>
      <c r="AH16">
        <f t="shared" si="5"/>
        <v>-160.42511352700785</v>
      </c>
      <c r="AI16">
        <f t="shared" si="6"/>
        <v>-181.47821957674333</v>
      </c>
      <c r="AJ16">
        <f t="shared" si="7"/>
        <v>11.825227710887475</v>
      </c>
      <c r="AK16">
        <f t="shared" si="28"/>
        <v>2.1464718257708273</v>
      </c>
      <c r="AL16">
        <f t="shared" si="8"/>
        <v>-167.50652004008504</v>
      </c>
      <c r="AN16">
        <f t="shared" si="9"/>
        <v>0</v>
      </c>
      <c r="AO16">
        <f t="shared" si="10"/>
        <v>0</v>
      </c>
      <c r="AP16">
        <f t="shared" si="11"/>
        <v>-9.0757252690524552</v>
      </c>
      <c r="AQ16">
        <f t="shared" si="12"/>
        <v>-69.157218568514679</v>
      </c>
      <c r="AR16">
        <f t="shared" si="13"/>
        <v>-78.232943837567134</v>
      </c>
      <c r="AS16">
        <f t="shared" si="14"/>
        <v>5.0977047137113196</v>
      </c>
      <c r="AT16">
        <f t="shared" si="15"/>
        <v>0.92531660375606362</v>
      </c>
      <c r="AU16">
        <f t="shared" si="16"/>
        <v>-72.209922520099752</v>
      </c>
      <c r="AW16">
        <v>13</v>
      </c>
      <c r="AX16">
        <f>IF(Z16&gt;0, (R16*SUMPRODUCT(K16:$K$98, X16:$X$98)-K16*$AZ$3)/Z16, 0)</f>
        <v>344.95473858291149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3.9119039999999999E-3</v>
      </c>
      <c r="Q17" s="5">
        <f t="shared" si="30"/>
        <v>25</v>
      </c>
      <c r="R17">
        <f t="shared" si="0"/>
        <v>50000</v>
      </c>
      <c r="S17">
        <f t="shared" si="1"/>
        <v>341.74714597395308</v>
      </c>
      <c r="U17">
        <f t="shared" si="20"/>
        <v>3.9119039999999999E-3</v>
      </c>
      <c r="V17">
        <f t="shared" si="21"/>
        <v>0.01</v>
      </c>
      <c r="W17">
        <f t="shared" si="22"/>
        <v>0.8421242419894186</v>
      </c>
      <c r="X17">
        <f t="shared" si="23"/>
        <v>3.2943091907353746E-3</v>
      </c>
      <c r="Y17">
        <f t="shared" si="24"/>
        <v>8.4212424198941861E-3</v>
      </c>
      <c r="Z17">
        <f t="shared" si="25"/>
        <v>0.83040869037878906</v>
      </c>
      <c r="AB17">
        <f t="shared" si="26"/>
        <v>290.4947477497924</v>
      </c>
      <c r="AC17">
        <f t="shared" si="27"/>
        <v>283.78979992891925</v>
      </c>
      <c r="AE17">
        <f t="shared" si="2"/>
        <v>0</v>
      </c>
      <c r="AF17">
        <f t="shared" si="3"/>
        <v>0</v>
      </c>
      <c r="AG17">
        <f t="shared" si="4"/>
        <v>-20.760217259469727</v>
      </c>
      <c r="AH17">
        <f t="shared" si="5"/>
        <v>-164.71545953676872</v>
      </c>
      <c r="AI17">
        <f t="shared" si="6"/>
        <v>-185.47567679623845</v>
      </c>
      <c r="AJ17">
        <f t="shared" si="7"/>
        <v>6.7049478208731443</v>
      </c>
      <c r="AK17">
        <f t="shared" si="28"/>
        <v>4.0088275189471352</v>
      </c>
      <c r="AL17">
        <f t="shared" si="8"/>
        <v>-174.76190145641817</v>
      </c>
      <c r="AN17">
        <f t="shared" si="9"/>
        <v>0</v>
      </c>
      <c r="AO17">
        <f t="shared" si="10"/>
        <v>0</v>
      </c>
      <c r="AP17">
        <f t="shared" si="11"/>
        <v>-8.4127323278614625</v>
      </c>
      <c r="AQ17">
        <f t="shared" si="12"/>
        <v>-66.748196997381783</v>
      </c>
      <c r="AR17">
        <f t="shared" si="13"/>
        <v>-75.160929325243245</v>
      </c>
      <c r="AS17">
        <f t="shared" si="14"/>
        <v>2.7170684479977623</v>
      </c>
      <c r="AT17">
        <f t="shared" si="15"/>
        <v>1.6245105936973541</v>
      </c>
      <c r="AU17">
        <f t="shared" si="16"/>
        <v>-70.819350283548133</v>
      </c>
      <c r="AW17">
        <v>14</v>
      </c>
      <c r="AX17">
        <f>IF(Z17&gt;0, (R17*SUMPRODUCT(K17:$K$98, X17:$X$98)-K17*$AZ$3)/Z17, 0)</f>
        <v>341.74714597395308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4.0806530000000001E-3</v>
      </c>
      <c r="Q18" s="5">
        <f t="shared" si="30"/>
        <v>25</v>
      </c>
      <c r="R18">
        <f t="shared" si="0"/>
        <v>50000</v>
      </c>
      <c r="S18">
        <f t="shared" si="1"/>
        <v>344.98671286401316</v>
      </c>
      <c r="U18">
        <f t="shared" si="20"/>
        <v>4.0806530000000001E-3</v>
      </c>
      <c r="V18">
        <f t="shared" si="21"/>
        <v>0.01</v>
      </c>
      <c r="W18">
        <f t="shared" si="22"/>
        <v>0.83040869037878906</v>
      </c>
      <c r="X18">
        <f t="shared" si="23"/>
        <v>3.3886097136202769E-3</v>
      </c>
      <c r="Y18">
        <f t="shared" si="24"/>
        <v>8.3040869037878905E-3</v>
      </c>
      <c r="Z18">
        <f t="shared" si="25"/>
        <v>0.81871599376138082</v>
      </c>
      <c r="AB18">
        <f t="shared" si="26"/>
        <v>283.78979992891925</v>
      </c>
      <c r="AC18">
        <f t="shared" si="27"/>
        <v>282.44613945693266</v>
      </c>
      <c r="AE18">
        <f t="shared" si="2"/>
        <v>0</v>
      </c>
      <c r="AF18">
        <f t="shared" si="3"/>
        <v>0</v>
      </c>
      <c r="AG18">
        <f t="shared" si="4"/>
        <v>-20.46789984403452</v>
      </c>
      <c r="AH18">
        <f t="shared" si="5"/>
        <v>-169.43048568101383</v>
      </c>
      <c r="AI18">
        <f t="shared" si="6"/>
        <v>-189.89838552504835</v>
      </c>
      <c r="AJ18">
        <f t="shared" si="7"/>
        <v>1.3436604719865954</v>
      </c>
      <c r="AK18">
        <f t="shared" si="28"/>
        <v>6.1298596784646557</v>
      </c>
      <c r="AL18">
        <f t="shared" si="8"/>
        <v>-182.42486537459709</v>
      </c>
      <c r="AN18">
        <f t="shared" si="9"/>
        <v>0</v>
      </c>
      <c r="AO18">
        <f t="shared" si="10"/>
        <v>0</v>
      </c>
      <c r="AP18">
        <f t="shared" si="11"/>
        <v>-7.7400854452883179</v>
      </c>
      <c r="AQ18">
        <f t="shared" si="12"/>
        <v>-64.071372549243861</v>
      </c>
      <c r="AR18">
        <f t="shared" si="13"/>
        <v>-71.811457994532176</v>
      </c>
      <c r="AS18">
        <f t="shared" si="14"/>
        <v>0.5081149967452</v>
      </c>
      <c r="AT18">
        <f t="shared" si="15"/>
        <v>2.3180510966186056</v>
      </c>
      <c r="AU18">
        <f t="shared" si="16"/>
        <v>-68.985291901168367</v>
      </c>
      <c r="AW18">
        <v>15</v>
      </c>
      <c r="AX18">
        <f>IF(Z18&gt;0, (R18*SUMPRODUCT(K18:$K$98, X18:$X$98)-K18*$AZ$3)/Z18, 0)</f>
        <v>344.98671286401316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4.2836929999999999E-3</v>
      </c>
      <c r="Q19" s="5">
        <f t="shared" si="30"/>
        <v>25</v>
      </c>
      <c r="R19">
        <f t="shared" si="0"/>
        <v>50000</v>
      </c>
      <c r="S19">
        <f t="shared" si="1"/>
        <v>346.91224061696073</v>
      </c>
      <c r="U19">
        <f t="shared" si="20"/>
        <v>4.2836929999999999E-3</v>
      </c>
      <c r="V19">
        <f t="shared" si="21"/>
        <v>0.01</v>
      </c>
      <c r="W19">
        <f t="shared" si="22"/>
        <v>0.81871599376138082</v>
      </c>
      <c r="X19">
        <f t="shared" si="23"/>
        <v>3.5071279714636704E-3</v>
      </c>
      <c r="Y19">
        <f t="shared" si="24"/>
        <v>8.1871599376138089E-3</v>
      </c>
      <c r="Z19">
        <f t="shared" si="25"/>
        <v>0.80702170585230337</v>
      </c>
      <c r="AB19">
        <f t="shared" si="26"/>
        <v>282.44613945693266</v>
      </c>
      <c r="AC19">
        <f t="shared" si="27"/>
        <v>279.96570820374438</v>
      </c>
      <c r="AE19">
        <f t="shared" si="2"/>
        <v>0</v>
      </c>
      <c r="AF19">
        <f t="shared" si="3"/>
        <v>0</v>
      </c>
      <c r="AG19">
        <f t="shared" si="4"/>
        <v>-20.175542646307584</v>
      </c>
      <c r="AH19">
        <f t="shared" si="5"/>
        <v>-175.35639857318353</v>
      </c>
      <c r="AI19">
        <f t="shared" si="6"/>
        <v>-195.5319412194911</v>
      </c>
      <c r="AJ19">
        <f t="shared" si="7"/>
        <v>2.4804312531882715</v>
      </c>
      <c r="AK19">
        <f t="shared" si="28"/>
        <v>6.2985489098895986</v>
      </c>
      <c r="AL19">
        <f t="shared" si="8"/>
        <v>-186.75296105641323</v>
      </c>
      <c r="AN19">
        <f t="shared" si="9"/>
        <v>0</v>
      </c>
      <c r="AO19">
        <f t="shared" si="10"/>
        <v>0</v>
      </c>
      <c r="AP19">
        <f t="shared" si="11"/>
        <v>-7.1151062585041984</v>
      </c>
      <c r="AQ19">
        <f t="shared" si="12"/>
        <v>-61.841182209052413</v>
      </c>
      <c r="AR19">
        <f t="shared" si="13"/>
        <v>-68.956288467556604</v>
      </c>
      <c r="AS19">
        <f t="shared" si="14"/>
        <v>0.87474881061398457</v>
      </c>
      <c r="AT19">
        <f t="shared" si="15"/>
        <v>2.2212460677706751</v>
      </c>
      <c r="AU19">
        <f t="shared" si="16"/>
        <v>-65.860293589171945</v>
      </c>
      <c r="AW19">
        <v>16</v>
      </c>
      <c r="AX19">
        <f>IF(Z19&gt;0, (R19*SUMPRODUCT(K19:$K$98, X19:$X$98)-K19*$AZ$3)/Z19, 0)</f>
        <v>346.91224061696073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4.5002690000000003E-3</v>
      </c>
      <c r="Q20" s="5">
        <f t="shared" si="30"/>
        <v>25</v>
      </c>
      <c r="R20">
        <f t="shared" si="0"/>
        <v>50000</v>
      </c>
      <c r="S20">
        <f t="shared" si="1"/>
        <v>329.42631157025875</v>
      </c>
      <c r="U20">
        <f t="shared" si="20"/>
        <v>4.5002690000000003E-3</v>
      </c>
      <c r="V20">
        <f t="shared" si="21"/>
        <v>0.01</v>
      </c>
      <c r="W20">
        <f t="shared" si="22"/>
        <v>0.80702170585230337</v>
      </c>
      <c r="X20">
        <f t="shared" si="23"/>
        <v>3.6318147651742396E-3</v>
      </c>
      <c r="Y20">
        <f t="shared" si="24"/>
        <v>8.0702170585230347E-3</v>
      </c>
      <c r="Z20">
        <f t="shared" si="25"/>
        <v>0.79531967402860604</v>
      </c>
      <c r="AB20">
        <f t="shared" si="26"/>
        <v>279.96570820374438</v>
      </c>
      <c r="AC20">
        <f t="shared" si="27"/>
        <v>261.99922673450419</v>
      </c>
      <c r="AE20">
        <f t="shared" si="2"/>
        <v>0</v>
      </c>
      <c r="AF20">
        <f t="shared" si="3"/>
        <v>0</v>
      </c>
      <c r="AG20">
        <f t="shared" si="4"/>
        <v>-19.88299185071515</v>
      </c>
      <c r="AH20">
        <f t="shared" si="5"/>
        <v>-181.59073825871198</v>
      </c>
      <c r="AI20">
        <f t="shared" si="6"/>
        <v>-201.47373010942712</v>
      </c>
      <c r="AJ20">
        <f t="shared" si="7"/>
        <v>17.966481469240193</v>
      </c>
      <c r="AK20">
        <f t="shared" si="28"/>
        <v>1.2038525452761009</v>
      </c>
      <c r="AL20">
        <f t="shared" si="8"/>
        <v>-182.30339609491082</v>
      </c>
      <c r="AN20">
        <f t="shared" si="9"/>
        <v>0</v>
      </c>
      <c r="AO20">
        <f t="shared" si="10"/>
        <v>0</v>
      </c>
      <c r="AP20">
        <f t="shared" si="11"/>
        <v>-6.6507970253175603</v>
      </c>
      <c r="AQ20">
        <f t="shared" si="12"/>
        <v>-60.741519732244015</v>
      </c>
      <c r="AR20">
        <f t="shared" si="13"/>
        <v>-67.392316757561574</v>
      </c>
      <c r="AS20">
        <f t="shared" si="14"/>
        <v>6.0097304474199582</v>
      </c>
      <c r="AT20">
        <f t="shared" si="15"/>
        <v>0.40268481660898958</v>
      </c>
      <c r="AU20">
        <f t="shared" si="16"/>
        <v>-60.979901493532623</v>
      </c>
      <c r="AW20">
        <v>17</v>
      </c>
      <c r="AX20">
        <f>IF(Z20&gt;0, (R20*SUMPRODUCT(K20:$K$98, X20:$X$98)-K20*$AZ$3)/Z20, 0)</f>
        <v>329.42631157025875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4.7150400000000002E-3</v>
      </c>
      <c r="Q21" s="5">
        <f t="shared" si="30"/>
        <v>25</v>
      </c>
      <c r="R21">
        <f t="shared" si="0"/>
        <v>50000</v>
      </c>
      <c r="S21">
        <f t="shared" si="1"/>
        <v>307.42715190033152</v>
      </c>
      <c r="U21">
        <f t="shared" si="20"/>
        <v>4.7150400000000002E-3</v>
      </c>
      <c r="V21">
        <f t="shared" si="21"/>
        <v>0.01</v>
      </c>
      <c r="W21">
        <f t="shared" si="22"/>
        <v>0.79531967402860604</v>
      </c>
      <c r="X21">
        <f t="shared" si="23"/>
        <v>3.7499640758318388E-3</v>
      </c>
      <c r="Y21">
        <f t="shared" si="24"/>
        <v>7.9531967402860608E-3</v>
      </c>
      <c r="Z21">
        <f t="shared" si="25"/>
        <v>0.78361651321248815</v>
      </c>
      <c r="AB21">
        <f t="shared" si="26"/>
        <v>261.99922673450419</v>
      </c>
      <c r="AC21">
        <f t="shared" si="27"/>
        <v>240.90499283898373</v>
      </c>
      <c r="AE21">
        <f t="shared" si="2"/>
        <v>0</v>
      </c>
      <c r="AF21">
        <f t="shared" si="3"/>
        <v>0</v>
      </c>
      <c r="AG21">
        <f t="shared" si="4"/>
        <v>-19.590412830312204</v>
      </c>
      <c r="AH21">
        <f t="shared" si="5"/>
        <v>-187.49820379159195</v>
      </c>
      <c r="AI21">
        <f t="shared" si="6"/>
        <v>-207.08861662190415</v>
      </c>
      <c r="AJ21">
        <f t="shared" si="7"/>
        <v>21.09423389552046</v>
      </c>
      <c r="AK21">
        <f t="shared" si="28"/>
        <v>0.41919876277520673</v>
      </c>
      <c r="AL21">
        <f t="shared" si="8"/>
        <v>-185.57518396360848</v>
      </c>
      <c r="AN21">
        <f t="shared" si="9"/>
        <v>0</v>
      </c>
      <c r="AO21">
        <f t="shared" si="10"/>
        <v>0</v>
      </c>
      <c r="AP21">
        <f t="shared" si="11"/>
        <v>-6.2313905297243553</v>
      </c>
      <c r="AQ21">
        <f t="shared" si="12"/>
        <v>-59.640117927450198</v>
      </c>
      <c r="AR21">
        <f t="shared" si="13"/>
        <v>-65.871508457174556</v>
      </c>
      <c r="AS21">
        <f t="shared" si="14"/>
        <v>6.709731462368671</v>
      </c>
      <c r="AT21">
        <f t="shared" si="15"/>
        <v>0.13334028348742871</v>
      </c>
      <c r="AU21">
        <f t="shared" si="16"/>
        <v>-59.028436711318449</v>
      </c>
      <c r="AW21">
        <v>18</v>
      </c>
      <c r="AX21">
        <f>IF(Z21&gt;0, (R21*SUMPRODUCT(K21:$K$98, X21:$X$98)-K21*$AZ$3)/Z21, 0)</f>
        <v>307.42715190033152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4.9523709999999997E-3</v>
      </c>
      <c r="Q22" s="5">
        <f t="shared" si="30"/>
        <v>25</v>
      </c>
      <c r="R22">
        <f t="shared" si="0"/>
        <v>50000</v>
      </c>
      <c r="S22">
        <f t="shared" si="1"/>
        <v>300.81864711471371</v>
      </c>
      <c r="U22">
        <f t="shared" si="20"/>
        <v>4.9523709999999997E-3</v>
      </c>
      <c r="V22">
        <f t="shared" si="21"/>
        <v>0.01</v>
      </c>
      <c r="W22">
        <f t="shared" si="22"/>
        <v>0.78361651321248815</v>
      </c>
      <c r="X22">
        <f t="shared" si="23"/>
        <v>3.8807596951546427E-3</v>
      </c>
      <c r="Y22">
        <f t="shared" si="24"/>
        <v>7.8361651321248813E-3</v>
      </c>
      <c r="Z22">
        <f t="shared" si="25"/>
        <v>0.77189958838520856</v>
      </c>
      <c r="AB22">
        <f t="shared" si="26"/>
        <v>240.90499283898373</v>
      </c>
      <c r="AC22">
        <f t="shared" si="27"/>
        <v>232.20178988644281</v>
      </c>
      <c r="AE22">
        <f t="shared" si="2"/>
        <v>0</v>
      </c>
      <c r="AF22">
        <f t="shared" si="3"/>
        <v>0</v>
      </c>
      <c r="AG22">
        <f t="shared" si="4"/>
        <v>-19.297489709630213</v>
      </c>
      <c r="AH22">
        <f t="shared" si="5"/>
        <v>-194.03798475773215</v>
      </c>
      <c r="AI22">
        <f t="shared" si="6"/>
        <v>-213.33547446736236</v>
      </c>
      <c r="AJ22">
        <f t="shared" si="7"/>
        <v>8.70320295254092</v>
      </c>
      <c r="AK22">
        <f t="shared" si="28"/>
        <v>5.0590048496186588</v>
      </c>
      <c r="AL22">
        <f t="shared" si="8"/>
        <v>-199.57326666520279</v>
      </c>
      <c r="AN22">
        <f t="shared" si="9"/>
        <v>0</v>
      </c>
      <c r="AO22">
        <f t="shared" si="10"/>
        <v>0</v>
      </c>
      <c r="AP22">
        <f t="shared" si="11"/>
        <v>-5.7312945533875146</v>
      </c>
      <c r="AQ22">
        <f t="shared" si="12"/>
        <v>-57.628679269993519</v>
      </c>
      <c r="AR22">
        <f t="shared" si="13"/>
        <v>-63.359973823381033</v>
      </c>
      <c r="AS22">
        <f t="shared" si="14"/>
        <v>2.5848242662376708</v>
      </c>
      <c r="AT22">
        <f t="shared" si="15"/>
        <v>1.5025087395543972</v>
      </c>
      <c r="AU22">
        <f t="shared" si="16"/>
        <v>-59.272640817588972</v>
      </c>
      <c r="AW22">
        <v>19</v>
      </c>
      <c r="AX22">
        <f>IF(Z22&gt;0, (R22*SUMPRODUCT(K22:$K$98, X22:$X$98)-K22*$AZ$3)/Z22, 0)</f>
        <v>300.81864711471371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5.2041409999999998E-3</v>
      </c>
      <c r="Q23" s="5">
        <f t="shared" si="30"/>
        <v>25</v>
      </c>
      <c r="R23">
        <f t="shared" si="0"/>
        <v>50000</v>
      </c>
      <c r="S23">
        <f t="shared" si="1"/>
        <v>330.77052040556202</v>
      </c>
      <c r="U23">
        <f t="shared" si="20"/>
        <v>5.2041409999999998E-3</v>
      </c>
      <c r="V23">
        <f t="shared" si="21"/>
        <v>0.01</v>
      </c>
      <c r="W23">
        <f t="shared" si="22"/>
        <v>0.77189958838520856</v>
      </c>
      <c r="X23">
        <f t="shared" si="23"/>
        <v>4.0170742957985877E-3</v>
      </c>
      <c r="Y23">
        <f t="shared" si="24"/>
        <v>7.7189958838520855E-3</v>
      </c>
      <c r="Z23">
        <f t="shared" si="25"/>
        <v>0.76016351820555794</v>
      </c>
      <c r="AB23">
        <f t="shared" si="26"/>
        <v>232.20178988644281</v>
      </c>
      <c r="AC23">
        <f t="shared" si="27"/>
        <v>251.43968251017532</v>
      </c>
      <c r="AE23">
        <f t="shared" si="2"/>
        <v>0</v>
      </c>
      <c r="AF23">
        <f t="shared" si="3"/>
        <v>0</v>
      </c>
      <c r="AG23">
        <f t="shared" si="4"/>
        <v>-19.004087955138949</v>
      </c>
      <c r="AH23">
        <f t="shared" si="5"/>
        <v>-200.8537147899294</v>
      </c>
      <c r="AI23">
        <f t="shared" si="6"/>
        <v>-219.85780274506834</v>
      </c>
      <c r="AJ23">
        <f t="shared" si="7"/>
        <v>-19.237892623732506</v>
      </c>
      <c r="AK23">
        <f t="shared" si="28"/>
        <v>16.254125292050997</v>
      </c>
      <c r="AL23">
        <f t="shared" si="8"/>
        <v>-222.84157007674986</v>
      </c>
      <c r="AN23">
        <f t="shared" si="9"/>
        <v>0</v>
      </c>
      <c r="AO23">
        <f t="shared" si="10"/>
        <v>0</v>
      </c>
      <c r="AP23">
        <f t="shared" si="11"/>
        <v>-5.0394242347190001</v>
      </c>
      <c r="AQ23">
        <f t="shared" si="12"/>
        <v>-53.261544586358326</v>
      </c>
      <c r="AR23">
        <f t="shared" si="13"/>
        <v>-58.300968821077319</v>
      </c>
      <c r="AS23">
        <f t="shared" si="14"/>
        <v>-5.101423574854774</v>
      </c>
      <c r="AT23">
        <f t="shared" si="15"/>
        <v>4.310200684414899</v>
      </c>
      <c r="AU23">
        <f t="shared" si="16"/>
        <v>-59.092191711517195</v>
      </c>
      <c r="AW23">
        <v>20</v>
      </c>
      <c r="AX23">
        <f>IF(Z23&gt;0, (R23*SUMPRODUCT(K23:$K$98, X23:$X$98)-K23*$AZ$3)/Z23, 0)</f>
        <v>330.77052040556202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5.4847869999999996E-3</v>
      </c>
      <c r="Q24" s="5">
        <f t="shared" si="30"/>
        <v>25</v>
      </c>
      <c r="R24">
        <f t="shared" si="0"/>
        <v>50000</v>
      </c>
      <c r="S24">
        <f t="shared" si="1"/>
        <v>356.50943663787632</v>
      </c>
      <c r="U24">
        <f t="shared" si="20"/>
        <v>5.4847869999999996E-3</v>
      </c>
      <c r="V24">
        <f t="shared" si="21"/>
        <v>0.01</v>
      </c>
      <c r="W24">
        <f t="shared" ref="W24:W69" si="34">Z23</f>
        <v>0.76016351820555794</v>
      </c>
      <c r="X24">
        <f t="shared" ref="X24:X69" si="35">U24*W24</f>
        <v>4.1693349825281069E-3</v>
      </c>
      <c r="Y24">
        <f t="shared" ref="Y24:Y69" si="36">V24*W24</f>
        <v>7.6016351820555796E-3</v>
      </c>
      <c r="Z24">
        <f t="shared" ref="Z24:Z69" si="37">MAX(0, W24-X24-Y24)</f>
        <v>0.74839254804097421</v>
      </c>
      <c r="AB24">
        <f t="shared" ref="AB24:AB69" si="38">AC23</f>
        <v>251.43968251017532</v>
      </c>
      <c r="AC24">
        <f t="shared" si="27"/>
        <v>266.80900568607251</v>
      </c>
      <c r="AE24">
        <f t="shared" si="2"/>
        <v>0</v>
      </c>
      <c r="AF24">
        <f t="shared" si="3"/>
        <v>0</v>
      </c>
      <c r="AG24">
        <f t="shared" si="4"/>
        <v>-18.709813701024355</v>
      </c>
      <c r="AH24">
        <f t="shared" si="5"/>
        <v>-208.46674912640535</v>
      </c>
      <c r="AI24">
        <f t="shared" ref="AI24:AI69" si="39">SUM(AE24:AH24)</f>
        <v>-227.17656282742971</v>
      </c>
      <c r="AJ24">
        <f t="shared" si="7"/>
        <v>-15.369323175897193</v>
      </c>
      <c r="AK24">
        <f t="shared" si="28"/>
        <v>17.600777775712274</v>
      </c>
      <c r="AL24">
        <f t="shared" ref="AL24:AL69" si="40">SUM(AI24:AK24)</f>
        <v>-224.94510822761464</v>
      </c>
      <c r="AN24">
        <f t="shared" si="9"/>
        <v>0</v>
      </c>
      <c r="AO24">
        <f t="shared" si="10"/>
        <v>0</v>
      </c>
      <c r="AP24">
        <f t="shared" si="11"/>
        <v>-4.4298123427158371</v>
      </c>
      <c r="AQ24">
        <f t="shared" si="12"/>
        <v>-49.357443803699489</v>
      </c>
      <c r="AR24">
        <f t="shared" si="13"/>
        <v>-53.787256146415324</v>
      </c>
      <c r="AS24">
        <f t="shared" si="14"/>
        <v>-3.6389040848680616</v>
      </c>
      <c r="AT24">
        <f t="shared" si="15"/>
        <v>4.1672324416560116</v>
      </c>
      <c r="AU24">
        <f t="shared" si="16"/>
        <v>-53.258927789627379</v>
      </c>
      <c r="AW24">
        <v>21</v>
      </c>
      <c r="AX24">
        <f>IF(Z24&gt;0, (R24*SUMPRODUCT(K24:$K$98, X24:$X$98)-K24*$AZ$3)/Z24, 0)</f>
        <v>356.50943663787632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5.8078460000000002E-3</v>
      </c>
      <c r="Q25" s="5">
        <f t="shared" si="30"/>
        <v>25</v>
      </c>
      <c r="R25">
        <f t="shared" si="0"/>
        <v>50000</v>
      </c>
      <c r="S25">
        <f t="shared" si="1"/>
        <v>378.41905287198023</v>
      </c>
      <c r="U25">
        <f t="shared" si="20"/>
        <v>5.8078460000000002E-3</v>
      </c>
      <c r="V25">
        <f t="shared" si="21"/>
        <v>0.01</v>
      </c>
      <c r="W25">
        <f t="shared" si="34"/>
        <v>0.74839254804097421</v>
      </c>
      <c r="X25">
        <f t="shared" si="35"/>
        <v>4.3465486665695803E-3</v>
      </c>
      <c r="Y25">
        <f t="shared" si="36"/>
        <v>7.4839254804097421E-3</v>
      </c>
      <c r="Z25">
        <f t="shared" si="37"/>
        <v>0.73656207389399486</v>
      </c>
      <c r="AB25">
        <f t="shared" si="38"/>
        <v>266.80900568607251</v>
      </c>
      <c r="AC25">
        <f t="shared" si="27"/>
        <v>278.72912238438704</v>
      </c>
      <c r="AE25">
        <f t="shared" si="2"/>
        <v>0</v>
      </c>
      <c r="AF25">
        <f t="shared" si="3"/>
        <v>0</v>
      </c>
      <c r="AG25">
        <f t="shared" si="4"/>
        <v>-18.414051847349871</v>
      </c>
      <c r="AH25">
        <f t="shared" si="5"/>
        <v>-217.327433328479</v>
      </c>
      <c r="AI25">
        <f t="shared" si="39"/>
        <v>-235.74148517582887</v>
      </c>
      <c r="AJ25">
        <f t="shared" si="7"/>
        <v>-11.92011669831453</v>
      </c>
      <c r="AK25">
        <f t="shared" si="28"/>
        <v>18.676630398025079</v>
      </c>
      <c r="AL25">
        <f t="shared" si="40"/>
        <v>-228.98497147611832</v>
      </c>
      <c r="AN25">
        <f t="shared" si="9"/>
        <v>0</v>
      </c>
      <c r="AO25">
        <f t="shared" si="10"/>
        <v>0</v>
      </c>
      <c r="AP25">
        <f t="shared" si="11"/>
        <v>-3.892666563744005</v>
      </c>
      <c r="AQ25">
        <f t="shared" si="12"/>
        <v>-45.942264098915722</v>
      </c>
      <c r="AR25">
        <f t="shared" si="13"/>
        <v>-49.834930662659723</v>
      </c>
      <c r="AS25">
        <f t="shared" si="14"/>
        <v>-2.5198712424682097</v>
      </c>
      <c r="AT25">
        <f t="shared" si="15"/>
        <v>3.9481747567828362</v>
      </c>
      <c r="AU25">
        <f t="shared" si="16"/>
        <v>-48.406627148345095</v>
      </c>
      <c r="AW25">
        <v>22</v>
      </c>
      <c r="AX25">
        <f>IF(Z25&gt;0, (R25*SUMPRODUCT(K25:$K$98, X25:$X$98)-K25*$AZ$3)/Z25, 0)</f>
        <v>378.41905287198023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6.1543680000000003E-3</v>
      </c>
      <c r="Q26" s="5">
        <f t="shared" si="30"/>
        <v>25</v>
      </c>
      <c r="R26">
        <f t="shared" si="0"/>
        <v>50000</v>
      </c>
      <c r="S26">
        <f t="shared" si="1"/>
        <v>396.73450345265258</v>
      </c>
      <c r="U26">
        <f t="shared" si="20"/>
        <v>6.1543680000000003E-3</v>
      </c>
      <c r="V26">
        <f t="shared" si="21"/>
        <v>0.01</v>
      </c>
      <c r="W26">
        <f t="shared" si="34"/>
        <v>0.73656207389399486</v>
      </c>
      <c r="X26">
        <f t="shared" si="35"/>
        <v>4.5330740575868379E-3</v>
      </c>
      <c r="Y26">
        <f t="shared" si="36"/>
        <v>7.365620738939949E-3</v>
      </c>
      <c r="Z26">
        <f t="shared" si="37"/>
        <v>0.72466337909746803</v>
      </c>
      <c r="AB26">
        <f t="shared" si="38"/>
        <v>278.72912238438704</v>
      </c>
      <c r="AC26">
        <f t="shared" si="27"/>
        <v>287.4989658765553</v>
      </c>
      <c r="AE26">
        <f t="shared" si="2"/>
        <v>0</v>
      </c>
      <c r="AF26">
        <f t="shared" si="3"/>
        <v>0</v>
      </c>
      <c r="AG26">
        <f t="shared" si="4"/>
        <v>-18.1165844774367</v>
      </c>
      <c r="AH26">
        <f t="shared" si="5"/>
        <v>-226.65370287934189</v>
      </c>
      <c r="AI26">
        <f t="shared" si="39"/>
        <v>-244.7702873567786</v>
      </c>
      <c r="AJ26">
        <f t="shared" si="7"/>
        <v>-8.7698434921682633</v>
      </c>
      <c r="AK26">
        <f t="shared" si="28"/>
        <v>19.511038566907093</v>
      </c>
      <c r="AL26">
        <f t="shared" si="40"/>
        <v>-234.02909228203976</v>
      </c>
      <c r="AN26">
        <f t="shared" si="9"/>
        <v>0</v>
      </c>
      <c r="AO26">
        <f t="shared" si="10"/>
        <v>0</v>
      </c>
      <c r="AP26">
        <f t="shared" si="11"/>
        <v>-3.4194491031892755</v>
      </c>
      <c r="AQ26">
        <f t="shared" si="12"/>
        <v>-42.780183097457261</v>
      </c>
      <c r="AR26">
        <f t="shared" si="13"/>
        <v>-46.199632200646541</v>
      </c>
      <c r="AS26">
        <f t="shared" si="14"/>
        <v>-1.6552807457583225</v>
      </c>
      <c r="AT26">
        <f t="shared" si="15"/>
        <v>3.6826479854960805</v>
      </c>
      <c r="AU26">
        <f t="shared" si="16"/>
        <v>-44.172264960908777</v>
      </c>
      <c r="AW26">
        <v>23</v>
      </c>
      <c r="AX26">
        <f>IF(Z26&gt;0, (R26*SUMPRODUCT(K26:$K$98, X26:$X$98)-K26*$AZ$3)/Z26, 0)</f>
        <v>396.73450345265258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6.5216450000000004E-3</v>
      </c>
      <c r="Q27" s="5">
        <f t="shared" si="30"/>
        <v>25</v>
      </c>
      <c r="R27">
        <f t="shared" si="0"/>
        <v>50000</v>
      </c>
      <c r="S27">
        <f t="shared" si="1"/>
        <v>411.91621985405084</v>
      </c>
      <c r="U27">
        <f t="shared" si="20"/>
        <v>6.5216450000000004E-3</v>
      </c>
      <c r="V27">
        <f t="shared" si="21"/>
        <v>0.01</v>
      </c>
      <c r="W27">
        <f t="shared" si="34"/>
        <v>0.72466337909746803</v>
      </c>
      <c r="X27">
        <f t="shared" si="35"/>
        <v>4.7259973029741068E-3</v>
      </c>
      <c r="Y27">
        <f t="shared" si="36"/>
        <v>7.2466337909746804E-3</v>
      </c>
      <c r="Z27">
        <f t="shared" si="37"/>
        <v>0.71269074800351928</v>
      </c>
      <c r="AB27">
        <f t="shared" si="38"/>
        <v>287.4989658765553</v>
      </c>
      <c r="AC27">
        <f t="shared" si="27"/>
        <v>293.5688788425656</v>
      </c>
      <c r="AE27">
        <f t="shared" si="2"/>
        <v>0</v>
      </c>
      <c r="AF27">
        <f t="shared" si="3"/>
        <v>0</v>
      </c>
      <c r="AG27">
        <f t="shared" si="4"/>
        <v>-17.817268700087983</v>
      </c>
      <c r="AH27">
        <f t="shared" si="5"/>
        <v>-236.29986514870535</v>
      </c>
      <c r="AI27">
        <f t="shared" si="39"/>
        <v>-254.11713384879334</v>
      </c>
      <c r="AJ27">
        <f t="shared" si="7"/>
        <v>-6.0699129660102926</v>
      </c>
      <c r="AK27">
        <f t="shared" si="28"/>
        <v>20.124927611358874</v>
      </c>
      <c r="AL27">
        <f t="shared" si="40"/>
        <v>-240.06211920344475</v>
      </c>
      <c r="AN27">
        <f t="shared" si="9"/>
        <v>0</v>
      </c>
      <c r="AO27">
        <f t="shared" si="10"/>
        <v>0</v>
      </c>
      <c r="AP27">
        <f t="shared" si="11"/>
        <v>-3.002637659831084</v>
      </c>
      <c r="AQ27">
        <f t="shared" si="12"/>
        <v>-39.822202047444321</v>
      </c>
      <c r="AR27">
        <f t="shared" si="13"/>
        <v>-42.824839707275409</v>
      </c>
      <c r="AS27">
        <f t="shared" si="14"/>
        <v>-1.0229261044679367</v>
      </c>
      <c r="AT27">
        <f t="shared" si="15"/>
        <v>3.3915336050885387</v>
      </c>
      <c r="AU27">
        <f t="shared" si="16"/>
        <v>-40.456232206654803</v>
      </c>
      <c r="AW27">
        <v>24</v>
      </c>
      <c r="AX27">
        <f>IF(Z27&gt;0, (R27*SUMPRODUCT(K27:$K$98, X27:$X$98)-K27*$AZ$3)/Z27, 0)</f>
        <v>411.91621985405084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6.9358459999999999E-3</v>
      </c>
      <c r="Q28" s="5">
        <f t="shared" si="30"/>
        <v>25</v>
      </c>
      <c r="R28">
        <f t="shared" si="0"/>
        <v>50000</v>
      </c>
      <c r="S28">
        <f t="shared" si="1"/>
        <v>424.42768594921006</v>
      </c>
      <c r="U28">
        <f t="shared" si="20"/>
        <v>6.9358459999999999E-3</v>
      </c>
      <c r="V28">
        <f t="shared" si="21"/>
        <v>0.01</v>
      </c>
      <c r="W28">
        <f t="shared" si="34"/>
        <v>0.71269074800351928</v>
      </c>
      <c r="X28">
        <f t="shared" si="35"/>
        <v>4.9431132737772169E-3</v>
      </c>
      <c r="Y28">
        <f t="shared" si="36"/>
        <v>7.1269074800351931E-3</v>
      </c>
      <c r="Z28">
        <f t="shared" si="37"/>
        <v>0.70062072724970692</v>
      </c>
      <c r="AB28">
        <f t="shared" si="38"/>
        <v>293.5688788425656</v>
      </c>
      <c r="AC28">
        <f t="shared" si="27"/>
        <v>297.36283399464577</v>
      </c>
      <c r="AE28">
        <f t="shared" si="2"/>
        <v>0</v>
      </c>
      <c r="AF28">
        <f t="shared" si="3"/>
        <v>0</v>
      </c>
      <c r="AG28">
        <f t="shared" si="4"/>
        <v>-17.515518181242673</v>
      </c>
      <c r="AH28">
        <f t="shared" si="5"/>
        <v>-247.15566368886084</v>
      </c>
      <c r="AI28">
        <f t="shared" si="39"/>
        <v>-264.67118187010351</v>
      </c>
      <c r="AJ28">
        <f t="shared" si="7"/>
        <v>-3.7939551520801729</v>
      </c>
      <c r="AK28">
        <f t="shared" si="28"/>
        <v>20.549821518979595</v>
      </c>
      <c r="AL28">
        <f t="shared" si="40"/>
        <v>-247.91531550320408</v>
      </c>
      <c r="AN28">
        <f t="shared" si="9"/>
        <v>0</v>
      </c>
      <c r="AO28">
        <f t="shared" si="10"/>
        <v>0</v>
      </c>
      <c r="AP28">
        <f t="shared" si="11"/>
        <v>-2.6355227239557002</v>
      </c>
      <c r="AQ28">
        <f t="shared" si="12"/>
        <v>-37.188986432837112</v>
      </c>
      <c r="AR28">
        <f t="shared" si="13"/>
        <v>-39.824509156792807</v>
      </c>
      <c r="AS28">
        <f t="shared" si="14"/>
        <v>-0.57086835305187056</v>
      </c>
      <c r="AT28">
        <f t="shared" si="15"/>
        <v>3.092087886072584</v>
      </c>
      <c r="AU28">
        <f t="shared" si="16"/>
        <v>-37.303289623772095</v>
      </c>
      <c r="AW28">
        <v>25</v>
      </c>
      <c r="AX28">
        <f>IF(Z28&gt;0, (R28*SUMPRODUCT(K28:$K$98, X28:$X$98)-K28*$AZ$3)/Z28, 0)</f>
        <v>424.42768594921006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7.4023869999999999E-3</v>
      </c>
      <c r="Q29" s="5">
        <f t="shared" si="30"/>
        <v>25</v>
      </c>
      <c r="R29">
        <f t="shared" si="0"/>
        <v>50000</v>
      </c>
      <c r="S29">
        <f t="shared" si="1"/>
        <v>434.49240095897113</v>
      </c>
      <c r="U29">
        <f t="shared" si="20"/>
        <v>7.4023869999999999E-3</v>
      </c>
      <c r="V29">
        <f t="shared" si="21"/>
        <v>0.01</v>
      </c>
      <c r="W29">
        <f t="shared" si="34"/>
        <v>0.70062072724970692</v>
      </c>
      <c r="X29">
        <f t="shared" si="35"/>
        <v>5.1862657633237764E-3</v>
      </c>
      <c r="Y29">
        <f t="shared" si="36"/>
        <v>7.0062072724970696E-3</v>
      </c>
      <c r="Z29">
        <f t="shared" si="37"/>
        <v>0.68842825421388598</v>
      </c>
      <c r="AB29">
        <f t="shared" si="38"/>
        <v>297.36283399464577</v>
      </c>
      <c r="AC29">
        <f t="shared" si="27"/>
        <v>299.11684506138425</v>
      </c>
      <c r="AE29">
        <f t="shared" si="2"/>
        <v>0</v>
      </c>
      <c r="AF29">
        <f t="shared" si="3"/>
        <v>0</v>
      </c>
      <c r="AG29">
        <f t="shared" si="4"/>
        <v>-17.210706355347149</v>
      </c>
      <c r="AH29">
        <f t="shared" si="5"/>
        <v>-259.31328816618884</v>
      </c>
      <c r="AI29">
        <f t="shared" si="39"/>
        <v>-276.523994521536</v>
      </c>
      <c r="AJ29">
        <f t="shared" si="7"/>
        <v>-1.7540110667384852</v>
      </c>
      <c r="AK29">
        <f t="shared" si="28"/>
        <v>20.815398379625204</v>
      </c>
      <c r="AL29">
        <f t="shared" si="40"/>
        <v>-257.46260720864927</v>
      </c>
      <c r="AN29">
        <f t="shared" si="9"/>
        <v>0</v>
      </c>
      <c r="AO29">
        <f t="shared" si="10"/>
        <v>0</v>
      </c>
      <c r="AP29">
        <f t="shared" si="11"/>
        <v>-2.3121949442554719</v>
      </c>
      <c r="AQ29">
        <f t="shared" si="12"/>
        <v>-34.837784196454045</v>
      </c>
      <c r="AR29">
        <f t="shared" si="13"/>
        <v>-37.149979140709519</v>
      </c>
      <c r="AS29">
        <f t="shared" si="14"/>
        <v>-0.23564491990887079</v>
      </c>
      <c r="AT29">
        <f t="shared" si="15"/>
        <v>2.7964720274876917</v>
      </c>
      <c r="AU29">
        <f t="shared" si="16"/>
        <v>-34.589152033130702</v>
      </c>
      <c r="AW29">
        <v>26</v>
      </c>
      <c r="AX29">
        <f>IF(Z29&gt;0, (R29*SUMPRODUCT(K29:$K$98, X29:$X$98)-K29*$AZ$3)/Z29, 0)</f>
        <v>434.49240095897113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7.9366079999999995E-3</v>
      </c>
      <c r="Q30" s="5">
        <f t="shared" si="30"/>
        <v>25</v>
      </c>
      <c r="R30">
        <f t="shared" si="0"/>
        <v>50000</v>
      </c>
      <c r="S30">
        <f t="shared" si="1"/>
        <v>442.32858812626688</v>
      </c>
      <c r="U30">
        <f t="shared" si="20"/>
        <v>7.9366079999999995E-3</v>
      </c>
      <c r="V30">
        <f t="shared" si="21"/>
        <v>0.01</v>
      </c>
      <c r="W30">
        <f t="shared" si="34"/>
        <v>0.68842825421388598</v>
      </c>
      <c r="X30">
        <f t="shared" si="35"/>
        <v>5.4637851898199606E-3</v>
      </c>
      <c r="Y30">
        <f t="shared" si="36"/>
        <v>6.8842825421388601E-3</v>
      </c>
      <c r="Z30">
        <f t="shared" si="37"/>
        <v>0.67608018648192714</v>
      </c>
      <c r="AB30">
        <f t="shared" si="38"/>
        <v>299.11684506138425</v>
      </c>
      <c r="AC30">
        <f t="shared" si="27"/>
        <v>299.04959434669405</v>
      </c>
      <c r="AE30">
        <f t="shared" si="2"/>
        <v>0</v>
      </c>
      <c r="AF30">
        <f t="shared" si="3"/>
        <v>0</v>
      </c>
      <c r="AG30">
        <f t="shared" si="4"/>
        <v>-16.902004662048178</v>
      </c>
      <c r="AH30">
        <f t="shared" si="5"/>
        <v>-273.18925949099804</v>
      </c>
      <c r="AI30">
        <f t="shared" si="39"/>
        <v>-290.09126415304621</v>
      </c>
      <c r="AJ30">
        <f t="shared" si="7"/>
        <v>6.7250714690203495E-2</v>
      </c>
      <c r="AK30">
        <f t="shared" si="28"/>
        <v>20.9381791542969</v>
      </c>
      <c r="AL30">
        <f t="shared" si="40"/>
        <v>-269.0858342840591</v>
      </c>
      <c r="AN30">
        <f t="shared" si="9"/>
        <v>0</v>
      </c>
      <c r="AO30">
        <f t="shared" si="10"/>
        <v>0</v>
      </c>
      <c r="AP30">
        <f t="shared" si="11"/>
        <v>-2.0274303660006963</v>
      </c>
      <c r="AQ30">
        <f t="shared" si="12"/>
        <v>-32.769615878817021</v>
      </c>
      <c r="AR30">
        <f t="shared" si="13"/>
        <v>-34.797046244817714</v>
      </c>
      <c r="AS30">
        <f t="shared" si="14"/>
        <v>8.0668621163216079E-3</v>
      </c>
      <c r="AT30">
        <f t="shared" si="15"/>
        <v>2.5115778320368864</v>
      </c>
      <c r="AU30">
        <f t="shared" si="16"/>
        <v>-32.277401550664507</v>
      </c>
      <c r="AW30">
        <v>27</v>
      </c>
      <c r="AX30">
        <f>IF(Z30&gt;0, (R30*SUMPRODUCT(K30:$K$98, X30:$X$98)-K30*$AZ$3)/Z30, 0)</f>
        <v>442.32858812626688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8.552947E-3</v>
      </c>
      <c r="Q31" s="5">
        <f t="shared" si="30"/>
        <v>25</v>
      </c>
      <c r="R31">
        <f t="shared" si="0"/>
        <v>50000</v>
      </c>
      <c r="S31">
        <f t="shared" si="1"/>
        <v>448.09127372445829</v>
      </c>
      <c r="U31">
        <f t="shared" si="20"/>
        <v>8.552947E-3</v>
      </c>
      <c r="V31">
        <f t="shared" si="21"/>
        <v>0.01</v>
      </c>
      <c r="W31">
        <f t="shared" si="34"/>
        <v>0.67608018648192714</v>
      </c>
      <c r="X31">
        <f t="shared" si="35"/>
        <v>5.782478002730039E-3</v>
      </c>
      <c r="Y31">
        <f t="shared" si="36"/>
        <v>6.7608018648192712E-3</v>
      </c>
      <c r="Z31">
        <f t="shared" si="37"/>
        <v>0.66353690661437781</v>
      </c>
      <c r="AB31">
        <f t="shared" si="38"/>
        <v>299.04959434669405</v>
      </c>
      <c r="AC31">
        <f t="shared" si="27"/>
        <v>297.32509764802347</v>
      </c>
      <c r="AE31">
        <f t="shared" si="2"/>
        <v>0</v>
      </c>
      <c r="AF31">
        <f t="shared" si="3"/>
        <v>0</v>
      </c>
      <c r="AG31">
        <f t="shared" si="4"/>
        <v>-16.588422665359445</v>
      </c>
      <c r="AH31">
        <f t="shared" si="5"/>
        <v>-289.12390013650196</v>
      </c>
      <c r="AI31">
        <f t="shared" si="39"/>
        <v>-305.71232280186143</v>
      </c>
      <c r="AJ31">
        <f t="shared" si="7"/>
        <v>1.7244966986705776</v>
      </c>
      <c r="AK31">
        <f t="shared" si="28"/>
        <v>20.933471604268586</v>
      </c>
      <c r="AL31">
        <f t="shared" si="40"/>
        <v>-283.05435449892229</v>
      </c>
      <c r="AN31">
        <f t="shared" si="9"/>
        <v>0</v>
      </c>
      <c r="AO31">
        <f t="shared" si="10"/>
        <v>0</v>
      </c>
      <c r="AP31">
        <f t="shared" si="11"/>
        <v>-1.7766210338161557</v>
      </c>
      <c r="AQ31">
        <f t="shared" si="12"/>
        <v>-30.965186547490273</v>
      </c>
      <c r="AR31">
        <f t="shared" si="13"/>
        <v>-32.741807581306432</v>
      </c>
      <c r="AS31">
        <f t="shared" si="14"/>
        <v>0.1846936968879242</v>
      </c>
      <c r="AT31">
        <f t="shared" si="15"/>
        <v>2.2419760282935211</v>
      </c>
      <c r="AU31">
        <f t="shared" si="16"/>
        <v>-30.315137856124991</v>
      </c>
      <c r="AW31">
        <v>28</v>
      </c>
      <c r="AX31">
        <f>IF(Z31&gt;0, (R31*SUMPRODUCT(K31:$K$98, X31:$X$98)-K31*$AZ$3)/Z31, 0)</f>
        <v>448.09127372445829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9.2631359999999999E-3</v>
      </c>
      <c r="Q32" s="5">
        <f t="shared" si="30"/>
        <v>25</v>
      </c>
      <c r="R32">
        <f t="shared" si="0"/>
        <v>50000</v>
      </c>
      <c r="S32">
        <f t="shared" si="1"/>
        <v>451.90389637885266</v>
      </c>
      <c r="U32">
        <f t="shared" si="20"/>
        <v>9.2631359999999999E-3</v>
      </c>
      <c r="V32">
        <f t="shared" si="21"/>
        <v>0.01</v>
      </c>
      <c r="W32">
        <f t="shared" si="34"/>
        <v>0.66353690661437781</v>
      </c>
      <c r="X32">
        <f t="shared" si="35"/>
        <v>6.1464326069882811E-3</v>
      </c>
      <c r="Y32">
        <f t="shared" si="36"/>
        <v>6.6353690661437783E-3</v>
      </c>
      <c r="Z32">
        <f t="shared" si="37"/>
        <v>0.65075510494124567</v>
      </c>
      <c r="AB32">
        <f t="shared" si="38"/>
        <v>297.32509764802347</v>
      </c>
      <c r="AC32">
        <f t="shared" si="27"/>
        <v>294.07876751137809</v>
      </c>
      <c r="AE32">
        <f t="shared" si="2"/>
        <v>0</v>
      </c>
      <c r="AF32">
        <f t="shared" si="3"/>
        <v>0</v>
      </c>
      <c r="AG32">
        <f t="shared" si="4"/>
        <v>-16.268877623531143</v>
      </c>
      <c r="AH32">
        <f t="shared" si="5"/>
        <v>-307.32163034941408</v>
      </c>
      <c r="AI32">
        <f t="shared" si="39"/>
        <v>-323.5905079729452</v>
      </c>
      <c r="AJ32">
        <f t="shared" si="7"/>
        <v>3.2463301366453834</v>
      </c>
      <c r="AK32">
        <f t="shared" si="28"/>
        <v>20.812756835361647</v>
      </c>
      <c r="AL32">
        <f t="shared" si="40"/>
        <v>-299.53142100093817</v>
      </c>
      <c r="AN32">
        <f t="shared" si="9"/>
        <v>0</v>
      </c>
      <c r="AO32">
        <f t="shared" si="10"/>
        <v>0</v>
      </c>
      <c r="AP32">
        <f t="shared" si="11"/>
        <v>-1.555712268947584</v>
      </c>
      <c r="AQ32">
        <f t="shared" si="12"/>
        <v>-29.387646886963658</v>
      </c>
      <c r="AR32">
        <f t="shared" si="13"/>
        <v>-30.943359155911239</v>
      </c>
      <c r="AS32">
        <f t="shared" si="14"/>
        <v>0.31043048816893953</v>
      </c>
      <c r="AT32">
        <f t="shared" si="15"/>
        <v>1.9902209549208627</v>
      </c>
      <c r="AU32">
        <f t="shared" si="16"/>
        <v>-28.642707712821437</v>
      </c>
      <c r="AW32">
        <v>29</v>
      </c>
      <c r="AX32">
        <f>IF(Z32&gt;0, (R32*SUMPRODUCT(K32:$K$98, X32:$X$98)-K32*$AZ$3)/Z32, 0)</f>
        <v>451.90389637885266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1.011049E-2</v>
      </c>
      <c r="Q33" s="5">
        <f t="shared" si="30"/>
        <v>25</v>
      </c>
      <c r="R33">
        <f t="shared" si="0"/>
        <v>50000</v>
      </c>
      <c r="S33">
        <f t="shared" si="1"/>
        <v>453.90399668607978</v>
      </c>
      <c r="U33">
        <f t="shared" si="20"/>
        <v>1.011049E-2</v>
      </c>
      <c r="V33">
        <f t="shared" si="21"/>
        <v>0.01</v>
      </c>
      <c r="W33">
        <f t="shared" si="34"/>
        <v>0.65075510494124567</v>
      </c>
      <c r="X33">
        <f t="shared" si="35"/>
        <v>6.5794529809574146E-3</v>
      </c>
      <c r="Y33">
        <f t="shared" si="36"/>
        <v>6.5075510494124571E-3</v>
      </c>
      <c r="Z33">
        <f t="shared" si="37"/>
        <v>0.63766810091087578</v>
      </c>
      <c r="AB33">
        <f t="shared" si="38"/>
        <v>294.07876751137809</v>
      </c>
      <c r="AC33">
        <f t="shared" si="27"/>
        <v>289.44009956266893</v>
      </c>
      <c r="AE33">
        <f t="shared" si="2"/>
        <v>0</v>
      </c>
      <c r="AF33">
        <f t="shared" si="3"/>
        <v>0</v>
      </c>
      <c r="AG33">
        <f t="shared" si="4"/>
        <v>-15.941702522771894</v>
      </c>
      <c r="AH33">
        <f t="shared" si="5"/>
        <v>-328.97264904787073</v>
      </c>
      <c r="AI33">
        <f t="shared" si="39"/>
        <v>-344.91435157064262</v>
      </c>
      <c r="AJ33">
        <f t="shared" si="7"/>
        <v>4.6386679487091556</v>
      </c>
      <c r="AK33">
        <f t="shared" si="28"/>
        <v>20.585513725796467</v>
      </c>
      <c r="AL33">
        <f t="shared" si="40"/>
        <v>-319.69016989613698</v>
      </c>
      <c r="AN33">
        <f t="shared" si="9"/>
        <v>0</v>
      </c>
      <c r="AO33">
        <f t="shared" si="10"/>
        <v>0</v>
      </c>
      <c r="AP33">
        <f t="shared" si="11"/>
        <v>-1.3610947615357465</v>
      </c>
      <c r="AQ33">
        <f t="shared" si="12"/>
        <v>-28.087523817985456</v>
      </c>
      <c r="AR33">
        <f t="shared" si="13"/>
        <v>-29.448618579521202</v>
      </c>
      <c r="AS33">
        <f t="shared" si="14"/>
        <v>0.39604719988176001</v>
      </c>
      <c r="AT33">
        <f t="shared" si="15"/>
        <v>1.7575810899544968</v>
      </c>
      <c r="AU33">
        <f t="shared" si="16"/>
        <v>-27.294990289684943</v>
      </c>
      <c r="AW33">
        <v>30</v>
      </c>
      <c r="AX33">
        <f>IF(Z33&gt;0, (R33*SUMPRODUCT(K33:$K$98, X33:$X$98)-K33*$AZ$3)/Z33, 0)</f>
        <v>453.90399668607978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1.1085984E-2</v>
      </c>
      <c r="Q34" s="5">
        <f t="shared" si="30"/>
        <v>25</v>
      </c>
      <c r="R34">
        <f t="shared" si="0"/>
        <v>50000</v>
      </c>
      <c r="S34">
        <f t="shared" si="1"/>
        <v>454.08487475526647</v>
      </c>
      <c r="U34">
        <f t="shared" si="20"/>
        <v>1.1085984E-2</v>
      </c>
      <c r="V34">
        <f t="shared" si="21"/>
        <v>0.01</v>
      </c>
      <c r="W34">
        <f t="shared" si="34"/>
        <v>0.63766810091087578</v>
      </c>
      <c r="X34">
        <f t="shared" si="35"/>
        <v>7.0691783640083545E-3</v>
      </c>
      <c r="Y34">
        <f t="shared" si="36"/>
        <v>6.3766810091087575E-3</v>
      </c>
      <c r="Z34">
        <f t="shared" si="37"/>
        <v>0.62422224153775874</v>
      </c>
      <c r="AB34">
        <f t="shared" si="38"/>
        <v>289.44009956266893</v>
      </c>
      <c r="AC34">
        <f t="shared" si="27"/>
        <v>283.44987836812487</v>
      </c>
      <c r="AE34">
        <f t="shared" si="2"/>
        <v>0</v>
      </c>
      <c r="AF34">
        <f t="shared" si="3"/>
        <v>0</v>
      </c>
      <c r="AG34">
        <f t="shared" si="4"/>
        <v>-15.605556038443968</v>
      </c>
      <c r="AH34">
        <f t="shared" si="5"/>
        <v>-353.45891820041771</v>
      </c>
      <c r="AI34">
        <f t="shared" si="39"/>
        <v>-369.06447423886169</v>
      </c>
      <c r="AJ34">
        <f t="shared" si="7"/>
        <v>5.9902211945440627</v>
      </c>
      <c r="AK34">
        <f t="shared" si="28"/>
        <v>20.260806969386827</v>
      </c>
      <c r="AL34">
        <f t="shared" si="40"/>
        <v>-342.81344607493082</v>
      </c>
      <c r="AN34">
        <f t="shared" si="9"/>
        <v>0</v>
      </c>
      <c r="AO34">
        <f t="shared" si="10"/>
        <v>0</v>
      </c>
      <c r="AP34">
        <f t="shared" si="11"/>
        <v>-1.1896381599745713</v>
      </c>
      <c r="AQ34">
        <f t="shared" si="12"/>
        <v>-26.944776337266251</v>
      </c>
      <c r="AR34">
        <f t="shared" si="13"/>
        <v>-28.134414497240822</v>
      </c>
      <c r="AS34">
        <f t="shared" si="14"/>
        <v>0.45664478101022743</v>
      </c>
      <c r="AT34">
        <f t="shared" si="15"/>
        <v>1.5445158803239052</v>
      </c>
      <c r="AU34">
        <f t="shared" si="16"/>
        <v>-26.133253835906693</v>
      </c>
      <c r="AW34">
        <v>31</v>
      </c>
      <c r="AX34">
        <f>IF(Z34&gt;0, (R34*SUMPRODUCT(K34:$K$98, X34:$X$98)-K34*$AZ$3)/Z34, 0)</f>
        <v>454.08487475526647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1.2207667E-2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452.57710596074173</v>
      </c>
      <c r="U35">
        <f t="shared" si="20"/>
        <v>1.2207667E-2</v>
      </c>
      <c r="V35">
        <f t="shared" si="21"/>
        <v>0.01</v>
      </c>
      <c r="W35">
        <f t="shared" si="34"/>
        <v>0.62422224153775874</v>
      </c>
      <c r="X35">
        <f t="shared" si="35"/>
        <v>7.6202972586865269E-3</v>
      </c>
      <c r="Y35">
        <f t="shared" si="36"/>
        <v>6.2422224153775878E-3</v>
      </c>
      <c r="Z35">
        <f t="shared" si="37"/>
        <v>0.61035972186369458</v>
      </c>
      <c r="AB35">
        <f t="shared" si="38"/>
        <v>283.44987836812487</v>
      </c>
      <c r="AC35">
        <f t="shared" si="27"/>
        <v>276.23483651607415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-15.258993046592364</v>
      </c>
      <c r="AH35">
        <f t="shared" ref="AH35:AH66" si="46">-X35*R35</f>
        <v>-381.01486293432635</v>
      </c>
      <c r="AI35">
        <f t="shared" si="39"/>
        <v>-396.27385598091871</v>
      </c>
      <c r="AJ35">
        <f t="shared" ref="AJ35:AJ66" si="47">AB35-AC35</f>
        <v>7.2150418520507174</v>
      </c>
      <c r="AK35">
        <f t="shared" si="28"/>
        <v>19.841491485768742</v>
      </c>
      <c r="AL35">
        <f t="shared" si="40"/>
        <v>-369.21732264309924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-1.0385884570244315</v>
      </c>
      <c r="AQ35">
        <f t="shared" ref="AQ35:AQ66" si="51">AH35*$K35</f>
        <v>-25.933404477611244</v>
      </c>
      <c r="AR35">
        <f t="shared" ref="AR35:AR66" si="52">AI35*$K35</f>
        <v>-26.971992934635676</v>
      </c>
      <c r="AS35">
        <f t="shared" ref="AS35:AS66" si="53">AJ35*$K35</f>
        <v>0.49108477614527057</v>
      </c>
      <c r="AT35">
        <f t="shared" ref="AT35:AT66" si="54">AK35*$K35</f>
        <v>1.3504917371903473</v>
      </c>
      <c r="AU35">
        <f t="shared" ref="AU35:AU66" si="55">AL35*$K35</f>
        <v>-25.130416421300058</v>
      </c>
      <c r="AW35">
        <v>32</v>
      </c>
      <c r="AX35">
        <f>IF(Z35&gt;0, (R35*SUMPRODUCT(K35:$K$98, X35:$X$98)-K35*$AZ$3)/Z35, 0)</f>
        <v>452.57710596074173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1.3502610999999999E-2</v>
      </c>
      <c r="Q36" s="5">
        <f t="shared" si="30"/>
        <v>25</v>
      </c>
      <c r="R36">
        <f t="shared" si="41"/>
        <v>50000</v>
      </c>
      <c r="S36">
        <f t="shared" si="42"/>
        <v>449.51454678920902</v>
      </c>
      <c r="U36">
        <f t="shared" ref="U36:U67" si="57">M36</f>
        <v>1.3502610999999999E-2</v>
      </c>
      <c r="V36">
        <f t="shared" ref="V36:V67" si="58">$C$10</f>
        <v>0.01</v>
      </c>
      <c r="W36">
        <f t="shared" si="34"/>
        <v>0.61035972186369458</v>
      </c>
      <c r="X36">
        <f t="shared" si="35"/>
        <v>8.2414498943936629E-3</v>
      </c>
      <c r="Y36">
        <f t="shared" si="36"/>
        <v>6.1035972186369459E-3</v>
      </c>
      <c r="Z36">
        <f t="shared" si="37"/>
        <v>0.59601467475066394</v>
      </c>
      <c r="AB36">
        <f t="shared" si="38"/>
        <v>276.23483651607415</v>
      </c>
      <c r="AC36">
        <f t="shared" si="27"/>
        <v>267.91726640026252</v>
      </c>
      <c r="AE36">
        <f t="shared" si="43"/>
        <v>0</v>
      </c>
      <c r="AF36">
        <f t="shared" si="44"/>
        <v>0</v>
      </c>
      <c r="AG36">
        <f t="shared" si="45"/>
        <v>-14.900366868766598</v>
      </c>
      <c r="AH36">
        <f t="shared" si="46"/>
        <v>-412.07249471968316</v>
      </c>
      <c r="AI36">
        <f t="shared" si="39"/>
        <v>-426.97286158844975</v>
      </c>
      <c r="AJ36">
        <f t="shared" si="47"/>
        <v>8.317570115811634</v>
      </c>
      <c r="AK36">
        <f t="shared" ref="AK36:AK67" si="59">G36*SUM(AB36:AB36, AE36:AF36)</f>
        <v>19.336438556125191</v>
      </c>
      <c r="AL36">
        <f t="shared" si="40"/>
        <v>-399.31885291651292</v>
      </c>
      <c r="AN36">
        <f t="shared" si="48"/>
        <v>0</v>
      </c>
      <c r="AO36">
        <f t="shared" si="49"/>
        <v>0</v>
      </c>
      <c r="AP36">
        <f t="shared" si="50"/>
        <v>-0.90551688975883571</v>
      </c>
      <c r="AQ36">
        <f t="shared" si="51"/>
        <v>-25.042242721948423</v>
      </c>
      <c r="AR36">
        <f t="shared" si="52"/>
        <v>-25.947759611707255</v>
      </c>
      <c r="AS36">
        <f t="shared" si="53"/>
        <v>0.50547079061579092</v>
      </c>
      <c r="AT36">
        <f t="shared" si="54"/>
        <v>1.1751033954108734</v>
      </c>
      <c r="AU36">
        <f t="shared" si="55"/>
        <v>-24.267185425680591</v>
      </c>
      <c r="AW36">
        <v>33</v>
      </c>
      <c r="AX36">
        <f>IF(Z36&gt;0, (R36*SUMPRODUCT(K36:$K$98, X36:$X$98)-K36*$AZ$3)/Z36, 0)</f>
        <v>449.51454678920902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41"/>
        <v>50000</v>
      </c>
      <c r="S37">
        <f t="shared" si="42"/>
        <v>444.99066374337798</v>
      </c>
      <c r="U37">
        <f t="shared" si="57"/>
        <v>1.4950962999999999E-2</v>
      </c>
      <c r="V37">
        <f t="shared" si="58"/>
        <v>0.01</v>
      </c>
      <c r="W37">
        <f t="shared" si="34"/>
        <v>0.59601467475066394</v>
      </c>
      <c r="X37">
        <f t="shared" si="35"/>
        <v>8.9109933496542108E-3</v>
      </c>
      <c r="Y37">
        <f t="shared" si="36"/>
        <v>5.9601467475066394E-3</v>
      </c>
      <c r="Z37">
        <f t="shared" si="37"/>
        <v>0.5811435346535031</v>
      </c>
      <c r="AB37">
        <f t="shared" si="38"/>
        <v>267.91726640026252</v>
      </c>
      <c r="AC37">
        <f t="shared" si="27"/>
        <v>258.60344721563513</v>
      </c>
      <c r="AE37">
        <f t="shared" si="43"/>
        <v>0</v>
      </c>
      <c r="AF37">
        <f t="shared" si="44"/>
        <v>0</v>
      </c>
      <c r="AG37">
        <f t="shared" si="45"/>
        <v>-14.528588366337578</v>
      </c>
      <c r="AH37">
        <f t="shared" si="46"/>
        <v>-445.54966748271056</v>
      </c>
      <c r="AI37">
        <f t="shared" si="39"/>
        <v>-460.07825584904816</v>
      </c>
      <c r="AJ37">
        <f t="shared" si="47"/>
        <v>9.3138191846273912</v>
      </c>
      <c r="AK37">
        <f t="shared" si="59"/>
        <v>18.754208648018377</v>
      </c>
      <c r="AL37">
        <f t="shared" si="40"/>
        <v>-432.01022801640238</v>
      </c>
      <c r="AN37">
        <f t="shared" si="48"/>
        <v>0</v>
      </c>
      <c r="AO37">
        <f t="shared" si="49"/>
        <v>0</v>
      </c>
      <c r="AP37">
        <f t="shared" si="50"/>
        <v>-0.78832443870231061</v>
      </c>
      <c r="AQ37">
        <f t="shared" si="51"/>
        <v>-24.175624133320412</v>
      </c>
      <c r="AR37">
        <f t="shared" si="52"/>
        <v>-24.963948572022726</v>
      </c>
      <c r="AS37">
        <f t="shared" si="53"/>
        <v>0.50536990213778621</v>
      </c>
      <c r="AT37">
        <f t="shared" si="54"/>
        <v>1.0176075357747929</v>
      </c>
      <c r="AU37">
        <f t="shared" si="55"/>
        <v>-23.440971134110146</v>
      </c>
      <c r="AW37">
        <v>34</v>
      </c>
      <c r="AX37">
        <f>IF(Z37&gt;0, (R37*SUMPRODUCT(K37:$K$98, X37:$X$98)-K37*$AZ$3)/Z37, 0)</f>
        <v>444.99066374337798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41"/>
        <v>50000</v>
      </c>
      <c r="S38">
        <f t="shared" si="42"/>
        <v>439.22231192919122</v>
      </c>
      <c r="U38">
        <f t="shared" si="57"/>
        <v>1.6562650000000002E-2</v>
      </c>
      <c r="V38">
        <f t="shared" si="58"/>
        <v>0.01</v>
      </c>
      <c r="W38">
        <f t="shared" si="34"/>
        <v>0.5811435346535031</v>
      </c>
      <c r="X38">
        <f t="shared" si="35"/>
        <v>9.6252769642288447E-3</v>
      </c>
      <c r="Y38">
        <f t="shared" si="36"/>
        <v>5.8114353465350309E-3</v>
      </c>
      <c r="Z38">
        <f t="shared" si="37"/>
        <v>0.56570682234273917</v>
      </c>
      <c r="AB38">
        <f t="shared" si="38"/>
        <v>258.60344721563513</v>
      </c>
      <c r="AC38">
        <f t="shared" si="27"/>
        <v>248.47105838349415</v>
      </c>
      <c r="AE38">
        <f t="shared" si="43"/>
        <v>0</v>
      </c>
      <c r="AF38">
        <f t="shared" si="44"/>
        <v>0</v>
      </c>
      <c r="AG38">
        <f t="shared" si="45"/>
        <v>-14.142670558568479</v>
      </c>
      <c r="AH38">
        <f t="shared" si="46"/>
        <v>-481.26384821144222</v>
      </c>
      <c r="AI38">
        <f t="shared" si="39"/>
        <v>-495.40651877001068</v>
      </c>
      <c r="AJ38">
        <f t="shared" si="47"/>
        <v>10.132388832140975</v>
      </c>
      <c r="AK38">
        <f t="shared" si="59"/>
        <v>18.102241305094459</v>
      </c>
      <c r="AL38">
        <f t="shared" si="40"/>
        <v>-467.17188863277522</v>
      </c>
      <c r="AN38">
        <f t="shared" si="48"/>
        <v>0</v>
      </c>
      <c r="AO38">
        <f t="shared" si="49"/>
        <v>0</v>
      </c>
      <c r="AP38">
        <f t="shared" si="50"/>
        <v>-0.68516468977733447</v>
      </c>
      <c r="AQ38">
        <f t="shared" si="51"/>
        <v>-23.315610294058619</v>
      </c>
      <c r="AR38">
        <f t="shared" si="52"/>
        <v>-24.000774983835949</v>
      </c>
      <c r="AS38">
        <f t="shared" si="53"/>
        <v>0.49088006555247826</v>
      </c>
      <c r="AT38">
        <f t="shared" si="54"/>
        <v>0.87699253805816768</v>
      </c>
      <c r="AU38">
        <f t="shared" si="55"/>
        <v>-22.632902380225303</v>
      </c>
      <c r="AW38">
        <v>35</v>
      </c>
      <c r="AX38">
        <f>IF(Z38&gt;0, (R38*SUMPRODUCT(K38:$K$98, X38:$X$98)-K38*$AZ$3)/Z38, 0)</f>
        <v>439.22231192919122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41"/>
        <v>50000</v>
      </c>
      <c r="S39">
        <f t="shared" si="42"/>
        <v>432.41850418714972</v>
      </c>
      <c r="U39">
        <f t="shared" si="57"/>
        <v>1.8321427000000001E-2</v>
      </c>
      <c r="V39">
        <f t="shared" si="58"/>
        <v>0.01</v>
      </c>
      <c r="W39">
        <f t="shared" si="34"/>
        <v>0.56570682234273917</v>
      </c>
      <c r="X39">
        <f t="shared" si="35"/>
        <v>1.0364556248954465E-2</v>
      </c>
      <c r="Y39">
        <f t="shared" si="36"/>
        <v>5.6570682234273915E-3</v>
      </c>
      <c r="Z39">
        <f t="shared" si="37"/>
        <v>0.5496851978703573</v>
      </c>
      <c r="AB39">
        <f t="shared" si="38"/>
        <v>248.47105838349415</v>
      </c>
      <c r="AC39">
        <f t="shared" si="27"/>
        <v>237.69405103691733</v>
      </c>
      <c r="AE39">
        <f t="shared" si="43"/>
        <v>0</v>
      </c>
      <c r="AF39">
        <f t="shared" si="44"/>
        <v>0</v>
      </c>
      <c r="AG39">
        <f t="shared" si="45"/>
        <v>-13.742129946758933</v>
      </c>
      <c r="AH39">
        <f t="shared" si="46"/>
        <v>-518.2278124477233</v>
      </c>
      <c r="AI39">
        <f t="shared" si="39"/>
        <v>-531.96994239448225</v>
      </c>
      <c r="AJ39">
        <f t="shared" si="47"/>
        <v>10.777007346576823</v>
      </c>
      <c r="AK39">
        <f t="shared" si="59"/>
        <v>17.392974086844593</v>
      </c>
      <c r="AL39">
        <f t="shared" si="40"/>
        <v>-503.79996096106078</v>
      </c>
      <c r="AN39">
        <f t="shared" si="48"/>
        <v>0</v>
      </c>
      <c r="AO39">
        <f t="shared" si="49"/>
        <v>0</v>
      </c>
      <c r="AP39">
        <f t="shared" si="50"/>
        <v>-0.59442843574359638</v>
      </c>
      <c r="AQ39">
        <f t="shared" si="51"/>
        <v>-22.416419369166213</v>
      </c>
      <c r="AR39">
        <f t="shared" si="52"/>
        <v>-23.010847804909812</v>
      </c>
      <c r="AS39">
        <f t="shared" si="53"/>
        <v>0.46616933792958298</v>
      </c>
      <c r="AT39">
        <f t="shared" si="54"/>
        <v>0.75234904774061984</v>
      </c>
      <c r="AU39">
        <f t="shared" si="55"/>
        <v>-21.792329419239607</v>
      </c>
      <c r="AW39">
        <v>36</v>
      </c>
      <c r="AX39">
        <f>IF(Z39&gt;0, (R39*SUMPRODUCT(K39:$K$98, X39:$X$98)-K39*$AZ$3)/Z39, 0)</f>
        <v>432.41850418714972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41"/>
        <v>50000</v>
      </c>
      <c r="S40">
        <f t="shared" si="42"/>
        <v>424.858785984581</v>
      </c>
      <c r="U40">
        <f t="shared" si="57"/>
        <v>2.0255269999999999E-2</v>
      </c>
      <c r="V40">
        <f t="shared" si="58"/>
        <v>0.01</v>
      </c>
      <c r="W40">
        <f t="shared" si="34"/>
        <v>0.5496851978703573</v>
      </c>
      <c r="X40">
        <f t="shared" si="35"/>
        <v>1.1134022097867511E-2</v>
      </c>
      <c r="Y40">
        <f t="shared" si="36"/>
        <v>5.4968519787035727E-3</v>
      </c>
      <c r="Z40">
        <f t="shared" si="37"/>
        <v>0.53305432379378626</v>
      </c>
      <c r="AB40">
        <f t="shared" si="38"/>
        <v>237.69405103691733</v>
      </c>
      <c r="AC40">
        <f t="shared" si="27"/>
        <v>226.47281287085977</v>
      </c>
      <c r="AE40">
        <f t="shared" si="43"/>
        <v>0</v>
      </c>
      <c r="AF40">
        <f t="shared" si="44"/>
        <v>0</v>
      </c>
      <c r="AG40">
        <f t="shared" si="45"/>
        <v>-13.326358094844656</v>
      </c>
      <c r="AH40">
        <f t="shared" si="46"/>
        <v>-556.7011048933756</v>
      </c>
      <c r="AI40">
        <f t="shared" si="39"/>
        <v>-570.02746298822024</v>
      </c>
      <c r="AJ40">
        <f t="shared" si="47"/>
        <v>11.22123816605756</v>
      </c>
      <c r="AK40">
        <f t="shared" si="59"/>
        <v>16.638583572584213</v>
      </c>
      <c r="AL40">
        <f t="shared" si="40"/>
        <v>-542.16764124957842</v>
      </c>
      <c r="AN40">
        <f t="shared" si="48"/>
        <v>0</v>
      </c>
      <c r="AO40">
        <f t="shared" si="49"/>
        <v>0</v>
      </c>
      <c r="AP40">
        <f t="shared" si="50"/>
        <v>-0.51468200261115726</v>
      </c>
      <c r="AQ40">
        <f t="shared" si="51"/>
        <v>-21.500550824400346</v>
      </c>
      <c r="AR40">
        <f t="shared" si="52"/>
        <v>-22.015232827011502</v>
      </c>
      <c r="AS40">
        <f t="shared" si="53"/>
        <v>0.4333794191916151</v>
      </c>
      <c r="AT40">
        <f t="shared" si="54"/>
        <v>0.64260463757638298</v>
      </c>
      <c r="AU40">
        <f t="shared" si="55"/>
        <v>-20.939248770243502</v>
      </c>
      <c r="AW40">
        <v>37</v>
      </c>
      <c r="AX40">
        <f>IF(Z40&gt;0, (R40*SUMPRODUCT(K40:$K$98, X40:$X$98)-K40*$AZ$3)/Z40, 0)</f>
        <v>424.858785984581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41"/>
        <v>50000</v>
      </c>
      <c r="S41">
        <f t="shared" si="42"/>
        <v>416.7924982972545</v>
      </c>
      <c r="U41">
        <f t="shared" si="57"/>
        <v>2.2430054000000001E-2</v>
      </c>
      <c r="V41">
        <f t="shared" si="58"/>
        <v>0.01</v>
      </c>
      <c r="W41">
        <f t="shared" si="34"/>
        <v>0.53305432379378626</v>
      </c>
      <c r="X41">
        <f t="shared" si="35"/>
        <v>1.1956437267628111E-2</v>
      </c>
      <c r="Y41">
        <f t="shared" si="36"/>
        <v>5.3305432379378631E-3</v>
      </c>
      <c r="Z41">
        <f t="shared" si="37"/>
        <v>0.51576734328822027</v>
      </c>
      <c r="AB41">
        <f t="shared" si="38"/>
        <v>226.47281287085977</v>
      </c>
      <c r="AC41">
        <f t="shared" si="27"/>
        <v>214.96795954923502</v>
      </c>
      <c r="AE41">
        <f t="shared" si="43"/>
        <v>0</v>
      </c>
      <c r="AF41">
        <f t="shared" si="44"/>
        <v>0</v>
      </c>
      <c r="AG41">
        <f t="shared" si="45"/>
        <v>-12.894183582205507</v>
      </c>
      <c r="AH41">
        <f t="shared" si="46"/>
        <v>-597.82186338140559</v>
      </c>
      <c r="AI41">
        <f t="shared" si="39"/>
        <v>-610.71604696361112</v>
      </c>
      <c r="AJ41">
        <f t="shared" si="47"/>
        <v>11.504853321624751</v>
      </c>
      <c r="AK41">
        <f t="shared" si="59"/>
        <v>15.853096900960185</v>
      </c>
      <c r="AL41">
        <f t="shared" si="40"/>
        <v>-583.3580967410262</v>
      </c>
      <c r="AN41">
        <f t="shared" si="48"/>
        <v>0</v>
      </c>
      <c r="AO41">
        <f t="shared" si="49"/>
        <v>0</v>
      </c>
      <c r="AP41">
        <f t="shared" si="50"/>
        <v>-0.44463467631575826</v>
      </c>
      <c r="AQ41">
        <f t="shared" si="51"/>
        <v>-20.614901984636429</v>
      </c>
      <c r="AR41">
        <f t="shared" si="52"/>
        <v>-21.059536660952187</v>
      </c>
      <c r="AS41">
        <f t="shared" si="53"/>
        <v>0.3967259113466039</v>
      </c>
      <c r="AT41">
        <f t="shared" si="54"/>
        <v>0.54666792699372313</v>
      </c>
      <c r="AU41">
        <f t="shared" si="55"/>
        <v>-20.116142822611859</v>
      </c>
      <c r="AW41">
        <v>38</v>
      </c>
      <c r="AX41">
        <f>IF(Z41&gt;0, (R41*SUMPRODUCT(K41:$K$98, X41:$X$98)-K41*$AZ$3)/Z41, 0)</f>
        <v>416.7924982972545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41"/>
        <v>50000</v>
      </c>
      <c r="S42">
        <f t="shared" si="42"/>
        <v>408.3686216907974</v>
      </c>
      <c r="U42">
        <f t="shared" si="57"/>
        <v>2.4874655999999998E-2</v>
      </c>
      <c r="V42">
        <f t="shared" si="58"/>
        <v>0.01</v>
      </c>
      <c r="W42">
        <f t="shared" si="34"/>
        <v>0.51576734328822027</v>
      </c>
      <c r="X42">
        <f t="shared" si="35"/>
        <v>1.2829535240328387E-2</v>
      </c>
      <c r="Y42">
        <f t="shared" si="36"/>
        <v>5.1576734328822029E-3</v>
      </c>
      <c r="Z42">
        <f t="shared" si="37"/>
        <v>0.4977801346150097</v>
      </c>
      <c r="AB42">
        <f t="shared" si="38"/>
        <v>214.96795954923502</v>
      </c>
      <c r="AC42">
        <f t="shared" si="27"/>
        <v>203.27778747779109</v>
      </c>
      <c r="AE42">
        <f t="shared" si="43"/>
        <v>0</v>
      </c>
      <c r="AF42">
        <f t="shared" si="44"/>
        <v>0</v>
      </c>
      <c r="AG42">
        <f t="shared" si="45"/>
        <v>-12.444503365375242</v>
      </c>
      <c r="AH42">
        <f t="shared" si="46"/>
        <v>-641.47676201641934</v>
      </c>
      <c r="AI42">
        <f t="shared" si="39"/>
        <v>-653.92126538179457</v>
      </c>
      <c r="AJ42">
        <f t="shared" si="47"/>
        <v>11.690172071443925</v>
      </c>
      <c r="AK42">
        <f t="shared" si="59"/>
        <v>15.047757168446452</v>
      </c>
      <c r="AL42">
        <f t="shared" si="40"/>
        <v>-627.18333614190419</v>
      </c>
      <c r="AN42">
        <f t="shared" si="48"/>
        <v>0</v>
      </c>
      <c r="AO42">
        <f t="shared" si="49"/>
        <v>0</v>
      </c>
      <c r="AP42">
        <f t="shared" si="50"/>
        <v>-0.38315017404783469</v>
      </c>
      <c r="AQ42">
        <f t="shared" si="51"/>
        <v>-19.750240391117558</v>
      </c>
      <c r="AR42">
        <f t="shared" si="52"/>
        <v>-20.133390565165392</v>
      </c>
      <c r="AS42">
        <f t="shared" si="53"/>
        <v>0.35992528848400668</v>
      </c>
      <c r="AT42">
        <f t="shared" si="54"/>
        <v>0.46330099392808993</v>
      </c>
      <c r="AU42">
        <f t="shared" si="55"/>
        <v>-19.310164282753295</v>
      </c>
      <c r="AW42">
        <v>39</v>
      </c>
      <c r="AX42">
        <f>IF(Z42&gt;0, (R42*SUMPRODUCT(K42:$K$98, X42:$X$98)-K42*$AZ$3)/Z42, 0)</f>
        <v>408.3686216907974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41"/>
        <v>50000</v>
      </c>
      <c r="S43">
        <f t="shared" si="42"/>
        <v>399.74337523990675</v>
      </c>
      <c r="U43">
        <f t="shared" si="57"/>
        <v>2.763239E-2</v>
      </c>
      <c r="V43">
        <f t="shared" si="58"/>
        <v>0.01</v>
      </c>
      <c r="W43">
        <f t="shared" si="34"/>
        <v>0.4977801346150097</v>
      </c>
      <c r="X43">
        <f t="shared" si="35"/>
        <v>1.3754854813934448E-2</v>
      </c>
      <c r="Y43">
        <f t="shared" si="36"/>
        <v>4.9778013461500969E-3</v>
      </c>
      <c r="Z43">
        <f t="shared" si="37"/>
        <v>0.47904747845492512</v>
      </c>
      <c r="AB43">
        <f t="shared" si="38"/>
        <v>203.27778747779109</v>
      </c>
      <c r="AC43">
        <f t="shared" si="27"/>
        <v>191.49605593773828</v>
      </c>
      <c r="AE43">
        <f t="shared" si="43"/>
        <v>0</v>
      </c>
      <c r="AF43">
        <f t="shared" si="44"/>
        <v>0</v>
      </c>
      <c r="AG43">
        <f t="shared" si="45"/>
        <v>-11.976186961373129</v>
      </c>
      <c r="AH43">
        <f t="shared" si="46"/>
        <v>-687.74274069672242</v>
      </c>
      <c r="AI43">
        <f t="shared" si="39"/>
        <v>-699.71892765809559</v>
      </c>
      <c r="AJ43">
        <f t="shared" si="47"/>
        <v>11.781731540052817</v>
      </c>
      <c r="AK43">
        <f t="shared" si="59"/>
        <v>14.229445123445378</v>
      </c>
      <c r="AL43">
        <f t="shared" si="40"/>
        <v>-673.70775099459729</v>
      </c>
      <c r="AN43">
        <f t="shared" si="48"/>
        <v>0</v>
      </c>
      <c r="AO43">
        <f t="shared" si="49"/>
        <v>0</v>
      </c>
      <c r="AP43">
        <f t="shared" si="50"/>
        <v>-0.32922439041919527</v>
      </c>
      <c r="AQ43">
        <f t="shared" si="51"/>
        <v>-18.905991139031514</v>
      </c>
      <c r="AR43">
        <f t="shared" si="52"/>
        <v>-19.235215529450709</v>
      </c>
      <c r="AS43">
        <f t="shared" si="53"/>
        <v>0.32387882694775233</v>
      </c>
      <c r="AT43">
        <f t="shared" si="54"/>
        <v>0.39116627119125846</v>
      </c>
      <c r="AU43">
        <f t="shared" si="55"/>
        <v>-18.520170431311694</v>
      </c>
      <c r="AW43">
        <v>40</v>
      </c>
      <c r="AX43">
        <f>IF(Z43&gt;0, (R43*SUMPRODUCT(K43:$K$98, X43:$X$98)-K43*$AZ$3)/Z43, 0)</f>
        <v>399.74337523990675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41"/>
        <v>50000</v>
      </c>
      <c r="S44">
        <f t="shared" si="42"/>
        <v>391.00839657939071</v>
      </c>
      <c r="U44">
        <f t="shared" si="57"/>
        <v>3.0610310000000002E-2</v>
      </c>
      <c r="V44">
        <f t="shared" si="58"/>
        <v>0.01</v>
      </c>
      <c r="W44">
        <f t="shared" si="34"/>
        <v>0.47904747845492512</v>
      </c>
      <c r="X44">
        <f t="shared" si="35"/>
        <v>1.4663791820223581E-2</v>
      </c>
      <c r="Y44">
        <f t="shared" si="36"/>
        <v>4.7904747845492514E-3</v>
      </c>
      <c r="Z44">
        <f t="shared" si="37"/>
        <v>0.45959321185015228</v>
      </c>
      <c r="AB44">
        <f t="shared" si="38"/>
        <v>191.49605593773828</v>
      </c>
      <c r="AC44">
        <f t="shared" si="27"/>
        <v>179.70480484430027</v>
      </c>
      <c r="AE44">
        <f t="shared" si="43"/>
        <v>0</v>
      </c>
      <c r="AF44">
        <f t="shared" si="44"/>
        <v>0</v>
      </c>
      <c r="AG44">
        <f t="shared" si="45"/>
        <v>-11.489830296253807</v>
      </c>
      <c r="AH44">
        <f t="shared" si="46"/>
        <v>-733.189591011179</v>
      </c>
      <c r="AI44">
        <f t="shared" si="39"/>
        <v>-744.67942130743279</v>
      </c>
      <c r="AJ44">
        <f t="shared" si="47"/>
        <v>11.791251093438007</v>
      </c>
      <c r="AK44">
        <f t="shared" si="59"/>
        <v>13.40472391564168</v>
      </c>
      <c r="AL44">
        <f t="shared" si="40"/>
        <v>-719.4834462983531</v>
      </c>
      <c r="AN44">
        <f t="shared" si="48"/>
        <v>0</v>
      </c>
      <c r="AO44">
        <f t="shared" si="49"/>
        <v>0</v>
      </c>
      <c r="AP44">
        <f t="shared" si="50"/>
        <v>-0.28201293380777737</v>
      </c>
      <c r="AQ44">
        <f t="shared" si="51"/>
        <v>-17.995822589808206</v>
      </c>
      <c r="AR44">
        <f t="shared" si="52"/>
        <v>-18.277835523615984</v>
      </c>
      <c r="AS44">
        <f t="shared" si="53"/>
        <v>0.2894111773964847</v>
      </c>
      <c r="AT44">
        <f t="shared" si="54"/>
        <v>0.3290131725936748</v>
      </c>
      <c r="AU44">
        <f t="shared" si="55"/>
        <v>-17.659411173625823</v>
      </c>
      <c r="AW44">
        <v>41</v>
      </c>
      <c r="AX44">
        <f>IF(Z44&gt;0, (R44*SUMPRODUCT(K44:$K$98, X44:$X$98)-K44*$AZ$3)/Z44, 0)</f>
        <v>391.00839657939071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41"/>
        <v>50000</v>
      </c>
      <c r="S45">
        <f t="shared" si="42"/>
        <v>382.39322041633255</v>
      </c>
      <c r="U45">
        <f t="shared" si="57"/>
        <v>3.3721785999999997E-2</v>
      </c>
      <c r="V45">
        <f t="shared" si="58"/>
        <v>0.01</v>
      </c>
      <c r="W45">
        <f t="shared" si="34"/>
        <v>0.45959321185015228</v>
      </c>
      <c r="X45">
        <f t="shared" si="35"/>
        <v>1.5498303937063498E-2</v>
      </c>
      <c r="Y45">
        <f t="shared" si="36"/>
        <v>4.5959321185015233E-3</v>
      </c>
      <c r="Z45">
        <f t="shared" si="37"/>
        <v>0.4394989757945873</v>
      </c>
      <c r="AB45">
        <f t="shared" si="38"/>
        <v>179.70480484430027</v>
      </c>
      <c r="AC45">
        <f t="shared" si="27"/>
        <v>168.06142872377202</v>
      </c>
      <c r="AE45">
        <f t="shared" si="43"/>
        <v>0</v>
      </c>
      <c r="AF45">
        <f t="shared" si="44"/>
        <v>0</v>
      </c>
      <c r="AG45">
        <f t="shared" si="45"/>
        <v>-10.987474394864682</v>
      </c>
      <c r="AH45">
        <f t="shared" si="46"/>
        <v>-774.91519685317485</v>
      </c>
      <c r="AI45">
        <f t="shared" si="39"/>
        <v>-785.9026712480395</v>
      </c>
      <c r="AJ45">
        <f t="shared" si="47"/>
        <v>11.643376120528245</v>
      </c>
      <c r="AK45">
        <f t="shared" si="59"/>
        <v>12.579336339101021</v>
      </c>
      <c r="AL45">
        <f t="shared" si="40"/>
        <v>-761.6799587884102</v>
      </c>
      <c r="AN45">
        <f t="shared" si="48"/>
        <v>0</v>
      </c>
      <c r="AO45">
        <f t="shared" si="49"/>
        <v>0</v>
      </c>
      <c r="AP45">
        <f t="shared" si="50"/>
        <v>-0.24078823630946566</v>
      </c>
      <c r="AQ45">
        <f t="shared" si="51"/>
        <v>-16.982106791246483</v>
      </c>
      <c r="AR45">
        <f t="shared" si="52"/>
        <v>-17.22289502755595</v>
      </c>
      <c r="AS45">
        <f t="shared" si="53"/>
        <v>0.25516218741406888</v>
      </c>
      <c r="AT45">
        <f t="shared" si="54"/>
        <v>0.27567356265707221</v>
      </c>
      <c r="AU45">
        <f t="shared" si="55"/>
        <v>-16.692059277484809</v>
      </c>
      <c r="AW45">
        <v>42</v>
      </c>
      <c r="AX45">
        <f>IF(Z45&gt;0, (R45*SUMPRODUCT(K45:$K$98, X45:$X$98)-K45*$AZ$3)/Z45, 0)</f>
        <v>382.39322041633255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41"/>
        <v>50000</v>
      </c>
      <c r="S46">
        <f t="shared" si="42"/>
        <v>377.6623124903914</v>
      </c>
      <c r="U46">
        <f t="shared" si="57"/>
        <v>4.5614701000000001E-2</v>
      </c>
      <c r="V46">
        <f t="shared" si="58"/>
        <v>0.01</v>
      </c>
      <c r="W46">
        <f t="shared" si="34"/>
        <v>0.4394989757945873</v>
      </c>
      <c r="X46">
        <f t="shared" si="35"/>
        <v>2.0047614370676339E-2</v>
      </c>
      <c r="Y46">
        <f t="shared" si="36"/>
        <v>4.3949897579458729E-3</v>
      </c>
      <c r="Z46">
        <f t="shared" si="37"/>
        <v>0.4150563716659651</v>
      </c>
      <c r="AB46">
        <f t="shared" si="38"/>
        <v>168.06142872377202</v>
      </c>
      <c r="AC46">
        <f t="shared" si="27"/>
        <v>156.75114913723974</v>
      </c>
      <c r="AE46">
        <f t="shared" si="43"/>
        <v>0</v>
      </c>
      <c r="AF46">
        <f t="shared" si="44"/>
        <v>0</v>
      </c>
      <c r="AG46">
        <f t="shared" si="45"/>
        <v>-10.376409291649127</v>
      </c>
      <c r="AH46">
        <f t="shared" si="46"/>
        <v>-1002.3807185338169</v>
      </c>
      <c r="AI46">
        <f t="shared" si="39"/>
        <v>-1012.757127825466</v>
      </c>
      <c r="AJ46">
        <f t="shared" si="47"/>
        <v>11.310279586532289</v>
      </c>
      <c r="AK46">
        <f t="shared" si="59"/>
        <v>11.764300010664043</v>
      </c>
      <c r="AL46">
        <f t="shared" si="40"/>
        <v>-989.68254822826975</v>
      </c>
      <c r="AN46">
        <f t="shared" si="48"/>
        <v>0</v>
      </c>
      <c r="AO46">
        <f t="shared" si="49"/>
        <v>0</v>
      </c>
      <c r="AP46">
        <f t="shared" si="50"/>
        <v>-0.20303292012749763</v>
      </c>
      <c r="AQ46">
        <f t="shared" si="51"/>
        <v>-19.613363220667178</v>
      </c>
      <c r="AR46">
        <f t="shared" si="52"/>
        <v>-19.816396140794673</v>
      </c>
      <c r="AS46">
        <f t="shared" si="53"/>
        <v>0.22130575494551602</v>
      </c>
      <c r="AT46">
        <f t="shared" si="54"/>
        <v>0.23018947280186366</v>
      </c>
      <c r="AU46">
        <f t="shared" si="55"/>
        <v>-19.364900913047297</v>
      </c>
      <c r="AW46">
        <v>43</v>
      </c>
      <c r="AX46">
        <f>IF(Z46&gt;0, (R46*SUMPRODUCT(K46:$K$98, X46:$X$98)-K46*$AZ$3)/Z46, 0)</f>
        <v>377.6623124903914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41"/>
        <v>50000</v>
      </c>
      <c r="S47">
        <f t="shared" si="42"/>
        <v>367.7879006313691</v>
      </c>
      <c r="U47">
        <f t="shared" si="57"/>
        <v>5.8461241999999997E-2</v>
      </c>
      <c r="V47">
        <f t="shared" si="58"/>
        <v>0.01</v>
      </c>
      <c r="W47">
        <f t="shared" si="34"/>
        <v>0.4150563716659651</v>
      </c>
      <c r="X47">
        <f t="shared" si="35"/>
        <v>2.4264710987605926E-2</v>
      </c>
      <c r="Y47">
        <f t="shared" si="36"/>
        <v>4.1505637166596512E-3</v>
      </c>
      <c r="Z47">
        <f t="shared" si="37"/>
        <v>0.38664109696169952</v>
      </c>
      <c r="AB47">
        <f t="shared" si="38"/>
        <v>156.75114913723974</v>
      </c>
      <c r="AC47">
        <f t="shared" si="27"/>
        <v>142.2019173493531</v>
      </c>
      <c r="AE47">
        <f t="shared" si="43"/>
        <v>0</v>
      </c>
      <c r="AF47">
        <f t="shared" si="44"/>
        <v>0</v>
      </c>
      <c r="AG47">
        <f t="shared" si="45"/>
        <v>-9.6660274240424879</v>
      </c>
      <c r="AH47">
        <f t="shared" si="46"/>
        <v>-1213.2355493802963</v>
      </c>
      <c r="AI47">
        <f t="shared" si="39"/>
        <v>-1222.9015768043389</v>
      </c>
      <c r="AJ47">
        <f t="shared" si="47"/>
        <v>14.54923178788664</v>
      </c>
      <c r="AK47">
        <f t="shared" si="59"/>
        <v>10.972580439606782</v>
      </c>
      <c r="AL47">
        <f t="shared" si="40"/>
        <v>-1197.3797645768454</v>
      </c>
      <c r="AN47">
        <f t="shared" si="48"/>
        <v>0</v>
      </c>
      <c r="AO47">
        <f t="shared" si="49"/>
        <v>0</v>
      </c>
      <c r="AP47">
        <f t="shared" si="50"/>
        <v>-0.16886878057918067</v>
      </c>
      <c r="AQ47">
        <f t="shared" si="51"/>
        <v>-21.195636924179123</v>
      </c>
      <c r="AR47">
        <f t="shared" si="52"/>
        <v>-21.364505704758304</v>
      </c>
      <c r="AS47">
        <f t="shared" si="53"/>
        <v>0.25418001859514172</v>
      </c>
      <c r="AT47">
        <f t="shared" si="54"/>
        <v>0.19169470531756921</v>
      </c>
      <c r="AU47">
        <f t="shared" si="55"/>
        <v>-20.918630980845595</v>
      </c>
      <c r="AW47">
        <v>44</v>
      </c>
      <c r="AX47">
        <f>IF(Z47&gt;0, (R47*SUMPRODUCT(K47:$K$98, X47:$X$98)-K47*$AZ$3)/Z47, 0)</f>
        <v>367.7879006313691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41"/>
        <v>50000</v>
      </c>
      <c r="S48">
        <f t="shared" si="42"/>
        <v>353.900535433507</v>
      </c>
      <c r="U48">
        <f t="shared" si="57"/>
        <v>7.2616817E-2</v>
      </c>
      <c r="V48">
        <f t="shared" si="58"/>
        <v>0.01</v>
      </c>
      <c r="W48">
        <f t="shared" si="34"/>
        <v>0.38664109696169952</v>
      </c>
      <c r="X48">
        <f t="shared" si="35"/>
        <v>2.807664578274699E-2</v>
      </c>
      <c r="Y48">
        <f t="shared" si="36"/>
        <v>3.8664109696169954E-3</v>
      </c>
      <c r="Z48">
        <f t="shared" si="37"/>
        <v>0.35469804020933554</v>
      </c>
      <c r="AB48">
        <f t="shared" si="38"/>
        <v>142.2019173493531</v>
      </c>
      <c r="AC48">
        <f t="shared" si="27"/>
        <v>125.52782634729944</v>
      </c>
      <c r="AE48">
        <f t="shared" si="43"/>
        <v>0</v>
      </c>
      <c r="AF48">
        <f t="shared" si="44"/>
        <v>0</v>
      </c>
      <c r="AG48">
        <f t="shared" si="45"/>
        <v>-8.8674510052333879</v>
      </c>
      <c r="AH48">
        <f t="shared" si="46"/>
        <v>-1403.8322891373496</v>
      </c>
      <c r="AI48">
        <f t="shared" si="39"/>
        <v>-1412.6997401425829</v>
      </c>
      <c r="AJ48">
        <f t="shared" si="47"/>
        <v>16.674091002053657</v>
      </c>
      <c r="AK48">
        <f t="shared" si="59"/>
        <v>9.9541342144547169</v>
      </c>
      <c r="AL48">
        <f t="shared" si="40"/>
        <v>-1386.0715149260743</v>
      </c>
      <c r="AN48">
        <f t="shared" si="48"/>
        <v>0</v>
      </c>
      <c r="AO48">
        <f t="shared" si="49"/>
        <v>0</v>
      </c>
      <c r="AP48">
        <f t="shared" si="50"/>
        <v>-0.13831908878308691</v>
      </c>
      <c r="AQ48">
        <f t="shared" si="51"/>
        <v>-21.897702386306282</v>
      </c>
      <c r="AR48">
        <f t="shared" si="52"/>
        <v>-22.036021475089367</v>
      </c>
      <c r="AS48">
        <f t="shared" si="53"/>
        <v>0.26009109859520768</v>
      </c>
      <c r="AT48">
        <f t="shared" si="54"/>
        <v>0.15526973572849043</v>
      </c>
      <c r="AU48">
        <f t="shared" si="55"/>
        <v>-21.620660640765664</v>
      </c>
      <c r="AW48">
        <v>45</v>
      </c>
      <c r="AX48">
        <f>IF(Z48&gt;0, (R48*SUMPRODUCT(K48:$K$98, X48:$X$98)-K48*$AZ$3)/Z48, 0)</f>
        <v>353.900535433507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41"/>
        <v>50000</v>
      </c>
      <c r="S49">
        <f t="shared" si="42"/>
        <v>336.62692080663004</v>
      </c>
      <c r="U49">
        <f t="shared" si="57"/>
        <v>8.8271367000000003E-2</v>
      </c>
      <c r="V49">
        <f t="shared" si="58"/>
        <v>0.01</v>
      </c>
      <c r="W49">
        <f t="shared" si="34"/>
        <v>0.35469804020933554</v>
      </c>
      <c r="X49">
        <f t="shared" si="35"/>
        <v>3.1309680881499012E-2</v>
      </c>
      <c r="Y49">
        <f t="shared" si="36"/>
        <v>3.5469804020933555E-3</v>
      </c>
      <c r="Z49">
        <f t="shared" si="37"/>
        <v>0.31984137892574321</v>
      </c>
      <c r="AB49">
        <f t="shared" si="38"/>
        <v>125.52782634729944</v>
      </c>
      <c r="AC49">
        <f t="shared" si="27"/>
        <v>107.66721853431952</v>
      </c>
      <c r="AE49">
        <f t="shared" si="43"/>
        <v>0</v>
      </c>
      <c r="AF49">
        <f t="shared" si="44"/>
        <v>0</v>
      </c>
      <c r="AG49">
        <f t="shared" si="45"/>
        <v>-7.9960344731435802</v>
      </c>
      <c r="AH49">
        <f t="shared" si="46"/>
        <v>-1565.4840440749506</v>
      </c>
      <c r="AI49">
        <f t="shared" si="39"/>
        <v>-1573.4800785480941</v>
      </c>
      <c r="AJ49">
        <f t="shared" si="47"/>
        <v>17.860607812979922</v>
      </c>
      <c r="AK49">
        <f t="shared" si="59"/>
        <v>8.7869478443109621</v>
      </c>
      <c r="AL49">
        <f t="shared" si="40"/>
        <v>-1546.8325228908031</v>
      </c>
      <c r="AN49">
        <f t="shared" si="48"/>
        <v>0</v>
      </c>
      <c r="AO49">
        <f t="shared" si="49"/>
        <v>0</v>
      </c>
      <c r="AP49">
        <f t="shared" si="50"/>
        <v>-0.11136275254123089</v>
      </c>
      <c r="AQ49">
        <f t="shared" si="51"/>
        <v>-21.802884016209724</v>
      </c>
      <c r="AR49">
        <f t="shared" si="52"/>
        <v>-21.914246768750957</v>
      </c>
      <c r="AS49">
        <f t="shared" si="53"/>
        <v>0.24874910867297642</v>
      </c>
      <c r="AT49">
        <f t="shared" si="54"/>
        <v>0.12237799895252313</v>
      </c>
      <c r="AU49">
        <f t="shared" si="55"/>
        <v>-21.543119661125456</v>
      </c>
      <c r="AW49">
        <v>46</v>
      </c>
      <c r="AX49">
        <f>IF(Z49&gt;0, (R49*SUMPRODUCT(K49:$K$98, X49:$X$98)-K49*$AZ$3)/Z49, 0)</f>
        <v>336.62692080663004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41"/>
        <v>50000</v>
      </c>
      <c r="S50">
        <f t="shared" si="42"/>
        <v>315.65671278271014</v>
      </c>
      <c r="U50">
        <f t="shared" si="57"/>
        <v>0.103819197</v>
      </c>
      <c r="V50">
        <f t="shared" si="58"/>
        <v>0.01</v>
      </c>
      <c r="W50">
        <f t="shared" si="34"/>
        <v>0.31984137892574321</v>
      </c>
      <c r="X50">
        <f t="shared" si="35"/>
        <v>3.3205675127443386E-2</v>
      </c>
      <c r="Y50">
        <f t="shared" si="36"/>
        <v>3.1984137892574322E-3</v>
      </c>
      <c r="Z50">
        <f t="shared" si="37"/>
        <v>0.28343729000904239</v>
      </c>
      <c r="AB50">
        <f t="shared" si="38"/>
        <v>107.66721853431952</v>
      </c>
      <c r="AC50">
        <f t="shared" si="27"/>
        <v>89.468883244294005</v>
      </c>
      <c r="AE50">
        <f t="shared" si="43"/>
        <v>0</v>
      </c>
      <c r="AF50">
        <f t="shared" si="44"/>
        <v>0</v>
      </c>
      <c r="AG50">
        <f t="shared" si="45"/>
        <v>-7.08593225022606</v>
      </c>
      <c r="AH50">
        <f t="shared" si="46"/>
        <v>-1660.2837563721694</v>
      </c>
      <c r="AI50">
        <f t="shared" si="39"/>
        <v>-1667.3696886223954</v>
      </c>
      <c r="AJ50">
        <f t="shared" si="47"/>
        <v>18.198335290025511</v>
      </c>
      <c r="AK50">
        <f t="shared" si="59"/>
        <v>7.5367052974023672</v>
      </c>
      <c r="AL50">
        <f t="shared" si="40"/>
        <v>-1641.6346480349675</v>
      </c>
      <c r="AN50">
        <f t="shared" si="48"/>
        <v>0</v>
      </c>
      <c r="AO50">
        <f t="shared" si="49"/>
        <v>0</v>
      </c>
      <c r="AP50">
        <f t="shared" si="50"/>
        <v>-8.8113869170784176E-2</v>
      </c>
      <c r="AQ50">
        <f t="shared" si="51"/>
        <v>-20.64569918667911</v>
      </c>
      <c r="AR50">
        <f t="shared" si="52"/>
        <v>-20.733813055849893</v>
      </c>
      <c r="AS50">
        <f t="shared" si="53"/>
        <v>0.22629707401171043</v>
      </c>
      <c r="AT50">
        <f t="shared" si="54"/>
        <v>9.3719251201263176E-2</v>
      </c>
      <c r="AU50">
        <f t="shared" si="55"/>
        <v>-20.413796730636918</v>
      </c>
      <c r="AW50">
        <v>47</v>
      </c>
      <c r="AX50">
        <f>IF(Z50&gt;0, (R50*SUMPRODUCT(K50:$K$98, X50:$X$98)-K50*$AZ$3)/Z50, 0)</f>
        <v>315.65671278271014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41"/>
        <v>50000</v>
      </c>
      <c r="S51">
        <f t="shared" si="42"/>
        <v>292.35568096865956</v>
      </c>
      <c r="U51">
        <f t="shared" si="57"/>
        <v>0.120610461</v>
      </c>
      <c r="V51">
        <f t="shared" si="58"/>
        <v>0.01</v>
      </c>
      <c r="W51">
        <f t="shared" si="34"/>
        <v>0.28343729000904239</v>
      </c>
      <c r="X51">
        <f t="shared" si="35"/>
        <v>3.4185502212581299E-2</v>
      </c>
      <c r="Y51">
        <f t="shared" si="36"/>
        <v>2.834372900090424E-3</v>
      </c>
      <c r="Z51">
        <f t="shared" si="37"/>
        <v>0.24641741489637067</v>
      </c>
      <c r="AB51">
        <f t="shared" si="38"/>
        <v>89.468883244294005</v>
      </c>
      <c r="AC51">
        <f t="shared" si="27"/>
        <v>72.041531134565162</v>
      </c>
      <c r="AE51">
        <f t="shared" si="43"/>
        <v>0</v>
      </c>
      <c r="AF51">
        <f t="shared" si="44"/>
        <v>0</v>
      </c>
      <c r="AG51">
        <f t="shared" si="45"/>
        <v>-6.1604353724092666</v>
      </c>
      <c r="AH51">
        <f t="shared" si="46"/>
        <v>-1709.275110629065</v>
      </c>
      <c r="AI51">
        <f t="shared" si="39"/>
        <v>-1715.4355460014742</v>
      </c>
      <c r="AJ51">
        <f t="shared" si="47"/>
        <v>17.427352109728844</v>
      </c>
      <c r="AK51">
        <f t="shared" si="59"/>
        <v>6.2628218271005807</v>
      </c>
      <c r="AL51">
        <f t="shared" si="40"/>
        <v>-1691.7453720646447</v>
      </c>
      <c r="AN51">
        <f t="shared" si="48"/>
        <v>0</v>
      </c>
      <c r="AO51">
        <f t="shared" si="49"/>
        <v>0</v>
      </c>
      <c r="AP51">
        <f t="shared" si="50"/>
        <v>-6.8397567944548529E-2</v>
      </c>
      <c r="AQ51">
        <f t="shared" si="51"/>
        <v>-18.977597109253512</v>
      </c>
      <c r="AR51">
        <f t="shared" si="52"/>
        <v>-19.04599467719806</v>
      </c>
      <c r="AS51">
        <f t="shared" si="53"/>
        <v>0.19349095120083673</v>
      </c>
      <c r="AT51">
        <f t="shared" si="54"/>
        <v>6.9534335732538782E-2</v>
      </c>
      <c r="AU51">
        <f t="shared" si="55"/>
        <v>-18.782969390264682</v>
      </c>
      <c r="AW51">
        <v>48</v>
      </c>
      <c r="AX51">
        <f>IF(Z51&gt;0, (R51*SUMPRODUCT(K51:$K$98, X51:$X$98)-K51*$AZ$3)/Z51, 0)</f>
        <v>292.35568096865956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41"/>
        <v>50000</v>
      </c>
      <c r="S52">
        <f t="shared" si="42"/>
        <v>266.49927218436494</v>
      </c>
      <c r="U52">
        <f t="shared" si="57"/>
        <v>0.138204574</v>
      </c>
      <c r="V52">
        <f t="shared" si="58"/>
        <v>0.01</v>
      </c>
      <c r="W52">
        <f t="shared" si="34"/>
        <v>0.24641741489637067</v>
      </c>
      <c r="X52">
        <f t="shared" si="35"/>
        <v>3.4056013851934165E-2</v>
      </c>
      <c r="Y52">
        <f t="shared" si="36"/>
        <v>2.4641741489637068E-3</v>
      </c>
      <c r="Z52">
        <f t="shared" si="37"/>
        <v>0.2098972268954728</v>
      </c>
      <c r="AB52">
        <f t="shared" si="38"/>
        <v>72.041531134565162</v>
      </c>
      <c r="AC52">
        <f t="shared" si="27"/>
        <v>55.937458201160013</v>
      </c>
      <c r="AE52">
        <f t="shared" si="43"/>
        <v>0</v>
      </c>
      <c r="AF52">
        <f t="shared" si="44"/>
        <v>0</v>
      </c>
      <c r="AG52">
        <f t="shared" si="45"/>
        <v>-5.2474306723868196</v>
      </c>
      <c r="AH52">
        <f t="shared" si="46"/>
        <v>-1702.8006925967084</v>
      </c>
      <c r="AI52">
        <f t="shared" si="39"/>
        <v>-1708.0481232690952</v>
      </c>
      <c r="AJ52">
        <f t="shared" si="47"/>
        <v>16.104072933405149</v>
      </c>
      <c r="AK52">
        <f t="shared" si="59"/>
        <v>5.0429071794195615</v>
      </c>
      <c r="AL52">
        <f t="shared" si="40"/>
        <v>-1686.9011431562703</v>
      </c>
      <c r="AN52">
        <f t="shared" si="48"/>
        <v>0</v>
      </c>
      <c r="AO52">
        <f t="shared" si="49"/>
        <v>0</v>
      </c>
      <c r="AP52">
        <f t="shared" si="50"/>
        <v>-5.2018513861330939E-2</v>
      </c>
      <c r="AQ52">
        <f t="shared" si="51"/>
        <v>-16.880101322164975</v>
      </c>
      <c r="AR52">
        <f t="shared" si="52"/>
        <v>-16.932119836026306</v>
      </c>
      <c r="AS52">
        <f t="shared" si="53"/>
        <v>0.1596419263847432</v>
      </c>
      <c r="AT52">
        <f t="shared" si="54"/>
        <v>4.9991043882571612E-2</v>
      </c>
      <c r="AU52">
        <f t="shared" si="55"/>
        <v>-16.722486865758992</v>
      </c>
      <c r="AW52">
        <v>49</v>
      </c>
      <c r="AX52">
        <f>IF(Z52&gt;0, (R52*SUMPRODUCT(K52:$K$98, X52:$X$98)-K52*$AZ$3)/Z52, 0)</f>
        <v>266.49927218436494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41"/>
        <v>50000</v>
      </c>
      <c r="S53">
        <f t="shared" si="42"/>
        <v>237.88127378567324</v>
      </c>
      <c r="U53">
        <f t="shared" si="57"/>
        <v>0.156383199</v>
      </c>
      <c r="V53">
        <f t="shared" si="58"/>
        <v>0.01</v>
      </c>
      <c r="W53">
        <f t="shared" si="34"/>
        <v>0.2098972268954728</v>
      </c>
      <c r="X53">
        <f t="shared" si="35"/>
        <v>3.2824399803142876E-2</v>
      </c>
      <c r="Y53">
        <f t="shared" si="36"/>
        <v>2.098972268954728E-3</v>
      </c>
      <c r="Z53">
        <f t="shared" si="37"/>
        <v>0.17497385482337519</v>
      </c>
      <c r="AB53">
        <f t="shared" si="38"/>
        <v>55.937458201160013</v>
      </c>
      <c r="AC53">
        <f t="shared" si="27"/>
        <v>41.623003464573955</v>
      </c>
      <c r="AE53">
        <f t="shared" si="43"/>
        <v>0</v>
      </c>
      <c r="AF53">
        <f t="shared" si="44"/>
        <v>0</v>
      </c>
      <c r="AG53">
        <f t="shared" si="45"/>
        <v>-4.3743463705843793</v>
      </c>
      <c r="AH53">
        <f t="shared" si="46"/>
        <v>-1641.2199901571437</v>
      </c>
      <c r="AI53">
        <f t="shared" si="39"/>
        <v>-1645.594336527728</v>
      </c>
      <c r="AJ53">
        <f t="shared" si="47"/>
        <v>14.314454736586057</v>
      </c>
      <c r="AK53">
        <f t="shared" si="59"/>
        <v>3.9156220740812011</v>
      </c>
      <c r="AL53">
        <f t="shared" si="40"/>
        <v>-1627.3642597170608</v>
      </c>
      <c r="AN53">
        <f t="shared" si="48"/>
        <v>0</v>
      </c>
      <c r="AO53">
        <f t="shared" si="49"/>
        <v>0</v>
      </c>
      <c r="AP53">
        <f t="shared" si="50"/>
        <v>-3.8717417069515044E-2</v>
      </c>
      <c r="AQ53">
        <f t="shared" si="51"/>
        <v>-14.526467151537096</v>
      </c>
      <c r="AR53">
        <f t="shared" si="52"/>
        <v>-14.565184568606611</v>
      </c>
      <c r="AS53">
        <f t="shared" si="53"/>
        <v>0.12669749196953922</v>
      </c>
      <c r="AT53">
        <f t="shared" si="54"/>
        <v>3.4657240210392487E-2</v>
      </c>
      <c r="AU53">
        <f t="shared" si="55"/>
        <v>-14.403829836426679</v>
      </c>
      <c r="AW53">
        <v>50</v>
      </c>
      <c r="AX53">
        <f>IF(Z53&gt;0, (R53*SUMPRODUCT(K53:$K$98, X53:$X$98)-K53*$AZ$3)/Z53, 0)</f>
        <v>237.88127378567324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41"/>
        <v>50000</v>
      </c>
      <c r="S54">
        <f t="shared" si="42"/>
        <v>206.30155955729956</v>
      </c>
      <c r="U54">
        <f t="shared" si="57"/>
        <v>0.17588848000000001</v>
      </c>
      <c r="V54">
        <f t="shared" si="58"/>
        <v>0.01</v>
      </c>
      <c r="W54">
        <f t="shared" si="34"/>
        <v>0.17497385482337519</v>
      </c>
      <c r="X54">
        <f t="shared" si="35"/>
        <v>3.0775885364624132E-2</v>
      </c>
      <c r="Y54">
        <f t="shared" si="36"/>
        <v>1.7497385482337518E-3</v>
      </c>
      <c r="Z54">
        <f t="shared" si="37"/>
        <v>0.14244823091051728</v>
      </c>
      <c r="AB54">
        <f t="shared" si="38"/>
        <v>41.623003464573955</v>
      </c>
      <c r="AC54">
        <f t="shared" si="27"/>
        <v>29.387292193018041</v>
      </c>
      <c r="AE54">
        <f t="shared" si="43"/>
        <v>0</v>
      </c>
      <c r="AF54">
        <f t="shared" si="44"/>
        <v>0</v>
      </c>
      <c r="AG54">
        <f t="shared" si="45"/>
        <v>-3.561205772762932</v>
      </c>
      <c r="AH54">
        <f t="shared" si="46"/>
        <v>-1538.7942682312066</v>
      </c>
      <c r="AI54">
        <f t="shared" si="39"/>
        <v>-1542.3554740039694</v>
      </c>
      <c r="AJ54">
        <f t="shared" si="47"/>
        <v>12.235711271555914</v>
      </c>
      <c r="AK54">
        <f t="shared" si="59"/>
        <v>2.9136102425201771</v>
      </c>
      <c r="AL54">
        <f t="shared" si="40"/>
        <v>-1527.2061524898934</v>
      </c>
      <c r="AN54">
        <f t="shared" si="48"/>
        <v>0</v>
      </c>
      <c r="AO54">
        <f t="shared" si="49"/>
        <v>0</v>
      </c>
      <c r="AP54">
        <f t="shared" si="50"/>
        <v>-2.8143120768693602E-2</v>
      </c>
      <c r="AQ54">
        <f t="shared" si="51"/>
        <v>-12.160620781934028</v>
      </c>
      <c r="AR54">
        <f t="shared" si="52"/>
        <v>-12.188763902702721</v>
      </c>
      <c r="AS54">
        <f t="shared" si="53"/>
        <v>9.6695086433913557E-2</v>
      </c>
      <c r="AT54">
        <f t="shared" si="54"/>
        <v>2.3025371225468518E-2</v>
      </c>
      <c r="AU54">
        <f t="shared" si="55"/>
        <v>-12.06904344504334</v>
      </c>
      <c r="AW54">
        <v>51</v>
      </c>
      <c r="AX54">
        <f>IF(Z54&gt;0, (R54*SUMPRODUCT(K54:$K$98, X54:$X$98)-K54*$AZ$3)/Z54, 0)</f>
        <v>206.30155955729956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41"/>
        <v>50000</v>
      </c>
      <c r="S55">
        <f t="shared" si="42"/>
        <v>170.3807384081087</v>
      </c>
      <c r="U55">
        <f t="shared" si="57"/>
        <v>0.195947922</v>
      </c>
      <c r="V55">
        <f t="shared" si="58"/>
        <v>0.01</v>
      </c>
      <c r="W55">
        <f t="shared" si="34"/>
        <v>0.14244823091051728</v>
      </c>
      <c r="X55">
        <f t="shared" si="35"/>
        <v>2.7912434839492028E-2</v>
      </c>
      <c r="Y55">
        <f t="shared" si="36"/>
        <v>1.4244823091051728E-3</v>
      </c>
      <c r="Z55">
        <f t="shared" si="37"/>
        <v>0.11311131376192007</v>
      </c>
      <c r="AB55">
        <f t="shared" si="38"/>
        <v>29.387292193018041</v>
      </c>
      <c r="AC55">
        <f t="shared" si="27"/>
        <v>19.271989161067211</v>
      </c>
      <c r="AE55">
        <f t="shared" si="43"/>
        <v>0</v>
      </c>
      <c r="AF55">
        <f t="shared" si="44"/>
        <v>0</v>
      </c>
      <c r="AG55">
        <f t="shared" si="45"/>
        <v>-2.8277828440480017</v>
      </c>
      <c r="AH55">
        <f t="shared" si="46"/>
        <v>-1395.6217419746015</v>
      </c>
      <c r="AI55">
        <f t="shared" si="39"/>
        <v>-1398.4495248186495</v>
      </c>
      <c r="AJ55">
        <f t="shared" si="47"/>
        <v>10.11530303195083</v>
      </c>
      <c r="AK55">
        <f t="shared" si="59"/>
        <v>2.057110453511263</v>
      </c>
      <c r="AL55">
        <f t="shared" si="40"/>
        <v>-1386.2771113331873</v>
      </c>
      <c r="AN55">
        <f t="shared" si="48"/>
        <v>0</v>
      </c>
      <c r="AO55">
        <f t="shared" si="49"/>
        <v>0</v>
      </c>
      <c r="AP55">
        <f t="shared" si="50"/>
        <v>-1.9952771006951881E-2</v>
      </c>
      <c r="AQ55">
        <f t="shared" si="51"/>
        <v>-9.8474750593224165</v>
      </c>
      <c r="AR55">
        <f t="shared" si="52"/>
        <v>-9.867427830329369</v>
      </c>
      <c r="AS55">
        <f t="shared" si="53"/>
        <v>7.1373346608723867E-2</v>
      </c>
      <c r="AT55">
        <f t="shared" si="54"/>
        <v>1.4514924263477292E-2</v>
      </c>
      <c r="AU55">
        <f t="shared" si="55"/>
        <v>-9.7815395594571672</v>
      </c>
      <c r="AW55">
        <v>52</v>
      </c>
      <c r="AX55">
        <f>IF(Z55&gt;0, (R55*SUMPRODUCT(K55:$K$98, X55:$X$98)-K55*$AZ$3)/Z55, 0)</f>
        <v>170.3807384081087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41"/>
        <v>50000</v>
      </c>
      <c r="S56">
        <f t="shared" si="42"/>
        <v>128.70714559761029</v>
      </c>
      <c r="U56">
        <f t="shared" si="57"/>
        <v>0.21719401199999999</v>
      </c>
      <c r="V56">
        <f t="shared" si="58"/>
        <v>0.01</v>
      </c>
      <c r="W56">
        <f t="shared" si="34"/>
        <v>0.11311131376192007</v>
      </c>
      <c r="X56">
        <f t="shared" si="35"/>
        <v>2.4567100038542233E-2</v>
      </c>
      <c r="Y56">
        <f t="shared" si="36"/>
        <v>1.1311131376192008E-3</v>
      </c>
      <c r="Z56">
        <f t="shared" si="37"/>
        <v>8.7413100585758644E-2</v>
      </c>
      <c r="AB56">
        <f t="shared" si="38"/>
        <v>19.271989161067211</v>
      </c>
      <c r="AC56">
        <f t="shared" si="27"/>
        <v>11.250690664229792</v>
      </c>
      <c r="AE56">
        <f t="shared" si="43"/>
        <v>0</v>
      </c>
      <c r="AF56">
        <f t="shared" si="44"/>
        <v>0</v>
      </c>
      <c r="AG56">
        <f t="shared" si="45"/>
        <v>-2.1853275146439661</v>
      </c>
      <c r="AH56">
        <f t="shared" si="46"/>
        <v>-1228.3550019271117</v>
      </c>
      <c r="AI56">
        <f t="shared" si="39"/>
        <v>-1230.5403294417556</v>
      </c>
      <c r="AJ56">
        <f t="shared" si="47"/>
        <v>8.021298496837419</v>
      </c>
      <c r="AK56">
        <f t="shared" si="59"/>
        <v>1.349039241274705</v>
      </c>
      <c r="AL56">
        <f t="shared" si="40"/>
        <v>-1221.1699917036433</v>
      </c>
      <c r="AN56">
        <f t="shared" si="48"/>
        <v>0</v>
      </c>
      <c r="AO56">
        <f t="shared" si="49"/>
        <v>0</v>
      </c>
      <c r="AP56">
        <f t="shared" si="50"/>
        <v>-1.3767518670861789E-2</v>
      </c>
      <c r="AQ56">
        <f t="shared" si="51"/>
        <v>-7.7386114027092123</v>
      </c>
      <c r="AR56">
        <f t="shared" si="52"/>
        <v>-7.7523789213800738</v>
      </c>
      <c r="AS56">
        <f t="shared" si="53"/>
        <v>5.05340165626188E-2</v>
      </c>
      <c r="AT56">
        <f t="shared" si="54"/>
        <v>8.4989196436309113E-3</v>
      </c>
      <c r="AU56">
        <f t="shared" si="55"/>
        <v>-7.6933459851738224</v>
      </c>
      <c r="AW56">
        <v>53</v>
      </c>
      <c r="AX56">
        <f>IF(Z56&gt;0, (R56*SUMPRODUCT(K56:$K$98, X56:$X$98)-K56*$AZ$3)/Z56, 0)</f>
        <v>128.70714559761029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41"/>
        <v>50000</v>
      </c>
      <c r="S57">
        <f t="shared" si="42"/>
        <v>78.408360967167795</v>
      </c>
      <c r="U57">
        <f t="shared" si="57"/>
        <v>0.239685495</v>
      </c>
      <c r="V57">
        <f t="shared" si="58"/>
        <v>0.01</v>
      </c>
      <c r="W57">
        <f t="shared" si="34"/>
        <v>8.7413100585758644E-2</v>
      </c>
      <c r="X57">
        <f t="shared" si="35"/>
        <v>2.095165228338235E-2</v>
      </c>
      <c r="Y57">
        <f t="shared" si="36"/>
        <v>8.7413100585758644E-4</v>
      </c>
      <c r="Z57">
        <f t="shared" si="37"/>
        <v>6.5587317296518705E-2</v>
      </c>
      <c r="AB57">
        <f t="shared" si="38"/>
        <v>11.250690664229792</v>
      </c>
      <c r="AC57">
        <f t="shared" si="27"/>
        <v>5.1425940494536064</v>
      </c>
      <c r="AE57">
        <f t="shared" si="43"/>
        <v>0</v>
      </c>
      <c r="AF57">
        <f t="shared" si="44"/>
        <v>0</v>
      </c>
      <c r="AG57">
        <f t="shared" si="45"/>
        <v>-1.6396829324129676</v>
      </c>
      <c r="AH57">
        <f t="shared" si="46"/>
        <v>-1047.5826141691175</v>
      </c>
      <c r="AI57">
        <f t="shared" si="39"/>
        <v>-1049.2222971015306</v>
      </c>
      <c r="AJ57">
        <f t="shared" si="47"/>
        <v>6.1080966147761853</v>
      </c>
      <c r="AK57">
        <f t="shared" si="59"/>
        <v>0.78754834649608552</v>
      </c>
      <c r="AL57">
        <f t="shared" si="40"/>
        <v>-1042.3266521402581</v>
      </c>
      <c r="AN57">
        <f t="shared" si="48"/>
        <v>0</v>
      </c>
      <c r="AO57">
        <f t="shared" si="49"/>
        <v>0</v>
      </c>
      <c r="AP57">
        <f t="shared" si="50"/>
        <v>-9.2231865683981423E-3</v>
      </c>
      <c r="AQ57">
        <f t="shared" si="51"/>
        <v>-5.8926330849058024</v>
      </c>
      <c r="AR57">
        <f t="shared" si="52"/>
        <v>-5.9018562714742018</v>
      </c>
      <c r="AS57">
        <f t="shared" si="53"/>
        <v>3.4357931977115418E-2</v>
      </c>
      <c r="AT57">
        <f t="shared" si="54"/>
        <v>4.4299450752210666E-3</v>
      </c>
      <c r="AU57">
        <f t="shared" si="55"/>
        <v>-5.8630683944218642</v>
      </c>
      <c r="AW57">
        <v>54</v>
      </c>
      <c r="AX57">
        <f>IF(Z57&gt;0, (R57*SUMPRODUCT(K57:$K$98, X57:$X$98)-K57*$AZ$3)/Z57, 0)</f>
        <v>78.408360967167795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41"/>
        <v>50000</v>
      </c>
      <c r="S58">
        <f t="shared" si="42"/>
        <v>14.793470873509563</v>
      </c>
      <c r="U58">
        <f t="shared" si="57"/>
        <v>0.26259210900000002</v>
      </c>
      <c r="V58">
        <f t="shared" si="58"/>
        <v>0.01</v>
      </c>
      <c r="W58">
        <f t="shared" si="34"/>
        <v>6.5587317296518705E-2</v>
      </c>
      <c r="X58">
        <f t="shared" si="35"/>
        <v>1.7222711972545025E-2</v>
      </c>
      <c r="Y58">
        <f t="shared" si="36"/>
        <v>6.5587317296518705E-4</v>
      </c>
      <c r="Z58">
        <f t="shared" si="37"/>
        <v>4.7708732151008494E-2</v>
      </c>
      <c r="AB58">
        <f t="shared" si="38"/>
        <v>5.1425940494536064</v>
      </c>
      <c r="AC58">
        <f t="shared" si="27"/>
        <v>0.70577773948801337</v>
      </c>
      <c r="AE58">
        <f t="shared" si="43"/>
        <v>0</v>
      </c>
      <c r="AF58">
        <f t="shared" si="44"/>
        <v>0</v>
      </c>
      <c r="AG58">
        <f t="shared" si="45"/>
        <v>-1.1927183037752123</v>
      </c>
      <c r="AH58">
        <f t="shared" si="46"/>
        <v>-861.13559862725128</v>
      </c>
      <c r="AI58">
        <f t="shared" si="39"/>
        <v>-862.32831693102651</v>
      </c>
      <c r="AJ58">
        <f t="shared" si="47"/>
        <v>4.4368163099655931</v>
      </c>
      <c r="AK58">
        <f t="shared" si="59"/>
        <v>0.35998158346175246</v>
      </c>
      <c r="AL58">
        <f t="shared" si="40"/>
        <v>-857.5315190375992</v>
      </c>
      <c r="AN58">
        <f t="shared" si="48"/>
        <v>0</v>
      </c>
      <c r="AO58">
        <f t="shared" si="49"/>
        <v>0</v>
      </c>
      <c r="AP58">
        <f t="shared" si="50"/>
        <v>-5.9901952589446602E-3</v>
      </c>
      <c r="AQ58">
        <f t="shared" si="51"/>
        <v>-4.3248857369573948</v>
      </c>
      <c r="AR58">
        <f t="shared" si="52"/>
        <v>-4.3308759322163395</v>
      </c>
      <c r="AS58">
        <f t="shared" si="53"/>
        <v>2.2283045326495797E-2</v>
      </c>
      <c r="AT58">
        <f t="shared" si="54"/>
        <v>1.8079373543062381E-3</v>
      </c>
      <c r="AU58">
        <f t="shared" si="55"/>
        <v>-4.3067849495355377</v>
      </c>
      <c r="AW58">
        <v>55</v>
      </c>
      <c r="AX58">
        <f>IF(Z58&gt;0, (R58*SUMPRODUCT(K58:$K$98, X58:$X$98)-K58*$AZ$3)/Z58, 0)</f>
        <v>14.793470873509563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41"/>
        <v>50000</v>
      </c>
      <c r="S59">
        <f t="shared" si="42"/>
        <v>-69.104856409324711</v>
      </c>
      <c r="U59">
        <f t="shared" si="57"/>
        <v>0.28653067599999998</v>
      </c>
      <c r="V59">
        <f t="shared" si="58"/>
        <v>0.01</v>
      </c>
      <c r="W59">
        <f t="shared" si="34"/>
        <v>4.7708732151008494E-2</v>
      </c>
      <c r="X59">
        <f t="shared" si="35"/>
        <v>1.3670015274331397E-2</v>
      </c>
      <c r="Y59">
        <f t="shared" si="36"/>
        <v>4.7708732151008495E-4</v>
      </c>
      <c r="Z59">
        <f t="shared" si="37"/>
        <v>3.3561629555167012E-2</v>
      </c>
      <c r="AB59">
        <f t="shared" si="38"/>
        <v>0.70577773948801337</v>
      </c>
      <c r="AC59">
        <f t="shared" si="27"/>
        <v>-2.3192715912727646</v>
      </c>
      <c r="AE59">
        <f t="shared" si="43"/>
        <v>0</v>
      </c>
      <c r="AF59">
        <f t="shared" si="44"/>
        <v>0</v>
      </c>
      <c r="AG59">
        <f t="shared" si="45"/>
        <v>-0.8390407388791753</v>
      </c>
      <c r="AH59">
        <f t="shared" si="46"/>
        <v>-683.50076371656985</v>
      </c>
      <c r="AI59">
        <f t="shared" si="39"/>
        <v>-684.33980445544898</v>
      </c>
      <c r="AJ59">
        <f t="shared" si="47"/>
        <v>3.025049330760778</v>
      </c>
      <c r="AK59">
        <f t="shared" si="59"/>
        <v>4.9404441764160943E-2</v>
      </c>
      <c r="AL59">
        <f t="shared" si="40"/>
        <v>-681.26535068292401</v>
      </c>
      <c r="AN59">
        <f t="shared" si="48"/>
        <v>0</v>
      </c>
      <c r="AO59">
        <f t="shared" si="49"/>
        <v>0</v>
      </c>
      <c r="AP59">
        <f t="shared" si="50"/>
        <v>-3.7624273298551831E-3</v>
      </c>
      <c r="AQ59">
        <f t="shared" si="51"/>
        <v>-3.0649548159239437</v>
      </c>
      <c r="AR59">
        <f t="shared" si="52"/>
        <v>-3.0687172432537988</v>
      </c>
      <c r="AS59">
        <f t="shared" si="53"/>
        <v>1.3564929268414775E-2</v>
      </c>
      <c r="AT59">
        <f t="shared" si="54"/>
        <v>2.215394477245823E-4</v>
      </c>
      <c r="AU59">
        <f t="shared" si="55"/>
        <v>-3.054930774537659</v>
      </c>
      <c r="AW59">
        <v>56</v>
      </c>
      <c r="AX59">
        <f>IF(Z59&gt;0, (R59*SUMPRODUCT(K59:$K$98, X59:$X$98)-K59*$AZ$3)/Z59, 0)</f>
        <v>-69.104856409324711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41"/>
        <v>50000</v>
      </c>
      <c r="S60">
        <f t="shared" si="42"/>
        <v>-185.24217263441054</v>
      </c>
      <c r="U60">
        <f t="shared" si="57"/>
        <v>0.31063079199999999</v>
      </c>
      <c r="V60">
        <f t="shared" si="58"/>
        <v>0.01</v>
      </c>
      <c r="W60">
        <f t="shared" si="34"/>
        <v>3.3561629555167012E-2</v>
      </c>
      <c r="X60">
        <f t="shared" si="35"/>
        <v>1.0425275569532136E-2</v>
      </c>
      <c r="Y60">
        <f t="shared" si="36"/>
        <v>3.3561629555167011E-4</v>
      </c>
      <c r="Z60">
        <f t="shared" si="37"/>
        <v>2.2800737690083207E-2</v>
      </c>
      <c r="AB60">
        <f t="shared" si="38"/>
        <v>-2.3192715912727646</v>
      </c>
      <c r="AC60">
        <f t="shared" si="27"/>
        <v>-4.2236581873783043</v>
      </c>
      <c r="AE60">
        <f t="shared" si="43"/>
        <v>0</v>
      </c>
      <c r="AF60">
        <f t="shared" si="44"/>
        <v>0</v>
      </c>
      <c r="AG60">
        <f t="shared" si="45"/>
        <v>-0.5700184422520802</v>
      </c>
      <c r="AH60">
        <f t="shared" si="46"/>
        <v>-521.26377847660683</v>
      </c>
      <c r="AI60">
        <f t="shared" si="39"/>
        <v>-521.83379691885887</v>
      </c>
      <c r="AJ60">
        <f t="shared" si="47"/>
        <v>1.9043865961055397</v>
      </c>
      <c r="AK60">
        <f t="shared" si="59"/>
        <v>-0.16234901138909355</v>
      </c>
      <c r="AL60">
        <f t="shared" si="40"/>
        <v>-520.09175933414247</v>
      </c>
      <c r="AN60">
        <f t="shared" si="48"/>
        <v>0</v>
      </c>
      <c r="AO60">
        <f t="shared" si="49"/>
        <v>0</v>
      </c>
      <c r="AP60">
        <f t="shared" si="50"/>
        <v>-2.2822118528939917E-3</v>
      </c>
      <c r="AQ60">
        <f t="shared" si="51"/>
        <v>-2.08701032377743</v>
      </c>
      <c r="AR60">
        <f t="shared" si="52"/>
        <v>-2.089292535630324</v>
      </c>
      <c r="AS60">
        <f t="shared" si="53"/>
        <v>7.6246895538205637E-3</v>
      </c>
      <c r="AT60">
        <f t="shared" si="54"/>
        <v>-6.5000500095040365E-4</v>
      </c>
      <c r="AU60">
        <f t="shared" si="55"/>
        <v>-2.082317851077454</v>
      </c>
      <c r="AW60">
        <v>57</v>
      </c>
      <c r="AX60">
        <f>IF(Z60&gt;0, (R60*SUMPRODUCT(K60:$K$98, X60:$X$98)-K60*$AZ$3)/Z60, 0)</f>
        <v>-185.24217263441054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41"/>
        <v>50000</v>
      </c>
      <c r="S61">
        <f t="shared" si="42"/>
        <v>-352.81489310801015</v>
      </c>
      <c r="U61">
        <f t="shared" si="57"/>
        <v>0.33433633699999998</v>
      </c>
      <c r="V61">
        <f t="shared" si="58"/>
        <v>0.01</v>
      </c>
      <c r="W61">
        <f t="shared" si="34"/>
        <v>2.2800737690083207E-2</v>
      </c>
      <c r="X61">
        <f t="shared" si="35"/>
        <v>7.6231151202002601E-3</v>
      </c>
      <c r="Y61">
        <f t="shared" si="36"/>
        <v>2.2800737690083206E-4</v>
      </c>
      <c r="Z61">
        <f t="shared" si="37"/>
        <v>1.4949615192982116E-2</v>
      </c>
      <c r="AB61">
        <f t="shared" si="38"/>
        <v>-4.2236581873783043</v>
      </c>
      <c r="AC61">
        <f t="shared" si="27"/>
        <v>-5.27444688631787</v>
      </c>
      <c r="AE61">
        <f t="shared" si="43"/>
        <v>0</v>
      </c>
      <c r="AF61">
        <f t="shared" si="44"/>
        <v>0</v>
      </c>
      <c r="AG61">
        <f t="shared" si="45"/>
        <v>-0.37374037982455288</v>
      </c>
      <c r="AH61">
        <f t="shared" si="46"/>
        <v>-381.15575601001302</v>
      </c>
      <c r="AI61">
        <f t="shared" si="39"/>
        <v>-381.52949638983756</v>
      </c>
      <c r="AJ61">
        <f t="shared" si="47"/>
        <v>1.0507886989395656</v>
      </c>
      <c r="AK61">
        <f t="shared" si="59"/>
        <v>-0.29565607311648134</v>
      </c>
      <c r="AL61">
        <f t="shared" si="40"/>
        <v>-380.77436376401448</v>
      </c>
      <c r="AN61">
        <f t="shared" si="48"/>
        <v>0</v>
      </c>
      <c r="AO61">
        <f t="shared" si="49"/>
        <v>0</v>
      </c>
      <c r="AP61">
        <f t="shared" si="50"/>
        <v>-1.3360387350093677E-3</v>
      </c>
      <c r="AQ61">
        <f t="shared" si="51"/>
        <v>-1.3625470556331429</v>
      </c>
      <c r="AR61">
        <f t="shared" si="52"/>
        <v>-1.3638830943681521</v>
      </c>
      <c r="AS61">
        <f t="shared" si="53"/>
        <v>3.756335894859407E-3</v>
      </c>
      <c r="AT61">
        <f t="shared" si="54"/>
        <v>-1.0569047051052171E-3</v>
      </c>
      <c r="AU61">
        <f t="shared" si="55"/>
        <v>-1.361183663178398</v>
      </c>
      <c r="AW61">
        <v>58</v>
      </c>
      <c r="AX61">
        <f>IF(Z61&gt;0, (R61*SUMPRODUCT(K61:$K$98, X61:$X$98)-K61*$AZ$3)/Z61, 0)</f>
        <v>-352.81489310801015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41"/>
        <v>50000</v>
      </c>
      <c r="S62">
        <f t="shared" si="42"/>
        <v>-605.12366037762183</v>
      </c>
      <c r="U62">
        <f t="shared" si="57"/>
        <v>0.35860877099999999</v>
      </c>
      <c r="V62">
        <f t="shared" si="58"/>
        <v>0.01</v>
      </c>
      <c r="W62">
        <f t="shared" si="34"/>
        <v>1.4949615192982116E-2</v>
      </c>
      <c r="X62">
        <f t="shared" si="35"/>
        <v>5.3610631312782445E-3</v>
      </c>
      <c r="Y62">
        <f t="shared" si="36"/>
        <v>1.4949615192982117E-4</v>
      </c>
      <c r="Z62">
        <f t="shared" si="37"/>
        <v>9.4390559097740495E-3</v>
      </c>
      <c r="AB62">
        <f t="shared" si="38"/>
        <v>-5.27444688631787</v>
      </c>
      <c r="AC62">
        <f t="shared" si="27"/>
        <v>-5.7117960626314961</v>
      </c>
      <c r="AE62">
        <f t="shared" si="43"/>
        <v>0</v>
      </c>
      <c r="AF62">
        <f t="shared" si="44"/>
        <v>0</v>
      </c>
      <c r="AG62">
        <f t="shared" si="45"/>
        <v>-0.23597639774435125</v>
      </c>
      <c r="AH62">
        <f t="shared" si="46"/>
        <v>-268.05315656391224</v>
      </c>
      <c r="AI62">
        <f t="shared" si="39"/>
        <v>-268.28913296165661</v>
      </c>
      <c r="AJ62">
        <f t="shared" si="47"/>
        <v>0.43734917631362613</v>
      </c>
      <c r="AK62">
        <f t="shared" si="59"/>
        <v>-0.36921128204225095</v>
      </c>
      <c r="AL62">
        <f t="shared" si="40"/>
        <v>-268.22099506738527</v>
      </c>
      <c r="AN62">
        <f t="shared" si="48"/>
        <v>0</v>
      </c>
      <c r="AO62">
        <f t="shared" si="49"/>
        <v>0</v>
      </c>
      <c r="AP62">
        <f t="shared" si="50"/>
        <v>-7.5318137400818739E-4</v>
      </c>
      <c r="AQ62">
        <f t="shared" si="51"/>
        <v>-0.8555628728037572</v>
      </c>
      <c r="AR62">
        <f t="shared" si="52"/>
        <v>-0.85631605417776535</v>
      </c>
      <c r="AS62">
        <f t="shared" si="53"/>
        <v>1.3959161029914108E-3</v>
      </c>
      <c r="AT62">
        <f t="shared" si="54"/>
        <v>-1.178435908701228E-3</v>
      </c>
      <c r="AU62">
        <f t="shared" si="55"/>
        <v>-0.85609857398347533</v>
      </c>
      <c r="AW62">
        <v>59</v>
      </c>
      <c r="AX62">
        <f>IF(Z62&gt;0, (R62*SUMPRODUCT(K62:$K$98, X62:$X$98)-K62*$AZ$3)/Z62, 0)</f>
        <v>-605.12366037762183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41"/>
        <v>50000</v>
      </c>
      <c r="S63">
        <f t="shared" si="42"/>
        <v>-1002.5620732051274</v>
      </c>
      <c r="U63">
        <f t="shared" si="57"/>
        <v>0.383306127</v>
      </c>
      <c r="V63">
        <f t="shared" si="58"/>
        <v>0.01</v>
      </c>
      <c r="W63">
        <f t="shared" si="34"/>
        <v>9.4390559097740495E-3</v>
      </c>
      <c r="X63">
        <f t="shared" si="35"/>
        <v>3.6180479633119524E-3</v>
      </c>
      <c r="Y63">
        <f t="shared" si="36"/>
        <v>9.4390559097740499E-5</v>
      </c>
      <c r="Z63">
        <f t="shared" si="37"/>
        <v>5.7266173873643574E-3</v>
      </c>
      <c r="AB63">
        <f t="shared" si="38"/>
        <v>-5.7117960626314961</v>
      </c>
      <c r="AC63">
        <f t="shared" si="27"/>
        <v>-5.7412894003285402</v>
      </c>
      <c r="AE63">
        <f t="shared" si="43"/>
        <v>0</v>
      </c>
      <c r="AF63">
        <f t="shared" si="44"/>
        <v>0</v>
      </c>
      <c r="AG63">
        <f t="shared" si="45"/>
        <v>-0.14316543468410894</v>
      </c>
      <c r="AH63">
        <f t="shared" si="46"/>
        <v>-180.90239816559762</v>
      </c>
      <c r="AI63">
        <f t="shared" si="39"/>
        <v>-181.04556360028172</v>
      </c>
      <c r="AJ63">
        <f t="shared" si="47"/>
        <v>2.9493337697044097E-2</v>
      </c>
      <c r="AK63">
        <f t="shared" si="59"/>
        <v>-0.39982572438420477</v>
      </c>
      <c r="AL63">
        <f t="shared" si="40"/>
        <v>-181.41589598696891</v>
      </c>
      <c r="AN63">
        <f t="shared" si="48"/>
        <v>0</v>
      </c>
      <c r="AO63">
        <f t="shared" si="49"/>
        <v>0</v>
      </c>
      <c r="AP63">
        <f t="shared" si="50"/>
        <v>-4.0799154006115071E-4</v>
      </c>
      <c r="AQ63">
        <f t="shared" si="51"/>
        <v>-0.5155339917850299</v>
      </c>
      <c r="AR63">
        <f t="shared" si="52"/>
        <v>-0.51594198332509111</v>
      </c>
      <c r="AS63">
        <f t="shared" si="53"/>
        <v>8.4049842722939427E-5</v>
      </c>
      <c r="AT63">
        <f t="shared" si="54"/>
        <v>-1.1394196749202024E-3</v>
      </c>
      <c r="AU63">
        <f t="shared" si="55"/>
        <v>-0.51699735315728834</v>
      </c>
      <c r="AW63">
        <v>60</v>
      </c>
      <c r="AX63">
        <f>IF(Z63&gt;0, (R63*SUMPRODUCT(K63:$K$98, X63:$X$98)-K63*$AZ$3)/Z63, 0)</f>
        <v>-1002.5620732051274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41"/>
        <v>50000</v>
      </c>
      <c r="S64">
        <f t="shared" si="42"/>
        <v>-1656.7632097268208</v>
      </c>
      <c r="U64">
        <f t="shared" si="57"/>
        <v>0.40826881399999998</v>
      </c>
      <c r="V64">
        <f t="shared" si="58"/>
        <v>0.01</v>
      </c>
      <c r="W64">
        <f t="shared" si="34"/>
        <v>5.7266173873643574E-3</v>
      </c>
      <c r="X64">
        <f t="shared" si="35"/>
        <v>2.3379992889710245E-3</v>
      </c>
      <c r="Y64">
        <f t="shared" si="36"/>
        <v>5.7266173873643575E-5</v>
      </c>
      <c r="Z64">
        <f t="shared" si="37"/>
        <v>3.3313519245196893E-3</v>
      </c>
      <c r="AB64">
        <f t="shared" si="38"/>
        <v>-5.7412894003285402</v>
      </c>
      <c r="AC64">
        <f t="shared" si="27"/>
        <v>-5.5192613071968619</v>
      </c>
      <c r="AE64">
        <f t="shared" si="43"/>
        <v>0</v>
      </c>
      <c r="AF64">
        <f t="shared" si="44"/>
        <v>0</v>
      </c>
      <c r="AG64">
        <f t="shared" si="45"/>
        <v>-8.3283798112992233E-2</v>
      </c>
      <c r="AH64">
        <f t="shared" si="46"/>
        <v>-116.89996444855123</v>
      </c>
      <c r="AI64">
        <f t="shared" si="39"/>
        <v>-116.98324824666422</v>
      </c>
      <c r="AJ64">
        <f t="shared" si="47"/>
        <v>-0.22202809313167826</v>
      </c>
      <c r="AK64">
        <f t="shared" si="59"/>
        <v>-0.40189025802299783</v>
      </c>
      <c r="AL64">
        <f t="shared" si="40"/>
        <v>-117.6071665978189</v>
      </c>
      <c r="AN64">
        <f t="shared" si="48"/>
        <v>0</v>
      </c>
      <c r="AO64">
        <f t="shared" si="49"/>
        <v>0</v>
      </c>
      <c r="AP64">
        <f t="shared" si="50"/>
        <v>-2.1191196649798189E-4</v>
      </c>
      <c r="AQ64">
        <f t="shared" si="51"/>
        <v>-0.29744682532642763</v>
      </c>
      <c r="AR64">
        <f t="shared" si="52"/>
        <v>-0.29765873729292558</v>
      </c>
      <c r="AS64">
        <f t="shared" si="53"/>
        <v>-5.6494073156338398E-4</v>
      </c>
      <c r="AT64">
        <f t="shared" si="54"/>
        <v>-1.02259211063465E-3</v>
      </c>
      <c r="AU64">
        <f t="shared" si="55"/>
        <v>-0.29924627013512367</v>
      </c>
      <c r="AW64">
        <v>61</v>
      </c>
      <c r="AX64">
        <f>IF(Z64&gt;0, (R64*SUMPRODUCT(K64:$K$98, X64:$X$98)-K64*$AZ$3)/Z64, 0)</f>
        <v>-1656.7632097268208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41"/>
        <v>50000</v>
      </c>
      <c r="S65">
        <f t="shared" si="42"/>
        <v>-2781.5351052314381</v>
      </c>
      <c r="U65">
        <f t="shared" si="57"/>
        <v>0.43333920100000001</v>
      </c>
      <c r="V65">
        <f t="shared" si="58"/>
        <v>0.01</v>
      </c>
      <c r="W65">
        <f t="shared" si="34"/>
        <v>3.3313519245196893E-3</v>
      </c>
      <c r="X65">
        <f t="shared" si="35"/>
        <v>1.4436053812211746E-3</v>
      </c>
      <c r="Y65">
        <f t="shared" si="36"/>
        <v>3.3313519245196893E-5</v>
      </c>
      <c r="Z65">
        <f t="shared" si="37"/>
        <v>1.8544330240533179E-3</v>
      </c>
      <c r="AB65">
        <f t="shared" si="38"/>
        <v>-5.5192613071968619</v>
      </c>
      <c r="AC65">
        <f t="shared" si="27"/>
        <v>-5.1581705567047997</v>
      </c>
      <c r="AE65">
        <f t="shared" si="43"/>
        <v>0</v>
      </c>
      <c r="AF65">
        <f t="shared" si="44"/>
        <v>0</v>
      </c>
      <c r="AG65">
        <f t="shared" si="45"/>
        <v>-4.636082560133295E-2</v>
      </c>
      <c r="AH65">
        <f t="shared" si="46"/>
        <v>-72.180269061058723</v>
      </c>
      <c r="AI65">
        <f t="shared" si="39"/>
        <v>-72.226629886660049</v>
      </c>
      <c r="AJ65">
        <f t="shared" si="47"/>
        <v>-0.36109075049206218</v>
      </c>
      <c r="AK65">
        <f t="shared" si="59"/>
        <v>-0.38634829150378036</v>
      </c>
      <c r="AL65">
        <f t="shared" si="40"/>
        <v>-72.974068928655896</v>
      </c>
      <c r="AN65">
        <f t="shared" si="48"/>
        <v>0</v>
      </c>
      <c r="AO65">
        <f t="shared" si="49"/>
        <v>0</v>
      </c>
      <c r="AP65">
        <f t="shared" si="50"/>
        <v>-1.0532418266823915E-4</v>
      </c>
      <c r="AQ65">
        <f t="shared" si="51"/>
        <v>-0.16398171829388258</v>
      </c>
      <c r="AR65">
        <f t="shared" si="52"/>
        <v>-0.16408704247655079</v>
      </c>
      <c r="AS65">
        <f t="shared" si="53"/>
        <v>-8.2033888895076217E-4</v>
      </c>
      <c r="AT65">
        <f t="shared" si="54"/>
        <v>-8.7771987448679754E-4</v>
      </c>
      <c r="AU65">
        <f t="shared" si="55"/>
        <v>-0.16578510123998838</v>
      </c>
      <c r="AW65">
        <v>62</v>
      </c>
      <c r="AX65">
        <f>IF(Z65&gt;0, (R65*SUMPRODUCT(K65:$K$98, X65:$X$98)-K65*$AZ$3)/Z65, 0)</f>
        <v>-2781.5351052314381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41"/>
        <v>50000</v>
      </c>
      <c r="S66">
        <f t="shared" si="42"/>
        <v>-4803.5748742467667</v>
      </c>
      <c r="U66">
        <f t="shared" si="57"/>
        <v>0.458542742</v>
      </c>
      <c r="V66">
        <f t="shared" si="58"/>
        <v>0.01</v>
      </c>
      <c r="W66">
        <f t="shared" si="34"/>
        <v>1.8544330240533179E-3</v>
      </c>
      <c r="X66">
        <f t="shared" si="35"/>
        <v>8.5033680370476033E-4</v>
      </c>
      <c r="Y66">
        <f t="shared" si="36"/>
        <v>1.8544330240533179E-5</v>
      </c>
      <c r="Z66">
        <f t="shared" si="37"/>
        <v>9.8555189010802427E-4</v>
      </c>
      <c r="AB66">
        <f t="shared" si="38"/>
        <v>-5.1581705567047997</v>
      </c>
      <c r="AC66">
        <f t="shared" si="27"/>
        <v>-4.7341722965893158</v>
      </c>
      <c r="AE66">
        <f t="shared" si="43"/>
        <v>0</v>
      </c>
      <c r="AF66">
        <f t="shared" si="44"/>
        <v>0</v>
      </c>
      <c r="AG66">
        <f t="shared" si="45"/>
        <v>-2.4638797252700607E-2</v>
      </c>
      <c r="AH66">
        <f t="shared" si="46"/>
        <v>-42.516840185238017</v>
      </c>
      <c r="AI66">
        <f t="shared" si="39"/>
        <v>-42.541478982490716</v>
      </c>
      <c r="AJ66">
        <f t="shared" si="47"/>
        <v>-0.42399826011548392</v>
      </c>
      <c r="AK66">
        <f t="shared" si="59"/>
        <v>-0.36107193896933604</v>
      </c>
      <c r="AL66">
        <f t="shared" si="40"/>
        <v>-43.326549181575537</v>
      </c>
      <c r="AN66">
        <f t="shared" si="48"/>
        <v>0</v>
      </c>
      <c r="AO66">
        <f t="shared" si="49"/>
        <v>0</v>
      </c>
      <c r="AP66">
        <f t="shared" si="50"/>
        <v>-4.9977947608887035E-5</v>
      </c>
      <c r="AQ66">
        <f t="shared" si="51"/>
        <v>-8.6242213427862938E-2</v>
      </c>
      <c r="AR66">
        <f t="shared" si="52"/>
        <v>-8.6292191375471811E-2</v>
      </c>
      <c r="AS66">
        <f t="shared" si="53"/>
        <v>-8.6004858974957717E-4</v>
      </c>
      <c r="AT66">
        <f t="shared" si="54"/>
        <v>-7.3240727880378943E-4</v>
      </c>
      <c r="AU66">
        <f t="shared" si="55"/>
        <v>-8.7884647244025185E-2</v>
      </c>
      <c r="AW66">
        <v>63</v>
      </c>
      <c r="AX66">
        <f>IF(Z66&gt;0, (R66*SUMPRODUCT(K66:$K$98, X66:$X$98)-K66*$AZ$3)/Z66, 0)</f>
        <v>-4803.5748742467667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1">$C$6</f>
        <v>50000</v>
      </c>
      <c r="S67">
        <f t="shared" ref="S67:S79" si="62">AX67</f>
        <v>-8612.1760611406371</v>
      </c>
      <c r="U67">
        <f t="shared" si="57"/>
        <v>0.48392545599999998</v>
      </c>
      <c r="V67">
        <f t="shared" si="58"/>
        <v>0.01</v>
      </c>
      <c r="W67">
        <f t="shared" si="34"/>
        <v>9.8555189010802427E-4</v>
      </c>
      <c r="X67">
        <f t="shared" si="35"/>
        <v>4.7693364783218749E-4</v>
      </c>
      <c r="Y67">
        <f t="shared" si="36"/>
        <v>9.8555189010802426E-6</v>
      </c>
      <c r="Z67">
        <f t="shared" si="37"/>
        <v>4.987627233747565E-4</v>
      </c>
      <c r="AB67">
        <f t="shared" si="38"/>
        <v>-4.7341722965893158</v>
      </c>
      <c r="AC67">
        <f t="shared" si="27"/>
        <v>-4.2954323864373878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-1.2469068084368913E-2</v>
      </c>
      <c r="AH67">
        <f t="shared" ref="AH67:AH79" si="66">-X67*R67</f>
        <v>-23.846682391609374</v>
      </c>
      <c r="AI67">
        <f t="shared" si="39"/>
        <v>-23.859151459693742</v>
      </c>
      <c r="AJ67">
        <f t="shared" ref="AJ67:AJ79" si="67">AB67-AC67</f>
        <v>-0.43873991015192804</v>
      </c>
      <c r="AK67">
        <f t="shared" si="59"/>
        <v>-0.33139206076125216</v>
      </c>
      <c r="AL67">
        <f t="shared" si="40"/>
        <v>-24.629283430606922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-2.2582649148413746E-5</v>
      </c>
      <c r="AQ67">
        <f t="shared" ref="AQ67:AQ79" si="71">AH67*$K67</f>
        <v>-4.3188573368883501E-2</v>
      </c>
      <c r="AR67">
        <f t="shared" ref="AR67:AR79" si="72">AI67*$K67</f>
        <v>-4.3211156018031917E-2</v>
      </c>
      <c r="AS67">
        <f t="shared" ref="AS67:AS79" si="73">AJ67*$K67</f>
        <v>-7.9459903429254732E-4</v>
      </c>
      <c r="AT67">
        <f t="shared" ref="AT67:AT79" si="74">AK67*$K67</f>
        <v>-6.0018203350117763E-4</v>
      </c>
      <c r="AU67">
        <f t="shared" ref="AU67:AU79" si="75">AL67*$K67</f>
        <v>-4.4605937085825643E-2</v>
      </c>
      <c r="AW67">
        <v>64</v>
      </c>
      <c r="AX67">
        <f>IF(Z67&gt;0, (R67*SUMPRODUCT(K67:$K$98, X67:$X$98)-K67*$AZ$3)/Z67, 0)</f>
        <v>-8612.1760611406371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1"/>
        <v>50000</v>
      </c>
      <c r="S68">
        <f t="shared" si="62"/>
        <v>-16142.447872636552</v>
      </c>
      <c r="U68">
        <f t="shared" ref="U68:U79" si="77">M68</f>
        <v>0.50934341699999997</v>
      </c>
      <c r="V68">
        <f t="shared" ref="V68:V79" si="78">$C$10</f>
        <v>0.01</v>
      </c>
      <c r="W68">
        <f t="shared" si="34"/>
        <v>4.987627233747565E-4</v>
      </c>
      <c r="X68">
        <f t="shared" si="35"/>
        <v>2.5404150979592421E-4</v>
      </c>
      <c r="Y68">
        <f t="shared" si="36"/>
        <v>4.9876272337475653E-6</v>
      </c>
      <c r="Z68">
        <f t="shared" si="37"/>
        <v>2.3973358634508471E-4</v>
      </c>
      <c r="AB68">
        <f t="shared" si="38"/>
        <v>-4.2954323864373878</v>
      </c>
      <c r="AC68">
        <f t="shared" ref="AC68:AC79" si="79">S68*Z68</f>
        <v>-3.8698869208957438</v>
      </c>
      <c r="AE68">
        <f t="shared" si="63"/>
        <v>0</v>
      </c>
      <c r="AF68">
        <f t="shared" si="64"/>
        <v>0</v>
      </c>
      <c r="AG68">
        <f t="shared" si="65"/>
        <v>-5.9933396586271176E-3</v>
      </c>
      <c r="AH68">
        <f t="shared" si="66"/>
        <v>-12.702075489796211</v>
      </c>
      <c r="AI68">
        <f t="shared" si="39"/>
        <v>-12.708068829454838</v>
      </c>
      <c r="AJ68">
        <f t="shared" si="67"/>
        <v>-0.42554546554164396</v>
      </c>
      <c r="AK68">
        <f t="shared" ref="AK68:AK79" si="80">G68*SUM(AB68:AB68, AE68:AF68)</f>
        <v>-0.30068026705061718</v>
      </c>
      <c r="AL68">
        <f t="shared" si="40"/>
        <v>-13.4342945620471</v>
      </c>
      <c r="AN68">
        <f t="shared" si="68"/>
        <v>0</v>
      </c>
      <c r="AO68">
        <f t="shared" si="69"/>
        <v>0</v>
      </c>
      <c r="AP68">
        <f t="shared" si="70"/>
        <v>-9.6915169417539388E-6</v>
      </c>
      <c r="AQ68">
        <f t="shared" si="71"/>
        <v>-2.0539863718152133E-2</v>
      </c>
      <c r="AR68">
        <f t="shared" si="72"/>
        <v>-2.0549555235093889E-2</v>
      </c>
      <c r="AS68">
        <f t="shared" si="73"/>
        <v>-6.8812737533519453E-4</v>
      </c>
      <c r="AT68">
        <f t="shared" si="74"/>
        <v>-4.8621437598276717E-4</v>
      </c>
      <c r="AU68">
        <f t="shared" si="75"/>
        <v>-2.1723896986411851E-2</v>
      </c>
      <c r="AW68">
        <v>65</v>
      </c>
      <c r="AX68">
        <f>IF(Z68&gt;0, (R68*SUMPRODUCT(K68:$K$98, X68:$X$98)-K68*$AZ$3)/Z68, 0)</f>
        <v>-16142.447872636552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0.53464878299999996</v>
      </c>
      <c r="Q69" s="5">
        <f t="shared" ref="Q69:Q79" si="81">$C$8</f>
        <v>25</v>
      </c>
      <c r="R69">
        <f t="shared" si="61"/>
        <v>50000</v>
      </c>
      <c r="S69">
        <f t="shared" si="62"/>
        <v>-31804.868650473072</v>
      </c>
      <c r="U69">
        <f t="shared" si="77"/>
        <v>0.53464878299999996</v>
      </c>
      <c r="V69">
        <f t="shared" si="78"/>
        <v>0.01</v>
      </c>
      <c r="W69">
        <f t="shared" si="34"/>
        <v>2.3973358634508471E-4</v>
      </c>
      <c r="X69">
        <f t="shared" si="35"/>
        <v>1.2817327018362494E-4</v>
      </c>
      <c r="Y69">
        <f t="shared" si="36"/>
        <v>2.3973358634508473E-6</v>
      </c>
      <c r="Z69">
        <f t="shared" si="37"/>
        <v>1.0916298029800893E-4</v>
      </c>
      <c r="AB69">
        <f t="shared" si="38"/>
        <v>-3.8698869208957438</v>
      </c>
      <c r="AC69">
        <f t="shared" si="79"/>
        <v>-3.4719142498723539</v>
      </c>
      <c r="AE69">
        <f t="shared" si="63"/>
        <v>0</v>
      </c>
      <c r="AF69">
        <f t="shared" si="64"/>
        <v>0</v>
      </c>
      <c r="AG69">
        <f t="shared" si="65"/>
        <v>-2.7290745074502231E-3</v>
      </c>
      <c r="AH69">
        <f t="shared" si="66"/>
        <v>-6.4086635091812472</v>
      </c>
      <c r="AI69">
        <f t="shared" si="39"/>
        <v>-6.4113925836886976</v>
      </c>
      <c r="AJ69">
        <f t="shared" si="67"/>
        <v>-0.39797267102338996</v>
      </c>
      <c r="AK69">
        <f t="shared" si="80"/>
        <v>-0.27089208446270208</v>
      </c>
      <c r="AL69">
        <f t="shared" si="40"/>
        <v>-7.0802573391747892</v>
      </c>
      <c r="AN69">
        <f t="shared" si="68"/>
        <v>0</v>
      </c>
      <c r="AO69">
        <f t="shared" si="69"/>
        <v>0</v>
      </c>
      <c r="AP69">
        <f t="shared" si="70"/>
        <v>-3.9402178875033698E-6</v>
      </c>
      <c r="AQ69">
        <f t="shared" si="71"/>
        <v>-9.2527816755939712E-3</v>
      </c>
      <c r="AR69">
        <f t="shared" si="72"/>
        <v>-9.2567218934814753E-3</v>
      </c>
      <c r="AS69">
        <f t="shared" si="73"/>
        <v>-5.7459004245689568E-4</v>
      </c>
      <c r="AT69">
        <f t="shared" si="74"/>
        <v>-3.9111201759759243E-4</v>
      </c>
      <c r="AU69">
        <f t="shared" si="75"/>
        <v>-1.0222423953535963E-2</v>
      </c>
      <c r="AW69">
        <v>66</v>
      </c>
      <c r="AX69">
        <f>IF(Z69&gt;0, (R69*SUMPRODUCT(K69:$K$98, X69:$X$98)-K69*$AZ$3)/Z69, 0)</f>
        <v>-31804.868650473072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0.56402811100000005</v>
      </c>
      <c r="Q70" s="5">
        <f t="shared" si="81"/>
        <v>25</v>
      </c>
      <c r="R70">
        <f t="shared" si="61"/>
        <v>50000</v>
      </c>
      <c r="S70">
        <f t="shared" si="62"/>
        <v>-66827.333457612534</v>
      </c>
      <c r="U70">
        <f t="shared" si="77"/>
        <v>0.56402811100000005</v>
      </c>
      <c r="V70">
        <f t="shared" si="78"/>
        <v>0.01</v>
      </c>
      <c r="W70">
        <f t="shared" ref="W70:W79" si="83">Z69</f>
        <v>1.0916298029800893E-4</v>
      </c>
      <c r="X70">
        <f t="shared" ref="X70:X79" si="84">U70*W70</f>
        <v>6.1570989568616199E-5</v>
      </c>
      <c r="Y70">
        <f t="shared" ref="Y70:Y79" si="85">V70*W70</f>
        <v>1.0916298029800893E-6</v>
      </c>
      <c r="Z70">
        <f t="shared" ref="Z70:Z79" si="86">MAX(0, W70-X70-Y70)</f>
        <v>4.6500360926412637E-5</v>
      </c>
      <c r="AB70">
        <f t="shared" ref="AB70:AB79" si="87">AC69</f>
        <v>-3.4719142498723539</v>
      </c>
      <c r="AC70">
        <f t="shared" si="79"/>
        <v>-3.1074951255287138</v>
      </c>
      <c r="AE70">
        <f t="shared" si="63"/>
        <v>0</v>
      </c>
      <c r="AF70">
        <f t="shared" si="64"/>
        <v>0</v>
      </c>
      <c r="AG70">
        <f t="shared" si="65"/>
        <v>-1.1625090231603158E-3</v>
      </c>
      <c r="AH70">
        <f t="shared" si="66"/>
        <v>-3.0785494784308098</v>
      </c>
      <c r="AI70">
        <f t="shared" ref="AI70:AI79" si="88">SUM(AE70:AH70)</f>
        <v>-3.0797119874539702</v>
      </c>
      <c r="AJ70">
        <f t="shared" si="67"/>
        <v>-0.3644191243436401</v>
      </c>
      <c r="AK70">
        <f t="shared" si="80"/>
        <v>-0.2430339974910648</v>
      </c>
      <c r="AL70">
        <f t="shared" ref="AL70:AL79" si="89">SUM(AI70:AK70)</f>
        <v>-3.6871651092886752</v>
      </c>
      <c r="AN70">
        <f t="shared" si="68"/>
        <v>0</v>
      </c>
      <c r="AO70">
        <f t="shared" si="69"/>
        <v>0</v>
      </c>
      <c r="AP70">
        <f t="shared" si="70"/>
        <v>-1.498591121974464E-6</v>
      </c>
      <c r="AQ70">
        <f t="shared" si="71"/>
        <v>-3.9685600928873865E-3</v>
      </c>
      <c r="AR70">
        <f t="shared" si="72"/>
        <v>-3.9700586840093616E-3</v>
      </c>
      <c r="AS70">
        <f t="shared" si="73"/>
        <v>-4.6977292523240504E-4</v>
      </c>
      <c r="AT70">
        <f t="shared" si="74"/>
        <v>-3.1329528091572298E-4</v>
      </c>
      <c r="AU70">
        <f t="shared" si="75"/>
        <v>-4.7531268901574893E-3</v>
      </c>
      <c r="AW70">
        <v>67</v>
      </c>
      <c r="AX70">
        <f>IF(Z70&gt;0, (R70*SUMPRODUCT(K70:$K$98, X70:$X$98)-K70*$AZ$3)/Z70, 0)</f>
        <v>-66827.333457612534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0.59324784900000005</v>
      </c>
      <c r="Q71" s="5">
        <f t="shared" si="81"/>
        <v>25</v>
      </c>
      <c r="R71">
        <f t="shared" si="61"/>
        <v>50000</v>
      </c>
      <c r="S71">
        <f t="shared" si="62"/>
        <v>-150566.98223449275</v>
      </c>
      <c r="U71">
        <f t="shared" si="77"/>
        <v>0.59324784900000005</v>
      </c>
      <c r="V71">
        <f t="shared" si="78"/>
        <v>0.01</v>
      </c>
      <c r="W71">
        <f t="shared" si="83"/>
        <v>4.6500360926412637E-5</v>
      </c>
      <c r="X71">
        <f t="shared" si="84"/>
        <v>2.7586239097317947E-5</v>
      </c>
      <c r="Y71">
        <f t="shared" si="85"/>
        <v>4.6500360926412638E-7</v>
      </c>
      <c r="Z71">
        <f t="shared" si="86"/>
        <v>1.8449118219830564E-5</v>
      </c>
      <c r="AB71">
        <f t="shared" si="87"/>
        <v>-3.1074951255287138</v>
      </c>
      <c r="AC71">
        <f t="shared" si="79"/>
        <v>-2.7778280552472849</v>
      </c>
      <c r="AE71">
        <f t="shared" si="63"/>
        <v>0</v>
      </c>
      <c r="AF71">
        <f t="shared" si="64"/>
        <v>0</v>
      </c>
      <c r="AG71">
        <f t="shared" si="65"/>
        <v>-4.6122795549576409E-4</v>
      </c>
      <c r="AH71">
        <f t="shared" si="66"/>
        <v>-1.3793119548658974</v>
      </c>
      <c r="AI71">
        <f t="shared" si="88"/>
        <v>-1.3797731828213933</v>
      </c>
      <c r="AJ71">
        <f t="shared" si="67"/>
        <v>-0.32966707028142883</v>
      </c>
      <c r="AK71">
        <f t="shared" si="80"/>
        <v>-0.21752465878700999</v>
      </c>
      <c r="AL71">
        <f t="shared" si="89"/>
        <v>-1.926964911889832</v>
      </c>
      <c r="AN71">
        <f t="shared" si="68"/>
        <v>0</v>
      </c>
      <c r="AO71">
        <f t="shared" si="69"/>
        <v>0</v>
      </c>
      <c r="AP71">
        <f t="shared" si="70"/>
        <v>-5.3086540277934986E-7</v>
      </c>
      <c r="AQ71">
        <f t="shared" si="71"/>
        <v>-1.5875642136461564E-3</v>
      </c>
      <c r="AR71">
        <f t="shared" si="72"/>
        <v>-1.5880950790489357E-3</v>
      </c>
      <c r="AS71">
        <f t="shared" si="73"/>
        <v>-3.7944109840420601E-4</v>
      </c>
      <c r="AT71">
        <f t="shared" si="74"/>
        <v>-2.5036712156201304E-4</v>
      </c>
      <c r="AU71">
        <f t="shared" si="75"/>
        <v>-2.2179032990151549E-3</v>
      </c>
      <c r="AW71">
        <v>68</v>
      </c>
      <c r="AX71">
        <f>IF(Z71&gt;0, (R71*SUMPRODUCT(K71:$K$98, X71:$X$98)-K71*$AZ$3)/Z71, 0)</f>
        <v>-150566.98223449275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0.62227177099999997</v>
      </c>
      <c r="Q72" s="5">
        <f t="shared" si="81"/>
        <v>25</v>
      </c>
      <c r="R72">
        <f t="shared" si="61"/>
        <v>50000</v>
      </c>
      <c r="S72">
        <f t="shared" si="62"/>
        <v>-365776.97341341939</v>
      </c>
      <c r="U72">
        <f t="shared" si="77"/>
        <v>0.62227177099999997</v>
      </c>
      <c r="V72">
        <f t="shared" si="78"/>
        <v>0.01</v>
      </c>
      <c r="W72">
        <f t="shared" si="83"/>
        <v>1.8449118219830564E-5</v>
      </c>
      <c r="X72">
        <f t="shared" si="84"/>
        <v>1.1480365468042333E-5</v>
      </c>
      <c r="Y72">
        <f t="shared" si="85"/>
        <v>1.8449118219830564E-7</v>
      </c>
      <c r="Z72">
        <f t="shared" si="86"/>
        <v>6.7842615695899257E-6</v>
      </c>
      <c r="AB72">
        <f t="shared" si="87"/>
        <v>-2.7778280552472849</v>
      </c>
      <c r="AC72">
        <f t="shared" si="79"/>
        <v>-2.4815266637695772</v>
      </c>
      <c r="AE72">
        <f t="shared" si="63"/>
        <v>0</v>
      </c>
      <c r="AF72">
        <f t="shared" si="64"/>
        <v>0</v>
      </c>
      <c r="AG72">
        <f t="shared" si="65"/>
        <v>-1.6960653923974814E-4</v>
      </c>
      <c r="AH72">
        <f t="shared" si="66"/>
        <v>-0.57401827340211664</v>
      </c>
      <c r="AI72">
        <f t="shared" si="88"/>
        <v>-0.57418787994135634</v>
      </c>
      <c r="AJ72">
        <f t="shared" si="67"/>
        <v>-0.29630139147770773</v>
      </c>
      <c r="AK72">
        <f t="shared" si="80"/>
        <v>-0.19444796386730998</v>
      </c>
      <c r="AL72">
        <f t="shared" si="89"/>
        <v>-1.064937235286374</v>
      </c>
      <c r="AN72">
        <f t="shared" si="68"/>
        <v>0</v>
      </c>
      <c r="AO72">
        <f t="shared" si="69"/>
        <v>0</v>
      </c>
      <c r="AP72">
        <f t="shared" si="70"/>
        <v>-1.7429838785841248E-7</v>
      </c>
      <c r="AQ72">
        <f t="shared" si="71"/>
        <v>-5.8989741848238279E-4</v>
      </c>
      <c r="AR72">
        <f t="shared" si="72"/>
        <v>-5.9007171687024118E-4</v>
      </c>
      <c r="AS72">
        <f t="shared" si="73"/>
        <v>-3.0449801691764957E-4</v>
      </c>
      <c r="AT72">
        <f t="shared" si="74"/>
        <v>-1.9982700417296305E-4</v>
      </c>
      <c r="AU72">
        <f t="shared" si="75"/>
        <v>-1.0943967379608538E-3</v>
      </c>
      <c r="AW72">
        <v>69</v>
      </c>
      <c r="AX72">
        <f>IF(Z72&gt;0, (R72*SUMPRODUCT(K72:$K$98, X72:$X$98)-K72*$AZ$3)/Z72, 0)</f>
        <v>-365776.97341341939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0.65106364900000002</v>
      </c>
      <c r="Q73" s="5">
        <f t="shared" si="81"/>
        <v>25</v>
      </c>
      <c r="R73">
        <f t="shared" si="61"/>
        <v>50000</v>
      </c>
      <c r="S73">
        <f t="shared" si="62"/>
        <v>-963778.64179827587</v>
      </c>
      <c r="U73">
        <f t="shared" si="77"/>
        <v>0.65106364900000002</v>
      </c>
      <c r="V73">
        <f t="shared" si="78"/>
        <v>0.01</v>
      </c>
      <c r="W73">
        <f t="shared" si="83"/>
        <v>6.7842615695899257E-6</v>
      </c>
      <c r="X73">
        <f t="shared" si="84"/>
        <v>4.4169860932676849E-6</v>
      </c>
      <c r="Y73">
        <f t="shared" si="85"/>
        <v>6.7842615695899254E-8</v>
      </c>
      <c r="Z73">
        <f t="shared" si="86"/>
        <v>2.2994328606263416E-6</v>
      </c>
      <c r="AB73">
        <f t="shared" si="87"/>
        <v>-2.4815266637695772</v>
      </c>
      <c r="AC73">
        <f t="shared" si="79"/>
        <v>-2.2161442793207797</v>
      </c>
      <c r="AE73">
        <f t="shared" si="63"/>
        <v>0</v>
      </c>
      <c r="AF73">
        <f t="shared" si="64"/>
        <v>0</v>
      </c>
      <c r="AG73">
        <f t="shared" si="65"/>
        <v>-5.7485821515658542E-5</v>
      </c>
      <c r="AH73">
        <f t="shared" si="66"/>
        <v>-0.22084930466338426</v>
      </c>
      <c r="AI73">
        <f t="shared" si="88"/>
        <v>-0.22090679048489992</v>
      </c>
      <c r="AJ73">
        <f t="shared" si="67"/>
        <v>-0.26538238444879747</v>
      </c>
      <c r="AK73">
        <f t="shared" si="80"/>
        <v>-0.17370686646387043</v>
      </c>
      <c r="AL73">
        <f t="shared" si="89"/>
        <v>-0.65999604139756785</v>
      </c>
      <c r="AN73">
        <f t="shared" si="68"/>
        <v>0</v>
      </c>
      <c r="AO73">
        <f t="shared" si="69"/>
        <v>0</v>
      </c>
      <c r="AP73">
        <f t="shared" si="70"/>
        <v>-5.2746481755279492E-8</v>
      </c>
      <c r="AQ73">
        <f t="shared" si="71"/>
        <v>-2.0264168645342027E-4</v>
      </c>
      <c r="AR73">
        <f t="shared" si="72"/>
        <v>-2.0269443293517556E-4</v>
      </c>
      <c r="AS73">
        <f t="shared" si="73"/>
        <v>-2.4350329751638246E-4</v>
      </c>
      <c r="AT73">
        <f t="shared" si="74"/>
        <v>-1.5938584195422106E-4</v>
      </c>
      <c r="AU73">
        <f t="shared" si="75"/>
        <v>-6.0558357240577906E-4</v>
      </c>
      <c r="AW73">
        <v>70</v>
      </c>
      <c r="AX73">
        <f>IF(Z73&gt;0, (R73*SUMPRODUCT(K73:$K$98, X73:$X$98)-K73*$AZ$3)/Z73, 0)</f>
        <v>-963778.64179827587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0.67958823899999998</v>
      </c>
      <c r="Q74" s="5">
        <f t="shared" si="81"/>
        <v>25</v>
      </c>
      <c r="R74">
        <f t="shared" si="61"/>
        <v>50000</v>
      </c>
      <c r="S74">
        <f t="shared" si="62"/>
        <v>-2772418.1277289581</v>
      </c>
      <c r="U74">
        <f t="shared" si="77"/>
        <v>0.67958823899999998</v>
      </c>
      <c r="V74">
        <f t="shared" si="78"/>
        <v>0.01</v>
      </c>
      <c r="W74">
        <f t="shared" si="83"/>
        <v>2.2994328606263416E-6</v>
      </c>
      <c r="X74">
        <f t="shared" si="84"/>
        <v>1.5626675284517879E-6</v>
      </c>
      <c r="Y74">
        <f t="shared" si="85"/>
        <v>2.2994328606263418E-8</v>
      </c>
      <c r="Z74">
        <f t="shared" si="86"/>
        <v>7.1377100356829029E-7</v>
      </c>
      <c r="AB74">
        <f t="shared" si="87"/>
        <v>-2.2161442793207797</v>
      </c>
      <c r="AC74">
        <f t="shared" si="79"/>
        <v>-1.9788716693400188</v>
      </c>
      <c r="AE74">
        <f t="shared" si="63"/>
        <v>0</v>
      </c>
      <c r="AF74">
        <f t="shared" si="64"/>
        <v>0</v>
      </c>
      <c r="AG74">
        <f t="shared" si="65"/>
        <v>-1.7844275089207256E-5</v>
      </c>
      <c r="AH74">
        <f t="shared" si="66"/>
        <v>-7.8133376422589398E-2</v>
      </c>
      <c r="AI74">
        <f t="shared" si="88"/>
        <v>-7.8151220697678603E-2</v>
      </c>
      <c r="AJ74">
        <f t="shared" si="67"/>
        <v>-0.23727260998076094</v>
      </c>
      <c r="AK74">
        <f t="shared" si="80"/>
        <v>-0.1551300995524546</v>
      </c>
      <c r="AL74">
        <f t="shared" si="89"/>
        <v>-0.47055393023089415</v>
      </c>
      <c r="AN74">
        <f t="shared" si="68"/>
        <v>0</v>
      </c>
      <c r="AO74">
        <f t="shared" si="69"/>
        <v>0</v>
      </c>
      <c r="AP74">
        <f t="shared" si="70"/>
        <v>-1.4618864543045246E-8</v>
      </c>
      <c r="AQ74">
        <f t="shared" si="71"/>
        <v>-6.4010515445564315E-5</v>
      </c>
      <c r="AR74">
        <f t="shared" si="72"/>
        <v>-6.4025134310107359E-5</v>
      </c>
      <c r="AS74">
        <f t="shared" si="73"/>
        <v>-1.9438481685263276E-4</v>
      </c>
      <c r="AT74">
        <f t="shared" si="74"/>
        <v>-1.2708983136435202E-4</v>
      </c>
      <c r="AU74">
        <f t="shared" si="75"/>
        <v>-3.8549978252709215E-4</v>
      </c>
      <c r="AW74">
        <v>71</v>
      </c>
      <c r="AX74">
        <f>IF(Z74&gt;0, (R74*SUMPRODUCT(K74:$K$98, X74:$X$98)-K74*$AZ$3)/Z74, 0)</f>
        <v>-2772418.1277289581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0.70796792399999997</v>
      </c>
      <c r="Q75" s="5">
        <f t="shared" si="81"/>
        <v>25</v>
      </c>
      <c r="R75">
        <f t="shared" si="61"/>
        <v>50000</v>
      </c>
      <c r="S75">
        <f t="shared" si="62"/>
        <v>-8777192.0094984882</v>
      </c>
      <c r="U75">
        <f t="shared" si="77"/>
        <v>0.70796792399999997</v>
      </c>
      <c r="V75">
        <f t="shared" si="78"/>
        <v>0.01</v>
      </c>
      <c r="W75">
        <f t="shared" si="83"/>
        <v>7.1377100356829029E-7</v>
      </c>
      <c r="X75">
        <f t="shared" si="84"/>
        <v>5.0532697560763907E-7</v>
      </c>
      <c r="Y75">
        <f t="shared" si="85"/>
        <v>7.1377100356829034E-9</v>
      </c>
      <c r="Z75">
        <f t="shared" si="86"/>
        <v>2.0130631792496832E-7</v>
      </c>
      <c r="AB75">
        <f t="shared" si="87"/>
        <v>-1.9788716693400188</v>
      </c>
      <c r="AC75">
        <f t="shared" si="79"/>
        <v>-1.7669042051525943</v>
      </c>
      <c r="AE75">
        <f t="shared" si="63"/>
        <v>0</v>
      </c>
      <c r="AF75">
        <f t="shared" si="64"/>
        <v>0</v>
      </c>
      <c r="AG75">
        <f t="shared" si="65"/>
        <v>-5.0326579481242077E-6</v>
      </c>
      <c r="AH75">
        <f t="shared" si="66"/>
        <v>-2.5266348780381954E-2</v>
      </c>
      <c r="AI75">
        <f t="shared" si="88"/>
        <v>-2.527138143833008E-2</v>
      </c>
      <c r="AJ75">
        <f t="shared" si="67"/>
        <v>-0.21196746418742451</v>
      </c>
      <c r="AK75">
        <f t="shared" si="80"/>
        <v>-0.13852101685380133</v>
      </c>
      <c r="AL75">
        <f t="shared" si="89"/>
        <v>-0.37575986247955595</v>
      </c>
      <c r="AN75">
        <f t="shared" si="68"/>
        <v>0</v>
      </c>
      <c r="AO75">
        <f t="shared" si="69"/>
        <v>0</v>
      </c>
      <c r="AP75">
        <f t="shared" si="70"/>
        <v>-3.6812399248552157E-9</v>
      </c>
      <c r="AQ75">
        <f t="shared" si="71"/>
        <v>-1.8481584253173129E-5</v>
      </c>
      <c r="AR75">
        <f t="shared" si="72"/>
        <v>-1.8485265493097982E-5</v>
      </c>
      <c r="AS75">
        <f t="shared" si="73"/>
        <v>-1.5504790907315744E-4</v>
      </c>
      <c r="AT75">
        <f t="shared" si="74"/>
        <v>-1.0132401266488189E-4</v>
      </c>
      <c r="AU75">
        <f t="shared" si="75"/>
        <v>-2.7485718723113732E-4</v>
      </c>
      <c r="AW75">
        <v>72</v>
      </c>
      <c r="AX75">
        <f>IF(Z75&gt;0, (R75*SUMPRODUCT(K75:$K$98, X75:$X$98)-K75*$AZ$3)/Z75, 0)</f>
        <v>-8777192.0094984882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0.73634663</v>
      </c>
      <c r="Q76" s="5">
        <f t="shared" si="81"/>
        <v>25</v>
      </c>
      <c r="R76">
        <f t="shared" si="61"/>
        <v>50000</v>
      </c>
      <c r="S76">
        <f t="shared" si="62"/>
        <v>-30895931.778525125</v>
      </c>
      <c r="U76">
        <f t="shared" si="77"/>
        <v>0.73634663</v>
      </c>
      <c r="V76">
        <f t="shared" si="78"/>
        <v>0.01</v>
      </c>
      <c r="W76">
        <f t="shared" si="83"/>
        <v>2.0130631792496832E-7</v>
      </c>
      <c r="X76">
        <f t="shared" si="84"/>
        <v>1.4823122880175902E-7</v>
      </c>
      <c r="Y76">
        <f t="shared" si="85"/>
        <v>2.0130631792496833E-9</v>
      </c>
      <c r="Z76">
        <f t="shared" si="86"/>
        <v>5.1062025943959618E-8</v>
      </c>
      <c r="AB76">
        <f t="shared" si="87"/>
        <v>-1.7669042051525943</v>
      </c>
      <c r="AC76">
        <f t="shared" si="79"/>
        <v>-1.5776088700378563</v>
      </c>
      <c r="AE76">
        <f t="shared" si="63"/>
        <v>0</v>
      </c>
      <c r="AF76">
        <f t="shared" si="64"/>
        <v>0</v>
      </c>
      <c r="AG76">
        <f t="shared" si="65"/>
        <v>-1.2765506485989905E-6</v>
      </c>
      <c r="AH76">
        <f t="shared" si="66"/>
        <v>-7.411561440087951E-3</v>
      </c>
      <c r="AI76">
        <f t="shared" si="88"/>
        <v>-7.4128379907365503E-3</v>
      </c>
      <c r="AJ76">
        <f t="shared" si="67"/>
        <v>-0.18929533511473795</v>
      </c>
      <c r="AK76">
        <f t="shared" si="80"/>
        <v>-0.12368329436068161</v>
      </c>
      <c r="AL76">
        <f t="shared" si="89"/>
        <v>-0.3203914674661561</v>
      </c>
      <c r="AN76">
        <f t="shared" si="68"/>
        <v>0</v>
      </c>
      <c r="AO76">
        <f t="shared" si="69"/>
        <v>0</v>
      </c>
      <c r="AP76">
        <f t="shared" si="70"/>
        <v>-8.3371331492685024E-10</v>
      </c>
      <c r="AQ76">
        <f t="shared" si="71"/>
        <v>-4.8404796658724853E-6</v>
      </c>
      <c r="AR76">
        <f t="shared" si="72"/>
        <v>-4.841313379187412E-6</v>
      </c>
      <c r="AS76">
        <f t="shared" si="73"/>
        <v>-1.2362849959138077E-4</v>
      </c>
      <c r="AT76">
        <f t="shared" si="74"/>
        <v>-8.0777374133715046E-5</v>
      </c>
      <c r="AU76">
        <f t="shared" si="75"/>
        <v>-2.0924718710428324E-4</v>
      </c>
      <c r="AW76">
        <v>73</v>
      </c>
      <c r="AX76">
        <f>IF(Z76&gt;0, (R76*SUMPRODUCT(K76:$K$98, X76:$X$98)-K76*$AZ$3)/Z76, 0)</f>
        <v>-30895931.778525125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0.76472631499999999</v>
      </c>
      <c r="Q77" s="5">
        <f t="shared" si="81"/>
        <v>25</v>
      </c>
      <c r="R77">
        <f t="shared" si="61"/>
        <v>50000</v>
      </c>
      <c r="S77">
        <f t="shared" si="62"/>
        <v>-122454316.0260195</v>
      </c>
      <c r="U77">
        <f t="shared" si="77"/>
        <v>0.76472631499999999</v>
      </c>
      <c r="V77">
        <f t="shared" si="78"/>
        <v>0.01</v>
      </c>
      <c r="W77">
        <f t="shared" si="83"/>
        <v>5.1062025943959618E-8</v>
      </c>
      <c r="X77">
        <f t="shared" si="84"/>
        <v>3.9048474936558638E-8</v>
      </c>
      <c r="Y77">
        <f t="shared" si="85"/>
        <v>5.1062025943959616E-10</v>
      </c>
      <c r="Z77">
        <f t="shared" si="86"/>
        <v>1.1502930747961384E-8</v>
      </c>
      <c r="AB77">
        <f t="shared" si="87"/>
        <v>-1.5776088700378563</v>
      </c>
      <c r="AC77">
        <f t="shared" si="79"/>
        <v>-1.4085835170362802</v>
      </c>
      <c r="AE77">
        <f t="shared" si="63"/>
        <v>0</v>
      </c>
      <c r="AF77">
        <f t="shared" si="64"/>
        <v>0</v>
      </c>
      <c r="AG77">
        <f t="shared" si="65"/>
        <v>-2.8757326869903461E-7</v>
      </c>
      <c r="AH77">
        <f t="shared" si="66"/>
        <v>-1.952423746827932E-3</v>
      </c>
      <c r="AI77">
        <f t="shared" si="88"/>
        <v>-1.952711320096631E-3</v>
      </c>
      <c r="AJ77">
        <f t="shared" si="67"/>
        <v>-0.16902535300157617</v>
      </c>
      <c r="AK77">
        <f t="shared" si="80"/>
        <v>-0.11043262090264995</v>
      </c>
      <c r="AL77">
        <f t="shared" si="89"/>
        <v>-0.28141068522432278</v>
      </c>
      <c r="AN77">
        <f t="shared" si="68"/>
        <v>0</v>
      </c>
      <c r="AO77">
        <f t="shared" si="69"/>
        <v>0</v>
      </c>
      <c r="AP77">
        <f t="shared" si="70"/>
        <v>-1.6769077739922946E-10</v>
      </c>
      <c r="AQ77">
        <f t="shared" si="71"/>
        <v>-1.1385044840900798E-6</v>
      </c>
      <c r="AR77">
        <f t="shared" si="72"/>
        <v>-1.1386721748674791E-6</v>
      </c>
      <c r="AS77">
        <f t="shared" si="73"/>
        <v>-9.8562682732091655E-5</v>
      </c>
      <c r="AT77">
        <f t="shared" si="74"/>
        <v>-6.4395874252069985E-5</v>
      </c>
      <c r="AU77">
        <f t="shared" si="75"/>
        <v>-1.6409722915902914E-4</v>
      </c>
      <c r="AW77">
        <v>74</v>
      </c>
      <c r="AX77">
        <f>IF(Z77&gt;0, (R77*SUMPRODUCT(K77:$K$98, X77:$X$98)-K77*$AZ$3)/Z77, 0)</f>
        <v>-122454316.0260195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0.79310599999999998</v>
      </c>
      <c r="Q78" s="5">
        <f t="shared" si="81"/>
        <v>25</v>
      </c>
      <c r="R78">
        <f t="shared" si="61"/>
        <v>50000</v>
      </c>
      <c r="S78">
        <f t="shared" si="62"/>
        <v>-555295216.74483514</v>
      </c>
      <c r="U78">
        <f t="shared" si="77"/>
        <v>0.79310599999999998</v>
      </c>
      <c r="V78">
        <f t="shared" si="78"/>
        <v>0.01</v>
      </c>
      <c r="W78">
        <f t="shared" si="83"/>
        <v>1.1502930747961384E-8</v>
      </c>
      <c r="X78">
        <f t="shared" si="84"/>
        <v>9.123043393792662E-9</v>
      </c>
      <c r="Y78">
        <f t="shared" si="85"/>
        <v>1.1502930747961384E-10</v>
      </c>
      <c r="Z78">
        <f t="shared" si="86"/>
        <v>2.2648580466891084E-9</v>
      </c>
      <c r="AB78">
        <f t="shared" si="87"/>
        <v>-1.4085835170362802</v>
      </c>
      <c r="AC78">
        <f t="shared" si="79"/>
        <v>-1.2576648399325123</v>
      </c>
      <c r="AE78">
        <f t="shared" si="63"/>
        <v>0</v>
      </c>
      <c r="AF78">
        <f t="shared" si="64"/>
        <v>0</v>
      </c>
      <c r="AG78">
        <f t="shared" si="65"/>
        <v>-5.6621451167227712E-8</v>
      </c>
      <c r="AH78">
        <f t="shared" si="66"/>
        <v>-4.5615216968963309E-4</v>
      </c>
      <c r="AI78">
        <f t="shared" si="88"/>
        <v>-4.5620879114080033E-4</v>
      </c>
      <c r="AJ78">
        <f t="shared" si="67"/>
        <v>-0.15091867710376783</v>
      </c>
      <c r="AK78">
        <f t="shared" si="80"/>
        <v>-9.8600846192539615E-2</v>
      </c>
      <c r="AL78">
        <f t="shared" si="89"/>
        <v>-0.24997573208744825</v>
      </c>
      <c r="AN78">
        <f t="shared" si="68"/>
        <v>0</v>
      </c>
      <c r="AO78">
        <f t="shared" si="69"/>
        <v>0</v>
      </c>
      <c r="AP78">
        <f t="shared" si="70"/>
        <v>-2.9479739218967752E-11</v>
      </c>
      <c r="AQ78">
        <f t="shared" si="71"/>
        <v>-2.3749386017855943E-7</v>
      </c>
      <c r="AR78">
        <f t="shared" si="72"/>
        <v>-2.3752333991777842E-7</v>
      </c>
      <c r="AS78">
        <f t="shared" si="73"/>
        <v>-7.8575224629102495E-5</v>
      </c>
      <c r="AT78">
        <f t="shared" si="74"/>
        <v>-5.1336148625735333E-5</v>
      </c>
      <c r="AU78">
        <f t="shared" si="75"/>
        <v>-1.3014889659475559E-4</v>
      </c>
      <c r="AW78">
        <v>75</v>
      </c>
      <c r="AX78">
        <f>IF(Z78&gt;0, (R78*SUMPRODUCT(K78:$K$98, X78:$X$98)-K78*$AZ$3)/Z78, 0)</f>
        <v>-555295216.74483514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25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2.2648580466891084E-9</v>
      </c>
      <c r="X79">
        <f t="shared" si="84"/>
        <v>2.2648580466891084E-9</v>
      </c>
      <c r="Y79">
        <f t="shared" si="85"/>
        <v>2.2648580466891087E-11</v>
      </c>
      <c r="Z79">
        <f t="shared" si="86"/>
        <v>0</v>
      </c>
      <c r="AB79">
        <f t="shared" si="87"/>
        <v>-1.2576648399325123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-1.1324290233445542E-4</v>
      </c>
      <c r="AI79">
        <f t="shared" si="88"/>
        <v>-1.1324290233445542E-4</v>
      </c>
      <c r="AJ79">
        <f t="shared" si="67"/>
        <v>-1.2576648399325123</v>
      </c>
      <c r="AK79">
        <f t="shared" si="80"/>
        <v>-8.803653879527587E-2</v>
      </c>
      <c r="AL79">
        <f t="shared" si="89"/>
        <v>-1.3458146216301228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-5.2642391462442407E-8</v>
      </c>
      <c r="AR79">
        <f t="shared" si="72"/>
        <v>-5.2642391462442407E-8</v>
      </c>
      <c r="AS79">
        <f t="shared" si="73"/>
        <v>-5.846413635420683E-4</v>
      </c>
      <c r="AT79">
        <f t="shared" si="74"/>
        <v>-4.0924895447944787E-5</v>
      </c>
      <c r="AU79">
        <f t="shared" si="75"/>
        <v>-6.2561890138147552E-4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3626.7699747728384</v>
      </c>
      <c r="AO81" s="6">
        <f t="shared" ref="AO81:AU81" si="90">SUM(AO3:AO79)</f>
        <v>-362.67699747728386</v>
      </c>
      <c r="AP81" s="6">
        <f t="shared" si="90"/>
        <v>-518.7481072997474</v>
      </c>
      <c r="AQ81" s="6">
        <f t="shared" si="90"/>
        <v>-2415.5853014159434</v>
      </c>
      <c r="AR81" s="6">
        <f t="shared" si="90"/>
        <v>329.75956857986313</v>
      </c>
      <c r="AS81" s="6">
        <f t="shared" si="90"/>
        <v>-262.0790757096396</v>
      </c>
      <c r="AT81" s="6">
        <f t="shared" si="90"/>
        <v>89.54185864297277</v>
      </c>
      <c r="AU81" s="6">
        <f t="shared" si="90"/>
        <v>157.22235151319546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74ABD-32DE-4325-B7C2-11B813C7797F}">
  <sheetPr codeName="Sheet2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5782.0753988437737</v>
      </c>
      <c r="K3">
        <v>1</v>
      </c>
      <c r="L3" s="2">
        <v>0</v>
      </c>
      <c r="O3">
        <f>$C$3</f>
        <v>5782.0753988437737</v>
      </c>
      <c r="P3" s="2">
        <f>O3*C5</f>
        <v>578.20753988437741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5782.0753988437737</v>
      </c>
      <c r="AF3">
        <f t="shared" ref="AF3:AF34" si="3">-$Z3*P3</f>
        <v>-578.20753988437741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4930.7181171593966</v>
      </c>
      <c r="AJ3">
        <f t="shared" ref="AJ3:AJ34" si="7">AB3-AC3</f>
        <v>0</v>
      </c>
      <c r="AL3">
        <f t="shared" ref="AL3:AL23" si="8">SUM(AI3:AK3)</f>
        <v>4930.7181171593966</v>
      </c>
      <c r="AN3">
        <f t="shared" ref="AN3:AN34" si="9">AE3*$K3</f>
        <v>5782.0753988437737</v>
      </c>
      <c r="AO3">
        <f t="shared" ref="AO3:AO34" si="10">AF3*$K3</f>
        <v>-578.20753988437741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4930.7181171593966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4930.7181171593966</v>
      </c>
      <c r="AW3">
        <v>0</v>
      </c>
      <c r="AX3">
        <f>IF(Z3&gt;0, (R3*SUMPRODUCT(K3:$K$98, X3:$X$98)-K3*$AZ$3)/Z3, 0)</f>
        <v>0</v>
      </c>
      <c r="AZ3">
        <f>C6*ABS(SUMPRODUCT(X4:X69, K4:K69))/1</f>
        <v>4037.9858168631918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</v>
      </c>
      <c r="S4">
        <f t="shared" si="1"/>
        <v>274.55652743555197</v>
      </c>
      <c r="U4">
        <f t="shared" ref="U4:U35" si="20">M4</f>
        <v>3.4760450000000001E-3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3.4760450000000001E-3</v>
      </c>
      <c r="Y4">
        <f t="shared" ref="Y4:Y23" si="24">V4*W4</f>
        <v>0.01</v>
      </c>
      <c r="Z4">
        <f t="shared" ref="Z4:Z23" si="25">MAX(0, W4-X4-Y4)</f>
        <v>0.98652395500000001</v>
      </c>
      <c r="AB4">
        <f t="shared" ref="AB4:AB23" si="26">AC3</f>
        <v>0</v>
      </c>
      <c r="AC4">
        <f>S4*Z4</f>
        <v>270.85659131678676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-270.85659131678676</v>
      </c>
      <c r="AK4">
        <f t="shared" ref="AK4:AK35" si="27">G4*SUM(AB4:AB4, AE4:AF4)</f>
        <v>0</v>
      </c>
      <c r="AL4">
        <f t="shared" si="8"/>
        <v>-444.65884131678678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-162.1440899337625</v>
      </c>
      <c r="AR4">
        <f t="shared" si="13"/>
        <v>-162.1440899337625</v>
      </c>
      <c r="AS4">
        <f t="shared" si="14"/>
        <v>-252.68830237595554</v>
      </c>
      <c r="AT4">
        <f t="shared" si="15"/>
        <v>0</v>
      </c>
      <c r="AU4">
        <f t="shared" si="16"/>
        <v>-414.83239230971805</v>
      </c>
      <c r="AW4">
        <v>1</v>
      </c>
      <c r="AX4">
        <f>IF(Z4&gt;0, (R4*SUMPRODUCT(K4:$K$98, X4:$X$98)-K4*$AZ$3)/Z4, 0)</f>
        <v>274.55652743555197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50000</v>
      </c>
      <c r="S5">
        <f t="shared" si="1"/>
        <v>434.62191803437668</v>
      </c>
      <c r="U5">
        <f t="shared" si="20"/>
        <v>3.6141120000000001E-3</v>
      </c>
      <c r="V5">
        <f t="shared" si="21"/>
        <v>0.01</v>
      </c>
      <c r="W5">
        <f t="shared" si="22"/>
        <v>0.98652395500000001</v>
      </c>
      <c r="X5">
        <f t="shared" si="23"/>
        <v>3.5654080640529599E-3</v>
      </c>
      <c r="Y5">
        <f t="shared" si="24"/>
        <v>9.86523955E-3</v>
      </c>
      <c r="Z5">
        <f t="shared" si="25"/>
        <v>0.97309330738594713</v>
      </c>
      <c r="AB5">
        <f t="shared" si="26"/>
        <v>270.85659131678676</v>
      </c>
      <c r="AC5">
        <f>S5*Z5</f>
        <v>422.92767968249564</v>
      </c>
      <c r="AE5">
        <f t="shared" si="2"/>
        <v>0</v>
      </c>
      <c r="AF5">
        <f t="shared" si="3"/>
        <v>0</v>
      </c>
      <c r="AG5">
        <f t="shared" si="4"/>
        <v>-24.327332684648677</v>
      </c>
      <c r="AH5">
        <f t="shared" si="5"/>
        <v>-178.270403202648</v>
      </c>
      <c r="AI5">
        <f t="shared" si="6"/>
        <v>-202.59773588729666</v>
      </c>
      <c r="AJ5">
        <f t="shared" si="7"/>
        <v>-152.07108836570887</v>
      </c>
      <c r="AK5">
        <f t="shared" si="27"/>
        <v>11.105120243988258</v>
      </c>
      <c r="AL5">
        <f t="shared" si="8"/>
        <v>-343.56370400901727</v>
      </c>
      <c r="AN5">
        <f t="shared" si="9"/>
        <v>0</v>
      </c>
      <c r="AO5">
        <f t="shared" si="10"/>
        <v>0</v>
      </c>
      <c r="AP5">
        <f t="shared" si="11"/>
        <v>-20.802497227225611</v>
      </c>
      <c r="AQ5">
        <f t="shared" si="12"/>
        <v>-152.44045109226624</v>
      </c>
      <c r="AR5">
        <f t="shared" si="13"/>
        <v>-173.24294831949186</v>
      </c>
      <c r="AS5">
        <f t="shared" si="14"/>
        <v>-130.03720691767754</v>
      </c>
      <c r="AT5">
        <f t="shared" si="15"/>
        <v>9.4960773578498436</v>
      </c>
      <c r="AU5">
        <f t="shared" si="16"/>
        <v>-293.78407787931957</v>
      </c>
      <c r="AW5">
        <v>2</v>
      </c>
      <c r="AX5">
        <f>IF(Z5&gt;0, (R5*SUMPRODUCT(K5:$K$98, X5:$X$98)-K5*$AZ$3)/Z5, 0)</f>
        <v>434.62191803437668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50000</v>
      </c>
      <c r="S6">
        <f t="shared" si="1"/>
        <v>634.00519628907716</v>
      </c>
      <c r="U6">
        <f t="shared" si="20"/>
        <v>3.757594E-3</v>
      </c>
      <c r="V6">
        <f t="shared" si="21"/>
        <v>0.01</v>
      </c>
      <c r="W6">
        <f t="shared" si="22"/>
        <v>0.97309330738594713</v>
      </c>
      <c r="X6">
        <f t="shared" si="23"/>
        <v>3.6564895732735907E-3</v>
      </c>
      <c r="Y6">
        <f t="shared" si="24"/>
        <v>9.7309330738594713E-3</v>
      </c>
      <c r="Z6">
        <f t="shared" si="25"/>
        <v>0.95970588473881402</v>
      </c>
      <c r="AB6">
        <f t="shared" si="26"/>
        <v>422.92767968249564</v>
      </c>
      <c r="AC6">
        <f t="shared" ref="AC6:AC67" si="30">S6*Z6</f>
        <v>608.45851783361422</v>
      </c>
      <c r="AE6">
        <f t="shared" si="2"/>
        <v>0</v>
      </c>
      <c r="AF6">
        <f t="shared" si="3"/>
        <v>0</v>
      </c>
      <c r="AG6">
        <f t="shared" si="4"/>
        <v>-23.992647118470352</v>
      </c>
      <c r="AH6">
        <f t="shared" si="5"/>
        <v>-182.82447866367954</v>
      </c>
      <c r="AI6">
        <f t="shared" si="6"/>
        <v>-206.8171257821499</v>
      </c>
      <c r="AJ6">
        <f t="shared" si="7"/>
        <v>-185.53083815111859</v>
      </c>
      <c r="AK6">
        <f t="shared" si="27"/>
        <v>24.741269261425995</v>
      </c>
      <c r="AL6">
        <f t="shared" si="8"/>
        <v>-367.60669467184249</v>
      </c>
      <c r="AN6">
        <f t="shared" si="9"/>
        <v>0</v>
      </c>
      <c r="AO6">
        <f t="shared" si="10"/>
        <v>0</v>
      </c>
      <c r="AP6">
        <f t="shared" si="11"/>
        <v>-18.508168620827529</v>
      </c>
      <c r="AQ6">
        <f t="shared" si="12"/>
        <v>-141.03263647458655</v>
      </c>
      <c r="AR6">
        <f t="shared" si="13"/>
        <v>-159.5408050954141</v>
      </c>
      <c r="AS6">
        <f t="shared" si="14"/>
        <v>-143.12034932656016</v>
      </c>
      <c r="AT6">
        <f t="shared" si="15"/>
        <v>19.085663250190112</v>
      </c>
      <c r="AU6">
        <f t="shared" si="16"/>
        <v>-283.57549117178417</v>
      </c>
      <c r="AW6">
        <v>3</v>
      </c>
      <c r="AX6">
        <f>IF(Z6&gt;0, (R6*SUMPRODUCT(K6:$K$98, X6:$X$98)-K6*$AZ$3)/Z6, 0)</f>
        <v>634.00519628907716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50000</v>
      </c>
      <c r="S7">
        <f t="shared" si="1"/>
        <v>790.70122298126887</v>
      </c>
      <c r="U7">
        <f t="shared" si="20"/>
        <v>3.9119039999999999E-3</v>
      </c>
      <c r="V7">
        <f t="shared" si="21"/>
        <v>0.01</v>
      </c>
      <c r="W7">
        <f t="shared" si="22"/>
        <v>0.95970588473881402</v>
      </c>
      <c r="X7">
        <f t="shared" si="23"/>
        <v>3.7542772893333055E-3</v>
      </c>
      <c r="Y7">
        <f t="shared" si="24"/>
        <v>9.5970588473881409E-3</v>
      </c>
      <c r="Z7">
        <f t="shared" si="25"/>
        <v>0.94635454860209256</v>
      </c>
      <c r="AB7">
        <f t="shared" si="26"/>
        <v>608.45851783361422</v>
      </c>
      <c r="AC7">
        <f t="shared" si="30"/>
        <v>748.28369895356127</v>
      </c>
      <c r="AE7">
        <f t="shared" si="2"/>
        <v>0</v>
      </c>
      <c r="AF7">
        <f t="shared" si="3"/>
        <v>0</v>
      </c>
      <c r="AG7">
        <f t="shared" si="4"/>
        <v>-23.658863715052313</v>
      </c>
      <c r="AH7">
        <f t="shared" si="5"/>
        <v>-187.71386446666529</v>
      </c>
      <c r="AI7">
        <f t="shared" si="6"/>
        <v>-211.3727281817176</v>
      </c>
      <c r="AJ7">
        <f t="shared" si="7"/>
        <v>-139.82518111994705</v>
      </c>
      <c r="AK7">
        <f t="shared" si="27"/>
        <v>29.875313225630457</v>
      </c>
      <c r="AL7">
        <f t="shared" si="8"/>
        <v>-321.32259607603419</v>
      </c>
      <c r="AN7">
        <f t="shared" si="9"/>
        <v>0</v>
      </c>
      <c r="AO7">
        <f t="shared" si="10"/>
        <v>0</v>
      </c>
      <c r="AP7">
        <f t="shared" si="11"/>
        <v>-16.605117601454612</v>
      </c>
      <c r="AQ7">
        <f t="shared" si="12"/>
        <v>-131.74811911653117</v>
      </c>
      <c r="AR7">
        <f t="shared" si="13"/>
        <v>-148.35323671798579</v>
      </c>
      <c r="AS7">
        <f t="shared" si="14"/>
        <v>-98.137155025928848</v>
      </c>
      <c r="AT7">
        <f t="shared" si="15"/>
        <v>20.968170554034959</v>
      </c>
      <c r="AU7">
        <f t="shared" si="16"/>
        <v>-225.52222118987967</v>
      </c>
      <c r="AW7">
        <v>4</v>
      </c>
      <c r="AX7">
        <f>IF(Z7&gt;0, (R7*SUMPRODUCT(K7:$K$98, X7:$X$98)-K7*$AZ$3)/Z7, 0)</f>
        <v>790.70122298126887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50000</v>
      </c>
      <c r="S8">
        <f t="shared" si="1"/>
        <v>862.94948721604271</v>
      </c>
      <c r="U8">
        <f t="shared" si="20"/>
        <v>4.0806530000000001E-3</v>
      </c>
      <c r="V8">
        <f t="shared" si="21"/>
        <v>0.01</v>
      </c>
      <c r="W8">
        <f t="shared" si="22"/>
        <v>0.94635454860209256</v>
      </c>
      <c r="X8">
        <f t="shared" si="23"/>
        <v>3.8617445278167749E-3</v>
      </c>
      <c r="Y8">
        <f t="shared" si="24"/>
        <v>9.4635454860209252E-3</v>
      </c>
      <c r="Z8">
        <f t="shared" si="25"/>
        <v>0.93302925858825492</v>
      </c>
      <c r="AB8">
        <f t="shared" si="26"/>
        <v>748.28369895356127</v>
      </c>
      <c r="AC8">
        <f t="shared" si="30"/>
        <v>805.15712025629909</v>
      </c>
      <c r="AE8">
        <f t="shared" si="2"/>
        <v>0</v>
      </c>
      <c r="AF8">
        <f t="shared" si="3"/>
        <v>0</v>
      </c>
      <c r="AG8">
        <f t="shared" si="4"/>
        <v>-23.325731464706372</v>
      </c>
      <c r="AH8">
        <f t="shared" si="5"/>
        <v>-193.08722639083874</v>
      </c>
      <c r="AI8">
        <f t="shared" si="6"/>
        <v>-216.4129578555451</v>
      </c>
      <c r="AJ8">
        <f t="shared" si="7"/>
        <v>-56.873421302737825</v>
      </c>
      <c r="AK8">
        <f t="shared" si="27"/>
        <v>15.938442787710855</v>
      </c>
      <c r="AL8">
        <f t="shared" si="8"/>
        <v>-257.34793637057203</v>
      </c>
      <c r="AN8">
        <f t="shared" si="9"/>
        <v>0</v>
      </c>
      <c r="AO8">
        <f t="shared" si="10"/>
        <v>0</v>
      </c>
      <c r="AP8">
        <f t="shared" si="11"/>
        <v>-15.281720062059497</v>
      </c>
      <c r="AQ8">
        <f t="shared" si="12"/>
        <v>-126.4999961835687</v>
      </c>
      <c r="AR8">
        <f t="shared" si="13"/>
        <v>-141.78171624562819</v>
      </c>
      <c r="AS8">
        <f t="shared" si="14"/>
        <v>-37.260297908987837</v>
      </c>
      <c r="AT8">
        <f t="shared" si="15"/>
        <v>10.441979977154579</v>
      </c>
      <c r="AU8">
        <f t="shared" si="16"/>
        <v>-168.60003417746142</v>
      </c>
      <c r="AW8">
        <v>5</v>
      </c>
      <c r="AX8">
        <f>IF(Z8&gt;0, (R8*SUMPRODUCT(K8:$K$98, X8:$X$98)-K8*$AZ$3)/Z8, 0)</f>
        <v>862.94948721604271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50000</v>
      </c>
      <c r="S9">
        <f t="shared" si="1"/>
        <v>890.18992775894458</v>
      </c>
      <c r="U9">
        <f t="shared" si="20"/>
        <v>4.2836929999999999E-3</v>
      </c>
      <c r="V9">
        <f t="shared" si="21"/>
        <v>0.01</v>
      </c>
      <c r="W9">
        <f t="shared" si="22"/>
        <v>0.93302925858825492</v>
      </c>
      <c r="X9">
        <f t="shared" si="23"/>
        <v>3.9968109038096972E-3</v>
      </c>
      <c r="Y9">
        <f t="shared" si="24"/>
        <v>9.3302925858825495E-3</v>
      </c>
      <c r="Z9">
        <f t="shared" si="25"/>
        <v>0.91970215509856268</v>
      </c>
      <c r="AB9">
        <f t="shared" si="26"/>
        <v>805.15712025629909</v>
      </c>
      <c r="AC9">
        <f t="shared" si="30"/>
        <v>818.70959500693516</v>
      </c>
      <c r="AE9">
        <f t="shared" si="2"/>
        <v>0</v>
      </c>
      <c r="AF9">
        <f t="shared" si="3"/>
        <v>0</v>
      </c>
      <c r="AG9">
        <f t="shared" si="4"/>
        <v>-22.992553877464069</v>
      </c>
      <c r="AH9">
        <f t="shared" si="5"/>
        <v>-199.84054519048485</v>
      </c>
      <c r="AI9">
        <f t="shared" si="6"/>
        <v>-222.83309906794892</v>
      </c>
      <c r="AJ9">
        <f t="shared" si="7"/>
        <v>-13.552474750636065</v>
      </c>
      <c r="AK9">
        <f t="shared" si="27"/>
        <v>4.7504270095121646</v>
      </c>
      <c r="AL9">
        <f t="shared" si="8"/>
        <v>-231.63514680907284</v>
      </c>
      <c r="AN9">
        <f t="shared" si="9"/>
        <v>0</v>
      </c>
      <c r="AO9">
        <f t="shared" si="10"/>
        <v>0</v>
      </c>
      <c r="AP9">
        <f t="shared" si="11"/>
        <v>-14.265972785473149</v>
      </c>
      <c r="AQ9">
        <f t="shared" si="12"/>
        <v>-123.99317597841429</v>
      </c>
      <c r="AR9">
        <f t="shared" si="13"/>
        <v>-138.25914876388745</v>
      </c>
      <c r="AS9">
        <f t="shared" si="14"/>
        <v>-8.4087760323956751</v>
      </c>
      <c r="AT9">
        <f t="shared" si="15"/>
        <v>2.9474525882703588</v>
      </c>
      <c r="AU9">
        <f t="shared" si="16"/>
        <v>-143.72047220801278</v>
      </c>
      <c r="AW9">
        <v>6</v>
      </c>
      <c r="AX9">
        <f>IF(Z9&gt;0, (R9*SUMPRODUCT(K9:$K$98, X9:$X$98)-K9*$AZ$3)/Z9, 0)</f>
        <v>890.18992775894458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50000</v>
      </c>
      <c r="S10">
        <f t="shared" si="1"/>
        <v>908.35537769274924</v>
      </c>
      <c r="U10">
        <f t="shared" si="20"/>
        <v>4.5002690000000003E-3</v>
      </c>
      <c r="V10">
        <f t="shared" si="21"/>
        <v>0.01</v>
      </c>
      <c r="W10">
        <f t="shared" si="22"/>
        <v>0.91970215509856268</v>
      </c>
      <c r="X10">
        <f t="shared" si="23"/>
        <v>4.1389070978232537E-3</v>
      </c>
      <c r="Y10">
        <f t="shared" si="24"/>
        <v>9.1970215509856266E-3</v>
      </c>
      <c r="Z10">
        <f t="shared" si="25"/>
        <v>0.90636622644975373</v>
      </c>
      <c r="AB10">
        <f t="shared" si="26"/>
        <v>818.70959500693516</v>
      </c>
      <c r="AC10">
        <f t="shared" si="30"/>
        <v>823.30263595471797</v>
      </c>
      <c r="AE10">
        <f t="shared" si="2"/>
        <v>0</v>
      </c>
      <c r="AF10">
        <f t="shared" si="3"/>
        <v>0</v>
      </c>
      <c r="AG10">
        <f t="shared" si="4"/>
        <v>-22.659155661243844</v>
      </c>
      <c r="AH10">
        <f t="shared" si="5"/>
        <v>-206.94535489116268</v>
      </c>
      <c r="AI10">
        <f t="shared" si="6"/>
        <v>-229.60451055240651</v>
      </c>
      <c r="AJ10">
        <f t="shared" si="7"/>
        <v>-4.5930409477828107</v>
      </c>
      <c r="AK10">
        <f t="shared" si="27"/>
        <v>3.3567093395284346</v>
      </c>
      <c r="AL10">
        <f t="shared" si="8"/>
        <v>-230.84084216066088</v>
      </c>
      <c r="AN10">
        <f t="shared" si="9"/>
        <v>0</v>
      </c>
      <c r="AO10">
        <f t="shared" si="10"/>
        <v>0</v>
      </c>
      <c r="AP10">
        <f t="shared" si="11"/>
        <v>-13.337550841985683</v>
      </c>
      <c r="AQ10">
        <f t="shared" si="12"/>
        <v>-121.81143170725446</v>
      </c>
      <c r="AR10">
        <f t="shared" si="13"/>
        <v>-135.14898254924015</v>
      </c>
      <c r="AS10">
        <f t="shared" si="14"/>
        <v>-2.7035392702277137</v>
      </c>
      <c r="AT10">
        <f t="shared" si="15"/>
        <v>1.9758141983332433</v>
      </c>
      <c r="AU10">
        <f t="shared" si="16"/>
        <v>-135.87670762113461</v>
      </c>
      <c r="AW10">
        <v>7</v>
      </c>
      <c r="AX10">
        <f>IF(Z10&gt;0, (R10*SUMPRODUCT(K10:$K$98, X10:$X$98)-K10*$AZ$3)/Z10, 0)</f>
        <v>908.35537769274924</v>
      </c>
    </row>
    <row r="11" spans="1:52" x14ac:dyDescent="0.25">
      <c r="A11" t="s">
        <v>33</v>
      </c>
      <c r="C11" s="26">
        <f>AU71</f>
        <v>266.17865838524824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50000</v>
      </c>
      <c r="S11">
        <f t="shared" si="1"/>
        <v>918.0391274208265</v>
      </c>
      <c r="U11">
        <f t="shared" si="20"/>
        <v>4.7150400000000002E-3</v>
      </c>
      <c r="V11">
        <f t="shared" si="21"/>
        <v>0.01</v>
      </c>
      <c r="W11">
        <f t="shared" si="22"/>
        <v>0.90636622644975373</v>
      </c>
      <c r="X11">
        <f t="shared" si="23"/>
        <v>4.2735530123596474E-3</v>
      </c>
      <c r="Y11">
        <f t="shared" si="24"/>
        <v>9.0636622644975368E-3</v>
      </c>
      <c r="Z11">
        <f t="shared" si="25"/>
        <v>0.89302901117289657</v>
      </c>
      <c r="AB11">
        <f t="shared" si="26"/>
        <v>823.30263595471797</v>
      </c>
      <c r="AC11">
        <f t="shared" si="30"/>
        <v>819.83557417864949</v>
      </c>
      <c r="AE11">
        <f t="shared" si="2"/>
        <v>0</v>
      </c>
      <c r="AF11">
        <f t="shared" si="3"/>
        <v>0</v>
      </c>
      <c r="AG11">
        <f t="shared" si="4"/>
        <v>-22.325725279322413</v>
      </c>
      <c r="AH11">
        <f t="shared" si="5"/>
        <v>-213.67765061798238</v>
      </c>
      <c r="AI11">
        <f t="shared" si="6"/>
        <v>-236.00337589730481</v>
      </c>
      <c r="AJ11">
        <f t="shared" si="7"/>
        <v>3.4670617760684763</v>
      </c>
      <c r="AK11">
        <f t="shared" si="27"/>
        <v>1.9759263262913229</v>
      </c>
      <c r="AL11">
        <f t="shared" si="8"/>
        <v>-230.560387794945</v>
      </c>
      <c r="AN11">
        <f t="shared" si="9"/>
        <v>0</v>
      </c>
      <c r="AO11">
        <f t="shared" si="10"/>
        <v>0</v>
      </c>
      <c r="AP11">
        <f t="shared" si="11"/>
        <v>-12.486970969064833</v>
      </c>
      <c r="AQ11">
        <f t="shared" si="12"/>
        <v>-119.51175545799352</v>
      </c>
      <c r="AR11">
        <f t="shared" si="13"/>
        <v>-131.99872642705836</v>
      </c>
      <c r="AS11">
        <f t="shared" si="14"/>
        <v>1.9391575952884506</v>
      </c>
      <c r="AT11">
        <f t="shared" si="15"/>
        <v>1.1051526597553616</v>
      </c>
      <c r="AU11">
        <f t="shared" si="16"/>
        <v>-128.95441617201453</v>
      </c>
      <c r="AW11">
        <v>8</v>
      </c>
      <c r="AX11">
        <f>IF(Z11&gt;0, (R11*SUMPRODUCT(K11:$K$98, X11:$X$98)-K11*$AZ$3)/Z11, 0)</f>
        <v>918.0391274208265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50000</v>
      </c>
      <c r="S12">
        <f t="shared" si="1"/>
        <v>923.71699459996614</v>
      </c>
      <c r="U12">
        <f t="shared" si="20"/>
        <v>4.9523709999999997E-3</v>
      </c>
      <c r="V12">
        <f t="shared" si="21"/>
        <v>0.01</v>
      </c>
      <c r="W12">
        <f t="shared" si="22"/>
        <v>0.89302901117289657</v>
      </c>
      <c r="X12">
        <f t="shared" si="23"/>
        <v>4.4226109770913284E-3</v>
      </c>
      <c r="Y12">
        <f t="shared" si="24"/>
        <v>8.9302901117289651E-3</v>
      </c>
      <c r="Z12">
        <f t="shared" si="25"/>
        <v>0.87967611008407631</v>
      </c>
      <c r="AB12">
        <f t="shared" si="26"/>
        <v>819.83557417864949</v>
      </c>
      <c r="AC12">
        <f t="shared" si="30"/>
        <v>812.57177262825189</v>
      </c>
      <c r="AE12">
        <f t="shared" si="2"/>
        <v>0</v>
      </c>
      <c r="AF12">
        <f t="shared" si="3"/>
        <v>0</v>
      </c>
      <c r="AG12">
        <f t="shared" si="4"/>
        <v>-21.991902752101907</v>
      </c>
      <c r="AH12">
        <f t="shared" si="5"/>
        <v>-221.13054885456643</v>
      </c>
      <c r="AI12">
        <f t="shared" si="6"/>
        <v>-243.12245160666833</v>
      </c>
      <c r="AJ12">
        <f t="shared" si="7"/>
        <v>7.2638015503976021</v>
      </c>
      <c r="AK12">
        <f t="shared" si="27"/>
        <v>1.8856218206108939</v>
      </c>
      <c r="AL12">
        <f t="shared" si="8"/>
        <v>-233.97302823565983</v>
      </c>
      <c r="AN12">
        <f t="shared" si="9"/>
        <v>0</v>
      </c>
      <c r="AO12">
        <f t="shared" si="10"/>
        <v>0</v>
      </c>
      <c r="AP12">
        <f t="shared" si="11"/>
        <v>-11.688930102127859</v>
      </c>
      <c r="AQ12">
        <f t="shared" si="12"/>
        <v>-117.53323748938243</v>
      </c>
      <c r="AR12">
        <f t="shared" si="13"/>
        <v>-129.2221675915103</v>
      </c>
      <c r="AS12">
        <f t="shared" si="14"/>
        <v>3.8607877433529723</v>
      </c>
      <c r="AT12">
        <f t="shared" si="15"/>
        <v>1.0022280431401609</v>
      </c>
      <c r="AU12">
        <f t="shared" si="16"/>
        <v>-124.35915180501715</v>
      </c>
      <c r="AW12">
        <v>9</v>
      </c>
      <c r="AX12">
        <f>IF(Z12&gt;0, (R12*SUMPRODUCT(K12:$K$98, X12:$X$98)-K12*$AZ$3)/Z12, 0)</f>
        <v>923.71699459996614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50000</v>
      </c>
      <c r="S13">
        <f t="shared" si="1"/>
        <v>924.76599535804803</v>
      </c>
      <c r="U13">
        <f t="shared" si="20"/>
        <v>5.2041409999999998E-3</v>
      </c>
      <c r="V13">
        <f t="shared" si="21"/>
        <v>0.01</v>
      </c>
      <c r="W13">
        <f t="shared" si="22"/>
        <v>0.87967611008407631</v>
      </c>
      <c r="X13">
        <f t="shared" si="23"/>
        <v>4.5779585112090551E-3</v>
      </c>
      <c r="Y13">
        <f t="shared" si="24"/>
        <v>8.796761100840763E-3</v>
      </c>
      <c r="Z13">
        <f t="shared" si="25"/>
        <v>0.86630139047202659</v>
      </c>
      <c r="AB13">
        <f t="shared" si="26"/>
        <v>812.57177262825189</v>
      </c>
      <c r="AC13">
        <f t="shared" si="30"/>
        <v>801.12606763992471</v>
      </c>
      <c r="AE13">
        <f t="shared" si="2"/>
        <v>0</v>
      </c>
      <c r="AF13">
        <f t="shared" si="3"/>
        <v>0</v>
      </c>
      <c r="AG13">
        <f t="shared" si="4"/>
        <v>-21.657534761800665</v>
      </c>
      <c r="AH13">
        <f t="shared" si="5"/>
        <v>-228.89792556045276</v>
      </c>
      <c r="AI13">
        <f t="shared" si="6"/>
        <v>-250.55546032225342</v>
      </c>
      <c r="AJ13">
        <f t="shared" si="7"/>
        <v>11.445704988327179</v>
      </c>
      <c r="AK13">
        <f t="shared" si="27"/>
        <v>1.6251435452565037</v>
      </c>
      <c r="AL13">
        <f t="shared" si="8"/>
        <v>-237.48461178866975</v>
      </c>
      <c r="AN13">
        <f t="shared" si="9"/>
        <v>0</v>
      </c>
      <c r="AO13">
        <f t="shared" si="10"/>
        <v>0</v>
      </c>
      <c r="AP13">
        <f t="shared" si="11"/>
        <v>-10.942214791555099</v>
      </c>
      <c r="AQ13">
        <f t="shared" si="12"/>
        <v>-115.64798553349387</v>
      </c>
      <c r="AR13">
        <f t="shared" si="13"/>
        <v>-126.59020032504897</v>
      </c>
      <c r="AS13">
        <f t="shared" si="14"/>
        <v>5.7828078680473389</v>
      </c>
      <c r="AT13">
        <f t="shared" si="15"/>
        <v>0.82108466798681512</v>
      </c>
      <c r="AU13">
        <f t="shared" si="16"/>
        <v>-119.98630778901482</v>
      </c>
      <c r="AW13">
        <v>10</v>
      </c>
      <c r="AX13">
        <f>IF(Z13&gt;0, (R13*SUMPRODUCT(K13:$K$98, X13:$X$98)-K13*$AZ$3)/Z13, 0)</f>
        <v>924.76599535804803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50000</v>
      </c>
      <c r="S14">
        <f t="shared" si="1"/>
        <v>921.52076378588413</v>
      </c>
      <c r="U14">
        <f t="shared" si="20"/>
        <v>5.4847869999999996E-3</v>
      </c>
      <c r="V14">
        <f t="shared" si="21"/>
        <v>0.01</v>
      </c>
      <c r="W14">
        <f t="shared" si="22"/>
        <v>0.86630139047202659</v>
      </c>
      <c r="X14">
        <f t="shared" si="23"/>
        <v>4.7514786045428949E-3</v>
      </c>
      <c r="Y14">
        <f t="shared" si="24"/>
        <v>8.6630139047202664E-3</v>
      </c>
      <c r="Z14">
        <f t="shared" si="25"/>
        <v>0.8528868979627634</v>
      </c>
      <c r="AB14">
        <f t="shared" si="26"/>
        <v>801.12606763992471</v>
      </c>
      <c r="AC14">
        <f t="shared" si="30"/>
        <v>785.95298563361916</v>
      </c>
      <c r="AE14">
        <f t="shared" si="2"/>
        <v>0</v>
      </c>
      <c r="AF14">
        <f t="shared" si="3"/>
        <v>0</v>
      </c>
      <c r="AG14">
        <f t="shared" si="4"/>
        <v>-21.322172449069086</v>
      </c>
      <c r="AH14">
        <f t="shared" si="5"/>
        <v>-237.57393022714476</v>
      </c>
      <c r="AI14">
        <f t="shared" si="6"/>
        <v>-258.89610267621384</v>
      </c>
      <c r="AJ14">
        <f t="shared" si="7"/>
        <v>15.173082006305549</v>
      </c>
      <c r="AK14">
        <f t="shared" si="27"/>
        <v>1.4420269217518644</v>
      </c>
      <c r="AL14">
        <f t="shared" si="8"/>
        <v>-242.28099374815642</v>
      </c>
      <c r="AN14">
        <f t="shared" si="9"/>
        <v>0</v>
      </c>
      <c r="AO14">
        <f t="shared" si="10"/>
        <v>0</v>
      </c>
      <c r="AP14">
        <f t="shared" si="11"/>
        <v>-10.242229441148144</v>
      </c>
      <c r="AQ14">
        <f t="shared" si="12"/>
        <v>-114.12001795004583</v>
      </c>
      <c r="AR14">
        <f t="shared" si="13"/>
        <v>-124.36224739119397</v>
      </c>
      <c r="AS14">
        <f t="shared" si="14"/>
        <v>7.2884781139983126</v>
      </c>
      <c r="AT14">
        <f t="shared" si="15"/>
        <v>0.69268601162354859</v>
      </c>
      <c r="AU14">
        <f t="shared" si="16"/>
        <v>-116.38108326557212</v>
      </c>
      <c r="AW14">
        <v>11</v>
      </c>
      <c r="AX14">
        <f>IF(Z14&gt;0, (R14*SUMPRODUCT(K14:$K$98, X14:$X$98)-K14*$AZ$3)/Z14, 0)</f>
        <v>921.52076378588413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50000</v>
      </c>
      <c r="S15">
        <f t="shared" si="1"/>
        <v>918.96498805103442</v>
      </c>
      <c r="U15">
        <f t="shared" si="20"/>
        <v>5.8078460000000002E-3</v>
      </c>
      <c r="V15">
        <f t="shared" si="21"/>
        <v>0.01</v>
      </c>
      <c r="W15">
        <f t="shared" si="22"/>
        <v>0.8528868979627634</v>
      </c>
      <c r="X15">
        <f t="shared" si="23"/>
        <v>4.9534357587854442E-3</v>
      </c>
      <c r="Y15">
        <f t="shared" si="24"/>
        <v>8.5288689796276344E-3</v>
      </c>
      <c r="Z15">
        <f t="shared" si="25"/>
        <v>0.83940459322435024</v>
      </c>
      <c r="AB15">
        <f t="shared" si="26"/>
        <v>785.95298563361916</v>
      </c>
      <c r="AC15">
        <f t="shared" si="30"/>
        <v>771.38343198239841</v>
      </c>
      <c r="AE15">
        <f t="shared" si="2"/>
        <v>0</v>
      </c>
      <c r="AF15">
        <f t="shared" si="3"/>
        <v>0</v>
      </c>
      <c r="AG15">
        <f t="shared" si="4"/>
        <v>-20.985114830608754</v>
      </c>
      <c r="AH15">
        <f t="shared" si="5"/>
        <v>-247.67178793927221</v>
      </c>
      <c r="AI15">
        <f t="shared" si="6"/>
        <v>-268.65690276988096</v>
      </c>
      <c r="AJ15">
        <f t="shared" si="7"/>
        <v>14.569553651220758</v>
      </c>
      <c r="AK15">
        <f t="shared" si="27"/>
        <v>3.222407241097839</v>
      </c>
      <c r="AL15">
        <f t="shared" si="8"/>
        <v>-250.86494187756236</v>
      </c>
      <c r="AN15">
        <f t="shared" si="9"/>
        <v>0</v>
      </c>
      <c r="AO15">
        <f t="shared" si="10"/>
        <v>0</v>
      </c>
      <c r="AP15">
        <f t="shared" si="11"/>
        <v>-9.5629654259043786</v>
      </c>
      <c r="AQ15">
        <f t="shared" si="12"/>
        <v>-112.86460732540458</v>
      </c>
      <c r="AR15">
        <f t="shared" si="13"/>
        <v>-122.42757275130896</v>
      </c>
      <c r="AS15">
        <f t="shared" si="14"/>
        <v>6.6393793392190483</v>
      </c>
      <c r="AT15">
        <f t="shared" si="15"/>
        <v>1.4684584422599807</v>
      </c>
      <c r="AU15">
        <f t="shared" si="16"/>
        <v>-114.31973496982992</v>
      </c>
      <c r="AW15">
        <v>12</v>
      </c>
      <c r="AX15">
        <f>IF(Z15&gt;0, (R15*SUMPRODUCT(K15:$K$98, X15:$X$98)-K15*$AZ$3)/Z15, 0)</f>
        <v>918.96498805103442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50000</v>
      </c>
      <c r="S16">
        <f t="shared" si="1"/>
        <v>917.74436228746026</v>
      </c>
      <c r="U16">
        <f t="shared" si="20"/>
        <v>6.1543680000000003E-3</v>
      </c>
      <c r="V16">
        <f t="shared" si="21"/>
        <v>0.01</v>
      </c>
      <c r="W16">
        <f t="shared" si="22"/>
        <v>0.83940459322435024</v>
      </c>
      <c r="X16">
        <f t="shared" si="23"/>
        <v>5.166004767592958E-3</v>
      </c>
      <c r="Y16">
        <f t="shared" si="24"/>
        <v>8.3940459322435022E-3</v>
      </c>
      <c r="Z16">
        <f t="shared" si="25"/>
        <v>0.82584454252451378</v>
      </c>
      <c r="AB16">
        <f t="shared" si="26"/>
        <v>771.38343198239841</v>
      </c>
      <c r="AC16">
        <f t="shared" si="30"/>
        <v>757.91417302773925</v>
      </c>
      <c r="AE16">
        <f t="shared" si="2"/>
        <v>0</v>
      </c>
      <c r="AF16">
        <f t="shared" si="3"/>
        <v>0</v>
      </c>
      <c r="AG16">
        <f t="shared" si="4"/>
        <v>-20.646113563112845</v>
      </c>
      <c r="AH16">
        <f t="shared" si="5"/>
        <v>-258.30023837964791</v>
      </c>
      <c r="AI16">
        <f t="shared" si="6"/>
        <v>-278.94635194276077</v>
      </c>
      <c r="AJ16">
        <f t="shared" si="7"/>
        <v>13.469258954659153</v>
      </c>
      <c r="AK16">
        <f t="shared" si="27"/>
        <v>5.4768223670750293</v>
      </c>
      <c r="AL16">
        <f t="shared" si="8"/>
        <v>-260.00027062102657</v>
      </c>
      <c r="AN16">
        <f t="shared" si="9"/>
        <v>0</v>
      </c>
      <c r="AO16">
        <f t="shared" si="10"/>
        <v>0</v>
      </c>
      <c r="AP16">
        <f t="shared" si="11"/>
        <v>-8.9002760034462618</v>
      </c>
      <c r="AQ16">
        <f t="shared" si="12"/>
        <v>-111.3499354882079</v>
      </c>
      <c r="AR16">
        <f t="shared" si="13"/>
        <v>-120.25021149165417</v>
      </c>
      <c r="AS16">
        <f t="shared" si="14"/>
        <v>5.8064255963669149</v>
      </c>
      <c r="AT16">
        <f t="shared" si="15"/>
        <v>2.3609882092243151</v>
      </c>
      <c r="AU16">
        <f t="shared" si="16"/>
        <v>-112.08279768606293</v>
      </c>
      <c r="AW16">
        <v>13</v>
      </c>
      <c r="AX16">
        <f>IF(Z16&gt;0, (R16*SUMPRODUCT(K16:$K$98, X16:$X$98)-K16*$AZ$3)/Z16, 0)</f>
        <v>917.74436228746026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50000</v>
      </c>
      <c r="S17">
        <f t="shared" si="1"/>
        <v>924.60188883296598</v>
      </c>
      <c r="U17">
        <f t="shared" si="20"/>
        <v>6.5216450000000004E-3</v>
      </c>
      <c r="V17">
        <f t="shared" si="21"/>
        <v>0.01</v>
      </c>
      <c r="W17">
        <f t="shared" si="22"/>
        <v>0.82584454252451378</v>
      </c>
      <c r="X17">
        <f t="shared" si="23"/>
        <v>5.3858649315322834E-3</v>
      </c>
      <c r="Y17">
        <f t="shared" si="24"/>
        <v>8.2584454252451374E-3</v>
      </c>
      <c r="Z17">
        <f t="shared" si="25"/>
        <v>0.8122002321677364</v>
      </c>
      <c r="AB17">
        <f t="shared" si="26"/>
        <v>757.91417302773925</v>
      </c>
      <c r="AC17">
        <f t="shared" si="30"/>
        <v>750.96186877286254</v>
      </c>
      <c r="AE17">
        <f t="shared" si="2"/>
        <v>0</v>
      </c>
      <c r="AF17">
        <f t="shared" si="3"/>
        <v>0</v>
      </c>
      <c r="AG17">
        <f t="shared" si="4"/>
        <v>-20.30500580419341</v>
      </c>
      <c r="AH17">
        <f t="shared" si="5"/>
        <v>-269.29324657661419</v>
      </c>
      <c r="AI17">
        <f t="shared" si="6"/>
        <v>-289.59825238080759</v>
      </c>
      <c r="AJ17">
        <f t="shared" si="7"/>
        <v>6.952304254876708</v>
      </c>
      <c r="AK17">
        <f t="shared" si="27"/>
        <v>10.459215587782802</v>
      </c>
      <c r="AL17">
        <f t="shared" si="8"/>
        <v>-272.18673253814808</v>
      </c>
      <c r="AN17">
        <f t="shared" si="9"/>
        <v>0</v>
      </c>
      <c r="AO17">
        <f t="shared" si="10"/>
        <v>0</v>
      </c>
      <c r="AP17">
        <f t="shared" si="11"/>
        <v>-8.228265466173438</v>
      </c>
      <c r="AQ17">
        <f t="shared" si="12"/>
        <v>-109.12660367831417</v>
      </c>
      <c r="AR17">
        <f t="shared" si="13"/>
        <v>-117.35486914448759</v>
      </c>
      <c r="AS17">
        <f t="shared" si="14"/>
        <v>2.8173055236910378</v>
      </c>
      <c r="AT17">
        <f t="shared" si="15"/>
        <v>4.2384229413242869</v>
      </c>
      <c r="AU17">
        <f t="shared" si="16"/>
        <v>-110.29914067947227</v>
      </c>
      <c r="AW17">
        <v>14</v>
      </c>
      <c r="AX17">
        <f>IF(Z17&gt;0, (R17*SUMPRODUCT(K17:$K$98, X17:$X$98)-K17*$AZ$3)/Z17, 0)</f>
        <v>924.60188883296598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50000</v>
      </c>
      <c r="S18">
        <f t="shared" si="1"/>
        <v>940.7887581114727</v>
      </c>
      <c r="U18">
        <f t="shared" si="20"/>
        <v>6.9358459999999999E-3</v>
      </c>
      <c r="V18">
        <f t="shared" si="21"/>
        <v>0.01</v>
      </c>
      <c r="W18">
        <f t="shared" si="22"/>
        <v>0.8122002321677364</v>
      </c>
      <c r="X18">
        <f t="shared" si="23"/>
        <v>5.6332957314796659E-3</v>
      </c>
      <c r="Y18">
        <f t="shared" si="24"/>
        <v>8.122002321677365E-3</v>
      </c>
      <c r="Z18">
        <f t="shared" si="25"/>
        <v>0.7984449341145794</v>
      </c>
      <c r="AB18">
        <f t="shared" si="26"/>
        <v>750.96186877286254</v>
      </c>
      <c r="AC18">
        <f t="shared" si="30"/>
        <v>751.16801798605184</v>
      </c>
      <c r="AE18">
        <f t="shared" si="2"/>
        <v>0</v>
      </c>
      <c r="AF18">
        <f t="shared" si="3"/>
        <v>0</v>
      </c>
      <c r="AG18">
        <f t="shared" si="4"/>
        <v>-19.961123352864483</v>
      </c>
      <c r="AH18">
        <f t="shared" si="5"/>
        <v>-281.66478657398329</v>
      </c>
      <c r="AI18">
        <f t="shared" si="6"/>
        <v>-301.62590992684778</v>
      </c>
      <c r="AJ18">
        <f t="shared" si="7"/>
        <v>-0.20614921318929191</v>
      </c>
      <c r="AK18">
        <f t="shared" si="27"/>
        <v>16.220776365493833</v>
      </c>
      <c r="AL18">
        <f t="shared" si="8"/>
        <v>-285.61128277454327</v>
      </c>
      <c r="AN18">
        <f t="shared" si="9"/>
        <v>0</v>
      </c>
      <c r="AO18">
        <f t="shared" si="10"/>
        <v>0</v>
      </c>
      <c r="AP18">
        <f t="shared" si="11"/>
        <v>-7.5484442230227753</v>
      </c>
      <c r="AQ18">
        <f t="shared" si="12"/>
        <v>-106.51359111701601</v>
      </c>
      <c r="AR18">
        <f t="shared" si="13"/>
        <v>-114.06203534003879</v>
      </c>
      <c r="AS18">
        <f t="shared" si="14"/>
        <v>-7.7956826871474399E-2</v>
      </c>
      <c r="AT18">
        <f t="shared" si="15"/>
        <v>6.1340047593807157</v>
      </c>
      <c r="AU18">
        <f t="shared" si="16"/>
        <v>-108.00598740752955</v>
      </c>
      <c r="AW18">
        <v>15</v>
      </c>
      <c r="AX18">
        <f>IF(Z18&gt;0, (R18*SUMPRODUCT(K18:$K$98, X18:$X$98)-K18*$AZ$3)/Z18, 0)</f>
        <v>940.7887581114727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50000</v>
      </c>
      <c r="S19">
        <f t="shared" si="1"/>
        <v>952.9184171452531</v>
      </c>
      <c r="U19">
        <f t="shared" si="20"/>
        <v>7.4023869999999999E-3</v>
      </c>
      <c r="V19">
        <f t="shared" si="21"/>
        <v>0.01</v>
      </c>
      <c r="W19">
        <f t="shared" si="22"/>
        <v>0.7984449341145794</v>
      </c>
      <c r="X19">
        <f t="shared" si="23"/>
        <v>5.910398400505619E-3</v>
      </c>
      <c r="Y19">
        <f t="shared" si="24"/>
        <v>7.9844493411457933E-3</v>
      </c>
      <c r="Z19">
        <f t="shared" si="25"/>
        <v>0.78455008637292789</v>
      </c>
      <c r="AB19">
        <f t="shared" si="26"/>
        <v>751.16801798605184</v>
      </c>
      <c r="AC19">
        <f t="shared" si="30"/>
        <v>747.61222647766203</v>
      </c>
      <c r="AE19">
        <f t="shared" si="2"/>
        <v>0</v>
      </c>
      <c r="AF19">
        <f t="shared" si="3"/>
        <v>0</v>
      </c>
      <c r="AG19">
        <f t="shared" si="4"/>
        <v>-19.613752159323198</v>
      </c>
      <c r="AH19">
        <f t="shared" si="5"/>
        <v>-295.51992002528095</v>
      </c>
      <c r="AI19">
        <f t="shared" si="6"/>
        <v>-315.13367218460417</v>
      </c>
      <c r="AJ19">
        <f t="shared" si="7"/>
        <v>3.5557915083898024</v>
      </c>
      <c r="AK19">
        <f t="shared" si="27"/>
        <v>16.751046801088957</v>
      </c>
      <c r="AL19">
        <f t="shared" si="8"/>
        <v>-294.82683387512543</v>
      </c>
      <c r="AN19">
        <f t="shared" si="9"/>
        <v>0</v>
      </c>
      <c r="AO19">
        <f t="shared" si="10"/>
        <v>0</v>
      </c>
      <c r="AP19">
        <f t="shared" si="11"/>
        <v>-6.9169852423816272</v>
      </c>
      <c r="AQ19">
        <f t="shared" si="12"/>
        <v>-104.21804604444446</v>
      </c>
      <c r="AR19">
        <f t="shared" si="13"/>
        <v>-111.13503128682609</v>
      </c>
      <c r="AS19">
        <f t="shared" si="14"/>
        <v>1.2539853256393381</v>
      </c>
      <c r="AT19">
        <f t="shared" si="15"/>
        <v>5.9074236574616963</v>
      </c>
      <c r="AU19">
        <f t="shared" si="16"/>
        <v>-103.97362230372507</v>
      </c>
      <c r="AW19">
        <v>16</v>
      </c>
      <c r="AX19">
        <f>IF(Z19&gt;0, (R19*SUMPRODUCT(K19:$K$98, X19:$X$98)-K19*$AZ$3)/Z19, 0)</f>
        <v>952.9184171452531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50000</v>
      </c>
      <c r="S20">
        <f t="shared" si="1"/>
        <v>930.2496663828905</v>
      </c>
      <c r="U20">
        <f t="shared" si="20"/>
        <v>7.9366079999999995E-3</v>
      </c>
      <c r="V20">
        <f t="shared" si="21"/>
        <v>0.01</v>
      </c>
      <c r="W20">
        <f t="shared" si="22"/>
        <v>0.78455008637292789</v>
      </c>
      <c r="X20">
        <f t="shared" si="23"/>
        <v>6.2266664919080703E-3</v>
      </c>
      <c r="Y20">
        <f t="shared" si="24"/>
        <v>7.8455008637292791E-3</v>
      </c>
      <c r="Z20">
        <f t="shared" si="25"/>
        <v>0.77047791901729057</v>
      </c>
      <c r="AB20">
        <f t="shared" si="26"/>
        <v>747.61222647766203</v>
      </c>
      <c r="AC20">
        <f t="shared" si="30"/>
        <v>716.73682712121831</v>
      </c>
      <c r="AE20">
        <f t="shared" si="2"/>
        <v>0</v>
      </c>
      <c r="AF20">
        <f t="shared" si="3"/>
        <v>0</v>
      </c>
      <c r="AG20">
        <f t="shared" si="4"/>
        <v>-19.261947975432264</v>
      </c>
      <c r="AH20">
        <f t="shared" si="5"/>
        <v>-311.3333245954035</v>
      </c>
      <c r="AI20">
        <f t="shared" si="6"/>
        <v>-330.59527257083573</v>
      </c>
      <c r="AJ20">
        <f t="shared" si="7"/>
        <v>30.875399356443722</v>
      </c>
      <c r="AK20">
        <f t="shared" si="27"/>
        <v>3.2147325738539467</v>
      </c>
      <c r="AL20">
        <f t="shared" si="8"/>
        <v>-296.50514064053806</v>
      </c>
      <c r="AN20">
        <f t="shared" si="9"/>
        <v>0</v>
      </c>
      <c r="AO20">
        <f t="shared" si="10"/>
        <v>0</v>
      </c>
      <c r="AP20">
        <f t="shared" si="11"/>
        <v>-6.4430598402231274</v>
      </c>
      <c r="AQ20">
        <f t="shared" si="12"/>
        <v>-104.13999888185138</v>
      </c>
      <c r="AR20">
        <f t="shared" si="13"/>
        <v>-110.5830587220745</v>
      </c>
      <c r="AS20">
        <f t="shared" si="14"/>
        <v>10.327722092183111</v>
      </c>
      <c r="AT20">
        <f t="shared" si="15"/>
        <v>1.0753177388950284</v>
      </c>
      <c r="AU20">
        <f t="shared" si="16"/>
        <v>-99.180018890996365</v>
      </c>
      <c r="AW20">
        <v>17</v>
      </c>
      <c r="AX20">
        <f>IF(Z20&gt;0, (R20*SUMPRODUCT(K20:$K$98, X20:$X$98)-K20*$AZ$3)/Z20, 0)</f>
        <v>930.2496663828905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50000</v>
      </c>
      <c r="S21">
        <f t="shared" si="1"/>
        <v>897.76219590629637</v>
      </c>
      <c r="U21">
        <f t="shared" si="20"/>
        <v>8.552947E-3</v>
      </c>
      <c r="V21">
        <f t="shared" si="21"/>
        <v>0.01</v>
      </c>
      <c r="W21">
        <f t="shared" si="22"/>
        <v>0.77047791901729057</v>
      </c>
      <c r="X21">
        <f t="shared" si="23"/>
        <v>6.5898568060251787E-3</v>
      </c>
      <c r="Y21">
        <f t="shared" si="24"/>
        <v>7.7047791901729062E-3</v>
      </c>
      <c r="Z21">
        <f t="shared" si="25"/>
        <v>0.7561832830210925</v>
      </c>
      <c r="AB21">
        <f t="shared" si="26"/>
        <v>716.73682712121831</v>
      </c>
      <c r="AC21">
        <f t="shared" si="30"/>
        <v>678.87276467264837</v>
      </c>
      <c r="AE21">
        <f t="shared" si="2"/>
        <v>0</v>
      </c>
      <c r="AF21">
        <f t="shared" si="3"/>
        <v>0</v>
      </c>
      <c r="AG21">
        <f t="shared" si="4"/>
        <v>-18.904582075527312</v>
      </c>
      <c r="AH21">
        <f t="shared" si="5"/>
        <v>-329.49284030125892</v>
      </c>
      <c r="AI21">
        <f t="shared" si="6"/>
        <v>-348.39742237678621</v>
      </c>
      <c r="AJ21">
        <f t="shared" si="7"/>
        <v>37.864062448569939</v>
      </c>
      <c r="AK21">
        <f t="shared" si="27"/>
        <v>1.1467789233939494</v>
      </c>
      <c r="AL21">
        <f t="shared" si="8"/>
        <v>-309.38658100482235</v>
      </c>
      <c r="AN21">
        <f t="shared" si="9"/>
        <v>0</v>
      </c>
      <c r="AO21">
        <f t="shared" si="10"/>
        <v>0</v>
      </c>
      <c r="AP21">
        <f t="shared" si="11"/>
        <v>-6.0132389620479643</v>
      </c>
      <c r="AQ21">
        <f t="shared" si="12"/>
        <v>-104.80629389740753</v>
      </c>
      <c r="AR21">
        <f t="shared" si="13"/>
        <v>-110.81953285945549</v>
      </c>
      <c r="AS21">
        <f t="shared" si="14"/>
        <v>12.04394017638219</v>
      </c>
      <c r="AT21">
        <f t="shared" si="15"/>
        <v>0.36477165564717018</v>
      </c>
      <c r="AU21">
        <f t="shared" si="16"/>
        <v>-98.410821027426138</v>
      </c>
      <c r="AW21">
        <v>18</v>
      </c>
      <c r="AX21">
        <f>IF(Z21&gt;0, (R21*SUMPRODUCT(K21:$K$98, X21:$X$98)-K21*$AZ$3)/Z21, 0)</f>
        <v>897.76219590629637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50000</v>
      </c>
      <c r="S22">
        <f t="shared" si="1"/>
        <v>888.88839724613922</v>
      </c>
      <c r="U22">
        <f t="shared" si="20"/>
        <v>9.2631359999999999E-3</v>
      </c>
      <c r="V22">
        <f t="shared" si="21"/>
        <v>0.01</v>
      </c>
      <c r="W22">
        <f t="shared" si="22"/>
        <v>0.7561832830210925</v>
      </c>
      <c r="X22">
        <f t="shared" si="23"/>
        <v>7.0046285915508705E-3</v>
      </c>
      <c r="Y22">
        <f t="shared" si="24"/>
        <v>7.5618328302109253E-3</v>
      </c>
      <c r="Z22">
        <f t="shared" si="25"/>
        <v>0.74161682159933073</v>
      </c>
      <c r="AB22">
        <f t="shared" si="26"/>
        <v>678.87276467264837</v>
      </c>
      <c r="AC22">
        <f t="shared" si="30"/>
        <v>659.21458792220506</v>
      </c>
      <c r="AE22">
        <f t="shared" si="2"/>
        <v>0</v>
      </c>
      <c r="AF22">
        <f t="shared" si="3"/>
        <v>0</v>
      </c>
      <c r="AG22">
        <f t="shared" si="4"/>
        <v>-18.54042053998327</v>
      </c>
      <c r="AH22">
        <f t="shared" si="5"/>
        <v>-350.23142957754351</v>
      </c>
      <c r="AI22">
        <f t="shared" si="6"/>
        <v>-368.77185011752675</v>
      </c>
      <c r="AJ22">
        <f t="shared" si="7"/>
        <v>19.658176750443317</v>
      </c>
      <c r="AK22">
        <f t="shared" si="27"/>
        <v>14.256328058125616</v>
      </c>
      <c r="AL22">
        <f t="shared" si="8"/>
        <v>-334.8573453089578</v>
      </c>
      <c r="AN22">
        <f t="shared" si="9"/>
        <v>0</v>
      </c>
      <c r="AO22">
        <f t="shared" si="10"/>
        <v>0</v>
      </c>
      <c r="AP22">
        <f t="shared" si="11"/>
        <v>-5.5064473595906032</v>
      </c>
      <c r="AQ22">
        <f t="shared" si="12"/>
        <v>-104.0176476301571</v>
      </c>
      <c r="AR22">
        <f t="shared" si="13"/>
        <v>-109.5240949897477</v>
      </c>
      <c r="AS22">
        <f t="shared" si="14"/>
        <v>5.8384174851053121</v>
      </c>
      <c r="AT22">
        <f t="shared" si="15"/>
        <v>4.2340851882960617</v>
      </c>
      <c r="AU22">
        <f t="shared" si="16"/>
        <v>-99.451592316346321</v>
      </c>
      <c r="AW22">
        <v>19</v>
      </c>
      <c r="AX22">
        <f>IF(Z22&gt;0, (R22*SUMPRODUCT(K22:$K$98, X22:$X$98)-K22*$AZ$3)/Z22, 0)</f>
        <v>888.88839724613922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50000</v>
      </c>
      <c r="S23">
        <f t="shared" si="1"/>
        <v>940.81145103364156</v>
      </c>
      <c r="U23">
        <f t="shared" si="20"/>
        <v>1.011049E-2</v>
      </c>
      <c r="V23">
        <f t="shared" si="21"/>
        <v>0.01</v>
      </c>
      <c r="W23">
        <f t="shared" si="22"/>
        <v>0.74161682159933073</v>
      </c>
      <c r="X23">
        <f t="shared" si="23"/>
        <v>7.4981094586118171E-3</v>
      </c>
      <c r="Y23">
        <f t="shared" si="24"/>
        <v>7.4161682159933073E-3</v>
      </c>
      <c r="Z23">
        <f t="shared" si="25"/>
        <v>0.72670254392472555</v>
      </c>
      <c r="AB23">
        <f t="shared" si="26"/>
        <v>659.21458792220506</v>
      </c>
      <c r="AC23">
        <f t="shared" si="30"/>
        <v>683.69007481965969</v>
      </c>
      <c r="AE23">
        <f t="shared" si="2"/>
        <v>0</v>
      </c>
      <c r="AF23">
        <f t="shared" si="3"/>
        <v>0</v>
      </c>
      <c r="AG23">
        <f t="shared" si="4"/>
        <v>-18.167563598118139</v>
      </c>
      <c r="AH23">
        <f t="shared" si="5"/>
        <v>-374.90547293059086</v>
      </c>
      <c r="AI23">
        <f t="shared" si="6"/>
        <v>-393.073036528709</v>
      </c>
      <c r="AJ23">
        <f t="shared" si="7"/>
        <v>-24.47548689745463</v>
      </c>
      <c r="AK23">
        <f t="shared" si="27"/>
        <v>46.145021154554357</v>
      </c>
      <c r="AL23">
        <f t="shared" si="8"/>
        <v>-371.40350227160928</v>
      </c>
      <c r="AN23">
        <f t="shared" si="9"/>
        <v>0</v>
      </c>
      <c r="AO23">
        <f t="shared" si="10"/>
        <v>0</v>
      </c>
      <c r="AP23">
        <f t="shared" si="11"/>
        <v>-4.817598218776812</v>
      </c>
      <c r="AQ23">
        <f t="shared" si="12"/>
        <v>-99.415858865477134</v>
      </c>
      <c r="AR23">
        <f t="shared" si="13"/>
        <v>-104.23345708425394</v>
      </c>
      <c r="AS23">
        <f t="shared" si="14"/>
        <v>-6.4903068286540346</v>
      </c>
      <c r="AT23">
        <f t="shared" si="15"/>
        <v>12.236542919966817</v>
      </c>
      <c r="AU23">
        <f t="shared" si="16"/>
        <v>-98.487220992941161</v>
      </c>
      <c r="AW23">
        <v>20</v>
      </c>
      <c r="AX23">
        <f>IF(Z23&gt;0, (R23*SUMPRODUCT(K23:$K$98, X23:$X$98)-K23*$AZ$3)/Z23, 0)</f>
        <v>940.81145103364156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50000</v>
      </c>
      <c r="S24">
        <f t="shared" si="1"/>
        <v>982.59848622791174</v>
      </c>
      <c r="U24">
        <f t="shared" si="20"/>
        <v>1.1085984E-2</v>
      </c>
      <c r="V24">
        <f t="shared" si="21"/>
        <v>0.01</v>
      </c>
      <c r="W24">
        <f t="shared" ref="W24:W69" si="34">Z23</f>
        <v>0.72670254392472555</v>
      </c>
      <c r="X24">
        <f t="shared" ref="X24:X69" si="35">U24*W24</f>
        <v>8.0562127747088041E-3</v>
      </c>
      <c r="Y24">
        <f t="shared" ref="Y24:Y69" si="36">V24*W24</f>
        <v>7.2670254392472556E-3</v>
      </c>
      <c r="Z24">
        <f t="shared" ref="Z24:Z69" si="37">MAX(0, W24-X24-Y24)</f>
        <v>0.71137930571076946</v>
      </c>
      <c r="AB24">
        <f t="shared" ref="AB24:AB69" si="38">AC23</f>
        <v>683.69007481965969</v>
      </c>
      <c r="AC24">
        <f t="shared" si="30"/>
        <v>699.00022892526488</v>
      </c>
      <c r="AE24">
        <f t="shared" si="2"/>
        <v>0</v>
      </c>
      <c r="AF24">
        <f t="shared" si="3"/>
        <v>0</v>
      </c>
      <c r="AG24">
        <f t="shared" si="4"/>
        <v>-17.784482642769238</v>
      </c>
      <c r="AH24">
        <f t="shared" si="5"/>
        <v>-402.81063873544019</v>
      </c>
      <c r="AI24">
        <f t="shared" ref="AI24:AI69" si="39">SUM(AE24:AH24)</f>
        <v>-420.59512137820946</v>
      </c>
      <c r="AJ24">
        <f t="shared" si="7"/>
        <v>-15.310154105605193</v>
      </c>
      <c r="AK24">
        <f t="shared" si="27"/>
        <v>47.858305237376186</v>
      </c>
      <c r="AL24">
        <f t="shared" ref="AL24:AL69" si="40">SUM(AI24:AK24)</f>
        <v>-388.04697024643849</v>
      </c>
      <c r="AN24">
        <f t="shared" si="9"/>
        <v>0</v>
      </c>
      <c r="AO24">
        <f t="shared" si="10"/>
        <v>0</v>
      </c>
      <c r="AP24">
        <f t="shared" si="11"/>
        <v>-4.2107271605511203</v>
      </c>
      <c r="AQ24">
        <f t="shared" si="12"/>
        <v>-95.371101378193259</v>
      </c>
      <c r="AR24">
        <f t="shared" si="13"/>
        <v>-99.581828538744389</v>
      </c>
      <c r="AS24">
        <f t="shared" si="14"/>
        <v>-3.6248949727478181</v>
      </c>
      <c r="AT24">
        <f t="shared" si="15"/>
        <v>11.331128926761249</v>
      </c>
      <c r="AU24">
        <f t="shared" si="16"/>
        <v>-91.875594584730962</v>
      </c>
      <c r="AW24">
        <v>21</v>
      </c>
      <c r="AX24">
        <f>IF(Z24&gt;0, (R24*SUMPRODUCT(K24:$K$98, X24:$X$98)-K24*$AZ$3)/Z24, 0)</f>
        <v>982.59848622791174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50000</v>
      </c>
      <c r="S25">
        <f t="shared" si="1"/>
        <v>1015.0691770481185</v>
      </c>
      <c r="U25">
        <f t="shared" si="20"/>
        <v>1.2207667E-2</v>
      </c>
      <c r="V25">
        <f t="shared" si="21"/>
        <v>0.01</v>
      </c>
      <c r="W25">
        <f t="shared" si="34"/>
        <v>0.71137930571076946</v>
      </c>
      <c r="X25">
        <f t="shared" si="35"/>
        <v>8.6842816748082721E-3</v>
      </c>
      <c r="Y25">
        <f t="shared" si="36"/>
        <v>7.1137930571076946E-3</v>
      </c>
      <c r="Z25">
        <f t="shared" si="37"/>
        <v>0.69558123097885349</v>
      </c>
      <c r="AB25">
        <f t="shared" si="38"/>
        <v>699.00022892526488</v>
      </c>
      <c r="AC25">
        <f t="shared" si="30"/>
        <v>706.063067699822</v>
      </c>
      <c r="AE25">
        <f t="shared" si="2"/>
        <v>0</v>
      </c>
      <c r="AF25">
        <f t="shared" si="3"/>
        <v>0</v>
      </c>
      <c r="AG25">
        <f t="shared" si="4"/>
        <v>-17.389530774471336</v>
      </c>
      <c r="AH25">
        <f t="shared" si="5"/>
        <v>-434.21408374041363</v>
      </c>
      <c r="AI25">
        <f t="shared" si="39"/>
        <v>-451.60361451488495</v>
      </c>
      <c r="AJ25">
        <f t="shared" si="7"/>
        <v>-7.0628387745571217</v>
      </c>
      <c r="AK25">
        <f t="shared" si="27"/>
        <v>48.930016024768548</v>
      </c>
      <c r="AL25">
        <f t="shared" si="40"/>
        <v>-409.73643726467355</v>
      </c>
      <c r="AN25">
        <f t="shared" si="9"/>
        <v>0</v>
      </c>
      <c r="AO25">
        <f t="shared" si="10"/>
        <v>0</v>
      </c>
      <c r="AP25">
        <f t="shared" si="11"/>
        <v>-3.6760863695908439</v>
      </c>
      <c r="AQ25">
        <f t="shared" si="12"/>
        <v>-91.791348221185032</v>
      </c>
      <c r="AR25">
        <f t="shared" si="13"/>
        <v>-95.467434590775866</v>
      </c>
      <c r="AS25">
        <f t="shared" si="14"/>
        <v>-1.4930595705252123</v>
      </c>
      <c r="AT25">
        <f t="shared" si="15"/>
        <v>10.34363533469071</v>
      </c>
      <c r="AU25">
        <f t="shared" si="16"/>
        <v>-86.616858826610382</v>
      </c>
      <c r="AW25">
        <v>22</v>
      </c>
      <c r="AX25">
        <f>IF(Z25&gt;0, (R25*SUMPRODUCT(K25:$K$98, X25:$X$98)-K25*$AZ$3)/Z25, 0)</f>
        <v>1015.0691770481185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50000</v>
      </c>
      <c r="S26">
        <f t="shared" si="1"/>
        <v>1039.0106616498256</v>
      </c>
      <c r="U26">
        <f t="shared" si="20"/>
        <v>1.3502610999999999E-2</v>
      </c>
      <c r="V26">
        <f t="shared" si="21"/>
        <v>0.01</v>
      </c>
      <c r="W26">
        <f t="shared" si="34"/>
        <v>0.69558123097885349</v>
      </c>
      <c r="X26">
        <f t="shared" si="35"/>
        <v>9.3921627808086078E-3</v>
      </c>
      <c r="Y26">
        <f t="shared" si="36"/>
        <v>6.9558123097885347E-3</v>
      </c>
      <c r="Z26">
        <f t="shared" si="37"/>
        <v>0.67923325588825634</v>
      </c>
      <c r="AB26">
        <f t="shared" si="38"/>
        <v>706.063067699822</v>
      </c>
      <c r="AC26">
        <f t="shared" si="30"/>
        <v>705.73059461502248</v>
      </c>
      <c r="AE26">
        <f t="shared" si="2"/>
        <v>0</v>
      </c>
      <c r="AF26">
        <f t="shared" si="3"/>
        <v>0</v>
      </c>
      <c r="AG26">
        <f t="shared" si="4"/>
        <v>-16.980831397206408</v>
      </c>
      <c r="AH26">
        <f t="shared" si="5"/>
        <v>-469.60813904043039</v>
      </c>
      <c r="AI26">
        <f t="shared" si="39"/>
        <v>-486.58897043763682</v>
      </c>
      <c r="AJ26">
        <f t="shared" si="7"/>
        <v>0.33247308479951698</v>
      </c>
      <c r="AK26">
        <f t="shared" si="27"/>
        <v>49.424414738987544</v>
      </c>
      <c r="AL26">
        <f t="shared" si="40"/>
        <v>-436.83208261384976</v>
      </c>
      <c r="AN26">
        <f t="shared" si="9"/>
        <v>0</v>
      </c>
      <c r="AO26">
        <f t="shared" si="10"/>
        <v>0</v>
      </c>
      <c r="AP26">
        <f t="shared" si="11"/>
        <v>-3.2050792336106682</v>
      </c>
      <c r="AQ26">
        <f t="shared" si="12"/>
        <v>-88.637079019620344</v>
      </c>
      <c r="AR26">
        <f t="shared" si="13"/>
        <v>-91.84215825323102</v>
      </c>
      <c r="AS26">
        <f t="shared" si="14"/>
        <v>6.2753263070541854E-2</v>
      </c>
      <c r="AT26">
        <f t="shared" si="15"/>
        <v>9.3287049148459591</v>
      </c>
      <c r="AU26">
        <f t="shared" si="16"/>
        <v>-82.450700075314529</v>
      </c>
      <c r="AW26">
        <v>23</v>
      </c>
      <c r="AX26">
        <f>IF(Z26&gt;0, (R26*SUMPRODUCT(K26:$K$98, X26:$X$98)-K26*$AZ$3)/Z26, 0)</f>
        <v>1039.0106616498256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50000</v>
      </c>
      <c r="S27">
        <f t="shared" si="1"/>
        <v>1055.0630818716011</v>
      </c>
      <c r="U27">
        <f t="shared" si="20"/>
        <v>1.4950962999999999E-2</v>
      </c>
      <c r="V27">
        <f t="shared" si="21"/>
        <v>0.01</v>
      </c>
      <c r="W27">
        <f t="shared" si="34"/>
        <v>0.67923325588825634</v>
      </c>
      <c r="X27">
        <f t="shared" si="35"/>
        <v>1.0155191277154852E-2</v>
      </c>
      <c r="Y27">
        <f t="shared" si="36"/>
        <v>6.7923325588825634E-3</v>
      </c>
      <c r="Z27">
        <f t="shared" si="37"/>
        <v>0.66228573205221897</v>
      </c>
      <c r="AB27">
        <f t="shared" si="38"/>
        <v>705.73059461502248</v>
      </c>
      <c r="AC27">
        <f t="shared" si="30"/>
        <v>698.7532255386036</v>
      </c>
      <c r="AE27">
        <f t="shared" si="2"/>
        <v>0</v>
      </c>
      <c r="AF27">
        <f t="shared" si="3"/>
        <v>0</v>
      </c>
      <c r="AG27">
        <f t="shared" si="4"/>
        <v>-16.557143301305473</v>
      </c>
      <c r="AH27">
        <f t="shared" si="5"/>
        <v>-507.75956385774259</v>
      </c>
      <c r="AI27">
        <f t="shared" si="39"/>
        <v>-524.31670715904806</v>
      </c>
      <c r="AJ27">
        <f t="shared" si="7"/>
        <v>6.9773690764188814</v>
      </c>
      <c r="AK27">
        <f t="shared" si="27"/>
        <v>49.401141623051579</v>
      </c>
      <c r="AL27">
        <f t="shared" si="40"/>
        <v>-467.93819645957763</v>
      </c>
      <c r="AN27">
        <f t="shared" si="9"/>
        <v>0</v>
      </c>
      <c r="AO27">
        <f t="shared" si="10"/>
        <v>0</v>
      </c>
      <c r="AP27">
        <f t="shared" si="11"/>
        <v>-2.7902762680721245</v>
      </c>
      <c r="AQ27">
        <f t="shared" si="12"/>
        <v>-85.56968041746687</v>
      </c>
      <c r="AR27">
        <f t="shared" si="13"/>
        <v>-88.35995668553899</v>
      </c>
      <c r="AS27">
        <f t="shared" si="14"/>
        <v>1.1758542517402069</v>
      </c>
      <c r="AT27">
        <f t="shared" si="15"/>
        <v>8.3252787378848403</v>
      </c>
      <c r="AU27">
        <f t="shared" si="16"/>
        <v>-78.858823695913955</v>
      </c>
      <c r="AW27">
        <v>24</v>
      </c>
      <c r="AX27">
        <f>IF(Z27&gt;0, (R27*SUMPRODUCT(K27:$K$98, X27:$X$98)-K27*$AZ$3)/Z27, 0)</f>
        <v>1055.0630818716011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50000</v>
      </c>
      <c r="S28">
        <f t="shared" si="1"/>
        <v>1064.2170608056049</v>
      </c>
      <c r="U28">
        <f t="shared" si="20"/>
        <v>1.6562650000000002E-2</v>
      </c>
      <c r="V28">
        <f t="shared" si="21"/>
        <v>0.01</v>
      </c>
      <c r="W28">
        <f t="shared" si="34"/>
        <v>0.66228573205221897</v>
      </c>
      <c r="X28">
        <f t="shared" si="35"/>
        <v>1.0969206779974686E-2</v>
      </c>
      <c r="Y28">
        <f t="shared" si="36"/>
        <v>6.6228573205221897E-3</v>
      </c>
      <c r="Z28">
        <f t="shared" si="37"/>
        <v>0.64469366795172212</v>
      </c>
      <c r="AB28">
        <f t="shared" si="38"/>
        <v>698.7532255386036</v>
      </c>
      <c r="AC28">
        <f t="shared" si="30"/>
        <v>686.09400042756636</v>
      </c>
      <c r="AE28">
        <f t="shared" si="2"/>
        <v>0</v>
      </c>
      <c r="AF28">
        <f t="shared" si="3"/>
        <v>0</v>
      </c>
      <c r="AG28">
        <f t="shared" si="4"/>
        <v>-16.117341698793052</v>
      </c>
      <c r="AH28">
        <f t="shared" si="5"/>
        <v>-548.4603389987343</v>
      </c>
      <c r="AI28">
        <f t="shared" si="39"/>
        <v>-564.5776806975274</v>
      </c>
      <c r="AJ28">
        <f t="shared" si="7"/>
        <v>12.659225111037244</v>
      </c>
      <c r="AK28">
        <f t="shared" si="27"/>
        <v>48.912725787702257</v>
      </c>
      <c r="AL28">
        <f t="shared" si="40"/>
        <v>-503.00572979878791</v>
      </c>
      <c r="AN28">
        <f t="shared" si="9"/>
        <v>0</v>
      </c>
      <c r="AO28">
        <f t="shared" si="10"/>
        <v>0</v>
      </c>
      <c r="AP28">
        <f t="shared" si="11"/>
        <v>-2.4251420858571597</v>
      </c>
      <c r="AQ28">
        <f t="shared" si="12"/>
        <v>-82.525659341758541</v>
      </c>
      <c r="AR28">
        <f t="shared" si="13"/>
        <v>-84.950801427615716</v>
      </c>
      <c r="AS28">
        <f t="shared" si="14"/>
        <v>1.904806646459273</v>
      </c>
      <c r="AT28">
        <f t="shared" si="15"/>
        <v>7.3597936966634157</v>
      </c>
      <c r="AU28">
        <f t="shared" si="16"/>
        <v>-75.686201084493021</v>
      </c>
      <c r="AW28">
        <v>25</v>
      </c>
      <c r="AX28">
        <f>IF(Z28&gt;0, (R28*SUMPRODUCT(K28:$K$98, X28:$X$98)-K28*$AZ$3)/Z28, 0)</f>
        <v>1064.2170608056049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50000</v>
      </c>
      <c r="S29">
        <f t="shared" si="1"/>
        <v>1067.4163113922841</v>
      </c>
      <c r="U29">
        <f t="shared" si="20"/>
        <v>1.8321427000000001E-2</v>
      </c>
      <c r="V29">
        <f t="shared" si="21"/>
        <v>0.01</v>
      </c>
      <c r="W29">
        <f t="shared" si="34"/>
        <v>0.64469366795172212</v>
      </c>
      <c r="X29">
        <f t="shared" si="35"/>
        <v>1.1811707974739717E-2</v>
      </c>
      <c r="Y29">
        <f t="shared" si="36"/>
        <v>6.4469366795172215E-3</v>
      </c>
      <c r="Z29">
        <f t="shared" si="37"/>
        <v>0.62643502329746514</v>
      </c>
      <c r="AB29">
        <f t="shared" si="38"/>
        <v>686.09400042756636</v>
      </c>
      <c r="AC29">
        <f t="shared" si="30"/>
        <v>668.66696189511981</v>
      </c>
      <c r="AE29">
        <f t="shared" si="2"/>
        <v>0</v>
      </c>
      <c r="AF29">
        <f t="shared" si="3"/>
        <v>0</v>
      </c>
      <c r="AG29">
        <f t="shared" si="4"/>
        <v>-15.660875582436628</v>
      </c>
      <c r="AH29">
        <f t="shared" si="5"/>
        <v>-590.58539873698589</v>
      </c>
      <c r="AI29">
        <f t="shared" si="39"/>
        <v>-606.24627431942247</v>
      </c>
      <c r="AJ29">
        <f t="shared" si="7"/>
        <v>17.427038532446545</v>
      </c>
      <c r="AK29">
        <f t="shared" si="27"/>
        <v>48.026580029929647</v>
      </c>
      <c r="AL29">
        <f t="shared" si="40"/>
        <v>-540.7926557570463</v>
      </c>
      <c r="AN29">
        <f t="shared" si="9"/>
        <v>0</v>
      </c>
      <c r="AO29">
        <f t="shared" si="10"/>
        <v>0</v>
      </c>
      <c r="AP29">
        <f t="shared" si="11"/>
        <v>-2.1039808940249358</v>
      </c>
      <c r="AQ29">
        <f t="shared" si="12"/>
        <v>-79.342970876178015</v>
      </c>
      <c r="AR29">
        <f t="shared" si="13"/>
        <v>-81.446951770202944</v>
      </c>
      <c r="AS29">
        <f t="shared" si="14"/>
        <v>2.3412583746482403</v>
      </c>
      <c r="AT29">
        <f t="shared" si="15"/>
        <v>6.4521939566172017</v>
      </c>
      <c r="AU29">
        <f t="shared" si="16"/>
        <v>-72.653499438937516</v>
      </c>
      <c r="AW29">
        <v>26</v>
      </c>
      <c r="AX29">
        <f>IF(Z29&gt;0, (R29*SUMPRODUCT(K29:$K$98, X29:$X$98)-K29*$AZ$3)/Z29, 0)</f>
        <v>1067.4163113922841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50000</v>
      </c>
      <c r="S30">
        <f t="shared" si="1"/>
        <v>1065.7890982033034</v>
      </c>
      <c r="U30">
        <f t="shared" si="20"/>
        <v>2.0255269999999999E-2</v>
      </c>
      <c r="V30">
        <f t="shared" si="21"/>
        <v>0.01</v>
      </c>
      <c r="W30">
        <f t="shared" si="34"/>
        <v>0.62643502329746514</v>
      </c>
      <c r="X30">
        <f t="shared" si="35"/>
        <v>1.2688610534346447E-2</v>
      </c>
      <c r="Y30">
        <f t="shared" si="36"/>
        <v>6.2643502329746518E-3</v>
      </c>
      <c r="Z30">
        <f t="shared" si="37"/>
        <v>0.60748206253014403</v>
      </c>
      <c r="AB30">
        <f t="shared" si="38"/>
        <v>668.66696189511981</v>
      </c>
      <c r="AC30">
        <f t="shared" si="30"/>
        <v>647.44775959868502</v>
      </c>
      <c r="AE30">
        <f t="shared" si="2"/>
        <v>0</v>
      </c>
      <c r="AF30">
        <f t="shared" si="3"/>
        <v>0</v>
      </c>
      <c r="AG30">
        <f t="shared" si="4"/>
        <v>-15.187051563253601</v>
      </c>
      <c r="AH30">
        <f t="shared" si="5"/>
        <v>-634.43052671732232</v>
      </c>
      <c r="AI30">
        <f t="shared" si="39"/>
        <v>-649.61757828057591</v>
      </c>
      <c r="AJ30">
        <f t="shared" si="7"/>
        <v>21.219202296434787</v>
      </c>
      <c r="AK30">
        <f t="shared" si="27"/>
        <v>46.806687332658392</v>
      </c>
      <c r="AL30">
        <f t="shared" si="40"/>
        <v>-581.59168865148274</v>
      </c>
      <c r="AN30">
        <f t="shared" si="9"/>
        <v>0</v>
      </c>
      <c r="AO30">
        <f t="shared" si="10"/>
        <v>0</v>
      </c>
      <c r="AP30">
        <f t="shared" si="11"/>
        <v>-1.8217182000012233</v>
      </c>
      <c r="AQ30">
        <f t="shared" si="12"/>
        <v>-76.101251934493689</v>
      </c>
      <c r="AR30">
        <f t="shared" si="13"/>
        <v>-77.922970134494904</v>
      </c>
      <c r="AS30">
        <f t="shared" si="14"/>
        <v>2.5452871383180882</v>
      </c>
      <c r="AT30">
        <f t="shared" si="15"/>
        <v>5.614558812849844</v>
      </c>
      <c r="AU30">
        <f t="shared" si="16"/>
        <v>-69.76312418332698</v>
      </c>
      <c r="AW30">
        <v>27</v>
      </c>
      <c r="AX30">
        <f>IF(Z30&gt;0, (R30*SUMPRODUCT(K30:$K$98, X30:$X$98)-K30*$AZ$3)/Z30, 0)</f>
        <v>1065.7890982033034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50000</v>
      </c>
      <c r="S31">
        <f t="shared" si="1"/>
        <v>1060.3308372641964</v>
      </c>
      <c r="U31">
        <f t="shared" si="20"/>
        <v>2.2430054000000001E-2</v>
      </c>
      <c r="V31">
        <f t="shared" si="21"/>
        <v>0.01</v>
      </c>
      <c r="W31">
        <f t="shared" si="34"/>
        <v>0.60748206253014403</v>
      </c>
      <c r="X31">
        <f t="shared" si="35"/>
        <v>1.3625855466582508E-2</v>
      </c>
      <c r="Y31">
        <f t="shared" si="36"/>
        <v>6.0748206253014407E-3</v>
      </c>
      <c r="Z31">
        <f t="shared" si="37"/>
        <v>0.58778138643826017</v>
      </c>
      <c r="AB31">
        <f t="shared" si="38"/>
        <v>647.44775959868502</v>
      </c>
      <c r="AC31">
        <f t="shared" si="30"/>
        <v>623.2427296103906</v>
      </c>
      <c r="AE31">
        <f t="shared" si="2"/>
        <v>0</v>
      </c>
      <c r="AF31">
        <f t="shared" si="3"/>
        <v>0</v>
      </c>
      <c r="AG31">
        <f t="shared" si="4"/>
        <v>-14.694534660956505</v>
      </c>
      <c r="AH31">
        <f t="shared" si="5"/>
        <v>-681.29277332912545</v>
      </c>
      <c r="AI31">
        <f t="shared" si="39"/>
        <v>-695.98730799008194</v>
      </c>
      <c r="AJ31">
        <f t="shared" si="7"/>
        <v>24.205029988294427</v>
      </c>
      <c r="AK31">
        <f t="shared" si="27"/>
        <v>45.321343171907955</v>
      </c>
      <c r="AL31">
        <f t="shared" si="40"/>
        <v>-626.46093482987953</v>
      </c>
      <c r="AN31">
        <f t="shared" si="9"/>
        <v>0</v>
      </c>
      <c r="AO31">
        <f t="shared" si="10"/>
        <v>0</v>
      </c>
      <c r="AP31">
        <f t="shared" si="11"/>
        <v>-1.5737855182164293</v>
      </c>
      <c r="AQ31">
        <f t="shared" si="12"/>
        <v>-72.966495712161148</v>
      </c>
      <c r="AR31">
        <f t="shared" si="13"/>
        <v>-74.540281230377573</v>
      </c>
      <c r="AS31">
        <f t="shared" si="14"/>
        <v>2.5923601218068484</v>
      </c>
      <c r="AT31">
        <f t="shared" si="15"/>
        <v>4.8539184938996227</v>
      </c>
      <c r="AU31">
        <f t="shared" si="16"/>
        <v>-67.094002614671098</v>
      </c>
      <c r="AW31">
        <v>28</v>
      </c>
      <c r="AX31">
        <f>IF(Z31&gt;0, (R31*SUMPRODUCT(K31:$K$98, X31:$X$98)-K31*$AZ$3)/Z31, 0)</f>
        <v>1060.3308372641964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50000</v>
      </c>
      <c r="S32">
        <f t="shared" si="1"/>
        <v>1051.7016170355053</v>
      </c>
      <c r="U32">
        <f t="shared" si="20"/>
        <v>2.4874655999999998E-2</v>
      </c>
      <c r="V32">
        <f t="shared" si="21"/>
        <v>0.01</v>
      </c>
      <c r="W32">
        <f t="shared" si="34"/>
        <v>0.58778138643826017</v>
      </c>
      <c r="X32">
        <f t="shared" si="35"/>
        <v>1.4620859790854786E-2</v>
      </c>
      <c r="Y32">
        <f t="shared" si="36"/>
        <v>5.8778138643826019E-3</v>
      </c>
      <c r="Z32">
        <f t="shared" si="37"/>
        <v>0.56728271278302278</v>
      </c>
      <c r="AB32">
        <f t="shared" si="38"/>
        <v>623.2427296103906</v>
      </c>
      <c r="AC32">
        <f t="shared" si="30"/>
        <v>596.61214635019314</v>
      </c>
      <c r="AE32">
        <f t="shared" si="2"/>
        <v>0</v>
      </c>
      <c r="AF32">
        <f t="shared" si="3"/>
        <v>0</v>
      </c>
      <c r="AG32">
        <f t="shared" si="4"/>
        <v>-14.18206781957557</v>
      </c>
      <c r="AH32">
        <f t="shared" si="5"/>
        <v>-731.04298954273929</v>
      </c>
      <c r="AI32">
        <f t="shared" si="39"/>
        <v>-745.22505736231483</v>
      </c>
      <c r="AJ32">
        <f t="shared" si="7"/>
        <v>26.630583260197454</v>
      </c>
      <c r="AK32">
        <f t="shared" si="27"/>
        <v>43.626991072727343</v>
      </c>
      <c r="AL32">
        <f t="shared" si="40"/>
        <v>-674.96748302939</v>
      </c>
      <c r="AN32">
        <f t="shared" si="9"/>
        <v>0</v>
      </c>
      <c r="AO32">
        <f t="shared" si="10"/>
        <v>0</v>
      </c>
      <c r="AP32">
        <f t="shared" si="11"/>
        <v>-1.3561609729025441</v>
      </c>
      <c r="AQ32">
        <f t="shared" si="12"/>
        <v>-69.906023898956079</v>
      </c>
      <c r="AR32">
        <f t="shared" si="13"/>
        <v>-71.262184871858622</v>
      </c>
      <c r="AS32">
        <f t="shared" si="14"/>
        <v>2.5465509093999255</v>
      </c>
      <c r="AT32">
        <f t="shared" si="15"/>
        <v>4.1718332905117341</v>
      </c>
      <c r="AU32">
        <f t="shared" si="16"/>
        <v>-64.543800671946954</v>
      </c>
      <c r="AW32">
        <v>29</v>
      </c>
      <c r="AX32">
        <f>IF(Z32&gt;0, (R32*SUMPRODUCT(K32:$K$98, X32:$X$98)-K32*$AZ$3)/Z32, 0)</f>
        <v>1051.7016170355053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50000</v>
      </c>
      <c r="S33">
        <f t="shared" si="1"/>
        <v>1040.5597448318326</v>
      </c>
      <c r="U33">
        <f t="shared" si="20"/>
        <v>2.763239E-2</v>
      </c>
      <c r="V33">
        <f t="shared" si="21"/>
        <v>0.01</v>
      </c>
      <c r="W33">
        <f t="shared" si="34"/>
        <v>0.56728271278302278</v>
      </c>
      <c r="X33">
        <f t="shared" si="35"/>
        <v>1.5675377159878472E-2</v>
      </c>
      <c r="Y33">
        <f t="shared" si="36"/>
        <v>5.6728271278302283E-3</v>
      </c>
      <c r="Z33">
        <f t="shared" si="37"/>
        <v>0.54593450849531411</v>
      </c>
      <c r="AB33">
        <f t="shared" si="38"/>
        <v>596.61214635019314</v>
      </c>
      <c r="AC33">
        <f t="shared" si="30"/>
        <v>568.07747285477603</v>
      </c>
      <c r="AE33">
        <f t="shared" si="2"/>
        <v>0</v>
      </c>
      <c r="AF33">
        <f t="shared" si="3"/>
        <v>0</v>
      </c>
      <c r="AG33">
        <f t="shared" si="4"/>
        <v>-13.648362712382852</v>
      </c>
      <c r="AH33">
        <f t="shared" si="5"/>
        <v>-783.76885799392358</v>
      </c>
      <c r="AI33">
        <f t="shared" si="39"/>
        <v>-797.41722070630647</v>
      </c>
      <c r="AJ33">
        <f t="shared" si="7"/>
        <v>28.53467349541711</v>
      </c>
      <c r="AK33">
        <f t="shared" si="27"/>
        <v>41.762850244513523</v>
      </c>
      <c r="AL33">
        <f t="shared" si="40"/>
        <v>-727.11969696637584</v>
      </c>
      <c r="AN33">
        <f t="shared" si="9"/>
        <v>0</v>
      </c>
      <c r="AO33">
        <f t="shared" si="10"/>
        <v>0</v>
      </c>
      <c r="AP33">
        <f t="shared" si="11"/>
        <v>-1.1652905305959786</v>
      </c>
      <c r="AQ33">
        <f t="shared" si="12"/>
        <v>-66.917801617897382</v>
      </c>
      <c r="AR33">
        <f t="shared" si="13"/>
        <v>-68.083092148493364</v>
      </c>
      <c r="AS33">
        <f t="shared" si="14"/>
        <v>2.4362764617685286</v>
      </c>
      <c r="AT33">
        <f t="shared" si="15"/>
        <v>3.5656917204051242</v>
      </c>
      <c r="AU33">
        <f t="shared" si="16"/>
        <v>-62.081123966319709</v>
      </c>
      <c r="AW33">
        <v>30</v>
      </c>
      <c r="AX33">
        <f>IF(Z33&gt;0, (R33*SUMPRODUCT(K33:$K$98, X33:$X$98)-K33*$AZ$3)/Z33, 0)</f>
        <v>1040.5597448318326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50000</v>
      </c>
      <c r="S34">
        <f t="shared" si="1"/>
        <v>1027.3681271752846</v>
      </c>
      <c r="U34">
        <f t="shared" si="20"/>
        <v>3.0610310000000002E-2</v>
      </c>
      <c r="V34">
        <f t="shared" si="21"/>
        <v>0.01</v>
      </c>
      <c r="W34">
        <f t="shared" si="34"/>
        <v>0.54593450849531411</v>
      </c>
      <c r="X34">
        <f t="shared" si="35"/>
        <v>1.6711224544739198E-2</v>
      </c>
      <c r="Y34">
        <f t="shared" si="36"/>
        <v>5.4593450849531409E-3</v>
      </c>
      <c r="Z34">
        <f t="shared" si="37"/>
        <v>0.52376393886562178</v>
      </c>
      <c r="AB34">
        <f t="shared" si="38"/>
        <v>568.07747285477603</v>
      </c>
      <c r="AC34">
        <f t="shared" si="30"/>
        <v>538.09837695432407</v>
      </c>
      <c r="AE34">
        <f t="shared" si="2"/>
        <v>0</v>
      </c>
      <c r="AF34">
        <f t="shared" si="3"/>
        <v>0</v>
      </c>
      <c r="AG34">
        <f t="shared" si="4"/>
        <v>-13.094098471640544</v>
      </c>
      <c r="AH34">
        <f t="shared" si="5"/>
        <v>-835.56122723695989</v>
      </c>
      <c r="AI34">
        <f t="shared" si="39"/>
        <v>-848.65532570860046</v>
      </c>
      <c r="AJ34">
        <f t="shared" si="7"/>
        <v>29.979095900451966</v>
      </c>
      <c r="AK34">
        <f t="shared" si="27"/>
        <v>39.765423099834329</v>
      </c>
      <c r="AL34">
        <f t="shared" si="40"/>
        <v>-778.91080670831411</v>
      </c>
      <c r="AN34">
        <f t="shared" si="9"/>
        <v>0</v>
      </c>
      <c r="AO34">
        <f t="shared" si="10"/>
        <v>0</v>
      </c>
      <c r="AP34">
        <f t="shared" si="11"/>
        <v>-0.99818546509679595</v>
      </c>
      <c r="AQ34">
        <f t="shared" si="12"/>
        <v>-63.696257824298911</v>
      </c>
      <c r="AR34">
        <f t="shared" si="13"/>
        <v>-64.694443289395707</v>
      </c>
      <c r="AS34">
        <f t="shared" si="14"/>
        <v>2.2853576249930909</v>
      </c>
      <c r="AT34">
        <f t="shared" si="15"/>
        <v>3.0313860429297566</v>
      </c>
      <c r="AU34">
        <f t="shared" si="16"/>
        <v>-59.377699621472857</v>
      </c>
      <c r="AW34">
        <v>31</v>
      </c>
      <c r="AX34">
        <f>IF(Z34&gt;0, (R34*SUMPRODUCT(K34:$K$98, X34:$X$98)-K34*$AZ$3)/Z34, 0)</f>
        <v>1027.3681271752846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41">$C$6</f>
        <v>50000</v>
      </c>
      <c r="S35">
        <f t="shared" ref="S35:S69" si="42">AX35</f>
        <v>1013.0156325645802</v>
      </c>
      <c r="U35">
        <f t="shared" si="20"/>
        <v>3.3721785999999997E-2</v>
      </c>
      <c r="V35">
        <f t="shared" si="21"/>
        <v>0.01</v>
      </c>
      <c r="W35">
        <f t="shared" si="34"/>
        <v>0.52376393886562178</v>
      </c>
      <c r="X35">
        <f t="shared" si="35"/>
        <v>1.766225546094358E-2</v>
      </c>
      <c r="Y35">
        <f t="shared" si="36"/>
        <v>5.237639388656218E-3</v>
      </c>
      <c r="Z35">
        <f t="shared" si="37"/>
        <v>0.50086404401602203</v>
      </c>
      <c r="AB35">
        <f t="shared" si="38"/>
        <v>538.09837695432407</v>
      </c>
      <c r="AC35">
        <f t="shared" si="30"/>
        <v>507.3831063777443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-12.521601100400551</v>
      </c>
      <c r="AH35">
        <f t="shared" ref="AH35:AH69" si="46">-X35*R35</f>
        <v>-883.11277304717896</v>
      </c>
      <c r="AI35">
        <f t="shared" si="39"/>
        <v>-895.63437414757948</v>
      </c>
      <c r="AJ35">
        <f t="shared" ref="AJ35:AJ69" si="47">AB35-AC35</f>
        <v>30.715270576579769</v>
      </c>
      <c r="AK35">
        <f t="shared" si="27"/>
        <v>37.666886386802688</v>
      </c>
      <c r="AL35">
        <f t="shared" si="40"/>
        <v>-827.25221718419698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-0.85227054803886027</v>
      </c>
      <c r="AQ35">
        <f t="shared" ref="AQ35:AQ69" si="51">AH35*$K35</f>
        <v>-60.108208289829683</v>
      </c>
      <c r="AR35">
        <f t="shared" ref="AR35:AR69" si="52">AI35*$K35</f>
        <v>-60.960478837868536</v>
      </c>
      <c r="AS35">
        <f t="shared" ref="AS35:AS69" si="53">AJ35*$K35</f>
        <v>2.0906048897074454</v>
      </c>
      <c r="AT35">
        <f t="shared" ref="AT35:AT69" si="54">AK35*$K35</f>
        <v>2.5637598296252144</v>
      </c>
      <c r="AU35">
        <f t="shared" ref="AU35:AU69" si="55">AL35*$K35</f>
        <v>-56.306114118535874</v>
      </c>
      <c r="AW35">
        <v>32</v>
      </c>
      <c r="AX35">
        <f>IF(Z35&gt;0, (R35*SUMPRODUCT(K35:$K$98, X35:$X$98)-K35*$AZ$3)/Z35, 0)</f>
        <v>1013.0156325645802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41"/>
        <v>50000</v>
      </c>
      <c r="S36">
        <f t="shared" si="42"/>
        <v>1007.8509520764042</v>
      </c>
      <c r="U36">
        <f t="shared" ref="U36:U69" si="57">M36</f>
        <v>4.5614701000000001E-2</v>
      </c>
      <c r="V36">
        <f t="shared" ref="V36:V69" si="58">$C$10</f>
        <v>0.01</v>
      </c>
      <c r="W36">
        <f t="shared" si="34"/>
        <v>0.50086404401602203</v>
      </c>
      <c r="X36">
        <f t="shared" si="35"/>
        <v>2.2846763609441684E-2</v>
      </c>
      <c r="Y36">
        <f t="shared" si="36"/>
        <v>5.0086404401602207E-3</v>
      </c>
      <c r="Z36">
        <f t="shared" si="37"/>
        <v>0.47300863996642012</v>
      </c>
      <c r="AB36">
        <f t="shared" si="38"/>
        <v>507.3831063777443</v>
      </c>
      <c r="AC36">
        <f t="shared" si="30"/>
        <v>476.72220813052161</v>
      </c>
      <c r="AE36">
        <f t="shared" si="43"/>
        <v>0</v>
      </c>
      <c r="AF36">
        <f t="shared" si="44"/>
        <v>0</v>
      </c>
      <c r="AG36">
        <f t="shared" si="45"/>
        <v>-11.825215999160504</v>
      </c>
      <c r="AH36">
        <f t="shared" si="46"/>
        <v>-1142.3381804720841</v>
      </c>
      <c r="AI36">
        <f t="shared" si="39"/>
        <v>-1154.1633964712446</v>
      </c>
      <c r="AJ36">
        <f t="shared" si="47"/>
        <v>30.66089824722269</v>
      </c>
      <c r="AK36">
        <f t="shared" ref="AK36:AK69" si="59">G36*SUM(AB36:AB36, AE36:AF36)</f>
        <v>35.516817446442104</v>
      </c>
      <c r="AL36">
        <f t="shared" si="40"/>
        <v>-1087.98568077758</v>
      </c>
      <c r="AN36">
        <f t="shared" si="48"/>
        <v>0</v>
      </c>
      <c r="AO36">
        <f t="shared" si="49"/>
        <v>0</v>
      </c>
      <c r="AP36">
        <f t="shared" si="50"/>
        <v>-0.71863551458801145</v>
      </c>
      <c r="AQ36">
        <f t="shared" si="51"/>
        <v>-69.421546821247745</v>
      </c>
      <c r="AR36">
        <f t="shared" si="52"/>
        <v>-70.14018233583576</v>
      </c>
      <c r="AS36">
        <f t="shared" si="53"/>
        <v>1.8633072234103611</v>
      </c>
      <c r="AT36">
        <f t="shared" si="54"/>
        <v>2.1584084708443685</v>
      </c>
      <c r="AU36">
        <f t="shared" si="55"/>
        <v>-66.118466641581037</v>
      </c>
      <c r="AW36">
        <v>33</v>
      </c>
      <c r="AX36">
        <f>IF(Z36&gt;0, (R36*SUMPRODUCT(K36:$K$98, X36:$X$98)-K36*$AZ$3)/Z36, 0)</f>
        <v>1007.8509520764042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41"/>
        <v>50000</v>
      </c>
      <c r="S37">
        <f t="shared" si="42"/>
        <v>984.03866208920465</v>
      </c>
      <c r="U37">
        <f t="shared" si="57"/>
        <v>5.8461241999999997E-2</v>
      </c>
      <c r="V37">
        <f t="shared" si="58"/>
        <v>0.01</v>
      </c>
      <c r="W37">
        <f t="shared" si="34"/>
        <v>0.47300863996642012</v>
      </c>
      <c r="X37">
        <f t="shared" si="35"/>
        <v>2.7652672569167758E-2</v>
      </c>
      <c r="Y37">
        <f t="shared" si="36"/>
        <v>4.7300863996642016E-3</v>
      </c>
      <c r="Z37">
        <f t="shared" si="37"/>
        <v>0.44062588099758815</v>
      </c>
      <c r="AB37">
        <f t="shared" si="38"/>
        <v>476.72220813052161</v>
      </c>
      <c r="AC37">
        <f t="shared" si="30"/>
        <v>433.59290241874373</v>
      </c>
      <c r="AE37">
        <f t="shared" si="43"/>
        <v>0</v>
      </c>
      <c r="AF37">
        <f t="shared" si="44"/>
        <v>0</v>
      </c>
      <c r="AG37">
        <f t="shared" si="45"/>
        <v>-11.015647024939703</v>
      </c>
      <c r="AH37">
        <f t="shared" si="46"/>
        <v>-1382.6336284583879</v>
      </c>
      <c r="AI37">
        <f t="shared" si="39"/>
        <v>-1393.6492754833275</v>
      </c>
      <c r="AJ37">
        <f t="shared" si="47"/>
        <v>43.129305711777874</v>
      </c>
      <c r="AK37">
        <f t="shared" si="59"/>
        <v>33.370554569136516</v>
      </c>
      <c r="AL37">
        <f t="shared" si="40"/>
        <v>-1317.1494152024134</v>
      </c>
      <c r="AN37">
        <f t="shared" si="48"/>
        <v>0</v>
      </c>
      <c r="AO37">
        <f t="shared" si="49"/>
        <v>0</v>
      </c>
      <c r="AP37">
        <f t="shared" si="50"/>
        <v>-0.59771145956607763</v>
      </c>
      <c r="AQ37">
        <f t="shared" si="51"/>
        <v>-75.022008443079045</v>
      </c>
      <c r="AR37">
        <f t="shared" si="52"/>
        <v>-75.619719902645116</v>
      </c>
      <c r="AS37">
        <f t="shared" si="53"/>
        <v>2.3402057281514455</v>
      </c>
      <c r="AT37">
        <f t="shared" si="54"/>
        <v>1.8106937189336101</v>
      </c>
      <c r="AU37">
        <f t="shared" si="55"/>
        <v>-71.468820455560078</v>
      </c>
      <c r="AW37">
        <v>34</v>
      </c>
      <c r="AX37">
        <f>IF(Z37&gt;0, (R37*SUMPRODUCT(K37:$K$98, X37:$X$98)-K37*$AZ$3)/Z37, 0)</f>
        <v>984.03866208920465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41"/>
        <v>50000</v>
      </c>
      <c r="S38">
        <f t="shared" si="42"/>
        <v>945.13751960826812</v>
      </c>
      <c r="U38">
        <f t="shared" si="57"/>
        <v>7.2616817E-2</v>
      </c>
      <c r="V38">
        <f t="shared" si="58"/>
        <v>0.01</v>
      </c>
      <c r="W38">
        <f t="shared" si="34"/>
        <v>0.44062588099758815</v>
      </c>
      <c r="X38">
        <f t="shared" si="35"/>
        <v>3.1996848965865639E-2</v>
      </c>
      <c r="Y38">
        <f t="shared" si="36"/>
        <v>4.4062588099758812E-3</v>
      </c>
      <c r="Z38">
        <f t="shared" si="37"/>
        <v>0.40422277322174666</v>
      </c>
      <c r="AB38">
        <f t="shared" si="38"/>
        <v>433.59290241874373</v>
      </c>
      <c r="AC38">
        <f t="shared" si="30"/>
        <v>382.0461092519771</v>
      </c>
      <c r="AE38">
        <f t="shared" si="43"/>
        <v>0</v>
      </c>
      <c r="AF38">
        <f t="shared" si="44"/>
        <v>0</v>
      </c>
      <c r="AG38">
        <f t="shared" si="45"/>
        <v>-10.105569330543666</v>
      </c>
      <c r="AH38">
        <f t="shared" si="46"/>
        <v>-1599.8424482932819</v>
      </c>
      <c r="AI38">
        <f t="shared" si="39"/>
        <v>-1609.9480176238255</v>
      </c>
      <c r="AJ38">
        <f t="shared" si="47"/>
        <v>51.546793166766633</v>
      </c>
      <c r="AK38">
        <f t="shared" si="59"/>
        <v>30.351503169312064</v>
      </c>
      <c r="AL38">
        <f t="shared" si="40"/>
        <v>-1528.0497212877469</v>
      </c>
      <c r="AN38">
        <f t="shared" si="48"/>
        <v>0</v>
      </c>
      <c r="AO38">
        <f t="shared" si="49"/>
        <v>0</v>
      </c>
      <c r="AP38">
        <f t="shared" si="50"/>
        <v>-0.48958075115384297</v>
      </c>
      <c r="AQ38">
        <f t="shared" si="51"/>
        <v>-77.506970853772799</v>
      </c>
      <c r="AR38">
        <f t="shared" si="52"/>
        <v>-77.996551604926637</v>
      </c>
      <c r="AS38">
        <f t="shared" si="53"/>
        <v>2.4972682777883342</v>
      </c>
      <c r="AT38">
        <f t="shared" si="54"/>
        <v>1.470427962466972</v>
      </c>
      <c r="AU38">
        <f t="shared" si="55"/>
        <v>-74.02885536467133</v>
      </c>
      <c r="AW38">
        <v>35</v>
      </c>
      <c r="AX38">
        <f>IF(Z38&gt;0, (R38*SUMPRODUCT(K38:$K$98, X38:$X$98)-K38*$AZ$3)/Z38, 0)</f>
        <v>945.13751960826812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41"/>
        <v>50000</v>
      </c>
      <c r="S39">
        <f t="shared" si="42"/>
        <v>893.00362943573566</v>
      </c>
      <c r="U39">
        <f t="shared" si="57"/>
        <v>8.8271367000000003E-2</v>
      </c>
      <c r="V39">
        <f t="shared" si="58"/>
        <v>0.01</v>
      </c>
      <c r="W39">
        <f t="shared" si="34"/>
        <v>0.40422277322174666</v>
      </c>
      <c r="X39">
        <f t="shared" si="35"/>
        <v>3.5681296764814574E-2</v>
      </c>
      <c r="Y39">
        <f t="shared" si="36"/>
        <v>4.042227732217467E-3</v>
      </c>
      <c r="Z39">
        <f t="shared" si="37"/>
        <v>0.36449924872471462</v>
      </c>
      <c r="AB39">
        <f t="shared" si="38"/>
        <v>382.0461092519771</v>
      </c>
      <c r="AC39">
        <f t="shared" si="30"/>
        <v>325.49915203776908</v>
      </c>
      <c r="AE39">
        <f t="shared" si="43"/>
        <v>0</v>
      </c>
      <c r="AF39">
        <f t="shared" si="44"/>
        <v>0</v>
      </c>
      <c r="AG39">
        <f t="shared" si="45"/>
        <v>-9.1124812181178658</v>
      </c>
      <c r="AH39">
        <f t="shared" si="46"/>
        <v>-1784.0648382407287</v>
      </c>
      <c r="AI39">
        <f t="shared" si="39"/>
        <v>-1793.1773194588466</v>
      </c>
      <c r="AJ39">
        <f t="shared" si="47"/>
        <v>56.546957214208021</v>
      </c>
      <c r="AK39">
        <f t="shared" si="59"/>
        <v>26.743227647638399</v>
      </c>
      <c r="AL39">
        <f t="shared" si="40"/>
        <v>-1709.8871345970001</v>
      </c>
      <c r="AN39">
        <f t="shared" si="48"/>
        <v>0</v>
      </c>
      <c r="AO39">
        <f t="shared" si="49"/>
        <v>0</v>
      </c>
      <c r="AP39">
        <f t="shared" si="50"/>
        <v>-0.39416873346523928</v>
      </c>
      <c r="AQ39">
        <f t="shared" si="51"/>
        <v>-77.171361002208116</v>
      </c>
      <c r="AR39">
        <f t="shared" si="52"/>
        <v>-77.565529735673366</v>
      </c>
      <c r="AS39">
        <f t="shared" si="53"/>
        <v>2.4459905017001651</v>
      </c>
      <c r="AT39">
        <f t="shared" si="54"/>
        <v>1.1568028419837397</v>
      </c>
      <c r="AU39">
        <f t="shared" si="55"/>
        <v>-73.962736391989452</v>
      </c>
      <c r="AW39">
        <v>36</v>
      </c>
      <c r="AX39">
        <f>IF(Z39&gt;0, (R39*SUMPRODUCT(K39:$K$98, X39:$X$98)-K39*$AZ$3)/Z39, 0)</f>
        <v>893.00362943573566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41"/>
        <v>50000</v>
      </c>
      <c r="S40">
        <f t="shared" si="42"/>
        <v>826.72437263653387</v>
      </c>
      <c r="U40">
        <f t="shared" si="57"/>
        <v>0.103819197</v>
      </c>
      <c r="V40">
        <f t="shared" si="58"/>
        <v>0.01</v>
      </c>
      <c r="W40">
        <f t="shared" si="34"/>
        <v>0.36449924872471462</v>
      </c>
      <c r="X40">
        <f t="shared" si="35"/>
        <v>3.784201930970315E-2</v>
      </c>
      <c r="Y40">
        <f t="shared" si="36"/>
        <v>3.6449924872471464E-3</v>
      </c>
      <c r="Z40">
        <f t="shared" si="37"/>
        <v>0.32301223692776432</v>
      </c>
      <c r="AB40">
        <f t="shared" si="38"/>
        <v>325.49915203776908</v>
      </c>
      <c r="AC40">
        <f t="shared" si="30"/>
        <v>267.04208892802939</v>
      </c>
      <c r="AE40">
        <f t="shared" si="43"/>
        <v>0</v>
      </c>
      <c r="AF40">
        <f t="shared" si="44"/>
        <v>0</v>
      </c>
      <c r="AG40">
        <f t="shared" si="45"/>
        <v>-8.075305923194108</v>
      </c>
      <c r="AH40">
        <f t="shared" si="46"/>
        <v>-1892.1009654851575</v>
      </c>
      <c r="AI40">
        <f t="shared" si="39"/>
        <v>-1900.1762714083516</v>
      </c>
      <c r="AJ40">
        <f t="shared" si="47"/>
        <v>58.457063109739693</v>
      </c>
      <c r="AK40">
        <f t="shared" si="59"/>
        <v>22.784940642643839</v>
      </c>
      <c r="AL40">
        <f t="shared" si="40"/>
        <v>-1818.9342676559681</v>
      </c>
      <c r="AN40">
        <f t="shared" si="48"/>
        <v>0</v>
      </c>
      <c r="AO40">
        <f t="shared" si="49"/>
        <v>0</v>
      </c>
      <c r="AP40">
        <f t="shared" si="50"/>
        <v>-0.31187925423189167</v>
      </c>
      <c r="AQ40">
        <f t="shared" si="51"/>
        <v>-73.075502483693157</v>
      </c>
      <c r="AR40">
        <f t="shared" si="52"/>
        <v>-73.387381737925054</v>
      </c>
      <c r="AS40">
        <f t="shared" si="53"/>
        <v>2.2576909680767776</v>
      </c>
      <c r="AT40">
        <f t="shared" si="54"/>
        <v>0.8799852739863645</v>
      </c>
      <c r="AU40">
        <f t="shared" si="55"/>
        <v>-70.249705495861917</v>
      </c>
      <c r="AW40">
        <v>37</v>
      </c>
      <c r="AX40">
        <f>IF(Z40&gt;0, (R40*SUMPRODUCT(K40:$K$98, X40:$X$98)-K40*$AZ$3)/Z40, 0)</f>
        <v>826.72437263653387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41"/>
        <v>50000</v>
      </c>
      <c r="S41">
        <f t="shared" si="42"/>
        <v>750.2071984147733</v>
      </c>
      <c r="U41">
        <f t="shared" si="57"/>
        <v>0.120610461</v>
      </c>
      <c r="V41">
        <f t="shared" si="58"/>
        <v>0.01</v>
      </c>
      <c r="W41">
        <f t="shared" si="34"/>
        <v>0.32301223692776432</v>
      </c>
      <c r="X41">
        <f t="shared" si="35"/>
        <v>3.895865480449888E-2</v>
      </c>
      <c r="Y41">
        <f t="shared" si="36"/>
        <v>3.2301223692776434E-3</v>
      </c>
      <c r="Z41">
        <f t="shared" si="37"/>
        <v>0.28082345975398776</v>
      </c>
      <c r="AB41">
        <f t="shared" si="38"/>
        <v>267.04208892802939</v>
      </c>
      <c r="AC41">
        <f t="shared" si="30"/>
        <v>210.67578099118299</v>
      </c>
      <c r="AE41">
        <f t="shared" si="43"/>
        <v>0</v>
      </c>
      <c r="AF41">
        <f t="shared" si="44"/>
        <v>0</v>
      </c>
      <c r="AG41">
        <f t="shared" si="45"/>
        <v>-7.0205864938496942</v>
      </c>
      <c r="AH41">
        <f t="shared" si="46"/>
        <v>-1947.9327402249439</v>
      </c>
      <c r="AI41">
        <f t="shared" si="39"/>
        <v>-1954.9533267187937</v>
      </c>
      <c r="AJ41">
        <f t="shared" si="47"/>
        <v>56.366307936846397</v>
      </c>
      <c r="AK41">
        <f t="shared" si="59"/>
        <v>18.692946224962061</v>
      </c>
      <c r="AL41">
        <f t="shared" si="40"/>
        <v>-1879.8940725569853</v>
      </c>
      <c r="AN41">
        <f t="shared" si="48"/>
        <v>0</v>
      </c>
      <c r="AO41">
        <f t="shared" si="49"/>
        <v>0</v>
      </c>
      <c r="AP41">
        <f t="shared" si="50"/>
        <v>-0.2420933580895786</v>
      </c>
      <c r="AQ41">
        <f t="shared" si="51"/>
        <v>-67.17125112365116</v>
      </c>
      <c r="AR41">
        <f t="shared" si="52"/>
        <v>-67.413344481740737</v>
      </c>
      <c r="AS41">
        <f t="shared" si="53"/>
        <v>1.9436992598120906</v>
      </c>
      <c r="AT41">
        <f t="shared" si="54"/>
        <v>0.6445954519830267</v>
      </c>
      <c r="AU41">
        <f t="shared" si="55"/>
        <v>-64.825049769945622</v>
      </c>
      <c r="AW41">
        <v>38</v>
      </c>
      <c r="AX41">
        <f>IF(Z41&gt;0, (R41*SUMPRODUCT(K41:$K$98, X41:$X$98)-K41*$AZ$3)/Z41, 0)</f>
        <v>750.2071984147733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41"/>
        <v>50000</v>
      </c>
      <c r="S42">
        <f t="shared" si="42"/>
        <v>662.29394918649677</v>
      </c>
      <c r="U42">
        <f t="shared" si="57"/>
        <v>0.138204574</v>
      </c>
      <c r="V42">
        <f t="shared" si="58"/>
        <v>0.01</v>
      </c>
      <c r="W42">
        <f t="shared" si="34"/>
        <v>0.28082345975398776</v>
      </c>
      <c r="X42">
        <f t="shared" si="35"/>
        <v>3.8811086624506025E-2</v>
      </c>
      <c r="Y42">
        <f t="shared" si="36"/>
        <v>2.8082345975398776E-3</v>
      </c>
      <c r="Z42">
        <f t="shared" si="37"/>
        <v>0.23920413853194186</v>
      </c>
      <c r="AB42">
        <f t="shared" si="38"/>
        <v>210.67578099118299</v>
      </c>
      <c r="AC42">
        <f t="shared" si="30"/>
        <v>158.42345357007363</v>
      </c>
      <c r="AE42">
        <f t="shared" si="43"/>
        <v>0</v>
      </c>
      <c r="AF42">
        <f t="shared" si="44"/>
        <v>0</v>
      </c>
      <c r="AG42">
        <f t="shared" si="45"/>
        <v>-5.9801034632985468</v>
      </c>
      <c r="AH42">
        <f t="shared" si="46"/>
        <v>-1940.5543312253012</v>
      </c>
      <c r="AI42">
        <f t="shared" si="39"/>
        <v>-1946.5344346885997</v>
      </c>
      <c r="AJ42">
        <f t="shared" si="47"/>
        <v>52.252327421109356</v>
      </c>
      <c r="AK42">
        <f t="shared" si="59"/>
        <v>14.74730466938281</v>
      </c>
      <c r="AL42">
        <f t="shared" si="40"/>
        <v>-1879.5348025981075</v>
      </c>
      <c r="AN42">
        <f t="shared" si="48"/>
        <v>0</v>
      </c>
      <c r="AO42">
        <f t="shared" si="49"/>
        <v>0</v>
      </c>
      <c r="AP42">
        <f t="shared" si="50"/>
        <v>-0.18411965632650279</v>
      </c>
      <c r="AQ42">
        <f t="shared" si="51"/>
        <v>-59.747159683927968</v>
      </c>
      <c r="AR42">
        <f t="shared" si="52"/>
        <v>-59.93127934025447</v>
      </c>
      <c r="AS42">
        <f t="shared" si="53"/>
        <v>1.6087816249466547</v>
      </c>
      <c r="AT42">
        <f t="shared" si="54"/>
        <v>0.45405044981801812</v>
      </c>
      <c r="AU42">
        <f t="shared" si="55"/>
        <v>-57.868447265489792</v>
      </c>
      <c r="AW42">
        <v>39</v>
      </c>
      <c r="AX42">
        <f>IF(Z42&gt;0, (R42*SUMPRODUCT(K42:$K$98, X42:$X$98)-K42*$AZ$3)/Z42, 0)</f>
        <v>662.29394918649677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41"/>
        <v>50000</v>
      </c>
      <c r="S43">
        <f t="shared" si="42"/>
        <v>561.65588856483157</v>
      </c>
      <c r="U43">
        <f t="shared" si="57"/>
        <v>0.156383199</v>
      </c>
      <c r="V43">
        <f t="shared" si="58"/>
        <v>0.01</v>
      </c>
      <c r="W43">
        <f t="shared" si="34"/>
        <v>0.23920413853194186</v>
      </c>
      <c r="X43">
        <f t="shared" si="35"/>
        <v>3.7407508397664234E-2</v>
      </c>
      <c r="Y43">
        <f t="shared" si="36"/>
        <v>2.3920413853194189E-3</v>
      </c>
      <c r="Z43">
        <f t="shared" si="37"/>
        <v>0.19940458874895819</v>
      </c>
      <c r="AB43">
        <f t="shared" si="38"/>
        <v>158.42345357007363</v>
      </c>
      <c r="AC43">
        <f t="shared" si="30"/>
        <v>111.99676147770093</v>
      </c>
      <c r="AE43">
        <f t="shared" si="43"/>
        <v>0</v>
      </c>
      <c r="AF43">
        <f t="shared" si="44"/>
        <v>0</v>
      </c>
      <c r="AG43">
        <f t="shared" si="45"/>
        <v>-4.9851147187239553</v>
      </c>
      <c r="AH43">
        <f t="shared" si="46"/>
        <v>-1870.3754198832116</v>
      </c>
      <c r="AI43">
        <f t="shared" si="39"/>
        <v>-1875.3605346019356</v>
      </c>
      <c r="AJ43">
        <f t="shared" si="47"/>
        <v>46.426692092372704</v>
      </c>
      <c r="AK43">
        <f t="shared" si="59"/>
        <v>11.089641749905155</v>
      </c>
      <c r="AL43">
        <f t="shared" si="40"/>
        <v>-1817.8442007596577</v>
      </c>
      <c r="AN43">
        <f t="shared" si="48"/>
        <v>0</v>
      </c>
      <c r="AO43">
        <f t="shared" si="49"/>
        <v>0</v>
      </c>
      <c r="AP43">
        <f t="shared" si="50"/>
        <v>-0.13704039188224881</v>
      </c>
      <c r="AQ43">
        <f t="shared" si="51"/>
        <v>-51.416465812712673</v>
      </c>
      <c r="AR43">
        <f t="shared" si="52"/>
        <v>-51.553506204594918</v>
      </c>
      <c r="AS43">
        <f t="shared" si="53"/>
        <v>1.2762659311005444</v>
      </c>
      <c r="AT43">
        <f t="shared" si="54"/>
        <v>0.30485333577835022</v>
      </c>
      <c r="AU43">
        <f t="shared" si="55"/>
        <v>-49.972386937716024</v>
      </c>
      <c r="AW43">
        <v>40</v>
      </c>
      <c r="AX43">
        <f>IF(Z43&gt;0, (R43*SUMPRODUCT(K43:$K$98, X43:$X$98)-K43*$AZ$3)/Z43, 0)</f>
        <v>561.65588856483157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41"/>
        <v>50000</v>
      </c>
      <c r="S44">
        <f t="shared" si="42"/>
        <v>446.43743916952076</v>
      </c>
      <c r="U44">
        <f t="shared" si="57"/>
        <v>0.17588848000000001</v>
      </c>
      <c r="V44">
        <f t="shared" si="58"/>
        <v>0.01</v>
      </c>
      <c r="W44">
        <f t="shared" si="34"/>
        <v>0.19940458874895819</v>
      </c>
      <c r="X44">
        <f t="shared" si="35"/>
        <v>3.5072970020079364E-2</v>
      </c>
      <c r="Y44">
        <f t="shared" si="36"/>
        <v>1.9940458874895821E-3</v>
      </c>
      <c r="Z44">
        <f t="shared" si="37"/>
        <v>0.16233757284138925</v>
      </c>
      <c r="AB44">
        <f t="shared" si="38"/>
        <v>111.99676147770093</v>
      </c>
      <c r="AC44">
        <f t="shared" si="30"/>
        <v>72.473570300305354</v>
      </c>
      <c r="AE44">
        <f t="shared" si="43"/>
        <v>0</v>
      </c>
      <c r="AF44">
        <f t="shared" si="44"/>
        <v>0</v>
      </c>
      <c r="AG44">
        <f t="shared" si="45"/>
        <v>-4.0584393210347312</v>
      </c>
      <c r="AH44">
        <f t="shared" si="46"/>
        <v>-1753.6485010039682</v>
      </c>
      <c r="AI44">
        <f t="shared" si="39"/>
        <v>-1757.706940325003</v>
      </c>
      <c r="AJ44">
        <f t="shared" si="47"/>
        <v>39.523191177395574</v>
      </c>
      <c r="AK44">
        <f t="shared" si="59"/>
        <v>7.839773303439066</v>
      </c>
      <c r="AL44">
        <f t="shared" si="40"/>
        <v>-1710.3439758441684</v>
      </c>
      <c r="AN44">
        <f t="shared" si="48"/>
        <v>0</v>
      </c>
      <c r="AO44">
        <f t="shared" si="49"/>
        <v>0</v>
      </c>
      <c r="AP44">
        <f t="shared" si="50"/>
        <v>-9.9612644407726089E-2</v>
      </c>
      <c r="AQ44">
        <f t="shared" si="51"/>
        <v>-43.04254683352336</v>
      </c>
      <c r="AR44">
        <f t="shared" si="52"/>
        <v>-43.142159477931088</v>
      </c>
      <c r="AS44">
        <f t="shared" si="53"/>
        <v>0.97007969743618361</v>
      </c>
      <c r="AT44">
        <f t="shared" si="54"/>
        <v>0.19242385767974296</v>
      </c>
      <c r="AU44">
        <f t="shared" si="55"/>
        <v>-41.979655922815162</v>
      </c>
      <c r="AW44">
        <v>41</v>
      </c>
      <c r="AX44">
        <f>IF(Z44&gt;0, (R44*SUMPRODUCT(K44:$K$98, X44:$X$98)-K44*$AZ$3)/Z44, 0)</f>
        <v>446.43743916952076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41"/>
        <v>50000</v>
      </c>
      <c r="S45">
        <f t="shared" si="42"/>
        <v>310.69530310976722</v>
      </c>
      <c r="U45">
        <f t="shared" si="57"/>
        <v>0.195947922</v>
      </c>
      <c r="V45">
        <f t="shared" si="58"/>
        <v>0.01</v>
      </c>
      <c r="W45">
        <f t="shared" si="34"/>
        <v>0.16233757284138925</v>
      </c>
      <c r="X45">
        <f t="shared" si="35"/>
        <v>3.1809710060793861E-2</v>
      </c>
      <c r="Y45">
        <f t="shared" si="36"/>
        <v>1.6233757284138926E-3</v>
      </c>
      <c r="Z45">
        <f t="shared" si="37"/>
        <v>0.12890448705218149</v>
      </c>
      <c r="AB45">
        <f t="shared" si="38"/>
        <v>72.473570300305354</v>
      </c>
      <c r="AC45">
        <f t="shared" si="30"/>
        <v>40.050018676886594</v>
      </c>
      <c r="AE45">
        <f t="shared" si="43"/>
        <v>0</v>
      </c>
      <c r="AF45">
        <f t="shared" si="44"/>
        <v>0</v>
      </c>
      <c r="AG45">
        <f t="shared" si="45"/>
        <v>-3.2226121763045374</v>
      </c>
      <c r="AH45">
        <f t="shared" si="46"/>
        <v>-1590.485503039693</v>
      </c>
      <c r="AI45">
        <f t="shared" si="39"/>
        <v>-1593.7081152159974</v>
      </c>
      <c r="AJ45">
        <f t="shared" si="47"/>
        <v>32.42355162341876</v>
      </c>
      <c r="AK45">
        <f t="shared" si="59"/>
        <v>5.0731499210213755</v>
      </c>
      <c r="AL45">
        <f t="shared" si="40"/>
        <v>-1556.2114136715572</v>
      </c>
      <c r="AN45">
        <f t="shared" si="48"/>
        <v>0</v>
      </c>
      <c r="AO45">
        <f t="shared" si="49"/>
        <v>0</v>
      </c>
      <c r="AP45">
        <f t="shared" si="50"/>
        <v>-7.0622881506276755E-2</v>
      </c>
      <c r="AQ45">
        <f t="shared" si="51"/>
        <v>-34.855161922533654</v>
      </c>
      <c r="AR45">
        <f t="shared" si="52"/>
        <v>-34.925784804039928</v>
      </c>
      <c r="AS45">
        <f t="shared" si="53"/>
        <v>0.7105554497529335</v>
      </c>
      <c r="AT45">
        <f t="shared" si="54"/>
        <v>0.11117703469572329</v>
      </c>
      <c r="AU45">
        <f t="shared" si="55"/>
        <v>-34.104052319591268</v>
      </c>
      <c r="AW45">
        <v>42</v>
      </c>
      <c r="AX45">
        <f>IF(Z45&gt;0, (R45*SUMPRODUCT(K45:$K$98, X45:$X$98)-K45*$AZ$3)/Z45, 0)</f>
        <v>310.69530310976722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41"/>
        <v>50000</v>
      </c>
      <c r="S46">
        <f t="shared" si="42"/>
        <v>147.32356585539921</v>
      </c>
      <c r="U46">
        <f t="shared" si="57"/>
        <v>0.21719401199999999</v>
      </c>
      <c r="V46">
        <f t="shared" si="58"/>
        <v>0.01</v>
      </c>
      <c r="W46">
        <f t="shared" si="34"/>
        <v>0.12890448705218149</v>
      </c>
      <c r="X46">
        <f t="shared" si="35"/>
        <v>2.7997282707665352E-2</v>
      </c>
      <c r="Y46">
        <f t="shared" si="36"/>
        <v>1.289044870521815E-3</v>
      </c>
      <c r="Z46">
        <f t="shared" si="37"/>
        <v>9.9618159473994328E-2</v>
      </c>
      <c r="AB46">
        <f t="shared" si="38"/>
        <v>40.050018676886594</v>
      </c>
      <c r="AC46">
        <f t="shared" si="30"/>
        <v>14.676102477660663</v>
      </c>
      <c r="AE46">
        <f t="shared" si="43"/>
        <v>0</v>
      </c>
      <c r="AF46">
        <f t="shared" si="44"/>
        <v>0</v>
      </c>
      <c r="AG46">
        <f t="shared" si="45"/>
        <v>-2.4904539868498583</v>
      </c>
      <c r="AH46">
        <f t="shared" si="46"/>
        <v>-1399.8641353832677</v>
      </c>
      <c r="AI46">
        <f t="shared" si="39"/>
        <v>-1402.3545893701175</v>
      </c>
      <c r="AJ46">
        <f t="shared" si="47"/>
        <v>25.373916199225931</v>
      </c>
      <c r="AK46">
        <f t="shared" si="59"/>
        <v>2.8035013073820618</v>
      </c>
      <c r="AL46">
        <f t="shared" si="40"/>
        <v>-1374.1771718635096</v>
      </c>
      <c r="AN46">
        <f t="shared" si="48"/>
        <v>0</v>
      </c>
      <c r="AO46">
        <f t="shared" si="49"/>
        <v>0</v>
      </c>
      <c r="AP46">
        <f t="shared" si="50"/>
        <v>-4.8730165819522442E-2</v>
      </c>
      <c r="AQ46">
        <f t="shared" si="51"/>
        <v>-27.390833880980093</v>
      </c>
      <c r="AR46">
        <f t="shared" si="52"/>
        <v>-27.439564046799614</v>
      </c>
      <c r="AS46">
        <f t="shared" si="53"/>
        <v>0.49648584170107352</v>
      </c>
      <c r="AT46">
        <f t="shared" si="54"/>
        <v>5.4855493940194573E-2</v>
      </c>
      <c r="AU46">
        <f t="shared" si="55"/>
        <v>-26.888222711158345</v>
      </c>
      <c r="AW46">
        <v>43</v>
      </c>
      <c r="AX46">
        <f>IF(Z46&gt;0, (R46*SUMPRODUCT(K46:$K$98, X46:$X$98)-K46*$AZ$3)/Z46, 0)</f>
        <v>147.32356585539921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41"/>
        <v>50000</v>
      </c>
      <c r="S47">
        <f t="shared" si="42"/>
        <v>-56.851110814073522</v>
      </c>
      <c r="U47">
        <f t="shared" si="57"/>
        <v>0.239685495</v>
      </c>
      <c r="V47">
        <f t="shared" si="58"/>
        <v>0.01</v>
      </c>
      <c r="W47">
        <f t="shared" si="34"/>
        <v>9.9618159473994328E-2</v>
      </c>
      <c r="X47">
        <f t="shared" si="35"/>
        <v>2.3877027864513269E-2</v>
      </c>
      <c r="Y47">
        <f t="shared" si="36"/>
        <v>9.9618159473994334E-4</v>
      </c>
      <c r="Z47">
        <f t="shared" si="37"/>
        <v>7.4744950014741129E-2</v>
      </c>
      <c r="AB47">
        <f t="shared" si="38"/>
        <v>14.676102477660663</v>
      </c>
      <c r="AC47">
        <f t="shared" si="30"/>
        <v>-4.249333436080434</v>
      </c>
      <c r="AE47">
        <f t="shared" si="43"/>
        <v>0</v>
      </c>
      <c r="AF47">
        <f t="shared" si="44"/>
        <v>0</v>
      </c>
      <c r="AG47">
        <f t="shared" si="45"/>
        <v>-1.8686237503685281</v>
      </c>
      <c r="AH47">
        <f t="shared" si="46"/>
        <v>-1193.8513932256635</v>
      </c>
      <c r="AI47">
        <f t="shared" si="39"/>
        <v>-1195.720016976032</v>
      </c>
      <c r="AJ47">
        <f t="shared" si="47"/>
        <v>18.925435913741097</v>
      </c>
      <c r="AK47">
        <f t="shared" si="59"/>
        <v>1.0273271734362466</v>
      </c>
      <c r="AL47">
        <f t="shared" si="40"/>
        <v>-1175.7672538888546</v>
      </c>
      <c r="AN47">
        <f t="shared" si="48"/>
        <v>0</v>
      </c>
      <c r="AO47">
        <f t="shared" si="49"/>
        <v>0</v>
      </c>
      <c r="AP47">
        <f t="shared" si="50"/>
        <v>-3.2645491290574015E-2</v>
      </c>
      <c r="AQ47">
        <f t="shared" si="51"/>
        <v>-20.856989135507707</v>
      </c>
      <c r="AR47">
        <f t="shared" si="52"/>
        <v>-20.88963462679828</v>
      </c>
      <c r="AS47">
        <f t="shared" si="53"/>
        <v>0.33063379033393098</v>
      </c>
      <c r="AT47">
        <f t="shared" si="54"/>
        <v>1.7947754483142345E-2</v>
      </c>
      <c r="AU47">
        <f t="shared" si="55"/>
        <v>-20.541053081981204</v>
      </c>
      <c r="AW47">
        <v>44</v>
      </c>
      <c r="AX47">
        <f>IF(Z47&gt;0, (R47*SUMPRODUCT(K47:$K$98, X47:$X$98)-K47*$AZ$3)/Z47, 0)</f>
        <v>-56.851110814073522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41"/>
        <v>50000</v>
      </c>
      <c r="S48">
        <f t="shared" si="42"/>
        <v>-322.74986355846966</v>
      </c>
      <c r="U48">
        <f t="shared" si="57"/>
        <v>0.26259210900000002</v>
      </c>
      <c r="V48">
        <f t="shared" si="58"/>
        <v>0.01</v>
      </c>
      <c r="W48">
        <f t="shared" si="34"/>
        <v>7.4744950014741129E-2</v>
      </c>
      <c r="X48">
        <f t="shared" si="35"/>
        <v>1.9627434061470456E-2</v>
      </c>
      <c r="Y48">
        <f t="shared" si="36"/>
        <v>7.474495001474113E-4</v>
      </c>
      <c r="Z48">
        <f t="shared" si="37"/>
        <v>5.4370066453123263E-2</v>
      </c>
      <c r="AB48">
        <f t="shared" si="38"/>
        <v>-4.249333436080434</v>
      </c>
      <c r="AC48">
        <f t="shared" si="30"/>
        <v>-17.547931529410462</v>
      </c>
      <c r="AE48">
        <f t="shared" si="43"/>
        <v>0</v>
      </c>
      <c r="AF48">
        <f t="shared" si="44"/>
        <v>0</v>
      </c>
      <c r="AG48">
        <f t="shared" si="45"/>
        <v>-1.3592516613280816</v>
      </c>
      <c r="AH48">
        <f t="shared" si="46"/>
        <v>-981.37170307352278</v>
      </c>
      <c r="AI48">
        <f t="shared" si="39"/>
        <v>-982.73095473485091</v>
      </c>
      <c r="AJ48">
        <f t="shared" si="47"/>
        <v>13.298598093330028</v>
      </c>
      <c r="AK48">
        <f t="shared" si="59"/>
        <v>-0.29745334052563038</v>
      </c>
      <c r="AL48">
        <f t="shared" si="40"/>
        <v>-969.7298099820465</v>
      </c>
      <c r="AN48">
        <f t="shared" si="48"/>
        <v>0</v>
      </c>
      <c r="AO48">
        <f t="shared" si="49"/>
        <v>0</v>
      </c>
      <c r="AP48">
        <f t="shared" si="50"/>
        <v>-2.1202310687799389E-2</v>
      </c>
      <c r="AQ48">
        <f t="shared" si="51"/>
        <v>-15.30794358452315</v>
      </c>
      <c r="AR48">
        <f t="shared" si="52"/>
        <v>-15.329145895210951</v>
      </c>
      <c r="AS48">
        <f t="shared" si="53"/>
        <v>0.20743841373087946</v>
      </c>
      <c r="AT48">
        <f t="shared" si="54"/>
        <v>-4.6398311073507391E-3</v>
      </c>
      <c r="AU48">
        <f t="shared" si="55"/>
        <v>-15.126347312587422</v>
      </c>
      <c r="AW48">
        <v>45</v>
      </c>
      <c r="AX48">
        <f>IF(Z48&gt;0, (R48*SUMPRODUCT(K48:$K$98, X48:$X$98)-K48*$AZ$3)/Z48, 0)</f>
        <v>-322.74986355846966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41"/>
        <v>50000</v>
      </c>
      <c r="S49">
        <f t="shared" si="42"/>
        <v>-682.58560654003622</v>
      </c>
      <c r="U49">
        <f t="shared" si="57"/>
        <v>0.28653067599999998</v>
      </c>
      <c r="V49">
        <f t="shared" si="58"/>
        <v>0.01</v>
      </c>
      <c r="W49">
        <f t="shared" si="34"/>
        <v>5.4370066453123263E-2</v>
      </c>
      <c r="X49">
        <f t="shared" si="35"/>
        <v>1.557869189497833E-2</v>
      </c>
      <c r="Y49">
        <f t="shared" si="36"/>
        <v>5.437006645312326E-4</v>
      </c>
      <c r="Z49">
        <f t="shared" si="37"/>
        <v>3.8247673893613707E-2</v>
      </c>
      <c r="AB49">
        <f t="shared" si="38"/>
        <v>-17.547931529410462</v>
      </c>
      <c r="AC49">
        <f t="shared" si="30"/>
        <v>-26.107311683417819</v>
      </c>
      <c r="AE49">
        <f t="shared" si="43"/>
        <v>0</v>
      </c>
      <c r="AF49">
        <f t="shared" si="44"/>
        <v>0</v>
      </c>
      <c r="AG49">
        <f t="shared" si="45"/>
        <v>-0.95619184734034268</v>
      </c>
      <c r="AH49">
        <f t="shared" si="46"/>
        <v>-778.93459474891654</v>
      </c>
      <c r="AI49">
        <f t="shared" si="39"/>
        <v>-779.89078659625693</v>
      </c>
      <c r="AJ49">
        <f t="shared" si="47"/>
        <v>8.5593801540073571</v>
      </c>
      <c r="AK49">
        <f t="shared" si="59"/>
        <v>-1.2283552070587325</v>
      </c>
      <c r="AL49">
        <f t="shared" si="40"/>
        <v>-772.55976164930826</v>
      </c>
      <c r="AN49">
        <f t="shared" si="48"/>
        <v>0</v>
      </c>
      <c r="AO49">
        <f t="shared" si="49"/>
        <v>0</v>
      </c>
      <c r="AP49">
        <f t="shared" si="50"/>
        <v>-1.3317120684628762E-2</v>
      </c>
      <c r="AQ49">
        <f t="shared" si="51"/>
        <v>-10.84841502524497</v>
      </c>
      <c r="AR49">
        <f t="shared" si="52"/>
        <v>-10.861732145929599</v>
      </c>
      <c r="AS49">
        <f t="shared" si="53"/>
        <v>0.11920860736638399</v>
      </c>
      <c r="AT49">
        <f t="shared" si="54"/>
        <v>-1.7107607204028839E-2</v>
      </c>
      <c r="AU49">
        <f t="shared" si="55"/>
        <v>-10.759631145767244</v>
      </c>
      <c r="AW49">
        <v>46</v>
      </c>
      <c r="AX49">
        <f>IF(Z49&gt;0, (R49*SUMPRODUCT(K49:$K$98, X49:$X$98)-K49*$AZ$3)/Z49, 0)</f>
        <v>-682.58560654003622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41"/>
        <v>50000</v>
      </c>
      <c r="S50">
        <f t="shared" si="42"/>
        <v>-1190.343140378923</v>
      </c>
      <c r="U50">
        <f t="shared" si="57"/>
        <v>0.31063079199999999</v>
      </c>
      <c r="V50">
        <f t="shared" si="58"/>
        <v>0.01</v>
      </c>
      <c r="W50">
        <f t="shared" si="34"/>
        <v>3.8247673893613707E-2</v>
      </c>
      <c r="X50">
        <f t="shared" si="35"/>
        <v>1.1880905233730948E-2</v>
      </c>
      <c r="Y50">
        <f t="shared" si="36"/>
        <v>3.8247673893613708E-4</v>
      </c>
      <c r="Z50">
        <f t="shared" si="37"/>
        <v>2.5984291920946621E-2</v>
      </c>
      <c r="AB50">
        <f t="shared" si="38"/>
        <v>-26.107311683417819</v>
      </c>
      <c r="AC50">
        <f t="shared" si="30"/>
        <v>-30.930223645702277</v>
      </c>
      <c r="AE50">
        <f t="shared" si="43"/>
        <v>0</v>
      </c>
      <c r="AF50">
        <f t="shared" si="44"/>
        <v>0</v>
      </c>
      <c r="AG50">
        <f t="shared" si="45"/>
        <v>-0.64960729802366557</v>
      </c>
      <c r="AH50">
        <f t="shared" si="46"/>
        <v>-594.04526168654741</v>
      </c>
      <c r="AI50">
        <f t="shared" si="39"/>
        <v>-594.69486898457103</v>
      </c>
      <c r="AJ50">
        <f t="shared" si="47"/>
        <v>4.8229119622844578</v>
      </c>
      <c r="AK50">
        <f t="shared" si="59"/>
        <v>-1.8275118178392475</v>
      </c>
      <c r="AL50">
        <f t="shared" si="40"/>
        <v>-591.69946884012575</v>
      </c>
      <c r="AN50">
        <f t="shared" si="48"/>
        <v>0</v>
      </c>
      <c r="AO50">
        <f t="shared" si="49"/>
        <v>0</v>
      </c>
      <c r="AP50">
        <f t="shared" si="50"/>
        <v>-8.0778944038898733E-3</v>
      </c>
      <c r="AQ50">
        <f t="shared" si="51"/>
        <v>-7.3869781168318092</v>
      </c>
      <c r="AR50">
        <f t="shared" si="52"/>
        <v>-7.3950560112356989</v>
      </c>
      <c r="AS50">
        <f t="shared" si="53"/>
        <v>5.997311555630315E-2</v>
      </c>
      <c r="AT50">
        <f t="shared" si="54"/>
        <v>-2.2725187249710462E-2</v>
      </c>
      <c r="AU50">
        <f t="shared" si="55"/>
        <v>-7.3578080829291048</v>
      </c>
      <c r="AW50">
        <v>47</v>
      </c>
      <c r="AX50">
        <f>IF(Z50&gt;0, (R50*SUMPRODUCT(K50:$K$98, X50:$X$98)-K50*$AZ$3)/Z50, 0)</f>
        <v>-1190.343140378923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41"/>
        <v>50000</v>
      </c>
      <c r="S51">
        <f t="shared" si="42"/>
        <v>-1933.2848116874964</v>
      </c>
      <c r="U51">
        <f t="shared" si="57"/>
        <v>0.33433633699999998</v>
      </c>
      <c r="V51">
        <f t="shared" si="58"/>
        <v>0.01</v>
      </c>
      <c r="W51">
        <f t="shared" si="34"/>
        <v>2.5984291920946621E-2</v>
      </c>
      <c r="X51">
        <f t="shared" si="35"/>
        <v>8.6874929803879859E-3</v>
      </c>
      <c r="Y51">
        <f t="shared" si="36"/>
        <v>2.5984291920946623E-4</v>
      </c>
      <c r="Z51">
        <f t="shared" si="37"/>
        <v>1.7036956021349168E-2</v>
      </c>
      <c r="AB51">
        <f t="shared" si="38"/>
        <v>-30.930223645702277</v>
      </c>
      <c r="AC51">
        <f t="shared" si="30"/>
        <v>-32.937288313462183</v>
      </c>
      <c r="AE51">
        <f t="shared" si="43"/>
        <v>0</v>
      </c>
      <c r="AF51">
        <f t="shared" si="44"/>
        <v>0</v>
      </c>
      <c r="AG51">
        <f t="shared" si="45"/>
        <v>-0.42592390053372919</v>
      </c>
      <c r="AH51">
        <f t="shared" si="46"/>
        <v>-434.37464901939927</v>
      </c>
      <c r="AI51">
        <f t="shared" si="39"/>
        <v>-434.80057291993302</v>
      </c>
      <c r="AJ51">
        <f t="shared" si="47"/>
        <v>2.0070646677599058</v>
      </c>
      <c r="AK51">
        <f t="shared" si="59"/>
        <v>-2.1651156551991595</v>
      </c>
      <c r="AL51">
        <f t="shared" si="40"/>
        <v>-434.95862390737227</v>
      </c>
      <c r="AN51">
        <f t="shared" si="48"/>
        <v>0</v>
      </c>
      <c r="AO51">
        <f t="shared" si="49"/>
        <v>0</v>
      </c>
      <c r="AP51">
        <f t="shared" si="50"/>
        <v>-4.7289123519478884E-3</v>
      </c>
      <c r="AQ51">
        <f t="shared" si="51"/>
        <v>-4.8227386172666753</v>
      </c>
      <c r="AR51">
        <f t="shared" si="52"/>
        <v>-4.8274675296186231</v>
      </c>
      <c r="AS51">
        <f t="shared" si="53"/>
        <v>2.2283870162332877E-2</v>
      </c>
      <c r="AT51">
        <f t="shared" si="54"/>
        <v>-2.4038665480938998E-2</v>
      </c>
      <c r="AU51">
        <f t="shared" si="55"/>
        <v>-4.8292223249372297</v>
      </c>
      <c r="AW51">
        <v>48</v>
      </c>
      <c r="AX51">
        <f>IF(Z51&gt;0, (R51*SUMPRODUCT(K51:$K$98, X51:$X$98)-K51*$AZ$3)/Z51, 0)</f>
        <v>-1933.2848116874964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41"/>
        <v>50000</v>
      </c>
      <c r="S52">
        <f t="shared" si="42"/>
        <v>-3063.733379102257</v>
      </c>
      <c r="U52">
        <f t="shared" si="57"/>
        <v>0.35860877099999999</v>
      </c>
      <c r="V52">
        <f t="shared" si="58"/>
        <v>0.01</v>
      </c>
      <c r="W52">
        <f t="shared" si="34"/>
        <v>1.7036956021349168E-2</v>
      </c>
      <c r="X52">
        <f t="shared" si="35"/>
        <v>6.1096018603970749E-3</v>
      </c>
      <c r="Y52">
        <f t="shared" si="36"/>
        <v>1.7036956021349169E-4</v>
      </c>
      <c r="Z52">
        <f t="shared" si="37"/>
        <v>1.07569846007386E-2</v>
      </c>
      <c r="AB52">
        <f t="shared" si="38"/>
        <v>-32.937288313462183</v>
      </c>
      <c r="AC52">
        <f t="shared" si="30"/>
        <v>-32.956532779771813</v>
      </c>
      <c r="AE52">
        <f t="shared" si="43"/>
        <v>0</v>
      </c>
      <c r="AF52">
        <f t="shared" si="44"/>
        <v>0</v>
      </c>
      <c r="AG52">
        <f t="shared" si="45"/>
        <v>-0.26892461501846499</v>
      </c>
      <c r="AH52">
        <f t="shared" si="46"/>
        <v>-305.48009301985377</v>
      </c>
      <c r="AI52">
        <f t="shared" si="39"/>
        <v>-305.74901763487225</v>
      </c>
      <c r="AJ52">
        <f t="shared" si="47"/>
        <v>1.9244466309629615E-2</v>
      </c>
      <c r="AK52">
        <f t="shared" si="59"/>
        <v>-2.3056101819423529</v>
      </c>
      <c r="AL52">
        <f t="shared" si="40"/>
        <v>-308.03538335050496</v>
      </c>
      <c r="AN52">
        <f t="shared" si="48"/>
        <v>0</v>
      </c>
      <c r="AO52">
        <f t="shared" si="49"/>
        <v>0</v>
      </c>
      <c r="AP52">
        <f t="shared" si="50"/>
        <v>-2.6658873051157656E-3</v>
      </c>
      <c r="AQ52">
        <f t="shared" si="51"/>
        <v>-3.0282668691049142</v>
      </c>
      <c r="AR52">
        <f t="shared" si="52"/>
        <v>-3.0309327564100301</v>
      </c>
      <c r="AS52">
        <f t="shared" si="53"/>
        <v>1.9077308495931848E-4</v>
      </c>
      <c r="AT52">
        <f t="shared" si="54"/>
        <v>-2.2855836064555622E-2</v>
      </c>
      <c r="AU52">
        <f t="shared" si="55"/>
        <v>-3.0535978193896263</v>
      </c>
      <c r="AW52">
        <v>49</v>
      </c>
      <c r="AX52">
        <f>IF(Z52&gt;0, (R52*SUMPRODUCT(K52:$K$98, X52:$X$98)-K52*$AZ$3)/Z52, 0)</f>
        <v>-3063.733379102257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41"/>
        <v>50000</v>
      </c>
      <c r="S53">
        <f t="shared" si="42"/>
        <v>-4856.728549436777</v>
      </c>
      <c r="U53">
        <f t="shared" si="57"/>
        <v>0.383306127</v>
      </c>
      <c r="V53">
        <f t="shared" si="58"/>
        <v>0.01</v>
      </c>
      <c r="W53">
        <f t="shared" si="34"/>
        <v>1.07569846007386E-2</v>
      </c>
      <c r="X53">
        <f t="shared" si="35"/>
        <v>4.1232181055077541E-3</v>
      </c>
      <c r="Y53">
        <f t="shared" si="36"/>
        <v>1.07569846007386E-4</v>
      </c>
      <c r="Z53">
        <f t="shared" si="37"/>
        <v>6.5261966492234603E-3</v>
      </c>
      <c r="AB53">
        <f t="shared" si="38"/>
        <v>-32.956532779771813</v>
      </c>
      <c r="AC53">
        <f t="shared" si="30"/>
        <v>-31.69596558552221</v>
      </c>
      <c r="AE53">
        <f t="shared" si="43"/>
        <v>0</v>
      </c>
      <c r="AF53">
        <f t="shared" si="44"/>
        <v>0</v>
      </c>
      <c r="AG53">
        <f t="shared" si="45"/>
        <v>-0.16315491623058651</v>
      </c>
      <c r="AH53">
        <f t="shared" si="46"/>
        <v>-206.16090527538771</v>
      </c>
      <c r="AI53">
        <f t="shared" si="39"/>
        <v>-206.32406019161829</v>
      </c>
      <c r="AJ53">
        <f t="shared" si="47"/>
        <v>-1.2605671942496031</v>
      </c>
      <c r="AK53">
        <f t="shared" si="59"/>
        <v>-2.3069572945840271</v>
      </c>
      <c r="AL53">
        <f t="shared" si="40"/>
        <v>-209.89158468045193</v>
      </c>
      <c r="AN53">
        <f t="shared" si="48"/>
        <v>0</v>
      </c>
      <c r="AO53">
        <f t="shared" si="49"/>
        <v>0</v>
      </c>
      <c r="AP53">
        <f t="shared" si="50"/>
        <v>-1.4440870483234075E-3</v>
      </c>
      <c r="AQ53">
        <f t="shared" si="51"/>
        <v>-1.82473381775427</v>
      </c>
      <c r="AR53">
        <f t="shared" si="52"/>
        <v>-1.8261779048025935</v>
      </c>
      <c r="AS53">
        <f t="shared" si="53"/>
        <v>-1.1157302524580413E-2</v>
      </c>
      <c r="AT53">
        <f t="shared" si="54"/>
        <v>-2.0418919804020334E-2</v>
      </c>
      <c r="AU53">
        <f t="shared" si="55"/>
        <v>-1.8577541271311941</v>
      </c>
      <c r="AW53">
        <v>50</v>
      </c>
      <c r="AX53">
        <f>IF(Z53&gt;0, (R53*SUMPRODUCT(K53:$K$98, X53:$X$98)-K53*$AZ$3)/Z53, 0)</f>
        <v>-4856.728549436777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41"/>
        <v>50000</v>
      </c>
      <c r="S54">
        <f t="shared" si="42"/>
        <v>-7820.7414533329229</v>
      </c>
      <c r="U54">
        <f t="shared" si="57"/>
        <v>0.40826881399999998</v>
      </c>
      <c r="V54">
        <f t="shared" si="58"/>
        <v>0.01</v>
      </c>
      <c r="W54">
        <f t="shared" si="34"/>
        <v>6.5261966492234603E-3</v>
      </c>
      <c r="X54">
        <f t="shared" si="35"/>
        <v>2.6644425659092361E-3</v>
      </c>
      <c r="Y54">
        <f t="shared" si="36"/>
        <v>6.5261966492234603E-5</v>
      </c>
      <c r="Z54">
        <f t="shared" si="37"/>
        <v>3.7964921168219899E-3</v>
      </c>
      <c r="AB54">
        <f t="shared" si="38"/>
        <v>-31.69596558552221</v>
      </c>
      <c r="AC54">
        <f t="shared" si="30"/>
        <v>-29.691383275281392</v>
      </c>
      <c r="AE54">
        <f t="shared" si="43"/>
        <v>0</v>
      </c>
      <c r="AF54">
        <f t="shared" si="44"/>
        <v>0</v>
      </c>
      <c r="AG54">
        <f t="shared" si="45"/>
        <v>-9.4912302920549751E-2</v>
      </c>
      <c r="AH54">
        <f t="shared" si="46"/>
        <v>-133.2221282954618</v>
      </c>
      <c r="AI54">
        <f t="shared" si="39"/>
        <v>-133.31704059838236</v>
      </c>
      <c r="AJ54">
        <f t="shared" si="47"/>
        <v>-2.0045823102408171</v>
      </c>
      <c r="AK54">
        <f t="shared" si="59"/>
        <v>-2.2187175909865551</v>
      </c>
      <c r="AL54">
        <f t="shared" si="40"/>
        <v>-137.54034049960973</v>
      </c>
      <c r="AN54">
        <f t="shared" si="48"/>
        <v>0</v>
      </c>
      <c r="AO54">
        <f t="shared" si="49"/>
        <v>0</v>
      </c>
      <c r="AP54">
        <f t="shared" si="50"/>
        <v>-7.5006292081108506E-4</v>
      </c>
      <c r="AQ54">
        <f t="shared" si="51"/>
        <v>-1.052813761663854</v>
      </c>
      <c r="AR54">
        <f t="shared" si="52"/>
        <v>-1.0535638245846652</v>
      </c>
      <c r="AS54">
        <f t="shared" si="53"/>
        <v>-1.5841601313626108E-2</v>
      </c>
      <c r="AT54">
        <f t="shared" si="54"/>
        <v>-1.7533846988660451E-2</v>
      </c>
      <c r="AU54">
        <f t="shared" si="55"/>
        <v>-1.0869392728869516</v>
      </c>
      <c r="AW54">
        <v>51</v>
      </c>
      <c r="AX54">
        <f>IF(Z54&gt;0, (R54*SUMPRODUCT(K54:$K$98, X54:$X$98)-K54*$AZ$3)/Z54, 0)</f>
        <v>-7820.7414533329229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41"/>
        <v>50000</v>
      </c>
      <c r="S55">
        <f t="shared" si="42"/>
        <v>-12929.735731684057</v>
      </c>
      <c r="U55">
        <f t="shared" si="57"/>
        <v>0.43333920100000001</v>
      </c>
      <c r="V55">
        <f t="shared" si="58"/>
        <v>0.01</v>
      </c>
      <c r="W55">
        <f t="shared" si="34"/>
        <v>3.7964921168219899E-3</v>
      </c>
      <c r="X55">
        <f t="shared" si="35"/>
        <v>1.6451688605064398E-3</v>
      </c>
      <c r="Y55">
        <f t="shared" si="36"/>
        <v>3.79649211682199E-5</v>
      </c>
      <c r="Z55">
        <f t="shared" si="37"/>
        <v>2.1133583351473301E-3</v>
      </c>
      <c r="AB55">
        <f t="shared" si="38"/>
        <v>-29.691383275281392</v>
      </c>
      <c r="AC55">
        <f t="shared" si="30"/>
        <v>-27.325164779806766</v>
      </c>
      <c r="AE55">
        <f t="shared" si="43"/>
        <v>0</v>
      </c>
      <c r="AF55">
        <f t="shared" si="44"/>
        <v>0</v>
      </c>
      <c r="AG55">
        <f t="shared" si="45"/>
        <v>-5.2833958378683252E-2</v>
      </c>
      <c r="AH55">
        <f t="shared" si="46"/>
        <v>-82.258443025321995</v>
      </c>
      <c r="AI55">
        <f t="shared" si="39"/>
        <v>-82.311276983700679</v>
      </c>
      <c r="AJ55">
        <f t="shared" si="47"/>
        <v>-2.3662184954746266</v>
      </c>
      <c r="AK55">
        <f t="shared" si="59"/>
        <v>-2.0783968292696975</v>
      </c>
      <c r="AL55">
        <f t="shared" si="40"/>
        <v>-86.755892308444999</v>
      </c>
      <c r="AN55">
        <f t="shared" si="48"/>
        <v>0</v>
      </c>
      <c r="AO55">
        <f t="shared" si="49"/>
        <v>0</v>
      </c>
      <c r="AP55">
        <f t="shared" si="50"/>
        <v>-3.7279520071336806E-4</v>
      </c>
      <c r="AQ55">
        <f t="shared" si="51"/>
        <v>-0.5804136907214319</v>
      </c>
      <c r="AR55">
        <f t="shared" si="52"/>
        <v>-0.58078648592214521</v>
      </c>
      <c r="AS55">
        <f t="shared" si="53"/>
        <v>-1.6695983530699288E-2</v>
      </c>
      <c r="AT55">
        <f t="shared" si="54"/>
        <v>-1.4665120443488054E-2</v>
      </c>
      <c r="AU55">
        <f t="shared" si="55"/>
        <v>-0.61214758989633256</v>
      </c>
      <c r="AW55">
        <v>52</v>
      </c>
      <c r="AX55">
        <f>IF(Z55&gt;0, (R55*SUMPRODUCT(K55:$K$98, X55:$X$98)-K55*$AZ$3)/Z55, 0)</f>
        <v>-12929.735731684057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41"/>
        <v>50000</v>
      </c>
      <c r="S56">
        <f t="shared" si="42"/>
        <v>-22127.639316312565</v>
      </c>
      <c r="U56">
        <f t="shared" si="57"/>
        <v>0.458542742</v>
      </c>
      <c r="V56">
        <f t="shared" si="58"/>
        <v>0.01</v>
      </c>
      <c r="W56">
        <f t="shared" si="34"/>
        <v>2.1133583351473301E-3</v>
      </c>
      <c r="X56">
        <f t="shared" si="35"/>
        <v>9.6906512582701175E-4</v>
      </c>
      <c r="Y56">
        <f t="shared" si="36"/>
        <v>2.11335833514733E-5</v>
      </c>
      <c r="Z56">
        <f t="shared" si="37"/>
        <v>1.123159625968845E-3</v>
      </c>
      <c r="AB56">
        <f t="shared" si="38"/>
        <v>-27.325164779806766</v>
      </c>
      <c r="AC56">
        <f t="shared" si="30"/>
        <v>-24.852871098083128</v>
      </c>
      <c r="AE56">
        <f t="shared" si="43"/>
        <v>0</v>
      </c>
      <c r="AF56">
        <f t="shared" si="44"/>
        <v>0</v>
      </c>
      <c r="AG56">
        <f t="shared" si="45"/>
        <v>-2.8078990649221126E-2</v>
      </c>
      <c r="AH56">
        <f t="shared" si="46"/>
        <v>-48.453256291350584</v>
      </c>
      <c r="AI56">
        <f t="shared" si="39"/>
        <v>-48.481335281999804</v>
      </c>
      <c r="AJ56">
        <f t="shared" si="47"/>
        <v>-2.4722936817236381</v>
      </c>
      <c r="AK56">
        <f t="shared" si="59"/>
        <v>-1.9127615345864737</v>
      </c>
      <c r="AL56">
        <f t="shared" si="40"/>
        <v>-52.866390498309919</v>
      </c>
      <c r="AN56">
        <f t="shared" si="48"/>
        <v>0</v>
      </c>
      <c r="AO56">
        <f t="shared" si="49"/>
        <v>0</v>
      </c>
      <c r="AP56">
        <f t="shared" si="50"/>
        <v>-1.768970671131127E-4</v>
      </c>
      <c r="AQ56">
        <f t="shared" si="51"/>
        <v>-0.3052545241777645</v>
      </c>
      <c r="AR56">
        <f t="shared" si="52"/>
        <v>-0.3054314212448776</v>
      </c>
      <c r="AS56">
        <f t="shared" si="53"/>
        <v>-1.5575399657441823E-2</v>
      </c>
      <c r="AT56">
        <f t="shared" si="54"/>
        <v>-1.2050358568159912E-2</v>
      </c>
      <c r="AU56">
        <f t="shared" si="55"/>
        <v>-0.33305717947047936</v>
      </c>
      <c r="AW56">
        <v>53</v>
      </c>
      <c r="AX56">
        <f>IF(Z56&gt;0, (R56*SUMPRODUCT(K56:$K$98, X56:$X$98)-K56*$AZ$3)/Z56, 0)</f>
        <v>-22127.639316312565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41"/>
        <v>50000</v>
      </c>
      <c r="S57">
        <f t="shared" si="42"/>
        <v>-39465.861278387638</v>
      </c>
      <c r="U57">
        <f t="shared" si="57"/>
        <v>0.48392545599999998</v>
      </c>
      <c r="V57">
        <f t="shared" si="58"/>
        <v>0.01</v>
      </c>
      <c r="W57">
        <f t="shared" si="34"/>
        <v>1.123159625968845E-3</v>
      </c>
      <c r="X57">
        <f t="shared" si="35"/>
        <v>5.4352553415776272E-4</v>
      </c>
      <c r="Y57">
        <f t="shared" si="36"/>
        <v>1.123159625968845E-5</v>
      </c>
      <c r="Z57">
        <f t="shared" si="37"/>
        <v>5.6840249555139383E-4</v>
      </c>
      <c r="AB57">
        <f t="shared" si="38"/>
        <v>-24.852871098083128</v>
      </c>
      <c r="AC57">
        <f t="shared" si="30"/>
        <v>-22.432494039720655</v>
      </c>
      <c r="AE57">
        <f t="shared" si="43"/>
        <v>0</v>
      </c>
      <c r="AF57">
        <f t="shared" si="44"/>
        <v>0</v>
      </c>
      <c r="AG57">
        <f t="shared" si="45"/>
        <v>-1.4210062388784845E-2</v>
      </c>
      <c r="AH57">
        <f t="shared" si="46"/>
        <v>-27.176276707888135</v>
      </c>
      <c r="AI57">
        <f t="shared" si="39"/>
        <v>-27.19048677027692</v>
      </c>
      <c r="AJ57">
        <f t="shared" si="47"/>
        <v>-2.4203770583624724</v>
      </c>
      <c r="AK57">
        <f t="shared" si="59"/>
        <v>-1.7397009768658191</v>
      </c>
      <c r="AL57">
        <f t="shared" si="40"/>
        <v>-31.350564805505211</v>
      </c>
      <c r="AN57">
        <f t="shared" si="48"/>
        <v>0</v>
      </c>
      <c r="AO57">
        <f t="shared" si="49"/>
        <v>0</v>
      </c>
      <c r="AP57">
        <f t="shared" si="50"/>
        <v>-7.99313415841124E-5</v>
      </c>
      <c r="AQ57">
        <f t="shared" si="51"/>
        <v>-0.15286606047817078</v>
      </c>
      <c r="AR57">
        <f t="shared" si="52"/>
        <v>-0.15294599181975491</v>
      </c>
      <c r="AS57">
        <f t="shared" si="53"/>
        <v>-1.3614576778143461E-2</v>
      </c>
      <c r="AT57">
        <f t="shared" si="54"/>
        <v>-9.785786242981237E-3</v>
      </c>
      <c r="AU57">
        <f t="shared" si="55"/>
        <v>-0.1763463548408796</v>
      </c>
      <c r="AW57">
        <v>54</v>
      </c>
      <c r="AX57">
        <f>IF(Z57&gt;0, (R57*SUMPRODUCT(K57:$K$98, X57:$X$98)-K57*$AZ$3)/Z57, 0)</f>
        <v>-39465.861278387638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41"/>
        <v>50000</v>
      </c>
      <c r="S58">
        <f t="shared" si="42"/>
        <v>-73760.20612433592</v>
      </c>
      <c r="U58">
        <f t="shared" si="57"/>
        <v>0.50934341699999997</v>
      </c>
      <c r="V58">
        <f t="shared" si="58"/>
        <v>0.01</v>
      </c>
      <c r="W58">
        <f t="shared" si="34"/>
        <v>5.6840249555139383E-4</v>
      </c>
      <c r="X58">
        <f t="shared" si="35"/>
        <v>2.8951206931547422E-4</v>
      </c>
      <c r="Y58">
        <f t="shared" si="36"/>
        <v>5.6840249555139382E-6</v>
      </c>
      <c r="Z58">
        <f t="shared" si="37"/>
        <v>2.7320640128040567E-4</v>
      </c>
      <c r="AB58">
        <f t="shared" si="38"/>
        <v>-22.432494039720655</v>
      </c>
      <c r="AC58">
        <f t="shared" si="30"/>
        <v>-20.151760472930757</v>
      </c>
      <c r="AE58">
        <f t="shared" si="43"/>
        <v>0</v>
      </c>
      <c r="AF58">
        <f t="shared" si="44"/>
        <v>0</v>
      </c>
      <c r="AG58">
        <f t="shared" si="45"/>
        <v>-6.830160032010142E-3</v>
      </c>
      <c r="AH58">
        <f t="shared" si="46"/>
        <v>-14.475603465773711</v>
      </c>
      <c r="AI58">
        <f t="shared" si="39"/>
        <v>-14.48243362580572</v>
      </c>
      <c r="AJ58">
        <f t="shared" si="47"/>
        <v>-2.2807335667898982</v>
      </c>
      <c r="AK58">
        <f t="shared" si="59"/>
        <v>-1.5702745827804461</v>
      </c>
      <c r="AL58">
        <f t="shared" si="40"/>
        <v>-18.333441775376063</v>
      </c>
      <c r="AN58">
        <f t="shared" si="48"/>
        <v>0</v>
      </c>
      <c r="AO58">
        <f t="shared" si="49"/>
        <v>0</v>
      </c>
      <c r="AP58">
        <f t="shared" si="50"/>
        <v>-3.4303147786093998E-5</v>
      </c>
      <c r="AQ58">
        <f t="shared" si="51"/>
        <v>-7.2700897585439295E-2</v>
      </c>
      <c r="AR58">
        <f t="shared" si="52"/>
        <v>-7.2735200733225383E-2</v>
      </c>
      <c r="AS58">
        <f t="shared" si="53"/>
        <v>-1.1454539898865872E-2</v>
      </c>
      <c r="AT58">
        <f t="shared" si="54"/>
        <v>-7.8863980968849941E-3</v>
      </c>
      <c r="AU58">
        <f t="shared" si="55"/>
        <v>-9.2076138728976242E-2</v>
      </c>
      <c r="AW58">
        <v>55</v>
      </c>
      <c r="AX58">
        <f>IF(Z58&gt;0, (R58*SUMPRODUCT(K58:$K$98, X58:$X$98)-K58*$AZ$3)/Z58, 0)</f>
        <v>-73760.20612433592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41"/>
        <v>50000</v>
      </c>
      <c r="S59">
        <f t="shared" si="42"/>
        <v>-145103.68404409281</v>
      </c>
      <c r="U59">
        <f t="shared" si="57"/>
        <v>0.53464878299999996</v>
      </c>
      <c r="V59">
        <f t="shared" si="58"/>
        <v>0.01</v>
      </c>
      <c r="W59">
        <f t="shared" si="34"/>
        <v>2.7320640128040567E-4</v>
      </c>
      <c r="X59">
        <f t="shared" si="35"/>
        <v>1.4606946995237853E-4</v>
      </c>
      <c r="Y59">
        <f t="shared" si="36"/>
        <v>2.7320640128040566E-6</v>
      </c>
      <c r="Z59">
        <f t="shared" si="37"/>
        <v>1.2440486731522308E-4</v>
      </c>
      <c r="AB59">
        <f t="shared" si="38"/>
        <v>-20.151760472930757</v>
      </c>
      <c r="AC59">
        <f t="shared" si="30"/>
        <v>-18.05160456045542</v>
      </c>
      <c r="AE59">
        <f t="shared" si="43"/>
        <v>0</v>
      </c>
      <c r="AF59">
        <f t="shared" si="44"/>
        <v>0</v>
      </c>
      <c r="AG59">
        <f t="shared" si="45"/>
        <v>-3.1101216828805772E-3</v>
      </c>
      <c r="AH59">
        <f t="shared" si="46"/>
        <v>-7.3034734976189259</v>
      </c>
      <c r="AI59">
        <f t="shared" si="39"/>
        <v>-7.3065836193018061</v>
      </c>
      <c r="AJ59">
        <f t="shared" si="47"/>
        <v>-2.1001559124753371</v>
      </c>
      <c r="AK59">
        <f t="shared" si="59"/>
        <v>-1.4106232331051531</v>
      </c>
      <c r="AL59">
        <f t="shared" si="40"/>
        <v>-10.817362764882297</v>
      </c>
      <c r="AN59">
        <f t="shared" si="48"/>
        <v>0</v>
      </c>
      <c r="AO59">
        <f t="shared" si="49"/>
        <v>0</v>
      </c>
      <c r="AP59">
        <f t="shared" si="50"/>
        <v>-1.3946410795829248E-5</v>
      </c>
      <c r="AQ59">
        <f t="shared" si="51"/>
        <v>-3.2750243244471962E-2</v>
      </c>
      <c r="AR59">
        <f t="shared" si="52"/>
        <v>-3.2764189655267791E-2</v>
      </c>
      <c r="AS59">
        <f t="shared" si="53"/>
        <v>-9.4175212667379528E-3</v>
      </c>
      <c r="AT59">
        <f t="shared" si="54"/>
        <v>-6.3255181285396273E-3</v>
      </c>
      <c r="AU59">
        <f t="shared" si="55"/>
        <v>-4.8507229050545372E-2</v>
      </c>
      <c r="AW59">
        <v>56</v>
      </c>
      <c r="AX59">
        <f>IF(Z59&gt;0, (R59*SUMPRODUCT(K59:$K$98, X59:$X$98)-K59*$AZ$3)/Z59, 0)</f>
        <v>-145103.68404409281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41"/>
        <v>50000</v>
      </c>
      <c r="S60">
        <f t="shared" si="42"/>
        <v>-304649.88378033281</v>
      </c>
      <c r="U60">
        <f t="shared" si="57"/>
        <v>0.56402811100000005</v>
      </c>
      <c r="V60">
        <f t="shared" si="58"/>
        <v>0.01</v>
      </c>
      <c r="W60">
        <f t="shared" si="34"/>
        <v>1.2440486731522308E-4</v>
      </c>
      <c r="X60">
        <f t="shared" si="35"/>
        <v>7.0167842311010919E-5</v>
      </c>
      <c r="Y60">
        <f t="shared" si="36"/>
        <v>1.2440486731522308E-6</v>
      </c>
      <c r="Z60">
        <f t="shared" si="37"/>
        <v>5.2992976331059934E-5</v>
      </c>
      <c r="AB60">
        <f t="shared" si="38"/>
        <v>-18.05160456045542</v>
      </c>
      <c r="AC60">
        <f t="shared" si="30"/>
        <v>-16.144304080431336</v>
      </c>
      <c r="AE60">
        <f t="shared" si="43"/>
        <v>0</v>
      </c>
      <c r="AF60">
        <f t="shared" si="44"/>
        <v>0</v>
      </c>
      <c r="AG60">
        <f t="shared" si="45"/>
        <v>-1.3248244082764984E-3</v>
      </c>
      <c r="AH60">
        <f t="shared" si="46"/>
        <v>-3.5083921155505458</v>
      </c>
      <c r="AI60">
        <f t="shared" si="39"/>
        <v>-3.5097169399588224</v>
      </c>
      <c r="AJ60">
        <f t="shared" si="47"/>
        <v>-1.9073004800240838</v>
      </c>
      <c r="AK60">
        <f t="shared" si="59"/>
        <v>-1.2636123192318796</v>
      </c>
      <c r="AL60">
        <f t="shared" si="40"/>
        <v>-6.680629739214786</v>
      </c>
      <c r="AN60">
        <f t="shared" si="48"/>
        <v>0</v>
      </c>
      <c r="AO60">
        <f t="shared" si="49"/>
        <v>0</v>
      </c>
      <c r="AP60">
        <f t="shared" si="50"/>
        <v>-5.3042669209548014E-6</v>
      </c>
      <c r="AQ60">
        <f t="shared" si="51"/>
        <v>-1.4046728100717101E-2</v>
      </c>
      <c r="AR60">
        <f t="shared" si="52"/>
        <v>-1.4052032367638056E-2</v>
      </c>
      <c r="AS60">
        <f t="shared" si="53"/>
        <v>-7.6363560191906746E-3</v>
      </c>
      <c r="AT60">
        <f t="shared" si="54"/>
        <v>-5.0591889641678307E-3</v>
      </c>
      <c r="AU60">
        <f t="shared" si="55"/>
        <v>-2.6747577350996563E-2</v>
      </c>
      <c r="AW60">
        <v>57</v>
      </c>
      <c r="AX60">
        <f>IF(Z60&gt;0, (R60*SUMPRODUCT(K60:$K$98, X60:$X$98)-K60*$AZ$3)/Z60, 0)</f>
        <v>-304649.88378033281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41"/>
        <v>50000</v>
      </c>
      <c r="S61">
        <f t="shared" si="42"/>
        <v>-686140.76535847958</v>
      </c>
      <c r="U61">
        <f t="shared" si="57"/>
        <v>0.59324784900000005</v>
      </c>
      <c r="V61">
        <f t="shared" si="58"/>
        <v>0.01</v>
      </c>
      <c r="W61">
        <f t="shared" si="34"/>
        <v>5.2992976331059934E-5</v>
      </c>
      <c r="X61">
        <f t="shared" si="35"/>
        <v>3.143796922050922E-5</v>
      </c>
      <c r="Y61">
        <f t="shared" si="36"/>
        <v>5.2992976331059933E-7</v>
      </c>
      <c r="Z61">
        <f t="shared" si="37"/>
        <v>2.1025077347240113E-5</v>
      </c>
      <c r="AB61">
        <f t="shared" si="38"/>
        <v>-16.144304080431336</v>
      </c>
      <c r="AC61">
        <f t="shared" si="30"/>
        <v>-14.426162662756562</v>
      </c>
      <c r="AE61">
        <f t="shared" si="43"/>
        <v>0</v>
      </c>
      <c r="AF61">
        <f t="shared" si="44"/>
        <v>0</v>
      </c>
      <c r="AG61">
        <f t="shared" si="45"/>
        <v>-5.256269336810028E-4</v>
      </c>
      <c r="AH61">
        <f t="shared" si="46"/>
        <v>-1.5718984610254609</v>
      </c>
      <c r="AI61">
        <f t="shared" si="39"/>
        <v>-1.572424087959142</v>
      </c>
      <c r="AJ61">
        <f t="shared" si="47"/>
        <v>-1.718141417674774</v>
      </c>
      <c r="AK61">
        <f t="shared" si="59"/>
        <v>-1.1301012856301937</v>
      </c>
      <c r="AL61">
        <f t="shared" si="40"/>
        <v>-4.42066679126411</v>
      </c>
      <c r="AN61">
        <f t="shared" si="48"/>
        <v>0</v>
      </c>
      <c r="AO61">
        <f t="shared" si="49"/>
        <v>0</v>
      </c>
      <c r="AP61">
        <f t="shared" si="50"/>
        <v>-1.8789993842562177E-6</v>
      </c>
      <c r="AQ61">
        <f t="shared" si="51"/>
        <v>-5.619187395318373E-3</v>
      </c>
      <c r="AR61">
        <f t="shared" si="52"/>
        <v>-5.6210663947026292E-3</v>
      </c>
      <c r="AS61">
        <f t="shared" si="53"/>
        <v>-6.141973439731073E-3</v>
      </c>
      <c r="AT61">
        <f t="shared" si="54"/>
        <v>-4.0398607525218601E-3</v>
      </c>
      <c r="AU61">
        <f t="shared" si="55"/>
        <v>-1.5802900586955562E-2</v>
      </c>
      <c r="AW61">
        <v>58</v>
      </c>
      <c r="AX61">
        <f>IF(Z61&gt;0, (R61*SUMPRODUCT(K61:$K$98, X61:$X$98)-K61*$AZ$3)/Z61, 0)</f>
        <v>-686140.76535847958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41"/>
        <v>50000</v>
      </c>
      <c r="S62">
        <f t="shared" si="42"/>
        <v>-1666579.7318587918</v>
      </c>
      <c r="U62">
        <f t="shared" si="57"/>
        <v>0.62227177099999997</v>
      </c>
      <c r="V62">
        <f t="shared" si="58"/>
        <v>0.01</v>
      </c>
      <c r="W62">
        <f t="shared" si="34"/>
        <v>2.1025077347240113E-5</v>
      </c>
      <c r="X62">
        <f t="shared" si="35"/>
        <v>1.3083312116279087E-5</v>
      </c>
      <c r="Y62">
        <f t="shared" si="36"/>
        <v>2.1025077347240115E-7</v>
      </c>
      <c r="Z62">
        <f t="shared" si="37"/>
        <v>7.7315144574886243E-6</v>
      </c>
      <c r="AB62">
        <f t="shared" si="38"/>
        <v>-14.426162662756562</v>
      </c>
      <c r="AC62">
        <f t="shared" si="30"/>
        <v>-12.885185291423763</v>
      </c>
      <c r="AE62">
        <f t="shared" si="43"/>
        <v>0</v>
      </c>
      <c r="AF62">
        <f t="shared" si="44"/>
        <v>0</v>
      </c>
      <c r="AG62">
        <f t="shared" si="45"/>
        <v>-1.9328786143721561E-4</v>
      </c>
      <c r="AH62">
        <f t="shared" si="46"/>
        <v>-0.65416560581395433</v>
      </c>
      <c r="AI62">
        <f t="shared" si="39"/>
        <v>-0.65435889367539157</v>
      </c>
      <c r="AJ62">
        <f t="shared" si="47"/>
        <v>-1.540977371332799</v>
      </c>
      <c r="AK62">
        <f t="shared" si="59"/>
        <v>-1.0098313863929596</v>
      </c>
      <c r="AL62">
        <f t="shared" si="40"/>
        <v>-3.2051676514011502</v>
      </c>
      <c r="AN62">
        <f t="shared" si="48"/>
        <v>0</v>
      </c>
      <c r="AO62">
        <f t="shared" si="49"/>
        <v>0</v>
      </c>
      <c r="AP62">
        <f t="shared" si="50"/>
        <v>-6.1692956773627616E-7</v>
      </c>
      <c r="AQ62">
        <f t="shared" si="51"/>
        <v>-2.0879433474089749E-3</v>
      </c>
      <c r="AR62">
        <f t="shared" si="52"/>
        <v>-2.0885602769767113E-3</v>
      </c>
      <c r="AS62">
        <f t="shared" si="53"/>
        <v>-4.9184387292552671E-3</v>
      </c>
      <c r="AT62">
        <f t="shared" si="54"/>
        <v>-3.2231451890541831E-3</v>
      </c>
      <c r="AU62">
        <f t="shared" si="55"/>
        <v>-1.0230144195286161E-2</v>
      </c>
      <c r="AW62">
        <v>59</v>
      </c>
      <c r="AX62">
        <f>IF(Z62&gt;0, (R62*SUMPRODUCT(K62:$K$98, X62:$X$98)-K62*$AZ$3)/Z62, 0)</f>
        <v>-1666579.7318587918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41"/>
        <v>50000</v>
      </c>
      <c r="S63">
        <f t="shared" si="42"/>
        <v>-4390926.0295212343</v>
      </c>
      <c r="U63">
        <f t="shared" si="57"/>
        <v>0.65106364900000002</v>
      </c>
      <c r="V63">
        <f t="shared" si="58"/>
        <v>0.01</v>
      </c>
      <c r="W63">
        <f t="shared" si="34"/>
        <v>7.7315144574886243E-6</v>
      </c>
      <c r="X63">
        <f t="shared" si="35"/>
        <v>5.0337080149887994E-6</v>
      </c>
      <c r="Y63">
        <f t="shared" si="36"/>
        <v>7.7315144574886245E-8</v>
      </c>
      <c r="Z63">
        <f t="shared" si="37"/>
        <v>2.6204912979249386E-6</v>
      </c>
      <c r="AB63">
        <f t="shared" si="38"/>
        <v>-12.885185291423763</v>
      </c>
      <c r="AC63">
        <f t="shared" si="30"/>
        <v>-11.506383450192496</v>
      </c>
      <c r="AE63">
        <f t="shared" si="43"/>
        <v>0</v>
      </c>
      <c r="AF63">
        <f t="shared" si="44"/>
        <v>0</v>
      </c>
      <c r="AG63">
        <f t="shared" si="45"/>
        <v>-6.5512282448123462E-5</v>
      </c>
      <c r="AH63">
        <f t="shared" si="46"/>
        <v>-0.25168540074943996</v>
      </c>
      <c r="AI63">
        <f t="shared" si="39"/>
        <v>-0.25175091303188807</v>
      </c>
      <c r="AJ63">
        <f t="shared" si="47"/>
        <v>-1.378801841231267</v>
      </c>
      <c r="AK63">
        <f t="shared" si="59"/>
        <v>-0.90196297039966356</v>
      </c>
      <c r="AL63">
        <f t="shared" si="40"/>
        <v>-2.5325157246628187</v>
      </c>
      <c r="AN63">
        <f t="shared" si="48"/>
        <v>0</v>
      </c>
      <c r="AO63">
        <f t="shared" si="49"/>
        <v>0</v>
      </c>
      <c r="AP63">
        <f t="shared" si="50"/>
        <v>-1.8669630045762567E-7</v>
      </c>
      <c r="AQ63">
        <f t="shared" si="51"/>
        <v>-7.1725074204709402E-4</v>
      </c>
      <c r="AR63">
        <f t="shared" si="52"/>
        <v>-7.1743743834755153E-4</v>
      </c>
      <c r="AS63">
        <f t="shared" si="53"/>
        <v>-3.9292968158433257E-3</v>
      </c>
      <c r="AT63">
        <f t="shared" si="54"/>
        <v>-2.5704057839342088E-3</v>
      </c>
      <c r="AU63">
        <f t="shared" si="55"/>
        <v>-7.2171400381250859E-3</v>
      </c>
      <c r="AW63">
        <v>60</v>
      </c>
      <c r="AX63">
        <f>IF(Z63&gt;0, (R63*SUMPRODUCT(K63:$K$98, X63:$X$98)-K63*$AZ$3)/Z63, 0)</f>
        <v>-4390926.0295212343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41"/>
        <v>50000</v>
      </c>
      <c r="S64">
        <f t="shared" si="42"/>
        <v>-12630646.447875489</v>
      </c>
      <c r="U64">
        <f t="shared" si="57"/>
        <v>0.67958823899999998</v>
      </c>
      <c r="V64">
        <f t="shared" si="58"/>
        <v>0.01</v>
      </c>
      <c r="W64">
        <f t="shared" si="34"/>
        <v>2.6204912979249386E-6</v>
      </c>
      <c r="X64">
        <f t="shared" si="35"/>
        <v>1.7808550664716333E-6</v>
      </c>
      <c r="Y64">
        <f t="shared" si="36"/>
        <v>2.6204912979249388E-8</v>
      </c>
      <c r="Z64">
        <f t="shared" si="37"/>
        <v>8.1343131847405598E-7</v>
      </c>
      <c r="AB64">
        <f t="shared" si="38"/>
        <v>-11.506383450192496</v>
      </c>
      <c r="AC64">
        <f t="shared" si="30"/>
        <v>-10.27416339327501</v>
      </c>
      <c r="AE64">
        <f t="shared" si="43"/>
        <v>0</v>
      </c>
      <c r="AF64">
        <f t="shared" si="44"/>
        <v>0</v>
      </c>
      <c r="AG64">
        <f t="shared" si="45"/>
        <v>-2.0335782961851401E-5</v>
      </c>
      <c r="AH64">
        <f t="shared" si="46"/>
        <v>-8.9042753323581664E-2</v>
      </c>
      <c r="AI64">
        <f t="shared" si="39"/>
        <v>-8.9063089106543508E-2</v>
      </c>
      <c r="AJ64">
        <f t="shared" si="47"/>
        <v>-1.2322200569174857</v>
      </c>
      <c r="AK64">
        <f t="shared" si="59"/>
        <v>-0.80544684151347479</v>
      </c>
      <c r="AL64">
        <f t="shared" si="40"/>
        <v>-2.1267299875375043</v>
      </c>
      <c r="AN64">
        <f t="shared" si="48"/>
        <v>0</v>
      </c>
      <c r="AO64">
        <f t="shared" si="49"/>
        <v>0</v>
      </c>
      <c r="AP64">
        <f t="shared" si="50"/>
        <v>-5.174350660467563E-8</v>
      </c>
      <c r="AQ64">
        <f t="shared" si="51"/>
        <v>-2.2656537509966557E-4</v>
      </c>
      <c r="AR64">
        <f t="shared" si="52"/>
        <v>-2.2661711860627021E-4</v>
      </c>
      <c r="AS64">
        <f t="shared" si="53"/>
        <v>-3.1353298160750505E-3</v>
      </c>
      <c r="AT64">
        <f t="shared" si="54"/>
        <v>-2.0494241132367644E-3</v>
      </c>
      <c r="AU64">
        <f t="shared" si="55"/>
        <v>-5.4113710479180861E-3</v>
      </c>
      <c r="AW64">
        <v>61</v>
      </c>
      <c r="AX64">
        <f>IF(Z64&gt;0, (R64*SUMPRODUCT(K64:$K$98, X64:$X$98)-K64*$AZ$3)/Z64, 0)</f>
        <v>-12630646.447875489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41"/>
        <v>50000</v>
      </c>
      <c r="S65">
        <f t="shared" si="42"/>
        <v>-39986941.232415654</v>
      </c>
      <c r="U65">
        <f t="shared" si="57"/>
        <v>0.70796792399999997</v>
      </c>
      <c r="V65">
        <f t="shared" si="58"/>
        <v>0.01</v>
      </c>
      <c r="W65">
        <f t="shared" si="34"/>
        <v>8.1343131847405598E-7</v>
      </c>
      <c r="X65">
        <f t="shared" si="35"/>
        <v>5.758832818566602E-7</v>
      </c>
      <c r="Y65">
        <f t="shared" si="36"/>
        <v>8.13431318474056E-9</v>
      </c>
      <c r="Z65">
        <f t="shared" si="37"/>
        <v>2.2941372343265521E-7</v>
      </c>
      <c r="AB65">
        <f t="shared" si="38"/>
        <v>-10.27416339327501</v>
      </c>
      <c r="AC65">
        <f t="shared" si="30"/>
        <v>-9.1735530768112419</v>
      </c>
      <c r="AE65">
        <f t="shared" si="43"/>
        <v>0</v>
      </c>
      <c r="AF65">
        <f t="shared" si="44"/>
        <v>0</v>
      </c>
      <c r="AG65">
        <f t="shared" si="45"/>
        <v>-5.73534308581638E-6</v>
      </c>
      <c r="AH65">
        <f t="shared" si="46"/>
        <v>-2.8794164092833009E-2</v>
      </c>
      <c r="AI65">
        <f t="shared" si="39"/>
        <v>-2.8799899435918826E-2</v>
      </c>
      <c r="AJ65">
        <f t="shared" si="47"/>
        <v>-1.1006103164637686</v>
      </c>
      <c r="AK65">
        <f t="shared" si="59"/>
        <v>-0.71919143752925085</v>
      </c>
      <c r="AL65">
        <f t="shared" si="40"/>
        <v>-1.8486016534289385</v>
      </c>
      <c r="AN65">
        <f t="shared" si="48"/>
        <v>0</v>
      </c>
      <c r="AO65">
        <f t="shared" si="49"/>
        <v>0</v>
      </c>
      <c r="AP65">
        <f t="shared" si="50"/>
        <v>-1.302975766717534E-8</v>
      </c>
      <c r="AQ65">
        <f t="shared" si="51"/>
        <v>-6.5415612413200863E-5</v>
      </c>
      <c r="AR65">
        <f t="shared" si="52"/>
        <v>-6.5428642170868047E-5</v>
      </c>
      <c r="AS65">
        <f t="shared" si="53"/>
        <v>-2.5004059033505552E-3</v>
      </c>
      <c r="AT65">
        <f t="shared" si="54"/>
        <v>-1.6338848447424205E-3</v>
      </c>
      <c r="AU65">
        <f t="shared" si="55"/>
        <v>-4.199719390263844E-3</v>
      </c>
      <c r="AW65">
        <v>62</v>
      </c>
      <c r="AX65">
        <f>IF(Z65&gt;0, (R65*SUMPRODUCT(K65:$K$98, X65:$X$98)-K65*$AZ$3)/Z65, 0)</f>
        <v>-39986941.232415654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41"/>
        <v>50000</v>
      </c>
      <c r="S66">
        <f t="shared" si="42"/>
        <v>-140754567.26144126</v>
      </c>
      <c r="U66">
        <f t="shared" si="57"/>
        <v>0.73634663</v>
      </c>
      <c r="V66">
        <f t="shared" si="58"/>
        <v>0.01</v>
      </c>
      <c r="W66">
        <f t="shared" si="34"/>
        <v>2.2941372343265521E-7</v>
      </c>
      <c r="X66">
        <f t="shared" si="35"/>
        <v>1.6892802212538771E-7</v>
      </c>
      <c r="Y66">
        <f t="shared" si="36"/>
        <v>2.294137234326552E-9</v>
      </c>
      <c r="Z66">
        <f t="shared" si="37"/>
        <v>5.8191564072940954E-8</v>
      </c>
      <c r="AB66">
        <f t="shared" si="38"/>
        <v>-9.1735530768112419</v>
      </c>
      <c r="AC66">
        <f t="shared" si="30"/>
        <v>-8.1907284193532366</v>
      </c>
      <c r="AE66">
        <f t="shared" si="43"/>
        <v>0</v>
      </c>
      <c r="AF66">
        <f t="shared" si="44"/>
        <v>0</v>
      </c>
      <c r="AG66">
        <f t="shared" si="45"/>
        <v>-1.454789101823524E-6</v>
      </c>
      <c r="AH66">
        <f t="shared" si="46"/>
        <v>-8.4464011062693849E-3</v>
      </c>
      <c r="AI66">
        <f t="shared" si="39"/>
        <v>-8.4478558953712084E-3</v>
      </c>
      <c r="AJ66">
        <f t="shared" si="47"/>
        <v>-0.98282465745800529</v>
      </c>
      <c r="AK66">
        <f t="shared" si="59"/>
        <v>-0.64214871537678697</v>
      </c>
      <c r="AL66">
        <f t="shared" si="40"/>
        <v>-1.6334212287301635</v>
      </c>
      <c r="AN66">
        <f t="shared" si="48"/>
        <v>0</v>
      </c>
      <c r="AO66">
        <f t="shared" si="49"/>
        <v>0</v>
      </c>
      <c r="AP66">
        <f t="shared" si="50"/>
        <v>-2.9509303058592523E-9</v>
      </c>
      <c r="AQ66">
        <f t="shared" si="51"/>
        <v>-1.7132889549895039E-5</v>
      </c>
      <c r="AR66">
        <f t="shared" si="52"/>
        <v>-1.7135840480200897E-5</v>
      </c>
      <c r="AS66">
        <f t="shared" si="53"/>
        <v>-1.993585917988535E-3</v>
      </c>
      <c r="AT66">
        <f t="shared" si="54"/>
        <v>-1.3025503852748938E-3</v>
      </c>
      <c r="AU66">
        <f t="shared" si="55"/>
        <v>-3.3132721437436298E-3</v>
      </c>
      <c r="AW66">
        <v>63</v>
      </c>
      <c r="AX66">
        <f>IF(Z66&gt;0, (R66*SUMPRODUCT(K66:$K$98, X66:$X$98)-K66*$AZ$3)/Z66, 0)</f>
        <v>-140754567.26144126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41"/>
        <v>50000</v>
      </c>
      <c r="S67">
        <f t="shared" si="42"/>
        <v>-557872413.44112217</v>
      </c>
      <c r="U67">
        <f t="shared" si="57"/>
        <v>0.76472631499999999</v>
      </c>
      <c r="V67">
        <f t="shared" si="58"/>
        <v>0.01</v>
      </c>
      <c r="W67">
        <f t="shared" si="34"/>
        <v>5.8191564072940954E-8</v>
      </c>
      <c r="X67">
        <f t="shared" si="35"/>
        <v>4.4500620357586527E-8</v>
      </c>
      <c r="Y67">
        <f t="shared" si="36"/>
        <v>5.8191564072940953E-10</v>
      </c>
      <c r="Z67">
        <f t="shared" si="37"/>
        <v>1.3109028074625018E-8</v>
      </c>
      <c r="AB67">
        <f t="shared" si="38"/>
        <v>-8.1907284193532366</v>
      </c>
      <c r="AC67">
        <f t="shared" si="30"/>
        <v>-7.3131651298584854</v>
      </c>
      <c r="AE67">
        <f t="shared" si="43"/>
        <v>0</v>
      </c>
      <c r="AF67">
        <f t="shared" si="44"/>
        <v>0</v>
      </c>
      <c r="AG67">
        <f t="shared" si="45"/>
        <v>-3.2772570186562543E-7</v>
      </c>
      <c r="AH67">
        <f t="shared" si="46"/>
        <v>-2.2250310178793262E-3</v>
      </c>
      <c r="AI67">
        <f t="shared" si="39"/>
        <v>-2.225358743581192E-3</v>
      </c>
      <c r="AJ67">
        <f t="shared" si="47"/>
        <v>-0.87756328949475115</v>
      </c>
      <c r="AK67">
        <f t="shared" si="59"/>
        <v>-0.57335098935472661</v>
      </c>
      <c r="AL67">
        <f t="shared" si="40"/>
        <v>-1.453139637593059</v>
      </c>
      <c r="AN67">
        <f t="shared" si="48"/>
        <v>0</v>
      </c>
      <c r="AO67">
        <f t="shared" si="49"/>
        <v>0</v>
      </c>
      <c r="AP67">
        <f t="shared" si="50"/>
        <v>-5.9354191444561668E-10</v>
      </c>
      <c r="AQ67">
        <f t="shared" si="51"/>
        <v>-4.0297393903956581E-6</v>
      </c>
      <c r="AR67">
        <f t="shared" si="52"/>
        <v>-4.0303329323101036E-6</v>
      </c>
      <c r="AS67">
        <f t="shared" si="53"/>
        <v>-1.5893492391008005E-3</v>
      </c>
      <c r="AT67">
        <f t="shared" si="54"/>
        <v>-1.0383922955497287E-3</v>
      </c>
      <c r="AU67">
        <f t="shared" si="55"/>
        <v>-2.6317718675828395E-3</v>
      </c>
      <c r="AW67">
        <v>64</v>
      </c>
      <c r="AX67">
        <f>IF(Z67&gt;0, (R67*SUMPRODUCT(K67:$K$98, X67:$X$98)-K67*$AZ$3)/Z67, 0)</f>
        <v>-557872413.44112217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41"/>
        <v>50000</v>
      </c>
      <c r="S68">
        <f t="shared" si="42"/>
        <v>-2529790827.635221</v>
      </c>
      <c r="U68">
        <f t="shared" si="57"/>
        <v>0.79310599999999998</v>
      </c>
      <c r="V68">
        <f t="shared" si="58"/>
        <v>0.01</v>
      </c>
      <c r="W68">
        <f t="shared" si="34"/>
        <v>1.3109028074625018E-8</v>
      </c>
      <c r="X68">
        <f t="shared" si="35"/>
        <v>1.0396848820153549E-8</v>
      </c>
      <c r="Y68">
        <f t="shared" si="36"/>
        <v>1.3109028074625018E-10</v>
      </c>
      <c r="Z68">
        <f>MAX(0, W68-X68-Y68)</f>
        <v>2.5810889737252182E-9</v>
      </c>
      <c r="AB68">
        <f t="shared" si="38"/>
        <v>-7.3131651298584854</v>
      </c>
      <c r="AC68">
        <f t="shared" ref="AC68:AC69" si="62">S68*Z68</f>
        <v>-6.5296152110404631</v>
      </c>
      <c r="AE68">
        <f t="shared" si="43"/>
        <v>0</v>
      </c>
      <c r="AF68">
        <f t="shared" si="44"/>
        <v>0</v>
      </c>
      <c r="AG68">
        <f t="shared" si="45"/>
        <v>-6.4527224343130451E-8</v>
      </c>
      <c r="AH68">
        <f t="shared" si="46"/>
        <v>-5.1984244100767749E-4</v>
      </c>
      <c r="AI68">
        <f t="shared" si="39"/>
        <v>-5.1990696823202059E-4</v>
      </c>
      <c r="AJ68">
        <f t="shared" si="47"/>
        <v>-0.78354991881802238</v>
      </c>
      <c r="AK68">
        <f t="shared" si="59"/>
        <v>-0.51192155909009407</v>
      </c>
      <c r="AL68">
        <f t="shared" si="40"/>
        <v>-1.2959913848763485</v>
      </c>
      <c r="AN68">
        <f t="shared" si="48"/>
        <v>0</v>
      </c>
      <c r="AO68">
        <f t="shared" si="49"/>
        <v>0</v>
      </c>
      <c r="AP68">
        <f t="shared" si="50"/>
        <v>-1.0434360866326361E-10</v>
      </c>
      <c r="AQ68">
        <f t="shared" si="51"/>
        <v>-8.4061009571125953E-7</v>
      </c>
      <c r="AR68">
        <f t="shared" si="52"/>
        <v>-8.4071443931992267E-7</v>
      </c>
      <c r="AS68">
        <f t="shared" si="53"/>
        <v>-1.2670377027612482E-3</v>
      </c>
      <c r="AT68">
        <f t="shared" si="54"/>
        <v>-8.2780165072560076E-4</v>
      </c>
      <c r="AU68">
        <f t="shared" si="55"/>
        <v>-2.095680067926169E-3</v>
      </c>
      <c r="AW68">
        <v>65</v>
      </c>
      <c r="AX68">
        <f>IF(Z68&gt;0, (R68*SUMPRODUCT(K68:$K$98, X68:$X$98)-K68*$AZ$3)/Z68, 0)</f>
        <v>-2529790827.635221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2.5810889737252182E-9</v>
      </c>
      <c r="X69">
        <f t="shared" si="35"/>
        <v>2.5810889737252182E-9</v>
      </c>
      <c r="Y69">
        <f t="shared" si="36"/>
        <v>2.5810889737252181E-11</v>
      </c>
      <c r="Z69">
        <f t="shared" si="37"/>
        <v>0</v>
      </c>
      <c r="AB69">
        <f t="shared" si="38"/>
        <v>-6.5296152110404631</v>
      </c>
      <c r="AC69">
        <f t="shared" si="62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-1.2905444868626092E-4</v>
      </c>
      <c r="AI69">
        <f t="shared" si="39"/>
        <v>-1.2905444868626092E-4</v>
      </c>
      <c r="AJ69">
        <f t="shared" si="47"/>
        <v>-6.5296152110404631</v>
      </c>
      <c r="AK69">
        <f t="shared" si="59"/>
        <v>-0.45707306477283244</v>
      </c>
      <c r="AL69">
        <f t="shared" si="40"/>
        <v>-6.9868173302619816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-1.8632787261297076E-7</v>
      </c>
      <c r="AR69">
        <f t="shared" si="52"/>
        <v>-1.8632787261297076E-7</v>
      </c>
      <c r="AS69">
        <f t="shared" si="53"/>
        <v>-9.4274108613815449E-3</v>
      </c>
      <c r="AT69">
        <f t="shared" si="54"/>
        <v>-6.5991876029670819E-4</v>
      </c>
      <c r="AU69">
        <f t="shared" si="55"/>
        <v>-1.0087515949550867E-2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3">SUM(AN3:AN69)</f>
        <v>5782.0753988437737</v>
      </c>
      <c r="AO71" s="6">
        <f t="shared" si="63"/>
        <v>-578.20753988437741</v>
      </c>
      <c r="AP71" s="6">
        <f t="shared" si="63"/>
        <v>-510.80681073725975</v>
      </c>
      <c r="AQ71" s="6">
        <f t="shared" si="63"/>
        <v>-4037.9858168631927</v>
      </c>
      <c r="AR71" s="6">
        <f t="shared" si="63"/>
        <v>655.07523135894348</v>
      </c>
      <c r="AS71" s="6">
        <f t="shared" si="63"/>
        <v>-581.44856555064871</v>
      </c>
      <c r="AT71" s="6">
        <f t="shared" si="63"/>
        <v>192.55199257695415</v>
      </c>
      <c r="AU71" s="6">
        <f t="shared" si="63"/>
        <v>266.17865838524824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EC4B4-0DF4-4FFC-807A-2D929F4FA3E4}">
  <sheetPr codeName="Sheet2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4126.1582691499034</v>
      </c>
      <c r="K3">
        <v>1</v>
      </c>
      <c r="L3" s="2">
        <v>0</v>
      </c>
      <c r="O3">
        <f>$C$3</f>
        <v>4126.1582691499034</v>
      </c>
      <c r="P3">
        <f>O3*C5</f>
        <v>412.61582691499035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4126.1582691499034</v>
      </c>
      <c r="AF3">
        <f t="shared" ref="AF3:AF34" si="4">-$Z3*P3</f>
        <v>-412.61582691499035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3440.392700434913</v>
      </c>
      <c r="AJ3">
        <f t="shared" ref="AJ3:AJ34" si="8">AB3-AC3</f>
        <v>0</v>
      </c>
      <c r="AL3">
        <f t="shared" ref="AL3:AL34" si="9">SUM(AI3:AK3)</f>
        <v>3440.392700434913</v>
      </c>
      <c r="AN3">
        <f t="shared" ref="AN3:AN34" si="10">AE3*$K3</f>
        <v>4126.1582691499034</v>
      </c>
      <c r="AO3">
        <f t="shared" ref="AO3:AO34" si="11">AF3*$K3</f>
        <v>-412.61582691499035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3440.392700434913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3440.392700434913</v>
      </c>
      <c r="AW3">
        <v>0</v>
      </c>
      <c r="AX3">
        <f>IF(Z3&gt;0, (R3*SUMPRODUCT(K3:$K$98, X3:$X$98)-K3*$AZ$3)/Z3, 0)</f>
        <v>0</v>
      </c>
      <c r="AZ3">
        <f>C6*SUMPRODUCT(X4:X98, K4:K98)/1</f>
        <v>2916.0711392140361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</v>
      </c>
      <c r="S4">
        <f t="shared" si="1"/>
        <v>198.04597874708961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195.60174914589925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-195.60174914589925</v>
      </c>
      <c r="AK4">
        <f>G4*SUM(AB4, AE4:AF4)</f>
        <v>0</v>
      </c>
      <c r="AL4">
        <f t="shared" si="9"/>
        <v>-429.77454914589924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-218.46515533165407</v>
      </c>
      <c r="AR4">
        <f t="shared" si="14"/>
        <v>-218.46515533165407</v>
      </c>
      <c r="AS4">
        <f t="shared" si="15"/>
        <v>-182.48134074624429</v>
      </c>
      <c r="AT4">
        <f t="shared" si="16"/>
        <v>0</v>
      </c>
      <c r="AU4">
        <f t="shared" si="17"/>
        <v>-400.94649607789836</v>
      </c>
      <c r="AW4">
        <v>1</v>
      </c>
      <c r="AX4">
        <f>IF(Z4&gt;0, (R4*SUMPRODUCT(K4:$K$98, X4:$X$98)-K4*$AZ$3)/Z4, 0)</f>
        <v>198.04597874708961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100000</v>
      </c>
      <c r="S5">
        <f t="shared" si="1"/>
        <v>209.18240075392134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195.60174914589925</v>
      </c>
      <c r="AC5">
        <f t="shared" si="2"/>
        <v>204.05017263752688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-231.63924763359361</v>
      </c>
      <c r="AI5">
        <f t="shared" si="7"/>
        <v>-256.02588005368523</v>
      </c>
      <c r="AJ5">
        <f t="shared" si="8"/>
        <v>-8.4484234916276364</v>
      </c>
      <c r="AK5">
        <f>G5*SUM(AB5, AE5:AF5)</f>
        <v>8.0196717149818699</v>
      </c>
      <c r="AL5">
        <f t="shared" si="9"/>
        <v>-256.45463183033098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-198.076577859076</v>
      </c>
      <c r="AR5">
        <f t="shared" si="14"/>
        <v>-218.92978276552472</v>
      </c>
      <c r="AS5">
        <f t="shared" si="15"/>
        <v>-7.2243146643821916</v>
      </c>
      <c r="AT5">
        <f t="shared" si="16"/>
        <v>6.8576855825811336</v>
      </c>
      <c r="AU5">
        <f t="shared" si="17"/>
        <v>-219.29641184732577</v>
      </c>
      <c r="AW5">
        <v>2</v>
      </c>
      <c r="AX5">
        <f>IF(Z5&gt;0, (R5*SUMPRODUCT(K5:$K$98, X5:$X$98)-K5*$AZ$3)/Z5, 0)</f>
        <v>209.18240075392134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100000</v>
      </c>
      <c r="S6">
        <f t="shared" si="1"/>
        <v>259.53691754128499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204.05017263752688</v>
      </c>
      <c r="AC6">
        <f t="shared" si="2"/>
        <v>250.04288257282818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-229.13162825310761</v>
      </c>
      <c r="AI6">
        <f t="shared" si="7"/>
        <v>-253.217111441935</v>
      </c>
      <c r="AJ6">
        <f t="shared" si="8"/>
        <v>-45.992709935301292</v>
      </c>
      <c r="AK6">
        <f>G6*SUM(AB6, AE6:AF6)</f>
        <v>11.936935099295324</v>
      </c>
      <c r="AL6">
        <f t="shared" si="9"/>
        <v>-287.27288627794093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-176.75443610424162</v>
      </c>
      <c r="AR6">
        <f t="shared" si="14"/>
        <v>-195.33421940083957</v>
      </c>
      <c r="AS6">
        <f t="shared" si="15"/>
        <v>-35.479237726797223</v>
      </c>
      <c r="AT6">
        <f t="shared" si="16"/>
        <v>9.2082714567811266</v>
      </c>
      <c r="AU6">
        <f t="shared" si="17"/>
        <v>-221.60518567085563</v>
      </c>
      <c r="AW6">
        <v>3</v>
      </c>
      <c r="AX6">
        <f>IF(Z6&gt;0, (R6*SUMPRODUCT(K6:$K$98, X6:$X$98)-K6*$AZ$3)/Z6, 0)</f>
        <v>259.53691754128499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100000</v>
      </c>
      <c r="S7">
        <f t="shared" si="1"/>
        <v>290.18131789714528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250.04288257282818</v>
      </c>
      <c r="AC7">
        <f t="shared" si="2"/>
        <v>276.11267945370309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-226.73678872037823</v>
      </c>
      <c r="AI7">
        <f t="shared" si="7"/>
        <v>-250.52473288013726</v>
      </c>
      <c r="AJ7">
        <f t="shared" si="8"/>
        <v>-26.069796880874918</v>
      </c>
      <c r="AK7">
        <f>G7*SUM(AB7, AE7:AF7)</f>
        <v>12.277105534325862</v>
      </c>
      <c r="AL7">
        <f t="shared" si="9"/>
        <v>-264.31742422668628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-159.1365961875284</v>
      </c>
      <c r="AR7">
        <f t="shared" si="14"/>
        <v>-175.83230968531254</v>
      </c>
      <c r="AS7">
        <f t="shared" si="15"/>
        <v>-18.297245728565855</v>
      </c>
      <c r="AT7">
        <f t="shared" si="16"/>
        <v>8.6167612975110046</v>
      </c>
      <c r="AU7">
        <f t="shared" si="17"/>
        <v>-185.51279411636736</v>
      </c>
      <c r="AW7">
        <v>4</v>
      </c>
      <c r="AX7">
        <f>IF(Z7&gt;0, (R7*SUMPRODUCT(K7:$K$98, X7:$X$98)-K7*$AZ$3)/Z7, 0)</f>
        <v>290.18131789714528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100000</v>
      </c>
      <c r="S8">
        <f t="shared" si="1"/>
        <v>269.42144808164107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276.11267945370309</v>
      </c>
      <c r="AC8">
        <f t="shared" si="2"/>
        <v>253.19098227689116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-224.45105196762975</v>
      </c>
      <c r="AI8">
        <f t="shared" si="7"/>
        <v>-247.94500392279929</v>
      </c>
      <c r="AJ8">
        <f t="shared" si="8"/>
        <v>22.921697176811932</v>
      </c>
      <c r="AK8">
        <f>G8*SUM(AB8, AE8:AF8)</f>
        <v>5.8812000723638755</v>
      </c>
      <c r="AL8">
        <f t="shared" si="9"/>
        <v>-219.14210667362349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-147.04782780312539</v>
      </c>
      <c r="AR8">
        <f t="shared" si="14"/>
        <v>-162.43975656101293</v>
      </c>
      <c r="AS8">
        <f t="shared" si="15"/>
        <v>15.017019300481296</v>
      </c>
      <c r="AT8">
        <f t="shared" si="16"/>
        <v>3.8530347170812789</v>
      </c>
      <c r="AU8">
        <f t="shared" si="17"/>
        <v>-143.56970254345035</v>
      </c>
      <c r="AW8">
        <v>5</v>
      </c>
      <c r="AX8">
        <f>IF(Z8&gt;0, (R8*SUMPRODUCT(K8:$K$98, X8:$X$98)-K8*$AZ$3)/Z8, 0)</f>
        <v>269.42144808164107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100000</v>
      </c>
      <c r="S9">
        <f t="shared" si="1"/>
        <v>223.33320873641861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253.19098227689116</v>
      </c>
      <c r="AC9">
        <f t="shared" si="2"/>
        <v>207.28342266423374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-222.52512738696814</v>
      </c>
      <c r="AI9">
        <f t="shared" si="7"/>
        <v>-245.72850854073923</v>
      </c>
      <c r="AJ9">
        <f t="shared" si="8"/>
        <v>45.907559612657423</v>
      </c>
      <c r="AK9">
        <f t="shared" ref="AK9:AK40" si="30">G9*SUM(AB9:AB9, AE9:AF9)</f>
        <v>1.4938267954336579</v>
      </c>
      <c r="AL9">
        <f t="shared" si="9"/>
        <v>-198.32712213264816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-138.06806448316843</v>
      </c>
      <c r="AR9">
        <f t="shared" si="14"/>
        <v>-152.46484727792807</v>
      </c>
      <c r="AS9">
        <f t="shared" si="15"/>
        <v>28.483830007399341</v>
      </c>
      <c r="AT9">
        <f t="shared" si="16"/>
        <v>0.92686060554390159</v>
      </c>
      <c r="AU9">
        <f t="shared" si="17"/>
        <v>-123.05415666498484</v>
      </c>
      <c r="AW9">
        <v>6</v>
      </c>
      <c r="AX9">
        <f>IF(Z9&gt;0, (R9*SUMPRODUCT(K9:$K$98, X9:$X$98)-K9*$AZ$3)/Z9, 0)</f>
        <v>223.33320873641861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100000</v>
      </c>
      <c r="S10">
        <f t="shared" si="1"/>
        <v>176.8130664787347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207.28342266423374</v>
      </c>
      <c r="AC10">
        <f t="shared" si="2"/>
        <v>162.0751583599781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-220.6942263543385</v>
      </c>
      <c r="AI10">
        <f t="shared" si="7"/>
        <v>-243.61040013998331</v>
      </c>
      <c r="AJ10">
        <f t="shared" si="8"/>
        <v>45.208264304255636</v>
      </c>
      <c r="AK10">
        <f t="shared" si="30"/>
        <v>0.84986203292335838</v>
      </c>
      <c r="AL10">
        <f t="shared" si="9"/>
        <v>-197.55227380280431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-129.90424305916551</v>
      </c>
      <c r="AR10">
        <f t="shared" si="14"/>
        <v>-143.39307898664856</v>
      </c>
      <c r="AS10">
        <f t="shared" si="15"/>
        <v>26.610326203250811</v>
      </c>
      <c r="AT10">
        <f t="shared" si="16"/>
        <v>0.5002427381782848</v>
      </c>
      <c r="AU10">
        <f t="shared" si="17"/>
        <v>-116.28251004521947</v>
      </c>
      <c r="AW10">
        <v>7</v>
      </c>
      <c r="AX10">
        <f>IF(Z10&gt;0, (R10*SUMPRODUCT(K10:$K$98, X10:$X$98)-K10*$AZ$3)/Z10, 0)</f>
        <v>176.8130664787347</v>
      </c>
    </row>
    <row r="11" spans="1:52" x14ac:dyDescent="0.25">
      <c r="A11" t="s">
        <v>33</v>
      </c>
      <c r="C11" s="26">
        <f>AU100</f>
        <v>227.50924303398759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100000</v>
      </c>
      <c r="S11">
        <f t="shared" si="1"/>
        <v>129.94106211825491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162.0751583599781</v>
      </c>
      <c r="AC11">
        <f t="shared" si="2"/>
        <v>117.63446502493709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-218.95514904640731</v>
      </c>
      <c r="AI11">
        <f t="shared" si="7"/>
        <v>-241.58742230693406</v>
      </c>
      <c r="AJ11">
        <f t="shared" si="8"/>
        <v>44.440693335041018</v>
      </c>
      <c r="AK11">
        <f t="shared" si="30"/>
        <v>0.38898038006394742</v>
      </c>
      <c r="AL11">
        <f t="shared" si="9"/>
        <v>-196.75774859182908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-122.46350590912276</v>
      </c>
      <c r="AR11">
        <f t="shared" si="14"/>
        <v>-135.12193181163465</v>
      </c>
      <c r="AS11">
        <f t="shared" si="15"/>
        <v>24.85606360272352</v>
      </c>
      <c r="AT11">
        <f t="shared" si="16"/>
        <v>0.21756008607222871</v>
      </c>
      <c r="AU11">
        <f t="shared" si="17"/>
        <v>-110.04830812283892</v>
      </c>
      <c r="AW11">
        <v>8</v>
      </c>
      <c r="AX11">
        <f>IF(Z11&gt;0, (R11*SUMPRODUCT(K11:$K$98, X11:$X$98)-K11*$AZ$3)/Z11, 0)</f>
        <v>129.94106211825491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100000</v>
      </c>
      <c r="S12">
        <f t="shared" si="1"/>
        <v>85.264487294932124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117.63446502493709</v>
      </c>
      <c r="AC12">
        <f t="shared" si="2"/>
        <v>76.231922098600535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-217.38624371470902</v>
      </c>
      <c r="AI12">
        <f t="shared" si="7"/>
        <v>-239.73784768170185</v>
      </c>
      <c r="AJ12">
        <f t="shared" si="8"/>
        <v>41.402542926336551</v>
      </c>
      <c r="AK12">
        <f t="shared" si="30"/>
        <v>0.27055926955735532</v>
      </c>
      <c r="AL12">
        <f t="shared" si="9"/>
        <v>-198.06474548580795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-115.54309950295249</v>
      </c>
      <c r="AR12">
        <f t="shared" si="14"/>
        <v>-127.42321462467164</v>
      </c>
      <c r="AS12">
        <f t="shared" si="15"/>
        <v>22.005891703483538</v>
      </c>
      <c r="AT12">
        <f t="shared" si="16"/>
        <v>0.14380512800496226</v>
      </c>
      <c r="AU12">
        <f t="shared" si="17"/>
        <v>-105.27351779318315</v>
      </c>
      <c r="AW12">
        <v>9</v>
      </c>
      <c r="AX12">
        <f>IF(Z12&gt;0, (R12*SUMPRODUCT(K12:$K$98, X12:$X$98)-K12*$AZ$3)/Z12, 0)</f>
        <v>85.264487294932124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100000</v>
      </c>
      <c r="S13">
        <f t="shared" si="1"/>
        <v>42.245159622764561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76.231922098600535</v>
      </c>
      <c r="AC13">
        <f t="shared" si="2"/>
        <v>37.300976720814333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-215.90057997912609</v>
      </c>
      <c r="AI13">
        <f t="shared" si="7"/>
        <v>-237.97469276145421</v>
      </c>
      <c r="AJ13">
        <f t="shared" si="8"/>
        <v>38.930945377786202</v>
      </c>
      <c r="AK13">
        <f t="shared" si="30"/>
        <v>0.15246384419720108</v>
      </c>
      <c r="AL13">
        <f t="shared" si="9"/>
        <v>-198.89128353947081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-109.08122949984818</v>
      </c>
      <c r="AR13">
        <f t="shared" si="14"/>
        <v>-120.2339154381975</v>
      </c>
      <c r="AS13">
        <f t="shared" si="15"/>
        <v>19.669402406473051</v>
      </c>
      <c r="AT13">
        <f t="shared" si="16"/>
        <v>7.7030564627996428E-2</v>
      </c>
      <c r="AU13">
        <f t="shared" si="17"/>
        <v>-100.48748246709646</v>
      </c>
      <c r="AW13">
        <v>10</v>
      </c>
      <c r="AX13">
        <f>IF(Z13&gt;0, (R13*SUMPRODUCT(K13:$K$98, X13:$X$98)-K13*$AZ$3)/Z13, 0)</f>
        <v>42.245159622764561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100000</v>
      </c>
      <c r="S14">
        <f t="shared" si="1"/>
        <v>0.89299987860551022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37.300976720814333</v>
      </c>
      <c r="AC14">
        <f t="shared" si="2"/>
        <v>0.77868617696094589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-214.57476856576326</v>
      </c>
      <c r="AI14">
        <f t="shared" si="7"/>
        <v>-236.37449652812666</v>
      </c>
      <c r="AJ14">
        <f t="shared" si="8"/>
        <v>36.522290543853387</v>
      </c>
      <c r="AK14">
        <f t="shared" si="30"/>
        <v>6.7141758097465795E-2</v>
      </c>
      <c r="AL14">
        <f t="shared" si="9"/>
        <v>-199.78506422617579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-103.07223699561445</v>
      </c>
      <c r="AR14">
        <f t="shared" si="14"/>
        <v>-113.54386300269549</v>
      </c>
      <c r="AS14">
        <f t="shared" si="15"/>
        <v>17.54369449735659</v>
      </c>
      <c r="AT14">
        <f t="shared" si="16"/>
        <v>3.2251933669466909E-2</v>
      </c>
      <c r="AU14">
        <f t="shared" si="17"/>
        <v>-95.96791657166942</v>
      </c>
      <c r="AW14">
        <v>11</v>
      </c>
      <c r="AX14">
        <f>IF(Z14&gt;0, (R14*SUMPRODUCT(K14:$K$98, X14:$X$98)-K14*$AZ$3)/Z14, 0)</f>
        <v>0.89299987860551022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100000</v>
      </c>
      <c r="S15">
        <f t="shared" si="1"/>
        <v>-35.304959805312535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0.77868617696094589</v>
      </c>
      <c r="AC15">
        <f t="shared" si="2"/>
        <v>-30.402204735949681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-213.79612324963901</v>
      </c>
      <c r="AI15">
        <f t="shared" si="7"/>
        <v>-235.32440490156634</v>
      </c>
      <c r="AJ15">
        <f t="shared" si="8"/>
        <v>31.180890912910627</v>
      </c>
      <c r="AK15">
        <f t="shared" si="30"/>
        <v>3.1926133255398784E-3</v>
      </c>
      <c r="AL15">
        <f t="shared" si="9"/>
        <v>-204.14032137533016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-97.427388476643358</v>
      </c>
      <c r="AR15">
        <f t="shared" si="14"/>
        <v>-107.23787628089525</v>
      </c>
      <c r="AS15">
        <f t="shared" si="15"/>
        <v>14.209204198117339</v>
      </c>
      <c r="AT15">
        <f t="shared" si="16"/>
        <v>1.4548812859430892E-3</v>
      </c>
      <c r="AU15">
        <f t="shared" si="17"/>
        <v>-93.027217201491965</v>
      </c>
      <c r="AW15">
        <v>12</v>
      </c>
      <c r="AX15">
        <f>IF(Z15&gt;0, (R15*SUMPRODUCT(K15:$K$98, X15:$X$98)-K15*$AZ$3)/Z15, 0)</f>
        <v>-35.304959805312535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100000</v>
      </c>
      <c r="S16">
        <f t="shared" si="1"/>
        <v>-65.911491058200937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-30.402204735949681</v>
      </c>
      <c r="AC16">
        <f t="shared" si="2"/>
        <v>-56.050265621686769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-213.30979256243756</v>
      </c>
      <c r="AI16">
        <f t="shared" si="7"/>
        <v>-234.56946394970501</v>
      </c>
      <c r="AJ16">
        <f t="shared" si="8"/>
        <v>25.648060885737088</v>
      </c>
      <c r="AK16">
        <f t="shared" si="30"/>
        <v>-0.21585565362524275</v>
      </c>
      <c r="AL16">
        <f t="shared" si="9"/>
        <v>-209.13725871759317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-91.955128612463227</v>
      </c>
      <c r="AR16">
        <f t="shared" si="14"/>
        <v>-101.11990156165943</v>
      </c>
      <c r="AS16">
        <f t="shared" si="15"/>
        <v>11.056551642925147</v>
      </c>
      <c r="AT16">
        <f t="shared" si="16"/>
        <v>-9.305261681798567E-2</v>
      </c>
      <c r="AU16">
        <f t="shared" si="17"/>
        <v>-90.156402535552274</v>
      </c>
      <c r="AW16">
        <v>13</v>
      </c>
      <c r="AX16">
        <f>IF(Z16&gt;0, (R16*SUMPRODUCT(K16:$K$98, X16:$X$98)-K16*$AZ$3)/Z16, 0)</f>
        <v>-65.911491058200937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100000</v>
      </c>
      <c r="S17">
        <f t="shared" si="1"/>
        <v>-86.47000307767847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-56.050265621686769</v>
      </c>
      <c r="AC17">
        <f t="shared" si="2"/>
        <v>-72.61361891624756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-212.7969799771426</v>
      </c>
      <c r="AI17">
        <f t="shared" si="7"/>
        <v>-233.79085540554308</v>
      </c>
      <c r="AJ17">
        <f t="shared" si="8"/>
        <v>16.563353294560791</v>
      </c>
      <c r="AK17">
        <f t="shared" si="30"/>
        <v>-0.77349366557927746</v>
      </c>
      <c r="AL17">
        <f t="shared" si="9"/>
        <v>-218.00099577656158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-86.232432462063869</v>
      </c>
      <c r="AR17">
        <f t="shared" si="14"/>
        <v>-94.739850871812834</v>
      </c>
      <c r="AS17">
        <f t="shared" si="15"/>
        <v>6.7120230957785951</v>
      </c>
      <c r="AT17">
        <f t="shared" si="16"/>
        <v>-0.31344542711115453</v>
      </c>
      <c r="AU17">
        <f t="shared" si="17"/>
        <v>-88.341273203145406</v>
      </c>
      <c r="AW17">
        <v>14</v>
      </c>
      <c r="AX17">
        <f>IF(Z17&gt;0, (R17*SUMPRODUCT(K17:$K$98, X17:$X$98)-K17*$AZ$3)/Z17, 0)</f>
        <v>-86.47000307767847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100000</v>
      </c>
      <c r="S18">
        <f t="shared" si="1"/>
        <v>-96.342307931046165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-72.61361891624756</v>
      </c>
      <c r="AC18">
        <f t="shared" si="2"/>
        <v>-79.8903294571777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-212.33415547038544</v>
      </c>
      <c r="AI18">
        <f t="shared" si="7"/>
        <v>-233.06500860563432</v>
      </c>
      <c r="AJ18">
        <f t="shared" si="8"/>
        <v>7.2767105409301394</v>
      </c>
      <c r="AK18">
        <f t="shared" si="30"/>
        <v>-1.5684541685909474</v>
      </c>
      <c r="AL18">
        <f t="shared" si="9"/>
        <v>-227.35675223329514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-80.295707855582435</v>
      </c>
      <c r="AR18">
        <f t="shared" si="14"/>
        <v>-88.135231003694585</v>
      </c>
      <c r="AS18">
        <f t="shared" si="15"/>
        <v>2.7517411056633105</v>
      </c>
      <c r="AT18">
        <f t="shared" si="16"/>
        <v>-0.59312237085481156</v>
      </c>
      <c r="AU18">
        <f t="shared" si="17"/>
        <v>-85.976612268886086</v>
      </c>
      <c r="AW18">
        <v>15</v>
      </c>
      <c r="AX18">
        <f>IF(Z18&gt;0, (R18*SUMPRODUCT(K18:$K$98, X18:$X$98)-K18*$AZ$3)/Z18, 0)</f>
        <v>-96.342307931046165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100000</v>
      </c>
      <c r="S19">
        <f t="shared" si="1"/>
        <v>-104.82666598339443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-79.8903294571777</v>
      </c>
      <c r="AC19">
        <f t="shared" si="2"/>
        <v>-85.834050551963173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-212.29297475691564</v>
      </c>
      <c r="AI19">
        <f t="shared" si="7"/>
        <v>-232.76344611712281</v>
      </c>
      <c r="AJ19">
        <f t="shared" si="8"/>
        <v>5.9437210947854737</v>
      </c>
      <c r="AK19">
        <f t="shared" si="30"/>
        <v>-1.7815543468950628</v>
      </c>
      <c r="AL19">
        <f t="shared" si="9"/>
        <v>-228.6012793692324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-74.867234047151896</v>
      </c>
      <c r="AR19">
        <f t="shared" si="14"/>
        <v>-82.086349856966166</v>
      </c>
      <c r="AS19">
        <f t="shared" si="15"/>
        <v>2.0961125012442365</v>
      </c>
      <c r="AT19">
        <f t="shared" si="16"/>
        <v>-0.62828290201048453</v>
      </c>
      <c r="AU19">
        <f t="shared" si="17"/>
        <v>-80.618520257732413</v>
      </c>
      <c r="AW19">
        <v>16</v>
      </c>
      <c r="AX19">
        <f>IF(Z19&gt;0, (R19*SUMPRODUCT(K19:$K$98, X19:$X$98)-K19*$AZ$3)/Z19, 0)</f>
        <v>-104.82666598339443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100000</v>
      </c>
      <c r="S20">
        <f t="shared" si="1"/>
        <v>-133.25285740035883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-85.834050551963173</v>
      </c>
      <c r="AC20">
        <f t="shared" si="2"/>
        <v>-107.73617155010673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-212.13876998124456</v>
      </c>
      <c r="AI20">
        <f t="shared" si="7"/>
        <v>-232.35150193535435</v>
      </c>
      <c r="AJ20">
        <f t="shared" si="8"/>
        <v>21.902120998143559</v>
      </c>
      <c r="AK20">
        <f t="shared" si="30"/>
        <v>-0.36908641737344167</v>
      </c>
      <c r="AL20">
        <f t="shared" si="9"/>
        <v>-210.81846735458421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-70.959738400488277</v>
      </c>
      <c r="AR20">
        <f t="shared" si="14"/>
        <v>-77.72083243318032</v>
      </c>
      <c r="AS20">
        <f t="shared" si="15"/>
        <v>7.3261892514108293</v>
      </c>
      <c r="AT20">
        <f t="shared" si="16"/>
        <v>-0.12345822324843482</v>
      </c>
      <c r="AU20">
        <f t="shared" si="17"/>
        <v>-70.518101405017916</v>
      </c>
      <c r="AW20">
        <v>17</v>
      </c>
      <c r="AX20">
        <f>IF(Z20&gt;0, (R20*SUMPRODUCT(K20:$K$98, X20:$X$98)-K20*$AZ$3)/Z20, 0)</f>
        <v>-133.25285740035883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100000</v>
      </c>
      <c r="S21">
        <f t="shared" si="1"/>
        <v>-163.89066589963588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-107.73617155010673</v>
      </c>
      <c r="AC21">
        <f t="shared" si="2"/>
        <v>-130.83409115708309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-212.31324283112417</v>
      </c>
      <c r="AI21">
        <f t="shared" si="7"/>
        <v>-232.27076915498509</v>
      </c>
      <c r="AJ21">
        <f t="shared" si="8"/>
        <v>23.097919606976362</v>
      </c>
      <c r="AK21">
        <f t="shared" si="30"/>
        <v>-0.17237787448017078</v>
      </c>
      <c r="AL21">
        <f t="shared" si="9"/>
        <v>-209.3452274224889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-67.533376768142887</v>
      </c>
      <c r="AR21">
        <f t="shared" si="14"/>
        <v>-73.881540107447535</v>
      </c>
      <c r="AS21">
        <f t="shared" si="15"/>
        <v>7.347071179252592</v>
      </c>
      <c r="AT21">
        <f t="shared" si="16"/>
        <v>-5.4830587995966774E-2</v>
      </c>
      <c r="AU21">
        <f t="shared" si="17"/>
        <v>-66.58929951619092</v>
      </c>
      <c r="AW21">
        <v>18</v>
      </c>
      <c r="AX21">
        <f>IF(Z21&gt;0, (R21*SUMPRODUCT(K21:$K$98, X21:$X$98)-K21*$AZ$3)/Z21, 0)</f>
        <v>-163.89066589963588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100000</v>
      </c>
      <c r="S22">
        <f t="shared" si="1"/>
        <v>-173.65947904602396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-130.83409115708309</v>
      </c>
      <c r="AC22">
        <f t="shared" si="2"/>
        <v>-136.87691837110162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-212.65822004495291</v>
      </c>
      <c r="AI22">
        <f t="shared" si="7"/>
        <v>-232.36300655056397</v>
      </c>
      <c r="AJ22">
        <f t="shared" si="8"/>
        <v>6.04282721401853</v>
      </c>
      <c r="AK22">
        <f t="shared" si="30"/>
        <v>-2.7475159142987451</v>
      </c>
      <c r="AL22">
        <f t="shared" si="9"/>
        <v>-229.06769525084417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-63.158831361806051</v>
      </c>
      <c r="AR22">
        <f t="shared" si="14"/>
        <v>-69.011091799541333</v>
      </c>
      <c r="AS22">
        <f t="shared" si="15"/>
        <v>1.7947009284571818</v>
      </c>
      <c r="AT22">
        <f t="shared" si="16"/>
        <v>-0.81600369954376117</v>
      </c>
      <c r="AU22">
        <f t="shared" si="17"/>
        <v>-68.032394570627901</v>
      </c>
      <c r="AW22">
        <v>19</v>
      </c>
      <c r="AX22">
        <f>IF(Z22&gt;0, (R22*SUMPRODUCT(K22:$K$98, X22:$X$98)-K22*$AZ$3)/Z22, 0)</f>
        <v>-173.65947904602396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100000</v>
      </c>
      <c r="S23">
        <f t="shared" si="1"/>
        <v>-137.81330675981346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-136.87691837110162</v>
      </c>
      <c r="AC23">
        <f t="shared" si="2"/>
        <v>-107.24316992286083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-213.2369235533906</v>
      </c>
      <c r="AI23">
        <f t="shared" si="7"/>
        <v>-232.6913529630572</v>
      </c>
      <c r="AJ23">
        <f t="shared" si="8"/>
        <v>-29.633748448240794</v>
      </c>
      <c r="AK23">
        <f t="shared" si="30"/>
        <v>-9.5813842859771139</v>
      </c>
      <c r="AL23">
        <f t="shared" si="9"/>
        <v>-271.90648569727506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-56.545271881952964</v>
      </c>
      <c r="AR23">
        <f t="shared" si="14"/>
        <v>-61.704115772337758</v>
      </c>
      <c r="AS23">
        <f t="shared" si="15"/>
        <v>-7.8581529641494097</v>
      </c>
      <c r="AT23">
        <f t="shared" si="16"/>
        <v>-2.5407512471469107</v>
      </c>
      <c r="AU23">
        <f t="shared" si="17"/>
        <v>-72.10301998363407</v>
      </c>
      <c r="AW23">
        <v>20</v>
      </c>
      <c r="AX23">
        <f>IF(Z23&gt;0, (R23*SUMPRODUCT(K23:$K$98, X23:$X$98)-K23*$AZ$3)/Z23, 0)</f>
        <v>-137.81330675981346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100000</v>
      </c>
      <c r="S24">
        <f t="shared" si="1"/>
        <v>-105.35284302321183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-107.24316992286083</v>
      </c>
      <c r="AC24">
        <f t="shared" si="2"/>
        <v>-80.937924117271905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-213.9686080496065</v>
      </c>
      <c r="AI24">
        <f t="shared" si="7"/>
        <v>-233.17500101316404</v>
      </c>
      <c r="AJ24">
        <f t="shared" si="8"/>
        <v>-26.305245805588925</v>
      </c>
      <c r="AK24">
        <f t="shared" si="30"/>
        <v>-7.5070218946002587</v>
      </c>
      <c r="AL24">
        <f t="shared" si="9"/>
        <v>-266.98726871335322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-50.66008652133079</v>
      </c>
      <c r="AR24">
        <f t="shared" si="14"/>
        <v>-55.207471009951306</v>
      </c>
      <c r="AS24">
        <f t="shared" si="15"/>
        <v>-6.228138046152325</v>
      </c>
      <c r="AT24">
        <f t="shared" si="16"/>
        <v>-1.7773933389789751</v>
      </c>
      <c r="AU24">
        <f t="shared" si="17"/>
        <v>-63.213002395082604</v>
      </c>
      <c r="AW24">
        <v>21</v>
      </c>
      <c r="AX24">
        <f>IF(Z24&gt;0, (R24*SUMPRODUCT(K24:$K$98, X24:$X$98)-K24*$AZ$3)/Z24, 0)</f>
        <v>-105.35284302321183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100000</v>
      </c>
      <c r="S25">
        <f t="shared" si="1"/>
        <v>-75.979325463552101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-80.937924117271905</v>
      </c>
      <c r="AC25">
        <f t="shared" si="2"/>
        <v>-57.62433413186875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-215.19226804229135</v>
      </c>
      <c r="AI25">
        <f t="shared" si="7"/>
        <v>-234.15279900920274</v>
      </c>
      <c r="AJ25">
        <f t="shared" si="8"/>
        <v>-23.313589985403155</v>
      </c>
      <c r="AK25">
        <f t="shared" si="30"/>
        <v>-5.6656546882090337</v>
      </c>
      <c r="AL25">
        <f t="shared" si="9"/>
        <v>-263.13204368281492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-45.490897578037497</v>
      </c>
      <c r="AR25">
        <f t="shared" si="14"/>
        <v>-49.499087928405764</v>
      </c>
      <c r="AS25">
        <f t="shared" si="15"/>
        <v>-4.9284118981166483</v>
      </c>
      <c r="AT25">
        <f t="shared" si="16"/>
        <v>-1.1976997104895646</v>
      </c>
      <c r="AU25">
        <f t="shared" si="17"/>
        <v>-55.625199537011973</v>
      </c>
      <c r="AW25">
        <v>22</v>
      </c>
      <c r="AX25">
        <f>IF(Z25&gt;0, (R25*SUMPRODUCT(K25:$K$98, X25:$X$98)-K25*$AZ$3)/Z25, 0)</f>
        <v>-75.979325463552101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100000</v>
      </c>
      <c r="S26">
        <f t="shared" si="1"/>
        <v>-49.511040918093222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-57.62433413186875</v>
      </c>
      <c r="AC26">
        <f t="shared" si="2"/>
        <v>-37.067306257465134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-216.95458627277782</v>
      </c>
      <c r="AI26">
        <f t="shared" si="7"/>
        <v>-235.67127328345191</v>
      </c>
      <c r="AJ26">
        <f t="shared" si="8"/>
        <v>-20.557027874403616</v>
      </c>
      <c r="AK26">
        <f t="shared" si="30"/>
        <v>-4.033703389230813</v>
      </c>
      <c r="AL26">
        <f t="shared" si="9"/>
        <v>-260.26200454708635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-40.949504934950973</v>
      </c>
      <c r="AR26">
        <f t="shared" si="14"/>
        <v>-44.482221529132048</v>
      </c>
      <c r="AS26">
        <f t="shared" si="15"/>
        <v>-3.8800752215139496</v>
      </c>
      <c r="AT26">
        <f t="shared" si="16"/>
        <v>-0.76134899787624921</v>
      </c>
      <c r="AU26">
        <f t="shared" si="17"/>
        <v>-49.12364574852225</v>
      </c>
      <c r="AW26">
        <v>23</v>
      </c>
      <c r="AX26">
        <f>IF(Z26&gt;0, (R26*SUMPRODUCT(K26:$K$98, X26:$X$98)-K26*$AZ$3)/Z26, 0)</f>
        <v>-49.511040918093222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100000</v>
      </c>
      <c r="S27">
        <f t="shared" si="1"/>
        <v>-25.772180399519865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-37.067306257465134</v>
      </c>
      <c r="AC27">
        <f t="shared" si="2"/>
        <v>-19.045449181308129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-218.826071318548</v>
      </c>
      <c r="AI27">
        <f t="shared" si="7"/>
        <v>-237.30088494128572</v>
      </c>
      <c r="AJ27">
        <f t="shared" si="8"/>
        <v>-18.021857076157005</v>
      </c>
      <c r="AK27">
        <f t="shared" si="30"/>
        <v>-2.5947114380225598</v>
      </c>
      <c r="AL27">
        <f t="shared" si="9"/>
        <v>-257.91745345546531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-36.877448151787164</v>
      </c>
      <c r="AR27">
        <f t="shared" si="14"/>
        <v>-39.990897922105702</v>
      </c>
      <c r="AS27">
        <f t="shared" si="15"/>
        <v>-3.0371157144133498</v>
      </c>
      <c r="AT27">
        <f t="shared" si="16"/>
        <v>-0.43727118961631495</v>
      </c>
      <c r="AU27">
        <f t="shared" si="17"/>
        <v>-43.465284826135367</v>
      </c>
      <c r="AW27">
        <v>24</v>
      </c>
      <c r="AX27">
        <f>IF(Z27&gt;0, (R27*SUMPRODUCT(K27:$K$98, X27:$X$98)-K27*$AZ$3)/Z27, 0)</f>
        <v>-25.772180399519865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100000</v>
      </c>
      <c r="S28">
        <f t="shared" si="1"/>
        <v>-4.4830430491594893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-19.045449181308129</v>
      </c>
      <c r="AC28">
        <f t="shared" si="2"/>
        <v>-3.2698955374633556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-221.06636824248176</v>
      </c>
      <c r="AI28">
        <f t="shared" si="7"/>
        <v>-239.30116713693147</v>
      </c>
      <c r="AJ28">
        <f t="shared" si="8"/>
        <v>-15.775553643844773</v>
      </c>
      <c r="AK28">
        <f t="shared" si="30"/>
        <v>-1.3331814426915691</v>
      </c>
      <c r="AL28">
        <f t="shared" si="9"/>
        <v>-256.40990222346784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-33.263385700421452</v>
      </c>
      <c r="AR28">
        <f t="shared" si="14"/>
        <v>-36.007137061688624</v>
      </c>
      <c r="AS28">
        <f t="shared" si="15"/>
        <v>-2.3737139650175796</v>
      </c>
      <c r="AT28">
        <f t="shared" si="16"/>
        <v>-0.20060097286373249</v>
      </c>
      <c r="AU28">
        <f t="shared" si="17"/>
        <v>-38.581451999569943</v>
      </c>
      <c r="AW28">
        <v>25</v>
      </c>
      <c r="AX28">
        <f>IF(Z28&gt;0, (R28*SUMPRODUCT(K28:$K$98, X28:$X$98)-K28*$AZ$3)/Z28, 0)</f>
        <v>-4.4830430491594893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100000</v>
      </c>
      <c r="S29">
        <f t="shared" si="1"/>
        <v>14.556020139048439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-3.2698955374633556</v>
      </c>
      <c r="AC29">
        <f t="shared" si="2"/>
        <v>10.478327508215216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-223.5916759015501</v>
      </c>
      <c r="AI29">
        <f t="shared" si="7"/>
        <v>-241.58822888807993</v>
      </c>
      <c r="AJ29">
        <f t="shared" si="8"/>
        <v>-13.748223045678571</v>
      </c>
      <c r="AK29">
        <f t="shared" si="30"/>
        <v>-0.22889268762243492</v>
      </c>
      <c r="AL29">
        <f t="shared" si="9"/>
        <v>-255.56534462138094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-30.03871729160905</v>
      </c>
      <c r="AR29">
        <f t="shared" si="14"/>
        <v>-32.456487833406236</v>
      </c>
      <c r="AS29">
        <f t="shared" si="15"/>
        <v>-1.8470230775181551</v>
      </c>
      <c r="AT29">
        <f t="shared" si="16"/>
        <v>-3.0750888671876708E-2</v>
      </c>
      <c r="AU29">
        <f t="shared" si="17"/>
        <v>-34.33426179959627</v>
      </c>
      <c r="AW29">
        <v>26</v>
      </c>
      <c r="AX29">
        <f>IF(Z29&gt;0, (R29*SUMPRODUCT(K29:$K$98, X29:$X$98)-K29*$AZ$3)/Z29, 0)</f>
        <v>14.556020139048439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100000</v>
      </c>
      <c r="S30">
        <f t="shared" si="1"/>
        <v>31.551795511042769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10.478327508215216</v>
      </c>
      <c r="AC30">
        <f t="shared" si="2"/>
        <v>22.414260882766996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-226.77657979719672</v>
      </c>
      <c r="AI30">
        <f t="shared" si="7"/>
        <v>-244.53647310891193</v>
      </c>
      <c r="AJ30">
        <f t="shared" si="8"/>
        <v>-11.93593337455178</v>
      </c>
      <c r="AK30">
        <f t="shared" si="30"/>
        <v>0.73348292557506523</v>
      </c>
      <c r="AL30">
        <f t="shared" si="9"/>
        <v>-255.73892355788865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-27.202319095970562</v>
      </c>
      <c r="AR30">
        <f t="shared" si="14"/>
        <v>-29.332654977249437</v>
      </c>
      <c r="AS30">
        <f t="shared" si="15"/>
        <v>-1.431739858909433</v>
      </c>
      <c r="AT30">
        <f t="shared" si="16"/>
        <v>8.7982791744994779E-2</v>
      </c>
      <c r="AU30">
        <f t="shared" si="17"/>
        <v>-30.676412044413876</v>
      </c>
      <c r="AW30">
        <v>27</v>
      </c>
      <c r="AX30">
        <f>IF(Z30&gt;0, (R30*SUMPRODUCT(K30:$K$98, X30:$X$98)-K30*$AZ$3)/Z30, 0)</f>
        <v>31.551795511042769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100000</v>
      </c>
      <c r="S31">
        <f t="shared" si="1"/>
        <v>46.633419112027823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22.414260882766996</v>
      </c>
      <c r="AC31">
        <f t="shared" si="2"/>
        <v>32.689308453011392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-230.71792153761353</v>
      </c>
      <c r="AI31">
        <f t="shared" si="7"/>
        <v>-248.24253643582722</v>
      </c>
      <c r="AJ31">
        <f t="shared" si="8"/>
        <v>-10.275047570244396</v>
      </c>
      <c r="AK31">
        <f t="shared" si="30"/>
        <v>1.56899826179369</v>
      </c>
      <c r="AL31">
        <f t="shared" si="9"/>
        <v>-256.94858574427792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-24.709902837117504</v>
      </c>
      <c r="AR31">
        <f t="shared" si="14"/>
        <v>-26.586790113610089</v>
      </c>
      <c r="AS31">
        <f t="shared" si="15"/>
        <v>-1.1004581933445825</v>
      </c>
      <c r="AT31">
        <f t="shared" si="16"/>
        <v>0.16803980523987061</v>
      </c>
      <c r="AU31">
        <f t="shared" si="17"/>
        <v>-27.5192085017148</v>
      </c>
      <c r="AW31">
        <v>28</v>
      </c>
      <c r="AX31">
        <f>IF(Z31&gt;0, (R31*SUMPRODUCT(K31:$K$98, X31:$X$98)-K31*$AZ$3)/Z31, 0)</f>
        <v>46.633419112027823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100000</v>
      </c>
      <c r="S32">
        <f t="shared" si="1"/>
        <v>59.918930712583361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32.689308453011392</v>
      </c>
      <c r="AC32">
        <f t="shared" si="2"/>
        <v>41.44134013930011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-235.12572523400462</v>
      </c>
      <c r="AI32">
        <f t="shared" si="7"/>
        <v>-252.41631255192766</v>
      </c>
      <c r="AJ32">
        <f t="shared" si="8"/>
        <v>-8.7520316862887171</v>
      </c>
      <c r="AK32">
        <f t="shared" si="30"/>
        <v>2.2882515917107975</v>
      </c>
      <c r="AL32">
        <f t="shared" si="9"/>
        <v>-258.8800926465056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-22.483909705157991</v>
      </c>
      <c r="AR32">
        <f t="shared" si="14"/>
        <v>-24.137323016774257</v>
      </c>
      <c r="AS32">
        <f t="shared" si="15"/>
        <v>-0.83691348522308873</v>
      </c>
      <c r="AT32">
        <f t="shared" si="16"/>
        <v>0.21881417747677798</v>
      </c>
      <c r="AU32">
        <f t="shared" si="17"/>
        <v>-24.75542232452057</v>
      </c>
      <c r="AW32">
        <v>29</v>
      </c>
      <c r="AX32">
        <f>IF(Z32&gt;0, (R32*SUMPRODUCT(K32:$K$98, X32:$X$98)-K32*$AZ$3)/Z32, 0)</f>
        <v>59.918930712583361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100000</v>
      </c>
      <c r="S33">
        <f t="shared" si="1"/>
        <v>71.572523385143271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41.44134013930011</v>
      </c>
      <c r="AC33">
        <f t="shared" si="2"/>
        <v>48.83415768718347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-240.41143837411906</v>
      </c>
      <c r="AI33">
        <f t="shared" si="7"/>
        <v>-257.46901695926931</v>
      </c>
      <c r="AJ33">
        <f t="shared" si="8"/>
        <v>-7.3928175478833609</v>
      </c>
      <c r="AK33">
        <f t="shared" si="30"/>
        <v>2.900893809751008</v>
      </c>
      <c r="AL33">
        <f t="shared" si="9"/>
        <v>-261.96094069740167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-20.526210981346985</v>
      </c>
      <c r="AR33">
        <f t="shared" si="14"/>
        <v>-21.982578695119592</v>
      </c>
      <c r="AS33">
        <f t="shared" si="15"/>
        <v>-0.63119514512581554</v>
      </c>
      <c r="AT33">
        <f t="shared" si="16"/>
        <v>0.2476768941449948</v>
      </c>
      <c r="AU33">
        <f t="shared" si="17"/>
        <v>-22.366096946100416</v>
      </c>
      <c r="AW33">
        <v>30</v>
      </c>
      <c r="AX33">
        <f>IF(Z33&gt;0, (R33*SUMPRODUCT(K33:$K$98, X33:$X$98)-K33*$AZ$3)/Z33, 0)</f>
        <v>71.572523385143271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100000</v>
      </c>
      <c r="S34">
        <f t="shared" si="1"/>
        <v>81.697528362702684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48.83415768718347</v>
      </c>
      <c r="AC34">
        <f t="shared" si="2"/>
        <v>54.983596038909127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-246.59199782213847</v>
      </c>
      <c r="AI34">
        <f t="shared" si="7"/>
        <v>-263.41735262198171</v>
      </c>
      <c r="AJ34">
        <f t="shared" si="8"/>
        <v>-6.1494383517256566</v>
      </c>
      <c r="AK34">
        <f t="shared" si="30"/>
        <v>3.4183910381028433</v>
      </c>
      <c r="AL34">
        <f t="shared" si="9"/>
        <v>-266.14839993560452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-18.798128681279135</v>
      </c>
      <c r="AR34">
        <f t="shared" si="14"/>
        <v>-20.080754181818534</v>
      </c>
      <c r="AS34">
        <f t="shared" si="15"/>
        <v>-0.46878217652752163</v>
      </c>
      <c r="AT34">
        <f t="shared" si="16"/>
        <v>0.26058978062839455</v>
      </c>
      <c r="AU34">
        <f t="shared" si="17"/>
        <v>-20.28894657771766</v>
      </c>
      <c r="AW34">
        <v>31</v>
      </c>
      <c r="AX34">
        <f>IF(Z34&gt;0, (R34*SUMPRODUCT(K34:$K$98, X34:$X$98)-K34*$AZ$3)/Z34, 0)</f>
        <v>81.697528362702684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90.39931768823071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54.983596038909127</v>
      </c>
      <c r="AC35">
        <f t="shared" ref="AC35:AC66" si="33">S35*Z35</f>
        <v>60.003011405016139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-252.89140897504851</v>
      </c>
      <c r="AI35">
        <f t="shared" ref="AI35:AI66" si="38">SUM(AE35:AH35)</f>
        <v>-269.48528737464954</v>
      </c>
      <c r="AJ35">
        <f t="shared" ref="AJ35:AJ66" si="39">AB35-AC35</f>
        <v>-5.0194153661070118</v>
      </c>
      <c r="AK35">
        <f t="shared" si="30"/>
        <v>3.8488517227236394</v>
      </c>
      <c r="AL35">
        <f t="shared" ref="AL35:AL66" si="40">SUM(AI35:AK35)</f>
        <v>-270.65585101803293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-17.212806732406573</v>
      </c>
      <c r="AR35">
        <f t="shared" ref="AR35:AR66" si="45">AI35*$K35</f>
        <v>-18.342252857093118</v>
      </c>
      <c r="AS35">
        <f t="shared" ref="AS35:AS66" si="46">AJ35*$K35</f>
        <v>-0.34164160402537136</v>
      </c>
      <c r="AT35">
        <f t="shared" ref="AT35:AT66" si="47">AK35*$K35</f>
        <v>0.26196833302260808</v>
      </c>
      <c r="AU35">
        <f t="shared" ref="AU35:AU66" si="48">AL35*$K35</f>
        <v>-18.42192612809588</v>
      </c>
      <c r="AW35">
        <v>32</v>
      </c>
      <c r="AX35">
        <f>IF(Z35&gt;0, (R35*SUMPRODUCT(K35:$K$98, X35:$X$98)-K35*$AZ$3)/Z35, 0)</f>
        <v>90.39931768823071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100000</v>
      </c>
      <c r="S36">
        <f t="shared" si="32"/>
        <v>97.866783887701047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60.003011405016139</v>
      </c>
      <c r="AC36">
        <f t="shared" si="33"/>
        <v>64.055869000633095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-259.65463714765156</v>
      </c>
      <c r="AI36">
        <f t="shared" si="38"/>
        <v>-276.01766310396965</v>
      </c>
      <c r="AJ36">
        <f t="shared" si="39"/>
        <v>-4.0528575956169561</v>
      </c>
      <c r="AK36">
        <f t="shared" si="30"/>
        <v>4.2002107983511303</v>
      </c>
      <c r="AL36">
        <f t="shared" si="40"/>
        <v>-275.87030990123549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-15.779588617663549</v>
      </c>
      <c r="AR36">
        <f t="shared" si="45"/>
        <v>-16.773993420008846</v>
      </c>
      <c r="AS36">
        <f t="shared" si="46"/>
        <v>-0.24629802990363039</v>
      </c>
      <c r="AT36">
        <f t="shared" si="47"/>
        <v>0.25525289759320008</v>
      </c>
      <c r="AU36">
        <f t="shared" si="48"/>
        <v>-16.765038552319275</v>
      </c>
      <c r="AW36">
        <v>33</v>
      </c>
      <c r="AX36">
        <f>IF(Z36&gt;0, (R36*SUMPRODUCT(K36:$K$98, X36:$X$98)-K36*$AZ$3)/Z36, 0)</f>
        <v>97.866783887701047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100000</v>
      </c>
      <c r="S37">
        <f t="shared" si="32"/>
        <v>104.2351839902079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64.055869000633095</v>
      </c>
      <c r="AC37">
        <f t="shared" si="33"/>
        <v>67.263480675847632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-267.0873238309095</v>
      </c>
      <c r="AI37">
        <f t="shared" si="38"/>
        <v>-283.2199476967067</v>
      </c>
      <c r="AJ37">
        <f t="shared" si="39"/>
        <v>-3.2076116752145367</v>
      </c>
      <c r="AK37">
        <f t="shared" si="30"/>
        <v>4.4839108300443167</v>
      </c>
      <c r="AL37">
        <f t="shared" si="40"/>
        <v>-281.94364854187694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-14.492217642516954</v>
      </c>
      <c r="AR37">
        <f t="shared" si="45"/>
        <v>-15.367577404465113</v>
      </c>
      <c r="AS37">
        <f t="shared" si="46"/>
        <v>-0.17404572348524089</v>
      </c>
      <c r="AT37">
        <f t="shared" si="47"/>
        <v>0.24329799972004834</v>
      </c>
      <c r="AU37">
        <f t="shared" si="48"/>
        <v>-15.298325128230307</v>
      </c>
      <c r="AW37">
        <v>34</v>
      </c>
      <c r="AX37">
        <f>IF(Z37&gt;0, (R37*SUMPRODUCT(K37:$K$98, X37:$X$98)-K37*$AZ$3)/Z37, 0)</f>
        <v>104.2351839902079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100000</v>
      </c>
      <c r="S38">
        <f t="shared" si="32"/>
        <v>109.61401951495073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67.263480675847632</v>
      </c>
      <c r="AC38">
        <f t="shared" si="33"/>
        <v>69.724120437686054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-276.42883170219369</v>
      </c>
      <c r="AI38">
        <f t="shared" si="38"/>
        <v>-292.33102212140739</v>
      </c>
      <c r="AJ38">
        <f t="shared" si="39"/>
        <v>-2.4606397618384221</v>
      </c>
      <c r="AK38">
        <f t="shared" si="30"/>
        <v>4.708443647309335</v>
      </c>
      <c r="AL38">
        <f t="shared" si="40"/>
        <v>-290.0832182359365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-13.392044588353581</v>
      </c>
      <c r="AR38">
        <f t="shared" si="45"/>
        <v>-14.162452081071386</v>
      </c>
      <c r="AS38">
        <f t="shared" si="46"/>
        <v>-0.1192096974960893</v>
      </c>
      <c r="AT38">
        <f t="shared" si="47"/>
        <v>0.22810821461072789</v>
      </c>
      <c r="AU38">
        <f t="shared" si="48"/>
        <v>-14.053553563956749</v>
      </c>
      <c r="AW38">
        <v>35</v>
      </c>
      <c r="AX38">
        <f>IF(Z38&gt;0, (R38*SUMPRODUCT(K38:$K$98, X38:$X$98)-K38*$AZ$3)/Z38, 0)</f>
        <v>109.61401951495073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100000</v>
      </c>
      <c r="S39">
        <f t="shared" si="32"/>
        <v>114.00963478223105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69.724120437686054</v>
      </c>
      <c r="AC39">
        <f t="shared" si="33"/>
        <v>71.468555674649807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-286.2565383027374</v>
      </c>
      <c r="AI39">
        <f t="shared" si="38"/>
        <v>-301.92814268318324</v>
      </c>
      <c r="AJ39">
        <f t="shared" si="39"/>
        <v>-1.7444352369637528</v>
      </c>
      <c r="AK39">
        <f t="shared" si="30"/>
        <v>4.880688430638024</v>
      </c>
      <c r="AL39">
        <f t="shared" si="40"/>
        <v>-298.79188948950895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-12.382289131591635</v>
      </c>
      <c r="AR39">
        <f t="shared" si="45"/>
        <v>-13.060178753764653</v>
      </c>
      <c r="AS39">
        <f t="shared" si="46"/>
        <v>-7.5457146248928839E-2</v>
      </c>
      <c r="AT39">
        <f t="shared" si="47"/>
        <v>0.21111865485308401</v>
      </c>
      <c r="AU39">
        <f t="shared" si="48"/>
        <v>-12.924517245160496</v>
      </c>
      <c r="AW39">
        <v>36</v>
      </c>
      <c r="AX39">
        <f>IF(Z39&gt;0, (R39*SUMPRODUCT(K39:$K$98, X39:$X$98)-K39*$AZ$3)/Z39, 0)</f>
        <v>114.00963478223105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100000</v>
      </c>
      <c r="S40">
        <f t="shared" si="32"/>
        <v>117.54581800544355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71.468555674649807</v>
      </c>
      <c r="AC40">
        <f t="shared" si="33"/>
        <v>72.600980672805719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-295.56896607190987</v>
      </c>
      <c r="AI40">
        <f t="shared" si="38"/>
        <v>-311.00996216703328</v>
      </c>
      <c r="AJ40">
        <f t="shared" si="39"/>
        <v>-1.132424998155912</v>
      </c>
      <c r="AK40">
        <f t="shared" si="30"/>
        <v>5.0027988972254871</v>
      </c>
      <c r="AL40">
        <f t="shared" si="40"/>
        <v>-307.13958826796369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-11.415273871895236</v>
      </c>
      <c r="AR40">
        <f t="shared" si="45"/>
        <v>-12.011626058740912</v>
      </c>
      <c r="AS40">
        <f t="shared" si="46"/>
        <v>-4.3735787505462122E-2</v>
      </c>
      <c r="AT40">
        <f t="shared" si="47"/>
        <v>0.19321487061652592</v>
      </c>
      <c r="AU40">
        <f t="shared" si="48"/>
        <v>-11.862146975629846</v>
      </c>
      <c r="AW40">
        <v>37</v>
      </c>
      <c r="AX40">
        <f>IF(Z40&gt;0, (R40*SUMPRODUCT(K40:$K$98, X40:$X$98)-K40*$AZ$3)/Z40, 0)</f>
        <v>117.54581800544355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100000</v>
      </c>
      <c r="S41">
        <f t="shared" si="32"/>
        <v>120.40081250843902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72.600980672805719</v>
      </c>
      <c r="AC41">
        <f t="shared" si="33"/>
        <v>73.252415845328031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-305.87816509040999</v>
      </c>
      <c r="AI41">
        <f t="shared" si="38"/>
        <v>-321.08828168330956</v>
      </c>
      <c r="AJ41">
        <f t="shared" si="39"/>
        <v>-0.6514351725223122</v>
      </c>
      <c r="AK41">
        <f t="shared" ref="AK41:AK72" si="61">G41*SUM(AB41:AB41, AE41:AF41)</f>
        <v>5.0820686470964009</v>
      </c>
      <c r="AL41">
        <f t="shared" si="40"/>
        <v>-316.65764820873551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-10.547704556861094</v>
      </c>
      <c r="AR41">
        <f t="shared" si="45"/>
        <v>-11.07220036730868</v>
      </c>
      <c r="AS41">
        <f t="shared" si="46"/>
        <v>-2.2463668616824105E-2</v>
      </c>
      <c r="AT41">
        <f t="shared" si="47"/>
        <v>0.17524676405527523</v>
      </c>
      <c r="AU41">
        <f t="shared" si="48"/>
        <v>-10.91941727187023</v>
      </c>
      <c r="AW41">
        <v>38</v>
      </c>
      <c r="AX41">
        <f>IF(Z41&gt;0, (R41*SUMPRODUCT(K41:$K$98, X41:$X$98)-K41*$AZ$3)/Z41, 0)</f>
        <v>120.40081250843902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100000</v>
      </c>
      <c r="S42">
        <f t="shared" si="32"/>
        <v>122.63710231626695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73.252415845328031</v>
      </c>
      <c r="AC42">
        <f t="shared" si="33"/>
        <v>73.47855864955396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-316.62236550355624</v>
      </c>
      <c r="AI42">
        <f t="shared" si="38"/>
        <v>-331.60122533915091</v>
      </c>
      <c r="AJ42">
        <f t="shared" si="39"/>
        <v>-0.22614280422592969</v>
      </c>
      <c r="AK42">
        <f t="shared" si="61"/>
        <v>5.1276691091729623</v>
      </c>
      <c r="AL42">
        <f t="shared" si="40"/>
        <v>-326.69969903420383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-9.7483933981375639</v>
      </c>
      <c r="AR42">
        <f t="shared" si="45"/>
        <v>-10.209573132237235</v>
      </c>
      <c r="AS42">
        <f t="shared" si="46"/>
        <v>-6.9626446516066077E-3</v>
      </c>
      <c r="AT42">
        <f t="shared" si="47"/>
        <v>0.15787430433790434</v>
      </c>
      <c r="AU42">
        <f t="shared" si="48"/>
        <v>-10.058661472550936</v>
      </c>
      <c r="AW42">
        <v>39</v>
      </c>
      <c r="AX42">
        <f>IF(Z42&gt;0, (R42*SUMPRODUCT(K42:$K$98, X42:$X$98)-K42*$AZ$3)/Z42, 0)</f>
        <v>122.63710231626695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100000</v>
      </c>
      <c r="S43">
        <f t="shared" si="32"/>
        <v>124.34748204299954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73.47855864955396</v>
      </c>
      <c r="AC43">
        <f t="shared" si="33"/>
        <v>73.349671823815541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-328.62342280436781</v>
      </c>
      <c r="AI43">
        <f t="shared" si="38"/>
        <v>-343.3703381859055</v>
      </c>
      <c r="AJ43">
        <f t="shared" si="39"/>
        <v>0.12888682573841947</v>
      </c>
      <c r="AK43">
        <f t="shared" si="61"/>
        <v>5.143499105468778</v>
      </c>
      <c r="AL43">
        <f t="shared" si="40"/>
        <v>-338.09795225469827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-9.0338307509047802</v>
      </c>
      <c r="AR43">
        <f t="shared" si="45"/>
        <v>-9.4392222367515863</v>
      </c>
      <c r="AS43">
        <f t="shared" si="46"/>
        <v>3.5430881944023261E-3</v>
      </c>
      <c r="AT43">
        <f t="shared" si="47"/>
        <v>0.14139436559242574</v>
      </c>
      <c r="AU43">
        <f t="shared" si="48"/>
        <v>-9.294284782964759</v>
      </c>
      <c r="AW43">
        <v>40</v>
      </c>
      <c r="AX43">
        <f>IF(Z43&gt;0, (R43*SUMPRODUCT(K43:$K$98, X43:$X$98)-K43*$AZ$3)/Z43, 0)</f>
        <v>124.34748204299954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100000</v>
      </c>
      <c r="S44">
        <f t="shared" si="32"/>
        <v>125.57823277236211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73.349671823815541</v>
      </c>
      <c r="AC44">
        <f t="shared" si="33"/>
        <v>72.904686226838592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-342.591254044008</v>
      </c>
      <c r="AI44">
        <f t="shared" si="38"/>
        <v>-357.10505245821929</v>
      </c>
      <c r="AJ44">
        <f t="shared" si="39"/>
        <v>0.44498559697694873</v>
      </c>
      <c r="AK44">
        <f t="shared" si="61"/>
        <v>5.1344770276670886</v>
      </c>
      <c r="AL44">
        <f t="shared" si="40"/>
        <v>-351.52558983357528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-8.4087547125336641</v>
      </c>
      <c r="AR44">
        <f t="shared" si="45"/>
        <v>-8.7649896408094037</v>
      </c>
      <c r="AS44">
        <f t="shared" si="46"/>
        <v>1.0921979739473644E-2</v>
      </c>
      <c r="AT44">
        <f t="shared" si="47"/>
        <v>0.12602352626680141</v>
      </c>
      <c r="AU44">
        <f t="shared" si="48"/>
        <v>-8.6280441348031296</v>
      </c>
      <c r="AW44">
        <v>41</v>
      </c>
      <c r="AX44">
        <f>IF(Z44&gt;0, (R44*SUMPRODUCT(K44:$K$98, X44:$X$98)-K44*$AZ$3)/Z44, 0)</f>
        <v>125.57823277236211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100000</v>
      </c>
      <c r="S45">
        <f t="shared" si="32"/>
        <v>126.34435054967774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72.904686226838592</v>
      </c>
      <c r="AC45">
        <f t="shared" si="33"/>
        <v>72.164543258883342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-357.29302607549073</v>
      </c>
      <c r="AI45">
        <f t="shared" si="38"/>
        <v>-371.57236324904102</v>
      </c>
      <c r="AJ45">
        <f t="shared" si="39"/>
        <v>0.7401429679552507</v>
      </c>
      <c r="AK45">
        <f t="shared" si="61"/>
        <v>5.1033280358787021</v>
      </c>
      <c r="AL45">
        <f t="shared" si="40"/>
        <v>-365.72889224520708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-7.830003010937518</v>
      </c>
      <c r="AR45">
        <f t="shared" si="45"/>
        <v>-8.1429317414285176</v>
      </c>
      <c r="AS45">
        <f t="shared" si="46"/>
        <v>1.6220080563199624E-2</v>
      </c>
      <c r="AT45">
        <f t="shared" si="47"/>
        <v>0.11183838186164127</v>
      </c>
      <c r="AU45">
        <f t="shared" si="48"/>
        <v>-8.0148732790036767</v>
      </c>
      <c r="AW45">
        <v>42</v>
      </c>
      <c r="AX45">
        <f>IF(Z45&gt;0, (R45*SUMPRODUCT(K45:$K$98, X45:$X$98)-K45*$AZ$3)/Z45, 0)</f>
        <v>126.34435054967774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100000</v>
      </c>
      <c r="S46">
        <f t="shared" si="32"/>
        <v>126.71685372325021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72.164543258883342</v>
      </c>
      <c r="AC46">
        <f t="shared" si="33"/>
        <v>71.181515019890867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-372.49907152479381</v>
      </c>
      <c r="AI46">
        <f t="shared" si="38"/>
        <v>-386.54249055872742</v>
      </c>
      <c r="AJ46">
        <f t="shared" si="39"/>
        <v>0.98302823899247471</v>
      </c>
      <c r="AK46">
        <f t="shared" si="61"/>
        <v>5.0515180281218344</v>
      </c>
      <c r="AL46">
        <f t="shared" si="40"/>
        <v>-380.50794429161311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-7.2886074662963347</v>
      </c>
      <c r="AR46">
        <f t="shared" si="45"/>
        <v>-7.5633919601316268</v>
      </c>
      <c r="AS46">
        <f t="shared" si="46"/>
        <v>1.9234697506685699E-2</v>
      </c>
      <c r="AT46">
        <f t="shared" si="47"/>
        <v>9.8841943055551149E-2</v>
      </c>
      <c r="AU46">
        <f t="shared" si="48"/>
        <v>-7.4453153195693904</v>
      </c>
      <c r="AW46">
        <v>43</v>
      </c>
      <c r="AX46">
        <f>IF(Z46&gt;0, (R46*SUMPRODUCT(K46:$K$98, X46:$X$98)-K46*$AZ$3)/Z46, 0)</f>
        <v>126.71685372325021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100000</v>
      </c>
      <c r="S47">
        <f t="shared" si="32"/>
        <v>126.77169031497434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71.181515019890867</v>
      </c>
      <c r="AC47">
        <f t="shared" si="33"/>
        <v>70.006277885688291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-389.61196693132888</v>
      </c>
      <c r="AI47">
        <f t="shared" si="38"/>
        <v>-403.41754878319028</v>
      </c>
      <c r="AJ47">
        <f t="shared" si="39"/>
        <v>1.1752371342025754</v>
      </c>
      <c r="AK47">
        <f t="shared" si="61"/>
        <v>4.9827060513923609</v>
      </c>
      <c r="AL47">
        <f t="shared" si="40"/>
        <v>-397.25960559759534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-6.8066533301054672</v>
      </c>
      <c r="AR47">
        <f t="shared" si="45"/>
        <v>-7.0478415318594925</v>
      </c>
      <c r="AS47">
        <f t="shared" si="46"/>
        <v>2.0531791711093685E-2</v>
      </c>
      <c r="AT47">
        <f t="shared" si="47"/>
        <v>8.7049566276859947E-2</v>
      </c>
      <c r="AU47">
        <f t="shared" si="48"/>
        <v>-6.9402601738715388</v>
      </c>
      <c r="AW47">
        <v>44</v>
      </c>
      <c r="AX47">
        <f>IF(Z47&gt;0, (R47*SUMPRODUCT(K47:$K$98, X47:$X$98)-K47*$AZ$3)/Z47, 0)</f>
        <v>126.77169031497434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100000</v>
      </c>
      <c r="S48">
        <f t="shared" si="32"/>
        <v>126.53208942622155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70.006277885688291</v>
      </c>
      <c r="AC48">
        <f t="shared" si="33"/>
        <v>68.657990923523656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-408.77703851061995</v>
      </c>
      <c r="AI48">
        <f t="shared" si="38"/>
        <v>-422.34237028433512</v>
      </c>
      <c r="AJ48">
        <f t="shared" si="39"/>
        <v>1.3482869621646358</v>
      </c>
      <c r="AK48">
        <f t="shared" si="61"/>
        <v>4.9004394519981807</v>
      </c>
      <c r="AL48">
        <f t="shared" si="40"/>
        <v>-416.09364387017229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-6.3763157472049228</v>
      </c>
      <c r="AR48">
        <f t="shared" si="45"/>
        <v>-6.5879148108899841</v>
      </c>
      <c r="AS48">
        <f t="shared" si="46"/>
        <v>2.1031277637132018E-2</v>
      </c>
      <c r="AT48">
        <f t="shared" si="47"/>
        <v>7.6439590050967302E-2</v>
      </c>
      <c r="AU48">
        <f t="shared" si="48"/>
        <v>-6.4904439432018846</v>
      </c>
      <c r="AW48">
        <v>45</v>
      </c>
      <c r="AX48">
        <f>IF(Z48&gt;0, (R48*SUMPRODUCT(K48:$K$98, X48:$X$98)-K48*$AZ$3)/Z48, 0)</f>
        <v>126.53208942622155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100000</v>
      </c>
      <c r="S49">
        <f t="shared" si="32"/>
        <v>126.02300190638759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68.657990923523656</v>
      </c>
      <c r="AC49">
        <f t="shared" si="33"/>
        <v>67.155216576265929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-430.6508827116877</v>
      </c>
      <c r="AI49">
        <f t="shared" si="38"/>
        <v>-443.97289844698781</v>
      </c>
      <c r="AJ49">
        <f t="shared" si="39"/>
        <v>1.5027743472577271</v>
      </c>
      <c r="AK49">
        <f t="shared" si="61"/>
        <v>4.8060593646466563</v>
      </c>
      <c r="AL49">
        <f t="shared" si="40"/>
        <v>-437.6640647350834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-5.9977815058405843</v>
      </c>
      <c r="AR49">
        <f t="shared" si="45"/>
        <v>-6.1833205185428834</v>
      </c>
      <c r="AS49">
        <f t="shared" si="46"/>
        <v>2.0929510536887224E-2</v>
      </c>
      <c r="AT49">
        <f t="shared" si="47"/>
        <v>6.6935179121757199E-2</v>
      </c>
      <c r="AU49">
        <f t="shared" si="48"/>
        <v>-6.0954558288842389</v>
      </c>
      <c r="AW49">
        <v>46</v>
      </c>
      <c r="AX49">
        <f>IF(Z49&gt;0, (R49*SUMPRODUCT(K49:$K$98, X49:$X$98)-K49*$AZ$3)/Z49, 0)</f>
        <v>126.02300190638759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100000</v>
      </c>
      <c r="S50">
        <f t="shared" si="32"/>
        <v>125.25726083186207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67.155216576265929</v>
      </c>
      <c r="AC50">
        <f t="shared" si="33"/>
        <v>65.508811320378186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-455.76997806875062</v>
      </c>
      <c r="AI50">
        <f t="shared" si="38"/>
        <v>-468.84483115218052</v>
      </c>
      <c r="AJ50">
        <f t="shared" si="39"/>
        <v>1.6464052558877427</v>
      </c>
      <c r="AK50">
        <f t="shared" si="61"/>
        <v>4.7008651603386156</v>
      </c>
      <c r="AL50">
        <f t="shared" si="40"/>
        <v>-462.49756073595415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-5.6675190788396073</v>
      </c>
      <c r="AR50">
        <f t="shared" si="45"/>
        <v>-5.8301054335121076</v>
      </c>
      <c r="AS50">
        <f t="shared" si="46"/>
        <v>2.0473119442364955E-2</v>
      </c>
      <c r="AT50">
        <f t="shared" si="47"/>
        <v>5.8455458378727752E-2</v>
      </c>
      <c r="AU50">
        <f t="shared" si="48"/>
        <v>-5.751176855691015</v>
      </c>
      <c r="AW50">
        <v>47</v>
      </c>
      <c r="AX50">
        <f>IF(Z50&gt;0, (R50*SUMPRODUCT(K50:$K$98, X50:$X$98)-K50*$AZ$3)/Z50, 0)</f>
        <v>125.25726083186207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100000</v>
      </c>
      <c r="S51">
        <f t="shared" si="32"/>
        <v>124.24256660981615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65.508811320378186</v>
      </c>
      <c r="AC51">
        <f t="shared" si="33"/>
        <v>63.726449607567979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-484.4565691673219</v>
      </c>
      <c r="AI51">
        <f t="shared" si="38"/>
        <v>-497.27955957762566</v>
      </c>
      <c r="AJ51">
        <f t="shared" si="39"/>
        <v>1.7823617128102072</v>
      </c>
      <c r="AK51">
        <f t="shared" si="61"/>
        <v>4.5856167924264737</v>
      </c>
      <c r="AL51">
        <f t="shared" si="40"/>
        <v>-490.91158107238897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-5.3787839824128936</v>
      </c>
      <c r="AR51">
        <f t="shared" si="45"/>
        <v>-5.5211540106367334</v>
      </c>
      <c r="AS51">
        <f t="shared" si="46"/>
        <v>1.9789056939009966E-2</v>
      </c>
      <c r="AT51">
        <f t="shared" si="47"/>
        <v>5.0912803587287683E-2</v>
      </c>
      <c r="AU51">
        <f t="shared" si="48"/>
        <v>-5.4504521501104355</v>
      </c>
      <c r="AW51">
        <v>48</v>
      </c>
      <c r="AX51">
        <f>IF(Z51&gt;0, (R51*SUMPRODUCT(K51:$K$98, X51:$X$98)-K51*$AZ$3)/Z51, 0)</f>
        <v>124.24256660981615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100000</v>
      </c>
      <c r="S52">
        <f t="shared" si="32"/>
        <v>122.99243199112544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63.726449607567979</v>
      </c>
      <c r="AC52">
        <f t="shared" si="33"/>
        <v>61.81655613053843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-518.5868652538885</v>
      </c>
      <c r="AI52">
        <f t="shared" si="38"/>
        <v>-531.15197904377578</v>
      </c>
      <c r="AJ52">
        <f t="shared" si="39"/>
        <v>1.9098934770295486</v>
      </c>
      <c r="AK52">
        <f t="shared" si="61"/>
        <v>4.4608514725297592</v>
      </c>
      <c r="AL52">
        <f t="shared" si="40"/>
        <v>-524.78123409421653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-5.1408240952030226</v>
      </c>
      <c r="AR52">
        <f t="shared" si="45"/>
        <v>-5.2653838248413658</v>
      </c>
      <c r="AS52">
        <f t="shared" si="46"/>
        <v>1.8933041046416983E-2</v>
      </c>
      <c r="AT52">
        <f t="shared" si="47"/>
        <v>4.4221044287104445E-2</v>
      </c>
      <c r="AU52">
        <f t="shared" si="48"/>
        <v>-5.2022297395078452</v>
      </c>
      <c r="AW52">
        <v>49</v>
      </c>
      <c r="AX52">
        <f>IF(Z52&gt;0, (R52*SUMPRODUCT(K52:$K$98, X52:$X$98)-K52*$AZ$3)/Z52, 0)</f>
        <v>122.99243199112544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100000</v>
      </c>
      <c r="S53">
        <f t="shared" si="32"/>
        <v>121.48810774849942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61.81655613053843</v>
      </c>
      <c r="AC53">
        <f t="shared" si="33"/>
        <v>59.772955700856215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-557.18660173147794</v>
      </c>
      <c r="AI53">
        <f t="shared" si="38"/>
        <v>-569.4867677330335</v>
      </c>
      <c r="AJ53">
        <f t="shared" si="39"/>
        <v>2.0436004296822148</v>
      </c>
      <c r="AK53">
        <f t="shared" si="61"/>
        <v>4.3271589291376902</v>
      </c>
      <c r="AL53">
        <f t="shared" si="40"/>
        <v>-563.11600837421361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-4.9316684636249866</v>
      </c>
      <c r="AR53">
        <f t="shared" si="45"/>
        <v>-5.0405374503858305</v>
      </c>
      <c r="AS53">
        <f t="shared" si="46"/>
        <v>1.808794353632226E-2</v>
      </c>
      <c r="AT53">
        <f t="shared" si="47"/>
        <v>3.8299760190942181E-2</v>
      </c>
      <c r="AU53">
        <f t="shared" si="48"/>
        <v>-4.9841497466585665</v>
      </c>
      <c r="AW53">
        <v>50</v>
      </c>
      <c r="AX53">
        <f>IF(Z53&gt;0, (R53*SUMPRODUCT(K53:$K$98, X53:$X$98)-K53*$AZ$3)/Z53, 0)</f>
        <v>121.48810774849942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100000</v>
      </c>
      <c r="S54">
        <f t="shared" si="32"/>
        <v>119.74438168158294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59.772955700856215</v>
      </c>
      <c r="AC54">
        <f t="shared" si="33"/>
        <v>57.606665510017699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-600.62532236684467</v>
      </c>
      <c r="AI54">
        <f t="shared" si="38"/>
        <v>-612.65233037779296</v>
      </c>
      <c r="AJ54">
        <f t="shared" si="39"/>
        <v>2.1662901908385166</v>
      </c>
      <c r="AK54">
        <f t="shared" si="61"/>
        <v>4.1841068990599357</v>
      </c>
      <c r="AL54">
        <f t="shared" si="40"/>
        <v>-606.3019332878946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-4.7465583464420869</v>
      </c>
      <c r="AR54">
        <f t="shared" si="45"/>
        <v>-4.8416041147958646</v>
      </c>
      <c r="AS54">
        <f t="shared" si="46"/>
        <v>1.7119529269297062E-2</v>
      </c>
      <c r="AT54">
        <f t="shared" si="47"/>
        <v>3.3065717985178239E-2</v>
      </c>
      <c r="AU54">
        <f t="shared" si="48"/>
        <v>-4.79141886754139</v>
      </c>
      <c r="AW54">
        <v>51</v>
      </c>
      <c r="AX54">
        <f>IF(Z54&gt;0, (R54*SUMPRODUCT(K54:$K$98, X54:$X$98)-K54*$AZ$3)/Z54, 0)</f>
        <v>119.74438168158294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100000</v>
      </c>
      <c r="S55">
        <f t="shared" si="32"/>
        <v>117.77840615338562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57.606665510017699</v>
      </c>
      <c r="AC55">
        <f t="shared" si="33"/>
        <v>55.329194907134948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-649.58404266287164</v>
      </c>
      <c r="AI55">
        <f t="shared" si="38"/>
        <v>-661.32838458304468</v>
      </c>
      <c r="AJ55">
        <f t="shared" si="39"/>
        <v>2.2774706028827509</v>
      </c>
      <c r="AK55">
        <f t="shared" si="61"/>
        <v>4.0324665857012389</v>
      </c>
      <c r="AL55">
        <f t="shared" si="40"/>
        <v>-655.01844739446062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-4.5834501331327564</v>
      </c>
      <c r="AR55">
        <f t="shared" si="45"/>
        <v>-4.6663179408407593</v>
      </c>
      <c r="AS55">
        <f t="shared" si="46"/>
        <v>1.6069780432408903E-2</v>
      </c>
      <c r="AT55">
        <f t="shared" si="47"/>
        <v>2.8452991907435214E-2</v>
      </c>
      <c r="AU55">
        <f t="shared" si="48"/>
        <v>-4.6217951685009151</v>
      </c>
      <c r="AW55">
        <v>52</v>
      </c>
      <c r="AX55">
        <f>IF(Z55&gt;0, (R55*SUMPRODUCT(K55:$K$98, X55:$X$98)-K55*$AZ$3)/Z55, 0)</f>
        <v>117.77840615338562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100000</v>
      </c>
      <c r="S56">
        <f t="shared" si="32"/>
        <v>115.5987627919982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55.329194907134948</v>
      </c>
      <c r="AC56">
        <f t="shared" si="33"/>
        <v>52.950287402180166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-702.35688603142455</v>
      </c>
      <c r="AI56">
        <f t="shared" si="38"/>
        <v>-713.80819531088798</v>
      </c>
      <c r="AJ56">
        <f t="shared" si="39"/>
        <v>2.3789075049547819</v>
      </c>
      <c r="AK56">
        <f t="shared" si="61"/>
        <v>3.8730436434994466</v>
      </c>
      <c r="AL56">
        <f t="shared" si="40"/>
        <v>-707.5562441624337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-4.424834024762359</v>
      </c>
      <c r="AR56">
        <f t="shared" si="45"/>
        <v>-4.4969770391409201</v>
      </c>
      <c r="AS56">
        <f t="shared" si="46"/>
        <v>1.4987068652752535E-2</v>
      </c>
      <c r="AT56">
        <f t="shared" si="47"/>
        <v>2.4400095783184455E-2</v>
      </c>
      <c r="AU56">
        <f t="shared" si="48"/>
        <v>-4.4575898747049827</v>
      </c>
      <c r="AW56">
        <v>53</v>
      </c>
      <c r="AX56">
        <f>IF(Z56&gt;0, (R56*SUMPRODUCT(K56:$K$98, X56:$X$98)-K56*$AZ$3)/Z56, 0)</f>
        <v>115.5987627919982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100000</v>
      </c>
      <c r="S57">
        <f t="shared" si="32"/>
        <v>113.24391397120446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52.950287402180166</v>
      </c>
      <c r="AC57">
        <f t="shared" si="33"/>
        <v>50.493795009719577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-758.65611055002194</v>
      </c>
      <c r="AI57">
        <f t="shared" si="38"/>
        <v>-769.80324270905328</v>
      </c>
      <c r="AJ57">
        <f t="shared" si="39"/>
        <v>2.4564923924605893</v>
      </c>
      <c r="AK57">
        <f t="shared" si="61"/>
        <v>3.706520118152612</v>
      </c>
      <c r="AL57">
        <f t="shared" si="40"/>
        <v>-763.64023019844001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-4.2674267753467285</v>
      </c>
      <c r="AR57">
        <f t="shared" si="45"/>
        <v>-4.3301291902910855</v>
      </c>
      <c r="AS57">
        <f t="shared" si="46"/>
        <v>1.3817724873291816E-2</v>
      </c>
      <c r="AT57">
        <f t="shared" si="47"/>
        <v>2.0849108015617655E-2</v>
      </c>
      <c r="AU57">
        <f t="shared" si="48"/>
        <v>-4.2954623574021751</v>
      </c>
      <c r="AW57">
        <v>54</v>
      </c>
      <c r="AX57">
        <f>IF(Z57&gt;0, (R57*SUMPRODUCT(K57:$K$98, X57:$X$98)-K57*$AZ$3)/Z57, 0)</f>
        <v>113.24391397120446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100000</v>
      </c>
      <c r="S58">
        <f t="shared" si="32"/>
        <v>110.75134693953947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50.493795009719577</v>
      </c>
      <c r="AC58">
        <f t="shared" si="33"/>
        <v>47.983816120356579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-816.92547244417881</v>
      </c>
      <c r="AI58">
        <f t="shared" si="38"/>
        <v>-827.75690191350873</v>
      </c>
      <c r="AJ58">
        <f t="shared" si="39"/>
        <v>2.5099788893629977</v>
      </c>
      <c r="AK58">
        <f t="shared" si="61"/>
        <v>3.5345656506803707</v>
      </c>
      <c r="AL58">
        <f t="shared" si="40"/>
        <v>-821.71235737346535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-4.1028489933097543</v>
      </c>
      <c r="AR58">
        <f t="shared" si="45"/>
        <v>-4.1572477371283121</v>
      </c>
      <c r="AS58">
        <f t="shared" si="46"/>
        <v>1.2605879859077823E-2</v>
      </c>
      <c r="AT58">
        <f t="shared" si="47"/>
        <v>1.7751667209363598E-2</v>
      </c>
      <c r="AU58">
        <f t="shared" si="48"/>
        <v>-4.1268901900598713</v>
      </c>
      <c r="AW58">
        <v>55</v>
      </c>
      <c r="AX58">
        <f>IF(Z58&gt;0, (R58*SUMPRODUCT(K58:$K$98, X58:$X$98)-K58*$AZ$3)/Z58, 0)</f>
        <v>110.75134693953947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100000</v>
      </c>
      <c r="S59">
        <f t="shared" si="32"/>
        <v>108.17622209523107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47.983816120356579</v>
      </c>
      <c r="AC59">
        <f t="shared" si="33"/>
        <v>45.450117025246563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-877.57411354894032</v>
      </c>
      <c r="AI59">
        <f t="shared" si="38"/>
        <v>-888.07783519518978</v>
      </c>
      <c r="AJ59">
        <f t="shared" si="39"/>
        <v>2.5336990951100162</v>
      </c>
      <c r="AK59">
        <f t="shared" si="61"/>
        <v>3.3588671284249609</v>
      </c>
      <c r="AL59">
        <f t="shared" si="40"/>
        <v>-882.18526897165475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-3.9352187275205006</v>
      </c>
      <c r="AR59">
        <f t="shared" si="45"/>
        <v>-3.9823195267496683</v>
      </c>
      <c r="AS59">
        <f t="shared" si="46"/>
        <v>1.1361616044777102E-2</v>
      </c>
      <c r="AT59">
        <f t="shared" si="47"/>
        <v>1.5061835374310847E-2</v>
      </c>
      <c r="AU59">
        <f t="shared" si="48"/>
        <v>-3.9558960753305801</v>
      </c>
      <c r="AW59">
        <v>56</v>
      </c>
      <c r="AX59">
        <f>IF(Z59&gt;0, (R59*SUMPRODUCT(K59:$K$98, X59:$X$98)-K59*$AZ$3)/Z59, 0)</f>
        <v>108.17622209523107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100000</v>
      </c>
      <c r="S60">
        <f t="shared" si="32"/>
        <v>105.56815022780773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45.450117025246563</v>
      </c>
      <c r="AC60">
        <f t="shared" si="33"/>
        <v>42.915924992547261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-942.39617490537421</v>
      </c>
      <c r="AI60">
        <f t="shared" si="38"/>
        <v>-952.55926029143484</v>
      </c>
      <c r="AJ60">
        <f t="shared" si="39"/>
        <v>2.5341920326993019</v>
      </c>
      <c r="AK60">
        <f t="shared" si="61"/>
        <v>3.1815081917672599</v>
      </c>
      <c r="AL60">
        <f t="shared" si="40"/>
        <v>-946.84356006696828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-3.7731195362620844</v>
      </c>
      <c r="AR60">
        <f t="shared" si="45"/>
        <v>-3.813809998553801</v>
      </c>
      <c r="AS60">
        <f t="shared" si="46"/>
        <v>1.014627363929778E-2</v>
      </c>
      <c r="AT60">
        <f t="shared" si="47"/>
        <v>1.2737966295693258E-2</v>
      </c>
      <c r="AU60">
        <f t="shared" si="48"/>
        <v>-3.7909257586188096</v>
      </c>
      <c r="AW60">
        <v>57</v>
      </c>
      <c r="AX60">
        <f>IF(Z60&gt;0, (R60*SUMPRODUCT(K60:$K$98, X60:$X$98)-K60*$AZ$3)/Z60, 0)</f>
        <v>105.56815022780773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100000</v>
      </c>
      <c r="S61">
        <f t="shared" si="32"/>
        <v>102.95432317295463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42.915924992547261</v>
      </c>
      <c r="AC61">
        <f t="shared" si="33"/>
        <v>40.393722148089807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-1011.2130115075373</v>
      </c>
      <c r="AI61">
        <f t="shared" si="38"/>
        <v>-1021.0216627868604</v>
      </c>
      <c r="AJ61">
        <f t="shared" si="39"/>
        <v>2.5222028444574534</v>
      </c>
      <c r="AK61">
        <f t="shared" si="61"/>
        <v>3.0041147494783087</v>
      </c>
      <c r="AL61">
        <f t="shared" si="40"/>
        <v>-1015.4953451929247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-3.6148616142407741</v>
      </c>
      <c r="AR61">
        <f t="shared" si="45"/>
        <v>-3.649925361041499</v>
      </c>
      <c r="AS61">
        <f t="shared" si="46"/>
        <v>9.0163142107573483E-3</v>
      </c>
      <c r="AT61">
        <f t="shared" si="47"/>
        <v>1.0739042090127155E-2</v>
      </c>
      <c r="AU61">
        <f t="shared" si="48"/>
        <v>-3.6301700047406147</v>
      </c>
      <c r="AW61">
        <v>58</v>
      </c>
      <c r="AX61">
        <f>IF(Z61&gt;0, (R61*SUMPRODUCT(K61:$K$98, X61:$X$98)-K61*$AZ$3)/Z61, 0)</f>
        <v>102.95432317295463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100000</v>
      </c>
      <c r="S62">
        <f t="shared" si="32"/>
        <v>100.3645237267415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40.393722148089807</v>
      </c>
      <c r="AC62">
        <f t="shared" si="33"/>
        <v>37.895750437246051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-1084.1459100970192</v>
      </c>
      <c r="AI62">
        <f t="shared" si="38"/>
        <v>-1093.5854383860249</v>
      </c>
      <c r="AJ62">
        <f t="shared" si="39"/>
        <v>2.4979717108437569</v>
      </c>
      <c r="AK62">
        <f t="shared" si="61"/>
        <v>2.8275605503662868</v>
      </c>
      <c r="AL62">
        <f t="shared" si="40"/>
        <v>-1088.2599061248147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-3.460339737353145</v>
      </c>
      <c r="AR62">
        <f t="shared" si="45"/>
        <v>-3.4904685000373048</v>
      </c>
      <c r="AS62">
        <f t="shared" si="46"/>
        <v>7.9729404440064197E-3</v>
      </c>
      <c r="AT62">
        <f t="shared" si="47"/>
        <v>9.0249107994411961E-3</v>
      </c>
      <c r="AU62">
        <f t="shared" si="48"/>
        <v>-3.4734706487938571</v>
      </c>
      <c r="AW62">
        <v>59</v>
      </c>
      <c r="AX62">
        <f>IF(Z62&gt;0, (R62*SUMPRODUCT(K62:$K$98, X62:$X$98)-K62*$AZ$3)/Z62, 0)</f>
        <v>100.3645237267415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100000</v>
      </c>
      <c r="S63">
        <f t="shared" si="32"/>
        <v>97.813343726010828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37.895750437246051</v>
      </c>
      <c r="AC63">
        <f t="shared" si="33"/>
        <v>35.432633827925955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-1155.7875487209255</v>
      </c>
      <c r="AI63">
        <f t="shared" si="38"/>
        <v>-1164.8437348398609</v>
      </c>
      <c r="AJ63">
        <f t="shared" si="39"/>
        <v>2.463116609320096</v>
      </c>
      <c r="AK63">
        <f t="shared" si="61"/>
        <v>2.6527025306072236</v>
      </c>
      <c r="AL63">
        <f t="shared" si="40"/>
        <v>-1159.7279156999334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-3.2937527345662709</v>
      </c>
      <c r="AR63">
        <f t="shared" si="45"/>
        <v>-3.319560970540949</v>
      </c>
      <c r="AS63">
        <f t="shared" si="46"/>
        <v>7.0193670770047319E-3</v>
      </c>
      <c r="AT63">
        <f t="shared" si="47"/>
        <v>7.5596472931792362E-3</v>
      </c>
      <c r="AU63">
        <f t="shared" si="48"/>
        <v>-3.3049819561707645</v>
      </c>
      <c r="AW63">
        <v>60</v>
      </c>
      <c r="AX63">
        <f>IF(Z63&gt;0, (R63*SUMPRODUCT(K63:$K$98, X63:$X$98)-K63*$AZ$3)/Z63, 0)</f>
        <v>97.813343726010828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100000</v>
      </c>
      <c r="S64">
        <f t="shared" si="32"/>
        <v>95.34748380065524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35.432633827925955</v>
      </c>
      <c r="AC64">
        <f t="shared" si="33"/>
        <v>33.029258886246318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-1221.5630811156302</v>
      </c>
      <c r="AI64">
        <f t="shared" si="38"/>
        <v>-1230.2233146030974</v>
      </c>
      <c r="AJ64">
        <f t="shared" si="39"/>
        <v>2.4033749416796368</v>
      </c>
      <c r="AK64">
        <f t="shared" si="61"/>
        <v>2.480284367954817</v>
      </c>
      <c r="AL64">
        <f t="shared" si="40"/>
        <v>-1225.339655293463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-3.1082136091985499</v>
      </c>
      <c r="AR64">
        <f t="shared" si="45"/>
        <v>-3.1302491929524394</v>
      </c>
      <c r="AS64">
        <f t="shared" si="46"/>
        <v>6.1152819835656996E-3</v>
      </c>
      <c r="AT64">
        <f t="shared" si="47"/>
        <v>6.3109746408829513E-3</v>
      </c>
      <c r="AU64">
        <f t="shared" si="48"/>
        <v>-3.117822936327991</v>
      </c>
      <c r="AW64">
        <v>61</v>
      </c>
      <c r="AX64">
        <f>IF(Z64&gt;0, (R64*SUMPRODUCT(K64:$K$98, X64:$X$98)-K64*$AZ$3)/Z64, 0)</f>
        <v>95.34748380065524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100000</v>
      </c>
      <c r="S65">
        <f t="shared" si="32"/>
        <v>93.891485086521044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33.029258886246318</v>
      </c>
      <c r="AC65">
        <f t="shared" si="33"/>
        <v>30.716025449267981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-1580.1358444839896</v>
      </c>
      <c r="AI65">
        <f t="shared" si="38"/>
        <v>-1588.314441675461</v>
      </c>
      <c r="AJ65">
        <f t="shared" si="39"/>
        <v>2.3132334369783365</v>
      </c>
      <c r="AK65">
        <f t="shared" si="61"/>
        <v>2.3120481220372424</v>
      </c>
      <c r="AL65">
        <f t="shared" si="40"/>
        <v>-1583.6891601164455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-3.5898091581932268</v>
      </c>
      <c r="AR65">
        <f t="shared" si="45"/>
        <v>-3.6083895879718484</v>
      </c>
      <c r="AS65">
        <f t="shared" si="46"/>
        <v>5.2552865034306015E-3</v>
      </c>
      <c r="AT65">
        <f t="shared" si="47"/>
        <v>5.2525936625297791E-3</v>
      </c>
      <c r="AU65">
        <f t="shared" si="48"/>
        <v>-3.5978817078058878</v>
      </c>
      <c r="AW65">
        <v>62</v>
      </c>
      <c r="AX65">
        <f>IF(Z65&gt;0, (R65*SUMPRODUCT(K65:$K$98, X65:$X$98)-K65*$AZ$3)/Z65, 0)</f>
        <v>93.891485086521044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100000</v>
      </c>
      <c r="S66">
        <f t="shared" si="32"/>
        <v>91.341344662254031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30.716025449267981</v>
      </c>
      <c r="AC66">
        <f t="shared" si="33"/>
        <v>27.836020016271384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-1912.5237985245187</v>
      </c>
      <c r="AI66">
        <f t="shared" si="38"/>
        <v>-1920.1424787944443</v>
      </c>
      <c r="AJ66">
        <f t="shared" si="39"/>
        <v>2.8800054329965974</v>
      </c>
      <c r="AK66">
        <f t="shared" si="61"/>
        <v>2.150121781448759</v>
      </c>
      <c r="AL66">
        <f t="shared" si="40"/>
        <v>-1915.1123515799991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-3.8794107205428325</v>
      </c>
      <c r="AR66">
        <f t="shared" si="45"/>
        <v>-3.8948646406134424</v>
      </c>
      <c r="AS66">
        <f t="shared" si="46"/>
        <v>5.8418744700631589E-3</v>
      </c>
      <c r="AT66">
        <f t="shared" si="47"/>
        <v>4.3613603636514613E-3</v>
      </c>
      <c r="AU66">
        <f t="shared" si="48"/>
        <v>-3.884661405779728</v>
      </c>
      <c r="AW66">
        <v>63</v>
      </c>
      <c r="AX66">
        <f>IF(Z66&gt;0, (R66*SUMPRODUCT(K66:$K$98, X66:$X$98)-K66*$AZ$3)/Z66, 0)</f>
        <v>91.341344662254031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100000</v>
      </c>
      <c r="S67">
        <f t="shared" ref="S67:S98" si="63">AX67</f>
        <v>87.95781231983014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27.836020016271384</v>
      </c>
      <c r="AC67">
        <f t="shared" ref="AC67:AC98" si="64">S67*Z67</f>
        <v>24.59036262179697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-2212.9772437707784</v>
      </c>
      <c r="AI67">
        <f t="shared" ref="AI67:AI98" si="69">SUM(AE67:AH67)</f>
        <v>-2219.9664929270621</v>
      </c>
      <c r="AJ67">
        <f t="shared" ref="AJ67:AJ98" si="70">AB67-AC67</f>
        <v>3.2456573944744136</v>
      </c>
      <c r="AK67">
        <f t="shared" si="61"/>
        <v>1.9485214011389971</v>
      </c>
      <c r="AL67">
        <f t="shared" ref="AL67:AL98" si="71">SUM(AI67:AK67)</f>
        <v>-2214.7723141314486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-4.0079088775004079</v>
      </c>
      <c r="AR67">
        <f t="shared" ref="AR67:AR98" si="76">AI67*$K67</f>
        <v>-4.0205670617720184</v>
      </c>
      <c r="AS67">
        <f t="shared" ref="AS67:AS98" si="77">AJ67*$K67</f>
        <v>5.8781892679897127E-3</v>
      </c>
      <c r="AT67">
        <f t="shared" ref="AT67:AT98" si="78">AK67*$K67</f>
        <v>3.5289545988812852E-3</v>
      </c>
      <c r="AU67">
        <f t="shared" ref="AU67:AU98" si="79">AL67*$K67</f>
        <v>-4.0111599179051476</v>
      </c>
      <c r="AW67">
        <v>64</v>
      </c>
      <c r="AX67">
        <f>IF(Z67&gt;0, (R67*SUMPRODUCT(K67:$K$98, X67:$X$98)-K67*$AZ$3)/Z67, 0)</f>
        <v>87.95781231983014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100000</v>
      </c>
      <c r="S68">
        <f t="shared" si="63"/>
        <v>83.889805873480114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24.59036262179697</v>
      </c>
      <c r="AC68">
        <f t="shared" si="64"/>
        <v>21.148304928286226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-2467.8023093150014</v>
      </c>
      <c r="AI68">
        <f t="shared" si="69"/>
        <v>-2474.1047154023936</v>
      </c>
      <c r="AJ68">
        <f t="shared" si="70"/>
        <v>3.4420576935107441</v>
      </c>
      <c r="AK68">
        <f t="shared" si="61"/>
        <v>1.721325383525788</v>
      </c>
      <c r="AL68">
        <f t="shared" si="71"/>
        <v>-2468.9413323253571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-3.9905543906891454</v>
      </c>
      <c r="AR68">
        <f t="shared" si="76"/>
        <v>-4.0007456828315577</v>
      </c>
      <c r="AS68">
        <f t="shared" si="77"/>
        <v>5.5659719540733128E-3</v>
      </c>
      <c r="AT68">
        <f t="shared" si="78"/>
        <v>2.7834654911803613E-3</v>
      </c>
      <c r="AU68">
        <f t="shared" si="79"/>
        <v>-3.992396245386304</v>
      </c>
      <c r="AW68">
        <v>65</v>
      </c>
      <c r="AX68">
        <f>IF(Z68&gt;0, (R68*SUMPRODUCT(K68:$K$98, X68:$X$98)-K68*$AZ$3)/Z68, 0)</f>
        <v>83.889805873480114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100000</v>
      </c>
      <c r="S69">
        <f t="shared" si="63"/>
        <v>79.063336438515393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21.148304928286226</v>
      </c>
      <c r="AC69">
        <f t="shared" si="64"/>
        <v>17.662974809016411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-2617.2429566438041</v>
      </c>
      <c r="AI69">
        <f t="shared" si="69"/>
        <v>-2622.8280279311612</v>
      </c>
      <c r="AJ69">
        <f t="shared" si="70"/>
        <v>3.4853301192698147</v>
      </c>
      <c r="AK69">
        <f t="shared" si="61"/>
        <v>1.480381344980036</v>
      </c>
      <c r="AL69">
        <f t="shared" si="71"/>
        <v>-2617.8623164669116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-3.7787563093486627</v>
      </c>
      <c r="AR69">
        <f t="shared" si="76"/>
        <v>-3.7868199945757786</v>
      </c>
      <c r="AS69">
        <f t="shared" si="77"/>
        <v>5.0320942291282094E-3</v>
      </c>
      <c r="AT69">
        <f t="shared" si="78"/>
        <v>2.1373637985671692E-3</v>
      </c>
      <c r="AU69">
        <f t="shared" si="79"/>
        <v>-3.7796505365480839</v>
      </c>
      <c r="AW69">
        <v>66</v>
      </c>
      <c r="AX69">
        <f>IF(Z69&gt;0, (R69*SUMPRODUCT(K69:$K$98, X69:$X$98)-K69*$AZ$3)/Z69, 0)</f>
        <v>79.063336438515393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100000</v>
      </c>
      <c r="S70">
        <f t="shared" si="63"/>
        <v>73.808098203189545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17.662974809016411</v>
      </c>
      <c r="AC70">
        <f t="shared" si="64"/>
        <v>14.335311599149298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-2694.4720907440351</v>
      </c>
      <c r="AI70">
        <f t="shared" si="69"/>
        <v>-2699.3276932958324</v>
      </c>
      <c r="AJ70">
        <f t="shared" si="70"/>
        <v>3.3276632098671133</v>
      </c>
      <c r="AK70">
        <f t="shared" si="61"/>
        <v>1.2364082366311488</v>
      </c>
      <c r="AL70">
        <f t="shared" si="71"/>
        <v>-2694.763621849334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-3.4734456878621018</v>
      </c>
      <c r="AR70">
        <f t="shared" si="76"/>
        <v>-3.4797050482033907</v>
      </c>
      <c r="AS70">
        <f t="shared" si="77"/>
        <v>4.2896927627031397E-3</v>
      </c>
      <c r="AT70">
        <f t="shared" si="78"/>
        <v>1.5938546451144593E-3</v>
      </c>
      <c r="AU70">
        <f t="shared" si="79"/>
        <v>-3.4738215007955726</v>
      </c>
      <c r="AW70">
        <v>67</v>
      </c>
      <c r="AX70">
        <f>IF(Z70&gt;0, (R70*SUMPRODUCT(K70:$K$98, X70:$X$98)-K70*$AZ$3)/Z70, 0)</f>
        <v>73.808098203189545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100000</v>
      </c>
      <c r="S71">
        <f t="shared" si="63"/>
        <v>68.089228472797387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14.335311599149298</v>
      </c>
      <c r="AC71">
        <f t="shared" si="64"/>
        <v>11.26462760725286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-2684.2659287379815</v>
      </c>
      <c r="AI71">
        <f t="shared" si="69"/>
        <v>-2688.4019087820766</v>
      </c>
      <c r="AJ71">
        <f t="shared" si="70"/>
        <v>3.0706839918964377</v>
      </c>
      <c r="AK71">
        <f t="shared" si="61"/>
        <v>1.0034718119404509</v>
      </c>
      <c r="AL71">
        <f t="shared" si="71"/>
        <v>-2684.3277529782395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-3.0895436767155395</v>
      </c>
      <c r="AR71">
        <f t="shared" si="76"/>
        <v>-3.0943041182408928</v>
      </c>
      <c r="AS71">
        <f t="shared" si="77"/>
        <v>3.5343041867746789E-3</v>
      </c>
      <c r="AT71">
        <f t="shared" si="78"/>
        <v>1.1549787068975352E-3</v>
      </c>
      <c r="AU71">
        <f t="shared" si="79"/>
        <v>-3.0896148353472204</v>
      </c>
      <c r="AW71">
        <v>68</v>
      </c>
      <c r="AX71">
        <f>IF(Z71&gt;0, (R71*SUMPRODUCT(K71:$K$98, X71:$X$98)-K71*$AZ$3)/Z71, 0)</f>
        <v>68.089228472797387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100000</v>
      </c>
      <c r="S72">
        <f t="shared" si="63"/>
        <v>61.88465838297595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11.26462760725286</v>
      </c>
      <c r="AC72">
        <f t="shared" si="64"/>
        <v>8.5346925876495234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-2587.1911611830078</v>
      </c>
      <c r="AI72">
        <f t="shared" si="69"/>
        <v>-2590.638983636366</v>
      </c>
      <c r="AJ72">
        <f t="shared" si="70"/>
        <v>2.729935019603337</v>
      </c>
      <c r="AK72">
        <f t="shared" si="61"/>
        <v>0.78852393250770025</v>
      </c>
      <c r="AL72">
        <f t="shared" si="71"/>
        <v>-2587.1205246842546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-2.6587609799543137</v>
      </c>
      <c r="AR72">
        <f t="shared" si="76"/>
        <v>-2.6623041799861995</v>
      </c>
      <c r="AS72">
        <f t="shared" si="77"/>
        <v>2.8054535810230941E-3</v>
      </c>
      <c r="AT72">
        <f t="shared" si="78"/>
        <v>8.1033697662795325E-4</v>
      </c>
      <c r="AU72">
        <f t="shared" si="79"/>
        <v>-2.6586883894285482</v>
      </c>
      <c r="AW72">
        <v>69</v>
      </c>
      <c r="AX72">
        <f>IF(Z72&gt;0, (R72*SUMPRODUCT(K72:$K$98, X72:$X$98)-K72*$AZ$3)/Z72, 0)</f>
        <v>61.88465838297595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100000</v>
      </c>
      <c r="S73">
        <f t="shared" si="63"/>
        <v>55.194202863986249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8.5346925876495234</v>
      </c>
      <c r="AC73">
        <f t="shared" si="64"/>
        <v>6.1970107658311049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-2425.7290025243137</v>
      </c>
      <c r="AI73">
        <f t="shared" si="69"/>
        <v>-2428.5359145025072</v>
      </c>
      <c r="AJ73">
        <f t="shared" si="70"/>
        <v>2.3376818218184185</v>
      </c>
      <c r="AK73">
        <f t="shared" ref="AK73:AK98" si="92">G73*SUM(AB73:AB73, AE73:AF73)</f>
        <v>0.59742848113546665</v>
      </c>
      <c r="AL73">
        <f t="shared" si="71"/>
        <v>-2425.6008041995533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-2.2257430998015595</v>
      </c>
      <c r="AR73">
        <f t="shared" si="76"/>
        <v>-2.22831859976908</v>
      </c>
      <c r="AS73">
        <f t="shared" si="77"/>
        <v>2.1449548482247375E-3</v>
      </c>
      <c r="AT73">
        <f t="shared" si="78"/>
        <v>5.4817430888958623E-4</v>
      </c>
      <c r="AU73">
        <f t="shared" si="79"/>
        <v>-2.2256254706119654</v>
      </c>
      <c r="AW73">
        <v>70</v>
      </c>
      <c r="AX73">
        <f>IF(Z73&gt;0, (R73*SUMPRODUCT(K73:$K$98, X73:$X$98)-K73*$AZ$3)/Z73, 0)</f>
        <v>55.194202863986249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100000</v>
      </c>
      <c r="S74">
        <f t="shared" si="63"/>
        <v>47.75978082709743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6.1970107658311049</v>
      </c>
      <c r="AC74">
        <f t="shared" si="64"/>
        <v>4.2579454857937389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-2200.0342774558817</v>
      </c>
      <c r="AI74">
        <f t="shared" si="69"/>
        <v>-2202.2631117449296</v>
      </c>
      <c r="AJ74">
        <f t="shared" si="70"/>
        <v>1.939065280037366</v>
      </c>
      <c r="AK74">
        <f t="shared" si="92"/>
        <v>0.43379075360817737</v>
      </c>
      <c r="AL74">
        <f t="shared" si="71"/>
        <v>-2199.8902557112838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-1.8023709526668577</v>
      </c>
      <c r="AR74">
        <f t="shared" si="76"/>
        <v>-1.8041969179356956</v>
      </c>
      <c r="AS74">
        <f t="shared" si="77"/>
        <v>1.5885729471932101E-3</v>
      </c>
      <c r="AT74">
        <f t="shared" si="78"/>
        <v>3.5538166920879877E-4</v>
      </c>
      <c r="AU74">
        <f t="shared" si="79"/>
        <v>-1.8022529633192934</v>
      </c>
      <c r="AW74">
        <v>71</v>
      </c>
      <c r="AX74">
        <f>IF(Z74&gt;0, (R74*SUMPRODUCT(K74:$K$98, X74:$X$98)-K74*$AZ$3)/Z74, 0)</f>
        <v>47.75978082709743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100000</v>
      </c>
      <c r="S75">
        <f t="shared" si="63"/>
        <v>39.35566581904704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4.2579454857937389</v>
      </c>
      <c r="AC75">
        <f t="shared" si="64"/>
        <v>2.711536872202053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-1936.357845285856</v>
      </c>
      <c r="AI75">
        <f t="shared" si="69"/>
        <v>-1938.0803017706919</v>
      </c>
      <c r="AJ75">
        <f t="shared" si="70"/>
        <v>1.5464086135916859</v>
      </c>
      <c r="AK75">
        <f t="shared" si="92"/>
        <v>0.29805618400556178</v>
      </c>
      <c r="AL75">
        <f t="shared" si="71"/>
        <v>-1936.2358369730946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-1.4163882946842756</v>
      </c>
      <c r="AR75">
        <f t="shared" si="76"/>
        <v>-1.4176482204821668</v>
      </c>
      <c r="AS75">
        <f t="shared" si="77"/>
        <v>1.1311520049987745E-3</v>
      </c>
      <c r="AT75">
        <f t="shared" si="78"/>
        <v>2.1801925259399467E-4</v>
      </c>
      <c r="AU75">
        <f t="shared" si="79"/>
        <v>-1.4162990492245739</v>
      </c>
      <c r="AW75">
        <v>72</v>
      </c>
      <c r="AX75">
        <f>IF(Z75&gt;0, (R75*SUMPRODUCT(K75:$K$98, X75:$X$98)-K75*$AZ$3)/Z75, 0)</f>
        <v>39.35566581904704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100000</v>
      </c>
      <c r="S76">
        <f t="shared" si="63"/>
        <v>29.474333485291471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2.711536872202053</v>
      </c>
      <c r="AC76">
        <f t="shared" si="64"/>
        <v>1.5236863802634664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-1651.3913407353905</v>
      </c>
      <c r="AI76">
        <f t="shared" si="69"/>
        <v>-1652.6837248201941</v>
      </c>
      <c r="AJ76">
        <f t="shared" si="70"/>
        <v>1.1878504919385866</v>
      </c>
      <c r="AK76">
        <f t="shared" si="92"/>
        <v>0.18980758105414372</v>
      </c>
      <c r="AL76">
        <f t="shared" si="71"/>
        <v>-1651.3060667472014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-1.0785212090386045</v>
      </c>
      <c r="AR76">
        <f t="shared" si="76"/>
        <v>-1.0793652631469808</v>
      </c>
      <c r="AS76">
        <f t="shared" si="77"/>
        <v>7.7578337558207244E-4</v>
      </c>
      <c r="AT76">
        <f t="shared" si="78"/>
        <v>1.2396304664650038E-4</v>
      </c>
      <c r="AU76">
        <f t="shared" si="79"/>
        <v>-1.0784655167247521</v>
      </c>
      <c r="AW76">
        <v>73</v>
      </c>
      <c r="AX76">
        <f>IF(Z76&gt;0, (R76*SUMPRODUCT(K76:$K$98, X76:$X$98)-K76*$AZ$3)/Z76, 0)</f>
        <v>29.474333485291471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100000</v>
      </c>
      <c r="S77">
        <f t="shared" si="63"/>
        <v>17.264743731101049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1.5236863802634664</v>
      </c>
      <c r="AC77">
        <f t="shared" si="64"/>
        <v>0.64921678081922751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-1357.4794498665251</v>
      </c>
      <c r="AI77">
        <f t="shared" si="69"/>
        <v>-1358.4195402480141</v>
      </c>
      <c r="AJ77">
        <f t="shared" si="70"/>
        <v>0.87446959944423885</v>
      </c>
      <c r="AK77">
        <f t="shared" si="92"/>
        <v>0.10665804661844265</v>
      </c>
      <c r="AL77">
        <f t="shared" si="71"/>
        <v>-1357.4384126019515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-0.79157838724514284</v>
      </c>
      <c r="AR77">
        <f t="shared" si="76"/>
        <v>-0.79212657619055704</v>
      </c>
      <c r="AS77">
        <f t="shared" si="77"/>
        <v>5.0992391471638024E-4</v>
      </c>
      <c r="AT77">
        <f t="shared" si="78"/>
        <v>6.2194830674781518E-5</v>
      </c>
      <c r="AU77">
        <f t="shared" si="79"/>
        <v>-0.79155445744516595</v>
      </c>
      <c r="AW77">
        <v>74</v>
      </c>
      <c r="AX77">
        <f>IF(Z77&gt;0, (R77*SUMPRODUCT(K77:$K$98, X77:$X$98)-K77*$AZ$3)/Z77, 0)</f>
        <v>17.264743731101049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100000</v>
      </c>
      <c r="S78">
        <f t="shared" si="63"/>
        <v>1.5055890091476762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0.64921678081922751</v>
      </c>
      <c r="AC78">
        <f t="shared" si="64"/>
        <v>3.9827330711910802E-2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-1077.4589300365694</v>
      </c>
      <c r="AI78">
        <f t="shared" si="69"/>
        <v>-1078.1202547817345</v>
      </c>
      <c r="AJ78">
        <f t="shared" si="70"/>
        <v>0.60938945010731671</v>
      </c>
      <c r="AK78">
        <f t="shared" si="92"/>
        <v>4.5445174657345933E-2</v>
      </c>
      <c r="AL78">
        <f t="shared" si="71"/>
        <v>-1077.4654201569699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-0.56097481823303241</v>
      </c>
      <c r="AR78">
        <f t="shared" si="76"/>
        <v>-0.56131913439986714</v>
      </c>
      <c r="AS78">
        <f t="shared" si="77"/>
        <v>3.1727625664161228E-4</v>
      </c>
      <c r="AT78">
        <f t="shared" si="78"/>
        <v>2.3660854146995453E-5</v>
      </c>
      <c r="AU78">
        <f t="shared" si="79"/>
        <v>-0.5609781972890785</v>
      </c>
      <c r="AW78">
        <v>75</v>
      </c>
      <c r="AX78">
        <f>IF(Z78&gt;0, (R78*SUMPRODUCT(K78:$K$98, X78:$X$98)-K78*$AZ$3)/Z78, 0)</f>
        <v>1.5055890091476762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100000</v>
      </c>
      <c r="S79">
        <f t="shared" si="63"/>
        <v>-19.947241514573854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3.9827330711910802E-2</v>
      </c>
      <c r="AC79">
        <f t="shared" si="64"/>
        <v>-0.35847879364806179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-821.71131743917385</v>
      </c>
      <c r="AI79">
        <f t="shared" si="69"/>
        <v>-822.16060110752733</v>
      </c>
      <c r="AJ79">
        <f t="shared" si="70"/>
        <v>0.39830612435997259</v>
      </c>
      <c r="AK79">
        <f t="shared" si="92"/>
        <v>2.7879131498337564E-3</v>
      </c>
      <c r="AL79">
        <f t="shared" si="71"/>
        <v>-821.75950707001755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-0.3819828700080119</v>
      </c>
      <c r="AR79">
        <f t="shared" si="76"/>
        <v>-0.38219172518797973</v>
      </c>
      <c r="AS79">
        <f t="shared" si="77"/>
        <v>1.8515762567192931E-4</v>
      </c>
      <c r="AT79">
        <f t="shared" si="78"/>
        <v>1.2959965911451685E-6</v>
      </c>
      <c r="AU79">
        <f t="shared" si="79"/>
        <v>-0.38200527156571668</v>
      </c>
      <c r="AW79">
        <v>76</v>
      </c>
      <c r="AX79">
        <f>IF(Z79&gt;0, (R79*SUMPRODUCT(K79:$K$98, X79:$X$98)-K79*$AZ$3)/Z79, 0)</f>
        <v>-19.947241514573854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100000</v>
      </c>
      <c r="S80">
        <f t="shared" si="63"/>
        <v>-50.514616408042315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-0.35847879364806179</v>
      </c>
      <c r="AC80">
        <f t="shared" si="64"/>
        <v>-0.59522175841227076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-600.84742380496687</v>
      </c>
      <c r="AI80">
        <f t="shared" si="69"/>
        <v>-601.14200278068563</v>
      </c>
      <c r="AJ80">
        <f t="shared" si="70"/>
        <v>0.23674296476420897</v>
      </c>
      <c r="AK80">
        <f t="shared" si="92"/>
        <v>-2.5093515555364328E-2</v>
      </c>
      <c r="AL80">
        <f t="shared" si="71"/>
        <v>-600.93035333147679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-0.24938527083549772</v>
      </c>
      <c r="AR80">
        <f t="shared" si="76"/>
        <v>-0.24950753757865332</v>
      </c>
      <c r="AS80">
        <f t="shared" si="77"/>
        <v>9.8261565327581744E-5</v>
      </c>
      <c r="AT80">
        <f t="shared" si="78"/>
        <v>-1.041521179097311E-5</v>
      </c>
      <c r="AU80">
        <f t="shared" si="79"/>
        <v>-0.24941969122511673</v>
      </c>
      <c r="AW80">
        <v>77</v>
      </c>
      <c r="AX80">
        <f>IF(Z80&gt;0, (R80*SUMPRODUCT(K80:$K$98, X80:$X$98)-K80*$AZ$3)/Z80, 0)</f>
        <v>-50.514616408042315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100000</v>
      </c>
      <c r="S81">
        <f t="shared" si="63"/>
        <v>-96.095345438738576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-0.59522175841227076</v>
      </c>
      <c r="AC81">
        <f t="shared" si="64"/>
        <v>-0.71492854242294412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-422.55441777976199</v>
      </c>
      <c r="AI81">
        <f t="shared" si="69"/>
        <v>-422.74041236127863</v>
      </c>
      <c r="AJ81">
        <f t="shared" si="70"/>
        <v>0.11970678401067336</v>
      </c>
      <c r="AK81">
        <f t="shared" si="92"/>
        <v>-4.1665523088858958E-2</v>
      </c>
      <c r="AL81">
        <f t="shared" si="71"/>
        <v>-422.66237110035684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-0.15659259463286276</v>
      </c>
      <c r="AR81">
        <f t="shared" si="76"/>
        <v>-0.15666152155181529</v>
      </c>
      <c r="AS81">
        <f t="shared" si="77"/>
        <v>4.4361613829244457E-5</v>
      </c>
      <c r="AT81">
        <f t="shared" si="78"/>
        <v>-1.5440644074914134E-5</v>
      </c>
      <c r="AU81">
        <f t="shared" si="79"/>
        <v>-0.15663260058206097</v>
      </c>
      <c r="AW81">
        <v>78</v>
      </c>
      <c r="AX81">
        <f>IF(Z81&gt;0, (R81*SUMPRODUCT(K81:$K$98, X81:$X$98)-K81*$AZ$3)/Z81, 0)</f>
        <v>-96.095345438738576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100000</v>
      </c>
      <c r="S82">
        <f t="shared" si="63"/>
        <v>-167.43284725401736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-0.71492854242294412</v>
      </c>
      <c r="AC82">
        <f t="shared" si="64"/>
        <v>-0.75573677381935678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-285.17145073649169</v>
      </c>
      <c r="AI82">
        <f t="shared" si="69"/>
        <v>-285.28429250950904</v>
      </c>
      <c r="AJ82">
        <f t="shared" si="70"/>
        <v>4.0808231396412653E-2</v>
      </c>
      <c r="AK82">
        <f t="shared" si="92"/>
        <v>-5.0044997969606091E-2</v>
      </c>
      <c r="AL82">
        <f t="shared" si="71"/>
        <v>-285.29352927608227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-9.4357536963355096E-2</v>
      </c>
      <c r="AR82">
        <f t="shared" si="76"/>
        <v>-9.4394874052116953E-2</v>
      </c>
      <c r="AS82">
        <f t="shared" si="77"/>
        <v>1.3502628655328509E-5</v>
      </c>
      <c r="AT82">
        <f t="shared" si="78"/>
        <v>-1.6558890216929682E-5</v>
      </c>
      <c r="AU82">
        <f t="shared" si="79"/>
        <v>-9.439793031367856E-2</v>
      </c>
      <c r="AW82">
        <v>79</v>
      </c>
      <c r="AX82">
        <f>IF(Z82&gt;0, (R82*SUMPRODUCT(K82:$K$98, X82:$X$98)-K82*$AZ$3)/Z82, 0)</f>
        <v>-167.43284725401736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100000</v>
      </c>
      <c r="S83">
        <f t="shared" si="63"/>
        <v>-284.38250651989375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-0.75573677381935678</v>
      </c>
      <c r="AC83">
        <f t="shared" si="64"/>
        <v>-0.74671541503588135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-184.27910735777795</v>
      </c>
      <c r="AI83">
        <f t="shared" si="69"/>
        <v>-184.34475093622567</v>
      </c>
      <c r="AJ83">
        <f t="shared" si="70"/>
        <v>-9.0213587834754305E-3</v>
      </c>
      <c r="AK83">
        <f t="shared" si="92"/>
        <v>-5.2901574167354977E-2</v>
      </c>
      <c r="AL83">
        <f t="shared" si="71"/>
        <v>-184.4066738691765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-5.4441317667903201E-2</v>
      </c>
      <c r="AR83">
        <f t="shared" si="76"/>
        <v>-5.4460710658016789E-2</v>
      </c>
      <c r="AS83">
        <f t="shared" si="77"/>
        <v>-2.6651673451715643E-6</v>
      </c>
      <c r="AT83">
        <f t="shared" si="78"/>
        <v>-1.562863769893096E-5</v>
      </c>
      <c r="AU83">
        <f t="shared" si="79"/>
        <v>-5.4479004463060893E-2</v>
      </c>
      <c r="AW83">
        <v>80</v>
      </c>
      <c r="AX83">
        <f>IF(Z83&gt;0, (R83*SUMPRODUCT(K83:$K$98, X83:$X$98)-K83*$AZ$3)/Z83, 0)</f>
        <v>-284.38250651989375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100000</v>
      </c>
      <c r="S84">
        <f t="shared" si="63"/>
        <v>-484.96903136887261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-0.74671541503588135</v>
      </c>
      <c r="AC84">
        <f t="shared" si="64"/>
        <v>-0.70885414721554307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-113.783743341258</v>
      </c>
      <c r="AI84">
        <f t="shared" si="69"/>
        <v>-113.82028454808592</v>
      </c>
      <c r="AJ84">
        <f t="shared" si="70"/>
        <v>-3.7861267820338274E-2</v>
      </c>
      <c r="AK84">
        <f t="shared" si="92"/>
        <v>-5.22700790525117E-2</v>
      </c>
      <c r="AL84">
        <f t="shared" si="71"/>
        <v>-113.91041589495876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-3.0013367288652965E-2</v>
      </c>
      <c r="AR84">
        <f t="shared" si="76"/>
        <v>-3.0023005964877635E-2</v>
      </c>
      <c r="AS84">
        <f t="shared" si="77"/>
        <v>-9.9868760135423613E-6</v>
      </c>
      <c r="AT84">
        <f t="shared" si="78"/>
        <v>-1.3787567843543708E-5</v>
      </c>
      <c r="AU84">
        <f t="shared" si="79"/>
        <v>-3.0046780408734715E-2</v>
      </c>
      <c r="AW84">
        <v>81</v>
      </c>
      <c r="AX84">
        <f>IF(Z84&gt;0, (R84*SUMPRODUCT(K84:$K$98, X84:$X$98)-K84*$AZ$3)/Z84, 0)</f>
        <v>-484.96903136887261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100000</v>
      </c>
      <c r="S85">
        <f t="shared" si="63"/>
        <v>-845.0714000069737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-0.70885414721554307</v>
      </c>
      <c r="AC85">
        <f t="shared" si="64"/>
        <v>-0.65645449174683768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-67.022820699463992</v>
      </c>
      <c r="AI85">
        <f t="shared" si="69"/>
        <v>-67.042240789048776</v>
      </c>
      <c r="AJ85">
        <f t="shared" si="70"/>
        <v>-5.2399655468705397E-2</v>
      </c>
      <c r="AK85">
        <f t="shared" si="92"/>
        <v>-4.9619790305088021E-2</v>
      </c>
      <c r="AL85">
        <f t="shared" si="71"/>
        <v>-67.144260234822568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-1.5784803661820217E-2</v>
      </c>
      <c r="AR85">
        <f t="shared" si="76"/>
        <v>-1.5789377362210498E-2</v>
      </c>
      <c r="AS85">
        <f t="shared" si="77"/>
        <v>-1.234084547454974E-5</v>
      </c>
      <c r="AT85">
        <f t="shared" si="78"/>
        <v>-1.1686148680889055E-5</v>
      </c>
      <c r="AU85">
        <f t="shared" si="79"/>
        <v>-1.5813404356365936E-2</v>
      </c>
      <c r="AW85">
        <v>82</v>
      </c>
      <c r="AX85">
        <f>IF(Z85&gt;0, (R85*SUMPRODUCT(K85:$K$98, X85:$X$98)-K85*$AZ$3)/Z85, 0)</f>
        <v>-845.0714000069737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100000</v>
      </c>
      <c r="S86">
        <f t="shared" si="63"/>
        <v>-1522.8313203523408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-0.65645449174683768</v>
      </c>
      <c r="AC86">
        <f t="shared" si="64"/>
        <v>-0.59865623937530221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-37.591502831502183</v>
      </c>
      <c r="AI86">
        <f t="shared" si="69"/>
        <v>-37.601330844483236</v>
      </c>
      <c r="AJ86">
        <f t="shared" si="70"/>
        <v>-5.7798252371535463E-2</v>
      </c>
      <c r="AK86">
        <f t="shared" si="92"/>
        <v>-4.5951814422278643E-2</v>
      </c>
      <c r="AL86">
        <f t="shared" si="71"/>
        <v>-37.705080911277051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-7.9047501677605853E-3</v>
      </c>
      <c r="AR86">
        <f t="shared" si="76"/>
        <v>-7.9068168046707663E-3</v>
      </c>
      <c r="AS86">
        <f t="shared" si="77"/>
        <v>-1.2153830273241735E-5</v>
      </c>
      <c r="AT86">
        <f t="shared" si="78"/>
        <v>-9.662758480063011E-6</v>
      </c>
      <c r="AU86">
        <f t="shared" si="79"/>
        <v>-7.928633393424072E-3</v>
      </c>
      <c r="AW86">
        <v>83</v>
      </c>
      <c r="AX86">
        <f>IF(Z86&gt;0, (R86*SUMPRODUCT(K86:$K$98, X86:$X$98)-K86*$AZ$3)/Z86, 0)</f>
        <v>-1522.8313203523408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100000</v>
      </c>
      <c r="S87">
        <f t="shared" si="63"/>
        <v>-2862.3697112648006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-0.59865623937530221</v>
      </c>
      <c r="AC87">
        <f t="shared" si="64"/>
        <v>-0.54086183237042373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-20.023334856367153</v>
      </c>
      <c r="AI87">
        <f t="shared" si="69"/>
        <v>-20.028058755504308</v>
      </c>
      <c r="AJ87">
        <f t="shared" si="70"/>
        <v>-5.7794407004878479E-2</v>
      </c>
      <c r="AK87">
        <f t="shared" si="92"/>
        <v>-4.1905936756271162E-2</v>
      </c>
      <c r="AL87">
        <f t="shared" si="71"/>
        <v>-20.127759099265457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-3.7593853768928052E-3</v>
      </c>
      <c r="AR87">
        <f t="shared" si="76"/>
        <v>-3.7602722899602596E-3</v>
      </c>
      <c r="AS87">
        <f t="shared" si="77"/>
        <v>-1.0850912204129764E-5</v>
      </c>
      <c r="AT87">
        <f t="shared" si="78"/>
        <v>-7.8678485365500803E-6</v>
      </c>
      <c r="AU87">
        <f t="shared" si="79"/>
        <v>-3.7789910507009397E-3</v>
      </c>
      <c r="AW87">
        <v>84</v>
      </c>
      <c r="AX87">
        <f>IF(Z87&gt;0, (R87*SUMPRODUCT(K87:$K$98, X87:$X$98)-K87*$AZ$3)/Z87, 0)</f>
        <v>-2862.3697112648006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100000</v>
      </c>
      <c r="S88">
        <f t="shared" si="63"/>
        <v>-5647.9980320819914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-0.54086183237042373</v>
      </c>
      <c r="AC88">
        <f t="shared" si="64"/>
        <v>-0.48596125598603168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-10.102507698777334</v>
      </c>
      <c r="AI88">
        <f t="shared" si="69"/>
        <v>-10.104658731998422</v>
      </c>
      <c r="AJ88">
        <f t="shared" si="70"/>
        <v>-5.4900576384392052E-2</v>
      </c>
      <c r="AK88">
        <f t="shared" si="92"/>
        <v>-3.7860328265929666E-2</v>
      </c>
      <c r="AL88">
        <f t="shared" si="71"/>
        <v>-10.197419636648744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-1.693524971933898E-3</v>
      </c>
      <c r="AR88">
        <f t="shared" si="76"/>
        <v>-1.693885558491611E-3</v>
      </c>
      <c r="AS88">
        <f t="shared" si="77"/>
        <v>-9.2032097230457771E-6</v>
      </c>
      <c r="AT88">
        <f t="shared" si="78"/>
        <v>-6.3466827520187464E-6</v>
      </c>
      <c r="AU88">
        <f t="shared" si="79"/>
        <v>-1.7094354509666757E-3</v>
      </c>
      <c r="AW88">
        <v>85</v>
      </c>
      <c r="AX88">
        <f>IF(Z88&gt;0, (R88*SUMPRODUCT(K88:$K$98, X88:$X$98)-K88*$AZ$3)/Z88, 0)</f>
        <v>-5647.9980320819914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100000</v>
      </c>
      <c r="S89">
        <f t="shared" si="63"/>
        <v>-11876.281403710056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-0.48596125598603168</v>
      </c>
      <c r="AC89">
        <f t="shared" si="64"/>
        <v>-0.43527981509967545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-4.852972817555151</v>
      </c>
      <c r="AI89">
        <f t="shared" si="69"/>
        <v>-4.85388909723964</v>
      </c>
      <c r="AJ89">
        <f t="shared" si="70"/>
        <v>-5.0681440886356233E-2</v>
      </c>
      <c r="AK89">
        <f t="shared" si="92"/>
        <v>-3.401728791902222E-2</v>
      </c>
      <c r="AL89">
        <f t="shared" si="71"/>
        <v>-4.9385878260450182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-7.2636055356765559E-4</v>
      </c>
      <c r="AR89">
        <f t="shared" si="76"/>
        <v>-7.2649769619009949E-4</v>
      </c>
      <c r="AS89">
        <f t="shared" si="77"/>
        <v>-7.5856595208307637E-6</v>
      </c>
      <c r="AT89">
        <f t="shared" si="78"/>
        <v>-5.0914804208978041E-6</v>
      </c>
      <c r="AU89">
        <f t="shared" si="79"/>
        <v>-7.3917483613182805E-4</v>
      </c>
      <c r="AW89">
        <v>86</v>
      </c>
      <c r="AX89">
        <f>IF(Z89&gt;0, (R89*SUMPRODUCT(K89:$K$98, X89:$X$98)-K89*$AZ$3)/Z89, 0)</f>
        <v>-11876.281403710056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100000</v>
      </c>
      <c r="S90">
        <f t="shared" si="63"/>
        <v>-26767.836066124022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-0.43527981509967545</v>
      </c>
      <c r="AC90">
        <f t="shared" si="64"/>
        <v>-0.38924281327976989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-2.1743238076215636</v>
      </c>
      <c r="AI90">
        <f t="shared" si="69"/>
        <v>-2.1746873435573022</v>
      </c>
      <c r="AJ90">
        <f t="shared" si="70"/>
        <v>-4.6037001819905554E-2</v>
      </c>
      <c r="AK90">
        <f t="shared" si="92"/>
        <v>-3.0469587056977283E-2</v>
      </c>
      <c r="AL90">
        <f t="shared" si="71"/>
        <v>-2.2511939324341852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-2.9056987775362989E-4</v>
      </c>
      <c r="AR90">
        <f t="shared" si="76"/>
        <v>-2.906184595665302E-4</v>
      </c>
      <c r="AS90">
        <f t="shared" si="77"/>
        <v>-6.1522418804705586E-6</v>
      </c>
      <c r="AT90">
        <f t="shared" si="78"/>
        <v>-4.0718609414639737E-6</v>
      </c>
      <c r="AU90">
        <f t="shared" si="79"/>
        <v>-3.0084256238846479E-4</v>
      </c>
      <c r="AW90">
        <v>87</v>
      </c>
      <c r="AX90">
        <f>IF(Z90&gt;0, (R90*SUMPRODUCT(K90:$K$98, X90:$X$98)-K90*$AZ$3)/Z90, 0)</f>
        <v>-26767.836066124022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100000</v>
      </c>
      <c r="S91">
        <f t="shared" si="63"/>
        <v>-65038.537954203559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-0.38924281327976989</v>
      </c>
      <c r="AC91">
        <f t="shared" si="64"/>
        <v>-0.34778038103835096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-0.904872602216655</v>
      </c>
      <c r="AI91">
        <f t="shared" si="69"/>
        <v>-0.90500628464248201</v>
      </c>
      <c r="AJ91">
        <f t="shared" si="70"/>
        <v>-4.1462432241418934E-2</v>
      </c>
      <c r="AK91">
        <f t="shared" si="92"/>
        <v>-2.7246996929583895E-2</v>
      </c>
      <c r="AL91">
        <f t="shared" si="71"/>
        <v>-0.97371571381348487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-1.0796818125670581E-4</v>
      </c>
      <c r="AR91">
        <f t="shared" si="76"/>
        <v>-1.0798413206386603E-4</v>
      </c>
      <c r="AS91">
        <f t="shared" si="77"/>
        <v>-4.9472416212172571E-6</v>
      </c>
      <c r="AT91">
        <f t="shared" si="78"/>
        <v>-3.2510750087777097E-6</v>
      </c>
      <c r="AU91">
        <f t="shared" si="79"/>
        <v>-1.16182448693861E-4</v>
      </c>
      <c r="AW91">
        <v>88</v>
      </c>
      <c r="AX91">
        <f>IF(Z91&gt;0, (R91*SUMPRODUCT(K91:$K$98, X91:$X$98)-K91*$AZ$3)/Z91, 0)</f>
        <v>-65038.537954203559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100000</v>
      </c>
      <c r="S92">
        <f t="shared" si="63"/>
        <v>-171380.50305251815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-0.34778038103835096</v>
      </c>
      <c r="AC92">
        <f t="shared" si="64"/>
        <v>-0.31060888304177509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-0.3481430718643711</v>
      </c>
      <c r="AI92">
        <f t="shared" si="69"/>
        <v>-0.34818838169797373</v>
      </c>
      <c r="AJ92">
        <f t="shared" si="70"/>
        <v>-3.7171497996575875E-2</v>
      </c>
      <c r="AK92">
        <f t="shared" si="92"/>
        <v>-2.4344626672684569E-2</v>
      </c>
      <c r="AL92">
        <f t="shared" si="71"/>
        <v>-0.40970450636723416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-3.7089252550815882E-5</v>
      </c>
      <c r="AR92">
        <f t="shared" si="76"/>
        <v>-3.7094079611864445E-5</v>
      </c>
      <c r="AS92">
        <f t="shared" si="77"/>
        <v>-3.9600474296505495E-6</v>
      </c>
      <c r="AT92">
        <f t="shared" si="78"/>
        <v>-2.5935429422254475E-6</v>
      </c>
      <c r="AU92">
        <f t="shared" si="79"/>
        <v>-4.364766998374044E-5</v>
      </c>
      <c r="AW92">
        <v>89</v>
      </c>
      <c r="AX92">
        <f>IF(Z92&gt;0, (R92*SUMPRODUCT(K92:$K$98, X92:$X$98)-K92*$AZ$3)/Z92, 0)</f>
        <v>-171380.50305251815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100000</v>
      </c>
      <c r="S93">
        <f t="shared" si="63"/>
        <v>-493008.43835378386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-0.31060888304177509</v>
      </c>
      <c r="AC93">
        <f t="shared" si="64"/>
        <v>-0.27736073463554672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-0.12316812010957354</v>
      </c>
      <c r="AI93">
        <f t="shared" si="69"/>
        <v>-0.12318218481481275</v>
      </c>
      <c r="AJ93">
        <f t="shared" si="70"/>
        <v>-3.3248148406228362E-2</v>
      </c>
      <c r="AK93">
        <f t="shared" si="92"/>
        <v>-2.1742621812924259E-2</v>
      </c>
      <c r="AL93">
        <f t="shared" si="71"/>
        <v>-0.17817295503396535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-1.171576399120698E-5</v>
      </c>
      <c r="AR93">
        <f t="shared" si="76"/>
        <v>-1.1717101827386033E-5</v>
      </c>
      <c r="AS93">
        <f t="shared" si="77"/>
        <v>-3.1625672253945446E-6</v>
      </c>
      <c r="AT93">
        <f t="shared" si="78"/>
        <v>-2.0681603769195616E-6</v>
      </c>
      <c r="AU93">
        <f t="shared" si="79"/>
        <v>-1.6947829429700136E-5</v>
      </c>
      <c r="AW93">
        <v>90</v>
      </c>
      <c r="AX93">
        <f>IF(Z93&gt;0, (R93*SUMPRODUCT(K93:$K$98, X93:$X$98)-K93*$AZ$3)/Z93, 0)</f>
        <v>-493008.43835378386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100000</v>
      </c>
      <c r="S94">
        <f t="shared" si="63"/>
        <v>-1560828.9763075388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-0.27736073463554672</v>
      </c>
      <c r="AC94">
        <f t="shared" si="64"/>
        <v>-0.24765348820419944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-3.9829440679498625E-2</v>
      </c>
      <c r="AI94">
        <f t="shared" si="69"/>
        <v>-3.9833407377515569E-2</v>
      </c>
      <c r="AJ94">
        <f t="shared" si="70"/>
        <v>-2.9707246431347284E-2</v>
      </c>
      <c r="AK94">
        <f t="shared" si="92"/>
        <v>-1.9415251424488272E-2</v>
      </c>
      <c r="AL94">
        <f t="shared" si="71"/>
        <v>-8.8955905233351118E-2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-3.3826610797708874E-6</v>
      </c>
      <c r="AR94">
        <f t="shared" si="76"/>
        <v>-3.3829979661235005E-6</v>
      </c>
      <c r="AS94">
        <f t="shared" si="77"/>
        <v>-2.5229966722130233E-6</v>
      </c>
      <c r="AT94">
        <f t="shared" si="78"/>
        <v>-1.6489113135195923E-6</v>
      </c>
      <c r="AU94">
        <f t="shared" si="79"/>
        <v>-7.5549059518561152E-6</v>
      </c>
      <c r="AW94">
        <v>91</v>
      </c>
      <c r="AX94">
        <f>IF(Z94&gt;0, (R94*SUMPRODUCT(K94:$K$98, X94:$X$98)-K94*$AZ$3)/Z94, 0)</f>
        <v>-1560828.9763075388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100000</v>
      </c>
      <c r="S95">
        <f t="shared" si="63"/>
        <v>-5494173.2506381916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-0.24765348820419944</v>
      </c>
      <c r="AC95">
        <f t="shared" si="64"/>
        <v>-0.22112208319086979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-1.1683458868012189E-2</v>
      </c>
      <c r="AI95">
        <f t="shared" si="69"/>
        <v>-1.1684465034331959E-2</v>
      </c>
      <c r="AJ95">
        <f t="shared" si="70"/>
        <v>-2.6531405013329651E-2</v>
      </c>
      <c r="AK95">
        <f t="shared" si="92"/>
        <v>-1.7335744174293961E-2</v>
      </c>
      <c r="AL95">
        <f t="shared" si="71"/>
        <v>-5.5551614221955571E-2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-8.8594689442589444E-7</v>
      </c>
      <c r="AR95">
        <f t="shared" si="76"/>
        <v>-8.8602319117468659E-7</v>
      </c>
      <c r="AS95">
        <f t="shared" si="77"/>
        <v>-2.011854207033657E-6</v>
      </c>
      <c r="AT95">
        <f t="shared" si="78"/>
        <v>-1.3145549522006074E-6</v>
      </c>
      <c r="AU95">
        <f t="shared" si="79"/>
        <v>-4.2124323504089512E-6</v>
      </c>
      <c r="AW95">
        <v>92</v>
      </c>
      <c r="AX95">
        <f>IF(Z95&gt;0, (R95*SUMPRODUCT(K95:$K$98, X95:$X$98)-K95*$AZ$3)/Z95, 0)</f>
        <v>-5494173.2506381916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100000</v>
      </c>
      <c r="S96">
        <f t="shared" si="63"/>
        <v>-21775871.377188563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-0.22112208319086979</v>
      </c>
      <c r="AC96">
        <f t="shared" si="64"/>
        <v>-0.19743119442847012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-3.0777674479783696E-3</v>
      </c>
      <c r="AI96">
        <f t="shared" si="69"/>
        <v>-3.0779941107729469E-3</v>
      </c>
      <c r="AJ96">
        <f t="shared" si="70"/>
        <v>-2.3690888762399664E-2</v>
      </c>
      <c r="AK96">
        <f t="shared" si="92"/>
        <v>-1.5478545823360886E-2</v>
      </c>
      <c r="AL96">
        <f t="shared" si="71"/>
        <v>-4.2247428696533501E-2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-2.0837904125101896E-7</v>
      </c>
      <c r="AR96">
        <f t="shared" si="76"/>
        <v>-2.0839438736687068E-7</v>
      </c>
      <c r="AS96">
        <f t="shared" si="77"/>
        <v>-1.6039823573857215E-6</v>
      </c>
      <c r="AT96">
        <f t="shared" si="78"/>
        <v>-1.0479688908109387E-6</v>
      </c>
      <c r="AU96">
        <f t="shared" si="79"/>
        <v>-2.860345635563531E-6</v>
      </c>
      <c r="AW96">
        <v>93</v>
      </c>
      <c r="AX96">
        <f>IF(Z96&gt;0, (R96*SUMPRODUCT(K96:$K$98, X96:$X$98)-K96*$AZ$3)/Z96, 0)</f>
        <v>-21775871.377188563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100000</v>
      </c>
      <c r="S97">
        <f t="shared" si="63"/>
        <v>-98747357.432871014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-0.19743119442847012</v>
      </c>
      <c r="AC97">
        <f t="shared" si="64"/>
        <v>-0.17627803253135593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-7.1907048942443938E-4</v>
      </c>
      <c r="AI97">
        <f t="shared" si="69"/>
        <v>-7.1911511796871486E-4</v>
      </c>
      <c r="AJ97">
        <f t="shared" si="70"/>
        <v>-2.1153161897114192E-2</v>
      </c>
      <c r="AK97">
        <f t="shared" si="92"/>
        <v>-1.382018360999291E-2</v>
      </c>
      <c r="AL97">
        <f t="shared" si="71"/>
        <v>-3.569246062507582E-2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-4.3468201995325808E-8</v>
      </c>
      <c r="AR97">
        <f t="shared" si="76"/>
        <v>-4.3470899815088758E-8</v>
      </c>
      <c r="AS97">
        <f t="shared" si="77"/>
        <v>-1.2787201362130295E-6</v>
      </c>
      <c r="AT97">
        <f t="shared" si="78"/>
        <v>-8.3543761231601628E-7</v>
      </c>
      <c r="AU97">
        <f t="shared" si="79"/>
        <v>-2.1576286483441347E-6</v>
      </c>
      <c r="AW97">
        <v>94</v>
      </c>
      <c r="AX97">
        <f>IF(Z97&gt;0, (R97*SUMPRODUCT(K97:$K$98, X97:$X$98)-K97*$AZ$3)/Z97, 0)</f>
        <v>-98747357.432871014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-0.17627803253135593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-1.7851417710209683E-4</v>
      </c>
      <c r="AI98">
        <f t="shared" si="69"/>
        <v>-1.7851417710209683E-4</v>
      </c>
      <c r="AJ98">
        <f t="shared" si="70"/>
        <v>-0.17627803253135593</v>
      </c>
      <c r="AK98">
        <f t="shared" si="92"/>
        <v>-1.2339462277194917E-2</v>
      </c>
      <c r="AL98">
        <f t="shared" si="71"/>
        <v>-0.18879600898565296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-9.6350705819764335E-9</v>
      </c>
      <c r="AR98">
        <f t="shared" si="76"/>
        <v>-9.6350705819764335E-9</v>
      </c>
      <c r="AS98">
        <f t="shared" si="77"/>
        <v>-9.5143775864936734E-6</v>
      </c>
      <c r="AT98">
        <f t="shared" si="78"/>
        <v>-6.6600643105455728E-7</v>
      </c>
      <c r="AU98">
        <f t="shared" si="79"/>
        <v>-1.0190019088130208E-5</v>
      </c>
      <c r="AW98">
        <v>95</v>
      </c>
    </row>
    <row r="100" spans="5:50" x14ac:dyDescent="0.25">
      <c r="AN100" s="6">
        <f t="shared" ref="AN100:AU100" si="93">SUM(AN3:AN98)</f>
        <v>4126.1582691499034</v>
      </c>
      <c r="AO100" s="6">
        <f t="shared" si="93"/>
        <v>-412.61582691499035</v>
      </c>
      <c r="AP100" s="6">
        <f t="shared" si="93"/>
        <v>-523.35437143055174</v>
      </c>
      <c r="AQ100" s="6">
        <f t="shared" si="93"/>
        <v>-2916.0711392140365</v>
      </c>
      <c r="AR100" s="6">
        <f t="shared" si="93"/>
        <v>274.11693159032598</v>
      </c>
      <c r="AS100" s="6">
        <f t="shared" si="93"/>
        <v>-71.293012053371612</v>
      </c>
      <c r="AT100" s="6">
        <f t="shared" si="93"/>
        <v>24.685323497033227</v>
      </c>
      <c r="AU100" s="6">
        <f t="shared" si="93"/>
        <v>227.50924303398759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170CC-BAB4-4CFB-B2FD-CCEC6315F601}">
  <sheetPr codeName="Sheet3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4863.9223800082473</v>
      </c>
      <c r="K3">
        <v>1</v>
      </c>
      <c r="L3" s="2">
        <v>0</v>
      </c>
      <c r="O3">
        <f>$C$3</f>
        <v>4863.9223800082473</v>
      </c>
      <c r="P3">
        <f>O3*C5</f>
        <v>486.39223800082476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4863.9223800082473</v>
      </c>
      <c r="AF3">
        <f t="shared" ref="AF3:AF34" si="4">-$Z3*P3</f>
        <v>-486.39223800082476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4104.380400207423</v>
      </c>
      <c r="AJ3">
        <f t="shared" ref="AJ3:AJ34" si="8">AB3-AC3</f>
        <v>0</v>
      </c>
      <c r="AL3">
        <f t="shared" ref="AL3:AL34" si="9">SUM(AI3:AK3)</f>
        <v>4104.380400207423</v>
      </c>
      <c r="AN3">
        <f t="shared" ref="AN3:AN34" si="10">AE3*$K3</f>
        <v>4863.9223800082473</v>
      </c>
      <c r="AO3">
        <f t="shared" ref="AO3:AO34" si="11">AF3*$K3</f>
        <v>-486.39223800082476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4104.380400207423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4104.380400207423</v>
      </c>
      <c r="AW3">
        <v>0</v>
      </c>
      <c r="AX3">
        <f>IF(Z3&gt;0, (R3*SUMPRODUCT(K3:$K$98, X3:$X$98)-K3*$AZ$3)/Z3, 0)</f>
        <v>0</v>
      </c>
      <c r="AZ3">
        <f>C6*SUMPRODUCT(X4:X89, K4:K89)/1</f>
        <v>3444.4600144615438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</v>
      </c>
      <c r="S4">
        <f t="shared" si="1"/>
        <v>233.94900568884918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231.04457042614513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-231.04457042614513</v>
      </c>
      <c r="AK4">
        <f>G4*SUM(AB4, AE4:AF4)</f>
        <v>0</v>
      </c>
      <c r="AL4">
        <f t="shared" si="9"/>
        <v>-472.52677042614516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-225.28426159156638</v>
      </c>
      <c r="AR4">
        <f t="shared" si="14"/>
        <v>-225.28426159156638</v>
      </c>
      <c r="AS4">
        <f t="shared" si="15"/>
        <v>-215.54675849066624</v>
      </c>
      <c r="AT4">
        <f t="shared" si="16"/>
        <v>0</v>
      </c>
      <c r="AU4">
        <f t="shared" si="17"/>
        <v>-440.83102008223261</v>
      </c>
      <c r="AW4">
        <v>1</v>
      </c>
      <c r="AX4">
        <f>IF(Z4&gt;0, (R4*SUMPRODUCT(K4:$K$98, X4:$X$98)-K4*$AZ$3)/Z4, 0)</f>
        <v>233.94900568884918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100000</v>
      </c>
      <c r="S5">
        <f t="shared" si="1"/>
        <v>280.72158095386135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231.04457042614513</v>
      </c>
      <c r="AC5">
        <f t="shared" si="2"/>
        <v>273.7903779521057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-239.99929589240142</v>
      </c>
      <c r="AI5">
        <f t="shared" si="7"/>
        <v>-264.38202922392833</v>
      </c>
      <c r="AJ5">
        <f t="shared" si="8"/>
        <v>-42.745807525960572</v>
      </c>
      <c r="AK5">
        <f>G5*SUM(AB5, AE5:AF5)</f>
        <v>9.4728273874719502</v>
      </c>
      <c r="AL5">
        <f t="shared" si="9"/>
        <v>-297.65500936241693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-205.22532215331029</v>
      </c>
      <c r="AR5">
        <f t="shared" si="14"/>
        <v>-226.07519291786573</v>
      </c>
      <c r="AS5">
        <f t="shared" si="15"/>
        <v>-36.552282737327815</v>
      </c>
      <c r="AT5">
        <f t="shared" si="16"/>
        <v>8.1002906490534521</v>
      </c>
      <c r="AU5">
        <f t="shared" si="17"/>
        <v>-254.52718500614006</v>
      </c>
      <c r="AW5">
        <v>2</v>
      </c>
      <c r="AX5">
        <f>IF(Z5&gt;0, (R5*SUMPRODUCT(K5:$K$98, X5:$X$98)-K5*$AZ$3)/Z5, 0)</f>
        <v>280.72158095386135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100000</v>
      </c>
      <c r="S6">
        <f t="shared" si="1"/>
        <v>370.50707379433032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273.7903779521057</v>
      </c>
      <c r="AC6">
        <f t="shared" si="2"/>
        <v>356.85942943757846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-239.12839047855044</v>
      </c>
      <c r="AI6">
        <f t="shared" si="7"/>
        <v>-263.20751437914242</v>
      </c>
      <c r="AJ6">
        <f t="shared" si="8"/>
        <v>-83.069051485472755</v>
      </c>
      <c r="AK6">
        <f>G6*SUM(AB6, AE6:AF6)</f>
        <v>16.016737110198186</v>
      </c>
      <c r="AL6">
        <f t="shared" si="9"/>
        <v>-330.25982875441701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-184.46603874721882</v>
      </c>
      <c r="AR6">
        <f t="shared" si="14"/>
        <v>-203.04091642509164</v>
      </c>
      <c r="AS6">
        <f t="shared" si="15"/>
        <v>-64.080299454817037</v>
      </c>
      <c r="AT6">
        <f t="shared" si="16"/>
        <v>12.355471646261323</v>
      </c>
      <c r="AU6">
        <f t="shared" si="17"/>
        <v>-254.76574423364738</v>
      </c>
      <c r="AW6">
        <v>3</v>
      </c>
      <c r="AX6">
        <f>IF(Z6&gt;0, (R6*SUMPRODUCT(K6:$K$98, X6:$X$98)-K6*$AZ$3)/Z6, 0)</f>
        <v>370.50707379433032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100000</v>
      </c>
      <c r="S7">
        <f t="shared" si="1"/>
        <v>433.12858150372972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356.85942943757846</v>
      </c>
      <c r="AC7">
        <f t="shared" si="2"/>
        <v>411.96915106408142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-238.58443545867851</v>
      </c>
      <c r="AI7">
        <f t="shared" si="7"/>
        <v>-262.36312201139992</v>
      </c>
      <c r="AJ7">
        <f t="shared" si="8"/>
        <v>-55.10972162650296</v>
      </c>
      <c r="AK7">
        <f>G7*SUM(AB7, AE7:AF7)</f>
        <v>17.521797985385103</v>
      </c>
      <c r="AL7">
        <f t="shared" si="9"/>
        <v>-299.95104565251779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-167.45193921327149</v>
      </c>
      <c r="AR7">
        <f t="shared" si="14"/>
        <v>-184.1411552031694</v>
      </c>
      <c r="AS7">
        <f t="shared" si="15"/>
        <v>-38.679093789669132</v>
      </c>
      <c r="AT7">
        <f t="shared" si="16"/>
        <v>12.297780639022832</v>
      </c>
      <c r="AU7">
        <f t="shared" si="17"/>
        <v>-210.5224683538157</v>
      </c>
      <c r="AW7">
        <v>4</v>
      </c>
      <c r="AX7">
        <f>IF(Z7&gt;0, (R7*SUMPRODUCT(K7:$K$98, X7:$X$98)-K7*$AZ$3)/Z7, 0)</f>
        <v>433.12858150372972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100000</v>
      </c>
      <c r="S8">
        <f t="shared" si="1"/>
        <v>431.63328491367264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411.96915106408142</v>
      </c>
      <c r="AC8">
        <f t="shared" si="2"/>
        <v>405.41410037554897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-238.01086075454069</v>
      </c>
      <c r="AI8">
        <f t="shared" si="7"/>
        <v>-261.49225772654626</v>
      </c>
      <c r="AJ8">
        <f t="shared" si="8"/>
        <v>6.5550506885324467</v>
      </c>
      <c r="AK8">
        <f t="shared" ref="AK8:AK39" si="30">G8*SUM(AB8:AB8, AE8:AF8)</f>
        <v>8.7749429176649336</v>
      </c>
      <c r="AL8">
        <f t="shared" si="9"/>
        <v>-246.16226412034888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-155.93145926780906</v>
      </c>
      <c r="AR8">
        <f t="shared" si="14"/>
        <v>-171.31516270001342</v>
      </c>
      <c r="AS8">
        <f t="shared" si="15"/>
        <v>4.2945041087492513</v>
      </c>
      <c r="AT8">
        <f t="shared" si="16"/>
        <v>5.7488538540026077</v>
      </c>
      <c r="AU8">
        <f t="shared" si="17"/>
        <v>-161.27180473726156</v>
      </c>
      <c r="AW8">
        <v>5</v>
      </c>
      <c r="AX8">
        <f>IF(Z8&gt;0, (R8*SUMPRODUCT(K8:$K$98, X8:$X$98)-K8*$AZ$3)/Z8, 0)</f>
        <v>431.63328491367264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100000</v>
      </c>
      <c r="S9">
        <f t="shared" si="1"/>
        <v>397.79410621802776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405.41410037554897</v>
      </c>
      <c r="AC9">
        <f t="shared" si="2"/>
        <v>368.94941437990383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-237.49319711456144</v>
      </c>
      <c r="AI9">
        <f t="shared" si="7"/>
        <v>-260.68040681756833</v>
      </c>
      <c r="AJ9">
        <f t="shared" si="8"/>
        <v>36.464685995645141</v>
      </c>
      <c r="AK9">
        <f t="shared" si="30"/>
        <v>2.3919431922157388</v>
      </c>
      <c r="AL9">
        <f t="shared" si="9"/>
        <v>-221.82377762970745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-147.35516136344165</v>
      </c>
      <c r="AR9">
        <f t="shared" si="14"/>
        <v>-161.74191041085277</v>
      </c>
      <c r="AS9">
        <f t="shared" si="15"/>
        <v>22.624899383385621</v>
      </c>
      <c r="AT9">
        <f t="shared" si="16"/>
        <v>1.4841064053346951</v>
      </c>
      <c r="AU9">
        <f t="shared" si="17"/>
        <v>-137.63290462213246</v>
      </c>
      <c r="AW9">
        <v>6</v>
      </c>
      <c r="AX9">
        <f>IF(Z9&gt;0, (R9*SUMPRODUCT(K9:$K$98, X9:$X$98)-K9*$AZ$3)/Z9, 0)</f>
        <v>397.79410621802776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100000</v>
      </c>
      <c r="S10">
        <f t="shared" si="1"/>
        <v>361.72311368441484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368.94941437990383</v>
      </c>
      <c r="AC10">
        <f t="shared" si="2"/>
        <v>331.28014660318809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-237.4471369822208</v>
      </c>
      <c r="AI10">
        <f t="shared" si="7"/>
        <v>-260.34311280395201</v>
      </c>
      <c r="AJ10">
        <f t="shared" si="8"/>
        <v>37.669267776715742</v>
      </c>
      <c r="AK10">
        <f t="shared" si="30"/>
        <v>1.5126925989576059</v>
      </c>
      <c r="AL10">
        <f t="shared" si="9"/>
        <v>-221.16115242827865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-139.76528115745609</v>
      </c>
      <c r="AR10">
        <f t="shared" si="14"/>
        <v>-153.24222823194614</v>
      </c>
      <c r="AS10">
        <f t="shared" si="15"/>
        <v>22.172749137852904</v>
      </c>
      <c r="AT10">
        <f t="shared" si="16"/>
        <v>0.89039568589931362</v>
      </c>
      <c r="AU10">
        <f t="shared" si="17"/>
        <v>-130.17908340819392</v>
      </c>
      <c r="AW10">
        <v>7</v>
      </c>
      <c r="AX10">
        <f>IF(Z10&gt;0, (R10*SUMPRODUCT(K10:$K$98, X10:$X$98)-K10*$AZ$3)/Z10, 0)</f>
        <v>361.72311368441484</v>
      </c>
    </row>
    <row r="11" spans="1:52" x14ac:dyDescent="0.25">
      <c r="A11" t="s">
        <v>33</v>
      </c>
      <c r="C11" s="26">
        <f>AU91</f>
        <v>275.64857493632479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100000</v>
      </c>
      <c r="S11">
        <f t="shared" si="1"/>
        <v>323.41232169442515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331.28014660318809</v>
      </c>
      <c r="AC11">
        <f t="shared" si="2"/>
        <v>292.46431615015945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-237.27466079673229</v>
      </c>
      <c r="AI11">
        <f t="shared" si="7"/>
        <v>-259.88235819504706</v>
      </c>
      <c r="AJ11">
        <f t="shared" si="8"/>
        <v>38.815830453028639</v>
      </c>
      <c r="AK11">
        <f t="shared" si="30"/>
        <v>0.79507235184765135</v>
      </c>
      <c r="AL11">
        <f t="shared" si="9"/>
        <v>-220.27145539017076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-132.70976705100011</v>
      </c>
      <c r="AR11">
        <f t="shared" si="14"/>
        <v>-145.3544474615228</v>
      </c>
      <c r="AS11">
        <f t="shared" si="15"/>
        <v>21.710029212624161</v>
      </c>
      <c r="AT11">
        <f t="shared" si="16"/>
        <v>0.44469083318080849</v>
      </c>
      <c r="AU11">
        <f t="shared" si="17"/>
        <v>-123.1997274157178</v>
      </c>
      <c r="AW11">
        <v>8</v>
      </c>
      <c r="AX11">
        <f>IF(Z11&gt;0, (R11*SUMPRODUCT(K11:$K$98, X11:$X$98)-K11*$AZ$3)/Z11, 0)</f>
        <v>323.41232169442515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100000</v>
      </c>
      <c r="S12">
        <f t="shared" si="1"/>
        <v>286.15354094355968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292.46431615015945</v>
      </c>
      <c r="AC12">
        <f t="shared" si="2"/>
        <v>255.50366919888896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-237.46980657926457</v>
      </c>
      <c r="AI12">
        <f t="shared" si="7"/>
        <v>-259.79205955195135</v>
      </c>
      <c r="AJ12">
        <f t="shared" si="8"/>
        <v>36.96064695127049</v>
      </c>
      <c r="AK12">
        <f t="shared" si="30"/>
        <v>0.67266792714536672</v>
      </c>
      <c r="AL12">
        <f t="shared" si="9"/>
        <v>-222.15874467353549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-126.21772666785496</v>
      </c>
      <c r="AR12">
        <f t="shared" si="14"/>
        <v>-138.08224142407875</v>
      </c>
      <c r="AS12">
        <f t="shared" si="15"/>
        <v>19.644976772259234</v>
      </c>
      <c r="AT12">
        <f t="shared" si="16"/>
        <v>0.35753015421068701</v>
      </c>
      <c r="AU12">
        <f t="shared" si="17"/>
        <v>-118.07973449760883</v>
      </c>
      <c r="AW12">
        <v>9</v>
      </c>
      <c r="AX12">
        <f>IF(Z12&gt;0, (R12*SUMPRODUCT(K12:$K$98, X12:$X$98)-K12*$AZ$3)/Z12, 0)</f>
        <v>286.15354094355968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100000</v>
      </c>
      <c r="S13">
        <f t="shared" si="1"/>
        <v>249.30178893611537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255.50366919888896</v>
      </c>
      <c r="AC13">
        <f t="shared" si="2"/>
        <v>219.78013451327206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-237.85565944058291</v>
      </c>
      <c r="AI13">
        <f t="shared" si="7"/>
        <v>-259.89522596868267</v>
      </c>
      <c r="AJ13">
        <f t="shared" si="8"/>
        <v>35.723534685616897</v>
      </c>
      <c r="AK13">
        <f t="shared" si="30"/>
        <v>0.5110073383977779</v>
      </c>
      <c r="AL13">
        <f t="shared" si="9"/>
        <v>-223.66068394466799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-120.17377525240761</v>
      </c>
      <c r="AR13">
        <f t="shared" si="14"/>
        <v>-131.30900710199901</v>
      </c>
      <c r="AS13">
        <f t="shared" si="15"/>
        <v>18.048895866626733</v>
      </c>
      <c r="AT13">
        <f t="shared" si="16"/>
        <v>0.25818044935897727</v>
      </c>
      <c r="AU13">
        <f t="shared" si="17"/>
        <v>-113.0019307860133</v>
      </c>
      <c r="AW13">
        <v>10</v>
      </c>
      <c r="AX13">
        <f>IF(Z13&gt;0, (R13*SUMPRODUCT(K13:$K$98, X13:$X$98)-K13*$AZ$3)/Z13, 0)</f>
        <v>249.30178893611537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100000</v>
      </c>
      <c r="S14">
        <f t="shared" si="1"/>
        <v>212.90989408256596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219.78013451327206</v>
      </c>
      <c r="AC14">
        <f t="shared" si="2"/>
        <v>185.31289795423777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-238.50293234915389</v>
      </c>
      <c r="AI14">
        <f t="shared" si="7"/>
        <v>-260.26247747888539</v>
      </c>
      <c r="AJ14">
        <f t="shared" si="8"/>
        <v>34.467236559034291</v>
      </c>
      <c r="AK14">
        <f t="shared" si="30"/>
        <v>0.39560424212388967</v>
      </c>
      <c r="AL14">
        <f t="shared" si="9"/>
        <v>-225.39963667772722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-114.56626951787548</v>
      </c>
      <c r="AR14">
        <f t="shared" si="14"/>
        <v>-125.0185934677954</v>
      </c>
      <c r="AS14">
        <f t="shared" si="15"/>
        <v>16.556537373628238</v>
      </c>
      <c r="AT14">
        <f t="shared" si="16"/>
        <v>0.1900307965993073</v>
      </c>
      <c r="AU14">
        <f t="shared" si="17"/>
        <v>-108.27202529756786</v>
      </c>
      <c r="AW14">
        <v>11</v>
      </c>
      <c r="AX14">
        <f>IF(Z14&gt;0, (R14*SUMPRODUCT(K14:$K$98, X14:$X$98)-K14*$AZ$3)/Z14, 0)</f>
        <v>212.90989408256596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100000</v>
      </c>
      <c r="S15">
        <f t="shared" si="1"/>
        <v>181.15601704110762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185.31289795423777</v>
      </c>
      <c r="AC15">
        <f t="shared" si="2"/>
        <v>155.66460716387473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-239.32131265118551</v>
      </c>
      <c r="AI15">
        <f t="shared" si="7"/>
        <v>-260.80343200145688</v>
      </c>
      <c r="AJ15">
        <f t="shared" si="8"/>
        <v>29.648290790363035</v>
      </c>
      <c r="AK15">
        <f t="shared" si="30"/>
        <v>0.75978288161237495</v>
      </c>
      <c r="AL15">
        <f t="shared" si="9"/>
        <v>-230.39535832948147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-109.05927639848653</v>
      </c>
      <c r="AR15">
        <f t="shared" si="14"/>
        <v>-118.84872793497057</v>
      </c>
      <c r="AS15">
        <f t="shared" si="15"/>
        <v>13.510794773057533</v>
      </c>
      <c r="AT15">
        <f t="shared" si="16"/>
        <v>0.34623481866562505</v>
      </c>
      <c r="AU15">
        <f t="shared" si="17"/>
        <v>-104.99169834324741</v>
      </c>
      <c r="AW15">
        <v>12</v>
      </c>
      <c r="AX15">
        <f>IF(Z15&gt;0, (R15*SUMPRODUCT(K15:$K$98, X15:$X$98)-K15*$AZ$3)/Z15, 0)</f>
        <v>181.15601704110762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100000</v>
      </c>
      <c r="S16">
        <f t="shared" si="1"/>
        <v>154.8901480579963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155.66460716387473</v>
      </c>
      <c r="AC16">
        <f t="shared" si="2"/>
        <v>131.39099337389735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-240.68996162431048</v>
      </c>
      <c r="AI16">
        <f t="shared" si="7"/>
        <v>-261.89708729067308</v>
      </c>
      <c r="AJ16">
        <f t="shared" si="8"/>
        <v>24.273613789977389</v>
      </c>
      <c r="AK16">
        <f t="shared" si="30"/>
        <v>1.1052187108635108</v>
      </c>
      <c r="AL16">
        <f t="shared" si="9"/>
        <v>-236.51825478983218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-103.75836997925863</v>
      </c>
      <c r="AR16">
        <f t="shared" si="14"/>
        <v>-112.90049113893409</v>
      </c>
      <c r="AS16">
        <f t="shared" si="15"/>
        <v>10.464045045157889</v>
      </c>
      <c r="AT16">
        <f t="shared" si="16"/>
        <v>0.47644567781672204</v>
      </c>
      <c r="AU16">
        <f t="shared" si="17"/>
        <v>-101.96000041595948</v>
      </c>
      <c r="AW16">
        <v>13</v>
      </c>
      <c r="AX16">
        <f>IF(Z16&gt;0, (R16*SUMPRODUCT(K16:$K$98, X16:$X$98)-K16*$AZ$3)/Z16, 0)</f>
        <v>154.8901480579963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100000</v>
      </c>
      <c r="S17">
        <f t="shared" si="1"/>
        <v>139.34644153602625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131.39099337389735</v>
      </c>
      <c r="AC17">
        <f t="shared" si="2"/>
        <v>116.68530527529265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-242.66109335280851</v>
      </c>
      <c r="AI17">
        <f t="shared" si="7"/>
        <v>-263.59548248916929</v>
      </c>
      <c r="AJ17">
        <f t="shared" si="8"/>
        <v>14.705688098604696</v>
      </c>
      <c r="AK17">
        <f t="shared" si="30"/>
        <v>1.8131957085597834</v>
      </c>
      <c r="AL17">
        <f t="shared" si="9"/>
        <v>-247.0765986820048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-98.334367085304976</v>
      </c>
      <c r="AR17">
        <f t="shared" si="14"/>
        <v>-106.81767966582046</v>
      </c>
      <c r="AS17">
        <f t="shared" si="15"/>
        <v>5.9592352105152928</v>
      </c>
      <c r="AT17">
        <f t="shared" si="16"/>
        <v>0.73476736603912529</v>
      </c>
      <c r="AU17">
        <f t="shared" si="17"/>
        <v>-100.12367708926604</v>
      </c>
      <c r="AW17">
        <v>14</v>
      </c>
      <c r="AX17">
        <f>IF(Z17&gt;0, (R17*SUMPRODUCT(K17:$K$98, X17:$X$98)-K17*$AZ$3)/Z17, 0)</f>
        <v>139.34644153602625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100000</v>
      </c>
      <c r="S18">
        <f t="shared" si="1"/>
        <v>135.0345093943485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116.68530527529265</v>
      </c>
      <c r="AC18">
        <f t="shared" si="2"/>
        <v>111.61334986887096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-244.75432685020516</v>
      </c>
      <c r="AI18">
        <f t="shared" si="7"/>
        <v>-265.41818351348974</v>
      </c>
      <c r="AJ18">
        <f t="shared" si="8"/>
        <v>5.0719554064216936</v>
      </c>
      <c r="AK18">
        <f t="shared" si="30"/>
        <v>2.5204025939463213</v>
      </c>
      <c r="AL18">
        <f t="shared" si="9"/>
        <v>-257.82582551312174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-92.555631860625482</v>
      </c>
      <c r="AR18">
        <f t="shared" si="14"/>
        <v>-100.36981980476027</v>
      </c>
      <c r="AS18">
        <f t="shared" si="15"/>
        <v>1.9179968887642236</v>
      </c>
      <c r="AT18">
        <f t="shared" si="16"/>
        <v>0.95310860334098191</v>
      </c>
      <c r="AU18">
        <f t="shared" si="17"/>
        <v>-97.498714312655082</v>
      </c>
      <c r="AW18">
        <v>15</v>
      </c>
      <c r="AX18">
        <f>IF(Z18&gt;0, (R18*SUMPRODUCT(K18:$K$98, X18:$X$98)-K18*$AZ$3)/Z18, 0)</f>
        <v>135.0345093943485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100000</v>
      </c>
      <c r="S19">
        <f t="shared" si="1"/>
        <v>131.0126139448011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111.61334986887096</v>
      </c>
      <c r="AC19">
        <f t="shared" si="2"/>
        <v>106.88220279168809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-247.26007199409071</v>
      </c>
      <c r="AI19">
        <f t="shared" si="7"/>
        <v>-267.65547507274391</v>
      </c>
      <c r="AJ19">
        <f t="shared" si="8"/>
        <v>4.7311470771828681</v>
      </c>
      <c r="AK19">
        <f t="shared" si="30"/>
        <v>2.4889777020758221</v>
      </c>
      <c r="AL19">
        <f t="shared" si="9"/>
        <v>-260.43535029348521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-87.198729499616576</v>
      </c>
      <c r="AR19">
        <f t="shared" si="14"/>
        <v>-94.391371731531933</v>
      </c>
      <c r="AS19">
        <f t="shared" si="15"/>
        <v>1.6684861849268979</v>
      </c>
      <c r="AT19">
        <f t="shared" si="16"/>
        <v>0.87776280101978543</v>
      </c>
      <c r="AU19">
        <f t="shared" si="17"/>
        <v>-91.845122745585243</v>
      </c>
      <c r="AW19">
        <v>16</v>
      </c>
      <c r="AX19">
        <f>IF(Z19&gt;0, (R19*SUMPRODUCT(K19:$K$98, X19:$X$98)-K19*$AZ$3)/Z19, 0)</f>
        <v>131.0126139448011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100000</v>
      </c>
      <c r="S20">
        <f t="shared" si="1"/>
        <v>102.14876674406537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106.88220279168809</v>
      </c>
      <c r="AC20">
        <f t="shared" si="2"/>
        <v>82.245806427715479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-250.08459821466701</v>
      </c>
      <c r="AI20">
        <f t="shared" si="7"/>
        <v>-270.21352611298005</v>
      </c>
      <c r="AJ20">
        <f t="shared" si="8"/>
        <v>24.636396363972608</v>
      </c>
      <c r="AK20">
        <f t="shared" si="30"/>
        <v>0.45959347200425876</v>
      </c>
      <c r="AL20">
        <f t="shared" si="9"/>
        <v>-245.11753627700318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-83.65249628284792</v>
      </c>
      <c r="AR20">
        <f t="shared" si="14"/>
        <v>-90.385558127568075</v>
      </c>
      <c r="AS20">
        <f t="shared" si="15"/>
        <v>8.2407955946609697</v>
      </c>
      <c r="AT20">
        <f t="shared" si="16"/>
        <v>0.15373254283918802</v>
      </c>
      <c r="AU20">
        <f t="shared" si="17"/>
        <v>-81.991029990067915</v>
      </c>
      <c r="AW20">
        <v>17</v>
      </c>
      <c r="AX20">
        <f>IF(Z20&gt;0, (R20*SUMPRODUCT(K20:$K$98, X20:$X$98)-K20*$AZ$3)/Z20, 0)</f>
        <v>102.14876674406537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100000</v>
      </c>
      <c r="S21">
        <f t="shared" si="1"/>
        <v>69.380547766219792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82.245806427715479</v>
      </c>
      <c r="AC21">
        <f t="shared" si="2"/>
        <v>55.127637732667154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-253.64687488656702</v>
      </c>
      <c r="AI21">
        <f t="shared" si="7"/>
        <v>-273.51110178717528</v>
      </c>
      <c r="AJ21">
        <f t="shared" si="8"/>
        <v>27.118168695048325</v>
      </c>
      <c r="AK21">
        <f t="shared" si="30"/>
        <v>0.13159329028434477</v>
      </c>
      <c r="AL21">
        <f t="shared" si="9"/>
        <v>-246.26133980184261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-80.680930399624614</v>
      </c>
      <c r="AR21">
        <f t="shared" si="14"/>
        <v>-86.999416715401424</v>
      </c>
      <c r="AS21">
        <f t="shared" si="15"/>
        <v>8.6258467880943872</v>
      </c>
      <c r="AT21">
        <f t="shared" si="16"/>
        <v>4.1857677526036384E-2</v>
      </c>
      <c r="AU21">
        <f t="shared" si="17"/>
        <v>-78.331712249781006</v>
      </c>
      <c r="AW21">
        <v>18</v>
      </c>
      <c r="AX21">
        <f>IF(Z21&gt;0, (R21*SUMPRODUCT(K21:$K$98, X21:$X$98)-K21*$AZ$3)/Z21, 0)</f>
        <v>69.380547766219792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100000</v>
      </c>
      <c r="S22">
        <f t="shared" si="1"/>
        <v>60.046817191789046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55.127637732667154</v>
      </c>
      <c r="AC22">
        <f t="shared" si="2"/>
        <v>47.079276668622697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-258.05521818291055</v>
      </c>
      <c r="AI22">
        <f t="shared" si="7"/>
        <v>-277.656289009967</v>
      </c>
      <c r="AJ22">
        <f t="shared" si="8"/>
        <v>8.0483610640444567</v>
      </c>
      <c r="AK22">
        <f t="shared" si="30"/>
        <v>1.1576803923860104</v>
      </c>
      <c r="AL22">
        <f t="shared" si="9"/>
        <v>-268.45024755353654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-76.641598917752873</v>
      </c>
      <c r="AR22">
        <f t="shared" si="14"/>
        <v>-82.463056120842325</v>
      </c>
      <c r="AS22">
        <f t="shared" si="15"/>
        <v>2.3903382576768353</v>
      </c>
      <c r="AT22">
        <f t="shared" si="16"/>
        <v>0.34382748364075205</v>
      </c>
      <c r="AU22">
        <f t="shared" si="17"/>
        <v>-79.728890379524742</v>
      </c>
      <c r="AW22">
        <v>19</v>
      </c>
      <c r="AX22">
        <f>IF(Z22&gt;0, (R22*SUMPRODUCT(K22:$K$98, X22:$X$98)-K22*$AZ$3)/Z22, 0)</f>
        <v>60.046817191789046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100000</v>
      </c>
      <c r="S23">
        <f t="shared" si="1"/>
        <v>103.47338530060104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47.079276668622697</v>
      </c>
      <c r="AC23">
        <f t="shared" si="2"/>
        <v>80.044170712006576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-262.98529356240033</v>
      </c>
      <c r="AI23">
        <f t="shared" si="7"/>
        <v>-282.32460735779563</v>
      </c>
      <c r="AJ23">
        <f t="shared" si="8"/>
        <v>-32.964894043383879</v>
      </c>
      <c r="AK23">
        <f t="shared" si="30"/>
        <v>3.2955493668035891</v>
      </c>
      <c r="AL23">
        <f t="shared" si="9"/>
        <v>-311.99395203437592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-69.737335718585442</v>
      </c>
      <c r="AR23">
        <f t="shared" si="14"/>
        <v>-74.865653733815236</v>
      </c>
      <c r="AS23">
        <f t="shared" si="15"/>
        <v>-8.7414921636505394</v>
      </c>
      <c r="AT23">
        <f t="shared" si="16"/>
        <v>0.87389994115934067</v>
      </c>
      <c r="AU23">
        <f t="shared" si="17"/>
        <v>-82.733245956306433</v>
      </c>
      <c r="AW23">
        <v>20</v>
      </c>
      <c r="AX23">
        <f>IF(Z23&gt;0, (R23*SUMPRODUCT(K23:$K$98, X23:$X$98)-K23*$AZ$3)/Z23, 0)</f>
        <v>103.47338530060104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100000</v>
      </c>
      <c r="S24">
        <f t="shared" si="1"/>
        <v>141.74157035232838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80.044170712006576</v>
      </c>
      <c r="AC24">
        <f t="shared" si="2"/>
        <v>108.1697751372934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-268.89730008765912</v>
      </c>
      <c r="AI24">
        <f t="shared" si="7"/>
        <v>-287.9759964200785</v>
      </c>
      <c r="AJ24">
        <f t="shared" si="8"/>
        <v>-28.125604425286824</v>
      </c>
      <c r="AK24">
        <f t="shared" si="30"/>
        <v>5.6030919498404606</v>
      </c>
      <c r="AL24">
        <f t="shared" si="9"/>
        <v>-310.49850889552488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-63.665229268747922</v>
      </c>
      <c r="AR24">
        <f t="shared" si="14"/>
        <v>-68.182379778464195</v>
      </c>
      <c r="AS24">
        <f t="shared" si="15"/>
        <v>-6.6591336301043675</v>
      </c>
      <c r="AT24">
        <f t="shared" si="16"/>
        <v>1.3266110648347127</v>
      </c>
      <c r="AU24">
        <f t="shared" si="17"/>
        <v>-73.514902343733866</v>
      </c>
      <c r="AW24">
        <v>21</v>
      </c>
      <c r="AX24">
        <f>IF(Z24&gt;0, (R24*SUMPRODUCT(K24:$K$98, X24:$X$98)-K24*$AZ$3)/Z24, 0)</f>
        <v>141.74157035232838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100000</v>
      </c>
      <c r="S25">
        <f t="shared" si="1"/>
        <v>175.19856737046121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108.1697751372934</v>
      </c>
      <c r="AC25">
        <f t="shared" si="2"/>
        <v>131.88217099700353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-275.81018143741193</v>
      </c>
      <c r="AI25">
        <f t="shared" si="7"/>
        <v>-294.62913826114777</v>
      </c>
      <c r="AJ25">
        <f t="shared" si="8"/>
        <v>-23.712395859710128</v>
      </c>
      <c r="AK25">
        <f t="shared" si="30"/>
        <v>7.5718842596105382</v>
      </c>
      <c r="AL25">
        <f t="shared" si="9"/>
        <v>-310.76964986124733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-58.305313796327638</v>
      </c>
      <c r="AR25">
        <f t="shared" si="14"/>
        <v>-62.283575864859905</v>
      </c>
      <c r="AS25">
        <f t="shared" si="15"/>
        <v>-5.0127180739224286</v>
      </c>
      <c r="AT25">
        <f t="shared" si="16"/>
        <v>1.6006700169125165</v>
      </c>
      <c r="AU25">
        <f t="shared" si="17"/>
        <v>-65.69562392186981</v>
      </c>
      <c r="AW25">
        <v>22</v>
      </c>
      <c r="AX25">
        <f>IF(Z25&gt;0, (R25*SUMPRODUCT(K25:$K$98, X25:$X$98)-K25*$AZ$3)/Z25, 0)</f>
        <v>175.19856737046121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100000</v>
      </c>
      <c r="S26">
        <f t="shared" si="1"/>
        <v>204.19202443755611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131.88217099700353</v>
      </c>
      <c r="AC26">
        <f t="shared" si="2"/>
        <v>151.59259392251295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-282.85599698851576</v>
      </c>
      <c r="AI26">
        <f t="shared" si="7"/>
        <v>-301.41605024476712</v>
      </c>
      <c r="AJ26">
        <f t="shared" si="8"/>
        <v>-19.71042292550942</v>
      </c>
      <c r="AK26">
        <f t="shared" si="30"/>
        <v>9.2317519697902473</v>
      </c>
      <c r="AL26">
        <f t="shared" si="9"/>
        <v>-311.89472120048629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-53.388191711230249</v>
      </c>
      <c r="AR26">
        <f t="shared" si="14"/>
        <v>-56.891344170308649</v>
      </c>
      <c r="AS26">
        <f t="shared" si="15"/>
        <v>-3.7202811644797804</v>
      </c>
      <c r="AT26">
        <f t="shared" si="16"/>
        <v>1.7424645375777559</v>
      </c>
      <c r="AU26">
        <f t="shared" si="17"/>
        <v>-58.869160797210668</v>
      </c>
      <c r="AW26">
        <v>23</v>
      </c>
      <c r="AX26">
        <f>IF(Z26&gt;0, (R26*SUMPRODUCT(K26:$K$98, X26:$X$98)-K26*$AZ$3)/Z26, 0)</f>
        <v>204.19202443755611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100000</v>
      </c>
      <c r="S27">
        <f t="shared" si="1"/>
        <v>229.29557971039156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151.59259392251295</v>
      </c>
      <c r="AC27">
        <f t="shared" si="2"/>
        <v>167.86130999863713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-290.42058629337112</v>
      </c>
      <c r="AI27">
        <f t="shared" si="7"/>
        <v>-308.72243387048661</v>
      </c>
      <c r="AJ27">
        <f t="shared" si="8"/>
        <v>-16.268716076124178</v>
      </c>
      <c r="AK27">
        <f t="shared" si="30"/>
        <v>10.611481574575908</v>
      </c>
      <c r="AL27">
        <f t="shared" si="9"/>
        <v>-314.37966837203487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-48.942843275995109</v>
      </c>
      <c r="AR27">
        <f t="shared" si="14"/>
        <v>-52.027144113825763</v>
      </c>
      <c r="AS27">
        <f t="shared" si="15"/>
        <v>-2.7416693540143231</v>
      </c>
      <c r="AT27">
        <f t="shared" si="16"/>
        <v>1.788289481331554</v>
      </c>
      <c r="AU27">
        <f t="shared" si="17"/>
        <v>-52.98052398650853</v>
      </c>
      <c r="AW27">
        <v>24</v>
      </c>
      <c r="AX27">
        <f>IF(Z27&gt;0, (R27*SUMPRODUCT(K27:$K$98, X27:$X$98)-K27*$AZ$3)/Z27, 0)</f>
        <v>229.29557971039156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100000</v>
      </c>
      <c r="S28">
        <f t="shared" si="1"/>
        <v>250.92921865505178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167.86130999863713</v>
      </c>
      <c r="AC28">
        <f t="shared" si="2"/>
        <v>181.11213438992286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-298.73395688439672</v>
      </c>
      <c r="AI28">
        <f t="shared" si="7"/>
        <v>-316.77810249651998</v>
      </c>
      <c r="AJ28">
        <f t="shared" si="8"/>
        <v>-13.250824391285732</v>
      </c>
      <c r="AK28">
        <f t="shared" si="30"/>
        <v>11.750291699904601</v>
      </c>
      <c r="AL28">
        <f t="shared" si="9"/>
        <v>-318.2786351879011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-44.949862381414974</v>
      </c>
      <c r="AR28">
        <f t="shared" si="14"/>
        <v>-47.664926549259214</v>
      </c>
      <c r="AS28">
        <f t="shared" si="15"/>
        <v>-1.9938233304327133</v>
      </c>
      <c r="AT28">
        <f t="shared" si="16"/>
        <v>1.7680413715290684</v>
      </c>
      <c r="AU28">
        <f t="shared" si="17"/>
        <v>-47.890708508162859</v>
      </c>
      <c r="AW28">
        <v>25</v>
      </c>
      <c r="AX28">
        <f>IF(Z28&gt;0, (R28*SUMPRODUCT(K28:$K$98, X28:$X$98)-K28*$AZ$3)/Z28, 0)</f>
        <v>250.92921865505178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100000</v>
      </c>
      <c r="S29">
        <f t="shared" si="1"/>
        <v>269.43653578138668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181.11213438992286</v>
      </c>
      <c r="AC29">
        <f t="shared" si="2"/>
        <v>191.69233242572295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-309.18232099853259</v>
      </c>
      <c r="AI29">
        <f t="shared" si="7"/>
        <v>-326.96872957428496</v>
      </c>
      <c r="AJ29">
        <f t="shared" si="8"/>
        <v>-10.580198035800095</v>
      </c>
      <c r="AK29">
        <f t="shared" si="30"/>
        <v>12.677849407294602</v>
      </c>
      <c r="AL29">
        <f t="shared" si="9"/>
        <v>-324.87107820279044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-41.537504894090084</v>
      </c>
      <c r="AR29">
        <f t="shared" si="14"/>
        <v>-43.927043309086024</v>
      </c>
      <c r="AS29">
        <f t="shared" si="15"/>
        <v>-1.4214105977119387</v>
      </c>
      <c r="AT29">
        <f t="shared" si="16"/>
        <v>1.7032223255887129</v>
      </c>
      <c r="AU29">
        <f t="shared" si="17"/>
        <v>-43.645231581209252</v>
      </c>
      <c r="AW29">
        <v>26</v>
      </c>
      <c r="AX29">
        <f>IF(Z29&gt;0, (R29*SUMPRODUCT(K29:$K$98, X29:$X$98)-K29*$AZ$3)/Z29, 0)</f>
        <v>269.43653578138668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100000</v>
      </c>
      <c r="S30">
        <f t="shared" si="1"/>
        <v>284.87210648467033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191.69233242572295</v>
      </c>
      <c r="AC30">
        <f t="shared" si="2"/>
        <v>199.73523861843205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-320.17449253917067</v>
      </c>
      <c r="AI30">
        <f t="shared" si="7"/>
        <v>-337.70299340603077</v>
      </c>
      <c r="AJ30">
        <f t="shared" si="8"/>
        <v>-8.042906192709097</v>
      </c>
      <c r="AK30">
        <f t="shared" si="30"/>
        <v>13.418463269800608</v>
      </c>
      <c r="AL30">
        <f t="shared" si="9"/>
        <v>-332.32743632893926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-38.405591618983522</v>
      </c>
      <c r="AR30">
        <f t="shared" si="14"/>
        <v>-40.508171498619838</v>
      </c>
      <c r="AS30">
        <f t="shared" si="15"/>
        <v>-0.96476320839077689</v>
      </c>
      <c r="AT30">
        <f t="shared" si="16"/>
        <v>1.6095723816326324</v>
      </c>
      <c r="AU30">
        <f t="shared" si="17"/>
        <v>-39.863362325377985</v>
      </c>
      <c r="AW30">
        <v>27</v>
      </c>
      <c r="AX30">
        <f>IF(Z30&gt;0, (R30*SUMPRODUCT(K30:$K$98, X30:$X$98)-K30*$AZ$3)/Z30, 0)</f>
        <v>284.87210648467033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100000</v>
      </c>
      <c r="S31">
        <f t="shared" si="1"/>
        <v>297.61306620723303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199.73523861843205</v>
      </c>
      <c r="AC31">
        <f t="shared" si="2"/>
        <v>205.59787118409059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-330.59033090911981</v>
      </c>
      <c r="AI31">
        <f t="shared" si="7"/>
        <v>-347.86089918458401</v>
      </c>
      <c r="AJ31">
        <f t="shared" si="8"/>
        <v>-5.8626325656585436</v>
      </c>
      <c r="AK31">
        <f t="shared" si="30"/>
        <v>13.981466703290245</v>
      </c>
      <c r="AL31">
        <f t="shared" si="9"/>
        <v>-339.74206504695229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-35.40624369885856</v>
      </c>
      <c r="AR31">
        <f t="shared" si="14"/>
        <v>-37.255922567255233</v>
      </c>
      <c r="AS31">
        <f t="shared" si="15"/>
        <v>-0.62788828930884077</v>
      </c>
      <c r="AT31">
        <f t="shared" si="16"/>
        <v>1.4974158984107024</v>
      </c>
      <c r="AU31">
        <f t="shared" si="17"/>
        <v>-36.386394958153367</v>
      </c>
      <c r="AW31">
        <v>28</v>
      </c>
      <c r="AX31">
        <f>IF(Z31&gt;0, (R31*SUMPRODUCT(K31:$K$98, X31:$X$98)-K31*$AZ$3)/Z31, 0)</f>
        <v>297.61306620723303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100000</v>
      </c>
      <c r="S32">
        <f t="shared" si="1"/>
        <v>308.18353351986485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205.59787118409059</v>
      </c>
      <c r="AC32">
        <f t="shared" si="2"/>
        <v>209.71682765009112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-342.1210459237156</v>
      </c>
      <c r="AI32">
        <f t="shared" si="7"/>
        <v>-359.1333782549442</v>
      </c>
      <c r="AJ32">
        <f t="shared" si="8"/>
        <v>-4.118956466000526</v>
      </c>
      <c r="AK32">
        <f t="shared" si="30"/>
        <v>14.391850982886343</v>
      </c>
      <c r="AL32">
        <f t="shared" si="9"/>
        <v>-348.86048373805841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-32.715342811287414</v>
      </c>
      <c r="AR32">
        <f t="shared" si="14"/>
        <v>-34.342147975328068</v>
      </c>
      <c r="AS32">
        <f t="shared" si="15"/>
        <v>-0.39387542630166827</v>
      </c>
      <c r="AT32">
        <f t="shared" si="16"/>
        <v>1.3762214988056438</v>
      </c>
      <c r="AU32">
        <f t="shared" si="17"/>
        <v>-33.359801902824096</v>
      </c>
      <c r="AW32">
        <v>29</v>
      </c>
      <c r="AX32">
        <f>IF(Z32&gt;0, (R32*SUMPRODUCT(K32:$K$98, X32:$X$98)-K32*$AZ$3)/Z32, 0)</f>
        <v>308.18353351986485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100000</v>
      </c>
      <c r="S33">
        <f t="shared" si="1"/>
        <v>316.78400310627921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209.71682765009112</v>
      </c>
      <c r="AC33">
        <f t="shared" si="2"/>
        <v>212.2918421288563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-354.13830476228992</v>
      </c>
      <c r="AI33">
        <f t="shared" si="7"/>
        <v>-370.89197919401568</v>
      </c>
      <c r="AJ33">
        <f t="shared" si="8"/>
        <v>-2.5750144787651834</v>
      </c>
      <c r="AK33">
        <f t="shared" si="30"/>
        <v>14.68017793550638</v>
      </c>
      <c r="AL33">
        <f t="shared" si="9"/>
        <v>-358.78681573727448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-30.236155189984757</v>
      </c>
      <c r="AR33">
        <f t="shared" si="14"/>
        <v>-31.666575715830344</v>
      </c>
      <c r="AS33">
        <f t="shared" si="15"/>
        <v>-0.21985347630966715</v>
      </c>
      <c r="AT33">
        <f t="shared" si="16"/>
        <v>1.2533864095060361</v>
      </c>
      <c r="AU33">
        <f t="shared" si="17"/>
        <v>-30.633042782633975</v>
      </c>
      <c r="AW33">
        <v>30</v>
      </c>
      <c r="AX33">
        <f>IF(Z33&gt;0, (R33*SUMPRODUCT(K33:$K$98, X33:$X$98)-K33*$AZ$3)/Z33, 0)</f>
        <v>316.78400310627921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100000</v>
      </c>
      <c r="S34">
        <f t="shared" si="1"/>
        <v>323.69608925726834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212.2918421288563</v>
      </c>
      <c r="AC34">
        <f t="shared" si="2"/>
        <v>213.56493451927568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-367.56134290144757</v>
      </c>
      <c r="AI34">
        <f t="shared" si="7"/>
        <v>-384.05559025313073</v>
      </c>
      <c r="AJ34">
        <f t="shared" si="8"/>
        <v>-1.2730923904193787</v>
      </c>
      <c r="AK34">
        <f t="shared" si="30"/>
        <v>14.860428949019942</v>
      </c>
      <c r="AL34">
        <f t="shared" si="9"/>
        <v>-370.46825369453018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-28.019828231039458</v>
      </c>
      <c r="AR34">
        <f t="shared" si="14"/>
        <v>-29.277212845934496</v>
      </c>
      <c r="AS34">
        <f t="shared" si="15"/>
        <v>-9.705000482425305E-2</v>
      </c>
      <c r="AT34">
        <f t="shared" si="16"/>
        <v>1.1328358507568863</v>
      </c>
      <c r="AU34">
        <f t="shared" si="17"/>
        <v>-28.241427000001863</v>
      </c>
      <c r="AW34">
        <v>31</v>
      </c>
      <c r="AX34">
        <f>IF(Z34&gt;0, (R34*SUMPRODUCT(K34:$K$98, X34:$X$98)-K34*$AZ$3)/Z34, 0)</f>
        <v>323.69608925726834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329.06989686977204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213.56493451927568</v>
      </c>
      <c r="AC35">
        <f t="shared" ref="AC35:AC66" si="33">S35*Z35</f>
        <v>213.67836305645417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-383.18419401793437</v>
      </c>
      <c r="AI35">
        <f t="shared" ref="AI35:AI66" si="38">SUM(AE35:AH35)</f>
        <v>-399.41770284759622</v>
      </c>
      <c r="AJ35">
        <f t="shared" ref="AJ35:AJ66" si="39">AB35-AC35</f>
        <v>-0.11342853717849266</v>
      </c>
      <c r="AK35">
        <f t="shared" si="30"/>
        <v>14.949545416349299</v>
      </c>
      <c r="AL35">
        <f t="shared" ref="AL35:AL66" si="40">SUM(AI35:AK35)</f>
        <v>-384.58158596842543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-26.081057878856011</v>
      </c>
      <c r="AR35">
        <f t="shared" ref="AR35:AR66" si="45">AI35*$K35</f>
        <v>-27.185975800766734</v>
      </c>
      <c r="AS35">
        <f t="shared" ref="AS35:AS66" si="46">AJ35*$K35</f>
        <v>-7.7204025882335256E-3</v>
      </c>
      <c r="AT35">
        <f t="shared" ref="AT35:AT66" si="47">AK35*$K35</f>
        <v>1.0175262063344501</v>
      </c>
      <c r="AU35">
        <f t="shared" ref="AU35:AU66" si="48">AL35*$K35</f>
        <v>-26.176169997020516</v>
      </c>
      <c r="AW35">
        <v>32</v>
      </c>
      <c r="AX35">
        <f>IF(Z35&gt;0, (R35*SUMPRODUCT(K35:$K$98, X35:$X$98)-K35*$AZ$3)/Z35, 0)</f>
        <v>329.06989686977204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100000</v>
      </c>
      <c r="S36">
        <f t="shared" si="32"/>
        <v>332.9671461100279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213.67836305645417</v>
      </c>
      <c r="AC36">
        <f t="shared" si="33"/>
        <v>212.71628443493557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-399.62794907595304</v>
      </c>
      <c r="AI36">
        <f t="shared" si="38"/>
        <v>-415.59921583004927</v>
      </c>
      <c r="AJ36">
        <f t="shared" si="39"/>
        <v>0.96207862151860013</v>
      </c>
      <c r="AK36">
        <f t="shared" si="30"/>
        <v>14.957485413951794</v>
      </c>
      <c r="AL36">
        <f t="shared" si="40"/>
        <v>-399.67965179457889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-24.285969647263705</v>
      </c>
      <c r="AR36">
        <f t="shared" si="45"/>
        <v>-25.256566675112261</v>
      </c>
      <c r="AS36">
        <f t="shared" si="46"/>
        <v>5.8466912172955375E-2</v>
      </c>
      <c r="AT36">
        <f t="shared" si="47"/>
        <v>0.9089880665318093</v>
      </c>
      <c r="AU36">
        <f t="shared" si="48"/>
        <v>-24.289111696407495</v>
      </c>
      <c r="AW36">
        <v>33</v>
      </c>
      <c r="AX36">
        <f>IF(Z36&gt;0, (R36*SUMPRODUCT(K36:$K$98, X36:$X$98)-K36*$AZ$3)/Z36, 0)</f>
        <v>332.9671461100279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100000</v>
      </c>
      <c r="S37">
        <f t="shared" si="32"/>
        <v>335.60302768807583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212.71628443493557</v>
      </c>
      <c r="AC37">
        <f t="shared" si="33"/>
        <v>210.85797483886611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-416.63572788207165</v>
      </c>
      <c r="AI37">
        <f t="shared" si="38"/>
        <v>-432.34312303665638</v>
      </c>
      <c r="AJ37">
        <f t="shared" si="39"/>
        <v>1.8583095960694607</v>
      </c>
      <c r="AK37">
        <f t="shared" si="30"/>
        <v>14.890139910445491</v>
      </c>
      <c r="AL37">
        <f t="shared" si="40"/>
        <v>-415.59467353014139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-22.606747334583492</v>
      </c>
      <c r="AR37">
        <f t="shared" si="45"/>
        <v>-23.459034092008832</v>
      </c>
      <c r="AS37">
        <f t="shared" si="46"/>
        <v>0.10083229232723218</v>
      </c>
      <c r="AT37">
        <f t="shared" si="47"/>
        <v>0.80794230596401995</v>
      </c>
      <c r="AU37">
        <f t="shared" si="48"/>
        <v>-22.550259493717579</v>
      </c>
      <c r="AW37">
        <v>34</v>
      </c>
      <c r="AX37">
        <f>IF(Z37&gt;0, (R37*SUMPRODUCT(K37:$K$98, X37:$X$98)-K37*$AZ$3)/Z37, 0)</f>
        <v>335.60302768807583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100000</v>
      </c>
      <c r="S38">
        <f t="shared" si="32"/>
        <v>337.20425684200058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210.85797483886611</v>
      </c>
      <c r="AC38">
        <f t="shared" si="33"/>
        <v>208.27592397856316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-435.77629541338399</v>
      </c>
      <c r="AI38">
        <f t="shared" si="38"/>
        <v>-451.21767254256952</v>
      </c>
      <c r="AJ38">
        <f t="shared" si="39"/>
        <v>2.5820508603029566</v>
      </c>
      <c r="AK38">
        <f t="shared" si="30"/>
        <v>14.76005823872063</v>
      </c>
      <c r="AL38">
        <f t="shared" si="40"/>
        <v>-433.87556344354596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-21.111891776219768</v>
      </c>
      <c r="AR38">
        <f t="shared" si="45"/>
        <v>-21.859974419214183</v>
      </c>
      <c r="AS38">
        <f t="shared" si="46"/>
        <v>0.12509165573519843</v>
      </c>
      <c r="AT38">
        <f t="shared" si="47"/>
        <v>0.71507504062599436</v>
      </c>
      <c r="AU38">
        <f t="shared" si="48"/>
        <v>-21.019807722852992</v>
      </c>
      <c r="AW38">
        <v>35</v>
      </c>
      <c r="AX38">
        <f>IF(Z38&gt;0, (R38*SUMPRODUCT(K38:$K$98, X38:$X$98)-K38*$AZ$3)/Z38, 0)</f>
        <v>337.20425684200058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100000</v>
      </c>
      <c r="S39">
        <f t="shared" si="32"/>
        <v>337.84982546391211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208.27592397856316</v>
      </c>
      <c r="AC39">
        <f t="shared" si="33"/>
        <v>205.04322548295104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-457.2121972927219</v>
      </c>
      <c r="AI39">
        <f t="shared" si="38"/>
        <v>-472.38485760129242</v>
      </c>
      <c r="AJ39">
        <f t="shared" si="39"/>
        <v>3.2326984956121123</v>
      </c>
      <c r="AK39">
        <f t="shared" si="30"/>
        <v>14.579314678499422</v>
      </c>
      <c r="AL39">
        <f t="shared" si="40"/>
        <v>-454.57284442718088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-19.777132969383999</v>
      </c>
      <c r="AR39">
        <f t="shared" si="45"/>
        <v>-20.433440308074218</v>
      </c>
      <c r="AS39">
        <f t="shared" si="46"/>
        <v>0.13983333860342329</v>
      </c>
      <c r="AT39">
        <f t="shared" si="47"/>
        <v>0.63064162921833067</v>
      </c>
      <c r="AU39">
        <f t="shared" si="48"/>
        <v>-19.662965340252462</v>
      </c>
      <c r="AW39">
        <v>36</v>
      </c>
      <c r="AX39">
        <f>IF(Z39&gt;0, (R39*SUMPRODUCT(K39:$K$98, X39:$X$98)-K39*$AZ$3)/Z39, 0)</f>
        <v>337.84982546391211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100000</v>
      </c>
      <c r="S40">
        <f t="shared" si="32"/>
        <v>337.62200181389585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205.04322548295104</v>
      </c>
      <c r="AC40">
        <f t="shared" si="33"/>
        <v>201.22965794268109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-481.6778287451329</v>
      </c>
      <c r="AI40">
        <f t="shared" si="38"/>
        <v>-496.57834299343142</v>
      </c>
      <c r="AJ40">
        <f t="shared" si="39"/>
        <v>3.8135675402699576</v>
      </c>
      <c r="AK40">
        <f t="shared" ref="AK40:AK71" si="61">G40*SUM(AB40:AB40, AE40:AF40)</f>
        <v>14.353025783806574</v>
      </c>
      <c r="AL40">
        <f t="shared" si="40"/>
        <v>-478.41174966935489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-18.60305026681252</v>
      </c>
      <c r="AR40">
        <f t="shared" si="45"/>
        <v>-19.178528312552352</v>
      </c>
      <c r="AS40">
        <f t="shared" si="46"/>
        <v>0.14728514457962469</v>
      </c>
      <c r="AT40">
        <f t="shared" si="47"/>
        <v>0.55433329956793842</v>
      </c>
      <c r="AU40">
        <f t="shared" si="48"/>
        <v>-18.476909868404789</v>
      </c>
      <c r="AW40">
        <v>37</v>
      </c>
      <c r="AX40">
        <f>IF(Z40&gt;0, (R40*SUMPRODUCT(K40:$K$98, X40:$X$98)-K40*$AZ$3)/Z40, 0)</f>
        <v>337.62200181389585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100000</v>
      </c>
      <c r="S41">
        <f t="shared" si="32"/>
        <v>336.56815044678643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201.22965794268109</v>
      </c>
      <c r="AC41">
        <f t="shared" si="33"/>
        <v>196.87979109472028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-509.7732345537687</v>
      </c>
      <c r="AI41">
        <f t="shared" si="38"/>
        <v>-524.39730035094578</v>
      </c>
      <c r="AJ41">
        <f t="shared" si="39"/>
        <v>4.3498668479608114</v>
      </c>
      <c r="AK41">
        <f t="shared" si="61"/>
        <v>14.086076055987677</v>
      </c>
      <c r="AL41">
        <f t="shared" si="40"/>
        <v>-505.96135744699728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-17.578690088844084</v>
      </c>
      <c r="AR41">
        <f t="shared" si="45"/>
        <v>-18.082976903181187</v>
      </c>
      <c r="AS41">
        <f t="shared" si="46"/>
        <v>0.14999799139116038</v>
      </c>
      <c r="AT41">
        <f t="shared" si="47"/>
        <v>0.48573512450657552</v>
      </c>
      <c r="AU41">
        <f t="shared" si="48"/>
        <v>-17.447243787283451</v>
      </c>
      <c r="AW41">
        <v>38</v>
      </c>
      <c r="AX41">
        <f>IF(Z41&gt;0, (R41*SUMPRODUCT(K41:$K$98, X41:$X$98)-K41*$AZ$3)/Z41, 0)</f>
        <v>336.56815044678643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100000</v>
      </c>
      <c r="S42">
        <f t="shared" si="32"/>
        <v>334.72028293812411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196.87979109472028</v>
      </c>
      <c r="AC42">
        <f t="shared" si="33"/>
        <v>192.02715762985099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-541.85884140879966</v>
      </c>
      <c r="AI42">
        <f t="shared" si="38"/>
        <v>-556.20120183765277</v>
      </c>
      <c r="AJ42">
        <f t="shared" si="39"/>
        <v>4.8526334648692853</v>
      </c>
      <c r="AK42">
        <f t="shared" si="61"/>
        <v>13.781585376630421</v>
      </c>
      <c r="AL42">
        <f t="shared" si="40"/>
        <v>-537.566982996153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-16.683133372183345</v>
      </c>
      <c r="AR42">
        <f t="shared" si="45"/>
        <v>-17.12471611222756</v>
      </c>
      <c r="AS42">
        <f t="shared" si="46"/>
        <v>0.14940631233450191</v>
      </c>
      <c r="AT42">
        <f t="shared" si="47"/>
        <v>0.42431720099035203</v>
      </c>
      <c r="AU42">
        <f t="shared" si="48"/>
        <v>-16.550992598902702</v>
      </c>
      <c r="AW42">
        <v>39</v>
      </c>
      <c r="AX42">
        <f>IF(Z42&gt;0, (R42*SUMPRODUCT(K42:$K$98, X42:$X$98)-K42*$AZ$3)/Z42, 0)</f>
        <v>334.72028293812411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100000</v>
      </c>
      <c r="S43">
        <f t="shared" si="32"/>
        <v>332.12523882215453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192.02715762985099</v>
      </c>
      <c r="AC43">
        <f t="shared" si="33"/>
        <v>186.70657481478796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-580.03316676926113</v>
      </c>
      <c r="AI43">
        <f t="shared" si="38"/>
        <v>-594.08709530213343</v>
      </c>
      <c r="AJ43">
        <f t="shared" si="39"/>
        <v>5.3205828150630339</v>
      </c>
      <c r="AK43">
        <f t="shared" si="61"/>
        <v>13.44190103408957</v>
      </c>
      <c r="AL43">
        <f t="shared" si="40"/>
        <v>-575.32461145298078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-15.945063847820123</v>
      </c>
      <c r="AR43">
        <f t="shared" si="45"/>
        <v>-16.331405182432967</v>
      </c>
      <c r="AS43">
        <f t="shared" si="46"/>
        <v>0.14626238214330081</v>
      </c>
      <c r="AT43">
        <f t="shared" si="47"/>
        <v>0.36951674922047933</v>
      </c>
      <c r="AU43">
        <f t="shared" si="48"/>
        <v>-15.815626051069184</v>
      </c>
      <c r="AW43">
        <v>40</v>
      </c>
      <c r="AX43">
        <f>IF(Z43&gt;0, (R43*SUMPRODUCT(K43:$K$98, X43:$X$98)-K43*$AZ$3)/Z43, 0)</f>
        <v>332.12523882215453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100000</v>
      </c>
      <c r="S44">
        <f t="shared" si="32"/>
        <v>328.73976597628564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186.70657481478796</v>
      </c>
      <c r="AC44">
        <f t="shared" si="33"/>
        <v>180.90664539296807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-623.20650741026247</v>
      </c>
      <c r="AI44">
        <f t="shared" si="38"/>
        <v>-636.96409503095344</v>
      </c>
      <c r="AJ44">
        <f t="shared" si="39"/>
        <v>5.7999294218198827</v>
      </c>
      <c r="AK44">
        <f t="shared" si="61"/>
        <v>13.069460237035159</v>
      </c>
      <c r="AL44">
        <f t="shared" si="40"/>
        <v>-618.09470537209836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-15.296335193059335</v>
      </c>
      <c r="AR44">
        <f t="shared" si="45"/>
        <v>-15.634009253249205</v>
      </c>
      <c r="AS44">
        <f t="shared" si="46"/>
        <v>0.14235676854677018</v>
      </c>
      <c r="AT44">
        <f t="shared" si="47"/>
        <v>0.32078427006290028</v>
      </c>
      <c r="AU44">
        <f t="shared" si="48"/>
        <v>-15.170868214639535</v>
      </c>
      <c r="AW44">
        <v>41</v>
      </c>
      <c r="AX44">
        <f>IF(Z44&gt;0, (R44*SUMPRODUCT(K44:$K$98, X44:$X$98)-K44*$AZ$3)/Z44, 0)</f>
        <v>328.73976597628564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100000</v>
      </c>
      <c r="S45">
        <f t="shared" si="32"/>
        <v>324.61276924412095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180.90664539296807</v>
      </c>
      <c r="AC45">
        <f t="shared" si="33"/>
        <v>174.668465937409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-671.79219358687192</v>
      </c>
      <c r="AI45">
        <f t="shared" si="38"/>
        <v>-685.24425728295932</v>
      </c>
      <c r="AJ45">
        <f t="shared" si="39"/>
        <v>6.2381794555590773</v>
      </c>
      <c r="AK45">
        <f t="shared" si="61"/>
        <v>12.663465177507767</v>
      </c>
      <c r="AL45">
        <f t="shared" si="40"/>
        <v>-666.34261264989254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-14.722187433342565</v>
      </c>
      <c r="AR45">
        <f t="shared" si="45"/>
        <v>-15.01698663611635</v>
      </c>
      <c r="AS45">
        <f t="shared" si="46"/>
        <v>0.13670841677574733</v>
      </c>
      <c r="AT45">
        <f t="shared" si="47"/>
        <v>0.27751722880770208</v>
      </c>
      <c r="AU45">
        <f t="shared" si="48"/>
        <v>-14.602760990532902</v>
      </c>
      <c r="AW45">
        <v>42</v>
      </c>
      <c r="AX45">
        <f>IF(Z45&gt;0, (R45*SUMPRODUCT(K45:$K$98, X45:$X$98)-K45*$AZ$3)/Z45, 0)</f>
        <v>324.61276924412095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100000</v>
      </c>
      <c r="S46">
        <f t="shared" si="32"/>
        <v>319.7988958214367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174.668465937409</v>
      </c>
      <c r="AC46">
        <f t="shared" si="33"/>
        <v>168.03391755540594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-726.55193294195965</v>
      </c>
      <c r="AI46">
        <f t="shared" si="38"/>
        <v>-739.68783801785071</v>
      </c>
      <c r="AJ46">
        <f t="shared" si="39"/>
        <v>6.6345483820030609</v>
      </c>
      <c r="AK46">
        <f t="shared" si="61"/>
        <v>12.226792615618631</v>
      </c>
      <c r="AL46">
        <f t="shared" si="40"/>
        <v>-720.82649702022911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-14.216281993444715</v>
      </c>
      <c r="AR46">
        <f t="shared" si="45"/>
        <v>-14.473309361112468</v>
      </c>
      <c r="AS46">
        <f t="shared" si="46"/>
        <v>0.12981675007840424</v>
      </c>
      <c r="AT46">
        <f t="shared" si="47"/>
        <v>0.23923896395839259</v>
      </c>
      <c r="AU46">
        <f t="shared" si="48"/>
        <v>-14.104253647075673</v>
      </c>
      <c r="AW46">
        <v>43</v>
      </c>
      <c r="AX46">
        <f>IF(Z46&gt;0, (R46*SUMPRODUCT(K46:$K$98, X46:$X$98)-K46*$AZ$3)/Z46, 0)</f>
        <v>319.7988958214367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100000</v>
      </c>
      <c r="S47">
        <f t="shared" si="32"/>
        <v>314.32861461558434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168.03391755540594</v>
      </c>
      <c r="AC47">
        <f t="shared" si="33"/>
        <v>161.03874185780009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-785.57772304463424</v>
      </c>
      <c r="AI47">
        <f t="shared" si="38"/>
        <v>-798.38587463900512</v>
      </c>
      <c r="AJ47">
        <f t="shared" si="39"/>
        <v>6.9951756976058448</v>
      </c>
      <c r="AK47">
        <f t="shared" si="61"/>
        <v>11.762374228878416</v>
      </c>
      <c r="AL47">
        <f t="shared" si="40"/>
        <v>-779.62832471252079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-13.724309514242652</v>
      </c>
      <c r="AR47">
        <f t="shared" si="45"/>
        <v>-13.94807227078469</v>
      </c>
      <c r="AS47">
        <f t="shared" si="46"/>
        <v>0.1222080942015157</v>
      </c>
      <c r="AT47">
        <f t="shared" si="47"/>
        <v>0.2054926709400931</v>
      </c>
      <c r="AU47">
        <f t="shared" si="48"/>
        <v>-13.620371505643082</v>
      </c>
      <c r="AW47">
        <v>44</v>
      </c>
      <c r="AX47">
        <f>IF(Z47&gt;0, (R47*SUMPRODUCT(K47:$K$98, X47:$X$98)-K47*$AZ$3)/Z47, 0)</f>
        <v>314.32861461558434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100000</v>
      </c>
      <c r="S48">
        <f t="shared" si="32"/>
        <v>308.31463177047323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161.03874185780009</v>
      </c>
      <c r="AC48">
        <f t="shared" si="33"/>
        <v>153.76184867912787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-848.54772801803097</v>
      </c>
      <c r="AI48">
        <f t="shared" si="38"/>
        <v>-861.01566116445372</v>
      </c>
      <c r="AJ48">
        <f t="shared" si="39"/>
        <v>7.2768931786722248</v>
      </c>
      <c r="AK48">
        <f t="shared" si="61"/>
        <v>11.272711930046007</v>
      </c>
      <c r="AL48">
        <f t="shared" si="40"/>
        <v>-842.46605605573541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-13.236086498717967</v>
      </c>
      <c r="AR48">
        <f t="shared" si="45"/>
        <v>-13.430567770822412</v>
      </c>
      <c r="AS48">
        <f t="shared" si="46"/>
        <v>0.11350874485258139</v>
      </c>
      <c r="AT48">
        <f t="shared" si="47"/>
        <v>0.17583759316605982</v>
      </c>
      <c r="AU48">
        <f t="shared" si="48"/>
        <v>-13.141221432803771</v>
      </c>
      <c r="AW48">
        <v>45</v>
      </c>
      <c r="AX48">
        <f>IF(Z48&gt;0, (R48*SUMPRODUCT(K48:$K$98, X48:$X$98)-K48*$AZ$3)/Z48, 0)</f>
        <v>308.31463177047323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100000</v>
      </c>
      <c r="S49">
        <f t="shared" si="32"/>
        <v>301.86651925591485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153.76184867912787</v>
      </c>
      <c r="AC49">
        <f t="shared" si="33"/>
        <v>146.28238390859769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-913.7213079322562</v>
      </c>
      <c r="AI49">
        <f t="shared" si="38"/>
        <v>-925.8361314202316</v>
      </c>
      <c r="AJ49">
        <f t="shared" si="39"/>
        <v>7.4794647705301713</v>
      </c>
      <c r="AK49">
        <f t="shared" si="61"/>
        <v>10.763329407538951</v>
      </c>
      <c r="AL49">
        <f t="shared" si="40"/>
        <v>-907.59333724216242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-12.725622963316923</v>
      </c>
      <c r="AR49">
        <f t="shared" si="45"/>
        <v>-12.894349110596988</v>
      </c>
      <c r="AS49">
        <f t="shared" si="46"/>
        <v>0.10416835835050424</v>
      </c>
      <c r="AT49">
        <f t="shared" si="47"/>
        <v>0.14990355448783849</v>
      </c>
      <c r="AU49">
        <f t="shared" si="48"/>
        <v>-12.640277197758644</v>
      </c>
      <c r="AW49">
        <v>46</v>
      </c>
      <c r="AX49">
        <f>IF(Z49&gt;0, (R49*SUMPRODUCT(K49:$K$98, X49:$X$98)-K49*$AZ$3)/Z49, 0)</f>
        <v>301.86651925591485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100000</v>
      </c>
      <c r="S50">
        <f t="shared" si="32"/>
        <v>295.14219995800795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146.28238390859769</v>
      </c>
      <c r="AC50">
        <f t="shared" si="33"/>
        <v>138.69660177401991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-981.55608300513563</v>
      </c>
      <c r="AI50">
        <f t="shared" si="38"/>
        <v>-993.30436923748005</v>
      </c>
      <c r="AJ50">
        <f t="shared" si="39"/>
        <v>7.5857821345777836</v>
      </c>
      <c r="AK50">
        <f t="shared" si="61"/>
        <v>10.239766873601839</v>
      </c>
      <c r="AL50">
        <f t="shared" si="40"/>
        <v>-975.47882022930037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-12.205691675776702</v>
      </c>
      <c r="AR50">
        <f t="shared" si="45"/>
        <v>-12.351782115185673</v>
      </c>
      <c r="AS50">
        <f t="shared" si="46"/>
        <v>9.4329523760678713E-2</v>
      </c>
      <c r="AT50">
        <f t="shared" si="47"/>
        <v>0.12733193696723497</v>
      </c>
      <c r="AU50">
        <f t="shared" si="48"/>
        <v>-12.130120654457757</v>
      </c>
      <c r="AW50">
        <v>47</v>
      </c>
      <c r="AX50">
        <f>IF(Z50&gt;0, (R50*SUMPRODUCT(K50:$K$98, X50:$X$98)-K50*$AZ$3)/Z50, 0)</f>
        <v>295.14219995800795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100000</v>
      </c>
      <c r="S51">
        <f t="shared" si="32"/>
        <v>288.28346283390562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138.69660177401991</v>
      </c>
      <c r="AC51">
        <f t="shared" si="33"/>
        <v>131.08005369533174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-1054.0587783957644</v>
      </c>
      <c r="AI51">
        <f t="shared" si="38"/>
        <v>-1065.4260670711865</v>
      </c>
      <c r="AJ51">
        <f t="shared" si="39"/>
        <v>7.6165480786881687</v>
      </c>
      <c r="AK51">
        <f t="shared" si="61"/>
        <v>9.7087621241813942</v>
      </c>
      <c r="AL51">
        <f t="shared" si="40"/>
        <v>-1048.1007568683169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-11.70291587438189</v>
      </c>
      <c r="AR51">
        <f t="shared" si="45"/>
        <v>-11.829123658819439</v>
      </c>
      <c r="AS51">
        <f t="shared" si="46"/>
        <v>8.4564374629784722E-2</v>
      </c>
      <c r="AT51">
        <f t="shared" si="47"/>
        <v>0.10779363419998879</v>
      </c>
      <c r="AU51">
        <f t="shared" si="48"/>
        <v>-11.636765649989666</v>
      </c>
      <c r="AW51">
        <v>48</v>
      </c>
      <c r="AX51">
        <f>IF(Z51&gt;0, (R51*SUMPRODUCT(K51:$K$98, X51:$X$98)-K51*$AZ$3)/Z51, 0)</f>
        <v>288.28346283390562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100000</v>
      </c>
      <c r="S52">
        <f t="shared" si="32"/>
        <v>281.36947683506435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131.08005369533174</v>
      </c>
      <c r="AC52">
        <f t="shared" si="33"/>
        <v>123.47458746120746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-1131.0295818152713</v>
      </c>
      <c r="AI52">
        <f t="shared" si="38"/>
        <v>-1142.0004402084853</v>
      </c>
      <c r="AJ52">
        <f t="shared" si="39"/>
        <v>7.6054662341242789</v>
      </c>
      <c r="AK52">
        <f t="shared" si="61"/>
        <v>9.1756037586732226</v>
      </c>
      <c r="AL52">
        <f t="shared" si="40"/>
        <v>-1125.2193702156876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-11.212054365736265</v>
      </c>
      <c r="AR52">
        <f t="shared" si="45"/>
        <v>-11.320810018745879</v>
      </c>
      <c r="AS52">
        <f t="shared" si="46"/>
        <v>7.5394050045014926E-2</v>
      </c>
      <c r="AT52">
        <f t="shared" si="47"/>
        <v>9.0959042835628445E-2</v>
      </c>
      <c r="AU52">
        <f t="shared" si="48"/>
        <v>-11.154456925865233</v>
      </c>
      <c r="AW52">
        <v>49</v>
      </c>
      <c r="AX52">
        <f>IF(Z52&gt;0, (R52*SUMPRODUCT(K52:$K$98, X52:$X$98)-K52*$AZ$3)/Z52, 0)</f>
        <v>281.36947683506435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100000</v>
      </c>
      <c r="S53">
        <f t="shared" si="32"/>
        <v>274.48613317446109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123.47458746120746</v>
      </c>
      <c r="AC53">
        <f t="shared" si="33"/>
        <v>115.92097027427265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-1212.604151024246</v>
      </c>
      <c r="AI53">
        <f t="shared" si="38"/>
        <v>-1223.1621497957717</v>
      </c>
      <c r="AJ53">
        <f t="shared" si="39"/>
        <v>7.5536171869348152</v>
      </c>
      <c r="AK53">
        <f t="shared" si="61"/>
        <v>8.6432211222845226</v>
      </c>
      <c r="AL53">
        <f t="shared" si="40"/>
        <v>-1206.9653114865523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-10.732780780951034</v>
      </c>
      <c r="AR53">
        <f t="shared" si="45"/>
        <v>-10.826229814755365</v>
      </c>
      <c r="AS53">
        <f t="shared" si="46"/>
        <v>6.6857199278195764E-2</v>
      </c>
      <c r="AT53">
        <f t="shared" si="47"/>
        <v>7.6501302975426233E-2</v>
      </c>
      <c r="AU53">
        <f t="shared" si="48"/>
        <v>-10.682871312501742</v>
      </c>
      <c r="AW53">
        <v>50</v>
      </c>
      <c r="AX53">
        <f>IF(Z53&gt;0, (R53*SUMPRODUCT(K53:$K$98, X53:$X$98)-K53*$AZ$3)/Z53, 0)</f>
        <v>274.48613317446109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100000</v>
      </c>
      <c r="S54">
        <f t="shared" si="32"/>
        <v>267.67729610544427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115.92097027427265</v>
      </c>
      <c r="AC54">
        <f t="shared" si="33"/>
        <v>108.45465126010862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-1292.7344615040906</v>
      </c>
      <c r="AI54">
        <f t="shared" si="38"/>
        <v>-1302.8636966725251</v>
      </c>
      <c r="AJ54">
        <f t="shared" si="39"/>
        <v>7.4663190141640285</v>
      </c>
      <c r="AK54">
        <f t="shared" si="61"/>
        <v>8.1144679191990861</v>
      </c>
      <c r="AL54">
        <f t="shared" si="40"/>
        <v>-1287.2829097391618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-10.216085335539418</v>
      </c>
      <c r="AR54">
        <f t="shared" si="45"/>
        <v>-10.296133585157575</v>
      </c>
      <c r="AS54">
        <f t="shared" si="46"/>
        <v>5.9004037149526317E-2</v>
      </c>
      <c r="AT54">
        <f t="shared" si="47"/>
        <v>6.4126159844600475E-2</v>
      </c>
      <c r="AU54">
        <f t="shared" si="48"/>
        <v>-10.173003388163448</v>
      </c>
      <c r="AW54">
        <v>51</v>
      </c>
      <c r="AX54">
        <f>IF(Z54&gt;0, (R54*SUMPRODUCT(K54:$K$98, X54:$X$98)-K54*$AZ$3)/Z54, 0)</f>
        <v>267.67729610544427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100000</v>
      </c>
      <c r="S55">
        <f t="shared" si="32"/>
        <v>261.07582574958008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108.45465126010862</v>
      </c>
      <c r="AC55">
        <f t="shared" si="33"/>
        <v>101.15504964491468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-1366.3036027744854</v>
      </c>
      <c r="AI55">
        <f t="shared" si="38"/>
        <v>-1375.989969690542</v>
      </c>
      <c r="AJ55">
        <f t="shared" si="39"/>
        <v>7.2996016151939358</v>
      </c>
      <c r="AK55">
        <f t="shared" si="61"/>
        <v>7.5918255882076044</v>
      </c>
      <c r="AL55">
        <f t="shared" si="40"/>
        <v>-1361.0985424871403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-9.6406069403502919</v>
      </c>
      <c r="AR55">
        <f t="shared" si="45"/>
        <v>-9.708953723545541</v>
      </c>
      <c r="AS55">
        <f t="shared" si="46"/>
        <v>5.1505821876139904E-2</v>
      </c>
      <c r="AT55">
        <f t="shared" si="47"/>
        <v>5.3567747539405033E-2</v>
      </c>
      <c r="AU55">
        <f t="shared" si="48"/>
        <v>-9.6038801541299943</v>
      </c>
      <c r="AW55">
        <v>52</v>
      </c>
      <c r="AX55">
        <f>IF(Z55&gt;0, (R55*SUMPRODUCT(K55:$K$98, X55:$X$98)-K55*$AZ$3)/Z55, 0)</f>
        <v>261.07582574958008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100000</v>
      </c>
      <c r="S56">
        <f t="shared" si="32"/>
        <v>257.2199342159077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101.15504964491468</v>
      </c>
      <c r="AC56">
        <f t="shared" si="33"/>
        <v>94.118446026301541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-1767.3629226088394</v>
      </c>
      <c r="AI56">
        <f t="shared" si="38"/>
        <v>-1776.5105851250833</v>
      </c>
      <c r="AJ56">
        <f t="shared" si="39"/>
        <v>7.0366036186131424</v>
      </c>
      <c r="AK56">
        <f t="shared" si="61"/>
        <v>7.0808534751440284</v>
      </c>
      <c r="AL56">
        <f t="shared" si="40"/>
        <v>-1762.3931280313261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-11.134350284868061</v>
      </c>
      <c r="AR56">
        <f t="shared" si="45"/>
        <v>-11.191980371728357</v>
      </c>
      <c r="AS56">
        <f t="shared" si="46"/>
        <v>4.4330458958456491E-2</v>
      </c>
      <c r="AT56">
        <f t="shared" si="47"/>
        <v>4.4609232150067166E-2</v>
      </c>
      <c r="AU56">
        <f t="shared" si="48"/>
        <v>-11.103040680619834</v>
      </c>
      <c r="AW56">
        <v>53</v>
      </c>
      <c r="AX56">
        <f>IF(Z56&gt;0, (R56*SUMPRODUCT(K56:$K$98, X56:$X$98)-K56*$AZ$3)/Z56, 0)</f>
        <v>257.2199342159077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100000</v>
      </c>
      <c r="S57">
        <f t="shared" si="32"/>
        <v>250.27893565936887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94.118446026301541</v>
      </c>
      <c r="AC57">
        <f t="shared" si="33"/>
        <v>85.309098707270152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-2139.134848385816</v>
      </c>
      <c r="AI57">
        <f t="shared" si="38"/>
        <v>-2147.6562505648008</v>
      </c>
      <c r="AJ57">
        <f t="shared" si="39"/>
        <v>8.8093473190313887</v>
      </c>
      <c r="AK57">
        <f t="shared" si="61"/>
        <v>6.5882912218411089</v>
      </c>
      <c r="AL57">
        <f t="shared" si="40"/>
        <v>-2132.258612023928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-12.032594480074385</v>
      </c>
      <c r="AR57">
        <f t="shared" si="45"/>
        <v>-12.080527211804093</v>
      </c>
      <c r="AS57">
        <f t="shared" si="46"/>
        <v>4.9552417887082666E-2</v>
      </c>
      <c r="AT57">
        <f t="shared" si="47"/>
        <v>3.705901787765644E-2</v>
      </c>
      <c r="AU57">
        <f t="shared" si="48"/>
        <v>-11.993915776039351</v>
      </c>
      <c r="AW57">
        <v>54</v>
      </c>
      <c r="AX57">
        <f>IF(Z57&gt;0, (R57*SUMPRODUCT(K57:$K$98, X57:$X$98)-K57*$AZ$3)/Z57, 0)</f>
        <v>250.27893565936887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100000</v>
      </c>
      <c r="S58">
        <f t="shared" si="32"/>
        <v>240.97681440746692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85.309098707270152</v>
      </c>
      <c r="AC58">
        <f t="shared" si="33"/>
        <v>75.352399732407122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-2475.1884104589749</v>
      </c>
      <c r="AI58">
        <f t="shared" si="38"/>
        <v>-2483.0058015135551</v>
      </c>
      <c r="AJ58">
        <f t="shared" si="39"/>
        <v>9.9566989748630306</v>
      </c>
      <c r="AK58">
        <f t="shared" si="61"/>
        <v>5.971636909508911</v>
      </c>
      <c r="AL58">
        <f t="shared" si="40"/>
        <v>-2467.0774656291828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-12.431151458308207</v>
      </c>
      <c r="AR58">
        <f t="shared" si="45"/>
        <v>-12.470412781526139</v>
      </c>
      <c r="AS58">
        <f t="shared" si="46"/>
        <v>5.0005580366446971E-2</v>
      </c>
      <c r="AT58">
        <f t="shared" si="47"/>
        <v>2.9991382701393437E-2</v>
      </c>
      <c r="AU58">
        <f t="shared" si="48"/>
        <v>-12.390415818458298</v>
      </c>
      <c r="AW58">
        <v>55</v>
      </c>
      <c r="AX58">
        <f>IF(Z58&gt;0, (R58*SUMPRODUCT(K58:$K$98, X58:$X$98)-K58*$AZ$3)/Z58, 0)</f>
        <v>240.97681440746692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100000</v>
      </c>
      <c r="S59">
        <f t="shared" si="32"/>
        <v>229.72480852088231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75.352399732407122</v>
      </c>
      <c r="AC59">
        <f t="shared" si="33"/>
        <v>64.774726403751885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-2760.2071790454825</v>
      </c>
      <c r="AI59">
        <f t="shared" si="38"/>
        <v>-2767.2563443947556</v>
      </c>
      <c r="AJ59">
        <f t="shared" si="39"/>
        <v>10.577673328655237</v>
      </c>
      <c r="AK59">
        <f t="shared" si="61"/>
        <v>5.2746679812684993</v>
      </c>
      <c r="AL59">
        <f t="shared" si="40"/>
        <v>-2751.4040030848319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-12.377323823841991</v>
      </c>
      <c r="AR59">
        <f t="shared" si="45"/>
        <v>-12.408933698230452</v>
      </c>
      <c r="AS59">
        <f t="shared" si="46"/>
        <v>4.7432413438203411E-2</v>
      </c>
      <c r="AT59">
        <f t="shared" si="47"/>
        <v>2.3652671496198346E-2</v>
      </c>
      <c r="AU59">
        <f t="shared" si="48"/>
        <v>-12.337848613296051</v>
      </c>
      <c r="AW59">
        <v>56</v>
      </c>
      <c r="AX59">
        <f>IF(Z59&gt;0, (R59*SUMPRODUCT(K59:$K$98, X59:$X$98)-K59*$AZ$3)/Z59, 0)</f>
        <v>229.72480852088231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100000</v>
      </c>
      <c r="S60">
        <f t="shared" si="32"/>
        <v>216.31871853178666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64.774726403751885</v>
      </c>
      <c r="AC60">
        <f t="shared" si="33"/>
        <v>54.052293767100046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-2927.3547443270231</v>
      </c>
      <c r="AI60">
        <f t="shared" si="38"/>
        <v>-2933.6015793367219</v>
      </c>
      <c r="AJ60">
        <f t="shared" si="39"/>
        <v>10.722432636651838</v>
      </c>
      <c r="AK60">
        <f t="shared" si="61"/>
        <v>4.5342308482626326</v>
      </c>
      <c r="AL60">
        <f t="shared" si="40"/>
        <v>-2918.3449158518074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-11.720399201003593</v>
      </c>
      <c r="AR60">
        <f t="shared" si="45"/>
        <v>-11.745409972314572</v>
      </c>
      <c r="AS60">
        <f t="shared" si="46"/>
        <v>4.2929949351362233E-2</v>
      </c>
      <c r="AT60">
        <f t="shared" si="47"/>
        <v>1.8153930853146524E-2</v>
      </c>
      <c r="AU60">
        <f t="shared" si="48"/>
        <v>-11.684326092110064</v>
      </c>
      <c r="AW60">
        <v>57</v>
      </c>
      <c r="AX60">
        <f>IF(Z60&gt;0, (R60*SUMPRODUCT(K60:$K$98, X60:$X$98)-K60*$AZ$3)/Z60, 0)</f>
        <v>216.31871853178666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100000</v>
      </c>
      <c r="S61">
        <f t="shared" si="32"/>
        <v>201.66643516079017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54.052293767100046</v>
      </c>
      <c r="AC61">
        <f t="shared" si="33"/>
        <v>43.809475983230513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-3013.7346012427483</v>
      </c>
      <c r="AI61">
        <f t="shared" si="38"/>
        <v>-3019.1655342520394</v>
      </c>
      <c r="AJ61">
        <f t="shared" si="39"/>
        <v>10.242817783869533</v>
      </c>
      <c r="AK61">
        <f t="shared" si="61"/>
        <v>3.7836605636970035</v>
      </c>
      <c r="AL61">
        <f t="shared" si="40"/>
        <v>-3005.1390559044726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-10.7734309206527</v>
      </c>
      <c r="AR61">
        <f t="shared" si="45"/>
        <v>-10.792845298277777</v>
      </c>
      <c r="AS61">
        <f t="shared" si="46"/>
        <v>3.6615795492359271E-2</v>
      </c>
      <c r="AT61">
        <f t="shared" si="47"/>
        <v>1.3525744998706398E-2</v>
      </c>
      <c r="AU61">
        <f t="shared" si="48"/>
        <v>-10.74270375778671</v>
      </c>
      <c r="AW61">
        <v>58</v>
      </c>
      <c r="AX61">
        <f>IF(Z61&gt;0, (R61*SUMPRODUCT(K61:$K$98, X61:$X$98)-K61*$AZ$3)/Z61, 0)</f>
        <v>201.66643516079017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100000</v>
      </c>
      <c r="S62">
        <f t="shared" si="32"/>
        <v>185.66249562095274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43.809475983230513</v>
      </c>
      <c r="AC62">
        <f t="shared" si="33"/>
        <v>34.355314185018933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-3002.3191318863601</v>
      </c>
      <c r="AI62">
        <f t="shared" si="38"/>
        <v>-3006.9451757825864</v>
      </c>
      <c r="AJ62">
        <f t="shared" si="39"/>
        <v>9.4541617982115795</v>
      </c>
      <c r="AK62">
        <f t="shared" si="61"/>
        <v>3.0666633188261363</v>
      </c>
      <c r="AL62">
        <f t="shared" si="40"/>
        <v>-2994.4243506655484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-9.5826992469604608</v>
      </c>
      <c r="AR62">
        <f t="shared" si="45"/>
        <v>-9.5974644952280297</v>
      </c>
      <c r="AS62">
        <f t="shared" si="46"/>
        <v>3.0175469417017858E-2</v>
      </c>
      <c r="AT62">
        <f t="shared" si="47"/>
        <v>9.7880708162868292E-3</v>
      </c>
      <c r="AU62">
        <f t="shared" si="48"/>
        <v>-9.5575009549947243</v>
      </c>
      <c r="AW62">
        <v>59</v>
      </c>
      <c r="AX62">
        <f>IF(Z62&gt;0, (R62*SUMPRODUCT(K62:$K$98, X62:$X$98)-K62*$AZ$3)/Z62, 0)</f>
        <v>185.66249562095274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100000</v>
      </c>
      <c r="S63">
        <f t="shared" si="32"/>
        <v>168.23257636312718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34.355314185018933</v>
      </c>
      <c r="AC63">
        <f t="shared" si="33"/>
        <v>25.950533797380913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-2893.742172825248</v>
      </c>
      <c r="AI63">
        <f t="shared" si="38"/>
        <v>-2897.598520739306</v>
      </c>
      <c r="AJ63">
        <f t="shared" si="39"/>
        <v>8.40478038763802</v>
      </c>
      <c r="AK63">
        <f t="shared" si="61"/>
        <v>2.4048719929513256</v>
      </c>
      <c r="AL63">
        <f t="shared" si="40"/>
        <v>-2886.7888683587166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-8.246559850398862</v>
      </c>
      <c r="AR63">
        <f t="shared" si="45"/>
        <v>-8.257549635244203</v>
      </c>
      <c r="AS63">
        <f t="shared" si="46"/>
        <v>2.3951865908096961E-2</v>
      </c>
      <c r="AT63">
        <f t="shared" si="47"/>
        <v>6.8533821045496232E-3</v>
      </c>
      <c r="AU63">
        <f t="shared" si="48"/>
        <v>-8.2267443872315571</v>
      </c>
      <c r="AW63">
        <v>60</v>
      </c>
      <c r="AX63">
        <f>IF(Z63&gt;0, (R63*SUMPRODUCT(K63:$K$98, X63:$X$98)-K63*$AZ$3)/Z63, 0)</f>
        <v>168.23257636312718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100000</v>
      </c>
      <c r="S64">
        <f t="shared" si="32"/>
        <v>149.35263235832755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25.950533797380913</v>
      </c>
      <c r="AC64">
        <f t="shared" si="33"/>
        <v>18.755687214234229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-2713.1486918192209</v>
      </c>
      <c r="AI64">
        <f t="shared" si="38"/>
        <v>-2716.2881890811832</v>
      </c>
      <c r="AJ64">
        <f t="shared" si="39"/>
        <v>7.1948465831466848</v>
      </c>
      <c r="AK64">
        <f t="shared" si="61"/>
        <v>1.8165373658166641</v>
      </c>
      <c r="AL64">
        <f t="shared" si="40"/>
        <v>-2707.27680513222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-6.9034876856216094</v>
      </c>
      <c r="AR64">
        <f t="shared" si="45"/>
        <v>-6.9114759985188536</v>
      </c>
      <c r="AS64">
        <f t="shared" si="46"/>
        <v>1.8306971135218331E-2</v>
      </c>
      <c r="AT64">
        <f t="shared" si="47"/>
        <v>4.6220995455203886E-3</v>
      </c>
      <c r="AU64">
        <f t="shared" si="48"/>
        <v>-6.8885469278381155</v>
      </c>
      <c r="AW64">
        <v>61</v>
      </c>
      <c r="AX64">
        <f>IF(Z64&gt;0, (R64*SUMPRODUCT(K64:$K$98, X64:$X$98)-K64*$AZ$3)/Z64, 0)</f>
        <v>149.35263235832755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100000</v>
      </c>
      <c r="S65">
        <f t="shared" si="32"/>
        <v>128.27534619274732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18.755687214234229</v>
      </c>
      <c r="AC65">
        <f t="shared" si="33"/>
        <v>12.791229231516349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-2460.711858424937</v>
      </c>
      <c r="AI65">
        <f t="shared" si="38"/>
        <v>-2463.2047827496735</v>
      </c>
      <c r="AJ65">
        <f t="shared" si="39"/>
        <v>5.9644579827178799</v>
      </c>
      <c r="AK65">
        <f t="shared" si="61"/>
        <v>1.3128981049963961</v>
      </c>
      <c r="AL65">
        <f t="shared" si="40"/>
        <v>-2455.9274266619595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-5.5903332589314081</v>
      </c>
      <c r="AR65">
        <f t="shared" si="45"/>
        <v>-5.5959967736240603</v>
      </c>
      <c r="AS65">
        <f t="shared" si="46"/>
        <v>1.3550269089055076E-2</v>
      </c>
      <c r="AT65">
        <f t="shared" si="47"/>
        <v>2.9826888982634869E-3</v>
      </c>
      <c r="AU65">
        <f t="shared" si="48"/>
        <v>-5.5794638156367427</v>
      </c>
      <c r="AW65">
        <v>62</v>
      </c>
      <c r="AX65">
        <f>IF(Z65&gt;0, (R65*SUMPRODUCT(K65:$K$98, X65:$X$98)-K65*$AZ$3)/Z65, 0)</f>
        <v>128.27534619274732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100000</v>
      </c>
      <c r="S66">
        <f t="shared" si="32"/>
        <v>104.32286357008105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12.791229231516349</v>
      </c>
      <c r="AC66">
        <f t="shared" si="33"/>
        <v>8.0393153501775565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-2165.7929428077355</v>
      </c>
      <c r="AI66">
        <f t="shared" si="38"/>
        <v>-2167.7194896535229</v>
      </c>
      <c r="AJ66">
        <f t="shared" si="39"/>
        <v>4.7519138813387922</v>
      </c>
      <c r="AK66">
        <f t="shared" si="61"/>
        <v>0.89538604620614448</v>
      </c>
      <c r="AL66">
        <f t="shared" si="40"/>
        <v>-2162.0721897259782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-4.3931481361363174</v>
      </c>
      <c r="AR66">
        <f t="shared" si="45"/>
        <v>-4.3970559915538248</v>
      </c>
      <c r="AS66">
        <f t="shared" si="46"/>
        <v>9.638900006673919E-3</v>
      </c>
      <c r="AT66">
        <f t="shared" si="47"/>
        <v>1.8162232696693134E-3</v>
      </c>
      <c r="AU66">
        <f t="shared" si="48"/>
        <v>-4.3856008682774812</v>
      </c>
      <c r="AW66">
        <v>63</v>
      </c>
      <c r="AX66">
        <f>IF(Z66&gt;0, (R66*SUMPRODUCT(K66:$K$98, X66:$X$98)-K66*$AZ$3)/Z66, 0)</f>
        <v>104.32286357008105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100000</v>
      </c>
      <c r="S67">
        <f t="shared" ref="S67:S89" si="63">AX67</f>
        <v>76.006696111220023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8.0393153501775565</v>
      </c>
      <c r="AC67">
        <f t="shared" ref="AC67:AC89" si="64">S67*Z67</f>
        <v>4.3947559440346442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-1847.0613374928748</v>
      </c>
      <c r="AI67">
        <f t="shared" ref="AI67:AI89" si="69">SUM(AE67:AH67)</f>
        <v>-1848.5068535358309</v>
      </c>
      <c r="AJ67">
        <f t="shared" ref="AJ67:AJ89" si="70">AB67-AC67</f>
        <v>3.6445594061429123</v>
      </c>
      <c r="AK67">
        <f t="shared" si="61"/>
        <v>0.56275207451242903</v>
      </c>
      <c r="AL67">
        <f t="shared" ref="AL67:AL89" si="71">SUM(AI67:AK67)</f>
        <v>-1844.2995420551756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-3.3452009290486231</v>
      </c>
      <c r="AR67">
        <f t="shared" ref="AR67:AR89" si="76">AI67*$K67</f>
        <v>-3.3478188938729074</v>
      </c>
      <c r="AS67">
        <f t="shared" ref="AS67:AS89" si="77">AJ67*$K67</f>
        <v>6.6006381401230536E-3</v>
      </c>
      <c r="AT67">
        <f t="shared" ref="AT67:AT89" si="78">AK67*$K67</f>
        <v>1.0191966689304813E-3</v>
      </c>
      <c r="AU67">
        <f t="shared" ref="AU67:AU89" si="79">AL67*$K67</f>
        <v>-3.3401990590638539</v>
      </c>
      <c r="AW67">
        <v>64</v>
      </c>
      <c r="AX67">
        <f>IF(Z67&gt;0, (R67*SUMPRODUCT(K67:$K$98, X67:$X$98)-K67*$AZ$3)/Z67, 0)</f>
        <v>76.006696111220023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100000</v>
      </c>
      <c r="S68">
        <f t="shared" si="63"/>
        <v>40.845716876495125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4.3947559440346442</v>
      </c>
      <c r="AC68">
        <f t="shared" si="64"/>
        <v>1.7179378096229909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-1518.3244252528257</v>
      </c>
      <c r="AI68">
        <f t="shared" si="69"/>
        <v>-1519.3759050290391</v>
      </c>
      <c r="AJ68">
        <f t="shared" si="70"/>
        <v>2.6768181344116533</v>
      </c>
      <c r="AK68">
        <f t="shared" si="61"/>
        <v>0.3076329160824251</v>
      </c>
      <c r="AL68">
        <f t="shared" si="71"/>
        <v>-1516.3914539785451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-2.4552032303450786</v>
      </c>
      <c r="AR68">
        <f t="shared" si="76"/>
        <v>-2.4569035234446726</v>
      </c>
      <c r="AS68">
        <f t="shared" si="77"/>
        <v>4.3285429789219204E-3</v>
      </c>
      <c r="AT68">
        <f t="shared" si="78"/>
        <v>4.97457142073096E-4</v>
      </c>
      <c r="AU68">
        <f t="shared" si="79"/>
        <v>-2.4520775233236773</v>
      </c>
      <c r="AW68">
        <v>65</v>
      </c>
      <c r="AX68">
        <f>IF(Z68&gt;0, (R68*SUMPRODUCT(K68:$K$98, X68:$X$98)-K68*$AZ$3)/Z68, 0)</f>
        <v>40.845716876495125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100000</v>
      </c>
      <c r="S69">
        <f t="shared" si="63"/>
        <v>-4.7484842362673092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1.7179378096229909</v>
      </c>
      <c r="AC69">
        <f t="shared" si="64"/>
        <v>-0.14049506836765335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-1205.1248443150669</v>
      </c>
      <c r="AI69">
        <f t="shared" si="69"/>
        <v>-1205.8645280824394</v>
      </c>
      <c r="AJ69">
        <f t="shared" si="70"/>
        <v>1.8584328779906443</v>
      </c>
      <c r="AK69">
        <f t="shared" si="61"/>
        <v>0.12025564667360937</v>
      </c>
      <c r="AL69">
        <f t="shared" si="71"/>
        <v>-1203.8858395577752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-1.7399504686595846</v>
      </c>
      <c r="AR69">
        <f t="shared" si="76"/>
        <v>-1.7410184186929532</v>
      </c>
      <c r="AS69">
        <f t="shared" si="77"/>
        <v>2.6831918471235312E-3</v>
      </c>
      <c r="AT69">
        <f t="shared" si="78"/>
        <v>1.736242263826442E-4</v>
      </c>
      <c r="AU69">
        <f t="shared" si="79"/>
        <v>-1.7381616026194471</v>
      </c>
      <c r="AW69">
        <v>66</v>
      </c>
      <c r="AX69">
        <f>IF(Z69&gt;0, (R69*SUMPRODUCT(K69:$K$98, X69:$X$98)-K69*$AZ$3)/Z69, 0)</f>
        <v>-4.7484842362673092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100000</v>
      </c>
      <c r="S70">
        <f t="shared" si="63"/>
        <v>-67.043064082887028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-0.14049506836765335</v>
      </c>
      <c r="AC70">
        <f t="shared" si="64"/>
        <v>-1.3476148652822049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-919.07421795390655</v>
      </c>
      <c r="AI70">
        <f t="shared" si="69"/>
        <v>-919.5767363291169</v>
      </c>
      <c r="AJ70">
        <f t="shared" si="70"/>
        <v>1.2071197969145515</v>
      </c>
      <c r="AK70">
        <f t="shared" si="61"/>
        <v>-9.8346547857357351E-3</v>
      </c>
      <c r="AL70">
        <f t="shared" si="71"/>
        <v>-918.37945118698815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-1.1847791595776793</v>
      </c>
      <c r="AR70">
        <f t="shared" si="76"/>
        <v>-1.1854269563351376</v>
      </c>
      <c r="AS70">
        <f t="shared" si="77"/>
        <v>1.5560988988266094E-3</v>
      </c>
      <c r="AT70">
        <f t="shared" si="78"/>
        <v>-1.2677859746431219E-5</v>
      </c>
      <c r="AU70">
        <f t="shared" si="79"/>
        <v>-1.1838835352960575</v>
      </c>
      <c r="AW70">
        <v>67</v>
      </c>
      <c r="AX70">
        <f>IF(Z70&gt;0, (R70*SUMPRODUCT(K70:$K$98, X70:$X$98)-K70*$AZ$3)/Z70, 0)</f>
        <v>-67.043064082887028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100000</v>
      </c>
      <c r="S71">
        <f t="shared" si="63"/>
        <v>-156.05145884768746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-1.3476148652822049</v>
      </c>
      <c r="AC71">
        <f t="shared" si="64"/>
        <v>-2.0566523536589623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-672.04061137206736</v>
      </c>
      <c r="AI71">
        <f t="shared" si="69"/>
        <v>-672.37009441068255</v>
      </c>
      <c r="AJ71">
        <f t="shared" si="70"/>
        <v>0.7090374883767574</v>
      </c>
      <c r="AK71">
        <f t="shared" si="61"/>
        <v>-9.4333040569754348E-2</v>
      </c>
      <c r="AL71">
        <f t="shared" si="71"/>
        <v>-671.75538996287548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-0.77350712503242791</v>
      </c>
      <c r="AR71">
        <f t="shared" si="76"/>
        <v>-0.77388635431356589</v>
      </c>
      <c r="AS71">
        <f t="shared" si="77"/>
        <v>8.1608989083976457E-4</v>
      </c>
      <c r="AT71">
        <f t="shared" si="78"/>
        <v>-1.0857569880740525E-4</v>
      </c>
      <c r="AU71">
        <f t="shared" si="79"/>
        <v>-0.77317884012153348</v>
      </c>
      <c r="AW71">
        <v>68</v>
      </c>
      <c r="AX71">
        <f>IF(Z71&gt;0, (R71*SUMPRODUCT(K71:$K$98, X71:$X$98)-K71*$AZ$3)/Z71, 0)</f>
        <v>-156.05145884768746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100000</v>
      </c>
      <c r="S72">
        <f t="shared" si="63"/>
        <v>-289.06394541265411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-2.0566523536589623</v>
      </c>
      <c r="AC72">
        <f t="shared" si="64"/>
        <v>-2.4053901294048528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-472.62203017259867</v>
      </c>
      <c r="AI72">
        <f t="shared" si="69"/>
        <v>-472.83006287328459</v>
      </c>
      <c r="AJ72">
        <f t="shared" si="70"/>
        <v>0.34873777574589049</v>
      </c>
      <c r="AK72">
        <f t="shared" ref="AK72:AK89" si="92">G72*SUM(AB72:AB72, AE72:AF72)</f>
        <v>-0.14396566475612738</v>
      </c>
      <c r="AL72">
        <f t="shared" si="71"/>
        <v>-472.62529076229481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-0.48569623727189648</v>
      </c>
      <c r="AR72">
        <f t="shared" si="76"/>
        <v>-0.48591002480929879</v>
      </c>
      <c r="AS72">
        <f t="shared" si="77"/>
        <v>3.5838495597103817E-4</v>
      </c>
      <c r="AT72">
        <f t="shared" si="78"/>
        <v>-1.4794820639838283E-4</v>
      </c>
      <c r="AU72">
        <f t="shared" si="79"/>
        <v>-0.48569958805972607</v>
      </c>
      <c r="AW72">
        <v>69</v>
      </c>
      <c r="AX72">
        <f>IF(Z72&gt;0, (R72*SUMPRODUCT(K72:$K$98, X72:$X$98)-K72*$AZ$3)/Z72, 0)</f>
        <v>-289.06394541265411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100000</v>
      </c>
      <c r="S73">
        <f t="shared" si="63"/>
        <v>-497.54079198563221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-2.4053901294048528</v>
      </c>
      <c r="AC73">
        <f t="shared" si="64"/>
        <v>-2.5118280190994842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-318.96083515707846</v>
      </c>
      <c r="AI73">
        <f t="shared" si="69"/>
        <v>-319.08704732196827</v>
      </c>
      <c r="AJ73">
        <f t="shared" si="70"/>
        <v>0.10643788969463142</v>
      </c>
      <c r="AK73">
        <f t="shared" si="92"/>
        <v>-0.1683773090583397</v>
      </c>
      <c r="AL73">
        <f t="shared" si="71"/>
        <v>-319.14898674133195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-0.2926645462947563</v>
      </c>
      <c r="AR73">
        <f t="shared" si="76"/>
        <v>-0.29278035307070788</v>
      </c>
      <c r="AS73">
        <f t="shared" si="77"/>
        <v>9.7662763770699004E-5</v>
      </c>
      <c r="AT73">
        <f t="shared" si="78"/>
        <v>-1.5449567260388884E-4</v>
      </c>
      <c r="AU73">
        <f t="shared" si="79"/>
        <v>-0.292837185979541</v>
      </c>
      <c r="AW73">
        <v>70</v>
      </c>
      <c r="AX73">
        <f>IF(Z73&gt;0, (R73*SUMPRODUCT(K73:$K$98, X73:$X$98)-K73*$AZ$3)/Z73, 0)</f>
        <v>-497.54079198563221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100000</v>
      </c>
      <c r="S74">
        <f t="shared" si="63"/>
        <v>-839.6271126153689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-2.5118280190994842</v>
      </c>
      <c r="AC74">
        <f t="shared" si="64"/>
        <v>-2.4658690407716821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-206.11396348770728</v>
      </c>
      <c r="AI74">
        <f t="shared" si="69"/>
        <v>-206.18738504007624</v>
      </c>
      <c r="AJ74">
        <f t="shared" si="70"/>
        <v>-4.5958978327802047E-2</v>
      </c>
      <c r="AK74">
        <f t="shared" si="92"/>
        <v>-0.17582796133696391</v>
      </c>
      <c r="AL74">
        <f t="shared" si="71"/>
        <v>-206.40917197974102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-0.16885819668176993</v>
      </c>
      <c r="AR74">
        <f t="shared" si="76"/>
        <v>-0.16891834705062805</v>
      </c>
      <c r="AS74">
        <f t="shared" si="77"/>
        <v>-3.7651744066490878E-5</v>
      </c>
      <c r="AT74">
        <f t="shared" si="78"/>
        <v>-1.4404648756056944E-4</v>
      </c>
      <c r="AU74">
        <f t="shared" si="79"/>
        <v>-0.16910004528225514</v>
      </c>
      <c r="AW74">
        <v>71</v>
      </c>
      <c r="AX74">
        <f>IF(Z74&gt;0, (R74*SUMPRODUCT(K74:$K$98, X74:$X$98)-K74*$AZ$3)/Z74, 0)</f>
        <v>-839.6271126153689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100000</v>
      </c>
      <c r="S75">
        <f t="shared" si="63"/>
        <v>-1426.6781526949821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-2.4658690407716821</v>
      </c>
      <c r="AC75">
        <f t="shared" si="64"/>
        <v>-2.3323848047547386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-127.26574735898754</v>
      </c>
      <c r="AI75">
        <f t="shared" si="69"/>
        <v>-127.30661825899307</v>
      </c>
      <c r="AJ75">
        <f t="shared" si="70"/>
        <v>-0.13348423601694348</v>
      </c>
      <c r="AK75">
        <f t="shared" si="92"/>
        <v>-0.17261083285401776</v>
      </c>
      <c r="AL75">
        <f t="shared" si="71"/>
        <v>-127.61271332786403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-9.3091117074440108E-2</v>
      </c>
      <c r="AR75">
        <f t="shared" si="76"/>
        <v>-9.312101292478718E-2</v>
      </c>
      <c r="AS75">
        <f t="shared" si="77"/>
        <v>-9.763975696928118E-5</v>
      </c>
      <c r="AT75">
        <f t="shared" si="78"/>
        <v>-1.2625970131778131E-4</v>
      </c>
      <c r="AU75">
        <f t="shared" si="79"/>
        <v>-9.3344912383074241E-2</v>
      </c>
      <c r="AW75">
        <v>72</v>
      </c>
      <c r="AX75">
        <f>IF(Z75&gt;0, (R75*SUMPRODUCT(K75:$K$98, X75:$X$98)-K75*$AZ$3)/Z75, 0)</f>
        <v>-1426.6781526949821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100000</v>
      </c>
      <c r="S76">
        <f t="shared" si="63"/>
        <v>-2480.9099264595397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-2.3323848047547386</v>
      </c>
      <c r="AC76">
        <f t="shared" si="64"/>
        <v>-2.1555273212053283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-74.96421822617107</v>
      </c>
      <c r="AI76">
        <f t="shared" si="69"/>
        <v>-74.985939362620002</v>
      </c>
      <c r="AJ76">
        <f t="shared" si="70"/>
        <v>-0.17685748354941033</v>
      </c>
      <c r="AK76">
        <f t="shared" si="92"/>
        <v>-0.16326693633283171</v>
      </c>
      <c r="AL76">
        <f t="shared" si="71"/>
        <v>-75.326063782502246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-4.8959018544883381E-2</v>
      </c>
      <c r="AR76">
        <f t="shared" si="76"/>
        <v>-4.897320458653609E-2</v>
      </c>
      <c r="AS76">
        <f t="shared" si="77"/>
        <v>-1.1550535737961033E-4</v>
      </c>
      <c r="AT76">
        <f t="shared" si="78"/>
        <v>-1.0662939136601036E-4</v>
      </c>
      <c r="AU76">
        <f t="shared" si="79"/>
        <v>-4.9195339335281717E-2</v>
      </c>
      <c r="AW76">
        <v>73</v>
      </c>
      <c r="AX76">
        <f>IF(Z76&gt;0, (R76*SUMPRODUCT(K76:$K$98, X76:$X$98)-K76*$AZ$3)/Z76, 0)</f>
        <v>-2480.9099264595397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100000</v>
      </c>
      <c r="S77">
        <f t="shared" si="63"/>
        <v>-4465.449767787698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-2.1555273212053283</v>
      </c>
      <c r="AC77">
        <f t="shared" si="64"/>
        <v>-1.9634608034789161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-42.045643443547192</v>
      </c>
      <c r="AI77">
        <f t="shared" si="69"/>
        <v>-42.056635957770744</v>
      </c>
      <c r="AJ77">
        <f t="shared" si="70"/>
        <v>-0.19206651772641226</v>
      </c>
      <c r="AK77">
        <f t="shared" si="92"/>
        <v>-0.150886912484373</v>
      </c>
      <c r="AL77">
        <f t="shared" si="71"/>
        <v>-42.399589387981528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-2.4517809555791002E-2</v>
      </c>
      <c r="AR77">
        <f t="shared" si="76"/>
        <v>-2.4524219550934357E-2</v>
      </c>
      <c r="AS77">
        <f t="shared" si="77"/>
        <v>-1.1199853107213745E-4</v>
      </c>
      <c r="AT77">
        <f t="shared" si="78"/>
        <v>-8.7985728883426467E-5</v>
      </c>
      <c r="AU77">
        <f t="shared" si="79"/>
        <v>-2.4724203810889918E-2</v>
      </c>
      <c r="AW77">
        <v>74</v>
      </c>
      <c r="AX77">
        <f>IF(Z77&gt;0, (R77*SUMPRODUCT(K77:$K$98, X77:$X$98)-K77*$AZ$3)/Z77, 0)</f>
        <v>-4465.449767787698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100000</v>
      </c>
      <c r="S78">
        <f t="shared" si="63"/>
        <v>-8388.0738496320755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-1.9634608034789161</v>
      </c>
      <c r="AC78">
        <f t="shared" si="64"/>
        <v>-1.7727772413639076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-22.395859024184713</v>
      </c>
      <c r="AI78">
        <f t="shared" si="69"/>
        <v>-22.401142648509985</v>
      </c>
      <c r="AJ78">
        <f t="shared" si="70"/>
        <v>-0.19068356211500848</v>
      </c>
      <c r="AK78">
        <f t="shared" si="92"/>
        <v>-0.13744225624352413</v>
      </c>
      <c r="AL78">
        <f t="shared" si="71"/>
        <v>-22.729268466868518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-1.1660317247394502E-2</v>
      </c>
      <c r="AR78">
        <f t="shared" si="76"/>
        <v>-1.1663068145932586E-2</v>
      </c>
      <c r="AS78">
        <f t="shared" si="77"/>
        <v>-9.9278657975263582E-5</v>
      </c>
      <c r="AT78">
        <f t="shared" si="78"/>
        <v>-7.1558778311050749E-5</v>
      </c>
      <c r="AU78">
        <f t="shared" si="79"/>
        <v>-1.18339055822189E-2</v>
      </c>
      <c r="AW78">
        <v>75</v>
      </c>
      <c r="AX78">
        <f>IF(Z78&gt;0, (R78*SUMPRODUCT(K78:$K$98, X78:$X$98)-K78*$AZ$3)/Z78, 0)</f>
        <v>-8388.0738496320755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100000</v>
      </c>
      <c r="S79">
        <f t="shared" si="63"/>
        <v>-16545.682717912099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-1.7727772413639076</v>
      </c>
      <c r="AC79">
        <f t="shared" si="64"/>
        <v>-1.5922934767623744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-11.299533261344429</v>
      </c>
      <c r="AI79">
        <f t="shared" si="69"/>
        <v>-11.301939166111113</v>
      </c>
      <c r="AJ79">
        <f t="shared" si="70"/>
        <v>-0.18048376460153315</v>
      </c>
      <c r="AK79">
        <f t="shared" si="92"/>
        <v>-0.12409440689547355</v>
      </c>
      <c r="AL79">
        <f t="shared" si="71"/>
        <v>-11.606517337608119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-5.2527305555078218E-3</v>
      </c>
      <c r="AR79">
        <f t="shared" si="76"/>
        <v>-5.2538489706838564E-3</v>
      </c>
      <c r="AS79">
        <f t="shared" si="77"/>
        <v>-8.3900154384142792E-5</v>
      </c>
      <c r="AT79">
        <f t="shared" si="78"/>
        <v>-5.7686850225698483E-5</v>
      </c>
      <c r="AU79">
        <f t="shared" si="79"/>
        <v>-5.3954359752936979E-3</v>
      </c>
      <c r="AW79">
        <v>76</v>
      </c>
      <c r="AX79">
        <f>IF(Z79&gt;0, (R79*SUMPRODUCT(K79:$K$98, X79:$X$98)-K79*$AZ$3)/Z79, 0)</f>
        <v>-16545.682717912099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100000</v>
      </c>
      <c r="S80">
        <f t="shared" si="63"/>
        <v>-34785.384567844943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-1.5922934767623744</v>
      </c>
      <c r="AC80">
        <f t="shared" si="64"/>
        <v>-1.4259889913813391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-5.4279916831938113</v>
      </c>
      <c r="AI80">
        <f t="shared" si="69"/>
        <v>-5.4290165309920297</v>
      </c>
      <c r="AJ80">
        <f t="shared" si="70"/>
        <v>-0.16630448538103537</v>
      </c>
      <c r="AK80">
        <f t="shared" si="92"/>
        <v>-0.11146054337336622</v>
      </c>
      <c r="AL80">
        <f t="shared" si="71"/>
        <v>-5.7067815597464309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-2.2529199966171642E-3</v>
      </c>
      <c r="AR80">
        <f t="shared" si="76"/>
        <v>-2.2533453657468268E-3</v>
      </c>
      <c r="AS80">
        <f t="shared" si="77"/>
        <v>-6.9025658569470493E-5</v>
      </c>
      <c r="AT80">
        <f t="shared" si="78"/>
        <v>-4.6262356623936144E-5</v>
      </c>
      <c r="AU80">
        <f t="shared" si="79"/>
        <v>-2.3686333809402331E-3</v>
      </c>
      <c r="AW80">
        <v>77</v>
      </c>
      <c r="AX80">
        <f>IF(Z80&gt;0, (R80*SUMPRODUCT(K80:$K$98, X80:$X$98)-K80*$AZ$3)/Z80, 0)</f>
        <v>-34785.384567844943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100000</v>
      </c>
      <c r="S81">
        <f t="shared" si="63"/>
        <v>-78396.008665412519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-1.4259889913813391</v>
      </c>
      <c r="AC81">
        <f t="shared" si="64"/>
        <v>-1.2750658257203289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-2.4319550073816218</v>
      </c>
      <c r="AI81">
        <f t="shared" si="69"/>
        <v>-2.4323616179500127</v>
      </c>
      <c r="AJ81">
        <f t="shared" si="70"/>
        <v>-0.15092316566101016</v>
      </c>
      <c r="AK81">
        <f t="shared" si="92"/>
        <v>-9.9819229396693743E-2</v>
      </c>
      <c r="AL81">
        <f t="shared" si="71"/>
        <v>-2.6831040130077168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-9.0124757572587972E-4</v>
      </c>
      <c r="AR81">
        <f t="shared" si="76"/>
        <v>-9.0139825975906059E-4</v>
      </c>
      <c r="AS81">
        <f t="shared" si="77"/>
        <v>-5.5929956253305245E-5</v>
      </c>
      <c r="AT81">
        <f t="shared" si="78"/>
        <v>-3.6991571896493933E-5</v>
      </c>
      <c r="AU81">
        <f t="shared" si="79"/>
        <v>-9.9431978790885992E-4</v>
      </c>
      <c r="AW81">
        <v>78</v>
      </c>
      <c r="AX81">
        <f>IF(Z81&gt;0, (R81*SUMPRODUCT(K81:$K$98, X81:$X$98)-K81*$AZ$3)/Z81, 0)</f>
        <v>-78396.008665412519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100000</v>
      </c>
      <c r="S82">
        <f t="shared" si="63"/>
        <v>-190473.8613108678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-1.2750658257203289</v>
      </c>
      <c r="AC82">
        <f t="shared" si="64"/>
        <v>-1.1392027111017444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-1.0120891139992723</v>
      </c>
      <c r="AI82">
        <f t="shared" si="69"/>
        <v>-1.0122386361834792</v>
      </c>
      <c r="AJ82">
        <f t="shared" si="70"/>
        <v>-0.13586311461858447</v>
      </c>
      <c r="AK82">
        <f t="shared" si="92"/>
        <v>-8.9254607800423033E-2</v>
      </c>
      <c r="AL82">
        <f t="shared" si="71"/>
        <v>-1.2373563586024867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-3.3488007210314796E-4</v>
      </c>
      <c r="AR82">
        <f t="shared" si="76"/>
        <v>-3.3492954600730879E-4</v>
      </c>
      <c r="AS82">
        <f t="shared" si="77"/>
        <v>-4.4954390863710583E-5</v>
      </c>
      <c r="AT82">
        <f t="shared" si="78"/>
        <v>-2.9532566927466575E-5</v>
      </c>
      <c r="AU82">
        <f t="shared" si="79"/>
        <v>-4.0941650379848596E-4</v>
      </c>
      <c r="AW82">
        <v>79</v>
      </c>
      <c r="AX82">
        <f>IF(Z82&gt;0, (R82*SUMPRODUCT(K82:$K$98, X82:$X$98)-K82*$AZ$3)/Z82, 0)</f>
        <v>-190473.8613108678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100000</v>
      </c>
      <c r="S83">
        <f t="shared" si="63"/>
        <v>-501902.42561436119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-1.1392027111017444</v>
      </c>
      <c r="AC83">
        <f t="shared" si="64"/>
        <v>-1.0174265535003559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-0.3893938354250584</v>
      </c>
      <c r="AI83">
        <f t="shared" si="69"/>
        <v>-0.38944451392856705</v>
      </c>
      <c r="AJ83">
        <f t="shared" si="70"/>
        <v>-0.12177615760138849</v>
      </c>
      <c r="AK83">
        <f t="shared" si="92"/>
        <v>-7.9744189777122124E-2</v>
      </c>
      <c r="AL83">
        <f t="shared" si="71"/>
        <v>-0.5909648613070777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-1.1503807347590814E-4</v>
      </c>
      <c r="AR83">
        <f t="shared" si="76"/>
        <v>-1.1505304535496708E-4</v>
      </c>
      <c r="AS83">
        <f t="shared" si="77"/>
        <v>-3.5976159074193694E-5</v>
      </c>
      <c r="AT83">
        <f t="shared" si="78"/>
        <v>-2.3558713899113243E-5</v>
      </c>
      <c r="AU83">
        <f t="shared" si="79"/>
        <v>-1.7458791832827402E-4</v>
      </c>
      <c r="AW83">
        <v>80</v>
      </c>
      <c r="AX83">
        <f>IF(Z83&gt;0, (R83*SUMPRODUCT(K83:$K$98, X83:$X$98)-K83*$AZ$3)/Z83, 0)</f>
        <v>-501902.42561436119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100000</v>
      </c>
      <c r="S84">
        <f t="shared" si="63"/>
        <v>-1443808.6035020896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-1.0174265535003559</v>
      </c>
      <c r="AC84">
        <f t="shared" si="64"/>
        <v>-0.90851387936535744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-0.13776205981845766</v>
      </c>
      <c r="AI84">
        <f t="shared" si="69"/>
        <v>-0.13777779102197663</v>
      </c>
      <c r="AJ84">
        <f t="shared" si="70"/>
        <v>-0.1089126741349985</v>
      </c>
      <c r="AK84">
        <f t="shared" si="92"/>
        <v>-7.1219858745024928E-2</v>
      </c>
      <c r="AL84">
        <f t="shared" si="71"/>
        <v>-0.31791032390200002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-3.6338260443515451E-5</v>
      </c>
      <c r="AR84">
        <f t="shared" si="76"/>
        <v>-3.6342409950072741E-5</v>
      </c>
      <c r="AS84">
        <f t="shared" si="77"/>
        <v>-2.8728498423533617E-5</v>
      </c>
      <c r="AT84">
        <f t="shared" si="78"/>
        <v>-1.8786056039214003E-5</v>
      </c>
      <c r="AU84">
        <f t="shared" si="79"/>
        <v>-8.3856964412820347E-5</v>
      </c>
      <c r="AW84">
        <v>81</v>
      </c>
      <c r="AX84">
        <f>IF(Z84&gt;0, (R84*SUMPRODUCT(K84:$K$98, X84:$X$98)-K84*$AZ$3)/Z84, 0)</f>
        <v>-1443808.6035020896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100000</v>
      </c>
      <c r="S85">
        <f t="shared" si="63"/>
        <v>-4570983.5977984127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-0.90851387936535744</v>
      </c>
      <c r="AC85">
        <f t="shared" si="64"/>
        <v>-0.81120404601109197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-4.4548749989392046E-2</v>
      </c>
      <c r="AI85">
        <f t="shared" si="69"/>
        <v>-4.4553186693378481E-2</v>
      </c>
      <c r="AJ85">
        <f t="shared" si="70"/>
        <v>-9.7309833354265463E-2</v>
      </c>
      <c r="AK85">
        <f t="shared" si="92"/>
        <v>-6.3595971555575032E-2</v>
      </c>
      <c r="AL85">
        <f t="shared" si="71"/>
        <v>-0.20545899160321898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-1.0491848367815602E-5</v>
      </c>
      <c r="AR85">
        <f t="shared" si="76"/>
        <v>-1.0492893273126966E-5</v>
      </c>
      <c r="AS85">
        <f t="shared" si="77"/>
        <v>-2.2917815123734546E-5</v>
      </c>
      <c r="AT85">
        <f t="shared" si="78"/>
        <v>-1.4977733169255937E-5</v>
      </c>
      <c r="AU85">
        <f t="shared" si="79"/>
        <v>-4.838844156611745E-5</v>
      </c>
      <c r="AW85">
        <v>82</v>
      </c>
      <c r="AX85">
        <f>IF(Z85&gt;0, (R85*SUMPRODUCT(K85:$K$98, X85:$X$98)-K85*$AZ$3)/Z85, 0)</f>
        <v>-4570983.5977984127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100000</v>
      </c>
      <c r="S86">
        <f t="shared" si="63"/>
        <v>-16090012.88613042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-0.81120404601109197</v>
      </c>
      <c r="AC86">
        <f t="shared" si="64"/>
        <v>-0.72429831320346916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-1.3067808114873389E-2</v>
      </c>
      <c r="AI86">
        <f t="shared" si="69"/>
        <v>-1.3068933499791241E-2</v>
      </c>
      <c r="AJ86">
        <f t="shared" si="70"/>
        <v>-8.6905732807622815E-2</v>
      </c>
      <c r="AK86">
        <f t="shared" si="92"/>
        <v>-5.6784283220776444E-2</v>
      </c>
      <c r="AL86">
        <f t="shared" si="71"/>
        <v>-0.1567589495281905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-2.7479018024717986E-6</v>
      </c>
      <c r="AR86">
        <f t="shared" si="76"/>
        <v>-2.7481384486803332E-6</v>
      </c>
      <c r="AS86">
        <f t="shared" si="77"/>
        <v>-1.8274558191239021E-5</v>
      </c>
      <c r="AT86">
        <f t="shared" si="78"/>
        <v>-1.1940612598745103E-5</v>
      </c>
      <c r="AU86">
        <f t="shared" si="79"/>
        <v>-3.2963309238664457E-5</v>
      </c>
      <c r="AW86">
        <v>83</v>
      </c>
      <c r="AX86">
        <f>IF(Z86&gt;0, (R86*SUMPRODUCT(K86:$K$98, X86:$X$98)-K86*$AZ$3)/Z86, 0)</f>
        <v>-16090012.88613042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100000</v>
      </c>
      <c r="S87">
        <f t="shared" si="63"/>
        <v>-63771920.394960523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-0.72429831320346916</v>
      </c>
      <c r="AC87">
        <f t="shared" si="64"/>
        <v>-0.64669728909099455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-3.4424458447404821E-3</v>
      </c>
      <c r="AI87">
        <f t="shared" si="69"/>
        <v>-3.4426993643479698E-3</v>
      </c>
      <c r="AJ87">
        <f t="shared" si="70"/>
        <v>-7.7601024112474604E-2</v>
      </c>
      <c r="AK87">
        <f t="shared" si="92"/>
        <v>-5.0700881924242845E-2</v>
      </c>
      <c r="AL87">
        <f t="shared" si="71"/>
        <v>-0.13174460540106542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-6.4631993932556894E-7</v>
      </c>
      <c r="AR87">
        <f t="shared" si="76"/>
        <v>-6.4636753768578122E-7</v>
      </c>
      <c r="AS87">
        <f t="shared" si="77"/>
        <v>-1.4569608777609592E-5</v>
      </c>
      <c r="AT87">
        <f t="shared" si="78"/>
        <v>-9.5191013619271167E-6</v>
      </c>
      <c r="AU87">
        <f t="shared" si="79"/>
        <v>-2.4735077677222493E-5</v>
      </c>
      <c r="AW87">
        <v>84</v>
      </c>
      <c r="AX87">
        <f>IF(Z87&gt;0, (R87*SUMPRODUCT(K87:$K$98, X87:$X$98)-K87*$AZ$3)/Z87, 0)</f>
        <v>-63771920.394960523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100000</v>
      </c>
      <c r="S88">
        <f t="shared" si="63"/>
        <v>-289187429.80547261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-0.64669728909099455</v>
      </c>
      <c r="AC88">
        <f t="shared" si="64"/>
        <v>-0.5774088532553292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-8.0427168726493838E-4</v>
      </c>
      <c r="AI88">
        <f t="shared" si="69"/>
        <v>-8.0432160375453507E-4</v>
      </c>
      <c r="AJ88">
        <f t="shared" si="70"/>
        <v>-6.9288435835665352E-2</v>
      </c>
      <c r="AK88">
        <f t="shared" si="92"/>
        <v>-4.5268810236369625E-2</v>
      </c>
      <c r="AL88">
        <f t="shared" si="71"/>
        <v>-0.11536156767578951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-1.3482337526626459E-7</v>
      </c>
      <c r="AR88">
        <f t="shared" si="76"/>
        <v>-1.3483174297299282E-7</v>
      </c>
      <c r="AS88">
        <f t="shared" si="77"/>
        <v>-1.1615105858136614E-5</v>
      </c>
      <c r="AT88">
        <f t="shared" si="78"/>
        <v>-7.5885970959771844E-6</v>
      </c>
      <c r="AU88">
        <f t="shared" si="79"/>
        <v>-1.9338534697086792E-5</v>
      </c>
      <c r="AW88">
        <v>85</v>
      </c>
      <c r="AX88">
        <f>IF(Z88&gt;0, (R88*SUMPRODUCT(K88:$K$98, X88:$X$98)-K88*$AZ$3)/Z88, 0)</f>
        <v>-289187429.80547261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-0.5774088532553292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-1.996659583868269E-4</v>
      </c>
      <c r="AI89">
        <f t="shared" si="69"/>
        <v>-1.996659583868269E-4</v>
      </c>
      <c r="AJ89">
        <f t="shared" si="70"/>
        <v>-0.5774088532553292</v>
      </c>
      <c r="AK89">
        <f t="shared" si="92"/>
        <v>-4.0418619727873049E-2</v>
      </c>
      <c r="AL89">
        <f t="shared" si="71"/>
        <v>-0.61802713894158912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-2.9884666886623028E-8</v>
      </c>
      <c r="AR89">
        <f t="shared" si="76"/>
        <v>-2.9884666886623028E-8</v>
      </c>
      <c r="AS89">
        <f t="shared" si="77"/>
        <v>-8.6422700075352283E-5</v>
      </c>
      <c r="AT89">
        <f t="shared" si="78"/>
        <v>-6.0495890052746609E-6</v>
      </c>
      <c r="AU89">
        <f t="shared" si="79"/>
        <v>-9.2502173747513572E-5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4863.9223800082473</v>
      </c>
      <c r="AO91" s="6">
        <f t="shared" si="93"/>
        <v>-486.39223800082476</v>
      </c>
      <c r="AP91" s="6">
        <f t="shared" si="93"/>
        <v>-522.09551433579566</v>
      </c>
      <c r="AQ91" s="6">
        <f t="shared" si="93"/>
        <v>-3444.4600144615465</v>
      </c>
      <c r="AR91" s="6">
        <f t="shared" si="93"/>
        <v>410.9746132100816</v>
      </c>
      <c r="AS91" s="6">
        <f t="shared" si="93"/>
        <v>-207.05038851583492</v>
      </c>
      <c r="AT91" s="6">
        <f t="shared" si="93"/>
        <v>71.724350242077961</v>
      </c>
      <c r="AU91" s="6">
        <f t="shared" si="93"/>
        <v>275.64857493632479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91CA1-E501-4146-B74F-944420DF8CE7}">
  <sheetPr codeName="Sheet3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6759.7501978337041</v>
      </c>
      <c r="K3">
        <v>1</v>
      </c>
      <c r="L3" s="2">
        <v>0</v>
      </c>
      <c r="O3">
        <f>$C$3</f>
        <v>6759.7501978337041</v>
      </c>
      <c r="P3">
        <f>O3*C5</f>
        <v>675.9750197833705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6759.7501978337041</v>
      </c>
      <c r="AF3">
        <f t="shared" ref="AF3:AF34" si="4">-$Z3*P3</f>
        <v>-675.9750197833705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5810.6254362503332</v>
      </c>
      <c r="AJ3">
        <f t="shared" ref="AJ3:AJ34" si="8">AB3-AC3</f>
        <v>0</v>
      </c>
      <c r="AL3">
        <f t="shared" ref="AL3:AL34" si="9">SUM(AI3:AK3)</f>
        <v>5810.6254362503332</v>
      </c>
      <c r="AN3">
        <f t="shared" ref="AN3:AN34" si="10">AE3*$K3</f>
        <v>6759.7501978337041</v>
      </c>
      <c r="AO3">
        <f t="shared" ref="AO3:AO34" si="11">AF3*$K3</f>
        <v>-675.9750197833705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5810.6254362503332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5810.6254362503332</v>
      </c>
      <c r="AW3">
        <v>0</v>
      </c>
      <c r="AX3">
        <f>IF(Z3&gt;0, (R3*SUMPRODUCT(K3:$K$98, X3:$X$98)-K3*$AZ$3)/Z3, 0)</f>
        <v>0</v>
      </c>
      <c r="AZ3">
        <f>C6*ABS(SUMPRODUCT(X4:X79, K4:K79))/1</f>
        <v>4831.1706028318868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</v>
      </c>
      <c r="S4">
        <f t="shared" si="1"/>
        <v>328.23147893122467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324.0611683399693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-324.0611683399693</v>
      </c>
      <c r="AK4">
        <f>G4*SUM(AB4, AE4:AF4)</f>
        <v>0</v>
      </c>
      <c r="AL4">
        <f t="shared" si="9"/>
        <v>-594.60066833996939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-252.39248064185094</v>
      </c>
      <c r="AR4">
        <f t="shared" si="14"/>
        <v>-252.39248064185094</v>
      </c>
      <c r="AS4">
        <f t="shared" si="15"/>
        <v>-302.32406786077928</v>
      </c>
      <c r="AT4">
        <f t="shared" si="16"/>
        <v>0</v>
      </c>
      <c r="AU4">
        <f t="shared" si="17"/>
        <v>-554.7165485026303</v>
      </c>
      <c r="AW4">
        <v>1</v>
      </c>
      <c r="AX4">
        <f>IF(Z4&gt;0, (R4*SUMPRODUCT(K4:$K$98, X4:$X$98)-K4*$AZ$3)/Z4, 0)</f>
        <v>328.23147893122467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100000</v>
      </c>
      <c r="S5">
        <f t="shared" si="1"/>
        <v>459.22047728268427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324.0611683399693</v>
      </c>
      <c r="AC5">
        <f t="shared" si="2"/>
        <v>447.60540496554677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-271.4678080737865</v>
      </c>
      <c r="AI5">
        <f t="shared" si="7"/>
        <v>-295.83548259551804</v>
      </c>
      <c r="AJ5">
        <f t="shared" si="8"/>
        <v>-123.54423662557747</v>
      </c>
      <c r="AK5">
        <f>G5*SUM(AB5, AE5:AF5)</f>
        <v>13.286507901938743</v>
      </c>
      <c r="AL5">
        <f t="shared" si="9"/>
        <v>-406.09321131915675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-232.13429922383258</v>
      </c>
      <c r="AR5">
        <f t="shared" si="14"/>
        <v>-252.97129307939539</v>
      </c>
      <c r="AS5">
        <f t="shared" si="15"/>
        <v>-105.64366727574085</v>
      </c>
      <c r="AT5">
        <f t="shared" si="16"/>
        <v>11.361399433814805</v>
      </c>
      <c r="AU5">
        <f t="shared" si="17"/>
        <v>-347.25356092132142</v>
      </c>
      <c r="AW5">
        <v>2</v>
      </c>
      <c r="AX5">
        <f>IF(Z5&gt;0, (R5*SUMPRODUCT(K5:$K$98, X5:$X$98)-K5*$AZ$3)/Z5, 0)</f>
        <v>459.22047728268427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100000</v>
      </c>
      <c r="S6">
        <f t="shared" si="1"/>
        <v>644.16049581547918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447.60540496554677</v>
      </c>
      <c r="AC6">
        <f t="shared" si="2"/>
        <v>619.83036583991816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-273.02029887638463</v>
      </c>
      <c r="AI6">
        <f t="shared" si="7"/>
        <v>-297.0760415781798</v>
      </c>
      <c r="AJ6">
        <f t="shared" si="8"/>
        <v>-172.22496087437139</v>
      </c>
      <c r="AK6">
        <f>G6*SUM(AB6, AE6:AF6)</f>
        <v>26.184916190484486</v>
      </c>
      <c r="AL6">
        <f t="shared" si="9"/>
        <v>-443.11608626206669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-210.61059680333497</v>
      </c>
      <c r="AR6">
        <f t="shared" si="14"/>
        <v>-229.16743798995478</v>
      </c>
      <c r="AS6">
        <f t="shared" si="15"/>
        <v>-132.85606214432218</v>
      </c>
      <c r="AT6">
        <f t="shared" si="16"/>
        <v>20.199306970285718</v>
      </c>
      <c r="AU6">
        <f t="shared" si="17"/>
        <v>-341.82419316399125</v>
      </c>
      <c r="AW6">
        <v>3</v>
      </c>
      <c r="AX6">
        <f>IF(Z6&gt;0, (R6*SUMPRODUCT(K6:$K$98, X6:$X$98)-K6*$AZ$3)/Z6, 0)</f>
        <v>644.16049581547918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100000</v>
      </c>
      <c r="S7">
        <f t="shared" si="1"/>
        <v>784.59010166562177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619.83036583991816</v>
      </c>
      <c r="AC7">
        <f t="shared" si="2"/>
        <v>745.2467125369144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-275.25620007478722</v>
      </c>
      <c r="AI7">
        <f t="shared" si="7"/>
        <v>-299.00257129954571</v>
      </c>
      <c r="AJ7">
        <f t="shared" si="8"/>
        <v>-125.41634669699624</v>
      </c>
      <c r="AK7">
        <f>G7*SUM(AB7, AE7:AF7)</f>
        <v>30.433670962739981</v>
      </c>
      <c r="AL7">
        <f t="shared" si="9"/>
        <v>-393.98524703380195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-193.19024057201028</v>
      </c>
      <c r="AR7">
        <f t="shared" si="14"/>
        <v>-209.85677585214898</v>
      </c>
      <c r="AS7">
        <f t="shared" si="15"/>
        <v>-88.024226823854519</v>
      </c>
      <c r="AT7">
        <f t="shared" si="16"/>
        <v>21.360057332709243</v>
      </c>
      <c r="AU7">
        <f t="shared" si="17"/>
        <v>-276.52094534329427</v>
      </c>
      <c r="AW7">
        <v>4</v>
      </c>
      <c r="AX7">
        <f>IF(Z7&gt;0, (R7*SUMPRODUCT(K7:$K$98, X7:$X$98)-K7*$AZ$3)/Z7, 0)</f>
        <v>784.59010166562177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100000</v>
      </c>
      <c r="S8">
        <f t="shared" si="1"/>
        <v>829.50691902145968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745.2467125369144</v>
      </c>
      <c r="AC8">
        <f t="shared" si="2"/>
        <v>777.72909253946773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-277.63060418877899</v>
      </c>
      <c r="AI8">
        <f t="shared" si="7"/>
        <v>-301.07010405024272</v>
      </c>
      <c r="AJ8">
        <f t="shared" si="8"/>
        <v>-32.482380002553327</v>
      </c>
      <c r="AK8">
        <f t="shared" ref="AK8:AK39" si="30">G8*SUM(AB8:AB8, AE8:AF8)</f>
        <v>15.873754977036276</v>
      </c>
      <c r="AL8">
        <f t="shared" si="9"/>
        <v>-317.67872907575975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-181.88810843050538</v>
      </c>
      <c r="AR8">
        <f t="shared" si="14"/>
        <v>-197.24436320946265</v>
      </c>
      <c r="AS8">
        <f t="shared" si="15"/>
        <v>-21.280646178214415</v>
      </c>
      <c r="AT8">
        <f t="shared" si="16"/>
        <v>10.399600126574024</v>
      </c>
      <c r="AU8">
        <f t="shared" si="17"/>
        <v>-208.12540926110302</v>
      </c>
      <c r="AW8">
        <v>5</v>
      </c>
      <c r="AX8">
        <f>IF(Z8&gt;0, (R8*SUMPRODUCT(K8:$K$98, X8:$X$98)-K8*$AZ$3)/Z8, 0)</f>
        <v>829.50691902145968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100000</v>
      </c>
      <c r="S9">
        <f t="shared" si="1"/>
        <v>824.94544540150764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777.72909253946773</v>
      </c>
      <c r="AC9">
        <f t="shared" si="2"/>
        <v>763.40407400532968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-280.47292999029912</v>
      </c>
      <c r="AI9">
        <f t="shared" si="7"/>
        <v>-303.6079166206506</v>
      </c>
      <c r="AJ9">
        <f t="shared" si="8"/>
        <v>14.325018534138053</v>
      </c>
      <c r="AK9">
        <f t="shared" si="30"/>
        <v>4.5886016459828598</v>
      </c>
      <c r="AL9">
        <f t="shared" si="9"/>
        <v>-284.69429644052968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-174.02239036287656</v>
      </c>
      <c r="AR9">
        <f t="shared" si="14"/>
        <v>-188.3767370535401</v>
      </c>
      <c r="AS9">
        <f t="shared" si="15"/>
        <v>8.8881089786077982</v>
      </c>
      <c r="AT9">
        <f t="shared" si="16"/>
        <v>2.847046333079581</v>
      </c>
      <c r="AU9">
        <f t="shared" si="17"/>
        <v>-176.64158174185272</v>
      </c>
      <c r="AW9">
        <v>6</v>
      </c>
      <c r="AX9">
        <f>IF(Z9&gt;0, (R9*SUMPRODUCT(K9:$K$98, X9:$X$98)-K9*$AZ$3)/Z9, 0)</f>
        <v>824.94544540150764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100000</v>
      </c>
      <c r="S10">
        <f t="shared" si="1"/>
        <v>813.77325372571636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763.40407400532968</v>
      </c>
      <c r="AC10">
        <f t="shared" si="2"/>
        <v>743.22619407854745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-283.67685668388361</v>
      </c>
      <c r="AI10">
        <f t="shared" si="7"/>
        <v>-306.50957423376065</v>
      </c>
      <c r="AJ10">
        <f t="shared" si="8"/>
        <v>20.177879926782225</v>
      </c>
      <c r="AK10">
        <f t="shared" si="30"/>
        <v>3.1299567034218518</v>
      </c>
      <c r="AL10">
        <f t="shared" si="9"/>
        <v>-283.20173760355658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-166.97685276893898</v>
      </c>
      <c r="AR10">
        <f t="shared" si="14"/>
        <v>-180.41656498659481</v>
      </c>
      <c r="AS10">
        <f t="shared" si="15"/>
        <v>11.877031228804714</v>
      </c>
      <c r="AT10">
        <f t="shared" si="16"/>
        <v>1.8423438758799393</v>
      </c>
      <c r="AU10">
        <f t="shared" si="17"/>
        <v>-166.69718988191016</v>
      </c>
      <c r="AW10">
        <v>7</v>
      </c>
      <c r="AX10">
        <f>IF(Z10&gt;0, (R10*SUMPRODUCT(K10:$K$98, X10:$X$98)-K10*$AZ$3)/Z10, 0)</f>
        <v>813.77325372571636</v>
      </c>
    </row>
    <row r="11" spans="1:52" x14ac:dyDescent="0.25">
      <c r="A11" t="s">
        <v>33</v>
      </c>
      <c r="C11" s="26">
        <f>AU81</f>
        <v>388.78203378536392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100000</v>
      </c>
      <c r="S11">
        <f t="shared" si="1"/>
        <v>796.45116395855189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743.22619407854745</v>
      </c>
      <c r="AC11">
        <f t="shared" si="2"/>
        <v>717.8401905479891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-287.71763111036586</v>
      </c>
      <c r="AI11">
        <f t="shared" si="7"/>
        <v>-310.2500920769665</v>
      </c>
      <c r="AJ11">
        <f t="shared" si="8"/>
        <v>25.386003530558355</v>
      </c>
      <c r="AK11">
        <f t="shared" si="30"/>
        <v>1.7837428657885137</v>
      </c>
      <c r="AL11">
        <f t="shared" si="9"/>
        <v>-283.08034568061964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-160.92295600764834</v>
      </c>
      <c r="AR11">
        <f t="shared" si="14"/>
        <v>-173.52555603211968</v>
      </c>
      <c r="AS11">
        <f t="shared" si="15"/>
        <v>14.198611025651765</v>
      </c>
      <c r="AT11">
        <f t="shared" si="16"/>
        <v>0.9976627904674138</v>
      </c>
      <c r="AU11">
        <f t="shared" si="17"/>
        <v>-158.32928221600051</v>
      </c>
      <c r="AW11">
        <v>8</v>
      </c>
      <c r="AX11">
        <f>IF(Z11&gt;0, (R11*SUMPRODUCT(K11:$K$98, X11:$X$98)-K11*$AZ$3)/Z11, 0)</f>
        <v>796.45116395855189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100000</v>
      </c>
      <c r="S12">
        <f t="shared" si="1"/>
        <v>777.20550287960316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717.8401905479891</v>
      </c>
      <c r="AC12">
        <f t="shared" si="2"/>
        <v>691.21414387611321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-292.71811885898268</v>
      </c>
      <c r="AI12">
        <f t="shared" si="7"/>
        <v>-314.95207568620259</v>
      </c>
      <c r="AJ12">
        <f t="shared" si="8"/>
        <v>26.626046671875883</v>
      </c>
      <c r="AK12">
        <f t="shared" si="30"/>
        <v>1.6510324382603749</v>
      </c>
      <c r="AL12">
        <f t="shared" si="9"/>
        <v>-286.67499657606635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-155.58279197292205</v>
      </c>
      <c r="AR12">
        <f t="shared" si="14"/>
        <v>-167.40037638918011</v>
      </c>
      <c r="AS12">
        <f t="shared" si="15"/>
        <v>14.152026859695216</v>
      </c>
      <c r="AT12">
        <f t="shared" si="16"/>
        <v>0.8775412925708187</v>
      </c>
      <c r="AU12">
        <f t="shared" si="17"/>
        <v>-152.37080823691409</v>
      </c>
      <c r="AW12">
        <v>9</v>
      </c>
      <c r="AX12">
        <f>IF(Z12&gt;0, (R12*SUMPRODUCT(K12:$K$98, X12:$X$98)-K12*$AZ$3)/Z12, 0)</f>
        <v>777.20550287960316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100000</v>
      </c>
      <c r="S13">
        <f t="shared" si="1"/>
        <v>755.06740400434069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691.21414387611321</v>
      </c>
      <c r="AC13">
        <f t="shared" si="2"/>
        <v>662.55774332479405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-298.31041961181751</v>
      </c>
      <c r="AI13">
        <f t="shared" si="7"/>
        <v>-320.24745926586229</v>
      </c>
      <c r="AJ13">
        <f t="shared" si="8"/>
        <v>28.656400551319166</v>
      </c>
      <c r="AK13">
        <f t="shared" si="30"/>
        <v>1.3824282877522265</v>
      </c>
      <c r="AL13">
        <f t="shared" si="9"/>
        <v>-290.20863042679088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-150.71783200869004</v>
      </c>
      <c r="AR13">
        <f t="shared" si="14"/>
        <v>-161.80126336066456</v>
      </c>
      <c r="AS13">
        <f t="shared" si="15"/>
        <v>14.478309439836801</v>
      </c>
      <c r="AT13">
        <f t="shared" si="16"/>
        <v>0.69845563795133048</v>
      </c>
      <c r="AU13">
        <f t="shared" si="17"/>
        <v>-146.62449828287643</v>
      </c>
      <c r="AW13">
        <v>10</v>
      </c>
      <c r="AX13">
        <f>IF(Z13&gt;0, (R13*SUMPRODUCT(K13:$K$98, X13:$X$98)-K13*$AZ$3)/Z13, 0)</f>
        <v>755.06740400434069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100000</v>
      </c>
      <c r="S14">
        <f t="shared" si="1"/>
        <v>730.14077065078186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662.55774332479405</v>
      </c>
      <c r="AC14">
        <f t="shared" si="2"/>
        <v>632.0511805622159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-305.01654801697595</v>
      </c>
      <c r="AI14">
        <f t="shared" si="7"/>
        <v>-326.65796313747603</v>
      </c>
      <c r="AJ14">
        <f t="shared" si="8"/>
        <v>30.506562762578142</v>
      </c>
      <c r="AK14">
        <f t="shared" si="30"/>
        <v>1.1926039379846292</v>
      </c>
      <c r="AL14">
        <f t="shared" si="9"/>
        <v>-294.95879643691325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-146.51647132106567</v>
      </c>
      <c r="AR14">
        <f t="shared" si="14"/>
        <v>-156.91205083458621</v>
      </c>
      <c r="AS14">
        <f t="shared" si="15"/>
        <v>14.654004699636181</v>
      </c>
      <c r="AT14">
        <f t="shared" si="16"/>
        <v>0.5728742319495066</v>
      </c>
      <c r="AU14">
        <f t="shared" si="17"/>
        <v>-141.68517190300051</v>
      </c>
      <c r="AW14">
        <v>11</v>
      </c>
      <c r="AX14">
        <f>IF(Z14&gt;0, (R14*SUMPRODUCT(K14:$K$98, X14:$X$98)-K14*$AZ$3)/Z14, 0)</f>
        <v>730.14077065078186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100000</v>
      </c>
      <c r="S15">
        <f t="shared" si="1"/>
        <v>708.11589338844442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632.0511805622159</v>
      </c>
      <c r="AC15">
        <f t="shared" si="2"/>
        <v>604.63995092135974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-312.85799233592286</v>
      </c>
      <c r="AI15">
        <f t="shared" si="7"/>
        <v>-334.20477880713395</v>
      </c>
      <c r="AJ15">
        <f t="shared" si="8"/>
        <v>27.411229640856163</v>
      </c>
      <c r="AK15">
        <f t="shared" si="30"/>
        <v>2.5914098403050856</v>
      </c>
      <c r="AL15">
        <f t="shared" si="9"/>
        <v>-304.20213932597272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-142.57011162799995</v>
      </c>
      <c r="AR15">
        <f t="shared" si="14"/>
        <v>-152.29789165809061</v>
      </c>
      <c r="AS15">
        <f t="shared" si="15"/>
        <v>12.491360826612576</v>
      </c>
      <c r="AT15">
        <f t="shared" si="16"/>
        <v>1.1809114654469124</v>
      </c>
      <c r="AU15">
        <f t="shared" si="17"/>
        <v>-138.62561936603112</v>
      </c>
      <c r="AW15">
        <v>12</v>
      </c>
      <c r="AX15">
        <f>IF(Z15&gt;0, (R15*SUMPRODUCT(K15:$K$98, X15:$X$98)-K15*$AZ$3)/Z15, 0)</f>
        <v>708.11589338844442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100000</v>
      </c>
      <c r="S16">
        <f t="shared" si="1"/>
        <v>689.90947716582298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604.63995092135974</v>
      </c>
      <c r="AC16">
        <f t="shared" si="2"/>
        <v>580.98949549958479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-320.8502270540157</v>
      </c>
      <c r="AI16">
        <f t="shared" si="7"/>
        <v>-341.90333310375115</v>
      </c>
      <c r="AJ16">
        <f t="shared" si="8"/>
        <v>23.65045542177495</v>
      </c>
      <c r="AK16">
        <f t="shared" si="30"/>
        <v>4.2929436515416546</v>
      </c>
      <c r="AL16">
        <f t="shared" si="9"/>
        <v>-313.95993403043457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-138.31443713702936</v>
      </c>
      <c r="AR16">
        <f t="shared" si="14"/>
        <v>-147.3901624060818</v>
      </c>
      <c r="AS16">
        <f t="shared" si="15"/>
        <v>10.195409427422639</v>
      </c>
      <c r="AT16">
        <f t="shared" si="16"/>
        <v>1.8506332075121272</v>
      </c>
      <c r="AU16">
        <f t="shared" si="17"/>
        <v>-135.34411977114704</v>
      </c>
      <c r="AW16">
        <v>13</v>
      </c>
      <c r="AX16">
        <f>IF(Z16&gt;0, (R16*SUMPRODUCT(K16:$K$98, X16:$X$98)-K16*$AZ$3)/Z16, 0)</f>
        <v>689.90947716582298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100000</v>
      </c>
      <c r="S17">
        <f t="shared" si="1"/>
        <v>683.49429194790616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580.98949549958479</v>
      </c>
      <c r="AC17">
        <f t="shared" si="2"/>
        <v>567.5795998578385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-329.43091907353744</v>
      </c>
      <c r="AI17">
        <f t="shared" si="7"/>
        <v>-350.19113633300719</v>
      </c>
      <c r="AJ17">
        <f t="shared" si="8"/>
        <v>13.409895641746289</v>
      </c>
      <c r="AK17">
        <f t="shared" si="30"/>
        <v>8.0176550378942704</v>
      </c>
      <c r="AL17">
        <f t="shared" si="9"/>
        <v>-328.76358565336665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-133.49639399476357</v>
      </c>
      <c r="AR17">
        <f t="shared" si="14"/>
        <v>-141.90912632262504</v>
      </c>
      <c r="AS17">
        <f t="shared" si="15"/>
        <v>5.4341368959955245</v>
      </c>
      <c r="AT17">
        <f t="shared" si="16"/>
        <v>3.2490211873947081</v>
      </c>
      <c r="AU17">
        <f t="shared" si="17"/>
        <v>-133.22596823923482</v>
      </c>
      <c r="AW17">
        <v>14</v>
      </c>
      <c r="AX17">
        <f>IF(Z17&gt;0, (R17*SUMPRODUCT(K17:$K$98, X17:$X$98)-K17*$AZ$3)/Z17, 0)</f>
        <v>683.49429194790616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100000</v>
      </c>
      <c r="S18">
        <f t="shared" si="1"/>
        <v>689.97342572802631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567.5795998578385</v>
      </c>
      <c r="AC18">
        <f t="shared" si="2"/>
        <v>564.89227891386531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-338.86097136202767</v>
      </c>
      <c r="AI18">
        <f t="shared" si="7"/>
        <v>-359.32887120606222</v>
      </c>
      <c r="AJ18">
        <f t="shared" si="8"/>
        <v>2.6873209439731909</v>
      </c>
      <c r="AK18">
        <f t="shared" si="30"/>
        <v>12.259719356929311</v>
      </c>
      <c r="AL18">
        <f t="shared" si="9"/>
        <v>-344.38183090515969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-128.14274509848772</v>
      </c>
      <c r="AR18">
        <f t="shared" si="14"/>
        <v>-135.88283054377604</v>
      </c>
      <c r="AS18">
        <f t="shared" si="15"/>
        <v>1.0162299934904</v>
      </c>
      <c r="AT18">
        <f t="shared" si="16"/>
        <v>4.6361021932372113</v>
      </c>
      <c r="AU18">
        <f t="shared" si="17"/>
        <v>-130.23049835704842</v>
      </c>
      <c r="AW18">
        <v>15</v>
      </c>
      <c r="AX18">
        <f>IF(Z18&gt;0, (R18*SUMPRODUCT(K18:$K$98, X18:$X$98)-K18*$AZ$3)/Z18, 0)</f>
        <v>689.97342572802631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100000</v>
      </c>
      <c r="S19">
        <f t="shared" si="1"/>
        <v>693.82448123392146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564.89227891386531</v>
      </c>
      <c r="AC19">
        <f t="shared" si="2"/>
        <v>559.93141640748877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-350.71279714636705</v>
      </c>
      <c r="AI19">
        <f t="shared" si="7"/>
        <v>-370.88833979267463</v>
      </c>
      <c r="AJ19">
        <f t="shared" si="8"/>
        <v>4.960862506376543</v>
      </c>
      <c r="AK19">
        <f t="shared" si="30"/>
        <v>12.597097819779197</v>
      </c>
      <c r="AL19">
        <f t="shared" si="9"/>
        <v>-353.33037946651888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-123.68236441810483</v>
      </c>
      <c r="AR19">
        <f t="shared" si="14"/>
        <v>-130.79747067660901</v>
      </c>
      <c r="AS19">
        <f t="shared" si="15"/>
        <v>1.7494976212279691</v>
      </c>
      <c r="AT19">
        <f t="shared" si="16"/>
        <v>4.4424921355413503</v>
      </c>
      <c r="AU19">
        <f t="shared" si="17"/>
        <v>-124.60548091983969</v>
      </c>
      <c r="AW19">
        <v>16</v>
      </c>
      <c r="AX19">
        <f>IF(Z19&gt;0, (R19*SUMPRODUCT(K19:$K$98, X19:$X$98)-K19*$AZ$3)/Z19, 0)</f>
        <v>693.82448123392146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100000</v>
      </c>
      <c r="S20">
        <f t="shared" si="1"/>
        <v>658.85262314051749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559.93141640748877</v>
      </c>
      <c r="AC20">
        <f t="shared" si="2"/>
        <v>523.99845346900838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-363.18147651742396</v>
      </c>
      <c r="AI20">
        <f t="shared" si="7"/>
        <v>-383.0644683681391</v>
      </c>
      <c r="AJ20">
        <f t="shared" si="8"/>
        <v>35.932962938480387</v>
      </c>
      <c r="AK20">
        <f t="shared" si="30"/>
        <v>2.4077050905522017</v>
      </c>
      <c r="AL20">
        <f t="shared" si="9"/>
        <v>-344.7238003391065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-121.48303946448803</v>
      </c>
      <c r="AR20">
        <f t="shared" si="14"/>
        <v>-128.13383648980559</v>
      </c>
      <c r="AS20">
        <f t="shared" si="15"/>
        <v>12.019460894839916</v>
      </c>
      <c r="AT20">
        <f t="shared" si="16"/>
        <v>0.80536963321797916</v>
      </c>
      <c r="AU20">
        <f t="shared" si="17"/>
        <v>-115.30900596174769</v>
      </c>
      <c r="AW20">
        <v>17</v>
      </c>
      <c r="AX20">
        <f>IF(Z20&gt;0, (R20*SUMPRODUCT(K20:$K$98, X20:$X$98)-K20*$AZ$3)/Z20, 0)</f>
        <v>658.85262314051749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100000</v>
      </c>
      <c r="S21">
        <f t="shared" si="1"/>
        <v>614.85430380066305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523.99845346900838</v>
      </c>
      <c r="AC21">
        <f t="shared" si="2"/>
        <v>481.80998567796746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-374.9964075831839</v>
      </c>
      <c r="AI21">
        <f t="shared" si="7"/>
        <v>-394.58682041349607</v>
      </c>
      <c r="AJ21">
        <f t="shared" si="8"/>
        <v>42.188467791040921</v>
      </c>
      <c r="AK21">
        <f t="shared" si="30"/>
        <v>0.83839752555041347</v>
      </c>
      <c r="AL21">
        <f t="shared" si="9"/>
        <v>-351.55995509690473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-119.2802358549004</v>
      </c>
      <c r="AR21">
        <f t="shared" si="14"/>
        <v>-125.51162638462473</v>
      </c>
      <c r="AS21">
        <f t="shared" si="15"/>
        <v>13.419462924737342</v>
      </c>
      <c r="AT21">
        <f t="shared" si="16"/>
        <v>0.26668056697485742</v>
      </c>
      <c r="AU21">
        <f t="shared" si="17"/>
        <v>-111.82548289291253</v>
      </c>
      <c r="AW21">
        <v>18</v>
      </c>
      <c r="AX21">
        <f>IF(Z21&gt;0, (R21*SUMPRODUCT(K21:$K$98, X21:$X$98)-K21*$AZ$3)/Z21, 0)</f>
        <v>614.85430380066305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100000</v>
      </c>
      <c r="S22">
        <f t="shared" si="1"/>
        <v>601.63729422942743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481.80998567796746</v>
      </c>
      <c r="AC22">
        <f t="shared" si="2"/>
        <v>464.40357977288562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-388.07596951546429</v>
      </c>
      <c r="AI22">
        <f t="shared" si="7"/>
        <v>-407.37345922509451</v>
      </c>
      <c r="AJ22">
        <f t="shared" si="8"/>
        <v>17.40640590508184</v>
      </c>
      <c r="AK22">
        <f t="shared" si="30"/>
        <v>10.118009699237318</v>
      </c>
      <c r="AL22">
        <f t="shared" si="9"/>
        <v>-379.84904362077538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-115.25735853998704</v>
      </c>
      <c r="AR22">
        <f t="shared" si="14"/>
        <v>-120.98865309337455</v>
      </c>
      <c r="AS22">
        <f t="shared" si="15"/>
        <v>5.1696485324753416</v>
      </c>
      <c r="AT22">
        <f t="shared" si="16"/>
        <v>3.0050174791087945</v>
      </c>
      <c r="AU22">
        <f t="shared" si="17"/>
        <v>-112.81398708179043</v>
      </c>
      <c r="AW22">
        <v>19</v>
      </c>
      <c r="AX22">
        <f>IF(Z22&gt;0, (R22*SUMPRODUCT(K22:$K$98, X22:$X$98)-K22*$AZ$3)/Z22, 0)</f>
        <v>601.63729422942743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100000</v>
      </c>
      <c r="S23">
        <f t="shared" si="1"/>
        <v>661.54104081112405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464.40357977288562</v>
      </c>
      <c r="AC23">
        <f t="shared" si="2"/>
        <v>502.87936502035063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-401.7074295798588</v>
      </c>
      <c r="AI23">
        <f t="shared" si="7"/>
        <v>-420.71151753499777</v>
      </c>
      <c r="AJ23">
        <f t="shared" si="8"/>
        <v>-38.475785247465012</v>
      </c>
      <c r="AK23">
        <f t="shared" si="30"/>
        <v>32.508250584101994</v>
      </c>
      <c r="AL23">
        <f t="shared" si="9"/>
        <v>-426.67905219836081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-106.52308917271665</v>
      </c>
      <c r="AR23">
        <f t="shared" si="14"/>
        <v>-111.56251340743565</v>
      </c>
      <c r="AS23">
        <f t="shared" si="15"/>
        <v>-10.202847149709548</v>
      </c>
      <c r="AT23">
        <f t="shared" si="16"/>
        <v>8.620401368829798</v>
      </c>
      <c r="AU23">
        <f t="shared" si="17"/>
        <v>-113.14495918831541</v>
      </c>
      <c r="AW23">
        <v>20</v>
      </c>
      <c r="AX23">
        <f>IF(Z23&gt;0, (R23*SUMPRODUCT(K23:$K$98, X23:$X$98)-K23*$AZ$3)/Z23, 0)</f>
        <v>661.54104081112405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100000</v>
      </c>
      <c r="S24">
        <f t="shared" si="1"/>
        <v>713.01887327575264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502.87936502035063</v>
      </c>
      <c r="AC24">
        <f t="shared" si="2"/>
        <v>533.61801137214502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-416.93349825281069</v>
      </c>
      <c r="AI24">
        <f t="shared" si="7"/>
        <v>-435.64331195383505</v>
      </c>
      <c r="AJ24">
        <f t="shared" si="8"/>
        <v>-30.738646351794387</v>
      </c>
      <c r="AK24">
        <f t="shared" si="30"/>
        <v>35.201555551424548</v>
      </c>
      <c r="AL24">
        <f t="shared" si="9"/>
        <v>-431.18040275420492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-98.714887607398978</v>
      </c>
      <c r="AR24">
        <f t="shared" si="14"/>
        <v>-103.14469995011481</v>
      </c>
      <c r="AS24">
        <f t="shared" si="15"/>
        <v>-7.2778081697361232</v>
      </c>
      <c r="AT24">
        <f t="shared" si="16"/>
        <v>8.3344648833120232</v>
      </c>
      <c r="AU24">
        <f t="shared" si="17"/>
        <v>-102.08804323653892</v>
      </c>
      <c r="AW24">
        <v>21</v>
      </c>
      <c r="AX24">
        <f>IF(Z24&gt;0, (R24*SUMPRODUCT(K24:$K$98, X24:$X$98)-K24*$AZ$3)/Z24, 0)</f>
        <v>713.01887327575264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100000</v>
      </c>
      <c r="S25">
        <f t="shared" si="1"/>
        <v>756.83810574396045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533.61801137214502</v>
      </c>
      <c r="AC25">
        <f t="shared" si="2"/>
        <v>557.45824476877408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-434.65486665695801</v>
      </c>
      <c r="AI25">
        <f t="shared" si="7"/>
        <v>-453.06891850430787</v>
      </c>
      <c r="AJ25">
        <f t="shared" si="8"/>
        <v>-23.84023339662906</v>
      </c>
      <c r="AK25">
        <f t="shared" si="30"/>
        <v>37.353260796050158</v>
      </c>
      <c r="AL25">
        <f t="shared" si="9"/>
        <v>-439.55589110488677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-91.884528197831443</v>
      </c>
      <c r="AR25">
        <f t="shared" si="14"/>
        <v>-95.777194761575444</v>
      </c>
      <c r="AS25">
        <f t="shared" si="15"/>
        <v>-5.0397424849364194</v>
      </c>
      <c r="AT25">
        <f t="shared" si="16"/>
        <v>7.8963495135656725</v>
      </c>
      <c r="AU25">
        <f t="shared" si="17"/>
        <v>-92.920587732946188</v>
      </c>
      <c r="AW25">
        <v>22</v>
      </c>
      <c r="AX25">
        <f>IF(Z25&gt;0, (R25*SUMPRODUCT(K25:$K$98, X25:$X$98)-K25*$AZ$3)/Z25, 0)</f>
        <v>756.83810574396045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100000</v>
      </c>
      <c r="S26">
        <f t="shared" si="1"/>
        <v>793.46900690530515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557.45824476877408</v>
      </c>
      <c r="AC26">
        <f t="shared" si="2"/>
        <v>574.99793175311061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-453.30740575868379</v>
      </c>
      <c r="AI26">
        <f t="shared" si="7"/>
        <v>-471.42399023612046</v>
      </c>
      <c r="AJ26">
        <f t="shared" si="8"/>
        <v>-17.539686984336527</v>
      </c>
      <c r="AK26">
        <f t="shared" si="30"/>
        <v>39.022077133814186</v>
      </c>
      <c r="AL26">
        <f t="shared" si="9"/>
        <v>-449.94160008664278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-85.560366194914522</v>
      </c>
      <c r="AR26">
        <f t="shared" si="14"/>
        <v>-88.979815298103802</v>
      </c>
      <c r="AS26">
        <f t="shared" si="15"/>
        <v>-3.310561491516645</v>
      </c>
      <c r="AT26">
        <f t="shared" si="16"/>
        <v>7.365295970992161</v>
      </c>
      <c r="AU26">
        <f t="shared" si="17"/>
        <v>-84.925080818628274</v>
      </c>
      <c r="AW26">
        <v>23</v>
      </c>
      <c r="AX26">
        <f>IF(Z26&gt;0, (R26*SUMPRODUCT(K26:$K$98, X26:$X$98)-K26*$AZ$3)/Z26, 0)</f>
        <v>793.46900690530515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100000</v>
      </c>
      <c r="S27">
        <f t="shared" si="1"/>
        <v>823.83243970810167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574.99793175311061</v>
      </c>
      <c r="AC27">
        <f t="shared" si="2"/>
        <v>587.13775768513119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-472.5997302974107</v>
      </c>
      <c r="AI27">
        <f t="shared" si="7"/>
        <v>-490.41699899749869</v>
      </c>
      <c r="AJ27">
        <f t="shared" si="8"/>
        <v>-12.139825932020585</v>
      </c>
      <c r="AK27">
        <f t="shared" si="30"/>
        <v>40.249855222717748</v>
      </c>
      <c r="AL27">
        <f t="shared" si="9"/>
        <v>-462.30696970680151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-79.644404094888642</v>
      </c>
      <c r="AR27">
        <f t="shared" si="14"/>
        <v>-82.647041754719737</v>
      </c>
      <c r="AS27">
        <f t="shared" si="15"/>
        <v>-2.0458522089358735</v>
      </c>
      <c r="AT27">
        <f t="shared" si="16"/>
        <v>6.7830672101770775</v>
      </c>
      <c r="AU27">
        <f t="shared" si="17"/>
        <v>-77.909826753478526</v>
      </c>
      <c r="AW27">
        <v>24</v>
      </c>
      <c r="AX27">
        <f>IF(Z27&gt;0, (R27*SUMPRODUCT(K27:$K$98, X27:$X$98)-K27*$AZ$3)/Z27, 0)</f>
        <v>823.83243970810167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100000</v>
      </c>
      <c r="S28">
        <f t="shared" si="1"/>
        <v>848.85537189842012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587.13775768513119</v>
      </c>
      <c r="AC28">
        <f t="shared" si="2"/>
        <v>594.72566798929154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-494.31132737772168</v>
      </c>
      <c r="AI28">
        <f t="shared" si="7"/>
        <v>-511.82684555896435</v>
      </c>
      <c r="AJ28">
        <f t="shared" si="8"/>
        <v>-7.5879103041603457</v>
      </c>
      <c r="AK28">
        <f t="shared" si="30"/>
        <v>41.09964303795919</v>
      </c>
      <c r="AL28">
        <f t="shared" si="9"/>
        <v>-478.3151128251655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-74.377972865674224</v>
      </c>
      <c r="AR28">
        <f t="shared" si="14"/>
        <v>-77.013495589629926</v>
      </c>
      <c r="AS28">
        <f t="shared" si="15"/>
        <v>-1.1417367061037411</v>
      </c>
      <c r="AT28">
        <f t="shared" si="16"/>
        <v>6.184175772145168</v>
      </c>
      <c r="AU28">
        <f t="shared" si="17"/>
        <v>-71.971056523588487</v>
      </c>
      <c r="AW28">
        <v>25</v>
      </c>
      <c r="AX28">
        <f>IF(Z28&gt;0, (R28*SUMPRODUCT(K28:$K$98, X28:$X$98)-K28*$AZ$3)/Z28, 0)</f>
        <v>848.85537189842012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100000</v>
      </c>
      <c r="S29">
        <f t="shared" si="1"/>
        <v>868.98480191794226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594.72566798929154</v>
      </c>
      <c r="AC29">
        <f t="shared" si="2"/>
        <v>598.23369012276851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-518.62657633237768</v>
      </c>
      <c r="AI29">
        <f t="shared" si="7"/>
        <v>-535.83728268772484</v>
      </c>
      <c r="AJ29">
        <f t="shared" si="8"/>
        <v>-3.5080221334769703</v>
      </c>
      <c r="AK29">
        <f t="shared" si="30"/>
        <v>41.630796759250408</v>
      </c>
      <c r="AL29">
        <f t="shared" si="9"/>
        <v>-497.71450806195139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-69.67556839290809</v>
      </c>
      <c r="AR29">
        <f t="shared" si="14"/>
        <v>-71.987763337163571</v>
      </c>
      <c r="AS29">
        <f t="shared" si="15"/>
        <v>-0.47128983981774158</v>
      </c>
      <c r="AT29">
        <f t="shared" si="16"/>
        <v>5.5929440549753835</v>
      </c>
      <c r="AU29">
        <f t="shared" si="17"/>
        <v>-66.866109122005923</v>
      </c>
      <c r="AW29">
        <v>26</v>
      </c>
      <c r="AX29">
        <f>IF(Z29&gt;0, (R29*SUMPRODUCT(K29:$K$98, X29:$X$98)-K29*$AZ$3)/Z29, 0)</f>
        <v>868.98480191794226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100000</v>
      </c>
      <c r="S30">
        <f t="shared" si="1"/>
        <v>884.65717625253376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598.23369012276851</v>
      </c>
      <c r="AC30">
        <f t="shared" si="2"/>
        <v>598.0991886933881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-546.37851898199608</v>
      </c>
      <c r="AI30">
        <f t="shared" si="7"/>
        <v>-563.28052364404425</v>
      </c>
      <c r="AJ30">
        <f t="shared" si="8"/>
        <v>0.13450142938040699</v>
      </c>
      <c r="AK30">
        <f t="shared" si="30"/>
        <v>41.876358308593801</v>
      </c>
      <c r="AL30">
        <f t="shared" si="9"/>
        <v>-521.26966390607004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-65.539231757634042</v>
      </c>
      <c r="AR30">
        <f t="shared" si="14"/>
        <v>-67.566662123634742</v>
      </c>
      <c r="AS30">
        <f t="shared" si="15"/>
        <v>1.6133724232643216E-2</v>
      </c>
      <c r="AT30">
        <f t="shared" si="16"/>
        <v>5.0231556640737729</v>
      </c>
      <c r="AU30">
        <f t="shared" si="17"/>
        <v>-62.527372735328321</v>
      </c>
      <c r="AW30">
        <v>27</v>
      </c>
      <c r="AX30">
        <f>IF(Z30&gt;0, (R30*SUMPRODUCT(K30:$K$98, X30:$X$98)-K30*$AZ$3)/Z30, 0)</f>
        <v>884.65717625253376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100000</v>
      </c>
      <c r="S31">
        <f t="shared" si="1"/>
        <v>896.18254744891658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598.0991886933881</v>
      </c>
      <c r="AC31">
        <f t="shared" si="2"/>
        <v>594.65019529604695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-578.24780027300392</v>
      </c>
      <c r="AI31">
        <f t="shared" si="7"/>
        <v>-594.83622293836333</v>
      </c>
      <c r="AJ31">
        <f t="shared" si="8"/>
        <v>3.4489933973411553</v>
      </c>
      <c r="AK31">
        <f t="shared" si="30"/>
        <v>41.866943208537172</v>
      </c>
      <c r="AL31">
        <f t="shared" si="9"/>
        <v>-549.52028633248506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-61.930373094980546</v>
      </c>
      <c r="AR31">
        <f t="shared" si="14"/>
        <v>-63.706994128796701</v>
      </c>
      <c r="AS31">
        <f t="shared" si="15"/>
        <v>0.36938739377584839</v>
      </c>
      <c r="AT31">
        <f t="shared" si="16"/>
        <v>4.4839520565870421</v>
      </c>
      <c r="AU31">
        <f t="shared" si="17"/>
        <v>-58.853654678433813</v>
      </c>
      <c r="AW31">
        <v>28</v>
      </c>
      <c r="AX31">
        <f>IF(Z31&gt;0, (R31*SUMPRODUCT(K31:$K$98, X31:$X$98)-K31*$AZ$3)/Z31, 0)</f>
        <v>896.18254744891658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100000</v>
      </c>
      <c r="S32">
        <f t="shared" si="1"/>
        <v>903.80779275770533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594.65019529604695</v>
      </c>
      <c r="AC32">
        <f t="shared" si="2"/>
        <v>588.15753502275618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-614.64326069882816</v>
      </c>
      <c r="AI32">
        <f t="shared" si="7"/>
        <v>-630.91213832235928</v>
      </c>
      <c r="AJ32">
        <f t="shared" si="8"/>
        <v>6.4926602732907668</v>
      </c>
      <c r="AK32">
        <f t="shared" si="30"/>
        <v>41.625513670723294</v>
      </c>
      <c r="AL32">
        <f t="shared" si="9"/>
        <v>-582.79396437834521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-58.775293773927316</v>
      </c>
      <c r="AR32">
        <f t="shared" si="14"/>
        <v>-60.331006042874897</v>
      </c>
      <c r="AS32">
        <f t="shared" si="15"/>
        <v>0.62086097633787907</v>
      </c>
      <c r="AT32">
        <f t="shared" si="16"/>
        <v>3.9804419098417254</v>
      </c>
      <c r="AU32">
        <f t="shared" si="17"/>
        <v>-55.729703156695287</v>
      </c>
      <c r="AW32">
        <v>29</v>
      </c>
      <c r="AX32">
        <f>IF(Z32&gt;0, (R32*SUMPRODUCT(K32:$K$98, X32:$X$98)-K32*$AZ$3)/Z32, 0)</f>
        <v>903.80779275770533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100000</v>
      </c>
      <c r="S33">
        <f t="shared" si="1"/>
        <v>907.80799337215956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588.15753502275618</v>
      </c>
      <c r="AC33">
        <f t="shared" si="2"/>
        <v>578.88019912533787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-657.94529809574146</v>
      </c>
      <c r="AI33">
        <f t="shared" si="7"/>
        <v>-673.88700061851341</v>
      </c>
      <c r="AJ33">
        <f t="shared" si="8"/>
        <v>9.2773358974183111</v>
      </c>
      <c r="AK33">
        <f t="shared" si="30"/>
        <v>41.171027451592934</v>
      </c>
      <c r="AL33">
        <f t="shared" si="9"/>
        <v>-623.43863726950212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-56.175047635970913</v>
      </c>
      <c r="AR33">
        <f t="shared" si="14"/>
        <v>-57.536142397506666</v>
      </c>
      <c r="AS33">
        <f t="shared" si="15"/>
        <v>0.79209439976352003</v>
      </c>
      <c r="AT33">
        <f t="shared" si="16"/>
        <v>3.5151621799089936</v>
      </c>
      <c r="AU33">
        <f t="shared" si="17"/>
        <v>-53.228885817834147</v>
      </c>
      <c r="AW33">
        <v>30</v>
      </c>
      <c r="AX33">
        <f>IF(Z33&gt;0, (R33*SUMPRODUCT(K33:$K$98, X33:$X$98)-K33*$AZ$3)/Z33, 0)</f>
        <v>907.80799337215956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100000</v>
      </c>
      <c r="S34">
        <f t="shared" si="1"/>
        <v>908.16974951053294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578.88019912533787</v>
      </c>
      <c r="AC34">
        <f t="shared" si="2"/>
        <v>566.89975673624974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-706.91783640083543</v>
      </c>
      <c r="AI34">
        <f t="shared" si="7"/>
        <v>-722.52339243927941</v>
      </c>
      <c r="AJ34">
        <f t="shared" si="8"/>
        <v>11.980442389088125</v>
      </c>
      <c r="AK34">
        <f t="shared" si="30"/>
        <v>40.521613938773655</v>
      </c>
      <c r="AL34">
        <f t="shared" si="9"/>
        <v>-670.02133611141767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-53.889552674532503</v>
      </c>
      <c r="AR34">
        <f t="shared" si="14"/>
        <v>-55.079190834507074</v>
      </c>
      <c r="AS34">
        <f t="shared" si="15"/>
        <v>0.91328956202045486</v>
      </c>
      <c r="AT34">
        <f t="shared" si="16"/>
        <v>3.0890317606478104</v>
      </c>
      <c r="AU34">
        <f t="shared" si="17"/>
        <v>-51.076869511838808</v>
      </c>
      <c r="AW34">
        <v>31</v>
      </c>
      <c r="AX34">
        <f>IF(Z34&gt;0, (R34*SUMPRODUCT(K34:$K$98, X34:$X$98)-K34*$AZ$3)/Z34, 0)</f>
        <v>908.16974951053294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905.15421192148347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566.89975673624974</v>
      </c>
      <c r="AC35">
        <f t="shared" ref="AC35:AC66" si="33">S35*Z35</f>
        <v>552.46967303214831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-762.02972586865269</v>
      </c>
      <c r="AI35">
        <f t="shared" ref="AI35:AI66" si="38">SUM(AE35:AH35)</f>
        <v>-777.288718915245</v>
      </c>
      <c r="AJ35">
        <f t="shared" ref="AJ35:AJ66" si="39">AB35-AC35</f>
        <v>14.430083704101435</v>
      </c>
      <c r="AK35">
        <f t="shared" si="30"/>
        <v>39.682982971537484</v>
      </c>
      <c r="AL35">
        <f t="shared" ref="AL35:AL66" si="40">SUM(AI35:AK35)</f>
        <v>-723.17565223960605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-51.866808955222488</v>
      </c>
      <c r="AR35">
        <f t="shared" ref="AR35:AR66" si="45">AI35*$K35</f>
        <v>-52.90539741224692</v>
      </c>
      <c r="AS35">
        <f t="shared" ref="AS35:AS66" si="46">AJ35*$K35</f>
        <v>0.98216955229054115</v>
      </c>
      <c r="AT35">
        <f t="shared" ref="AT35:AT66" si="47">AK35*$K35</f>
        <v>2.7009834743806946</v>
      </c>
      <c r="AU35">
        <f t="shared" ref="AU35:AU66" si="48">AL35*$K35</f>
        <v>-49.222244385575678</v>
      </c>
      <c r="AW35">
        <v>32</v>
      </c>
      <c r="AX35">
        <f>IF(Z35&gt;0, (R35*SUMPRODUCT(K35:$K$98, X35:$X$98)-K35*$AZ$3)/Z35, 0)</f>
        <v>905.15421192148347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100000</v>
      </c>
      <c r="S36">
        <f t="shared" si="32"/>
        <v>899.02909357841804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552.46967303214831</v>
      </c>
      <c r="AC36">
        <f t="shared" si="33"/>
        <v>535.83453280052504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-824.14498943936633</v>
      </c>
      <c r="AI36">
        <f t="shared" si="38"/>
        <v>-839.04535630813291</v>
      </c>
      <c r="AJ36">
        <f t="shared" si="39"/>
        <v>16.635140231623268</v>
      </c>
      <c r="AK36">
        <f t="shared" si="30"/>
        <v>38.672877112250383</v>
      </c>
      <c r="AL36">
        <f t="shared" si="40"/>
        <v>-783.73733896425927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-50.084485443896845</v>
      </c>
      <c r="AR36">
        <f t="shared" si="45"/>
        <v>-50.990002333655674</v>
      </c>
      <c r="AS36">
        <f t="shared" si="46"/>
        <v>1.0109415812315818</v>
      </c>
      <c r="AT36">
        <f t="shared" si="47"/>
        <v>2.3502067908217468</v>
      </c>
      <c r="AU36">
        <f t="shared" si="48"/>
        <v>-47.628853961602346</v>
      </c>
      <c r="AW36">
        <v>33</v>
      </c>
      <c r="AX36">
        <f>IF(Z36&gt;0, (R36*SUMPRODUCT(K36:$K$98, X36:$X$98)-K36*$AZ$3)/Z36, 0)</f>
        <v>899.02909357841804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100000</v>
      </c>
      <c r="S37">
        <f t="shared" si="32"/>
        <v>889.98132748675596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535.83453280052504</v>
      </c>
      <c r="AC37">
        <f t="shared" si="33"/>
        <v>517.20689443127026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-891.09933496542112</v>
      </c>
      <c r="AI37">
        <f t="shared" si="38"/>
        <v>-905.62792333175867</v>
      </c>
      <c r="AJ37">
        <f t="shared" si="39"/>
        <v>18.627638369254782</v>
      </c>
      <c r="AK37">
        <f t="shared" si="30"/>
        <v>37.508417296036754</v>
      </c>
      <c r="AL37">
        <f t="shared" si="40"/>
        <v>-849.4918676664671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-48.351248266640823</v>
      </c>
      <c r="AR37">
        <f t="shared" si="45"/>
        <v>-49.139572705343134</v>
      </c>
      <c r="AS37">
        <f t="shared" si="46"/>
        <v>1.0107398042755724</v>
      </c>
      <c r="AT37">
        <f t="shared" si="47"/>
        <v>2.0352150715495858</v>
      </c>
      <c r="AU37">
        <f t="shared" si="48"/>
        <v>-46.093617829517974</v>
      </c>
      <c r="AW37">
        <v>34</v>
      </c>
      <c r="AX37">
        <f>IF(Z37&gt;0, (R37*SUMPRODUCT(K37:$K$98, X37:$X$98)-K37*$AZ$3)/Z37, 0)</f>
        <v>889.98132748675596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100000</v>
      </c>
      <c r="S38">
        <f t="shared" si="32"/>
        <v>878.44462385838244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517.20689443127026</v>
      </c>
      <c r="AC38">
        <f t="shared" si="33"/>
        <v>496.94211676698831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-962.52769642288445</v>
      </c>
      <c r="AI38">
        <f t="shared" si="38"/>
        <v>-976.67036698145296</v>
      </c>
      <c r="AJ38">
        <f t="shared" si="39"/>
        <v>20.264777664281951</v>
      </c>
      <c r="AK38">
        <f t="shared" si="30"/>
        <v>36.204482610188919</v>
      </c>
      <c r="AL38">
        <f t="shared" si="40"/>
        <v>-920.20110670698205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-46.631220588117237</v>
      </c>
      <c r="AR38">
        <f t="shared" si="45"/>
        <v>-47.316385277894568</v>
      </c>
      <c r="AS38">
        <f t="shared" si="46"/>
        <v>0.98176013110495652</v>
      </c>
      <c r="AT38">
        <f t="shared" si="47"/>
        <v>1.7539850761163354</v>
      </c>
      <c r="AU38">
        <f t="shared" si="48"/>
        <v>-44.580640070673276</v>
      </c>
      <c r="AW38">
        <v>35</v>
      </c>
      <c r="AX38">
        <f>IF(Z38&gt;0, (R38*SUMPRODUCT(K38:$K$98, X38:$X$98)-K38*$AZ$3)/Z38, 0)</f>
        <v>878.44462385838244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100000</v>
      </c>
      <c r="S39">
        <f t="shared" si="32"/>
        <v>864.83700837429944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496.94211676698831</v>
      </c>
      <c r="AC39">
        <f t="shared" si="33"/>
        <v>475.38810207383466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-1036.4556248954466</v>
      </c>
      <c r="AI39">
        <f t="shared" si="38"/>
        <v>-1050.1977548422055</v>
      </c>
      <c r="AJ39">
        <f t="shared" si="39"/>
        <v>21.554014693153647</v>
      </c>
      <c r="AK39">
        <f t="shared" si="30"/>
        <v>34.785948173689185</v>
      </c>
      <c r="AL39">
        <f t="shared" si="40"/>
        <v>-993.8577919753626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-44.832838738332427</v>
      </c>
      <c r="AR39">
        <f t="shared" si="45"/>
        <v>-45.427267174076022</v>
      </c>
      <c r="AS39">
        <f t="shared" si="46"/>
        <v>0.93233867585916597</v>
      </c>
      <c r="AT39">
        <f t="shared" si="47"/>
        <v>1.5046980954812397</v>
      </c>
      <c r="AU39">
        <f t="shared" si="48"/>
        <v>-42.990230402735612</v>
      </c>
      <c r="AW39">
        <v>36</v>
      </c>
      <c r="AX39">
        <f>IF(Z39&gt;0, (R39*SUMPRODUCT(K39:$K$98, X39:$X$98)-K39*$AZ$3)/Z39, 0)</f>
        <v>864.83700837429944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100000</v>
      </c>
      <c r="S40">
        <f t="shared" si="32"/>
        <v>849.71757196916201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475.38810207383466</v>
      </c>
      <c r="AC40">
        <f t="shared" si="33"/>
        <v>452.94562574171954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-1113.4022097867512</v>
      </c>
      <c r="AI40">
        <f t="shared" si="38"/>
        <v>-1126.7285678815958</v>
      </c>
      <c r="AJ40">
        <f t="shared" si="39"/>
        <v>22.44247633211512</v>
      </c>
      <c r="AK40">
        <f t="shared" ref="AK40:AK71" si="61">G40*SUM(AB40:AB40, AE40:AF40)</f>
        <v>33.277167145168427</v>
      </c>
      <c r="AL40">
        <f t="shared" si="40"/>
        <v>-1071.0089244043122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-43.001101648800692</v>
      </c>
      <c r="AR40">
        <f t="shared" si="45"/>
        <v>-43.515783651411851</v>
      </c>
      <c r="AS40">
        <f t="shared" si="46"/>
        <v>0.8667588383832302</v>
      </c>
      <c r="AT40">
        <f t="shared" si="47"/>
        <v>1.285209275152766</v>
      </c>
      <c r="AU40">
        <f t="shared" si="48"/>
        <v>-41.363815537875851</v>
      </c>
      <c r="AW40">
        <v>37</v>
      </c>
      <c r="AX40">
        <f>IF(Z40&gt;0, (R40*SUMPRODUCT(K40:$K$98, X40:$X$98)-K40*$AZ$3)/Z40, 0)</f>
        <v>849.71757196916201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100000</v>
      </c>
      <c r="S41">
        <f t="shared" si="32"/>
        <v>833.58499659450899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452.94562574171954</v>
      </c>
      <c r="AC41">
        <f t="shared" si="33"/>
        <v>429.93591909847004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-1195.6437267628112</v>
      </c>
      <c r="AI41">
        <f t="shared" si="38"/>
        <v>-1208.5379103450166</v>
      </c>
      <c r="AJ41">
        <f t="shared" si="39"/>
        <v>23.009706643249501</v>
      </c>
      <c r="AK41">
        <f t="shared" si="61"/>
        <v>31.706193801920371</v>
      </c>
      <c r="AL41">
        <f t="shared" si="40"/>
        <v>-1153.8220098998468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-41.229803969272858</v>
      </c>
      <c r="AR41">
        <f t="shared" si="45"/>
        <v>-41.674438645588609</v>
      </c>
      <c r="AS41">
        <f t="shared" si="46"/>
        <v>0.7934518226932078</v>
      </c>
      <c r="AT41">
        <f t="shared" si="47"/>
        <v>1.0933358539874463</v>
      </c>
      <c r="AU41">
        <f t="shared" si="48"/>
        <v>-39.787650968907954</v>
      </c>
      <c r="AW41">
        <v>38</v>
      </c>
      <c r="AX41">
        <f>IF(Z41&gt;0, (R41*SUMPRODUCT(K41:$K$98, X41:$X$98)-K41*$AZ$3)/Z41, 0)</f>
        <v>833.58499659450899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100000</v>
      </c>
      <c r="S42">
        <f t="shared" si="32"/>
        <v>816.73724338159479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429.93591909847004</v>
      </c>
      <c r="AC42">
        <f t="shared" si="33"/>
        <v>406.55557495558219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-1282.9535240328387</v>
      </c>
      <c r="AI42">
        <f t="shared" si="38"/>
        <v>-1295.398027398214</v>
      </c>
      <c r="AJ42">
        <f t="shared" si="39"/>
        <v>23.38034414288785</v>
      </c>
      <c r="AK42">
        <f t="shared" si="61"/>
        <v>30.095514336892904</v>
      </c>
      <c r="AL42">
        <f t="shared" si="40"/>
        <v>-1241.9221689184333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-39.500480782235115</v>
      </c>
      <c r="AR42">
        <f t="shared" si="45"/>
        <v>-39.883630956282957</v>
      </c>
      <c r="AS42">
        <f t="shared" si="46"/>
        <v>0.71985057696801336</v>
      </c>
      <c r="AT42">
        <f t="shared" si="47"/>
        <v>0.92660198785617987</v>
      </c>
      <c r="AU42">
        <f t="shared" si="48"/>
        <v>-38.237178391458762</v>
      </c>
      <c r="AW42">
        <v>39</v>
      </c>
      <c r="AX42">
        <f>IF(Z42&gt;0, (R42*SUMPRODUCT(K42:$K$98, X42:$X$98)-K42*$AZ$3)/Z42, 0)</f>
        <v>816.73724338159479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100000</v>
      </c>
      <c r="S43">
        <f t="shared" si="32"/>
        <v>799.48675047981351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406.55557495558219</v>
      </c>
      <c r="AC43">
        <f t="shared" si="33"/>
        <v>382.99211187547655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-1375.4854813934448</v>
      </c>
      <c r="AI43">
        <f t="shared" si="38"/>
        <v>-1387.4616683548179</v>
      </c>
      <c r="AJ43">
        <f t="shared" si="39"/>
        <v>23.563463080105635</v>
      </c>
      <c r="AK43">
        <f t="shared" si="61"/>
        <v>28.458890246890757</v>
      </c>
      <c r="AL43">
        <f t="shared" si="40"/>
        <v>-1335.4393150278215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-37.811982278063027</v>
      </c>
      <c r="AR43">
        <f t="shared" si="45"/>
        <v>-38.141206668482219</v>
      </c>
      <c r="AS43">
        <f t="shared" si="46"/>
        <v>0.64775765389550466</v>
      </c>
      <c r="AT43">
        <f t="shared" si="47"/>
        <v>0.78233254238251693</v>
      </c>
      <c r="AU43">
        <f t="shared" si="48"/>
        <v>-36.711116472204196</v>
      </c>
      <c r="AW43">
        <v>40</v>
      </c>
      <c r="AX43">
        <f>IF(Z43&gt;0, (R43*SUMPRODUCT(K43:$K$98, X43:$X$98)-K43*$AZ$3)/Z43, 0)</f>
        <v>799.48675047981351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100000</v>
      </c>
      <c r="S44">
        <f t="shared" si="32"/>
        <v>782.01679315878141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382.99211187547655</v>
      </c>
      <c r="AC44">
        <f t="shared" si="33"/>
        <v>359.40960968860054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-1466.379182022358</v>
      </c>
      <c r="AI44">
        <f t="shared" si="38"/>
        <v>-1477.8690123186118</v>
      </c>
      <c r="AJ44">
        <f t="shared" si="39"/>
        <v>23.582502186876013</v>
      </c>
      <c r="AK44">
        <f t="shared" si="61"/>
        <v>26.809447831283361</v>
      </c>
      <c r="AL44">
        <f t="shared" si="40"/>
        <v>-1427.4770623004524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-35.991645179616413</v>
      </c>
      <c r="AR44">
        <f t="shared" si="45"/>
        <v>-36.27365811342419</v>
      </c>
      <c r="AS44">
        <f t="shared" si="46"/>
        <v>0.5788223547929694</v>
      </c>
      <c r="AT44">
        <f t="shared" si="47"/>
        <v>0.65802634518734959</v>
      </c>
      <c r="AU44">
        <f t="shared" si="48"/>
        <v>-35.036809413443869</v>
      </c>
      <c r="AW44">
        <v>41</v>
      </c>
      <c r="AX44">
        <f>IF(Z44&gt;0, (R44*SUMPRODUCT(K44:$K$98, X44:$X$98)-K44*$AZ$3)/Z44, 0)</f>
        <v>782.01679315878141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100000</v>
      </c>
      <c r="S45">
        <f t="shared" si="32"/>
        <v>764.78644083266511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359.40960968860054</v>
      </c>
      <c r="AC45">
        <f t="shared" si="33"/>
        <v>336.12285744754405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-1549.8303937063497</v>
      </c>
      <c r="AI45">
        <f t="shared" si="38"/>
        <v>-1560.8178681012143</v>
      </c>
      <c r="AJ45">
        <f t="shared" si="39"/>
        <v>23.28675224105649</v>
      </c>
      <c r="AK45">
        <f t="shared" si="61"/>
        <v>25.158672678202041</v>
      </c>
      <c r="AL45">
        <f t="shared" si="40"/>
        <v>-1512.3724431819558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-33.964213582492967</v>
      </c>
      <c r="AR45">
        <f t="shared" si="45"/>
        <v>-34.205001818802437</v>
      </c>
      <c r="AS45">
        <f t="shared" si="46"/>
        <v>0.51032437482813775</v>
      </c>
      <c r="AT45">
        <f t="shared" si="47"/>
        <v>0.55134712531414443</v>
      </c>
      <c r="AU45">
        <f t="shared" si="48"/>
        <v>-33.143330318660148</v>
      </c>
      <c r="AW45">
        <v>42</v>
      </c>
      <c r="AX45">
        <f>IF(Z45&gt;0, (R45*SUMPRODUCT(K45:$K$98, X45:$X$98)-K45*$AZ$3)/Z45, 0)</f>
        <v>764.78644083266511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100000</v>
      </c>
      <c r="S46">
        <f t="shared" si="32"/>
        <v>755.3246249807828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336.12285744754405</v>
      </c>
      <c r="AC46">
        <f t="shared" si="33"/>
        <v>313.50229827447947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-2004.7614370676338</v>
      </c>
      <c r="AI46">
        <f t="shared" si="38"/>
        <v>-2015.137846359283</v>
      </c>
      <c r="AJ46">
        <f t="shared" si="39"/>
        <v>22.620559173064578</v>
      </c>
      <c r="AK46">
        <f t="shared" si="61"/>
        <v>23.528600021328085</v>
      </c>
      <c r="AL46">
        <f t="shared" si="40"/>
        <v>-1968.9886871648905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-39.226726441334357</v>
      </c>
      <c r="AR46">
        <f t="shared" si="45"/>
        <v>-39.429759361461855</v>
      </c>
      <c r="AS46">
        <f t="shared" si="46"/>
        <v>0.44261150989103204</v>
      </c>
      <c r="AT46">
        <f t="shared" si="47"/>
        <v>0.46037894560372733</v>
      </c>
      <c r="AU46">
        <f t="shared" si="48"/>
        <v>-38.526768905967096</v>
      </c>
      <c r="AW46">
        <v>43</v>
      </c>
      <c r="AX46">
        <f>IF(Z46&gt;0, (R46*SUMPRODUCT(K46:$K$98, X46:$X$98)-K46*$AZ$3)/Z46, 0)</f>
        <v>755.3246249807828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100000</v>
      </c>
      <c r="S47">
        <f t="shared" si="32"/>
        <v>735.5758012627382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313.50229827447947</v>
      </c>
      <c r="AC47">
        <f t="shared" si="33"/>
        <v>284.40383469870619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-2426.4710987605927</v>
      </c>
      <c r="AI47">
        <f t="shared" si="38"/>
        <v>-2436.1371261846352</v>
      </c>
      <c r="AJ47">
        <f t="shared" si="39"/>
        <v>29.09846357577328</v>
      </c>
      <c r="AK47">
        <f t="shared" si="61"/>
        <v>21.945160879213564</v>
      </c>
      <c r="AL47">
        <f t="shared" si="40"/>
        <v>-2385.0935017296483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-42.391273848358246</v>
      </c>
      <c r="AR47">
        <f t="shared" si="45"/>
        <v>-42.560142628937427</v>
      </c>
      <c r="AS47">
        <f t="shared" si="46"/>
        <v>0.50836003719028344</v>
      </c>
      <c r="AT47">
        <f t="shared" si="47"/>
        <v>0.38338941063513843</v>
      </c>
      <c r="AU47">
        <f t="shared" si="48"/>
        <v>-41.668393181112009</v>
      </c>
      <c r="AW47">
        <v>44</v>
      </c>
      <c r="AX47">
        <f>IF(Z47&gt;0, (R47*SUMPRODUCT(K47:$K$98, X47:$X$98)-K47*$AZ$3)/Z47, 0)</f>
        <v>735.5758012627382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100000</v>
      </c>
      <c r="S48">
        <f t="shared" si="32"/>
        <v>707.801070867014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284.40383469870619</v>
      </c>
      <c r="AC48">
        <f t="shared" si="33"/>
        <v>251.05565269459888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-2807.6645782746991</v>
      </c>
      <c r="AI48">
        <f t="shared" si="38"/>
        <v>-2816.5320292799324</v>
      </c>
      <c r="AJ48">
        <f t="shared" si="39"/>
        <v>33.348182004107315</v>
      </c>
      <c r="AK48">
        <f t="shared" si="61"/>
        <v>19.908268428909434</v>
      </c>
      <c r="AL48">
        <f t="shared" si="40"/>
        <v>-2763.2755788469153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-43.795404772612564</v>
      </c>
      <c r="AR48">
        <f t="shared" si="45"/>
        <v>-43.933723861395649</v>
      </c>
      <c r="AS48">
        <f t="shared" si="46"/>
        <v>0.52018219719041536</v>
      </c>
      <c r="AT48">
        <f t="shared" si="47"/>
        <v>0.31053947145698085</v>
      </c>
      <c r="AU48">
        <f t="shared" si="48"/>
        <v>-43.103002192748242</v>
      </c>
      <c r="AW48">
        <v>45</v>
      </c>
      <c r="AX48">
        <f>IF(Z48&gt;0, (R48*SUMPRODUCT(K48:$K$98, X48:$X$98)-K48*$AZ$3)/Z48, 0)</f>
        <v>707.801070867014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100000</v>
      </c>
      <c r="S49">
        <f t="shared" si="32"/>
        <v>673.25384161326008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251.05565269459888</v>
      </c>
      <c r="AC49">
        <f t="shared" si="33"/>
        <v>215.33443706863903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-3130.9680881499012</v>
      </c>
      <c r="AI49">
        <f t="shared" si="38"/>
        <v>-3138.9641226230447</v>
      </c>
      <c r="AJ49">
        <f t="shared" si="39"/>
        <v>35.721215625959843</v>
      </c>
      <c r="AK49">
        <f t="shared" si="61"/>
        <v>17.573895688621924</v>
      </c>
      <c r="AL49">
        <f t="shared" si="40"/>
        <v>-3085.6690113084628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-43.605768032419448</v>
      </c>
      <c r="AR49">
        <f t="shared" si="45"/>
        <v>-43.717130784960681</v>
      </c>
      <c r="AS49">
        <f t="shared" si="46"/>
        <v>0.49749821734595284</v>
      </c>
      <c r="AT49">
        <f t="shared" si="47"/>
        <v>0.24475599790504626</v>
      </c>
      <c r="AU49">
        <f t="shared" si="48"/>
        <v>-42.974876569709679</v>
      </c>
      <c r="AW49">
        <v>46</v>
      </c>
      <c r="AX49">
        <f>IF(Z49&gt;0, (R49*SUMPRODUCT(K49:$K$98, X49:$X$98)-K49*$AZ$3)/Z49, 0)</f>
        <v>673.25384161326008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100000</v>
      </c>
      <c r="S50">
        <f t="shared" si="32"/>
        <v>631.31342556542029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215.33443706863903</v>
      </c>
      <c r="AC50">
        <f t="shared" si="33"/>
        <v>178.93776648858801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-3320.5675127443387</v>
      </c>
      <c r="AI50">
        <f t="shared" si="38"/>
        <v>-3327.6534449945648</v>
      </c>
      <c r="AJ50">
        <f t="shared" si="39"/>
        <v>36.396670580051023</v>
      </c>
      <c r="AK50">
        <f t="shared" si="61"/>
        <v>15.073410594804734</v>
      </c>
      <c r="AL50">
        <f t="shared" si="40"/>
        <v>-3276.1833638197086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-41.29139837335822</v>
      </c>
      <c r="AR50">
        <f t="shared" si="45"/>
        <v>-41.379512242529003</v>
      </c>
      <c r="AS50">
        <f t="shared" si="46"/>
        <v>0.45259414802342085</v>
      </c>
      <c r="AT50">
        <f t="shared" si="47"/>
        <v>0.18743850240252635</v>
      </c>
      <c r="AU50">
        <f t="shared" si="48"/>
        <v>-40.739479592103052</v>
      </c>
      <c r="AW50">
        <v>47</v>
      </c>
      <c r="AX50">
        <f>IF(Z50&gt;0, (R50*SUMPRODUCT(K50:$K$98, X50:$X$98)-K50*$AZ$3)/Z50, 0)</f>
        <v>631.31342556542029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100000</v>
      </c>
      <c r="S51">
        <f t="shared" si="32"/>
        <v>584.71136193731911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178.93776648858801</v>
      </c>
      <c r="AC51">
        <f t="shared" si="33"/>
        <v>144.08306226913032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-3418.55022125813</v>
      </c>
      <c r="AI51">
        <f t="shared" si="38"/>
        <v>-3424.7106566305392</v>
      </c>
      <c r="AJ51">
        <f t="shared" si="39"/>
        <v>34.854704219457687</v>
      </c>
      <c r="AK51">
        <f t="shared" si="61"/>
        <v>12.525643654201161</v>
      </c>
      <c r="AL51">
        <f t="shared" si="40"/>
        <v>-3377.3303087568802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-37.955194218507025</v>
      </c>
      <c r="AR51">
        <f t="shared" si="45"/>
        <v>-38.023591786451568</v>
      </c>
      <c r="AS51">
        <f t="shared" si="46"/>
        <v>0.38698190240167346</v>
      </c>
      <c r="AT51">
        <f t="shared" si="47"/>
        <v>0.13906867146507756</v>
      </c>
      <c r="AU51">
        <f t="shared" si="48"/>
        <v>-37.497541212584821</v>
      </c>
      <c r="AW51">
        <v>48</v>
      </c>
      <c r="AX51">
        <f>IF(Z51&gt;0, (R51*SUMPRODUCT(K51:$K$98, X51:$X$98)-K51*$AZ$3)/Z51, 0)</f>
        <v>584.71136193731911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100000</v>
      </c>
      <c r="S52">
        <f t="shared" si="32"/>
        <v>532.99854436872988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144.08306226913032</v>
      </c>
      <c r="AC52">
        <f t="shared" si="33"/>
        <v>111.87491640232003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-3405.6013851934167</v>
      </c>
      <c r="AI52">
        <f t="shared" si="38"/>
        <v>-3410.8488158658033</v>
      </c>
      <c r="AJ52">
        <f t="shared" si="39"/>
        <v>32.208145866810298</v>
      </c>
      <c r="AK52">
        <f t="shared" si="61"/>
        <v>10.085814358839123</v>
      </c>
      <c r="AL52">
        <f t="shared" si="40"/>
        <v>-3368.5548556401536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-33.760202644329951</v>
      </c>
      <c r="AR52">
        <f t="shared" si="45"/>
        <v>-33.812221158191278</v>
      </c>
      <c r="AS52">
        <f t="shared" si="46"/>
        <v>0.3192838527694864</v>
      </c>
      <c r="AT52">
        <f t="shared" si="47"/>
        <v>9.9982087765143224E-2</v>
      </c>
      <c r="AU52">
        <f t="shared" si="48"/>
        <v>-33.392955217656649</v>
      </c>
      <c r="AW52">
        <v>49</v>
      </c>
      <c r="AX52">
        <f>IF(Z52&gt;0, (R52*SUMPRODUCT(K52:$K$98, X52:$X$98)-K52*$AZ$3)/Z52, 0)</f>
        <v>532.99854436872988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100000</v>
      </c>
      <c r="S53">
        <f t="shared" si="32"/>
        <v>475.76254757134649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111.87491640232003</v>
      </c>
      <c r="AC53">
        <f t="shared" si="33"/>
        <v>83.24600692914791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-3282.4399803142874</v>
      </c>
      <c r="AI53">
        <f t="shared" si="38"/>
        <v>-3286.814326684872</v>
      </c>
      <c r="AJ53">
        <f t="shared" si="39"/>
        <v>28.628909473172115</v>
      </c>
      <c r="AK53">
        <f t="shared" si="61"/>
        <v>7.8312441481624022</v>
      </c>
      <c r="AL53">
        <f t="shared" si="40"/>
        <v>-3250.3541730635375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-29.052934303074192</v>
      </c>
      <c r="AR53">
        <f t="shared" si="45"/>
        <v>-29.091651720143709</v>
      </c>
      <c r="AS53">
        <f t="shared" si="46"/>
        <v>0.25339498393907844</v>
      </c>
      <c r="AT53">
        <f t="shared" si="47"/>
        <v>6.9314480420784974E-2</v>
      </c>
      <c r="AU53">
        <f t="shared" si="48"/>
        <v>-28.768942255783845</v>
      </c>
      <c r="AW53">
        <v>50</v>
      </c>
      <c r="AX53">
        <f>IF(Z53&gt;0, (R53*SUMPRODUCT(K53:$K$98, X53:$X$98)-K53*$AZ$3)/Z53, 0)</f>
        <v>475.76254757134649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100000</v>
      </c>
      <c r="S54">
        <f t="shared" si="32"/>
        <v>412.60311911459911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83.24600692914791</v>
      </c>
      <c r="AC54">
        <f t="shared" si="33"/>
        <v>58.774584386036082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-3077.5885364624132</v>
      </c>
      <c r="AI54">
        <f t="shared" si="38"/>
        <v>-3081.1497422351763</v>
      </c>
      <c r="AJ54">
        <f t="shared" si="39"/>
        <v>24.471422543111828</v>
      </c>
      <c r="AK54">
        <f t="shared" si="61"/>
        <v>5.8272204850403542</v>
      </c>
      <c r="AL54">
        <f t="shared" si="40"/>
        <v>-3050.8510992070242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-24.321241563868057</v>
      </c>
      <c r="AR54">
        <f t="shared" si="45"/>
        <v>-24.349384684636753</v>
      </c>
      <c r="AS54">
        <f t="shared" si="46"/>
        <v>0.19339017286782711</v>
      </c>
      <c r="AT54">
        <f t="shared" si="47"/>
        <v>4.6050742450937036E-2</v>
      </c>
      <c r="AU54">
        <f t="shared" si="48"/>
        <v>-24.10994376931799</v>
      </c>
      <c r="AW54">
        <v>51</v>
      </c>
      <c r="AX54">
        <f>IF(Z54&gt;0, (R54*SUMPRODUCT(K54:$K$98, X54:$X$98)-K54*$AZ$3)/Z54, 0)</f>
        <v>412.60311911459911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100000</v>
      </c>
      <c r="S55">
        <f t="shared" si="32"/>
        <v>340.7614768162174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58.774584386036082</v>
      </c>
      <c r="AC55">
        <f t="shared" si="33"/>
        <v>38.543978322134421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-2791.243483949203</v>
      </c>
      <c r="AI55">
        <f t="shared" si="38"/>
        <v>-2794.0712667932512</v>
      </c>
      <c r="AJ55">
        <f t="shared" si="39"/>
        <v>20.230606063901661</v>
      </c>
      <c r="AK55">
        <f t="shared" si="61"/>
        <v>4.114220907022526</v>
      </c>
      <c r="AL55">
        <f t="shared" si="40"/>
        <v>-2769.7264398223269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-19.694950118644833</v>
      </c>
      <c r="AR55">
        <f t="shared" si="45"/>
        <v>-19.714902889651786</v>
      </c>
      <c r="AS55">
        <f t="shared" si="46"/>
        <v>0.14274669321744773</v>
      </c>
      <c r="AT55">
        <f t="shared" si="47"/>
        <v>2.9029848526954585E-2</v>
      </c>
      <c r="AU55">
        <f t="shared" si="48"/>
        <v>-19.543126347907386</v>
      </c>
      <c r="AW55">
        <v>52</v>
      </c>
      <c r="AX55">
        <f>IF(Z55&gt;0, (R55*SUMPRODUCT(K55:$K$98, X55:$X$98)-K55*$AZ$3)/Z55, 0)</f>
        <v>340.7614768162174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100000</v>
      </c>
      <c r="S56">
        <f t="shared" si="32"/>
        <v>257.41429119522058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38.543978322134421</v>
      </c>
      <c r="AC56">
        <f t="shared" si="33"/>
        <v>22.501381328459583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-2456.7100038542235</v>
      </c>
      <c r="AI56">
        <f t="shared" si="38"/>
        <v>-2458.8953313688676</v>
      </c>
      <c r="AJ56">
        <f t="shared" si="39"/>
        <v>16.042596993674838</v>
      </c>
      <c r="AK56">
        <f t="shared" si="61"/>
        <v>2.69807848254941</v>
      </c>
      <c r="AL56">
        <f t="shared" si="40"/>
        <v>-2440.1546558926429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-15.477222805418425</v>
      </c>
      <c r="AR56">
        <f t="shared" si="45"/>
        <v>-15.490990324089287</v>
      </c>
      <c r="AS56">
        <f t="shared" si="46"/>
        <v>0.1010680331252376</v>
      </c>
      <c r="AT56">
        <f t="shared" si="47"/>
        <v>1.6997839287261823E-2</v>
      </c>
      <c r="AU56">
        <f t="shared" si="48"/>
        <v>-15.372924451676786</v>
      </c>
      <c r="AW56">
        <v>53</v>
      </c>
      <c r="AX56">
        <f>IF(Z56&gt;0, (R56*SUMPRODUCT(K56:$K$98, X56:$X$98)-K56*$AZ$3)/Z56, 0)</f>
        <v>257.41429119522058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100000</v>
      </c>
      <c r="S57">
        <f t="shared" si="32"/>
        <v>156.81672193433559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22.501381328459583</v>
      </c>
      <c r="AC57">
        <f t="shared" si="33"/>
        <v>10.285188098907213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-2095.165228338235</v>
      </c>
      <c r="AI57">
        <f t="shared" si="38"/>
        <v>-2096.8049112706481</v>
      </c>
      <c r="AJ57">
        <f t="shared" si="39"/>
        <v>12.216193229552371</v>
      </c>
      <c r="AK57">
        <f t="shared" si="61"/>
        <v>1.575096692992171</v>
      </c>
      <c r="AL57">
        <f t="shared" si="40"/>
        <v>-2083.0136213481032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-11.785266169811605</v>
      </c>
      <c r="AR57">
        <f t="shared" si="45"/>
        <v>-11.794489356380003</v>
      </c>
      <c r="AS57">
        <f t="shared" si="46"/>
        <v>6.8715863954230835E-2</v>
      </c>
      <c r="AT57">
        <f t="shared" si="47"/>
        <v>8.8598901504421332E-3</v>
      </c>
      <c r="AU57">
        <f t="shared" si="48"/>
        <v>-11.71691360227533</v>
      </c>
      <c r="AW57">
        <v>54</v>
      </c>
      <c r="AX57">
        <f>IF(Z57&gt;0, (R57*SUMPRODUCT(K57:$K$98, X57:$X$98)-K57*$AZ$3)/Z57, 0)</f>
        <v>156.81672193433559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100000</v>
      </c>
      <c r="S58">
        <f t="shared" si="32"/>
        <v>29.586941747019125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10.285188098907213</v>
      </c>
      <c r="AC58">
        <f t="shared" si="33"/>
        <v>1.4115554789760267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-1722.2711972545026</v>
      </c>
      <c r="AI58">
        <f t="shared" si="38"/>
        <v>-1723.4639155582777</v>
      </c>
      <c r="AJ58">
        <f t="shared" si="39"/>
        <v>8.8736326199311861</v>
      </c>
      <c r="AK58">
        <f t="shared" si="61"/>
        <v>0.71996316692350493</v>
      </c>
      <c r="AL58">
        <f t="shared" si="40"/>
        <v>-1713.8703197714231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-8.6497714739147895</v>
      </c>
      <c r="AR58">
        <f t="shared" si="45"/>
        <v>-8.6557616691737334</v>
      </c>
      <c r="AS58">
        <f t="shared" si="46"/>
        <v>4.4566090652991594E-2</v>
      </c>
      <c r="AT58">
        <f t="shared" si="47"/>
        <v>3.6158747086124762E-3</v>
      </c>
      <c r="AU58">
        <f t="shared" si="48"/>
        <v>-8.6075797038121298</v>
      </c>
      <c r="AW58">
        <v>55</v>
      </c>
      <c r="AX58">
        <f>IF(Z58&gt;0, (R58*SUMPRODUCT(K58:$K$98, X58:$X$98)-K58*$AZ$3)/Z58, 0)</f>
        <v>29.586941747019125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100000</v>
      </c>
      <c r="S59">
        <f t="shared" si="32"/>
        <v>-138.20971281864942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1.4115554789760267</v>
      </c>
      <c r="AC59">
        <f t="shared" si="33"/>
        <v>-4.6385431825455292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-1367.0015274331397</v>
      </c>
      <c r="AI59">
        <f t="shared" si="38"/>
        <v>-1367.8405681720189</v>
      </c>
      <c r="AJ59">
        <f t="shared" si="39"/>
        <v>6.050098661521556</v>
      </c>
      <c r="AK59">
        <f t="shared" si="61"/>
        <v>9.8808883528321886E-2</v>
      </c>
      <c r="AL59">
        <f t="shared" si="40"/>
        <v>-1361.691660626969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-6.1299096318478874</v>
      </c>
      <c r="AR59">
        <f t="shared" si="45"/>
        <v>-6.1336720591777434</v>
      </c>
      <c r="AS59">
        <f t="shared" si="46"/>
        <v>2.7129858536829549E-2</v>
      </c>
      <c r="AT59">
        <f t="shared" si="47"/>
        <v>4.4307889544916459E-4</v>
      </c>
      <c r="AU59">
        <f t="shared" si="48"/>
        <v>-6.1060991217454639</v>
      </c>
      <c r="AW59">
        <v>56</v>
      </c>
      <c r="AX59">
        <f>IF(Z59&gt;0, (R59*SUMPRODUCT(K59:$K$98, X59:$X$98)-K59*$AZ$3)/Z59, 0)</f>
        <v>-138.20971281864942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100000</v>
      </c>
      <c r="S60">
        <f t="shared" si="32"/>
        <v>-370.48434526882107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-4.6385431825455292</v>
      </c>
      <c r="AC60">
        <f t="shared" si="33"/>
        <v>-8.4473163747566087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-1042.5275569532137</v>
      </c>
      <c r="AI60">
        <f t="shared" si="38"/>
        <v>-1043.0975753954658</v>
      </c>
      <c r="AJ60">
        <f t="shared" si="39"/>
        <v>3.8087731922110795</v>
      </c>
      <c r="AK60">
        <f t="shared" si="61"/>
        <v>-0.3246980227781871</v>
      </c>
      <c r="AL60">
        <f t="shared" si="40"/>
        <v>-1039.613500226033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-4.17402064755486</v>
      </c>
      <c r="AR60">
        <f t="shared" si="45"/>
        <v>-4.1763028594077545</v>
      </c>
      <c r="AS60">
        <f t="shared" si="46"/>
        <v>1.5249379107641127E-2</v>
      </c>
      <c r="AT60">
        <f t="shared" si="47"/>
        <v>-1.3000100019008073E-3</v>
      </c>
      <c r="AU60">
        <f t="shared" si="48"/>
        <v>-4.1623534903020145</v>
      </c>
      <c r="AW60">
        <v>57</v>
      </c>
      <c r="AX60">
        <f>IF(Z60&gt;0, (R60*SUMPRODUCT(K60:$K$98, X60:$X$98)-K60*$AZ$3)/Z60, 0)</f>
        <v>-370.48434526882107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100000</v>
      </c>
      <c r="S61">
        <f t="shared" si="32"/>
        <v>-705.62978621602031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-8.4473163747566087</v>
      </c>
      <c r="AC61">
        <f t="shared" si="33"/>
        <v>-10.54889377263574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-762.31151202002604</v>
      </c>
      <c r="AI61">
        <f t="shared" si="38"/>
        <v>-762.68525239985058</v>
      </c>
      <c r="AJ61">
        <f t="shared" si="39"/>
        <v>2.1015773978791312</v>
      </c>
      <c r="AK61">
        <f t="shared" si="61"/>
        <v>-0.59131214623296269</v>
      </c>
      <c r="AL61">
        <f t="shared" si="40"/>
        <v>-761.17498714820442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-2.7250941112662859</v>
      </c>
      <c r="AR61">
        <f t="shared" si="45"/>
        <v>-2.7264301500012951</v>
      </c>
      <c r="AS61">
        <f t="shared" si="46"/>
        <v>7.5126717897188141E-3</v>
      </c>
      <c r="AT61">
        <f t="shared" si="47"/>
        <v>-2.1138094102104341E-3</v>
      </c>
      <c r="AU61">
        <f t="shared" si="48"/>
        <v>-2.7210312876217868</v>
      </c>
      <c r="AW61">
        <v>58</v>
      </c>
      <c r="AX61">
        <f>IF(Z61&gt;0, (R61*SUMPRODUCT(K61:$K$98, X61:$X$98)-K61*$AZ$3)/Z61, 0)</f>
        <v>-705.62978621602031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100000</v>
      </c>
      <c r="S62">
        <f t="shared" si="32"/>
        <v>-1210.2473207552437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-10.54889377263574</v>
      </c>
      <c r="AC62">
        <f t="shared" si="33"/>
        <v>-11.423592125262992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-536.10631312782448</v>
      </c>
      <c r="AI62">
        <f t="shared" si="38"/>
        <v>-536.34228952556884</v>
      </c>
      <c r="AJ62">
        <f t="shared" si="39"/>
        <v>0.87469835262725226</v>
      </c>
      <c r="AK62">
        <f t="shared" si="61"/>
        <v>-0.73842256408450191</v>
      </c>
      <c r="AL62">
        <f t="shared" si="40"/>
        <v>-536.20601373702618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-1.7111257456075144</v>
      </c>
      <c r="AR62">
        <f t="shared" si="45"/>
        <v>-1.7118789269815227</v>
      </c>
      <c r="AS62">
        <f t="shared" si="46"/>
        <v>2.7918322059828217E-3</v>
      </c>
      <c r="AT62">
        <f t="shared" si="47"/>
        <v>-2.356871817402456E-3</v>
      </c>
      <c r="AU62">
        <f t="shared" si="48"/>
        <v>-1.7114439665929424</v>
      </c>
      <c r="AW62">
        <v>59</v>
      </c>
      <c r="AX62">
        <f>IF(Z62&gt;0, (R62*SUMPRODUCT(K62:$K$98, X62:$X$98)-K62*$AZ$3)/Z62, 0)</f>
        <v>-1210.2473207552437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100000</v>
      </c>
      <c r="S63">
        <f t="shared" si="32"/>
        <v>-2005.1241464102548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-11.423592125262992</v>
      </c>
      <c r="AC63">
        <f t="shared" si="33"/>
        <v>-11.48257880065708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-361.80479633119523</v>
      </c>
      <c r="AI63">
        <f t="shared" si="38"/>
        <v>-361.94796176587937</v>
      </c>
      <c r="AJ63">
        <f t="shared" si="39"/>
        <v>5.8986675394088195E-2</v>
      </c>
      <c r="AK63">
        <f t="shared" si="61"/>
        <v>-0.79965144876840955</v>
      </c>
      <c r="AL63">
        <f t="shared" si="40"/>
        <v>-362.68862653925373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-1.0310679835700598</v>
      </c>
      <c r="AR63">
        <f t="shared" si="45"/>
        <v>-1.031475975110121</v>
      </c>
      <c r="AS63">
        <f t="shared" si="46"/>
        <v>1.6809968544587885E-4</v>
      </c>
      <c r="AT63">
        <f t="shared" si="47"/>
        <v>-2.2788393498404049E-3</v>
      </c>
      <c r="AU63">
        <f t="shared" si="48"/>
        <v>-1.0335867147745157</v>
      </c>
      <c r="AW63">
        <v>60</v>
      </c>
      <c r="AX63">
        <f>IF(Z63&gt;0, (R63*SUMPRODUCT(K63:$K$98, X63:$X$98)-K63*$AZ$3)/Z63, 0)</f>
        <v>-2005.1241464102548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100000</v>
      </c>
      <c r="S64">
        <f t="shared" si="32"/>
        <v>-3313.5264194536417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-11.48257880065708</v>
      </c>
      <c r="AC64">
        <f t="shared" si="33"/>
        <v>-11.038522614393724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-233.79992889710246</v>
      </c>
      <c r="AI64">
        <f t="shared" si="38"/>
        <v>-233.88321269521546</v>
      </c>
      <c r="AJ64">
        <f t="shared" si="39"/>
        <v>-0.44405618626335652</v>
      </c>
      <c r="AK64">
        <f t="shared" si="61"/>
        <v>-0.80378051604599565</v>
      </c>
      <c r="AL64">
        <f t="shared" si="40"/>
        <v>-235.13104939752483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-0.59489365065285527</v>
      </c>
      <c r="AR64">
        <f t="shared" si="45"/>
        <v>-0.59510556261935321</v>
      </c>
      <c r="AS64">
        <f t="shared" si="46"/>
        <v>-1.129881463126768E-3</v>
      </c>
      <c r="AT64">
        <f t="shared" si="47"/>
        <v>-2.0451842212693E-3</v>
      </c>
      <c r="AU64">
        <f t="shared" si="48"/>
        <v>-0.5982806283037494</v>
      </c>
      <c r="AW64">
        <v>61</v>
      </c>
      <c r="AX64">
        <f>IF(Z64&gt;0, (R64*SUMPRODUCT(K64:$K$98, X64:$X$98)-K64*$AZ$3)/Z64, 0)</f>
        <v>-3313.5264194536417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100000</v>
      </c>
      <c r="S65">
        <f t="shared" si="32"/>
        <v>-5563.0702104628763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-11.038522614393724</v>
      </c>
      <c r="AC65">
        <f t="shared" si="33"/>
        <v>-10.316341113409599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-144.36053812211745</v>
      </c>
      <c r="AI65">
        <f t="shared" si="38"/>
        <v>-144.40689894771879</v>
      </c>
      <c r="AJ65">
        <f t="shared" si="39"/>
        <v>-0.72218150098412437</v>
      </c>
      <c r="AK65">
        <f t="shared" si="61"/>
        <v>-0.77269658300756072</v>
      </c>
      <c r="AL65">
        <f t="shared" si="40"/>
        <v>-145.90177703171048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-0.32796343658776517</v>
      </c>
      <c r="AR65">
        <f t="shared" si="45"/>
        <v>-0.3280687607704334</v>
      </c>
      <c r="AS65">
        <f t="shared" si="46"/>
        <v>-1.6406777779015243E-3</v>
      </c>
      <c r="AT65">
        <f t="shared" si="47"/>
        <v>-1.7554397489735951E-3</v>
      </c>
      <c r="AU65">
        <f t="shared" si="48"/>
        <v>-0.33146487829730853</v>
      </c>
      <c r="AW65">
        <v>62</v>
      </c>
      <c r="AX65">
        <f>IF(Z65&gt;0, (R65*SUMPRODUCT(K65:$K$98, X65:$X$98)-K65*$AZ$3)/Z65, 0)</f>
        <v>-5563.0702104628763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100000</v>
      </c>
      <c r="S66">
        <f t="shared" si="32"/>
        <v>-9607.1497484935335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-10.316341113409599</v>
      </c>
      <c r="AC66">
        <f t="shared" si="33"/>
        <v>-9.4683445931786316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-85.033680370476034</v>
      </c>
      <c r="AI66">
        <f t="shared" si="38"/>
        <v>-85.05831916772874</v>
      </c>
      <c r="AJ66">
        <f t="shared" si="39"/>
        <v>-0.84799652023096783</v>
      </c>
      <c r="AK66">
        <f t="shared" si="61"/>
        <v>-0.72214387793867207</v>
      </c>
      <c r="AL66">
        <f t="shared" si="40"/>
        <v>-86.628459565898382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-0.17248442685572588</v>
      </c>
      <c r="AR66">
        <f t="shared" si="45"/>
        <v>-0.17253440480333476</v>
      </c>
      <c r="AS66">
        <f t="shared" si="46"/>
        <v>-1.7200971794991543E-3</v>
      </c>
      <c r="AT66">
        <f t="shared" si="47"/>
        <v>-1.4648145576075789E-3</v>
      </c>
      <c r="AU66">
        <f t="shared" si="48"/>
        <v>-0.17571931654044148</v>
      </c>
      <c r="AW66">
        <v>63</v>
      </c>
      <c r="AX66">
        <f>IF(Z66&gt;0, (R66*SUMPRODUCT(K66:$K$98, X66:$X$98)-K66*$AZ$3)/Z66, 0)</f>
        <v>-9607.1497484935335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100000</v>
      </c>
      <c r="S67">
        <f t="shared" ref="S67:S79" si="63">AX67</f>
        <v>-17224.352122281274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-9.4683445931786316</v>
      </c>
      <c r="AC67">
        <f t="shared" ref="AC67:AC79" si="64">S67*Z67</f>
        <v>-8.5908647728747756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-47.693364783218748</v>
      </c>
      <c r="AI67">
        <f t="shared" ref="AI67:AI79" si="69">SUM(AE67:AH67)</f>
        <v>-47.705833851303119</v>
      </c>
      <c r="AJ67">
        <f t="shared" ref="AJ67:AJ79" si="70">AB67-AC67</f>
        <v>-0.87747982030385607</v>
      </c>
      <c r="AK67">
        <f t="shared" si="61"/>
        <v>-0.66278412152250432</v>
      </c>
      <c r="AL67">
        <f t="shared" ref="AL67:AL79" si="71">SUM(AI67:AK67)</f>
        <v>-49.246097793129479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-8.6377146737767002E-2</v>
      </c>
      <c r="AR67">
        <f t="shared" ref="AR67:AR79" si="76">AI67*$K67</f>
        <v>-8.6399729386915425E-2</v>
      </c>
      <c r="AS67">
        <f t="shared" ref="AS67:AS79" si="77">AJ67*$K67</f>
        <v>-1.5891980685850946E-3</v>
      </c>
      <c r="AT67">
        <f t="shared" ref="AT67:AT79" si="78">AK67*$K67</f>
        <v>-1.2003640670023553E-3</v>
      </c>
      <c r="AU67">
        <f t="shared" ref="AU67:AU79" si="79">AL67*$K67</f>
        <v>-8.9189291522502878E-2</v>
      </c>
      <c r="AW67">
        <v>64</v>
      </c>
      <c r="AX67">
        <f>IF(Z67&gt;0, (R67*SUMPRODUCT(K67:$K$98, X67:$X$98)-K67*$AZ$3)/Z67, 0)</f>
        <v>-17224.352122281274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100000</v>
      </c>
      <c r="S68">
        <f t="shared" si="63"/>
        <v>-32284.895745273105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-8.5908647728747756</v>
      </c>
      <c r="AC68">
        <f t="shared" si="64"/>
        <v>-7.7397738417914876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-25.404150979592423</v>
      </c>
      <c r="AI68">
        <f t="shared" si="69"/>
        <v>-25.410144319251049</v>
      </c>
      <c r="AJ68">
        <f t="shared" si="70"/>
        <v>-0.85109093108328793</v>
      </c>
      <c r="AK68">
        <f t="shared" si="61"/>
        <v>-0.60136053410123436</v>
      </c>
      <c r="AL68">
        <f t="shared" si="71"/>
        <v>-26.862595784435573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-4.1079727436304267E-2</v>
      </c>
      <c r="AR68">
        <f t="shared" si="76"/>
        <v>-4.1089418953246019E-2</v>
      </c>
      <c r="AS68">
        <f t="shared" si="77"/>
        <v>-1.3762547506703891E-3</v>
      </c>
      <c r="AT68">
        <f t="shared" si="78"/>
        <v>-9.7242875196553434E-4</v>
      </c>
      <c r="AU68">
        <f t="shared" si="79"/>
        <v>-4.343810245588195E-2</v>
      </c>
      <c r="AW68">
        <v>65</v>
      </c>
      <c r="AX68">
        <f>IF(Z68&gt;0, (R68*SUMPRODUCT(K68:$K$98, X68:$X$98)-K68*$AZ$3)/Z68, 0)</f>
        <v>-32284.895745273105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100000</v>
      </c>
      <c r="S69">
        <f t="shared" si="63"/>
        <v>-63609.737300946144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-7.7397738417914876</v>
      </c>
      <c r="AC69">
        <f t="shared" si="64"/>
        <v>-6.9438284997447077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-12.817327018362494</v>
      </c>
      <c r="AI69">
        <f t="shared" si="69"/>
        <v>-12.820056092869944</v>
      </c>
      <c r="AJ69">
        <f t="shared" si="70"/>
        <v>-0.79594534204677991</v>
      </c>
      <c r="AK69">
        <f t="shared" si="61"/>
        <v>-0.54178416892540415</v>
      </c>
      <c r="AL69">
        <f t="shared" si="71"/>
        <v>-14.157785603842129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-1.8505563351187942E-2</v>
      </c>
      <c r="AR69">
        <f t="shared" si="76"/>
        <v>-1.8509503569075447E-2</v>
      </c>
      <c r="AS69">
        <f t="shared" si="77"/>
        <v>-1.1491800849137914E-3</v>
      </c>
      <c r="AT69">
        <f t="shared" si="78"/>
        <v>-7.8222403519518486E-4</v>
      </c>
      <c r="AU69">
        <f t="shared" si="79"/>
        <v>-2.0440907689184423E-2</v>
      </c>
      <c r="AW69">
        <v>66</v>
      </c>
      <c r="AX69">
        <f>IF(Z69&gt;0, (R69*SUMPRODUCT(K69:$K$98, X69:$X$98)-K69*$AZ$3)/Z69, 0)</f>
        <v>-63609.737300946144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100000</v>
      </c>
      <c r="S70">
        <f t="shared" si="63"/>
        <v>-133654.66691522507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-6.9438284997447077</v>
      </c>
      <c r="AC70">
        <f t="shared" si="64"/>
        <v>-6.2149902510574275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-6.1570989568616197</v>
      </c>
      <c r="AI70">
        <f t="shared" si="69"/>
        <v>-6.1582614658847801</v>
      </c>
      <c r="AJ70">
        <f t="shared" si="70"/>
        <v>-0.7288382486872802</v>
      </c>
      <c r="AK70">
        <f t="shared" si="61"/>
        <v>-0.4860679949821296</v>
      </c>
      <c r="AL70">
        <f t="shared" si="71"/>
        <v>-7.3731677095541901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-7.9371201857747729E-3</v>
      </c>
      <c r="AR70">
        <f t="shared" si="76"/>
        <v>-7.938618776896748E-3</v>
      </c>
      <c r="AS70">
        <f t="shared" si="77"/>
        <v>-9.3954585046481008E-4</v>
      </c>
      <c r="AT70">
        <f t="shared" si="78"/>
        <v>-6.2659056183144595E-4</v>
      </c>
      <c r="AU70">
        <f t="shared" si="79"/>
        <v>-9.5047551891930034E-3</v>
      </c>
      <c r="AW70">
        <v>67</v>
      </c>
      <c r="AX70">
        <f>IF(Z70&gt;0, (R70*SUMPRODUCT(K70:$K$98, X70:$X$98)-K70*$AZ$3)/Z70, 0)</f>
        <v>-133654.66691522507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100000</v>
      </c>
      <c r="S71">
        <f t="shared" si="63"/>
        <v>-301133.9644689855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-6.2149902510574275</v>
      </c>
      <c r="AC71">
        <f t="shared" si="64"/>
        <v>-5.5556561104945699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-2.7586239097317948</v>
      </c>
      <c r="AI71">
        <f t="shared" si="69"/>
        <v>-2.7590851376872907</v>
      </c>
      <c r="AJ71">
        <f t="shared" si="70"/>
        <v>-0.65933414056285766</v>
      </c>
      <c r="AK71">
        <f t="shared" si="61"/>
        <v>-0.43504931757401999</v>
      </c>
      <c r="AL71">
        <f t="shared" si="71"/>
        <v>-3.8534685958241681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-3.1751284272923128E-3</v>
      </c>
      <c r="AR71">
        <f t="shared" si="76"/>
        <v>-3.1756592926950921E-3</v>
      </c>
      <c r="AS71">
        <f t="shared" si="77"/>
        <v>-7.5888219680841202E-4</v>
      </c>
      <c r="AT71">
        <f t="shared" si="78"/>
        <v>-5.0073424312402609E-4</v>
      </c>
      <c r="AU71">
        <f t="shared" si="79"/>
        <v>-4.4352757326275296E-3</v>
      </c>
      <c r="AW71">
        <v>68</v>
      </c>
      <c r="AX71">
        <f>IF(Z71&gt;0, (R71*SUMPRODUCT(K71:$K$98, X71:$X$98)-K71*$AZ$3)/Z71, 0)</f>
        <v>-301133.9644689855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100000</v>
      </c>
      <c r="S72">
        <f t="shared" si="63"/>
        <v>-731553.94682683877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-5.5556561104945699</v>
      </c>
      <c r="AC72">
        <f t="shared" si="64"/>
        <v>-4.9630533275391544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-1.1480365468042333</v>
      </c>
      <c r="AI72">
        <f t="shared" si="69"/>
        <v>-1.1482061533434731</v>
      </c>
      <c r="AJ72">
        <f t="shared" si="70"/>
        <v>-0.59260278295541546</v>
      </c>
      <c r="AK72">
        <f t="shared" ref="AK72:AK79" si="92">G72*SUM(AB72:AB72, AE72:AF72)</f>
        <v>-0.38889592773461995</v>
      </c>
      <c r="AL72">
        <f t="shared" si="71"/>
        <v>-2.1297048640335086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-1.1797948369647656E-3</v>
      </c>
      <c r="AR72">
        <f t="shared" si="76"/>
        <v>-1.1799691353526242E-3</v>
      </c>
      <c r="AS72">
        <f t="shared" si="77"/>
        <v>-6.0899603383529914E-4</v>
      </c>
      <c r="AT72">
        <f t="shared" si="78"/>
        <v>-3.996540083459261E-4</v>
      </c>
      <c r="AU72">
        <f t="shared" si="79"/>
        <v>-2.1886191775338493E-3</v>
      </c>
      <c r="AW72">
        <v>69</v>
      </c>
      <c r="AX72">
        <f>IF(Z72&gt;0, (R72*SUMPRODUCT(K72:$K$98, X72:$X$98)-K72*$AZ$3)/Z72, 0)</f>
        <v>-731553.94682683877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100000</v>
      </c>
      <c r="S73">
        <f t="shared" si="63"/>
        <v>-1927557.2835965517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-4.9630533275391544</v>
      </c>
      <c r="AC73">
        <f t="shared" si="64"/>
        <v>-4.4322885586415595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-0.44169860932676852</v>
      </c>
      <c r="AI73">
        <f t="shared" si="69"/>
        <v>-0.44175609514828418</v>
      </c>
      <c r="AJ73">
        <f t="shared" si="70"/>
        <v>-0.53076476889759494</v>
      </c>
      <c r="AK73">
        <f t="shared" si="92"/>
        <v>-0.34741373292774086</v>
      </c>
      <c r="AL73">
        <f t="shared" si="71"/>
        <v>-1.31993459697362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-4.0528337290684054E-4</v>
      </c>
      <c r="AR73">
        <f t="shared" si="76"/>
        <v>-4.0533611938859581E-4</v>
      </c>
      <c r="AS73">
        <f t="shared" si="77"/>
        <v>-4.8700659503276493E-4</v>
      </c>
      <c r="AT73">
        <f t="shared" si="78"/>
        <v>-3.1877168390844211E-4</v>
      </c>
      <c r="AU73">
        <f t="shared" si="79"/>
        <v>-1.2111143983298028E-3</v>
      </c>
      <c r="AW73">
        <v>70</v>
      </c>
      <c r="AX73">
        <f>IF(Z73&gt;0, (R73*SUMPRODUCT(K73:$K$98, X73:$X$98)-K73*$AZ$3)/Z73, 0)</f>
        <v>-1927557.2835965517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100000</v>
      </c>
      <c r="S74">
        <f t="shared" si="63"/>
        <v>-5544836.2554579163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-4.4322885586415595</v>
      </c>
      <c r="AC74">
        <f t="shared" si="64"/>
        <v>-3.9577433386800376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-0.1562667528451788</v>
      </c>
      <c r="AI74">
        <f t="shared" si="69"/>
        <v>-0.15628459712026802</v>
      </c>
      <c r="AJ74">
        <f t="shared" si="70"/>
        <v>-0.47454521996152188</v>
      </c>
      <c r="AK74">
        <f t="shared" si="92"/>
        <v>-0.31026019910490921</v>
      </c>
      <c r="AL74">
        <f t="shared" si="71"/>
        <v>-0.94109001618669907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-1.2802103089112863E-4</v>
      </c>
      <c r="AR74">
        <f t="shared" si="76"/>
        <v>-1.2803564975567169E-4</v>
      </c>
      <c r="AS74">
        <f t="shared" si="77"/>
        <v>-3.8876963370526553E-4</v>
      </c>
      <c r="AT74">
        <f t="shared" si="78"/>
        <v>-2.5417966272870405E-4</v>
      </c>
      <c r="AU74">
        <f t="shared" si="79"/>
        <v>-7.7098494618964123E-4</v>
      </c>
      <c r="AW74">
        <v>71</v>
      </c>
      <c r="AX74">
        <f>IF(Z74&gt;0, (R74*SUMPRODUCT(K74:$K$98, X74:$X$98)-K74*$AZ$3)/Z74, 0)</f>
        <v>-5544836.2554579163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100000</v>
      </c>
      <c r="S75">
        <f t="shared" si="63"/>
        <v>-17554384.018996976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-3.9577433386800376</v>
      </c>
      <c r="AC75">
        <f t="shared" si="64"/>
        <v>-3.5338084103051886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-5.0532697560763909E-2</v>
      </c>
      <c r="AI75">
        <f t="shared" si="69"/>
        <v>-5.0537730218712031E-2</v>
      </c>
      <c r="AJ75">
        <f t="shared" si="70"/>
        <v>-0.42393492837484903</v>
      </c>
      <c r="AK75">
        <f t="shared" si="92"/>
        <v>-0.27704203370760266</v>
      </c>
      <c r="AL75">
        <f t="shared" si="71"/>
        <v>-0.75151469230116374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-3.6963168506346258E-5</v>
      </c>
      <c r="AR75">
        <f t="shared" si="76"/>
        <v>-3.6966849746271108E-5</v>
      </c>
      <c r="AS75">
        <f t="shared" si="77"/>
        <v>-3.1009581814631489E-4</v>
      </c>
      <c r="AT75">
        <f t="shared" si="78"/>
        <v>-2.0264802532976377E-4</v>
      </c>
      <c r="AU75">
        <f t="shared" si="79"/>
        <v>-5.4971069322234977E-4</v>
      </c>
      <c r="AW75">
        <v>72</v>
      </c>
      <c r="AX75">
        <f>IF(Z75&gt;0, (R75*SUMPRODUCT(K75:$K$98, X75:$X$98)-K75*$AZ$3)/Z75, 0)</f>
        <v>-17554384.018996976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100000</v>
      </c>
      <c r="S76">
        <f t="shared" si="63"/>
        <v>-61791863.55705025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-3.5338084103051886</v>
      </c>
      <c r="AC76">
        <f t="shared" si="64"/>
        <v>-3.1552177400757127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-1.4823122880175902E-2</v>
      </c>
      <c r="AI76">
        <f t="shared" si="69"/>
        <v>-1.4824399430824501E-2</v>
      </c>
      <c r="AJ76">
        <f t="shared" si="70"/>
        <v>-0.3785906702294759</v>
      </c>
      <c r="AK76">
        <f t="shared" si="92"/>
        <v>-0.24736658872136322</v>
      </c>
      <c r="AL76">
        <f t="shared" si="71"/>
        <v>-0.64078165838166357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-9.6809593317449707E-6</v>
      </c>
      <c r="AR76">
        <f t="shared" si="76"/>
        <v>-9.6817930450598965E-6</v>
      </c>
      <c r="AS76">
        <f t="shared" si="77"/>
        <v>-2.4725699918276155E-4</v>
      </c>
      <c r="AT76">
        <f t="shared" si="78"/>
        <v>-1.6155474826743009E-4</v>
      </c>
      <c r="AU76">
        <f t="shared" si="79"/>
        <v>-4.1849354049525151E-4</v>
      </c>
      <c r="AW76">
        <v>73</v>
      </c>
      <c r="AX76">
        <f>IF(Z76&gt;0, (R76*SUMPRODUCT(K76:$K$98, X76:$X$98)-K76*$AZ$3)/Z76, 0)</f>
        <v>-61791863.55705025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100000</v>
      </c>
      <c r="S77">
        <f t="shared" si="63"/>
        <v>-244908632.052039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-3.1552177400757127</v>
      </c>
      <c r="AC77">
        <f t="shared" si="64"/>
        <v>-2.8171670340725603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-3.9048474936558639E-3</v>
      </c>
      <c r="AI77">
        <f t="shared" si="69"/>
        <v>-3.9051350669245628E-3</v>
      </c>
      <c r="AJ77">
        <f t="shared" si="70"/>
        <v>-0.33805070600315235</v>
      </c>
      <c r="AK77">
        <f t="shared" si="92"/>
        <v>-0.2208652418052999</v>
      </c>
      <c r="AL77">
        <f t="shared" si="71"/>
        <v>-0.5628210828753768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-2.2770089681801596E-6</v>
      </c>
      <c r="AR77">
        <f t="shared" si="76"/>
        <v>-2.2771766589575587E-6</v>
      </c>
      <c r="AS77">
        <f t="shared" si="77"/>
        <v>-1.9712536546418331E-4</v>
      </c>
      <c r="AT77">
        <f t="shared" si="78"/>
        <v>-1.2879174850413997E-4</v>
      </c>
      <c r="AU77">
        <f t="shared" si="79"/>
        <v>-3.2819429062728084E-4</v>
      </c>
      <c r="AW77">
        <v>74</v>
      </c>
      <c r="AX77">
        <f>IF(Z77&gt;0, (R77*SUMPRODUCT(K77:$K$98, X77:$X$98)-K77*$AZ$3)/Z77, 0)</f>
        <v>-244908632.052039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100000</v>
      </c>
      <c r="S78">
        <f t="shared" si="63"/>
        <v>-1110590433.4896703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-2.8171670340725603</v>
      </c>
      <c r="AC78">
        <f t="shared" si="64"/>
        <v>-2.5153296798650246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-9.1230433937926618E-4</v>
      </c>
      <c r="AI78">
        <f t="shared" si="69"/>
        <v>-9.1236096083043342E-4</v>
      </c>
      <c r="AJ78">
        <f t="shared" si="70"/>
        <v>-0.30183735420753566</v>
      </c>
      <c r="AK78">
        <f t="shared" si="92"/>
        <v>-0.19720169238507923</v>
      </c>
      <c r="AL78">
        <f t="shared" si="71"/>
        <v>-0.4999514075534453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-4.7498772035711887E-7</v>
      </c>
      <c r="AR78">
        <f t="shared" si="76"/>
        <v>-4.7501720009633786E-7</v>
      </c>
      <c r="AS78">
        <f t="shared" si="77"/>
        <v>-1.5715044925820499E-4</v>
      </c>
      <c r="AT78">
        <f t="shared" si="78"/>
        <v>-1.0267229725147067E-4</v>
      </c>
      <c r="AU78">
        <f t="shared" si="79"/>
        <v>-2.6029776370977195E-4</v>
      </c>
      <c r="AW78">
        <v>75</v>
      </c>
      <c r="AX78">
        <f>IF(Z78&gt;0, (R78*SUMPRODUCT(K78:$K$98, X78:$X$98)-K78*$AZ$3)/Z78, 0)</f>
        <v>-1110590433.4896703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-2.5153296798650246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-2.2648580466891083E-4</v>
      </c>
      <c r="AI79">
        <f t="shared" si="69"/>
        <v>-2.2648580466891083E-4</v>
      </c>
      <c r="AJ79">
        <f t="shared" si="70"/>
        <v>-2.5153296798650246</v>
      </c>
      <c r="AK79">
        <f t="shared" si="92"/>
        <v>-0.17607307759055174</v>
      </c>
      <c r="AL79">
        <f t="shared" si="71"/>
        <v>-2.6916292432602456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-1.0528478292488481E-7</v>
      </c>
      <c r="AR79">
        <f t="shared" si="76"/>
        <v>-1.0528478292488481E-7</v>
      </c>
      <c r="AS79">
        <f t="shared" si="77"/>
        <v>-1.1692827270841366E-3</v>
      </c>
      <c r="AT79">
        <f t="shared" si="78"/>
        <v>-8.1849790895889573E-5</v>
      </c>
      <c r="AU79">
        <f t="shared" si="79"/>
        <v>-1.251237802762951E-3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6759.7501978337041</v>
      </c>
      <c r="AO81" s="6">
        <f t="shared" si="93"/>
        <v>-675.9750197833705</v>
      </c>
      <c r="AP81" s="6">
        <f t="shared" si="93"/>
        <v>-518.7481072997474</v>
      </c>
      <c r="AQ81" s="6">
        <f t="shared" si="93"/>
        <v>-4831.1706028318868</v>
      </c>
      <c r="AR81" s="6">
        <f t="shared" si="93"/>
        <v>733.85646791869749</v>
      </c>
      <c r="AS81" s="6">
        <f t="shared" si="93"/>
        <v>-524.15815141927919</v>
      </c>
      <c r="AT81" s="6">
        <f t="shared" si="93"/>
        <v>179.08371728594554</v>
      </c>
      <c r="AU81" s="6">
        <f t="shared" si="93"/>
        <v>388.78203378536392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BE21-A28D-43E2-BB0F-2347B79D599D}">
  <sheetPr codeName="Sheet3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11079.79106305361</v>
      </c>
      <c r="K3">
        <v>1</v>
      </c>
      <c r="L3" s="2">
        <v>0</v>
      </c>
      <c r="O3">
        <f>$C$3</f>
        <v>11079.79106305361</v>
      </c>
      <c r="P3" s="2">
        <f>O3*C5</f>
        <v>1107.979106305361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11079.79106305361</v>
      </c>
      <c r="AF3">
        <f t="shared" ref="AF3:AF34" si="4">-$Z3*P3</f>
        <v>-1107.979106305361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9698.6622149482482</v>
      </c>
      <c r="AJ3">
        <f t="shared" ref="AJ3:AJ34" si="8">AB3-AC3</f>
        <v>0</v>
      </c>
      <c r="AL3">
        <f t="shared" ref="AL3:AL34" si="9">SUM(AI3:AK3)</f>
        <v>9698.6622149482482</v>
      </c>
      <c r="AN3">
        <f t="shared" ref="AN3:AN34" si="10">AE3*$K3</f>
        <v>11079.79106305361</v>
      </c>
      <c r="AO3">
        <f t="shared" ref="AO3:AO34" si="11">AF3*$K3</f>
        <v>-1107.979106305361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9698.6622149482482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9698.6622149482482</v>
      </c>
      <c r="AW3">
        <v>0</v>
      </c>
      <c r="AX3">
        <f>IF(Z3&gt;0, (R3*SUMPRODUCT(K3:$K$98, X3:$X$98)-K3*$AZ$3)/Z3, 0)</f>
        <v>0</v>
      </c>
      <c r="AZ3">
        <f>C6*ABS(SUMPRODUCT(X4:X69, K4:K69))/1</f>
        <v>8075.9716337263835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</v>
      </c>
      <c r="S4">
        <f t="shared" si="1"/>
        <v>549.11305487110394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541.71318263357352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-541.71318263357352</v>
      </c>
      <c r="AK4">
        <f>G4*SUM(AB4, AE4:AF4)</f>
        <v>0</v>
      </c>
      <c r="AL4">
        <f t="shared" si="9"/>
        <v>-889.31768263357355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-324.288179867525</v>
      </c>
      <c r="AR4">
        <f t="shared" si="14"/>
        <v>-324.288179867525</v>
      </c>
      <c r="AS4">
        <f t="shared" si="15"/>
        <v>-505.37660475191109</v>
      </c>
      <c r="AT4">
        <f t="shared" si="16"/>
        <v>0</v>
      </c>
      <c r="AU4">
        <f t="shared" si="17"/>
        <v>-829.66478461943609</v>
      </c>
      <c r="AW4">
        <v>1</v>
      </c>
      <c r="AX4">
        <f>IF(Z4&gt;0, (R4*SUMPRODUCT(K4:$K$98, X4:$X$98)-K4*$AZ$3)/Z4, 0)</f>
        <v>549.11305487110394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100000</v>
      </c>
      <c r="S5">
        <f t="shared" si="1"/>
        <v>869.24383606875335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541.71318263357352</v>
      </c>
      <c r="AC5">
        <f t="shared" si="2"/>
        <v>845.85535936499127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-356.540806405296</v>
      </c>
      <c r="AI5">
        <f t="shared" si="7"/>
        <v>-380.86813908994469</v>
      </c>
      <c r="AJ5">
        <f t="shared" si="8"/>
        <v>-304.14217673141775</v>
      </c>
      <c r="AK5">
        <f>G5*SUM(AB5, AE5:AF5)</f>
        <v>22.210240487976517</v>
      </c>
      <c r="AL5">
        <f t="shared" si="9"/>
        <v>-662.80007533338585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-304.88090218453249</v>
      </c>
      <c r="AR5">
        <f t="shared" si="14"/>
        <v>-325.68339941175816</v>
      </c>
      <c r="AS5">
        <f t="shared" si="15"/>
        <v>-260.07441383535507</v>
      </c>
      <c r="AT5">
        <f t="shared" si="16"/>
        <v>18.992154715699687</v>
      </c>
      <c r="AU5">
        <f t="shared" si="17"/>
        <v>-566.76565853141346</v>
      </c>
      <c r="AW5">
        <v>2</v>
      </c>
      <c r="AX5">
        <f>IF(Z5&gt;0, (R5*SUMPRODUCT(K5:$K$98, X5:$X$98)-K5*$AZ$3)/Z5, 0)</f>
        <v>869.24383606875335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100000</v>
      </c>
      <c r="S6">
        <f t="shared" si="1"/>
        <v>1268.0103925781543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845.85535936499127</v>
      </c>
      <c r="AC6">
        <f t="shared" si="2"/>
        <v>1216.9170356672284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-365.64895732735908</v>
      </c>
      <c r="AI6">
        <f t="shared" si="7"/>
        <v>-389.64160444582944</v>
      </c>
      <c r="AJ6">
        <f t="shared" si="8"/>
        <v>-371.06167630223717</v>
      </c>
      <c r="AK6">
        <f>G6*SUM(AB6, AE6:AF6)</f>
        <v>49.482538522851989</v>
      </c>
      <c r="AL6">
        <f t="shared" si="9"/>
        <v>-711.22074222521462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-282.06527294917311</v>
      </c>
      <c r="AR6">
        <f t="shared" si="14"/>
        <v>-300.57344157000068</v>
      </c>
      <c r="AS6">
        <f t="shared" si="15"/>
        <v>-286.24069865312032</v>
      </c>
      <c r="AT6">
        <f t="shared" si="16"/>
        <v>38.171326500380225</v>
      </c>
      <c r="AU6">
        <f t="shared" si="17"/>
        <v>-548.64281372274081</v>
      </c>
      <c r="AW6">
        <v>3</v>
      </c>
      <c r="AX6">
        <f>IF(Z6&gt;0, (R6*SUMPRODUCT(K6:$K$98, X6:$X$98)-K6*$AZ$3)/Z6, 0)</f>
        <v>1268.0103925781543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100000</v>
      </c>
      <c r="S7">
        <f t="shared" si="1"/>
        <v>1581.4024459625377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1216.9170356672284</v>
      </c>
      <c r="AC7">
        <f t="shared" si="2"/>
        <v>1496.5673979071225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-375.42772893333057</v>
      </c>
      <c r="AI7">
        <f t="shared" si="7"/>
        <v>-399.08659264838286</v>
      </c>
      <c r="AJ7">
        <f t="shared" si="8"/>
        <v>-279.65036223989409</v>
      </c>
      <c r="AK7">
        <f>G7*SUM(AB7, AE7:AF7)</f>
        <v>59.750626451260914</v>
      </c>
      <c r="AL7">
        <f t="shared" si="9"/>
        <v>-618.98632843701603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-263.49623823306234</v>
      </c>
      <c r="AR7">
        <f t="shared" si="14"/>
        <v>-280.10135583451694</v>
      </c>
      <c r="AS7">
        <f t="shared" si="15"/>
        <v>-196.2743100518577</v>
      </c>
      <c r="AT7">
        <f t="shared" si="16"/>
        <v>41.936341108069918</v>
      </c>
      <c r="AU7">
        <f t="shared" si="17"/>
        <v>-434.43932477830469</v>
      </c>
      <c r="AW7">
        <v>4</v>
      </c>
      <c r="AX7">
        <f>IF(Z7&gt;0, (R7*SUMPRODUCT(K7:$K$98, X7:$X$98)-K7*$AZ$3)/Z7, 0)</f>
        <v>1581.4024459625377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100000</v>
      </c>
      <c r="S8">
        <f t="shared" si="1"/>
        <v>1725.8989744320854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1496.5673979071225</v>
      </c>
      <c r="AC8">
        <f t="shared" si="2"/>
        <v>1610.3142405125982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-386.17445278167747</v>
      </c>
      <c r="AI8">
        <f t="shared" si="7"/>
        <v>-409.50018424638387</v>
      </c>
      <c r="AJ8">
        <f t="shared" si="8"/>
        <v>-113.74684260547565</v>
      </c>
      <c r="AK8">
        <f t="shared" ref="AK8:AK39" si="30">G8*SUM(AB8:AB8, AE8:AF8)</f>
        <v>31.87688557542171</v>
      </c>
      <c r="AL8">
        <f t="shared" si="9"/>
        <v>-491.37014127643783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-252.99999236713739</v>
      </c>
      <c r="AR8">
        <f t="shared" si="14"/>
        <v>-268.28171242919689</v>
      </c>
      <c r="AS8">
        <f t="shared" si="15"/>
        <v>-74.520595817975675</v>
      </c>
      <c r="AT8">
        <f t="shared" si="16"/>
        <v>20.883959954309159</v>
      </c>
      <c r="AU8">
        <f t="shared" si="17"/>
        <v>-321.91834829286347</v>
      </c>
      <c r="AW8">
        <v>5</v>
      </c>
      <c r="AX8">
        <f>IF(Z8&gt;0, (R8*SUMPRODUCT(K8:$K$98, X8:$X$98)-K8*$AZ$3)/Z8, 0)</f>
        <v>1725.8989744320854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100000</v>
      </c>
      <c r="S9">
        <f t="shared" si="1"/>
        <v>1780.3798555178892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1610.3142405125982</v>
      </c>
      <c r="AC9">
        <f t="shared" si="2"/>
        <v>1637.4191900138703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-399.68109038096969</v>
      </c>
      <c r="AI9">
        <f t="shared" si="7"/>
        <v>-422.67364425843374</v>
      </c>
      <c r="AJ9">
        <f t="shared" si="8"/>
        <v>-27.104949501272131</v>
      </c>
      <c r="AK9">
        <f t="shared" si="30"/>
        <v>9.5008540190243291</v>
      </c>
      <c r="AL9">
        <f t="shared" si="9"/>
        <v>-440.27773974068157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-247.98635195682857</v>
      </c>
      <c r="AR9">
        <f t="shared" si="14"/>
        <v>-262.25232474230171</v>
      </c>
      <c r="AS9">
        <f t="shared" si="15"/>
        <v>-16.81755206479135</v>
      </c>
      <c r="AT9">
        <f t="shared" si="16"/>
        <v>5.8949051765407177</v>
      </c>
      <c r="AU9">
        <f t="shared" si="17"/>
        <v>-273.17497163055236</v>
      </c>
      <c r="AW9">
        <v>6</v>
      </c>
      <c r="AX9">
        <f>IF(Z9&gt;0, (R9*SUMPRODUCT(K9:$K$98, X9:$X$98)-K9*$AZ$3)/Z9, 0)</f>
        <v>1780.3798555178892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100000</v>
      </c>
      <c r="S10">
        <f t="shared" si="1"/>
        <v>1816.7107553854985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1637.4191900138703</v>
      </c>
      <c r="AC10">
        <f t="shared" si="2"/>
        <v>1646.6052719094359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-413.89070978232536</v>
      </c>
      <c r="AI10">
        <f t="shared" si="7"/>
        <v>-436.54986544356922</v>
      </c>
      <c r="AJ10">
        <f t="shared" si="8"/>
        <v>-9.1860818955656214</v>
      </c>
      <c r="AK10">
        <f t="shared" si="30"/>
        <v>6.7134186790568693</v>
      </c>
      <c r="AL10">
        <f t="shared" si="9"/>
        <v>-439.02252866007797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-243.62286341450891</v>
      </c>
      <c r="AR10">
        <f t="shared" si="14"/>
        <v>-256.96041425649463</v>
      </c>
      <c r="AS10">
        <f t="shared" si="15"/>
        <v>-5.4070785404554274</v>
      </c>
      <c r="AT10">
        <f t="shared" si="16"/>
        <v>3.9516283966664867</v>
      </c>
      <c r="AU10">
        <f t="shared" si="17"/>
        <v>-258.41586440028357</v>
      </c>
      <c r="AW10">
        <v>7</v>
      </c>
      <c r="AX10">
        <f>IF(Z10&gt;0, (R10*SUMPRODUCT(K10:$K$98, X10:$X$98)-K10*$AZ$3)/Z10, 0)</f>
        <v>1816.7107553854985</v>
      </c>
    </row>
    <row r="11" spans="1:52" x14ac:dyDescent="0.25">
      <c r="A11" t="s">
        <v>33</v>
      </c>
      <c r="C11" s="26">
        <f>AU71</f>
        <v>607.24036633721266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100000</v>
      </c>
      <c r="S11">
        <f t="shared" si="1"/>
        <v>1836.078254841653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1646.6052719094359</v>
      </c>
      <c r="AC11">
        <f t="shared" si="2"/>
        <v>1639.671148357299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-427.35530123596476</v>
      </c>
      <c r="AI11">
        <f t="shared" si="7"/>
        <v>-449.68102651528716</v>
      </c>
      <c r="AJ11">
        <f t="shared" si="8"/>
        <v>6.9341235521369526</v>
      </c>
      <c r="AK11">
        <f t="shared" si="30"/>
        <v>3.9518526525826458</v>
      </c>
      <c r="AL11">
        <f t="shared" si="9"/>
        <v>-438.79505031056755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-239.02351091598703</v>
      </c>
      <c r="AR11">
        <f t="shared" si="14"/>
        <v>-251.51048188505186</v>
      </c>
      <c r="AS11">
        <f t="shared" si="15"/>
        <v>3.8783151905769011</v>
      </c>
      <c r="AT11">
        <f t="shared" si="16"/>
        <v>2.2103053195107232</v>
      </c>
      <c r="AU11">
        <f t="shared" si="17"/>
        <v>-245.42186137496424</v>
      </c>
      <c r="AW11">
        <v>8</v>
      </c>
      <c r="AX11">
        <f>IF(Z11&gt;0, (R11*SUMPRODUCT(K11:$K$98, X11:$X$98)-K11*$AZ$3)/Z11, 0)</f>
        <v>1836.078254841653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100000</v>
      </c>
      <c r="S12">
        <f t="shared" si="1"/>
        <v>1847.4339891999323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1639.671148357299</v>
      </c>
      <c r="AC12">
        <f t="shared" si="2"/>
        <v>1625.1435452565038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-442.26109770913286</v>
      </c>
      <c r="AI12">
        <f t="shared" si="7"/>
        <v>-464.25300046123476</v>
      </c>
      <c r="AJ12">
        <f t="shared" si="8"/>
        <v>14.527603100795204</v>
      </c>
      <c r="AK12">
        <f t="shared" si="30"/>
        <v>3.7712436412217878</v>
      </c>
      <c r="AL12">
        <f t="shared" si="9"/>
        <v>-445.95415371921774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-235.06647497876486</v>
      </c>
      <c r="AR12">
        <f t="shared" si="14"/>
        <v>-246.75540508089273</v>
      </c>
      <c r="AS12">
        <f t="shared" si="15"/>
        <v>7.7215754867059445</v>
      </c>
      <c r="AT12">
        <f t="shared" si="16"/>
        <v>2.0044560862803218</v>
      </c>
      <c r="AU12">
        <f t="shared" si="17"/>
        <v>-237.02937350790646</v>
      </c>
      <c r="AW12">
        <v>9</v>
      </c>
      <c r="AX12">
        <f>IF(Z12&gt;0, (R12*SUMPRODUCT(K12:$K$98, X12:$X$98)-K12*$AZ$3)/Z12, 0)</f>
        <v>1847.4339891999323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100000</v>
      </c>
      <c r="S13">
        <f t="shared" si="1"/>
        <v>1849.5319907160961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1625.1435452565038</v>
      </c>
      <c r="AC13">
        <f t="shared" si="2"/>
        <v>1602.2521352798494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-457.79585112090552</v>
      </c>
      <c r="AI13">
        <f t="shared" si="7"/>
        <v>-479.45338588270619</v>
      </c>
      <c r="AJ13">
        <f t="shared" si="8"/>
        <v>22.891409976654359</v>
      </c>
      <c r="AK13">
        <f t="shared" si="30"/>
        <v>3.2502870905130075</v>
      </c>
      <c r="AL13">
        <f t="shared" si="9"/>
        <v>-453.31168881553884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-231.29597106698773</v>
      </c>
      <c r="AR13">
        <f t="shared" si="14"/>
        <v>-242.23818585854283</v>
      </c>
      <c r="AS13">
        <f t="shared" si="15"/>
        <v>11.565615736094678</v>
      </c>
      <c r="AT13">
        <f t="shared" si="16"/>
        <v>1.6421693359736302</v>
      </c>
      <c r="AU13">
        <f t="shared" si="17"/>
        <v>-229.03040078647453</v>
      </c>
      <c r="AW13">
        <v>10</v>
      </c>
      <c r="AX13">
        <f>IF(Z13&gt;0, (R13*SUMPRODUCT(K13:$K$98, X13:$X$98)-K13*$AZ$3)/Z13, 0)</f>
        <v>1849.5319907160961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100000</v>
      </c>
      <c r="S14">
        <f t="shared" si="1"/>
        <v>1843.0415275717683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1602.2521352798494</v>
      </c>
      <c r="AC14">
        <f t="shared" si="2"/>
        <v>1571.9059712672383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-475.14786045428951</v>
      </c>
      <c r="AI14">
        <f t="shared" si="7"/>
        <v>-496.47003290335863</v>
      </c>
      <c r="AJ14">
        <f t="shared" si="8"/>
        <v>30.346164012611098</v>
      </c>
      <c r="AK14">
        <f t="shared" si="30"/>
        <v>2.8840538435037288</v>
      </c>
      <c r="AL14">
        <f t="shared" si="9"/>
        <v>-463.23981504724378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-228.24003590009167</v>
      </c>
      <c r="AR14">
        <f t="shared" si="14"/>
        <v>-238.48226534123984</v>
      </c>
      <c r="AS14">
        <f t="shared" si="15"/>
        <v>14.576956227996625</v>
      </c>
      <c r="AT14">
        <f t="shared" si="16"/>
        <v>1.3853720232470972</v>
      </c>
      <c r="AU14">
        <f t="shared" si="17"/>
        <v>-222.51993708999609</v>
      </c>
      <c r="AW14">
        <v>11</v>
      </c>
      <c r="AX14">
        <f>IF(Z14&gt;0, (R14*SUMPRODUCT(K14:$K$98, X14:$X$98)-K14*$AZ$3)/Z14, 0)</f>
        <v>1843.0415275717683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100000</v>
      </c>
      <c r="S15">
        <f t="shared" si="1"/>
        <v>1837.9299761020688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1571.9059712672383</v>
      </c>
      <c r="AC15">
        <f t="shared" si="2"/>
        <v>1542.7668639647968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-495.34357587854441</v>
      </c>
      <c r="AI15">
        <f t="shared" si="7"/>
        <v>-516.32869070915319</v>
      </c>
      <c r="AJ15">
        <f t="shared" si="8"/>
        <v>29.139107302441516</v>
      </c>
      <c r="AK15">
        <f t="shared" si="30"/>
        <v>6.4448144821956781</v>
      </c>
      <c r="AL15">
        <f t="shared" si="9"/>
        <v>-480.74476892451599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-225.72921465080915</v>
      </c>
      <c r="AR15">
        <f t="shared" si="14"/>
        <v>-235.29218007671355</v>
      </c>
      <c r="AS15">
        <f t="shared" si="15"/>
        <v>13.278758678438097</v>
      </c>
      <c r="AT15">
        <f t="shared" si="16"/>
        <v>2.9369168845199614</v>
      </c>
      <c r="AU15">
        <f t="shared" si="17"/>
        <v>-219.07650451375548</v>
      </c>
      <c r="AW15">
        <v>12</v>
      </c>
      <c r="AX15">
        <f>IF(Z15&gt;0, (R15*SUMPRODUCT(K15:$K$98, X15:$X$98)-K15*$AZ$3)/Z15, 0)</f>
        <v>1837.9299761020688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100000</v>
      </c>
      <c r="S16">
        <f t="shared" si="1"/>
        <v>1835.4887245749205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1542.7668639647968</v>
      </c>
      <c r="AC16">
        <f t="shared" si="2"/>
        <v>1515.8283460554785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-516.60047675929582</v>
      </c>
      <c r="AI16">
        <f t="shared" si="7"/>
        <v>-537.24659032240868</v>
      </c>
      <c r="AJ16">
        <f t="shared" si="8"/>
        <v>26.938517909318307</v>
      </c>
      <c r="AK16">
        <f t="shared" si="30"/>
        <v>10.953644734150059</v>
      </c>
      <c r="AL16">
        <f t="shared" si="9"/>
        <v>-499.35442767894034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-222.69987097641581</v>
      </c>
      <c r="AR16">
        <f t="shared" si="14"/>
        <v>-231.60014697986207</v>
      </c>
      <c r="AS16">
        <f t="shared" si="15"/>
        <v>11.61285119273383</v>
      </c>
      <c r="AT16">
        <f t="shared" si="16"/>
        <v>4.7219764184486301</v>
      </c>
      <c r="AU16">
        <f t="shared" si="17"/>
        <v>-215.26531936867963</v>
      </c>
      <c r="AW16">
        <v>13</v>
      </c>
      <c r="AX16">
        <f>IF(Z16&gt;0, (R16*SUMPRODUCT(K16:$K$98, X16:$X$98)-K16*$AZ$3)/Z16, 0)</f>
        <v>1835.4887245749205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100000</v>
      </c>
      <c r="S17">
        <f t="shared" si="1"/>
        <v>1849.203777665932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1515.8283460554785</v>
      </c>
      <c r="AC17">
        <f t="shared" si="2"/>
        <v>1501.9237375457251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-538.58649315322839</v>
      </c>
      <c r="AI17">
        <f t="shared" si="7"/>
        <v>-558.89149895742185</v>
      </c>
      <c r="AJ17">
        <f t="shared" si="8"/>
        <v>13.904608509753416</v>
      </c>
      <c r="AK17">
        <f t="shared" si="30"/>
        <v>20.918431175565605</v>
      </c>
      <c r="AL17">
        <f t="shared" si="9"/>
        <v>-524.06845927210281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-218.25320735662834</v>
      </c>
      <c r="AR17">
        <f t="shared" si="14"/>
        <v>-226.48147282280178</v>
      </c>
      <c r="AS17">
        <f t="shared" si="15"/>
        <v>5.6346110473820756</v>
      </c>
      <c r="AT17">
        <f t="shared" si="16"/>
        <v>8.4768458826485737</v>
      </c>
      <c r="AU17">
        <f t="shared" si="17"/>
        <v>-212.37001589277114</v>
      </c>
      <c r="AW17">
        <v>14</v>
      </c>
      <c r="AX17">
        <f>IF(Z17&gt;0, (R17*SUMPRODUCT(K17:$K$98, X17:$X$98)-K17*$AZ$3)/Z17, 0)</f>
        <v>1849.203777665932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100000</v>
      </c>
      <c r="S18">
        <f t="shared" si="1"/>
        <v>1881.5775162229454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1501.9237375457251</v>
      </c>
      <c r="AC18">
        <f t="shared" si="2"/>
        <v>1502.3360359721037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-563.32957314796658</v>
      </c>
      <c r="AI18">
        <f t="shared" si="7"/>
        <v>-583.29069650083102</v>
      </c>
      <c r="AJ18">
        <f t="shared" si="8"/>
        <v>-0.41229842637858383</v>
      </c>
      <c r="AK18">
        <f t="shared" si="30"/>
        <v>32.441552730987667</v>
      </c>
      <c r="AL18">
        <f t="shared" si="9"/>
        <v>-551.26144219622188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-213.02718223403201</v>
      </c>
      <c r="AR18">
        <f t="shared" si="14"/>
        <v>-220.57562645705477</v>
      </c>
      <c r="AS18">
        <f t="shared" si="15"/>
        <v>-0.1559136537429488</v>
      </c>
      <c r="AT18">
        <f t="shared" si="16"/>
        <v>12.268009518761431</v>
      </c>
      <c r="AU18">
        <f t="shared" si="17"/>
        <v>-208.46353059203625</v>
      </c>
      <c r="AW18">
        <v>15</v>
      </c>
      <c r="AX18">
        <f>IF(Z18&gt;0, (R18*SUMPRODUCT(K18:$K$98, X18:$X$98)-K18*$AZ$3)/Z18, 0)</f>
        <v>1881.5775162229454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100000</v>
      </c>
      <c r="S19">
        <f t="shared" si="1"/>
        <v>1905.8368342905062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1502.3360359721037</v>
      </c>
      <c r="AC19">
        <f t="shared" si="2"/>
        <v>1495.2244529553241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-591.03984005056191</v>
      </c>
      <c r="AI19">
        <f t="shared" si="7"/>
        <v>-610.65359220988512</v>
      </c>
      <c r="AJ19">
        <f t="shared" si="8"/>
        <v>7.1115830167796048</v>
      </c>
      <c r="AK19">
        <f t="shared" si="30"/>
        <v>33.502093602177915</v>
      </c>
      <c r="AL19">
        <f t="shared" si="9"/>
        <v>-570.03991559092765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-208.43609208888893</v>
      </c>
      <c r="AR19">
        <f t="shared" si="14"/>
        <v>-215.35307733127055</v>
      </c>
      <c r="AS19">
        <f t="shared" si="15"/>
        <v>2.5079706512786761</v>
      </c>
      <c r="AT19">
        <f t="shared" si="16"/>
        <v>11.814847314923393</v>
      </c>
      <c r="AU19">
        <f t="shared" si="17"/>
        <v>-201.0302593650685</v>
      </c>
      <c r="AW19">
        <v>16</v>
      </c>
      <c r="AX19">
        <f>IF(Z19&gt;0, (R19*SUMPRODUCT(K19:$K$98, X19:$X$98)-K19*$AZ$3)/Z19, 0)</f>
        <v>1905.8368342905062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100000</v>
      </c>
      <c r="S20">
        <f t="shared" si="1"/>
        <v>1860.499332765781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1495.2244529553241</v>
      </c>
      <c r="AC20">
        <f t="shared" si="2"/>
        <v>1433.4736542424366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-622.66664919080699</v>
      </c>
      <c r="AI20">
        <f t="shared" si="7"/>
        <v>-641.92859716623923</v>
      </c>
      <c r="AJ20">
        <f t="shared" si="8"/>
        <v>61.750798712887445</v>
      </c>
      <c r="AK20">
        <f t="shared" si="30"/>
        <v>6.4294651477078935</v>
      </c>
      <c r="AL20">
        <f t="shared" si="9"/>
        <v>-573.74833330564388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-208.27999776370277</v>
      </c>
      <c r="AR20">
        <f t="shared" si="14"/>
        <v>-214.72305760392587</v>
      </c>
      <c r="AS20">
        <f t="shared" si="15"/>
        <v>20.655444184366221</v>
      </c>
      <c r="AT20">
        <f t="shared" si="16"/>
        <v>2.1506354777900567</v>
      </c>
      <c r="AU20">
        <f t="shared" si="17"/>
        <v>-191.9169779417696</v>
      </c>
      <c r="AW20">
        <v>17</v>
      </c>
      <c r="AX20">
        <f>IF(Z20&gt;0, (R20*SUMPRODUCT(K20:$K$98, X20:$X$98)-K20*$AZ$3)/Z20, 0)</f>
        <v>1860.499332765781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100000</v>
      </c>
      <c r="S21">
        <f t="shared" si="1"/>
        <v>1795.5243918125927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1433.4736542424366</v>
      </c>
      <c r="AC21">
        <f t="shared" si="2"/>
        <v>1357.7455293452967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-658.98568060251785</v>
      </c>
      <c r="AI21">
        <f t="shared" si="7"/>
        <v>-677.89026267804513</v>
      </c>
      <c r="AJ21">
        <f t="shared" si="8"/>
        <v>75.728124897139878</v>
      </c>
      <c r="AK21">
        <f t="shared" si="30"/>
        <v>2.2935578467878988</v>
      </c>
      <c r="AL21">
        <f t="shared" si="9"/>
        <v>-599.86857993411741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-209.61258779481506</v>
      </c>
      <c r="AR21">
        <f t="shared" si="14"/>
        <v>-215.62582675686301</v>
      </c>
      <c r="AS21">
        <f t="shared" si="15"/>
        <v>24.08788035276438</v>
      </c>
      <c r="AT21">
        <f t="shared" si="16"/>
        <v>0.72954331129434036</v>
      </c>
      <c r="AU21">
        <f t="shared" si="17"/>
        <v>-190.80840309280433</v>
      </c>
      <c r="AW21">
        <v>18</v>
      </c>
      <c r="AX21">
        <f>IF(Z21&gt;0, (R21*SUMPRODUCT(K21:$K$98, X21:$X$98)-K21*$AZ$3)/Z21, 0)</f>
        <v>1795.5243918125927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100000</v>
      </c>
      <c r="S22">
        <f t="shared" si="1"/>
        <v>1777.7767944922784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1357.7455293452967</v>
      </c>
      <c r="AC22">
        <f t="shared" si="2"/>
        <v>1318.4291758444101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-700.46285915508702</v>
      </c>
      <c r="AI22">
        <f t="shared" si="7"/>
        <v>-719.00327969507032</v>
      </c>
      <c r="AJ22">
        <f t="shared" si="8"/>
        <v>39.316353500886635</v>
      </c>
      <c r="AK22">
        <f t="shared" si="30"/>
        <v>28.512656116251232</v>
      </c>
      <c r="AL22">
        <f t="shared" si="9"/>
        <v>-651.17427007793242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-208.0352952603142</v>
      </c>
      <c r="AR22">
        <f t="shared" si="14"/>
        <v>-213.54174261990482</v>
      </c>
      <c r="AS22">
        <f t="shared" si="15"/>
        <v>11.676834970210624</v>
      </c>
      <c r="AT22">
        <f t="shared" si="16"/>
        <v>8.4681703765921235</v>
      </c>
      <c r="AU22">
        <f t="shared" si="17"/>
        <v>-193.39673727310205</v>
      </c>
      <c r="AW22">
        <v>19</v>
      </c>
      <c r="AX22">
        <f>IF(Z22&gt;0, (R22*SUMPRODUCT(K22:$K$98, X22:$X$98)-K22*$AZ$3)/Z22, 0)</f>
        <v>1777.7767944922784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100000</v>
      </c>
      <c r="S23">
        <f t="shared" si="1"/>
        <v>1881.6229020672831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1318.4291758444101</v>
      </c>
      <c r="AC23">
        <f t="shared" si="2"/>
        <v>1367.3801496393194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-749.81094586118172</v>
      </c>
      <c r="AI23">
        <f t="shared" si="7"/>
        <v>-767.97850945929986</v>
      </c>
      <c r="AJ23">
        <f t="shared" si="8"/>
        <v>-48.95097379490926</v>
      </c>
      <c r="AK23">
        <f t="shared" si="30"/>
        <v>92.290042309108713</v>
      </c>
      <c r="AL23">
        <f t="shared" si="9"/>
        <v>-724.63944094510043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-198.83171773095427</v>
      </c>
      <c r="AR23">
        <f t="shared" si="14"/>
        <v>-203.64931594973109</v>
      </c>
      <c r="AS23">
        <f t="shared" si="15"/>
        <v>-12.980613657308069</v>
      </c>
      <c r="AT23">
        <f t="shared" si="16"/>
        <v>24.473085839933635</v>
      </c>
      <c r="AU23">
        <f t="shared" si="17"/>
        <v>-192.15684376710553</v>
      </c>
      <c r="AW23">
        <v>20</v>
      </c>
      <c r="AX23">
        <f>IF(Z23&gt;0, (R23*SUMPRODUCT(K23:$K$98, X23:$X$98)-K23*$AZ$3)/Z23, 0)</f>
        <v>1881.6229020672831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100000</v>
      </c>
      <c r="S24">
        <f t="shared" si="1"/>
        <v>1965.1969724558235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1367.3801496393194</v>
      </c>
      <c r="AC24">
        <f t="shared" si="2"/>
        <v>1398.0004578505298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-805.62127747088039</v>
      </c>
      <c r="AI24">
        <f t="shared" si="7"/>
        <v>-823.40576011364965</v>
      </c>
      <c r="AJ24">
        <f t="shared" si="8"/>
        <v>-30.620308211210386</v>
      </c>
      <c r="AK24">
        <f t="shared" si="30"/>
        <v>95.716610474752372</v>
      </c>
      <c r="AL24">
        <f t="shared" si="9"/>
        <v>-758.30945785010772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-190.74220275638652</v>
      </c>
      <c r="AR24">
        <f t="shared" si="14"/>
        <v>-194.95292991693765</v>
      </c>
      <c r="AS24">
        <f t="shared" si="15"/>
        <v>-7.2497899454956363</v>
      </c>
      <c r="AT24">
        <f t="shared" si="16"/>
        <v>22.662257853522497</v>
      </c>
      <c r="AU24">
        <f t="shared" si="17"/>
        <v>-179.54046200891079</v>
      </c>
      <c r="AW24">
        <v>21</v>
      </c>
      <c r="AX24">
        <f>IF(Z24&gt;0, (R24*SUMPRODUCT(K24:$K$98, X24:$X$98)-K24*$AZ$3)/Z24, 0)</f>
        <v>1965.1969724558235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100000</v>
      </c>
      <c r="S25">
        <f t="shared" si="1"/>
        <v>2030.138354096237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1398.0004578505298</v>
      </c>
      <c r="AC25">
        <f t="shared" si="2"/>
        <v>1412.126135399644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-868.42816748082726</v>
      </c>
      <c r="AI25">
        <f t="shared" si="7"/>
        <v>-885.81769825529864</v>
      </c>
      <c r="AJ25">
        <f t="shared" si="8"/>
        <v>-14.125677549114243</v>
      </c>
      <c r="AK25">
        <f t="shared" si="30"/>
        <v>97.860032049537097</v>
      </c>
      <c r="AL25">
        <f t="shared" si="9"/>
        <v>-802.08334375487584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-183.58269644237006</v>
      </c>
      <c r="AR25">
        <f t="shared" si="14"/>
        <v>-187.25878281196091</v>
      </c>
      <c r="AS25">
        <f t="shared" si="15"/>
        <v>-2.9861191410504246</v>
      </c>
      <c r="AT25">
        <f t="shared" si="16"/>
        <v>20.687270669381419</v>
      </c>
      <c r="AU25">
        <f t="shared" si="17"/>
        <v>-169.55763128362992</v>
      </c>
      <c r="AW25">
        <v>22</v>
      </c>
      <c r="AX25">
        <f>IF(Z25&gt;0, (R25*SUMPRODUCT(K25:$K$98, X25:$X$98)-K25*$AZ$3)/Z25, 0)</f>
        <v>2030.138354096237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100000</v>
      </c>
      <c r="S26">
        <f t="shared" si="1"/>
        <v>2078.0213232996512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1412.126135399644</v>
      </c>
      <c r="AC26">
        <f t="shared" si="2"/>
        <v>1411.461189230045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-939.21627808086077</v>
      </c>
      <c r="AI26">
        <f t="shared" si="7"/>
        <v>-956.1971094780672</v>
      </c>
      <c r="AJ26">
        <f t="shared" si="8"/>
        <v>0.66494616959903396</v>
      </c>
      <c r="AK26">
        <f t="shared" si="30"/>
        <v>98.848829477975087</v>
      </c>
      <c r="AL26">
        <f t="shared" si="9"/>
        <v>-856.6833338304931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-177.27415803924069</v>
      </c>
      <c r="AR26">
        <f t="shared" si="14"/>
        <v>-180.47923727285138</v>
      </c>
      <c r="AS26">
        <f t="shared" si="15"/>
        <v>0.12550652614108371</v>
      </c>
      <c r="AT26">
        <f t="shared" si="16"/>
        <v>18.657409829691918</v>
      </c>
      <c r="AU26">
        <f t="shared" si="17"/>
        <v>-161.69632091701837</v>
      </c>
      <c r="AW26">
        <v>23</v>
      </c>
      <c r="AX26">
        <f>IF(Z26&gt;0, (R26*SUMPRODUCT(K26:$K$98, X26:$X$98)-K26*$AZ$3)/Z26, 0)</f>
        <v>2078.0213232996512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100000</v>
      </c>
      <c r="S27">
        <f t="shared" si="1"/>
        <v>2110.1261637432021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1411.461189230045</v>
      </c>
      <c r="AC27">
        <f t="shared" si="2"/>
        <v>1397.5064510772072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-1015.5191277154852</v>
      </c>
      <c r="AI27">
        <f t="shared" si="7"/>
        <v>-1032.0762710167905</v>
      </c>
      <c r="AJ27">
        <f t="shared" si="8"/>
        <v>13.954738152837763</v>
      </c>
      <c r="AK27">
        <f t="shared" si="30"/>
        <v>98.802283246103158</v>
      </c>
      <c r="AL27">
        <f t="shared" si="9"/>
        <v>-919.31924961784966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-171.13936083493374</v>
      </c>
      <c r="AR27">
        <f t="shared" si="14"/>
        <v>-173.92963710300583</v>
      </c>
      <c r="AS27">
        <f t="shared" si="15"/>
        <v>2.3517085034804137</v>
      </c>
      <c r="AT27">
        <f t="shared" si="16"/>
        <v>16.650557475769681</v>
      </c>
      <c r="AU27">
        <f t="shared" si="17"/>
        <v>-154.92737112375576</v>
      </c>
      <c r="AW27">
        <v>24</v>
      </c>
      <c r="AX27">
        <f>IF(Z27&gt;0, (R27*SUMPRODUCT(K27:$K$98, X27:$X$98)-K27*$AZ$3)/Z27, 0)</f>
        <v>2110.1261637432021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100000</v>
      </c>
      <c r="S28">
        <f t="shared" si="1"/>
        <v>2128.4341216112098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1397.5064510772072</v>
      </c>
      <c r="AC28">
        <f t="shared" si="2"/>
        <v>1372.1880008551327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-1096.9206779974686</v>
      </c>
      <c r="AI28">
        <f t="shared" si="7"/>
        <v>-1113.0380196962617</v>
      </c>
      <c r="AJ28">
        <f t="shared" si="8"/>
        <v>25.318450222074489</v>
      </c>
      <c r="AK28">
        <f t="shared" si="30"/>
        <v>97.825451575404514</v>
      </c>
      <c r="AL28">
        <f t="shared" si="9"/>
        <v>-989.89411789878272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-165.05131868351708</v>
      </c>
      <c r="AR28">
        <f t="shared" si="14"/>
        <v>-167.47646076937426</v>
      </c>
      <c r="AS28">
        <f t="shared" si="15"/>
        <v>3.809613292918546</v>
      </c>
      <c r="AT28">
        <f t="shared" si="16"/>
        <v>14.719587393326831</v>
      </c>
      <c r="AU28">
        <f t="shared" si="17"/>
        <v>-148.9472600831289</v>
      </c>
      <c r="AW28">
        <v>25</v>
      </c>
      <c r="AX28">
        <f>IF(Z28&gt;0, (R28*SUMPRODUCT(K28:$K$98, X28:$X$98)-K28*$AZ$3)/Z28, 0)</f>
        <v>2128.4341216112098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100000</v>
      </c>
      <c r="S29">
        <f t="shared" si="1"/>
        <v>2134.8326227845682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1372.1880008551327</v>
      </c>
      <c r="AC29">
        <f t="shared" si="2"/>
        <v>1337.3339237902396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-1181.1707974739718</v>
      </c>
      <c r="AI29">
        <f t="shared" si="7"/>
        <v>-1196.8316730564084</v>
      </c>
      <c r="AJ29">
        <f t="shared" si="8"/>
        <v>34.85407706489309</v>
      </c>
      <c r="AK29">
        <f t="shared" si="30"/>
        <v>96.053160059859295</v>
      </c>
      <c r="AL29">
        <f t="shared" si="9"/>
        <v>-1065.924435931656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-158.68594175235603</v>
      </c>
      <c r="AR29">
        <f t="shared" si="14"/>
        <v>-160.78992264638097</v>
      </c>
      <c r="AS29">
        <f t="shared" si="15"/>
        <v>4.6825167492964805</v>
      </c>
      <c r="AT29">
        <f t="shared" si="16"/>
        <v>12.904387913234403</v>
      </c>
      <c r="AU29">
        <f t="shared" si="17"/>
        <v>-143.20301798385009</v>
      </c>
      <c r="AW29">
        <v>26</v>
      </c>
      <c r="AX29">
        <f>IF(Z29&gt;0, (R29*SUMPRODUCT(K29:$K$98, X29:$X$98)-K29*$AZ$3)/Z29, 0)</f>
        <v>2134.8326227845682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100000</v>
      </c>
      <c r="S30">
        <f t="shared" si="1"/>
        <v>2131.5781964066068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1337.3339237902396</v>
      </c>
      <c r="AC30">
        <f t="shared" si="2"/>
        <v>1294.89551919737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-1268.8610534346446</v>
      </c>
      <c r="AI30">
        <f t="shared" si="7"/>
        <v>-1284.0481049978982</v>
      </c>
      <c r="AJ30">
        <f t="shared" si="8"/>
        <v>42.438404592869574</v>
      </c>
      <c r="AK30">
        <f t="shared" si="30"/>
        <v>93.613374665316783</v>
      </c>
      <c r="AL30">
        <f t="shared" si="9"/>
        <v>-1147.9963257397119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-152.20250386898738</v>
      </c>
      <c r="AR30">
        <f t="shared" si="14"/>
        <v>-154.02422206898859</v>
      </c>
      <c r="AS30">
        <f t="shared" si="15"/>
        <v>5.0905742766361763</v>
      </c>
      <c r="AT30">
        <f t="shared" si="16"/>
        <v>11.229117625699688</v>
      </c>
      <c r="AU30">
        <f t="shared" si="17"/>
        <v>-137.70453016665272</v>
      </c>
      <c r="AW30">
        <v>27</v>
      </c>
      <c r="AX30">
        <f>IF(Z30&gt;0, (R30*SUMPRODUCT(K30:$K$98, X30:$X$98)-K30*$AZ$3)/Z30, 0)</f>
        <v>2131.5781964066068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100000</v>
      </c>
      <c r="S31">
        <f t="shared" si="1"/>
        <v>2120.6616745283927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1294.89551919737</v>
      </c>
      <c r="AC31">
        <f t="shared" si="2"/>
        <v>1246.4854592207812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-1362.5855466582509</v>
      </c>
      <c r="AI31">
        <f t="shared" si="7"/>
        <v>-1377.2800813192075</v>
      </c>
      <c r="AJ31">
        <f t="shared" si="8"/>
        <v>48.410059976588855</v>
      </c>
      <c r="AK31">
        <f t="shared" si="30"/>
        <v>90.64268634381591</v>
      </c>
      <c r="AL31">
        <f t="shared" si="9"/>
        <v>-1238.2273349988027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-145.9329914243223</v>
      </c>
      <c r="AR31">
        <f t="shared" si="14"/>
        <v>-147.50677694253872</v>
      </c>
      <c r="AS31">
        <f t="shared" si="15"/>
        <v>5.1847202436136968</v>
      </c>
      <c r="AT31">
        <f t="shared" si="16"/>
        <v>9.7078369877992454</v>
      </c>
      <c r="AU31">
        <f t="shared" si="17"/>
        <v>-132.61421971112577</v>
      </c>
      <c r="AW31">
        <v>28</v>
      </c>
      <c r="AX31">
        <f>IF(Z31&gt;0, (R31*SUMPRODUCT(K31:$K$98, X31:$X$98)-K31*$AZ$3)/Z31, 0)</f>
        <v>2120.6616745283927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100000</v>
      </c>
      <c r="S32">
        <f t="shared" si="1"/>
        <v>2103.4032340710105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1246.4854592207812</v>
      </c>
      <c r="AC32">
        <f t="shared" si="2"/>
        <v>1193.2242927003863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-1462.0859790854786</v>
      </c>
      <c r="AI32">
        <f t="shared" si="7"/>
        <v>-1476.2680469050542</v>
      </c>
      <c r="AJ32">
        <f t="shared" si="8"/>
        <v>53.261166520394909</v>
      </c>
      <c r="AK32">
        <f t="shared" si="30"/>
        <v>87.253982145454685</v>
      </c>
      <c r="AL32">
        <f t="shared" si="9"/>
        <v>-1335.7528982392046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-139.81204779791216</v>
      </c>
      <c r="AR32">
        <f t="shared" si="14"/>
        <v>-141.16820877081472</v>
      </c>
      <c r="AS32">
        <f t="shared" si="15"/>
        <v>5.0931018187998509</v>
      </c>
      <c r="AT32">
        <f t="shared" si="16"/>
        <v>8.3436665810234683</v>
      </c>
      <c r="AU32">
        <f t="shared" si="17"/>
        <v>-127.73144037099139</v>
      </c>
      <c r="AW32">
        <v>29</v>
      </c>
      <c r="AX32">
        <f>IF(Z32&gt;0, (R32*SUMPRODUCT(K32:$K$98, X32:$X$98)-K32*$AZ$3)/Z32, 0)</f>
        <v>2103.4032340710105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100000</v>
      </c>
      <c r="S33">
        <f t="shared" si="1"/>
        <v>2081.1194896636653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1193.2242927003863</v>
      </c>
      <c r="AC33">
        <f t="shared" si="2"/>
        <v>1136.1549457095521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-1567.5377159878472</v>
      </c>
      <c r="AI33">
        <f t="shared" si="7"/>
        <v>-1581.1860787002299</v>
      </c>
      <c r="AJ33">
        <f t="shared" si="8"/>
        <v>57.069346990834219</v>
      </c>
      <c r="AK33">
        <f t="shared" si="30"/>
        <v>83.525700489027045</v>
      </c>
      <c r="AL33">
        <f t="shared" si="9"/>
        <v>-1440.5910312203687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-133.83560323579476</v>
      </c>
      <c r="AR33">
        <f t="shared" si="14"/>
        <v>-135.00089376639073</v>
      </c>
      <c r="AS33">
        <f t="shared" si="15"/>
        <v>4.8725529235370573</v>
      </c>
      <c r="AT33">
        <f t="shared" si="16"/>
        <v>7.1313834408102483</v>
      </c>
      <c r="AU33">
        <f t="shared" si="17"/>
        <v>-122.99695740204342</v>
      </c>
      <c r="AW33">
        <v>30</v>
      </c>
      <c r="AX33">
        <f>IF(Z33&gt;0, (R33*SUMPRODUCT(K33:$K$98, X33:$X$98)-K33*$AZ$3)/Z33, 0)</f>
        <v>2081.1194896636653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100000</v>
      </c>
      <c r="S34">
        <f t="shared" si="1"/>
        <v>2054.7362543505692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1136.1549457095521</v>
      </c>
      <c r="AC34">
        <f t="shared" si="2"/>
        <v>1076.1967539086481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-1671.1224544739198</v>
      </c>
      <c r="AI34">
        <f t="shared" si="7"/>
        <v>-1684.2165529455604</v>
      </c>
      <c r="AJ34">
        <f t="shared" si="8"/>
        <v>59.958191800903933</v>
      </c>
      <c r="AK34">
        <f t="shared" si="30"/>
        <v>79.530846199668659</v>
      </c>
      <c r="AL34">
        <f t="shared" si="9"/>
        <v>-1544.7275149449877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-127.39251564859782</v>
      </c>
      <c r="AR34">
        <f t="shared" si="14"/>
        <v>-128.39070111369463</v>
      </c>
      <c r="AS34">
        <f t="shared" si="15"/>
        <v>4.5707152499861818</v>
      </c>
      <c r="AT34">
        <f t="shared" si="16"/>
        <v>6.0627720858595131</v>
      </c>
      <c r="AU34">
        <f t="shared" si="17"/>
        <v>-117.75721377784892</v>
      </c>
      <c r="AW34">
        <v>31</v>
      </c>
      <c r="AX34">
        <f>IF(Z34&gt;0, (R34*SUMPRODUCT(K34:$K$98, X34:$X$98)-K34*$AZ$3)/Z34, 0)</f>
        <v>2054.7362543505692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100000</v>
      </c>
      <c r="S35">
        <f t="shared" ref="S35:S69" si="32">AX35</f>
        <v>2026.0312651291604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1076.1967539086481</v>
      </c>
      <c r="AC35">
        <f t="shared" ref="AC35:AC69" si="33">S35*Z35</f>
        <v>1014.7662127554886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-1766.2255460943579</v>
      </c>
      <c r="AI35">
        <f t="shared" ref="AI35:AI66" si="38">SUM(AE35:AH35)</f>
        <v>-1778.7471471947586</v>
      </c>
      <c r="AJ35">
        <f t="shared" ref="AJ35:AJ69" si="39">AB35-AC35</f>
        <v>61.430541153159538</v>
      </c>
      <c r="AK35">
        <f t="shared" si="30"/>
        <v>75.333772773605375</v>
      </c>
      <c r="AL35">
        <f t="shared" ref="AL35:AL66" si="40">SUM(AI35:AK35)</f>
        <v>-1641.9828332679936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-120.21641657965937</v>
      </c>
      <c r="AR35">
        <f t="shared" ref="AR35:AR69" si="45">AI35*$K35</f>
        <v>-121.06868712769823</v>
      </c>
      <c r="AS35">
        <f t="shared" ref="AS35:AS69" si="46">AJ35*$K35</f>
        <v>4.1812097794148908</v>
      </c>
      <c r="AT35">
        <f t="shared" ref="AT35:AT69" si="47">AK35*$K35</f>
        <v>5.1275196592504289</v>
      </c>
      <c r="AU35">
        <f t="shared" ref="AU35:AU69" si="48">AL35*$K35</f>
        <v>-111.7599576890329</v>
      </c>
      <c r="AW35">
        <v>32</v>
      </c>
      <c r="AX35">
        <f>IF(Z35&gt;0, (R35*SUMPRODUCT(K35:$K$98, X35:$X$98)-K35*$AZ$3)/Z35, 0)</f>
        <v>2026.0312651291604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100000</v>
      </c>
      <c r="S36">
        <f t="shared" si="32"/>
        <v>2015.7019041528083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1014.7662127554886</v>
      </c>
      <c r="AC36">
        <f t="shared" si="33"/>
        <v>953.44441626104322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-2284.6763609441682</v>
      </c>
      <c r="AI36">
        <f t="shared" si="38"/>
        <v>-2296.5015769433289</v>
      </c>
      <c r="AJ36">
        <f t="shared" si="39"/>
        <v>61.32179649444538</v>
      </c>
      <c r="AK36">
        <f t="shared" si="30"/>
        <v>71.033634892884209</v>
      </c>
      <c r="AL36">
        <f t="shared" si="40"/>
        <v>-2164.1461455559993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-138.84309364249549</v>
      </c>
      <c r="AR36">
        <f t="shared" si="45"/>
        <v>-139.56172915708353</v>
      </c>
      <c r="AS36">
        <f t="shared" si="46"/>
        <v>3.7266144468207223</v>
      </c>
      <c r="AT36">
        <f t="shared" si="47"/>
        <v>4.316816941688737</v>
      </c>
      <c r="AU36">
        <f t="shared" si="48"/>
        <v>-131.51829776857406</v>
      </c>
      <c r="AW36">
        <v>33</v>
      </c>
      <c r="AX36">
        <f>IF(Z36&gt;0, (R36*SUMPRODUCT(K36:$K$98, X36:$X$98)-K36*$AZ$3)/Z36, 0)</f>
        <v>2015.7019041528083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100000</v>
      </c>
      <c r="S37">
        <f t="shared" si="32"/>
        <v>1968.0773241784093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953.44441626104322</v>
      </c>
      <c r="AC37">
        <f t="shared" si="33"/>
        <v>867.18580483748747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-2765.2672569167758</v>
      </c>
      <c r="AI37">
        <f t="shared" si="38"/>
        <v>-2776.2829039417156</v>
      </c>
      <c r="AJ37">
        <f t="shared" si="39"/>
        <v>86.258611423555749</v>
      </c>
      <c r="AK37">
        <f t="shared" si="30"/>
        <v>66.741109138273032</v>
      </c>
      <c r="AL37">
        <f t="shared" si="40"/>
        <v>-2623.2831833798873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-150.04401688615809</v>
      </c>
      <c r="AR37">
        <f t="shared" si="45"/>
        <v>-150.64172834572418</v>
      </c>
      <c r="AS37">
        <f t="shared" si="46"/>
        <v>4.6804114563028909</v>
      </c>
      <c r="AT37">
        <f t="shared" si="47"/>
        <v>3.6213874378672202</v>
      </c>
      <c r="AU37">
        <f t="shared" si="48"/>
        <v>-142.33992945155407</v>
      </c>
      <c r="AW37">
        <v>34</v>
      </c>
      <c r="AX37">
        <f>IF(Z37&gt;0, (R37*SUMPRODUCT(K37:$K$98, X37:$X$98)-K37*$AZ$3)/Z37, 0)</f>
        <v>1968.0773241784093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100000</v>
      </c>
      <c r="S38">
        <f t="shared" si="32"/>
        <v>1890.2750392165362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867.18580483748747</v>
      </c>
      <c r="AC38">
        <f t="shared" si="33"/>
        <v>764.0922185039542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-3199.6848965865638</v>
      </c>
      <c r="AI38">
        <f t="shared" si="38"/>
        <v>-3209.7904659171077</v>
      </c>
      <c r="AJ38">
        <f t="shared" si="39"/>
        <v>103.09358633353327</v>
      </c>
      <c r="AK38">
        <f t="shared" si="30"/>
        <v>60.703006338624128</v>
      </c>
      <c r="AL38">
        <f t="shared" si="40"/>
        <v>-3045.9938732449505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-155.0139417075456</v>
      </c>
      <c r="AR38">
        <f t="shared" si="45"/>
        <v>-155.50352245869945</v>
      </c>
      <c r="AS38">
        <f t="shared" si="46"/>
        <v>4.9945365555766683</v>
      </c>
      <c r="AT38">
        <f t="shared" si="47"/>
        <v>2.9408559249339441</v>
      </c>
      <c r="AU38">
        <f t="shared" si="48"/>
        <v>-147.56812997818884</v>
      </c>
      <c r="AW38">
        <v>35</v>
      </c>
      <c r="AX38">
        <f>IF(Z38&gt;0, (R38*SUMPRODUCT(K38:$K$98, X38:$X$98)-K38*$AZ$3)/Z38, 0)</f>
        <v>1890.2750392165362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100000</v>
      </c>
      <c r="S39">
        <f t="shared" si="32"/>
        <v>1786.0072588714713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764.0922185039542</v>
      </c>
      <c r="AC39">
        <f t="shared" si="33"/>
        <v>650.99830407553816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-3568.1296764814574</v>
      </c>
      <c r="AI39">
        <f t="shared" si="38"/>
        <v>-3577.2421576995753</v>
      </c>
      <c r="AJ39">
        <f t="shared" si="39"/>
        <v>113.09391442841604</v>
      </c>
      <c r="AK39">
        <f t="shared" si="30"/>
        <v>53.486455295276798</v>
      </c>
      <c r="AL39">
        <f t="shared" si="40"/>
        <v>-3410.6617879758824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-154.34272200441623</v>
      </c>
      <c r="AR39">
        <f t="shared" si="45"/>
        <v>-154.73689073788148</v>
      </c>
      <c r="AS39">
        <f t="shared" si="46"/>
        <v>4.8919810034003302</v>
      </c>
      <c r="AT39">
        <f t="shared" si="47"/>
        <v>2.3136056839674795</v>
      </c>
      <c r="AU39">
        <f t="shared" si="48"/>
        <v>-147.53130405051368</v>
      </c>
      <c r="AW39">
        <v>36</v>
      </c>
      <c r="AX39">
        <f>IF(Z39&gt;0, (R39*SUMPRODUCT(K39:$K$98, X39:$X$98)-K39*$AZ$3)/Z39, 0)</f>
        <v>1786.0072588714713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100000</v>
      </c>
      <c r="S40">
        <f t="shared" si="32"/>
        <v>1653.4487452730677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650.99830407553816</v>
      </c>
      <c r="AC40">
        <f t="shared" si="33"/>
        <v>534.08417785605877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-3784.2019309703151</v>
      </c>
      <c r="AI40">
        <f t="shared" si="38"/>
        <v>-3792.2772368935093</v>
      </c>
      <c r="AJ40">
        <f t="shared" si="39"/>
        <v>116.91412621947939</v>
      </c>
      <c r="AK40">
        <f t="shared" ref="AK40:AK69" si="61">G40*SUM(AB40:AB40, AE40:AF40)</f>
        <v>45.569881285287678</v>
      </c>
      <c r="AL40">
        <f t="shared" si="40"/>
        <v>-3629.7932293887425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-146.15100496738631</v>
      </c>
      <c r="AR40">
        <f t="shared" si="45"/>
        <v>-146.46288422161822</v>
      </c>
      <c r="AS40">
        <f t="shared" si="46"/>
        <v>4.5153819361535552</v>
      </c>
      <c r="AT40">
        <f t="shared" si="47"/>
        <v>1.759970547972729</v>
      </c>
      <c r="AU40">
        <f t="shared" si="48"/>
        <v>-140.18753173749195</v>
      </c>
      <c r="AW40">
        <v>37</v>
      </c>
      <c r="AX40">
        <f>IF(Z40&gt;0, (R40*SUMPRODUCT(K40:$K$98, X40:$X$98)-K40*$AZ$3)/Z40, 0)</f>
        <v>1653.4487452730677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100000</v>
      </c>
      <c r="S41">
        <f t="shared" si="32"/>
        <v>1500.4143968295466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534.08417785605877</v>
      </c>
      <c r="AC41">
        <f t="shared" si="33"/>
        <v>421.35156198236598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-3895.8654804498879</v>
      </c>
      <c r="AI41">
        <f t="shared" si="38"/>
        <v>-3902.8860669437377</v>
      </c>
      <c r="AJ41">
        <f t="shared" si="39"/>
        <v>112.73261587369279</v>
      </c>
      <c r="AK41">
        <f t="shared" si="61"/>
        <v>37.385892449924121</v>
      </c>
      <c r="AL41">
        <f t="shared" si="40"/>
        <v>-3752.7675586201208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-134.34250224730232</v>
      </c>
      <c r="AR41">
        <f t="shared" si="45"/>
        <v>-134.58459560539191</v>
      </c>
      <c r="AS41">
        <f t="shared" si="46"/>
        <v>3.8873985196241811</v>
      </c>
      <c r="AT41">
        <f t="shared" si="47"/>
        <v>1.2891909039660534</v>
      </c>
      <c r="AU41">
        <f t="shared" si="48"/>
        <v>-129.40800618180168</v>
      </c>
      <c r="AW41">
        <v>38</v>
      </c>
      <c r="AX41">
        <f>IF(Z41&gt;0, (R41*SUMPRODUCT(K41:$K$98, X41:$X$98)-K41*$AZ$3)/Z41, 0)</f>
        <v>1500.4143968295466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100000</v>
      </c>
      <c r="S42">
        <f t="shared" si="32"/>
        <v>1324.5878983729935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421.35156198236598</v>
      </c>
      <c r="AC42">
        <f t="shared" si="33"/>
        <v>316.84690714014727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-3881.1086624506024</v>
      </c>
      <c r="AI42">
        <f t="shared" si="38"/>
        <v>-3887.0887659139012</v>
      </c>
      <c r="AJ42">
        <f t="shared" si="39"/>
        <v>104.50465484221871</v>
      </c>
      <c r="AK42">
        <f t="shared" si="61"/>
        <v>29.494609338765621</v>
      </c>
      <c r="AL42">
        <f t="shared" si="40"/>
        <v>-3753.0895017329167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-119.49431936785594</v>
      </c>
      <c r="AR42">
        <f t="shared" si="45"/>
        <v>-119.67843902418244</v>
      </c>
      <c r="AS42">
        <f t="shared" si="46"/>
        <v>3.2175632498933093</v>
      </c>
      <c r="AT42">
        <f t="shared" si="47"/>
        <v>0.90810089963603624</v>
      </c>
      <c r="AU42">
        <f t="shared" si="48"/>
        <v>-115.5527748746531</v>
      </c>
      <c r="AW42">
        <v>39</v>
      </c>
      <c r="AX42">
        <f>IF(Z42&gt;0, (R42*SUMPRODUCT(K42:$K$98, X42:$X$98)-K42*$AZ$3)/Z42, 0)</f>
        <v>1324.5878983729935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100000</v>
      </c>
      <c r="S43">
        <f t="shared" si="32"/>
        <v>1123.3117771296631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316.84690714014727</v>
      </c>
      <c r="AC43">
        <f t="shared" si="33"/>
        <v>223.99352295540186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-3740.7508397664233</v>
      </c>
      <c r="AI43">
        <f t="shared" si="38"/>
        <v>-3745.7359544851474</v>
      </c>
      <c r="AJ43">
        <f t="shared" si="39"/>
        <v>92.853384184745408</v>
      </c>
      <c r="AK43">
        <f t="shared" si="61"/>
        <v>22.17928349981031</v>
      </c>
      <c r="AL43">
        <f t="shared" si="40"/>
        <v>-3630.7032868005917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-102.83293162542535</v>
      </c>
      <c r="AR43">
        <f t="shared" si="45"/>
        <v>-102.9699720173076</v>
      </c>
      <c r="AS43">
        <f t="shared" si="46"/>
        <v>2.5525318622010889</v>
      </c>
      <c r="AT43">
        <f t="shared" si="47"/>
        <v>0.60970667155670044</v>
      </c>
      <c r="AU43">
        <f t="shared" si="48"/>
        <v>-99.807733483549811</v>
      </c>
      <c r="AW43">
        <v>40</v>
      </c>
      <c r="AX43">
        <f>IF(Z43&gt;0, (R43*SUMPRODUCT(K43:$K$98, X43:$X$98)-K43*$AZ$3)/Z43, 0)</f>
        <v>1123.3117771296631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100000</v>
      </c>
      <c r="S44">
        <f t="shared" si="32"/>
        <v>892.87487833904152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223.99352295540186</v>
      </c>
      <c r="AC44">
        <f t="shared" si="33"/>
        <v>144.94714060061071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-3507.2970020079365</v>
      </c>
      <c r="AI44">
        <f t="shared" si="38"/>
        <v>-3511.3554413289712</v>
      </c>
      <c r="AJ44">
        <f t="shared" si="39"/>
        <v>79.046382354791149</v>
      </c>
      <c r="AK44">
        <f t="shared" si="61"/>
        <v>15.679546606878132</v>
      </c>
      <c r="AL44">
        <f t="shared" si="40"/>
        <v>-3416.6295123673021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-86.085093667046721</v>
      </c>
      <c r="AR44">
        <f t="shared" si="45"/>
        <v>-86.184706311454448</v>
      </c>
      <c r="AS44">
        <f t="shared" si="46"/>
        <v>1.9401593948723672</v>
      </c>
      <c r="AT44">
        <f t="shared" si="47"/>
        <v>0.38484771535948592</v>
      </c>
      <c r="AU44">
        <f t="shared" si="48"/>
        <v>-83.859699201222597</v>
      </c>
      <c r="AW44">
        <v>41</v>
      </c>
      <c r="AX44">
        <f>IF(Z44&gt;0, (R44*SUMPRODUCT(K44:$K$98, X44:$X$98)-K44*$AZ$3)/Z44, 0)</f>
        <v>892.87487833904152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100000</v>
      </c>
      <c r="S45">
        <f t="shared" si="32"/>
        <v>621.39060621953445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144.94714060061071</v>
      </c>
      <c r="AC45">
        <f t="shared" si="33"/>
        <v>80.100037353773189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-3180.9710060793859</v>
      </c>
      <c r="AI45">
        <f t="shared" si="38"/>
        <v>-3184.1936182556906</v>
      </c>
      <c r="AJ45">
        <f t="shared" si="39"/>
        <v>64.84710324683752</v>
      </c>
      <c r="AK45">
        <f t="shared" si="61"/>
        <v>10.146299842042751</v>
      </c>
      <c r="AL45">
        <f t="shared" si="40"/>
        <v>-3109.2002151668103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-69.710323845067308</v>
      </c>
      <c r="AR45">
        <f t="shared" si="45"/>
        <v>-69.780946726573589</v>
      </c>
      <c r="AS45">
        <f t="shared" si="46"/>
        <v>1.421110899505867</v>
      </c>
      <c r="AT45">
        <f t="shared" si="47"/>
        <v>0.22235406939144658</v>
      </c>
      <c r="AU45">
        <f t="shared" si="48"/>
        <v>-68.137481757676269</v>
      </c>
      <c r="AW45">
        <v>42</v>
      </c>
      <c r="AX45">
        <f>IF(Z45&gt;0, (R45*SUMPRODUCT(K45:$K$98, X45:$X$98)-K45*$AZ$3)/Z45, 0)</f>
        <v>621.39060621953445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100000</v>
      </c>
      <c r="S46">
        <f t="shared" si="32"/>
        <v>294.64713171079842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80.100037353773189</v>
      </c>
      <c r="AC46">
        <f t="shared" si="33"/>
        <v>29.352204955321326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-2799.7282707665354</v>
      </c>
      <c r="AI46">
        <f t="shared" si="38"/>
        <v>-2802.2187247533852</v>
      </c>
      <c r="AJ46">
        <f t="shared" si="39"/>
        <v>50.747832398451862</v>
      </c>
      <c r="AK46">
        <f t="shared" si="61"/>
        <v>5.6070026147641236</v>
      </c>
      <c r="AL46">
        <f t="shared" si="40"/>
        <v>-2745.8638897401693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-54.781667761960186</v>
      </c>
      <c r="AR46">
        <f t="shared" si="45"/>
        <v>-54.830397927779707</v>
      </c>
      <c r="AS46">
        <f t="shared" si="46"/>
        <v>0.99297168340214703</v>
      </c>
      <c r="AT46">
        <f t="shared" si="47"/>
        <v>0.10971098788038915</v>
      </c>
      <c r="AU46">
        <f t="shared" si="48"/>
        <v>-53.72771525649717</v>
      </c>
      <c r="AW46">
        <v>43</v>
      </c>
      <c r="AX46">
        <f>IF(Z46&gt;0, (R46*SUMPRODUCT(K46:$K$98, X46:$X$98)-K46*$AZ$3)/Z46, 0)</f>
        <v>294.64713171079842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100000</v>
      </c>
      <c r="S47">
        <f t="shared" si="32"/>
        <v>-113.70222162814704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29.352204955321326</v>
      </c>
      <c r="AC47">
        <f t="shared" si="33"/>
        <v>-8.498666872160868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-2387.702786451327</v>
      </c>
      <c r="AI47">
        <f t="shared" si="38"/>
        <v>-2389.5714102016955</v>
      </c>
      <c r="AJ47">
        <f t="shared" si="39"/>
        <v>37.850871827482194</v>
      </c>
      <c r="AK47">
        <f t="shared" si="61"/>
        <v>2.0546543468724932</v>
      </c>
      <c r="AL47">
        <f t="shared" si="40"/>
        <v>-2349.6658840273408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-41.713978271015414</v>
      </c>
      <c r="AR47">
        <f t="shared" si="45"/>
        <v>-41.746623762305987</v>
      </c>
      <c r="AS47">
        <f t="shared" si="46"/>
        <v>0.66126758066786195</v>
      </c>
      <c r="AT47">
        <f t="shared" si="47"/>
        <v>3.5895508966284691E-2</v>
      </c>
      <c r="AU47">
        <f t="shared" si="48"/>
        <v>-41.049460672671842</v>
      </c>
      <c r="AW47">
        <v>44</v>
      </c>
      <c r="AX47">
        <f>IF(Z47&gt;0, (R47*SUMPRODUCT(K47:$K$98, X47:$X$98)-K47*$AZ$3)/Z47, 0)</f>
        <v>-113.70222162814704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100000</v>
      </c>
      <c r="S48">
        <f t="shared" si="32"/>
        <v>-645.49972711693931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-8.498666872160868</v>
      </c>
      <c r="AC48">
        <f t="shared" si="33"/>
        <v>-35.095863058820925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-1962.7434061470456</v>
      </c>
      <c r="AI48">
        <f t="shared" si="38"/>
        <v>-1964.1026578083736</v>
      </c>
      <c r="AJ48">
        <f t="shared" si="39"/>
        <v>26.597196186660057</v>
      </c>
      <c r="AK48">
        <f t="shared" si="61"/>
        <v>-0.59490668105126077</v>
      </c>
      <c r="AL48">
        <f t="shared" si="40"/>
        <v>-1938.1003683027648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-30.615887169046299</v>
      </c>
      <c r="AR48">
        <f t="shared" si="45"/>
        <v>-30.637089479734097</v>
      </c>
      <c r="AS48">
        <f t="shared" si="46"/>
        <v>0.41487682746175891</v>
      </c>
      <c r="AT48">
        <f t="shared" si="47"/>
        <v>-9.2796622147014781E-3</v>
      </c>
      <c r="AU48">
        <f t="shared" si="48"/>
        <v>-30.231492314487042</v>
      </c>
      <c r="AW48">
        <v>45</v>
      </c>
      <c r="AX48">
        <f>IF(Z48&gt;0, (R48*SUMPRODUCT(K48:$K$98, X48:$X$98)-K48*$AZ$3)/Z48, 0)</f>
        <v>-645.49972711693931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100000</v>
      </c>
      <c r="S49">
        <f t="shared" si="32"/>
        <v>-1365.1712130800724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-35.095863058820925</v>
      </c>
      <c r="AC49">
        <f t="shared" si="33"/>
        <v>-52.214623366835639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-1557.8691894978331</v>
      </c>
      <c r="AI49">
        <f t="shared" si="38"/>
        <v>-1558.8253813451734</v>
      </c>
      <c r="AJ49">
        <f t="shared" si="39"/>
        <v>17.118760308014714</v>
      </c>
      <c r="AK49">
        <f t="shared" si="61"/>
        <v>-2.4567104141174649</v>
      </c>
      <c r="AL49">
        <f t="shared" si="40"/>
        <v>-1544.163331451276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-21.69683005048994</v>
      </c>
      <c r="AR49">
        <f t="shared" si="45"/>
        <v>-21.710147171174569</v>
      </c>
      <c r="AS49">
        <f t="shared" si="46"/>
        <v>0.23841721473276797</v>
      </c>
      <c r="AT49">
        <f t="shared" si="47"/>
        <v>-3.4215214408057679E-2</v>
      </c>
      <c r="AU49">
        <f t="shared" si="48"/>
        <v>-21.505945170849856</v>
      </c>
      <c r="AW49">
        <v>46</v>
      </c>
      <c r="AX49">
        <f>IF(Z49&gt;0, (R49*SUMPRODUCT(K49:$K$98, X49:$X$98)-K49*$AZ$3)/Z49, 0)</f>
        <v>-1365.1712130800724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100000</v>
      </c>
      <c r="S50">
        <f t="shared" si="32"/>
        <v>-2380.6862807578459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-52.214623366835639</v>
      </c>
      <c r="AC50">
        <f t="shared" si="33"/>
        <v>-61.860447291404554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-1188.0905233730948</v>
      </c>
      <c r="AI50">
        <f t="shared" si="38"/>
        <v>-1188.7401306711185</v>
      </c>
      <c r="AJ50">
        <f t="shared" si="39"/>
        <v>9.6458239245689157</v>
      </c>
      <c r="AK50">
        <f t="shared" si="61"/>
        <v>-3.6550236356784951</v>
      </c>
      <c r="AL50">
        <f t="shared" si="40"/>
        <v>-1182.749330382228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-14.773956233663618</v>
      </c>
      <c r="AR50">
        <f t="shared" si="45"/>
        <v>-14.78203412806751</v>
      </c>
      <c r="AS50">
        <f t="shared" si="46"/>
        <v>0.1199462311126063</v>
      </c>
      <c r="AT50">
        <f t="shared" si="47"/>
        <v>-4.5450374499420923E-2</v>
      </c>
      <c r="AU50">
        <f t="shared" si="48"/>
        <v>-14.707538271454322</v>
      </c>
      <c r="AW50">
        <v>47</v>
      </c>
      <c r="AX50">
        <f>IF(Z50&gt;0, (R50*SUMPRODUCT(K50:$K$98, X50:$X$98)-K50*$AZ$3)/Z50, 0)</f>
        <v>-2380.6862807578459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100000</v>
      </c>
      <c r="S51">
        <f t="shared" si="32"/>
        <v>-3866.5696233749927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-61.860447291404554</v>
      </c>
      <c r="AC51">
        <f t="shared" si="33"/>
        <v>-65.874576626924366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-868.74929803879854</v>
      </c>
      <c r="AI51">
        <f t="shared" si="38"/>
        <v>-869.17522193933223</v>
      </c>
      <c r="AJ51">
        <f t="shared" si="39"/>
        <v>4.0141293355198115</v>
      </c>
      <c r="AK51">
        <f t="shared" si="61"/>
        <v>-4.330231310398319</v>
      </c>
      <c r="AL51">
        <f t="shared" si="40"/>
        <v>-869.49132391421074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-9.6454772345333506</v>
      </c>
      <c r="AR51">
        <f t="shared" si="45"/>
        <v>-9.6502061468852975</v>
      </c>
      <c r="AS51">
        <f t="shared" si="46"/>
        <v>4.4567740324665754E-2</v>
      </c>
      <c r="AT51">
        <f t="shared" si="47"/>
        <v>-4.8077330961877995E-2</v>
      </c>
      <c r="AU51">
        <f t="shared" si="48"/>
        <v>-9.6537157375225107</v>
      </c>
      <c r="AW51">
        <v>48</v>
      </c>
      <c r="AX51">
        <f>IF(Z51&gt;0, (R51*SUMPRODUCT(K51:$K$98, X51:$X$98)-K51*$AZ$3)/Z51, 0)</f>
        <v>-3866.5696233749927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100000</v>
      </c>
      <c r="S52">
        <f t="shared" si="32"/>
        <v>-6127.466758204514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-65.874576626924366</v>
      </c>
      <c r="AC52">
        <f t="shared" si="33"/>
        <v>-65.913065559543625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-610.96018603970754</v>
      </c>
      <c r="AI52">
        <f t="shared" si="38"/>
        <v>-611.22911065472601</v>
      </c>
      <c r="AJ52">
        <f t="shared" si="39"/>
        <v>3.8488932619259231E-2</v>
      </c>
      <c r="AK52">
        <f t="shared" si="61"/>
        <v>-4.6112203638847058</v>
      </c>
      <c r="AL52">
        <f t="shared" si="40"/>
        <v>-615.80184208599144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-6.0565337382098283</v>
      </c>
      <c r="AR52">
        <f t="shared" si="45"/>
        <v>-6.0591996255149443</v>
      </c>
      <c r="AS52">
        <f t="shared" si="46"/>
        <v>3.8154616991863696E-4</v>
      </c>
      <c r="AT52">
        <f t="shared" si="47"/>
        <v>-4.5711672129111244E-2</v>
      </c>
      <c r="AU52">
        <f t="shared" si="48"/>
        <v>-6.1045297514741366</v>
      </c>
      <c r="AW52">
        <v>49</v>
      </c>
      <c r="AX52">
        <f>IF(Z52&gt;0, (R52*SUMPRODUCT(K52:$K$98, X52:$X$98)-K52*$AZ$3)/Z52, 0)</f>
        <v>-6127.466758204514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100000</v>
      </c>
      <c r="S53">
        <f t="shared" si="32"/>
        <v>-9713.4570988735541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-65.913065559543625</v>
      </c>
      <c r="AC53">
        <f t="shared" si="33"/>
        <v>-63.391931171044419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-412.32181055077541</v>
      </c>
      <c r="AI53">
        <f t="shared" si="38"/>
        <v>-412.48496546700602</v>
      </c>
      <c r="AJ53">
        <f t="shared" si="39"/>
        <v>-2.5211343884992061</v>
      </c>
      <c r="AK53">
        <f t="shared" si="61"/>
        <v>-4.6139145891680542</v>
      </c>
      <c r="AL53">
        <f t="shared" si="40"/>
        <v>-419.6200144446733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-3.64946763550854</v>
      </c>
      <c r="AR53">
        <f t="shared" si="45"/>
        <v>-3.6509117225568639</v>
      </c>
      <c r="AS53">
        <f t="shared" si="46"/>
        <v>-2.2314605049160826E-2</v>
      </c>
      <c r="AT53">
        <f t="shared" si="47"/>
        <v>-4.0837839608040667E-2</v>
      </c>
      <c r="AU53">
        <f t="shared" si="48"/>
        <v>-3.7140641672140653</v>
      </c>
      <c r="AW53">
        <v>50</v>
      </c>
      <c r="AX53">
        <f>IF(Z53&gt;0, (R53*SUMPRODUCT(K53:$K$98, X53:$X$98)-K53*$AZ$3)/Z53, 0)</f>
        <v>-9713.4570988735541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100000</v>
      </c>
      <c r="S54">
        <f t="shared" si="32"/>
        <v>-15641.482906665846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-63.391931171044419</v>
      </c>
      <c r="AC54">
        <f t="shared" si="33"/>
        <v>-59.382766550562785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-266.4442565909236</v>
      </c>
      <c r="AI54">
        <f t="shared" si="38"/>
        <v>-266.53916889384413</v>
      </c>
      <c r="AJ54">
        <f t="shared" si="39"/>
        <v>-4.0091646204816342</v>
      </c>
      <c r="AK54">
        <f t="shared" si="61"/>
        <v>-4.4374351819731102</v>
      </c>
      <c r="AL54">
        <f t="shared" si="40"/>
        <v>-274.98576869629886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-2.105627523327708</v>
      </c>
      <c r="AR54">
        <f t="shared" si="45"/>
        <v>-2.1063775862485188</v>
      </c>
      <c r="AS54">
        <f t="shared" si="46"/>
        <v>-3.1683202627252216E-2</v>
      </c>
      <c r="AT54">
        <f t="shared" si="47"/>
        <v>-3.5067693977320902E-2</v>
      </c>
      <c r="AU54">
        <f t="shared" si="48"/>
        <v>-2.1731284828530919</v>
      </c>
      <c r="AW54">
        <v>51</v>
      </c>
      <c r="AX54">
        <f>IF(Z54&gt;0, (R54*SUMPRODUCT(K54:$K$98, X54:$X$98)-K54*$AZ$3)/Z54, 0)</f>
        <v>-15641.482906665846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100000</v>
      </c>
      <c r="S55">
        <f t="shared" si="32"/>
        <v>-25859.471463368114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-59.382766550562785</v>
      </c>
      <c r="AC55">
        <f t="shared" si="33"/>
        <v>-54.650329559613532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-164.51688605064399</v>
      </c>
      <c r="AI55">
        <f t="shared" si="38"/>
        <v>-164.56972000902266</v>
      </c>
      <c r="AJ55">
        <f t="shared" si="39"/>
        <v>-4.7324369909492532</v>
      </c>
      <c r="AK55">
        <f t="shared" si="61"/>
        <v>-4.156793658539395</v>
      </c>
      <c r="AL55">
        <f t="shared" si="40"/>
        <v>-173.4589506585113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-1.1608273814428638</v>
      </c>
      <c r="AR55">
        <f t="shared" si="45"/>
        <v>-1.1612001766435771</v>
      </c>
      <c r="AS55">
        <f t="shared" si="46"/>
        <v>-3.3391967061398575E-2</v>
      </c>
      <c r="AT55">
        <f t="shared" si="47"/>
        <v>-2.9330240886976108E-2</v>
      </c>
      <c r="AU55">
        <f t="shared" si="48"/>
        <v>-1.2239223845919516</v>
      </c>
      <c r="AW55">
        <v>52</v>
      </c>
      <c r="AX55">
        <f>IF(Z55&gt;0, (R55*SUMPRODUCT(K55:$K$98, X55:$X$98)-K55*$AZ$3)/Z55, 0)</f>
        <v>-25859.471463368114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100000</v>
      </c>
      <c r="S56">
        <f t="shared" si="32"/>
        <v>-44255.27863262513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-54.650329559613532</v>
      </c>
      <c r="AC56">
        <f t="shared" si="33"/>
        <v>-49.705742196166256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-96.906512582701168</v>
      </c>
      <c r="AI56">
        <f t="shared" si="38"/>
        <v>-96.934591573350389</v>
      </c>
      <c r="AJ56">
        <f t="shared" si="39"/>
        <v>-4.9445873634472761</v>
      </c>
      <c r="AK56">
        <f t="shared" si="61"/>
        <v>-3.8255230691729474</v>
      </c>
      <c r="AL56">
        <f t="shared" si="40"/>
        <v>-105.70470200597062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-0.61050904835552899</v>
      </c>
      <c r="AR56">
        <f t="shared" si="45"/>
        <v>-0.6106859454226421</v>
      </c>
      <c r="AS56">
        <f t="shared" si="46"/>
        <v>-3.1150799314883647E-2</v>
      </c>
      <c r="AT56">
        <f t="shared" si="47"/>
        <v>-2.4100717136319824E-2</v>
      </c>
      <c r="AU56">
        <f t="shared" si="48"/>
        <v>-0.66593746187384562</v>
      </c>
      <c r="AW56">
        <v>53</v>
      </c>
      <c r="AX56">
        <f>IF(Z56&gt;0, (R56*SUMPRODUCT(K56:$K$98, X56:$X$98)-K56*$AZ$3)/Z56, 0)</f>
        <v>-44255.27863262513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100000</v>
      </c>
      <c r="S57">
        <f t="shared" si="32"/>
        <v>-78931.722556775276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-49.705742196166256</v>
      </c>
      <c r="AC57">
        <f t="shared" si="33"/>
        <v>-44.864988079441311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-54.352553415776271</v>
      </c>
      <c r="AI57">
        <f t="shared" si="38"/>
        <v>-54.366763478165055</v>
      </c>
      <c r="AJ57">
        <f t="shared" si="39"/>
        <v>-4.8407541167249448</v>
      </c>
      <c r="AK57">
        <f t="shared" si="61"/>
        <v>-3.4794019537316383</v>
      </c>
      <c r="AL57">
        <f t="shared" si="40"/>
        <v>-62.686919548621638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-0.30573212095634156</v>
      </c>
      <c r="AR57">
        <f t="shared" si="45"/>
        <v>-0.30581205229792569</v>
      </c>
      <c r="AS57">
        <f t="shared" si="46"/>
        <v>-2.7229153556286922E-2</v>
      </c>
      <c r="AT57">
        <f t="shared" si="47"/>
        <v>-1.9571572485962474E-2</v>
      </c>
      <c r="AU57">
        <f t="shared" si="48"/>
        <v>-0.35261277834017507</v>
      </c>
      <c r="AW57">
        <v>54</v>
      </c>
      <c r="AX57">
        <f>IF(Z57&gt;0, (R57*SUMPRODUCT(K57:$K$98, X57:$X$98)-K57*$AZ$3)/Z57, 0)</f>
        <v>-78931.722556775276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100000</v>
      </c>
      <c r="S58">
        <f t="shared" si="32"/>
        <v>-147520.41224867184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-44.864988079441311</v>
      </c>
      <c r="AC58">
        <f t="shared" si="33"/>
        <v>-40.303520945861514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-28.951206931547421</v>
      </c>
      <c r="AI58">
        <f t="shared" si="38"/>
        <v>-28.958037091579431</v>
      </c>
      <c r="AJ58">
        <f t="shared" si="39"/>
        <v>-4.5614671335797965</v>
      </c>
      <c r="AK58">
        <f t="shared" si="61"/>
        <v>-3.1405491655608921</v>
      </c>
      <c r="AL58">
        <f t="shared" si="40"/>
        <v>-36.660053390720115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-0.14540179517087859</v>
      </c>
      <c r="AR58">
        <f t="shared" si="45"/>
        <v>-0.14543609831866466</v>
      </c>
      <c r="AS58">
        <f t="shared" si="46"/>
        <v>-2.2909079797731744E-2</v>
      </c>
      <c r="AT58">
        <f t="shared" si="47"/>
        <v>-1.5772796193769988E-2</v>
      </c>
      <c r="AU58">
        <f t="shared" si="48"/>
        <v>-0.18411797431016638</v>
      </c>
      <c r="AW58">
        <v>55</v>
      </c>
      <c r="AX58">
        <f>IF(Z58&gt;0, (R58*SUMPRODUCT(K58:$K$98, X58:$X$98)-K58*$AZ$3)/Z58, 0)</f>
        <v>-147520.41224867184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100000</v>
      </c>
      <c r="S59">
        <f t="shared" si="32"/>
        <v>-290207.36808818561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-40.303520945861514</v>
      </c>
      <c r="AC59">
        <f t="shared" si="33"/>
        <v>-36.10320912091084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-14.606946995237852</v>
      </c>
      <c r="AI59">
        <f t="shared" si="38"/>
        <v>-14.610057116920732</v>
      </c>
      <c r="AJ59">
        <f t="shared" si="39"/>
        <v>-4.2003118249506741</v>
      </c>
      <c r="AK59">
        <f t="shared" si="61"/>
        <v>-2.8212464662103063</v>
      </c>
      <c r="AL59">
        <f t="shared" si="40"/>
        <v>-21.631615408081714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-6.5500486488943924E-2</v>
      </c>
      <c r="AR59">
        <f t="shared" si="45"/>
        <v>-6.5514432899739752E-2</v>
      </c>
      <c r="AS59">
        <f t="shared" si="46"/>
        <v>-1.8835042533475906E-2</v>
      </c>
      <c r="AT59">
        <f t="shared" si="47"/>
        <v>-1.2651036257079255E-2</v>
      </c>
      <c r="AU59">
        <f t="shared" si="48"/>
        <v>-9.7000511690294916E-2</v>
      </c>
      <c r="AW59">
        <v>56</v>
      </c>
      <c r="AX59">
        <f>IF(Z59&gt;0, (R59*SUMPRODUCT(K59:$K$98, X59:$X$98)-K59*$AZ$3)/Z59, 0)</f>
        <v>-290207.36808818561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100000</v>
      </c>
      <c r="S60">
        <f t="shared" si="32"/>
        <v>-609299.76756066561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-36.10320912091084</v>
      </c>
      <c r="AC60">
        <f t="shared" si="33"/>
        <v>-32.288608160862672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-7.0167842311010915</v>
      </c>
      <c r="AI60">
        <f t="shared" si="38"/>
        <v>-7.0181090555093677</v>
      </c>
      <c r="AJ60">
        <f t="shared" si="39"/>
        <v>-3.8146009600481676</v>
      </c>
      <c r="AK60">
        <f t="shared" si="61"/>
        <v>-2.5272246384637591</v>
      </c>
      <c r="AL60">
        <f t="shared" si="40"/>
        <v>-13.359934654021293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-2.8093456201434202E-2</v>
      </c>
      <c r="AR60">
        <f t="shared" si="45"/>
        <v>-2.8098760468355157E-2</v>
      </c>
      <c r="AS60">
        <f t="shared" si="46"/>
        <v>-1.5272712038381349E-2</v>
      </c>
      <c r="AT60">
        <f t="shared" si="47"/>
        <v>-1.0118377928335661E-2</v>
      </c>
      <c r="AU60">
        <f t="shared" si="48"/>
        <v>-5.3489850435072157E-2</v>
      </c>
      <c r="AW60">
        <v>57</v>
      </c>
      <c r="AX60">
        <f>IF(Z60&gt;0, (R60*SUMPRODUCT(K60:$K$98, X60:$X$98)-K60*$AZ$3)/Z60, 0)</f>
        <v>-609299.76756066561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100000</v>
      </c>
      <c r="S61">
        <f t="shared" si="32"/>
        <v>-1372281.5307169592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-32.288608160862672</v>
      </c>
      <c r="AC61">
        <f t="shared" si="33"/>
        <v>-28.852325325513124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-3.1437969220509219</v>
      </c>
      <c r="AI61">
        <f t="shared" si="38"/>
        <v>-3.1443225489846029</v>
      </c>
      <c r="AJ61">
        <f t="shared" si="39"/>
        <v>-3.436282835349548</v>
      </c>
      <c r="AK61">
        <f t="shared" si="61"/>
        <v>-2.2602025712603875</v>
      </c>
      <c r="AL61">
        <f t="shared" si="40"/>
        <v>-8.8408079555945385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-1.1238374790636746E-2</v>
      </c>
      <c r="AR61">
        <f t="shared" si="45"/>
        <v>-1.1240253790021002E-2</v>
      </c>
      <c r="AS61">
        <f t="shared" si="46"/>
        <v>-1.2283946879462146E-2</v>
      </c>
      <c r="AT61">
        <f t="shared" si="47"/>
        <v>-8.0797215050437202E-3</v>
      </c>
      <c r="AU61">
        <f t="shared" si="48"/>
        <v>-3.1603922174526872E-2</v>
      </c>
      <c r="AW61">
        <v>58</v>
      </c>
      <c r="AX61">
        <f>IF(Z61&gt;0, (R61*SUMPRODUCT(K61:$K$98, X61:$X$98)-K61*$AZ$3)/Z61, 0)</f>
        <v>-1372281.5307169592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100000</v>
      </c>
      <c r="S62">
        <f t="shared" si="32"/>
        <v>-3333159.4637175836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-28.852325325513124</v>
      </c>
      <c r="AC62">
        <f t="shared" si="33"/>
        <v>-25.770370582847526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-1.3083312116279087</v>
      </c>
      <c r="AI62">
        <f t="shared" si="38"/>
        <v>-1.3085244994893459</v>
      </c>
      <c r="AJ62">
        <f t="shared" si="39"/>
        <v>-3.081954742665598</v>
      </c>
      <c r="AK62">
        <f t="shared" si="61"/>
        <v>-2.0196627727859191</v>
      </c>
      <c r="AL62">
        <f t="shared" si="40"/>
        <v>-6.4101420149408632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-4.1758866948179499E-3</v>
      </c>
      <c r="AR62">
        <f t="shared" si="45"/>
        <v>-4.1765036243856862E-3</v>
      </c>
      <c r="AS62">
        <f t="shared" si="46"/>
        <v>-9.8368774585105342E-3</v>
      </c>
      <c r="AT62">
        <f t="shared" si="47"/>
        <v>-6.4462903781083662E-3</v>
      </c>
      <c r="AU62">
        <f t="shared" si="48"/>
        <v>-2.0459671461004587E-2</v>
      </c>
      <c r="AW62">
        <v>59</v>
      </c>
      <c r="AX62">
        <f>IF(Z62&gt;0, (R62*SUMPRODUCT(K62:$K$98, X62:$X$98)-K62*$AZ$3)/Z62, 0)</f>
        <v>-3333159.4637175836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100000</v>
      </c>
      <c r="S63">
        <f t="shared" si="32"/>
        <v>-8781852.0590424687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-25.770370582847526</v>
      </c>
      <c r="AC63">
        <f t="shared" si="33"/>
        <v>-23.012766900384992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-0.50337080149887992</v>
      </c>
      <c r="AI63">
        <f t="shared" si="38"/>
        <v>-0.50343631378132803</v>
      </c>
      <c r="AJ63">
        <f t="shared" si="39"/>
        <v>-2.7576036824625341</v>
      </c>
      <c r="AK63">
        <f t="shared" si="61"/>
        <v>-1.8039259407993271</v>
      </c>
      <c r="AL63">
        <f t="shared" si="40"/>
        <v>-5.0649659370431888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-1.434501484094188E-3</v>
      </c>
      <c r="AR63">
        <f t="shared" si="45"/>
        <v>-1.4346881803946456E-3</v>
      </c>
      <c r="AS63">
        <f t="shared" si="46"/>
        <v>-7.8585936316866514E-3</v>
      </c>
      <c r="AT63">
        <f t="shared" si="47"/>
        <v>-5.1408115678684176E-3</v>
      </c>
      <c r="AU63">
        <f t="shared" si="48"/>
        <v>-1.4434093379949713E-2</v>
      </c>
      <c r="AW63">
        <v>60</v>
      </c>
      <c r="AX63">
        <f>IF(Z63&gt;0, (R63*SUMPRODUCT(K63:$K$98, X63:$X$98)-K63*$AZ$3)/Z63, 0)</f>
        <v>-8781852.0590424687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100000</v>
      </c>
      <c r="S64">
        <f t="shared" si="32"/>
        <v>-25261292.895750977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-23.012766900384992</v>
      </c>
      <c r="AC64">
        <f t="shared" si="33"/>
        <v>-20.548326786550021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-0.17808550664716333</v>
      </c>
      <c r="AI64">
        <f t="shared" si="38"/>
        <v>-0.17810584243012517</v>
      </c>
      <c r="AJ64">
        <f t="shared" si="39"/>
        <v>-2.4644401138349714</v>
      </c>
      <c r="AK64">
        <f t="shared" si="61"/>
        <v>-1.6108936830269496</v>
      </c>
      <c r="AL64">
        <f t="shared" si="40"/>
        <v>-4.2534396392920462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-4.5313075019933114E-4</v>
      </c>
      <c r="AR64">
        <f t="shared" si="45"/>
        <v>-4.5318249370593578E-4</v>
      </c>
      <c r="AS64">
        <f t="shared" si="46"/>
        <v>-6.270659632150101E-3</v>
      </c>
      <c r="AT64">
        <f t="shared" si="47"/>
        <v>-4.0988482264735287E-3</v>
      </c>
      <c r="AU64">
        <f t="shared" si="48"/>
        <v>-1.0822690352329566E-2</v>
      </c>
      <c r="AW64">
        <v>61</v>
      </c>
      <c r="AX64">
        <f>IF(Z64&gt;0, (R64*SUMPRODUCT(K64:$K$98, X64:$X$98)-K64*$AZ$3)/Z64, 0)</f>
        <v>-25261292.895750977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100000</v>
      </c>
      <c r="S65">
        <f t="shared" si="32"/>
        <v>-79973882.464831308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-20.548326786550021</v>
      </c>
      <c r="AC65">
        <f t="shared" si="33"/>
        <v>-18.347106153622484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-5.7588328185666018E-2</v>
      </c>
      <c r="AI65">
        <f t="shared" si="38"/>
        <v>-5.7594063528751835E-2</v>
      </c>
      <c r="AJ65">
        <f t="shared" si="39"/>
        <v>-2.2012206329275372</v>
      </c>
      <c r="AK65">
        <f t="shared" si="61"/>
        <v>-1.4383828750585017</v>
      </c>
      <c r="AL65">
        <f t="shared" si="40"/>
        <v>-3.6971975715147911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-1.3083122482640173E-4</v>
      </c>
      <c r="AR65">
        <f t="shared" si="45"/>
        <v>-1.3084425458406891E-4</v>
      </c>
      <c r="AS65">
        <f t="shared" si="46"/>
        <v>-5.0008118067011104E-3</v>
      </c>
      <c r="AT65">
        <f t="shared" si="47"/>
        <v>-3.267769689484841E-3</v>
      </c>
      <c r="AU65">
        <f t="shared" si="48"/>
        <v>-8.3994257507700211E-3</v>
      </c>
      <c r="AW65">
        <v>62</v>
      </c>
      <c r="AX65">
        <f>IF(Z65&gt;0, (R65*SUMPRODUCT(K65:$K$98, X65:$X$98)-K65*$AZ$3)/Z65, 0)</f>
        <v>-79973882.464831308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100000</v>
      </c>
      <c r="S66">
        <f t="shared" si="32"/>
        <v>-281509134.52288252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-18.347106153622484</v>
      </c>
      <c r="AC66">
        <f t="shared" si="33"/>
        <v>-16.381456838706473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-1.689280221253877E-2</v>
      </c>
      <c r="AI66">
        <f t="shared" si="38"/>
        <v>-1.6894257001640593E-2</v>
      </c>
      <c r="AJ66">
        <f t="shared" si="39"/>
        <v>-1.9656493149160106</v>
      </c>
      <c r="AK66">
        <f t="shared" si="61"/>
        <v>-1.2842974307535739</v>
      </c>
      <c r="AL66">
        <f t="shared" si="40"/>
        <v>-3.2668410026712253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-3.4265779099790079E-5</v>
      </c>
      <c r="AR66">
        <f t="shared" si="45"/>
        <v>-3.4268730030095936E-5</v>
      </c>
      <c r="AS66">
        <f t="shared" si="46"/>
        <v>-3.98717183597707E-3</v>
      </c>
      <c r="AT66">
        <f t="shared" si="47"/>
        <v>-2.6051007705497876E-3</v>
      </c>
      <c r="AU66">
        <f t="shared" si="48"/>
        <v>-6.6265413365569539E-3</v>
      </c>
      <c r="AW66">
        <v>63</v>
      </c>
      <c r="AX66">
        <f>IF(Z66&gt;0, (R66*SUMPRODUCT(K66:$K$98, X66:$X$98)-K66*$AZ$3)/Z66, 0)</f>
        <v>-281509134.52288252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100000</v>
      </c>
      <c r="S67">
        <f t="shared" si="32"/>
        <v>-1115744826.8822443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-16.381456838706473</v>
      </c>
      <c r="AC67">
        <f t="shared" si="33"/>
        <v>-14.626330259716971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-4.4500620357586524E-3</v>
      </c>
      <c r="AI67">
        <f t="shared" ref="AI67:AI69" si="62">SUM(AE67:AH67)</f>
        <v>-4.4503897614605178E-3</v>
      </c>
      <c r="AJ67">
        <f t="shared" si="39"/>
        <v>-1.7551265789895023</v>
      </c>
      <c r="AK67">
        <f t="shared" si="61"/>
        <v>-1.1467019787094532</v>
      </c>
      <c r="AL67">
        <f t="shared" ref="AL67:AL69" si="63">SUM(AI67:AK67)</f>
        <v>-2.9062789474604163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-8.0594787807913162E-6</v>
      </c>
      <c r="AR67">
        <f t="shared" si="45"/>
        <v>-8.0600723227057609E-6</v>
      </c>
      <c r="AS67">
        <f t="shared" si="46"/>
        <v>-3.1786984782016009E-3</v>
      </c>
      <c r="AT67">
        <f t="shared" si="47"/>
        <v>-2.0767845910994575E-3</v>
      </c>
      <c r="AU67">
        <f t="shared" si="48"/>
        <v>-5.2635431416237647E-3</v>
      </c>
      <c r="AW67">
        <v>64</v>
      </c>
      <c r="AX67">
        <f>IF(Z67&gt;0, (R67*SUMPRODUCT(K67:$K$98, X67:$X$98)-K67*$AZ$3)/Z67, 0)</f>
        <v>-1115744826.8822443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100000</v>
      </c>
      <c r="S68">
        <f t="shared" si="32"/>
        <v>-5059581655.270442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-14.626330259716971</v>
      </c>
      <c r="AC68">
        <f t="shared" si="33"/>
        <v>-13.059230422080926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-1.039684882015355E-3</v>
      </c>
      <c r="AI68">
        <f t="shared" si="62"/>
        <v>-1.0397494092396981E-3</v>
      </c>
      <c r="AJ68">
        <f t="shared" si="39"/>
        <v>-1.5670998376360448</v>
      </c>
      <c r="AK68">
        <f t="shared" si="61"/>
        <v>-1.0238431181801881</v>
      </c>
      <c r="AL68">
        <f t="shared" si="63"/>
        <v>-2.5919827052254725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-1.6812201914225191E-6</v>
      </c>
      <c r="AR68">
        <f t="shared" si="45"/>
        <v>-1.6813245350311821E-6</v>
      </c>
      <c r="AS68">
        <f t="shared" si="46"/>
        <v>-2.5340754055224964E-3</v>
      </c>
      <c r="AT68">
        <f t="shared" si="47"/>
        <v>-1.6556033014512015E-3</v>
      </c>
      <c r="AU68">
        <f t="shared" si="48"/>
        <v>-4.1913600315087287E-3</v>
      </c>
      <c r="AW68">
        <v>65</v>
      </c>
      <c r="AX68">
        <f>IF(Z68&gt;0, (R68*SUMPRODUCT(K68:$K$98, X68:$X$98)-K68*$AZ$3)/Z68, 0)</f>
        <v>-5059581655.270442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-13.059230422080926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-2.5810889737252183E-4</v>
      </c>
      <c r="AI69">
        <f t="shared" si="62"/>
        <v>-2.5810889737252183E-4</v>
      </c>
      <c r="AJ69">
        <f t="shared" si="39"/>
        <v>-13.059230422080926</v>
      </c>
      <c r="AK69">
        <f t="shared" si="61"/>
        <v>-0.91414612954566488</v>
      </c>
      <c r="AL69">
        <f t="shared" si="63"/>
        <v>-13.973634660523963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-3.7265574522594151E-7</v>
      </c>
      <c r="AR69">
        <f t="shared" si="45"/>
        <v>-3.7265574522594151E-7</v>
      </c>
      <c r="AS69">
        <f t="shared" si="46"/>
        <v>-1.885482172276309E-2</v>
      </c>
      <c r="AT69">
        <f t="shared" si="47"/>
        <v>-1.3198375205934164E-3</v>
      </c>
      <c r="AU69">
        <f t="shared" si="48"/>
        <v>-2.0175031899101734E-2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11079.79106305361</v>
      </c>
      <c r="AO71" s="6">
        <f t="shared" si="70"/>
        <v>-1107.979106305361</v>
      </c>
      <c r="AP71" s="6">
        <f t="shared" si="70"/>
        <v>-510.80681073725975</v>
      </c>
      <c r="AQ71" s="6">
        <f t="shared" si="70"/>
        <v>-8075.9716337263853</v>
      </c>
      <c r="AR71" s="6">
        <f t="shared" si="70"/>
        <v>1385.0335122845997</v>
      </c>
      <c r="AS71" s="6">
        <f t="shared" si="70"/>
        <v>-1162.8971311012974</v>
      </c>
      <c r="AT71" s="6">
        <f t="shared" si="70"/>
        <v>385.1039851539083</v>
      </c>
      <c r="AU71" s="6">
        <f t="shared" si="70"/>
        <v>607.24036633721266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135FD-7E70-407C-89CC-71A3BA5B97EA}">
  <sheetPr codeName="Sheet3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9566.4279344309871</v>
      </c>
      <c r="K3">
        <v>1</v>
      </c>
      <c r="L3" s="2">
        <v>0</v>
      </c>
      <c r="O3">
        <f>$C$3</f>
        <v>9566.4279344309871</v>
      </c>
      <c r="P3">
        <f>O3*C5</f>
        <v>956.64279344309875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9566.4279344309871</v>
      </c>
      <c r="AF3">
        <f t="shared" ref="AF3:AF34" si="4">-$Z3*P3</f>
        <v>-956.64279344309875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8336.6353991878877</v>
      </c>
      <c r="AJ3">
        <f t="shared" ref="AJ3:AJ34" si="8">AB3-AC3</f>
        <v>0</v>
      </c>
      <c r="AL3">
        <f t="shared" ref="AL3:AL34" si="9">SUM(AI3:AK3)</f>
        <v>8336.6353991878877</v>
      </c>
      <c r="AN3">
        <f t="shared" ref="AN3:AN34" si="10">AE3*$K3</f>
        <v>9566.4279344309871</v>
      </c>
      <c r="AO3">
        <f t="shared" ref="AO3:AO34" si="11">AF3*$K3</f>
        <v>-956.64279344309875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8336.6353991878877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8336.6353991878877</v>
      </c>
      <c r="AW3">
        <v>0</v>
      </c>
      <c r="AX3">
        <f>IF(Z3&gt;0, (R3*SUMPRODUCT(K3:$K$98, X3:$X$98)-K3*$AZ$3)/Z3, 0)</f>
        <v>0</v>
      </c>
      <c r="AZ3">
        <f>C6*SUMPRODUCT(X4:X98, K4:K98)/1</f>
        <v>7290.1778480350904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250000</v>
      </c>
      <c r="S4">
        <f t="shared" si="1"/>
        <v>495.1149468677238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489.00437286474789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-489.00437286474789</v>
      </c>
      <c r="AK4">
        <f>G4*SUM(AB4, AE4:AF4)</f>
        <v>0</v>
      </c>
      <c r="AL4">
        <f t="shared" si="9"/>
        <v>-1074.4363728647479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-546.16288832913517</v>
      </c>
      <c r="AR4">
        <f t="shared" si="14"/>
        <v>-546.16288832913517</v>
      </c>
      <c r="AS4">
        <f t="shared" si="15"/>
        <v>-456.2033518656105</v>
      </c>
      <c r="AT4">
        <f t="shared" si="16"/>
        <v>0</v>
      </c>
      <c r="AU4">
        <f t="shared" si="17"/>
        <v>-1002.3662401947456</v>
      </c>
      <c r="AW4">
        <v>1</v>
      </c>
      <c r="AX4">
        <f>IF(Z4&gt;0, (R4*SUMPRODUCT(K4:$K$98, X4:$X$98)-K4*$AZ$3)/Z4, 0)</f>
        <v>495.1149468677238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250000</v>
      </c>
      <c r="S5">
        <f t="shared" si="1"/>
        <v>522.95600188480296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489.00437286474789</v>
      </c>
      <c r="AC5">
        <f t="shared" si="2"/>
        <v>510.12543159381681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-579.09811908398399</v>
      </c>
      <c r="AI5">
        <f t="shared" si="7"/>
        <v>-603.48475150407558</v>
      </c>
      <c r="AJ5">
        <f t="shared" si="8"/>
        <v>-21.12105872906892</v>
      </c>
      <c r="AK5">
        <f>G5*SUM(AB5, AE5:AF5)</f>
        <v>20.049179287454663</v>
      </c>
      <c r="AL5">
        <f t="shared" si="9"/>
        <v>-604.55663094568979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-495.19144464768999</v>
      </c>
      <c r="AR5">
        <f t="shared" si="14"/>
        <v>-516.04464955413869</v>
      </c>
      <c r="AS5">
        <f t="shared" si="15"/>
        <v>-18.060786660955333</v>
      </c>
      <c r="AT5">
        <f t="shared" si="16"/>
        <v>17.144213956452823</v>
      </c>
      <c r="AU5">
        <f t="shared" si="17"/>
        <v>-516.9612222586411</v>
      </c>
      <c r="AW5">
        <v>2</v>
      </c>
      <c r="AX5">
        <f>IF(Z5&gt;0, (R5*SUMPRODUCT(K5:$K$98, X5:$X$98)-K5*$AZ$3)/Z5, 0)</f>
        <v>522.95600188480296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250000</v>
      </c>
      <c r="S6">
        <f t="shared" si="1"/>
        <v>648.84229385321169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510.12543159381681</v>
      </c>
      <c r="AC6">
        <f t="shared" si="2"/>
        <v>625.10720643206969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-572.829070632769</v>
      </c>
      <c r="AI6">
        <f t="shared" si="7"/>
        <v>-596.91455382159643</v>
      </c>
      <c r="AJ6">
        <f t="shared" si="8"/>
        <v>-114.98177483825287</v>
      </c>
      <c r="AK6">
        <f>G6*SUM(AB6, AE6:AF6)</f>
        <v>29.842337748238286</v>
      </c>
      <c r="AL6">
        <f t="shared" si="9"/>
        <v>-682.05399091161109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-441.88609026060408</v>
      </c>
      <c r="AR6">
        <f t="shared" si="14"/>
        <v>-460.46587355720203</v>
      </c>
      <c r="AS6">
        <f t="shared" si="15"/>
        <v>-88.69809431699278</v>
      </c>
      <c r="AT6">
        <f t="shared" si="16"/>
        <v>23.020678641952795</v>
      </c>
      <c r="AU6">
        <f t="shared" si="17"/>
        <v>-526.14328923224207</v>
      </c>
      <c r="AW6">
        <v>3</v>
      </c>
      <c r="AX6">
        <f>IF(Z6&gt;0, (R6*SUMPRODUCT(K6:$K$98, X6:$X$98)-K6*$AZ$3)/Z6, 0)</f>
        <v>648.84229385321169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250000</v>
      </c>
      <c r="S7">
        <f t="shared" si="1"/>
        <v>725.45329474286325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625.10720643206969</v>
      </c>
      <c r="AC7">
        <f t="shared" si="2"/>
        <v>690.28169863425774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-566.84197180094554</v>
      </c>
      <c r="AI7">
        <f t="shared" si="7"/>
        <v>-590.62991596070458</v>
      </c>
      <c r="AJ7">
        <f t="shared" si="8"/>
        <v>-65.174492202188048</v>
      </c>
      <c r="AK7">
        <f>G7*SUM(AB7, AE7:AF7)</f>
        <v>30.69276383581462</v>
      </c>
      <c r="AL7">
        <f t="shared" si="9"/>
        <v>-625.11164432707801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-397.84149046882101</v>
      </c>
      <c r="AR7">
        <f t="shared" si="14"/>
        <v>-414.53720396660515</v>
      </c>
      <c r="AS7">
        <f t="shared" si="15"/>
        <v>-45.74311432141517</v>
      </c>
      <c r="AT7">
        <f t="shared" si="16"/>
        <v>21.541903243777487</v>
      </c>
      <c r="AU7">
        <f t="shared" si="17"/>
        <v>-438.7384150442428</v>
      </c>
      <c r="AW7">
        <v>4</v>
      </c>
      <c r="AX7">
        <f>IF(Z7&gt;0, (R7*SUMPRODUCT(K7:$K$98, X7:$X$98)-K7*$AZ$3)/Z7, 0)</f>
        <v>725.45329474286325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250000</v>
      </c>
      <c r="S8">
        <f t="shared" si="1"/>
        <v>673.55362020410223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690.28169863425774</v>
      </c>
      <c r="AC8">
        <f t="shared" si="2"/>
        <v>632.97745569222752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-561.12762991907437</v>
      </c>
      <c r="AI8">
        <f t="shared" si="7"/>
        <v>-584.62158187424393</v>
      </c>
      <c r="AJ8">
        <f t="shared" si="8"/>
        <v>57.304242942030214</v>
      </c>
      <c r="AK8">
        <f>G8*SUM(AB8, AE8:AF8)</f>
        <v>14.70300018090969</v>
      </c>
      <c r="AL8">
        <f t="shared" si="9"/>
        <v>-512.61433875130399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-367.61956950781348</v>
      </c>
      <c r="AR8">
        <f t="shared" si="14"/>
        <v>-383.01149826570105</v>
      </c>
      <c r="AS8">
        <f t="shared" si="15"/>
        <v>37.542548251203492</v>
      </c>
      <c r="AT8">
        <f t="shared" si="16"/>
        <v>9.632586792703199</v>
      </c>
      <c r="AU8">
        <f t="shared" si="17"/>
        <v>-335.83636322179433</v>
      </c>
      <c r="AW8">
        <v>5</v>
      </c>
      <c r="AX8">
        <f>IF(Z8&gt;0, (R8*SUMPRODUCT(K8:$K$98, X8:$X$98)-K8*$AZ$3)/Z8, 0)</f>
        <v>673.55362020410223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250000</v>
      </c>
      <c r="S9">
        <f t="shared" si="1"/>
        <v>558.33302184104696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632.97745569222752</v>
      </c>
      <c r="AC9">
        <f t="shared" si="2"/>
        <v>518.20855666058469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-556.31281846742036</v>
      </c>
      <c r="AI9">
        <f t="shared" si="7"/>
        <v>-579.5161996211915</v>
      </c>
      <c r="AJ9">
        <f t="shared" si="8"/>
        <v>114.76889903164283</v>
      </c>
      <c r="AK9">
        <f t="shared" ref="AK9:AK40" si="30">G9*SUM(AB9:AB9, AE9:AF9)</f>
        <v>3.7345669885841422</v>
      </c>
      <c r="AL9">
        <f t="shared" si="9"/>
        <v>-461.01273360096451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-345.17016120792107</v>
      </c>
      <c r="AR9">
        <f t="shared" si="14"/>
        <v>-359.56694400268077</v>
      </c>
      <c r="AS9">
        <f t="shared" si="15"/>
        <v>71.209575018497901</v>
      </c>
      <c r="AT9">
        <f t="shared" si="16"/>
        <v>2.3171515138597525</v>
      </c>
      <c r="AU9">
        <f t="shared" si="17"/>
        <v>-286.04021747032311</v>
      </c>
      <c r="AW9">
        <v>6</v>
      </c>
      <c r="AX9">
        <f>IF(Z9&gt;0, (R9*SUMPRODUCT(K9:$K$98, X9:$X$98)-K9*$AZ$3)/Z9, 0)</f>
        <v>558.33302184104696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250000</v>
      </c>
      <c r="S10">
        <f t="shared" si="1"/>
        <v>442.03266619683649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518.20855666058469</v>
      </c>
      <c r="AC10">
        <f t="shared" si="2"/>
        <v>405.18789589994503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-551.7355658858462</v>
      </c>
      <c r="AI10">
        <f t="shared" si="7"/>
        <v>-574.65173967149099</v>
      </c>
      <c r="AJ10">
        <f t="shared" si="8"/>
        <v>113.02066076063966</v>
      </c>
      <c r="AK10">
        <f t="shared" si="30"/>
        <v>2.1246550823083976</v>
      </c>
      <c r="AL10">
        <f t="shared" si="9"/>
        <v>-459.50642382854295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-324.76060764791373</v>
      </c>
      <c r="AR10">
        <f t="shared" si="14"/>
        <v>-338.24944357539675</v>
      </c>
      <c r="AS10">
        <f t="shared" si="15"/>
        <v>66.525815508127366</v>
      </c>
      <c r="AT10">
        <f t="shared" si="16"/>
        <v>1.2506068454457129</v>
      </c>
      <c r="AU10">
        <f t="shared" si="17"/>
        <v>-270.47302122182373</v>
      </c>
      <c r="AW10">
        <v>7</v>
      </c>
      <c r="AX10">
        <f>IF(Z10&gt;0, (R10*SUMPRODUCT(K10:$K$98, X10:$X$98)-K10*$AZ$3)/Z10, 0)</f>
        <v>442.03266619683649</v>
      </c>
    </row>
    <row r="11" spans="1:52" x14ac:dyDescent="0.25">
      <c r="A11" t="s">
        <v>33</v>
      </c>
      <c r="C11" s="26">
        <f>AU100</f>
        <v>679.73370013139959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250000</v>
      </c>
      <c r="S11">
        <f t="shared" si="1"/>
        <v>324.85265529563651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405.18789589994503</v>
      </c>
      <c r="AC11">
        <f t="shared" si="2"/>
        <v>294.086162562342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-547.38787261601829</v>
      </c>
      <c r="AI11">
        <f t="shared" si="7"/>
        <v>-570.02014587654503</v>
      </c>
      <c r="AJ11">
        <f t="shared" si="8"/>
        <v>111.10173333760304</v>
      </c>
      <c r="AK11">
        <f t="shared" si="30"/>
        <v>0.97245095015986804</v>
      </c>
      <c r="AL11">
        <f t="shared" si="9"/>
        <v>-457.9459615887821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-306.15876477280688</v>
      </c>
      <c r="AR11">
        <f t="shared" si="14"/>
        <v>-318.81719067531878</v>
      </c>
      <c r="AS11">
        <f t="shared" si="15"/>
        <v>62.140159006809071</v>
      </c>
      <c r="AT11">
        <f t="shared" si="16"/>
        <v>0.54390021518057152</v>
      </c>
      <c r="AU11">
        <f t="shared" si="17"/>
        <v>-256.13313145332916</v>
      </c>
      <c r="AW11">
        <v>8</v>
      </c>
      <c r="AX11">
        <f>IF(Z11&gt;0, (R11*SUMPRODUCT(K11:$K$98, X11:$X$98)-K11*$AZ$3)/Z11, 0)</f>
        <v>324.85265529563651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250000</v>
      </c>
      <c r="S12">
        <f t="shared" si="1"/>
        <v>213.16121823733008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294.086162562342</v>
      </c>
      <c r="AC12">
        <f t="shared" si="2"/>
        <v>190.57980524650111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-543.46560928677252</v>
      </c>
      <c r="AI12">
        <f t="shared" si="7"/>
        <v>-565.81721325376532</v>
      </c>
      <c r="AJ12">
        <f t="shared" si="8"/>
        <v>103.50635731584089</v>
      </c>
      <c r="AK12">
        <f t="shared" si="30"/>
        <v>0.67639817389338663</v>
      </c>
      <c r="AL12">
        <f t="shared" si="9"/>
        <v>-461.63445776403103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-288.85774875738122</v>
      </c>
      <c r="AR12">
        <f t="shared" si="14"/>
        <v>-300.73786387910036</v>
      </c>
      <c r="AS12">
        <f t="shared" si="15"/>
        <v>55.014729258708584</v>
      </c>
      <c r="AT12">
        <f t="shared" si="16"/>
        <v>0.3595128200124047</v>
      </c>
      <c r="AU12">
        <f t="shared" si="17"/>
        <v>-245.36362180037935</v>
      </c>
      <c r="AW12">
        <v>9</v>
      </c>
      <c r="AX12">
        <f>IF(Z12&gt;0, (R12*SUMPRODUCT(K12:$K$98, X12:$X$98)-K12*$AZ$3)/Z12, 0)</f>
        <v>213.16121823733008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250000</v>
      </c>
      <c r="S13">
        <f t="shared" si="1"/>
        <v>105.61289905691126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190.57980524650111</v>
      </c>
      <c r="AC13">
        <f t="shared" si="2"/>
        <v>93.252441802035719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-539.75144994781522</v>
      </c>
      <c r="AI13">
        <f t="shared" si="7"/>
        <v>-561.82556273014336</v>
      </c>
      <c r="AJ13">
        <f t="shared" si="8"/>
        <v>97.327363444465391</v>
      </c>
      <c r="AK13">
        <f t="shared" si="30"/>
        <v>0.38115961049300223</v>
      </c>
      <c r="AL13">
        <f t="shared" si="9"/>
        <v>-464.11703967518497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-272.70307374962044</v>
      </c>
      <c r="AR13">
        <f t="shared" si="14"/>
        <v>-283.85575968796979</v>
      </c>
      <c r="AS13">
        <f t="shared" si="15"/>
        <v>49.173506016182571</v>
      </c>
      <c r="AT13">
        <f t="shared" si="16"/>
        <v>0.19257641156999086</v>
      </c>
      <c r="AU13">
        <f t="shared" si="17"/>
        <v>-234.48967726021721</v>
      </c>
      <c r="AW13">
        <v>10</v>
      </c>
      <c r="AX13">
        <f>IF(Z13&gt;0, (R13*SUMPRODUCT(K13:$K$98, X13:$X$98)-K13*$AZ$3)/Z13, 0)</f>
        <v>105.61289905691126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250000</v>
      </c>
      <c r="S14">
        <f t="shared" si="1"/>
        <v>2.232499696513254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93.252441802035719</v>
      </c>
      <c r="AC14">
        <f t="shared" si="2"/>
        <v>1.94671544240191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-536.43692141440818</v>
      </c>
      <c r="AI14">
        <f t="shared" si="7"/>
        <v>-558.23664937677154</v>
      </c>
      <c r="AJ14">
        <f t="shared" si="8"/>
        <v>91.305726359633809</v>
      </c>
      <c r="AK14">
        <f t="shared" si="30"/>
        <v>0.1678543952436643</v>
      </c>
      <c r="AL14">
        <f t="shared" si="9"/>
        <v>-466.76306862189409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-257.68059248903614</v>
      </c>
      <c r="AR14">
        <f t="shared" si="14"/>
        <v>-268.15221849611714</v>
      </c>
      <c r="AS14">
        <f t="shared" si="15"/>
        <v>43.859236243391635</v>
      </c>
      <c r="AT14">
        <f t="shared" si="16"/>
        <v>8.0629834173667175E-2</v>
      </c>
      <c r="AU14">
        <f t="shared" si="17"/>
        <v>-224.21235241855186</v>
      </c>
      <c r="AW14">
        <v>11</v>
      </c>
      <c r="AX14">
        <f>IF(Z14&gt;0, (R14*SUMPRODUCT(K14:$K$98, X14:$X$98)-K14*$AZ$3)/Z14, 0)</f>
        <v>2.232499696513254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250000</v>
      </c>
      <c r="S15">
        <f t="shared" si="1"/>
        <v>-88.262399513281736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1.94671544240191</v>
      </c>
      <c r="AC15">
        <f t="shared" si="2"/>
        <v>-76.005511839874544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-534.49030812409751</v>
      </c>
      <c r="AI15">
        <f t="shared" si="7"/>
        <v>-556.0185897760249</v>
      </c>
      <c r="AJ15">
        <f t="shared" si="8"/>
        <v>77.952227282276453</v>
      </c>
      <c r="AK15">
        <f t="shared" si="30"/>
        <v>7.9815333138478321E-3</v>
      </c>
      <c r="AL15">
        <f t="shared" si="9"/>
        <v>-478.05838096043459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-243.56847119160841</v>
      </c>
      <c r="AR15">
        <f t="shared" si="14"/>
        <v>-253.3789589958603</v>
      </c>
      <c r="AS15">
        <f t="shared" si="15"/>
        <v>35.523010495293292</v>
      </c>
      <c r="AT15">
        <f t="shared" si="16"/>
        <v>3.6372032148568735E-3</v>
      </c>
      <c r="AU15">
        <f t="shared" si="17"/>
        <v>-217.85231129735217</v>
      </c>
      <c r="AW15">
        <v>12</v>
      </c>
      <c r="AX15">
        <f>IF(Z15&gt;0, (R15*SUMPRODUCT(K15:$K$98, X15:$X$98)-K15*$AZ$3)/Z15, 0)</f>
        <v>-88.262399513281736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250000</v>
      </c>
      <c r="S16">
        <f t="shared" si="1"/>
        <v>-164.77872764550236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-76.005511839874544</v>
      </c>
      <c r="AC16">
        <f t="shared" si="2"/>
        <v>-140.12566405421694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-533.27448140609397</v>
      </c>
      <c r="AI16">
        <f t="shared" si="7"/>
        <v>-554.53415279336139</v>
      </c>
      <c r="AJ16">
        <f t="shared" si="8"/>
        <v>64.120152214342397</v>
      </c>
      <c r="AK16">
        <f t="shared" si="30"/>
        <v>-0.53963913406310926</v>
      </c>
      <c r="AL16">
        <f t="shared" si="9"/>
        <v>-490.95363971308211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-229.8878215311581</v>
      </c>
      <c r="AR16">
        <f t="shared" si="14"/>
        <v>-239.05259448035429</v>
      </c>
      <c r="AS16">
        <f t="shared" si="15"/>
        <v>27.64137910731273</v>
      </c>
      <c r="AT16">
        <f t="shared" si="16"/>
        <v>-0.23263154204496519</v>
      </c>
      <c r="AU16">
        <f t="shared" si="17"/>
        <v>-211.64384691508653</v>
      </c>
      <c r="AW16">
        <v>13</v>
      </c>
      <c r="AX16">
        <f>IF(Z16&gt;0, (R16*SUMPRODUCT(K16:$K$98, X16:$X$98)-K16*$AZ$3)/Z16, 0)</f>
        <v>-164.77872764550236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250000</v>
      </c>
      <c r="S17">
        <f t="shared" si="1"/>
        <v>-216.1750076941959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-140.12566405421694</v>
      </c>
      <c r="AC17">
        <f t="shared" si="2"/>
        <v>-181.53404729061867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-531.99244994285652</v>
      </c>
      <c r="AI17">
        <f t="shared" si="7"/>
        <v>-552.98632537125707</v>
      </c>
      <c r="AJ17">
        <f t="shared" si="8"/>
        <v>41.408383236401733</v>
      </c>
      <c r="AK17">
        <f t="shared" si="30"/>
        <v>-1.9337341639481938</v>
      </c>
      <c r="AL17">
        <f t="shared" si="9"/>
        <v>-513.51167629880354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-215.58108115515967</v>
      </c>
      <c r="AR17">
        <f t="shared" si="14"/>
        <v>-224.08849956490869</v>
      </c>
      <c r="AS17">
        <f t="shared" si="15"/>
        <v>16.780057739446388</v>
      </c>
      <c r="AT17">
        <f t="shared" si="16"/>
        <v>-0.78361356777788638</v>
      </c>
      <c r="AU17">
        <f t="shared" si="17"/>
        <v>-208.09205539324017</v>
      </c>
      <c r="AW17">
        <v>14</v>
      </c>
      <c r="AX17">
        <f>IF(Z17&gt;0, (R17*SUMPRODUCT(K17:$K$98, X17:$X$98)-K17*$AZ$3)/Z17, 0)</f>
        <v>-216.1750076941959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250000</v>
      </c>
      <c r="S18">
        <f t="shared" si="1"/>
        <v>-240.85576982761546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-181.53404729061867</v>
      </c>
      <c r="AC18">
        <f t="shared" si="2"/>
        <v>-199.72582364294431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-530.8353886759636</v>
      </c>
      <c r="AI18">
        <f t="shared" si="7"/>
        <v>-551.56624181121254</v>
      </c>
      <c r="AJ18">
        <f t="shared" si="8"/>
        <v>18.191776352325633</v>
      </c>
      <c r="AK18">
        <f t="shared" si="30"/>
        <v>-3.9211354214773637</v>
      </c>
      <c r="AL18">
        <f t="shared" si="9"/>
        <v>-537.2956008803643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-200.7392696389561</v>
      </c>
      <c r="AR18">
        <f t="shared" si="14"/>
        <v>-208.57879278706827</v>
      </c>
      <c r="AS18">
        <f t="shared" si="15"/>
        <v>6.8793527641583845</v>
      </c>
      <c r="AT18">
        <f t="shared" si="16"/>
        <v>-1.4828059271370271</v>
      </c>
      <c r="AU18">
        <f t="shared" si="17"/>
        <v>-203.18224595004693</v>
      </c>
      <c r="AW18">
        <v>15</v>
      </c>
      <c r="AX18">
        <f>IF(Z18&gt;0, (R18*SUMPRODUCT(K18:$K$98, X18:$X$98)-K18*$AZ$3)/Z18, 0)</f>
        <v>-240.85576982761546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250000</v>
      </c>
      <c r="S19">
        <f t="shared" si="1"/>
        <v>-262.06666495848634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-199.72582364294431</v>
      </c>
      <c r="AC19">
        <f t="shared" si="2"/>
        <v>-214.58512637990813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-530.73243689228912</v>
      </c>
      <c r="AI19">
        <f t="shared" si="7"/>
        <v>-551.20290825249629</v>
      </c>
      <c r="AJ19">
        <f t="shared" si="8"/>
        <v>14.859302736963826</v>
      </c>
      <c r="AK19">
        <f t="shared" si="30"/>
        <v>-4.4538858672376582</v>
      </c>
      <c r="AL19">
        <f t="shared" si="9"/>
        <v>-540.79749138277009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-187.16808511787974</v>
      </c>
      <c r="AR19">
        <f t="shared" si="14"/>
        <v>-194.38720092769401</v>
      </c>
      <c r="AS19">
        <f t="shared" si="15"/>
        <v>5.2402812531106413</v>
      </c>
      <c r="AT19">
        <f t="shared" si="16"/>
        <v>-1.570707255026212</v>
      </c>
      <c r="AU19">
        <f t="shared" si="17"/>
        <v>-190.71762692960957</v>
      </c>
      <c r="AW19">
        <v>16</v>
      </c>
      <c r="AX19">
        <f>IF(Z19&gt;0, (R19*SUMPRODUCT(K19:$K$98, X19:$X$98)-K19*$AZ$3)/Z19, 0)</f>
        <v>-262.06666495848634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250000</v>
      </c>
      <c r="S20">
        <f t="shared" si="1"/>
        <v>-333.13214350089754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-214.58512637990813</v>
      </c>
      <c r="AC20">
        <f t="shared" si="2"/>
        <v>-269.34042887526721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-530.3469249531114</v>
      </c>
      <c r="AI20">
        <f t="shared" si="7"/>
        <v>-550.55965690722121</v>
      </c>
      <c r="AJ20">
        <f t="shared" si="8"/>
        <v>54.755302495359075</v>
      </c>
      <c r="AK20">
        <f t="shared" si="30"/>
        <v>-0.92271604343360492</v>
      </c>
      <c r="AL20">
        <f t="shared" si="9"/>
        <v>-496.72707045529575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-177.39934600122069</v>
      </c>
      <c r="AR20">
        <f t="shared" si="14"/>
        <v>-184.16044003391275</v>
      </c>
      <c r="AS20">
        <f t="shared" si="15"/>
        <v>18.315473128527131</v>
      </c>
      <c r="AT20">
        <f t="shared" si="16"/>
        <v>-0.30864555812108729</v>
      </c>
      <c r="AU20">
        <f t="shared" si="17"/>
        <v>-166.1536124635067</v>
      </c>
      <c r="AW20">
        <v>17</v>
      </c>
      <c r="AX20">
        <f>IF(Z20&gt;0, (R20*SUMPRODUCT(K20:$K$98, X20:$X$98)-K20*$AZ$3)/Z20, 0)</f>
        <v>-333.13214350089754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250000</v>
      </c>
      <c r="S21">
        <f t="shared" si="1"/>
        <v>-409.72666474908971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-269.34042887526721</v>
      </c>
      <c r="AC21">
        <f t="shared" si="2"/>
        <v>-327.08522789270774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-530.78310707781043</v>
      </c>
      <c r="AI21">
        <f t="shared" si="7"/>
        <v>-550.74063340167129</v>
      </c>
      <c r="AJ21">
        <f t="shared" si="8"/>
        <v>57.744799017440528</v>
      </c>
      <c r="AK21">
        <f t="shared" si="30"/>
        <v>-0.43094468620042753</v>
      </c>
      <c r="AL21">
        <f t="shared" si="9"/>
        <v>-493.42677907043117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-168.83344192035722</v>
      </c>
      <c r="AR21">
        <f t="shared" si="14"/>
        <v>-175.18160525966184</v>
      </c>
      <c r="AS21">
        <f t="shared" si="15"/>
        <v>18.367677948131362</v>
      </c>
      <c r="AT21">
        <f t="shared" si="16"/>
        <v>-0.13707646998991713</v>
      </c>
      <c r="AU21">
        <f t="shared" si="17"/>
        <v>-156.9510037815204</v>
      </c>
      <c r="AW21">
        <v>18</v>
      </c>
      <c r="AX21">
        <f>IF(Z21&gt;0, (R21*SUMPRODUCT(K21:$K$98, X21:$X$98)-K21*$AZ$3)/Z21, 0)</f>
        <v>-409.72666474908971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250000</v>
      </c>
      <c r="S22">
        <f t="shared" si="1"/>
        <v>-434.14869761506009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-327.08522789270774</v>
      </c>
      <c r="AC22">
        <f t="shared" si="2"/>
        <v>-342.19229592775423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-531.64555011238224</v>
      </c>
      <c r="AI22">
        <f t="shared" si="7"/>
        <v>-551.35033661799332</v>
      </c>
      <c r="AJ22">
        <f t="shared" si="8"/>
        <v>15.107068035046495</v>
      </c>
      <c r="AK22">
        <f t="shared" si="30"/>
        <v>-6.8687897857468627</v>
      </c>
      <c r="AL22">
        <f t="shared" si="9"/>
        <v>-543.11205836869374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-157.89707840451513</v>
      </c>
      <c r="AR22">
        <f t="shared" si="14"/>
        <v>-163.74933884225041</v>
      </c>
      <c r="AS22">
        <f t="shared" si="15"/>
        <v>4.4867523211430047</v>
      </c>
      <c r="AT22">
        <f t="shared" si="16"/>
        <v>-2.0400092488594033</v>
      </c>
      <c r="AU22">
        <f t="shared" si="17"/>
        <v>-161.30259576996681</v>
      </c>
      <c r="AW22">
        <v>19</v>
      </c>
      <c r="AX22">
        <f>IF(Z22&gt;0, (R22*SUMPRODUCT(K22:$K$98, X22:$X$98)-K22*$AZ$3)/Z22, 0)</f>
        <v>-434.14869761506009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250000</v>
      </c>
      <c r="S23">
        <f t="shared" si="1"/>
        <v>-344.533266899534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-342.19229592775423</v>
      </c>
      <c r="AC23">
        <f t="shared" si="2"/>
        <v>-268.10792480715236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-533.09230888347656</v>
      </c>
      <c r="AI23">
        <f t="shared" si="7"/>
        <v>-552.54673829314322</v>
      </c>
      <c r="AJ23">
        <f t="shared" si="8"/>
        <v>-74.084371120601872</v>
      </c>
      <c r="AK23">
        <f t="shared" si="30"/>
        <v>-23.9534607149428</v>
      </c>
      <c r="AL23">
        <f t="shared" si="9"/>
        <v>-650.58457012868791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-141.36317970488241</v>
      </c>
      <c r="AR23">
        <f t="shared" si="14"/>
        <v>-146.52202359526723</v>
      </c>
      <c r="AS23">
        <f t="shared" si="15"/>
        <v>-19.645382410373493</v>
      </c>
      <c r="AT23">
        <f t="shared" si="16"/>
        <v>-6.3518781178672814</v>
      </c>
      <c r="AU23">
        <f t="shared" si="17"/>
        <v>-172.51928412350802</v>
      </c>
      <c r="AW23">
        <v>20</v>
      </c>
      <c r="AX23">
        <f>IF(Z23&gt;0, (R23*SUMPRODUCT(K23:$K$98, X23:$X$98)-K23*$AZ$3)/Z23, 0)</f>
        <v>-344.533266899534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250000</v>
      </c>
      <c r="S24">
        <f t="shared" si="1"/>
        <v>-263.38210755802987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-268.10792480715236</v>
      </c>
      <c r="AC24">
        <f t="shared" si="2"/>
        <v>-202.34481029317999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-534.9215201240163</v>
      </c>
      <c r="AI24">
        <f t="shared" si="7"/>
        <v>-554.1279130875738</v>
      </c>
      <c r="AJ24">
        <f t="shared" si="8"/>
        <v>-65.763114513972369</v>
      </c>
      <c r="AK24">
        <f t="shared" si="30"/>
        <v>-18.767554736500667</v>
      </c>
      <c r="AL24">
        <f t="shared" si="9"/>
        <v>-638.65858233804681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-126.65021630332699</v>
      </c>
      <c r="AR24">
        <f t="shared" si="14"/>
        <v>-131.19760079194751</v>
      </c>
      <c r="AS24">
        <f t="shared" si="15"/>
        <v>-15.570345115380825</v>
      </c>
      <c r="AT24">
        <f t="shared" si="16"/>
        <v>-4.4434833474474429</v>
      </c>
      <c r="AU24">
        <f t="shared" si="17"/>
        <v>-151.21142925477577</v>
      </c>
      <c r="AW24">
        <v>21</v>
      </c>
      <c r="AX24">
        <f>IF(Z24&gt;0, (R24*SUMPRODUCT(K24:$K$98, X24:$X$98)-K24*$AZ$3)/Z24, 0)</f>
        <v>-263.38210755802987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250000</v>
      </c>
      <c r="S25">
        <f t="shared" si="1"/>
        <v>-189.94831365888047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-202.34481029317999</v>
      </c>
      <c r="AC25">
        <f t="shared" si="2"/>
        <v>-144.06083532967205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-537.98067010572834</v>
      </c>
      <c r="AI25">
        <f t="shared" si="7"/>
        <v>-556.94120107263973</v>
      </c>
      <c r="AJ25">
        <f t="shared" si="8"/>
        <v>-58.283974963507944</v>
      </c>
      <c r="AK25">
        <f t="shared" si="30"/>
        <v>-14.164136720522601</v>
      </c>
      <c r="AL25">
        <f t="shared" si="9"/>
        <v>-629.38931275667028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-113.72724394509373</v>
      </c>
      <c r="AR25">
        <f t="shared" si="14"/>
        <v>-117.735434295462</v>
      </c>
      <c r="AS25">
        <f t="shared" si="15"/>
        <v>-12.321029745291632</v>
      </c>
      <c r="AT25">
        <f t="shared" si="16"/>
        <v>-2.9942492762239148</v>
      </c>
      <c r="AU25">
        <f t="shared" si="17"/>
        <v>-133.05071331697755</v>
      </c>
      <c r="AW25">
        <v>22</v>
      </c>
      <c r="AX25">
        <f>IF(Z25&gt;0, (R25*SUMPRODUCT(K25:$K$98, X25:$X$98)-K25*$AZ$3)/Z25, 0)</f>
        <v>-189.94831365888047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250000</v>
      </c>
      <c r="S26">
        <f t="shared" si="1"/>
        <v>-123.77760229523305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-144.06083532967205</v>
      </c>
      <c r="AC26">
        <f t="shared" si="2"/>
        <v>-92.668265643662835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-542.38646568194451</v>
      </c>
      <c r="AI26">
        <f t="shared" si="7"/>
        <v>-561.10315269261855</v>
      </c>
      <c r="AJ26">
        <f t="shared" si="8"/>
        <v>-51.39256968600921</v>
      </c>
      <c r="AK26">
        <f t="shared" si="30"/>
        <v>-10.084258473077044</v>
      </c>
      <c r="AL26">
        <f t="shared" si="9"/>
        <v>-622.57998085170482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-102.37376233737743</v>
      </c>
      <c r="AR26">
        <f t="shared" si="14"/>
        <v>-105.9064789315585</v>
      </c>
      <c r="AS26">
        <f t="shared" si="15"/>
        <v>-9.7001880537849061</v>
      </c>
      <c r="AT26">
        <f t="shared" si="16"/>
        <v>-1.9033724946906254</v>
      </c>
      <c r="AU26">
        <f t="shared" si="17"/>
        <v>-117.51003948003402</v>
      </c>
      <c r="AW26">
        <v>23</v>
      </c>
      <c r="AX26">
        <f>IF(Z26&gt;0, (R26*SUMPRODUCT(K26:$K$98, X26:$X$98)-K26*$AZ$3)/Z26, 0)</f>
        <v>-123.77760229523305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250000</v>
      </c>
      <c r="S27">
        <f t="shared" si="1"/>
        <v>-64.430450998799699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-92.668265643662835</v>
      </c>
      <c r="AC27">
        <f t="shared" si="2"/>
        <v>-47.613622953270351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-547.06517829636994</v>
      </c>
      <c r="AI27">
        <f t="shared" si="7"/>
        <v>-565.53999191910759</v>
      </c>
      <c r="AJ27">
        <f t="shared" si="8"/>
        <v>-45.054642690392484</v>
      </c>
      <c r="AK27">
        <f t="shared" si="30"/>
        <v>-6.486778595056399</v>
      </c>
      <c r="AL27">
        <f t="shared" si="9"/>
        <v>-617.0814132045565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-92.193620379467902</v>
      </c>
      <c r="AR27">
        <f t="shared" si="14"/>
        <v>-95.307070149786426</v>
      </c>
      <c r="AS27">
        <f t="shared" si="15"/>
        <v>-7.5927892860333692</v>
      </c>
      <c r="AT27">
        <f t="shared" si="16"/>
        <v>-1.0931779740407872</v>
      </c>
      <c r="AU27">
        <f t="shared" si="17"/>
        <v>-103.99303740986059</v>
      </c>
      <c r="AW27">
        <v>24</v>
      </c>
      <c r="AX27">
        <f>IF(Z27&gt;0, (R27*SUMPRODUCT(K27:$K$98, X27:$X$98)-K27*$AZ$3)/Z27, 0)</f>
        <v>-64.430450998799699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250000</v>
      </c>
      <c r="S28">
        <f t="shared" si="1"/>
        <v>-11.207607622898685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-47.613622953270351</v>
      </c>
      <c r="AC28">
        <f t="shared" si="2"/>
        <v>-8.1747388436583606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-552.66592060620439</v>
      </c>
      <c r="AI28">
        <f t="shared" si="7"/>
        <v>-570.90071950065408</v>
      </c>
      <c r="AJ28">
        <f t="shared" si="8"/>
        <v>-39.43888410961199</v>
      </c>
      <c r="AK28">
        <f t="shared" si="30"/>
        <v>-3.3329536067289247</v>
      </c>
      <c r="AL28">
        <f t="shared" si="9"/>
        <v>-613.67255721699496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-83.15846425105363</v>
      </c>
      <c r="AR28">
        <f t="shared" si="14"/>
        <v>-85.902215612320788</v>
      </c>
      <c r="AS28">
        <f t="shared" si="15"/>
        <v>-5.9342849125439576</v>
      </c>
      <c r="AT28">
        <f t="shared" si="16"/>
        <v>-0.50150243215933155</v>
      </c>
      <c r="AU28">
        <f t="shared" si="17"/>
        <v>-92.338002957024074</v>
      </c>
      <c r="AW28">
        <v>25</v>
      </c>
      <c r="AX28">
        <f>IF(Z28&gt;0, (R28*SUMPRODUCT(K28:$K$98, X28:$X$98)-K28*$AZ$3)/Z28, 0)</f>
        <v>-11.207607622898685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250000</v>
      </c>
      <c r="S29">
        <f t="shared" si="1"/>
        <v>36.390050347621099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-8.1747388436583606</v>
      </c>
      <c r="AC29">
        <f t="shared" si="2"/>
        <v>26.19581877053804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-558.97918975387529</v>
      </c>
      <c r="AI29">
        <f t="shared" si="7"/>
        <v>-576.97574274040517</v>
      </c>
      <c r="AJ29">
        <f t="shared" si="8"/>
        <v>-34.3705576141964</v>
      </c>
      <c r="AK29">
        <f t="shared" si="30"/>
        <v>-0.57223171905608528</v>
      </c>
      <c r="AL29">
        <f t="shared" si="9"/>
        <v>-611.91853207365762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-75.096793229022637</v>
      </c>
      <c r="AR29">
        <f t="shared" si="14"/>
        <v>-77.514563770819834</v>
      </c>
      <c r="AS29">
        <f t="shared" si="15"/>
        <v>-4.6175576937953835</v>
      </c>
      <c r="AT29">
        <f t="shared" si="16"/>
        <v>-7.6877221679691493E-2</v>
      </c>
      <c r="AU29">
        <f t="shared" si="17"/>
        <v>-82.20899868629489</v>
      </c>
      <c r="AW29">
        <v>26</v>
      </c>
      <c r="AX29">
        <f>IF(Z29&gt;0, (R29*SUMPRODUCT(K29:$K$98, X29:$X$98)-K29*$AZ$3)/Z29, 0)</f>
        <v>36.390050347621099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250000</v>
      </c>
      <c r="S30">
        <f t="shared" si="1"/>
        <v>78.87948877760688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26.19581877053804</v>
      </c>
      <c r="AC30">
        <f t="shared" si="2"/>
        <v>56.035652206917462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-566.94144949299186</v>
      </c>
      <c r="AI30">
        <f t="shared" si="7"/>
        <v>-584.70134280470711</v>
      </c>
      <c r="AJ30">
        <f t="shared" si="8"/>
        <v>-29.839833436379422</v>
      </c>
      <c r="AK30">
        <f t="shared" si="30"/>
        <v>1.833707313937663</v>
      </c>
      <c r="AL30">
        <f t="shared" si="9"/>
        <v>-612.70746892714885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-68.005797739926408</v>
      </c>
      <c r="AR30">
        <f t="shared" si="14"/>
        <v>-70.136133621205289</v>
      </c>
      <c r="AS30">
        <f t="shared" si="15"/>
        <v>-3.5793496472735793</v>
      </c>
      <c r="AT30">
        <f t="shared" si="16"/>
        <v>0.21995697936248695</v>
      </c>
      <c r="AU30">
        <f t="shared" si="17"/>
        <v>-73.495526289116384</v>
      </c>
      <c r="AW30">
        <v>27</v>
      </c>
      <c r="AX30">
        <f>IF(Z30&gt;0, (R30*SUMPRODUCT(K30:$K$98, X30:$X$98)-K30*$AZ$3)/Z30, 0)</f>
        <v>78.87948877760688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250000</v>
      </c>
      <c r="S31">
        <f t="shared" si="1"/>
        <v>116.58354778006951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56.035652206917462</v>
      </c>
      <c r="AC31">
        <f t="shared" si="2"/>
        <v>81.723271132528453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-576.79480384403382</v>
      </c>
      <c r="AI31">
        <f t="shared" si="7"/>
        <v>-594.31941874224754</v>
      </c>
      <c r="AJ31">
        <f t="shared" si="8"/>
        <v>-25.687618925610991</v>
      </c>
      <c r="AK31">
        <f t="shared" si="30"/>
        <v>3.9224956544842229</v>
      </c>
      <c r="AL31">
        <f t="shared" si="9"/>
        <v>-616.08454201337429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-61.774757092793756</v>
      </c>
      <c r="AR31">
        <f t="shared" si="14"/>
        <v>-63.651644369286345</v>
      </c>
      <c r="AS31">
        <f t="shared" si="15"/>
        <v>-2.7511454833614559</v>
      </c>
      <c r="AT31">
        <f t="shared" si="16"/>
        <v>0.42009951309967636</v>
      </c>
      <c r="AU31">
        <f t="shared" si="17"/>
        <v>-65.982690339548128</v>
      </c>
      <c r="AW31">
        <v>28</v>
      </c>
      <c r="AX31">
        <f>IF(Z31&gt;0, (R31*SUMPRODUCT(K31:$K$98, X31:$X$98)-K31*$AZ$3)/Z31, 0)</f>
        <v>116.58354778006951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250000</v>
      </c>
      <c r="S32">
        <f t="shared" si="1"/>
        <v>149.79732678145825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81.723271132528453</v>
      </c>
      <c r="AC32">
        <f t="shared" si="2"/>
        <v>103.60335034825016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-587.81431308501158</v>
      </c>
      <c r="AI32">
        <f t="shared" si="7"/>
        <v>-605.10490040293462</v>
      </c>
      <c r="AJ32">
        <f t="shared" si="8"/>
        <v>-21.880079215721707</v>
      </c>
      <c r="AK32">
        <f t="shared" si="30"/>
        <v>5.7206289792769924</v>
      </c>
      <c r="AL32">
        <f t="shared" si="9"/>
        <v>-621.26435063937936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-56.209774262894982</v>
      </c>
      <c r="AR32">
        <f t="shared" si="14"/>
        <v>-57.863187574511244</v>
      </c>
      <c r="AS32">
        <f t="shared" si="15"/>
        <v>-2.0922837130577139</v>
      </c>
      <c r="AT32">
        <f t="shared" si="16"/>
        <v>0.54703544369194479</v>
      </c>
      <c r="AU32">
        <f t="shared" si="17"/>
        <v>-59.408435843877015</v>
      </c>
      <c r="AW32">
        <v>29</v>
      </c>
      <c r="AX32">
        <f>IF(Z32&gt;0, (R32*SUMPRODUCT(K32:$K$98, X32:$X$98)-K32*$AZ$3)/Z32, 0)</f>
        <v>149.79732678145825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250000</v>
      </c>
      <c r="S33">
        <f t="shared" si="1"/>
        <v>178.93130846285814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103.60335034825016</v>
      </c>
      <c r="AC33">
        <f t="shared" si="2"/>
        <v>122.08539421795867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-601.02859593529763</v>
      </c>
      <c r="AI33">
        <f t="shared" si="7"/>
        <v>-618.08617452044791</v>
      </c>
      <c r="AJ33">
        <f t="shared" si="8"/>
        <v>-18.482043869708505</v>
      </c>
      <c r="AK33">
        <f t="shared" si="30"/>
        <v>7.2522345243775117</v>
      </c>
      <c r="AL33">
        <f t="shared" si="9"/>
        <v>-629.31598386577889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-51.315527453367459</v>
      </c>
      <c r="AR33">
        <f t="shared" si="14"/>
        <v>-52.771895167140073</v>
      </c>
      <c r="AS33">
        <f t="shared" si="15"/>
        <v>-1.5779878628145476</v>
      </c>
      <c r="AT33">
        <f t="shared" si="16"/>
        <v>0.61919223536248635</v>
      </c>
      <c r="AU33">
        <f t="shared" si="17"/>
        <v>-53.730690794592135</v>
      </c>
      <c r="AW33">
        <v>30</v>
      </c>
      <c r="AX33">
        <f>IF(Z33&gt;0, (R33*SUMPRODUCT(K33:$K$98, X33:$X$98)-K33*$AZ$3)/Z33, 0)</f>
        <v>178.93130846285814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250000</v>
      </c>
      <c r="S34">
        <f t="shared" si="1"/>
        <v>204.24382090675655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122.08539421795867</v>
      </c>
      <c r="AC34">
        <f t="shared" si="2"/>
        <v>137.4589900972727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-616.47999455534614</v>
      </c>
      <c r="AI34">
        <f t="shared" si="7"/>
        <v>-633.30534935518938</v>
      </c>
      <c r="AJ34">
        <f t="shared" si="8"/>
        <v>-15.373595879314038</v>
      </c>
      <c r="AK34">
        <f t="shared" si="30"/>
        <v>8.5459775952571082</v>
      </c>
      <c r="AL34">
        <f t="shared" si="9"/>
        <v>-640.13296763924632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-46.995321703197831</v>
      </c>
      <c r="AR34">
        <f t="shared" si="14"/>
        <v>-48.277947203737227</v>
      </c>
      <c r="AS34">
        <f t="shared" si="15"/>
        <v>-1.1719554413187963</v>
      </c>
      <c r="AT34">
        <f t="shared" si="16"/>
        <v>0.65147445157098638</v>
      </c>
      <c r="AU34">
        <f t="shared" si="17"/>
        <v>-48.798428193485044</v>
      </c>
      <c r="AW34">
        <v>31</v>
      </c>
      <c r="AX34">
        <f>IF(Z34&gt;0, (R34*SUMPRODUCT(K34:$K$98, X34:$X$98)-K34*$AZ$3)/Z34, 0)</f>
        <v>204.24382090675655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225.99829422057689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137.4589900972727</v>
      </c>
      <c r="AC35">
        <f t="shared" ref="AC35:AC66" si="33">S35*Z35</f>
        <v>150.00752851254043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-632.22852243762122</v>
      </c>
      <c r="AI35">
        <f t="shared" ref="AI35:AI66" si="38">SUM(AE35:AH35)</f>
        <v>-648.82240083722229</v>
      </c>
      <c r="AJ35">
        <f t="shared" ref="AJ35:AJ66" si="39">AB35-AC35</f>
        <v>-12.548538415267728</v>
      </c>
      <c r="AK35">
        <f t="shared" si="30"/>
        <v>9.6221293068090894</v>
      </c>
      <c r="AL35">
        <f t="shared" ref="AL35:AL66" si="40">SUM(AI35:AK35)</f>
        <v>-651.74880994568082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-43.032016831016428</v>
      </c>
      <c r="AR35">
        <f t="shared" ref="AR35:AR66" si="45">AI35*$K35</f>
        <v>-44.161462955702973</v>
      </c>
      <c r="AS35">
        <f t="shared" ref="AS35:AS66" si="46">AJ35*$K35</f>
        <v>-0.85410401006344194</v>
      </c>
      <c r="AT35">
        <f t="shared" ref="AT35:AT66" si="47">AK35*$K35</f>
        <v>0.65492083255651967</v>
      </c>
      <c r="AU35">
        <f t="shared" ref="AU35:AU66" si="48">AL35*$K35</f>
        <v>-44.36064613320989</v>
      </c>
      <c r="AW35">
        <v>32</v>
      </c>
      <c r="AX35">
        <f>IF(Z35&gt;0, (R35*SUMPRODUCT(K35:$K$98, X35:$X$98)-K35*$AZ$3)/Z35, 0)</f>
        <v>225.99829422057689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250000</v>
      </c>
      <c r="S36">
        <f t="shared" si="32"/>
        <v>244.66695971925259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150.00752851254043</v>
      </c>
      <c r="AC36">
        <f t="shared" si="33"/>
        <v>160.13967250158271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-649.13659286912889</v>
      </c>
      <c r="AI36">
        <f t="shared" si="38"/>
        <v>-665.49961882544699</v>
      </c>
      <c r="AJ36">
        <f t="shared" si="39"/>
        <v>-10.132143989042277</v>
      </c>
      <c r="AK36">
        <f t="shared" si="30"/>
        <v>10.500526995877831</v>
      </c>
      <c r="AL36">
        <f t="shared" si="40"/>
        <v>-665.13123581861146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-39.448971544158873</v>
      </c>
      <c r="AR36">
        <f t="shared" si="45"/>
        <v>-40.443376346504166</v>
      </c>
      <c r="AS36">
        <f t="shared" si="46"/>
        <v>-0.61574507475906903</v>
      </c>
      <c r="AT36">
        <f t="shared" si="47"/>
        <v>0.6381322439830005</v>
      </c>
      <c r="AU36">
        <f t="shared" si="48"/>
        <v>-40.420989177280241</v>
      </c>
      <c r="AW36">
        <v>33</v>
      </c>
      <c r="AX36">
        <f>IF(Z36&gt;0, (R36*SUMPRODUCT(K36:$K$98, X36:$X$98)-K36*$AZ$3)/Z36, 0)</f>
        <v>244.66695971925259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250000</v>
      </c>
      <c r="S37">
        <f t="shared" si="32"/>
        <v>260.58795997551977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160.13967250158271</v>
      </c>
      <c r="AC37">
        <f t="shared" si="33"/>
        <v>168.15870168961908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-667.71830957727377</v>
      </c>
      <c r="AI37">
        <f t="shared" si="38"/>
        <v>-683.85093344307097</v>
      </c>
      <c r="AJ37">
        <f t="shared" si="39"/>
        <v>-8.0190291880363702</v>
      </c>
      <c r="AK37">
        <f t="shared" si="30"/>
        <v>11.209777075110791</v>
      </c>
      <c r="AL37">
        <f t="shared" si="40"/>
        <v>-680.66018555599658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-36.230544106292385</v>
      </c>
      <c r="AR37">
        <f t="shared" si="45"/>
        <v>-37.105903868240546</v>
      </c>
      <c r="AS37">
        <f t="shared" si="46"/>
        <v>-0.4351143087131038</v>
      </c>
      <c r="AT37">
        <f t="shared" si="47"/>
        <v>0.60824499930012088</v>
      </c>
      <c r="AU37">
        <f t="shared" si="48"/>
        <v>-36.93277317765353</v>
      </c>
      <c r="AW37">
        <v>34</v>
      </c>
      <c r="AX37">
        <f>IF(Z37&gt;0, (R37*SUMPRODUCT(K37:$K$98, X37:$X$98)-K37*$AZ$3)/Z37, 0)</f>
        <v>260.58795997551977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250000</v>
      </c>
      <c r="S38">
        <f t="shared" si="32"/>
        <v>274.03504878737687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168.15870168961908</v>
      </c>
      <c r="AC38">
        <f t="shared" si="33"/>
        <v>174.31030109421516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-691.07207925548425</v>
      </c>
      <c r="AI38">
        <f t="shared" si="38"/>
        <v>-706.97426967469789</v>
      </c>
      <c r="AJ38">
        <f t="shared" si="39"/>
        <v>-6.1515994045960838</v>
      </c>
      <c r="AK38">
        <f t="shared" si="30"/>
        <v>11.771109118273337</v>
      </c>
      <c r="AL38">
        <f t="shared" si="40"/>
        <v>-701.3547599610207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-33.480111470883955</v>
      </c>
      <c r="AR38">
        <f t="shared" si="45"/>
        <v>-34.250518963601756</v>
      </c>
      <c r="AS38">
        <f t="shared" si="46"/>
        <v>-0.29802424374022463</v>
      </c>
      <c r="AT38">
        <f t="shared" si="47"/>
        <v>0.57027053652681969</v>
      </c>
      <c r="AU38">
        <f t="shared" si="48"/>
        <v>-33.978272670815166</v>
      </c>
      <c r="AW38">
        <v>35</v>
      </c>
      <c r="AX38">
        <f>IF(Z38&gt;0, (R38*SUMPRODUCT(K38:$K$98, X38:$X$98)-K38*$AZ$3)/Z38, 0)</f>
        <v>274.03504878737687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250000</v>
      </c>
      <c r="S39">
        <f t="shared" si="32"/>
        <v>285.02408695557767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174.31030109421516</v>
      </c>
      <c r="AC39">
        <f t="shared" si="33"/>
        <v>178.67138918662457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-715.64134575684352</v>
      </c>
      <c r="AI39">
        <f t="shared" si="38"/>
        <v>-731.31295013728936</v>
      </c>
      <c r="AJ39">
        <f t="shared" si="39"/>
        <v>-4.3610880924094033</v>
      </c>
      <c r="AK39">
        <f t="shared" si="30"/>
        <v>12.201721076595062</v>
      </c>
      <c r="AL39">
        <f t="shared" si="40"/>
        <v>-723.47231715310375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-30.955722828979091</v>
      </c>
      <c r="AR39">
        <f t="shared" si="45"/>
        <v>-31.633612451152107</v>
      </c>
      <c r="AS39">
        <f t="shared" si="46"/>
        <v>-0.18864286562232302</v>
      </c>
      <c r="AT39">
        <f t="shared" si="47"/>
        <v>0.52779663713271008</v>
      </c>
      <c r="AU39">
        <f t="shared" si="48"/>
        <v>-31.294458679641721</v>
      </c>
      <c r="AW39">
        <v>36</v>
      </c>
      <c r="AX39">
        <f>IF(Z39&gt;0, (R39*SUMPRODUCT(K39:$K$98, X39:$X$98)-K39*$AZ$3)/Z39, 0)</f>
        <v>285.02408695557767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250000</v>
      </c>
      <c r="S40">
        <f t="shared" si="32"/>
        <v>293.86454501360896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178.67138918662457</v>
      </c>
      <c r="AC40">
        <f t="shared" si="33"/>
        <v>181.50245168201434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-738.9224151797747</v>
      </c>
      <c r="AI40">
        <f t="shared" si="38"/>
        <v>-754.36341127489811</v>
      </c>
      <c r="AJ40">
        <f t="shared" si="39"/>
        <v>-2.8310624953897729</v>
      </c>
      <c r="AK40">
        <f t="shared" si="30"/>
        <v>12.50699724306372</v>
      </c>
      <c r="AL40">
        <f t="shared" si="40"/>
        <v>-744.68747652722425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-28.538184679738091</v>
      </c>
      <c r="AR40">
        <f t="shared" si="45"/>
        <v>-29.134536866583765</v>
      </c>
      <c r="AS40">
        <f t="shared" si="46"/>
        <v>-0.10933946876365504</v>
      </c>
      <c r="AT40">
        <f t="shared" si="47"/>
        <v>0.48303717654131489</v>
      </c>
      <c r="AU40">
        <f t="shared" si="48"/>
        <v>-28.76083915880611</v>
      </c>
      <c r="AW40">
        <v>37</v>
      </c>
      <c r="AX40">
        <f>IF(Z40&gt;0, (R40*SUMPRODUCT(K40:$K$98, X40:$X$98)-K40*$AZ$3)/Z40, 0)</f>
        <v>293.86454501360896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250000</v>
      </c>
      <c r="S41">
        <f t="shared" si="32"/>
        <v>301.00203127109745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181.50245168201434</v>
      </c>
      <c r="AC41">
        <f t="shared" si="33"/>
        <v>183.13103961332001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-764.69541272602498</v>
      </c>
      <c r="AI41">
        <f t="shared" si="38"/>
        <v>-779.90552931892455</v>
      </c>
      <c r="AJ41">
        <f t="shared" si="39"/>
        <v>-1.6285879313056739</v>
      </c>
      <c r="AK41">
        <f t="shared" ref="AK41:AK72" si="61">G41*SUM(AB41:AB41, AE41:AF41)</f>
        <v>12.705171617741005</v>
      </c>
      <c r="AL41">
        <f t="shared" si="40"/>
        <v>-768.82894563248919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-26.369261392152733</v>
      </c>
      <c r="AR41">
        <f t="shared" si="45"/>
        <v>-26.89375720260032</v>
      </c>
      <c r="AS41">
        <f t="shared" si="46"/>
        <v>-5.6159171542056581E-2</v>
      </c>
      <c r="AT41">
        <f t="shared" si="47"/>
        <v>0.43811691013818815</v>
      </c>
      <c r="AU41">
        <f t="shared" si="48"/>
        <v>-26.511799464004188</v>
      </c>
      <c r="AW41">
        <v>38</v>
      </c>
      <c r="AX41">
        <f>IF(Z41&gt;0, (R41*SUMPRODUCT(K41:$K$98, X41:$X$98)-K41*$AZ$3)/Z41, 0)</f>
        <v>301.00203127109745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250000</v>
      </c>
      <c r="S42">
        <f t="shared" si="32"/>
        <v>306.59275579066735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183.13103961332001</v>
      </c>
      <c r="AC42">
        <f t="shared" si="33"/>
        <v>183.69639662388488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-791.5559137588906</v>
      </c>
      <c r="AI42">
        <f t="shared" si="38"/>
        <v>-806.53477359448527</v>
      </c>
      <c r="AJ42">
        <f t="shared" si="39"/>
        <v>-0.56535701056486687</v>
      </c>
      <c r="AK42">
        <f t="shared" si="61"/>
        <v>12.819172772932403</v>
      </c>
      <c r="AL42">
        <f t="shared" si="40"/>
        <v>-794.28095783211779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-24.370983495343907</v>
      </c>
      <c r="AR42">
        <f t="shared" si="45"/>
        <v>-24.83216322944358</v>
      </c>
      <c r="AS42">
        <f t="shared" si="46"/>
        <v>-1.7406611629017833E-2</v>
      </c>
      <c r="AT42">
        <f t="shared" si="47"/>
        <v>0.39468576084476076</v>
      </c>
      <c r="AU42">
        <f t="shared" si="48"/>
        <v>-24.454884080227838</v>
      </c>
      <c r="AW42">
        <v>39</v>
      </c>
      <c r="AX42">
        <f>IF(Z42&gt;0, (R42*SUMPRODUCT(K42:$K$98, X42:$X$98)-K42*$AZ$3)/Z42, 0)</f>
        <v>306.59275579066735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250000</v>
      </c>
      <c r="S43">
        <f t="shared" si="32"/>
        <v>310.8687051074989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183.69639662388488</v>
      </c>
      <c r="AC43">
        <f t="shared" si="33"/>
        <v>183.37417955953887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-821.55855701091946</v>
      </c>
      <c r="AI43">
        <f t="shared" si="38"/>
        <v>-836.30547239245709</v>
      </c>
      <c r="AJ43">
        <f t="shared" si="39"/>
        <v>0.32221706434600605</v>
      </c>
      <c r="AK43">
        <f t="shared" si="61"/>
        <v>12.858747763671943</v>
      </c>
      <c r="AL43">
        <f t="shared" si="40"/>
        <v>-823.12450756443923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-22.584576877261952</v>
      </c>
      <c r="AR43">
        <f t="shared" si="45"/>
        <v>-22.989968363108755</v>
      </c>
      <c r="AS43">
        <f t="shared" si="46"/>
        <v>8.8577204860046423E-3</v>
      </c>
      <c r="AT43">
        <f t="shared" si="47"/>
        <v>0.35348591398106427</v>
      </c>
      <c r="AU43">
        <f t="shared" si="48"/>
        <v>-22.627624728641688</v>
      </c>
      <c r="AW43">
        <v>40</v>
      </c>
      <c r="AX43">
        <f>IF(Z43&gt;0, (R43*SUMPRODUCT(K43:$K$98, X43:$X$98)-K43*$AZ$3)/Z43, 0)</f>
        <v>310.8687051074989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250000</v>
      </c>
      <c r="S44">
        <f t="shared" si="32"/>
        <v>313.94558193090529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183.37417955953887</v>
      </c>
      <c r="AC44">
        <f t="shared" si="33"/>
        <v>182.26171556709647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-856.47813511002005</v>
      </c>
      <c r="AI44">
        <f t="shared" si="38"/>
        <v>-870.99193352423129</v>
      </c>
      <c r="AJ44">
        <f t="shared" si="39"/>
        <v>1.1124639924424002</v>
      </c>
      <c r="AK44">
        <f t="shared" si="61"/>
        <v>12.836192569167723</v>
      </c>
      <c r="AL44">
        <f t="shared" si="40"/>
        <v>-857.04327696262123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-21.02188678133416</v>
      </c>
      <c r="AR44">
        <f t="shared" si="45"/>
        <v>-21.3781217096099</v>
      </c>
      <c r="AS44">
        <f t="shared" si="46"/>
        <v>2.7304949348684809E-2</v>
      </c>
      <c r="AT44">
        <f t="shared" si="47"/>
        <v>0.31505881566700356</v>
      </c>
      <c r="AU44">
        <f t="shared" si="48"/>
        <v>-21.035757944594213</v>
      </c>
      <c r="AW44">
        <v>41</v>
      </c>
      <c r="AX44">
        <f>IF(Z44&gt;0, (R44*SUMPRODUCT(K44:$K$98, X44:$X$98)-K44*$AZ$3)/Z44, 0)</f>
        <v>313.94558193090529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250000</v>
      </c>
      <c r="S45">
        <f t="shared" si="32"/>
        <v>315.86087637419433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182.26171556709647</v>
      </c>
      <c r="AC45">
        <f t="shared" si="33"/>
        <v>180.41135814720835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-893.23256518872677</v>
      </c>
      <c r="AI45">
        <f t="shared" si="38"/>
        <v>-907.51190236227706</v>
      </c>
      <c r="AJ45">
        <f t="shared" si="39"/>
        <v>1.8503574198881267</v>
      </c>
      <c r="AK45">
        <f t="shared" si="61"/>
        <v>12.758320089696754</v>
      </c>
      <c r="AL45">
        <f t="shared" si="40"/>
        <v>-892.90322485269212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-19.575007527343793</v>
      </c>
      <c r="AR45">
        <f t="shared" si="45"/>
        <v>-19.887936257834792</v>
      </c>
      <c r="AS45">
        <f t="shared" si="46"/>
        <v>4.0550201407999059E-2</v>
      </c>
      <c r="AT45">
        <f t="shared" si="47"/>
        <v>0.2795959546541032</v>
      </c>
      <c r="AU45">
        <f t="shared" si="48"/>
        <v>-19.56779010177269</v>
      </c>
      <c r="AW45">
        <v>42</v>
      </c>
      <c r="AX45">
        <f>IF(Z45&gt;0, (R45*SUMPRODUCT(K45:$K$98, X45:$X$98)-K45*$AZ$3)/Z45, 0)</f>
        <v>315.86087637419433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250000</v>
      </c>
      <c r="S46">
        <f t="shared" si="32"/>
        <v>316.79213430812547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180.41135814720835</v>
      </c>
      <c r="AC46">
        <f t="shared" si="33"/>
        <v>177.95378754972714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-931.24767881198443</v>
      </c>
      <c r="AI46">
        <f t="shared" si="38"/>
        <v>-945.29109784591799</v>
      </c>
      <c r="AJ46">
        <f t="shared" si="39"/>
        <v>2.4575705974812081</v>
      </c>
      <c r="AK46">
        <f t="shared" si="61"/>
        <v>12.628795070304585</v>
      </c>
      <c r="AL46">
        <f t="shared" si="40"/>
        <v>-930.20473217813219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-18.221518665740835</v>
      </c>
      <c r="AR46">
        <f t="shared" si="45"/>
        <v>-18.496303159576126</v>
      </c>
      <c r="AS46">
        <f t="shared" si="46"/>
        <v>4.8086743766714665E-2</v>
      </c>
      <c r="AT46">
        <f t="shared" si="47"/>
        <v>0.24710485763887785</v>
      </c>
      <c r="AU46">
        <f t="shared" si="48"/>
        <v>-18.201111558170535</v>
      </c>
      <c r="AW46">
        <v>43</v>
      </c>
      <c r="AX46">
        <f>IF(Z46&gt;0, (R46*SUMPRODUCT(K46:$K$98, X46:$X$98)-K46*$AZ$3)/Z46, 0)</f>
        <v>316.79213430812547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250000</v>
      </c>
      <c r="S47">
        <f t="shared" si="32"/>
        <v>316.92922578743583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177.95378754972714</v>
      </c>
      <c r="AC47">
        <f t="shared" si="33"/>
        <v>175.01569471422073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-974.0299173283222</v>
      </c>
      <c r="AI47">
        <f t="shared" si="38"/>
        <v>-987.83549918018366</v>
      </c>
      <c r="AJ47">
        <f t="shared" si="39"/>
        <v>2.93809283550641</v>
      </c>
      <c r="AK47">
        <f t="shared" si="61"/>
        <v>12.456765128480901</v>
      </c>
      <c r="AL47">
        <f t="shared" si="40"/>
        <v>-972.44064121619635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-17.016633325263669</v>
      </c>
      <c r="AR47">
        <f t="shared" si="45"/>
        <v>-17.257821527017693</v>
      </c>
      <c r="AS47">
        <f t="shared" si="46"/>
        <v>5.1329479277733715E-2</v>
      </c>
      <c r="AT47">
        <f t="shared" si="47"/>
        <v>0.21762391569214984</v>
      </c>
      <c r="AU47">
        <f t="shared" si="48"/>
        <v>-16.988868132047809</v>
      </c>
      <c r="AW47">
        <v>44</v>
      </c>
      <c r="AX47">
        <f>IF(Z47&gt;0, (R47*SUMPRODUCT(K47:$K$98, X47:$X$98)-K47*$AZ$3)/Z47, 0)</f>
        <v>316.92922578743583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250000</v>
      </c>
      <c r="S48">
        <f t="shared" si="32"/>
        <v>316.33022356555387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175.01569471422073</v>
      </c>
      <c r="AC48">
        <f t="shared" si="33"/>
        <v>171.64497730880913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-1021.9425962765499</v>
      </c>
      <c r="AI48">
        <f t="shared" si="38"/>
        <v>-1035.507928050265</v>
      </c>
      <c r="AJ48">
        <f t="shared" si="39"/>
        <v>3.3707174054115967</v>
      </c>
      <c r="AK48">
        <f t="shared" si="61"/>
        <v>12.251098629995452</v>
      </c>
      <c r="AL48">
        <f t="shared" si="40"/>
        <v>-1019.886112014858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-15.940789368012309</v>
      </c>
      <c r="AR48">
        <f t="shared" si="45"/>
        <v>-16.152388431697368</v>
      </c>
      <c r="AS48">
        <f t="shared" si="46"/>
        <v>5.2578194092830162E-2</v>
      </c>
      <c r="AT48">
        <f t="shared" si="47"/>
        <v>0.19109897512741827</v>
      </c>
      <c r="AU48">
        <f t="shared" si="48"/>
        <v>-15.908711262477119</v>
      </c>
      <c r="AW48">
        <v>45</v>
      </c>
      <c r="AX48">
        <f>IF(Z48&gt;0, (R48*SUMPRODUCT(K48:$K$98, X48:$X$98)-K48*$AZ$3)/Z48, 0)</f>
        <v>316.33022356555387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250000</v>
      </c>
      <c r="S49">
        <f t="shared" si="32"/>
        <v>315.05750476596899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171.64497730880913</v>
      </c>
      <c r="AC49">
        <f t="shared" si="33"/>
        <v>167.88804144066484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-1076.6272067792193</v>
      </c>
      <c r="AI49">
        <f t="shared" si="38"/>
        <v>-1089.9492225145193</v>
      </c>
      <c r="AJ49">
        <f t="shared" si="39"/>
        <v>3.7569358681442964</v>
      </c>
      <c r="AK49">
        <f t="shared" si="61"/>
        <v>12.015148411616641</v>
      </c>
      <c r="AL49">
        <f t="shared" si="40"/>
        <v>-1074.1771382347586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-14.994453764601461</v>
      </c>
      <c r="AR49">
        <f t="shared" si="45"/>
        <v>-15.17999277730376</v>
      </c>
      <c r="AS49">
        <f t="shared" si="46"/>
        <v>5.2323776342217763E-2</v>
      </c>
      <c r="AT49">
        <f t="shared" si="47"/>
        <v>0.16733794780439298</v>
      </c>
      <c r="AU49">
        <f t="shared" si="48"/>
        <v>-14.960331053157152</v>
      </c>
      <c r="AW49">
        <v>46</v>
      </c>
      <c r="AX49">
        <f>IF(Z49&gt;0, (R49*SUMPRODUCT(K49:$K$98, X49:$X$98)-K49*$AZ$3)/Z49, 0)</f>
        <v>315.05750476596899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250000</v>
      </c>
      <c r="S50">
        <f t="shared" si="32"/>
        <v>313.14315207965518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167.88804144066484</v>
      </c>
      <c r="AC50">
        <f t="shared" si="33"/>
        <v>163.77202830094546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-1139.4249451718765</v>
      </c>
      <c r="AI50">
        <f t="shared" si="38"/>
        <v>-1152.4997982553064</v>
      </c>
      <c r="AJ50">
        <f t="shared" si="39"/>
        <v>4.1160131397193709</v>
      </c>
      <c r="AK50">
        <f t="shared" si="61"/>
        <v>11.752162900846539</v>
      </c>
      <c r="AL50">
        <f t="shared" si="40"/>
        <v>-1136.6316222147404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-14.168797697099018</v>
      </c>
      <c r="AR50">
        <f t="shared" si="45"/>
        <v>-14.331384051771517</v>
      </c>
      <c r="AS50">
        <f t="shared" si="46"/>
        <v>5.1182798605912565E-2</v>
      </c>
      <c r="AT50">
        <f t="shared" si="47"/>
        <v>0.14613864594681938</v>
      </c>
      <c r="AU50">
        <f t="shared" si="48"/>
        <v>-14.134062607218786</v>
      </c>
      <c r="AW50">
        <v>47</v>
      </c>
      <c r="AX50">
        <f>IF(Z50&gt;0, (R50*SUMPRODUCT(K50:$K$98, X50:$X$98)-K50*$AZ$3)/Z50, 0)</f>
        <v>313.14315207965518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250000</v>
      </c>
      <c r="S51">
        <f t="shared" si="32"/>
        <v>310.60641652454046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163.77202830094546</v>
      </c>
      <c r="AC51">
        <f t="shared" si="33"/>
        <v>159.31612401891999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-1211.1414229183047</v>
      </c>
      <c r="AI51">
        <f t="shared" si="38"/>
        <v>-1223.9644133286085</v>
      </c>
      <c r="AJ51">
        <f t="shared" si="39"/>
        <v>4.4559042820254717</v>
      </c>
      <c r="AK51">
        <f t="shared" si="61"/>
        <v>11.464041981066183</v>
      </c>
      <c r="AL51">
        <f t="shared" si="40"/>
        <v>-1208.044467065517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-13.446959956032234</v>
      </c>
      <c r="AR51">
        <f t="shared" si="45"/>
        <v>-13.589329984256075</v>
      </c>
      <c r="AS51">
        <f t="shared" si="46"/>
        <v>4.9472642347524402E-2</v>
      </c>
      <c r="AT51">
        <f t="shared" si="47"/>
        <v>0.1272820089682192</v>
      </c>
      <c r="AU51">
        <f t="shared" si="48"/>
        <v>-13.412575332940332</v>
      </c>
      <c r="AW51">
        <v>48</v>
      </c>
      <c r="AX51">
        <f>IF(Z51&gt;0, (R51*SUMPRODUCT(K51:$K$98, X51:$X$98)-K51*$AZ$3)/Z51, 0)</f>
        <v>310.60641652454046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250000</v>
      </c>
      <c r="S52">
        <f t="shared" si="32"/>
        <v>307.48107997781358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159.31612401891999</v>
      </c>
      <c r="AC52">
        <f t="shared" si="33"/>
        <v>154.54139032634606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-1296.4671631347214</v>
      </c>
      <c r="AI52">
        <f t="shared" si="38"/>
        <v>-1309.0322769246086</v>
      </c>
      <c r="AJ52">
        <f t="shared" si="39"/>
        <v>4.7747336925739319</v>
      </c>
      <c r="AK52">
        <f t="shared" si="61"/>
        <v>11.152128681324401</v>
      </c>
      <c r="AL52">
        <f t="shared" si="40"/>
        <v>-1293.1054145507101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-12.852060238007558</v>
      </c>
      <c r="AR52">
        <f t="shared" si="45"/>
        <v>-12.976619967645901</v>
      </c>
      <c r="AS52">
        <f t="shared" si="46"/>
        <v>4.7332602616043051E-2</v>
      </c>
      <c r="AT52">
        <f t="shared" si="47"/>
        <v>0.11055261071776114</v>
      </c>
      <c r="AU52">
        <f t="shared" si="48"/>
        <v>-12.818734754312095</v>
      </c>
      <c r="AW52">
        <v>49</v>
      </c>
      <c r="AX52">
        <f>IF(Z52&gt;0, (R52*SUMPRODUCT(K52:$K$98, X52:$X$98)-K52*$AZ$3)/Z52, 0)</f>
        <v>307.48107997781358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250000</v>
      </c>
      <c r="S53">
        <f t="shared" si="32"/>
        <v>303.72026937124866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154.54139032634606</v>
      </c>
      <c r="AC53">
        <f t="shared" si="33"/>
        <v>149.43238925214058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-1392.9665043286948</v>
      </c>
      <c r="AI53">
        <f t="shared" si="38"/>
        <v>-1405.2666703302502</v>
      </c>
      <c r="AJ53">
        <f t="shared" si="39"/>
        <v>5.1090010742054801</v>
      </c>
      <c r="AK53">
        <f t="shared" si="61"/>
        <v>10.817897322844225</v>
      </c>
      <c r="AL53">
        <f t="shared" si="40"/>
        <v>-1389.3397719332006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-12.329171159062467</v>
      </c>
      <c r="AR53">
        <f t="shared" si="45"/>
        <v>-12.43804014582331</v>
      </c>
      <c r="AS53">
        <f t="shared" si="46"/>
        <v>4.5219858840805142E-2</v>
      </c>
      <c r="AT53">
        <f t="shared" si="47"/>
        <v>9.5749400477355445E-2</v>
      </c>
      <c r="AU53">
        <f t="shared" si="48"/>
        <v>-12.29707088650515</v>
      </c>
      <c r="AW53">
        <v>50</v>
      </c>
      <c r="AX53">
        <f>IF(Z53&gt;0, (R53*SUMPRODUCT(K53:$K$98, X53:$X$98)-K53*$AZ$3)/Z53, 0)</f>
        <v>303.72026937124866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250000</v>
      </c>
      <c r="S54">
        <f t="shared" si="32"/>
        <v>299.36095420395731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149.43238925214058</v>
      </c>
      <c r="AC54">
        <f t="shared" si="33"/>
        <v>144.01666377504424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-1501.5633059171118</v>
      </c>
      <c r="AI54">
        <f t="shared" si="38"/>
        <v>-1513.5903139280601</v>
      </c>
      <c r="AJ54">
        <f t="shared" si="39"/>
        <v>5.4157254770963448</v>
      </c>
      <c r="AK54">
        <f t="shared" si="61"/>
        <v>10.460267247649842</v>
      </c>
      <c r="AL54">
        <f t="shared" si="40"/>
        <v>-1497.7143212033138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-11.866395866105218</v>
      </c>
      <c r="AR54">
        <f t="shared" si="45"/>
        <v>-11.961441634458996</v>
      </c>
      <c r="AS54">
        <f t="shared" si="46"/>
        <v>4.2798823173243079E-2</v>
      </c>
      <c r="AT54">
        <f t="shared" si="47"/>
        <v>8.2664294962945625E-2</v>
      </c>
      <c r="AU54">
        <f t="shared" si="48"/>
        <v>-11.835978516322806</v>
      </c>
      <c r="AW54">
        <v>51</v>
      </c>
      <c r="AX54">
        <f>IF(Z54&gt;0, (R54*SUMPRODUCT(K54:$K$98, X54:$X$98)-K54*$AZ$3)/Z54, 0)</f>
        <v>299.36095420395731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250000</v>
      </c>
      <c r="S55">
        <f t="shared" si="32"/>
        <v>294.4460153834641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144.01666377504424</v>
      </c>
      <c r="AC55">
        <f t="shared" si="33"/>
        <v>138.32298726783739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-1623.960106657179</v>
      </c>
      <c r="AI55">
        <f t="shared" si="38"/>
        <v>-1635.7044485773522</v>
      </c>
      <c r="AJ55">
        <f t="shared" si="39"/>
        <v>5.6936765072068454</v>
      </c>
      <c r="AK55">
        <f t="shared" si="61"/>
        <v>10.081166464253098</v>
      </c>
      <c r="AL55">
        <f t="shared" si="40"/>
        <v>-1619.9296056058922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-11.458625332831891</v>
      </c>
      <c r="AR55">
        <f t="shared" si="45"/>
        <v>-11.541493140539895</v>
      </c>
      <c r="AS55">
        <f t="shared" si="46"/>
        <v>4.0174451081022029E-2</v>
      </c>
      <c r="AT55">
        <f t="shared" si="47"/>
        <v>7.1132479768588039E-2</v>
      </c>
      <c r="AU55">
        <f t="shared" si="48"/>
        <v>-11.430186209690284</v>
      </c>
      <c r="AW55">
        <v>52</v>
      </c>
      <c r="AX55">
        <f>IF(Z55&gt;0, (R55*SUMPRODUCT(K55:$K$98, X55:$X$98)-K55*$AZ$3)/Z55, 0)</f>
        <v>294.4460153834641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250000</v>
      </c>
      <c r="S56">
        <f t="shared" si="32"/>
        <v>288.99690697999552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138.32298726783739</v>
      </c>
      <c r="AC56">
        <f t="shared" si="33"/>
        <v>132.37571850545044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-1755.8922150785615</v>
      </c>
      <c r="AI56">
        <f t="shared" si="38"/>
        <v>-1767.343524358025</v>
      </c>
      <c r="AJ56">
        <f t="shared" si="39"/>
        <v>5.9472687623869547</v>
      </c>
      <c r="AK56">
        <f t="shared" si="61"/>
        <v>9.6826091087486184</v>
      </c>
      <c r="AL56">
        <f t="shared" si="40"/>
        <v>-1751.7136464868893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-11.062085061905897</v>
      </c>
      <c r="AR56">
        <f t="shared" si="45"/>
        <v>-11.13422807628446</v>
      </c>
      <c r="AS56">
        <f t="shared" si="46"/>
        <v>3.746767163188134E-2</v>
      </c>
      <c r="AT56">
        <f t="shared" si="47"/>
        <v>6.1000239457961146E-2</v>
      </c>
      <c r="AU56">
        <f t="shared" si="48"/>
        <v>-11.035760165194615</v>
      </c>
      <c r="AW56">
        <v>53</v>
      </c>
      <c r="AX56">
        <f>IF(Z56&gt;0, (R56*SUMPRODUCT(K56:$K$98, X56:$X$98)-K56*$AZ$3)/Z56, 0)</f>
        <v>288.99690697999552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250000</v>
      </c>
      <c r="S57">
        <f t="shared" si="32"/>
        <v>283.10978492801115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132.37571850545044</v>
      </c>
      <c r="AC57">
        <f t="shared" si="33"/>
        <v>126.23448752429894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-1896.6402763750548</v>
      </c>
      <c r="AI57">
        <f t="shared" si="38"/>
        <v>-1907.7874085340861</v>
      </c>
      <c r="AJ57">
        <f t="shared" si="39"/>
        <v>6.1412309811514945</v>
      </c>
      <c r="AK57">
        <f t="shared" si="61"/>
        <v>9.2663002953815319</v>
      </c>
      <c r="AL57">
        <f t="shared" si="40"/>
        <v>-1892.3798772575531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-10.668566938366821</v>
      </c>
      <c r="AR57">
        <f t="shared" si="45"/>
        <v>-10.731269353311179</v>
      </c>
      <c r="AS57">
        <f t="shared" si="46"/>
        <v>3.4544312183229661E-2</v>
      </c>
      <c r="AT57">
        <f t="shared" si="47"/>
        <v>5.2122770039044149E-2</v>
      </c>
      <c r="AU57">
        <f t="shared" si="48"/>
        <v>-10.644602271088903</v>
      </c>
      <c r="AW57">
        <v>54</v>
      </c>
      <c r="AX57">
        <f>IF(Z57&gt;0, (R57*SUMPRODUCT(K57:$K$98, X57:$X$98)-K57*$AZ$3)/Z57, 0)</f>
        <v>283.10978492801115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250000</v>
      </c>
      <c r="S58">
        <f t="shared" si="32"/>
        <v>276.87836734884866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126.23448752429894</v>
      </c>
      <c r="AC58">
        <f t="shared" si="33"/>
        <v>119.95954030089143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-2042.3136811104471</v>
      </c>
      <c r="AI58">
        <f t="shared" si="38"/>
        <v>-2053.1451105797769</v>
      </c>
      <c r="AJ58">
        <f t="shared" si="39"/>
        <v>6.2749472234075085</v>
      </c>
      <c r="AK58">
        <f t="shared" si="61"/>
        <v>8.8364141267009266</v>
      </c>
      <c r="AL58">
        <f t="shared" si="40"/>
        <v>-2038.0337492296685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-10.257122483274385</v>
      </c>
      <c r="AR58">
        <f t="shared" si="45"/>
        <v>-10.311521227092943</v>
      </c>
      <c r="AS58">
        <f t="shared" si="46"/>
        <v>3.1514699647694627E-2</v>
      </c>
      <c r="AT58">
        <f t="shared" si="47"/>
        <v>4.4379168023408994E-2</v>
      </c>
      <c r="AU58">
        <f t="shared" si="48"/>
        <v>-10.235627359421839</v>
      </c>
      <c r="AW58">
        <v>55</v>
      </c>
      <c r="AX58">
        <f>IF(Z58&gt;0, (R58*SUMPRODUCT(K58:$K$98, X58:$X$98)-K58*$AZ$3)/Z58, 0)</f>
        <v>276.87836734884866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250000</v>
      </c>
      <c r="S59">
        <f t="shared" si="32"/>
        <v>270.44055523807765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119.95954030089143</v>
      </c>
      <c r="AC59">
        <f t="shared" si="33"/>
        <v>113.6252925631164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-2193.9352838723507</v>
      </c>
      <c r="AI59">
        <f t="shared" si="38"/>
        <v>-2204.4390055186</v>
      </c>
      <c r="AJ59">
        <f t="shared" si="39"/>
        <v>6.3342477377750299</v>
      </c>
      <c r="AK59">
        <f t="shared" si="61"/>
        <v>8.3971678210624017</v>
      </c>
      <c r="AL59">
        <f t="shared" si="40"/>
        <v>-2189.7075899597626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-9.8380468188012511</v>
      </c>
      <c r="AR59">
        <f t="shared" si="45"/>
        <v>-9.8851476180304179</v>
      </c>
      <c r="AS59">
        <f t="shared" si="46"/>
        <v>2.8404040111942707E-2</v>
      </c>
      <c r="AT59">
        <f t="shared" si="47"/>
        <v>3.7654588435777112E-2</v>
      </c>
      <c r="AU59">
        <f t="shared" si="48"/>
        <v>-9.8190889894826991</v>
      </c>
      <c r="AW59">
        <v>56</v>
      </c>
      <c r="AX59">
        <f>IF(Z59&gt;0, (R59*SUMPRODUCT(K59:$K$98, X59:$X$98)-K59*$AZ$3)/Z59, 0)</f>
        <v>270.44055523807765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250000</v>
      </c>
      <c r="S60">
        <f t="shared" si="32"/>
        <v>263.92037556951931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113.6252925631164</v>
      </c>
      <c r="AC60">
        <f t="shared" si="33"/>
        <v>107.28981248136814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-2355.9904372634355</v>
      </c>
      <c r="AI60">
        <f t="shared" si="38"/>
        <v>-2366.1535226494962</v>
      </c>
      <c r="AJ60">
        <f t="shared" si="39"/>
        <v>6.3354800817482584</v>
      </c>
      <c r="AK60">
        <f t="shared" si="61"/>
        <v>7.9537704794181492</v>
      </c>
      <c r="AL60">
        <f t="shared" si="40"/>
        <v>-2351.8642720883299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-9.4327988406552112</v>
      </c>
      <c r="AR60">
        <f t="shared" si="45"/>
        <v>-9.4734893029469269</v>
      </c>
      <c r="AS60">
        <f t="shared" si="46"/>
        <v>2.5365684098244464E-2</v>
      </c>
      <c r="AT60">
        <f t="shared" si="47"/>
        <v>3.1844915739233148E-2</v>
      </c>
      <c r="AU60">
        <f t="shared" si="48"/>
        <v>-9.4162787031094499</v>
      </c>
      <c r="AW60">
        <v>57</v>
      </c>
      <c r="AX60">
        <f>IF(Z60&gt;0, (R60*SUMPRODUCT(K60:$K$98, X60:$X$98)-K60*$AZ$3)/Z60, 0)</f>
        <v>263.92037556951931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250000</v>
      </c>
      <c r="S61">
        <f t="shared" si="32"/>
        <v>257.38580793238657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107.28981248136814</v>
      </c>
      <c r="AC61">
        <f t="shared" si="33"/>
        <v>100.9843053702245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-2528.0325287688433</v>
      </c>
      <c r="AI61">
        <f t="shared" si="38"/>
        <v>-2537.8411800481663</v>
      </c>
      <c r="AJ61">
        <f t="shared" si="39"/>
        <v>6.3055071111436405</v>
      </c>
      <c r="AK61">
        <f t="shared" si="61"/>
        <v>7.5102868736957706</v>
      </c>
      <c r="AL61">
        <f t="shared" si="40"/>
        <v>-2524.025386063327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-9.0371540356019349</v>
      </c>
      <c r="AR61">
        <f t="shared" si="45"/>
        <v>-9.0722177824026602</v>
      </c>
      <c r="AS61">
        <f t="shared" si="46"/>
        <v>2.2540785526893394E-2</v>
      </c>
      <c r="AT61">
        <f t="shared" si="47"/>
        <v>2.6847605225317882E-2</v>
      </c>
      <c r="AU61">
        <f t="shared" si="48"/>
        <v>-9.0228293916504487</v>
      </c>
      <c r="AW61">
        <v>58</v>
      </c>
      <c r="AX61">
        <f>IF(Z61&gt;0, (R61*SUMPRODUCT(K61:$K$98, X61:$X$98)-K61*$AZ$3)/Z61, 0)</f>
        <v>257.38580793238657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250000</v>
      </c>
      <c r="S62">
        <f t="shared" si="32"/>
        <v>250.91130931685376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100.9843053702245</v>
      </c>
      <c r="AC62">
        <f t="shared" si="33"/>
        <v>94.739376093115141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-2710.3647752425481</v>
      </c>
      <c r="AI62">
        <f t="shared" si="38"/>
        <v>-2719.8043035315536</v>
      </c>
      <c r="AJ62">
        <f t="shared" si="39"/>
        <v>6.2449292771093639</v>
      </c>
      <c r="AK62">
        <f t="shared" si="61"/>
        <v>7.0689013759157158</v>
      </c>
      <c r="AL62">
        <f t="shared" si="40"/>
        <v>-2706.4904728785286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-8.6508493433828644</v>
      </c>
      <c r="AR62">
        <f t="shared" si="45"/>
        <v>-8.6809781060670232</v>
      </c>
      <c r="AS62">
        <f t="shared" si="46"/>
        <v>1.9932351110015959E-2</v>
      </c>
      <c r="AT62">
        <f t="shared" si="47"/>
        <v>2.2562276998602984E-2</v>
      </c>
      <c r="AU62">
        <f t="shared" si="48"/>
        <v>-8.6384834779584043</v>
      </c>
      <c r="AW62">
        <v>59</v>
      </c>
      <c r="AX62">
        <f>IF(Z62&gt;0, (R62*SUMPRODUCT(K62:$K$98, X62:$X$98)-K62*$AZ$3)/Z62, 0)</f>
        <v>250.91130931685376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250000</v>
      </c>
      <c r="S63">
        <f t="shared" si="32"/>
        <v>244.53335931502704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94.739376093115141</v>
      </c>
      <c r="AC63">
        <f t="shared" si="33"/>
        <v>88.581584569814879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-2889.468871802314</v>
      </c>
      <c r="AI63">
        <f t="shared" si="38"/>
        <v>-2898.5250579212493</v>
      </c>
      <c r="AJ63">
        <f t="shared" si="39"/>
        <v>6.1577915233002614</v>
      </c>
      <c r="AK63">
        <f t="shared" si="61"/>
        <v>6.6317563265180608</v>
      </c>
      <c r="AL63">
        <f t="shared" si="40"/>
        <v>-2885.7355100714312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-8.2343818364156771</v>
      </c>
      <c r="AR63">
        <f t="shared" si="45"/>
        <v>-8.2601900723903565</v>
      </c>
      <c r="AS63">
        <f t="shared" si="46"/>
        <v>1.7548417692511892E-2</v>
      </c>
      <c r="AT63">
        <f t="shared" si="47"/>
        <v>1.8899118232948098E-2</v>
      </c>
      <c r="AU63">
        <f t="shared" si="48"/>
        <v>-8.2237425364648971</v>
      </c>
      <c r="AW63">
        <v>60</v>
      </c>
      <c r="AX63">
        <f>IF(Z63&gt;0, (R63*SUMPRODUCT(K63:$K$98, X63:$X$98)-K63*$AZ$3)/Z63, 0)</f>
        <v>244.53335931502704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250000</v>
      </c>
      <c r="S64">
        <f t="shared" si="32"/>
        <v>238.36870950163814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88.581584569814879</v>
      </c>
      <c r="AC64">
        <f t="shared" si="33"/>
        <v>82.573147215615805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-3053.9077027890753</v>
      </c>
      <c r="AI64">
        <f t="shared" si="38"/>
        <v>-3062.5679362765422</v>
      </c>
      <c r="AJ64">
        <f t="shared" si="39"/>
        <v>6.0084373541990743</v>
      </c>
      <c r="AK64">
        <f t="shared" si="61"/>
        <v>6.200710919887042</v>
      </c>
      <c r="AL64">
        <f t="shared" si="40"/>
        <v>-3050.3587880024561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-7.7705340229963742</v>
      </c>
      <c r="AR64">
        <f t="shared" si="45"/>
        <v>-7.7925696067502628</v>
      </c>
      <c r="AS64">
        <f t="shared" si="46"/>
        <v>1.5288204958914203E-2</v>
      </c>
      <c r="AT64">
        <f t="shared" si="47"/>
        <v>1.5777436602207377E-2</v>
      </c>
      <c r="AU64">
        <f t="shared" si="48"/>
        <v>-7.7615039651891413</v>
      </c>
      <c r="AW64">
        <v>61</v>
      </c>
      <c r="AX64">
        <f>IF(Z64&gt;0, (R64*SUMPRODUCT(K64:$K$98, X64:$X$98)-K64*$AZ$3)/Z64, 0)</f>
        <v>238.36870950163814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250000</v>
      </c>
      <c r="S65">
        <f t="shared" si="32"/>
        <v>234.72871271630265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82.573147215615805</v>
      </c>
      <c r="AC65">
        <f t="shared" si="33"/>
        <v>76.790063623169971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-3950.339611209974</v>
      </c>
      <c r="AI65">
        <f t="shared" si="38"/>
        <v>-3958.5182084014455</v>
      </c>
      <c r="AJ65">
        <f t="shared" si="39"/>
        <v>5.7830835924458341</v>
      </c>
      <c r="AK65">
        <f t="shared" si="61"/>
        <v>5.7801203050931065</v>
      </c>
      <c r="AL65">
        <f t="shared" si="40"/>
        <v>-3946.9550045039064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-8.9745228954830676</v>
      </c>
      <c r="AR65">
        <f t="shared" si="45"/>
        <v>-8.9931033252616892</v>
      </c>
      <c r="AS65">
        <f t="shared" si="46"/>
        <v>1.3138216258576488E-2</v>
      </c>
      <c r="AT65">
        <f t="shared" si="47"/>
        <v>1.3131484156324449E-2</v>
      </c>
      <c r="AU65">
        <f t="shared" si="48"/>
        <v>-8.966833624846787</v>
      </c>
      <c r="AW65">
        <v>62</v>
      </c>
      <c r="AX65">
        <f>IF(Z65&gt;0, (R65*SUMPRODUCT(K65:$K$98, X65:$X$98)-K65*$AZ$3)/Z65, 0)</f>
        <v>234.72871271630265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250000</v>
      </c>
      <c r="S66">
        <f t="shared" si="32"/>
        <v>228.3533616556351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76.790063623169971</v>
      </c>
      <c r="AC66">
        <f t="shared" si="33"/>
        <v>69.590050040678463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-4781.3094963112972</v>
      </c>
      <c r="AI66">
        <f t="shared" si="38"/>
        <v>-4788.9281765812229</v>
      </c>
      <c r="AJ66">
        <f t="shared" si="39"/>
        <v>7.2000135824915077</v>
      </c>
      <c r="AK66">
        <f t="shared" si="61"/>
        <v>5.3753044536218981</v>
      </c>
      <c r="AL66">
        <f t="shared" si="40"/>
        <v>-4776.3528585451095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-9.6985268013570813</v>
      </c>
      <c r="AR66">
        <f t="shared" si="45"/>
        <v>-9.7139807214276921</v>
      </c>
      <c r="AS66">
        <f t="shared" si="46"/>
        <v>1.4604686175157925E-2</v>
      </c>
      <c r="AT66">
        <f t="shared" si="47"/>
        <v>1.0903400909128653E-2</v>
      </c>
      <c r="AU66">
        <f t="shared" si="48"/>
        <v>-9.6884726343434053</v>
      </c>
      <c r="AW66">
        <v>63</v>
      </c>
      <c r="AX66">
        <f>IF(Z66&gt;0, (R66*SUMPRODUCT(K66:$K$98, X66:$X$98)-K66*$AZ$3)/Z66, 0)</f>
        <v>228.3533616556351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250000</v>
      </c>
      <c r="S67">
        <f t="shared" ref="S67:S98" si="63">AX67</f>
        <v>219.89453079957536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69.590050040678463</v>
      </c>
      <c r="AC67">
        <f t="shared" ref="AC67:AC98" si="64">S67*Z67</f>
        <v>61.475906554492433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-5532.4431094269457</v>
      </c>
      <c r="AI67">
        <f t="shared" ref="AI67:AI98" si="69">SUM(AE67:AH67)</f>
        <v>-5539.432358583229</v>
      </c>
      <c r="AJ67">
        <f t="shared" ref="AJ67:AJ98" si="70">AB67-AC67</f>
        <v>8.1141434861860304</v>
      </c>
      <c r="AK67">
        <f t="shared" si="61"/>
        <v>4.8713035028474927</v>
      </c>
      <c r="AL67">
        <f t="shared" ref="AL67:AL98" si="71">SUM(AI67:AK67)</f>
        <v>-5526.4469115941956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-10.019772193751018</v>
      </c>
      <c r="AR67">
        <f t="shared" ref="AR67:AR98" si="76">AI67*$K67</f>
        <v>-10.032430378022628</v>
      </c>
      <c r="AS67">
        <f t="shared" ref="AS67:AS98" si="77">AJ67*$K67</f>
        <v>1.4695473169974277E-2</v>
      </c>
      <c r="AT67">
        <f t="shared" ref="AT67:AT98" si="78">AK67*$K67</f>
        <v>8.8223864972032124E-3</v>
      </c>
      <c r="AU67">
        <f t="shared" ref="AU67:AU98" si="79">AL67*$K67</f>
        <v>-10.008912518355451</v>
      </c>
      <c r="AW67">
        <v>64</v>
      </c>
      <c r="AX67">
        <f>IF(Z67&gt;0, (R67*SUMPRODUCT(K67:$K$98, X67:$X$98)-K67*$AZ$3)/Z67, 0)</f>
        <v>219.89453079957536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250000</v>
      </c>
      <c r="S68">
        <f t="shared" si="63"/>
        <v>209.72451468370028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61.475906554492433</v>
      </c>
      <c r="AC68">
        <f t="shared" si="64"/>
        <v>52.870762320715556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-6169.505773287503</v>
      </c>
      <c r="AI68">
        <f t="shared" si="69"/>
        <v>-6175.8081793748952</v>
      </c>
      <c r="AJ68">
        <f t="shared" si="70"/>
        <v>8.6051442337768762</v>
      </c>
      <c r="AK68">
        <f t="shared" si="61"/>
        <v>4.303313458814471</v>
      </c>
      <c r="AL68">
        <f t="shared" si="71"/>
        <v>-6162.8997216823045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-9.9763859767228631</v>
      </c>
      <c r="AR68">
        <f t="shared" si="76"/>
        <v>-9.9865772688652754</v>
      </c>
      <c r="AS68">
        <f t="shared" si="77"/>
        <v>1.3914929885183308E-2</v>
      </c>
      <c r="AT68">
        <f t="shared" si="78"/>
        <v>6.9586637279509048E-3</v>
      </c>
      <c r="AU68">
        <f t="shared" si="79"/>
        <v>-9.9657036752521417</v>
      </c>
      <c r="AW68">
        <v>65</v>
      </c>
      <c r="AX68">
        <f>IF(Z68&gt;0, (R68*SUMPRODUCT(K68:$K$98, X68:$X$98)-K68*$AZ$3)/Z68, 0)</f>
        <v>209.72451468370028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250000</v>
      </c>
      <c r="S69">
        <f t="shared" si="63"/>
        <v>197.6583410962885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52.870762320715556</v>
      </c>
      <c r="AC69">
        <f t="shared" si="64"/>
        <v>44.157437022541032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-6543.1073916095102</v>
      </c>
      <c r="AI69">
        <f t="shared" si="69"/>
        <v>-6548.6924628968673</v>
      </c>
      <c r="AJ69">
        <f t="shared" si="70"/>
        <v>8.7133252981745244</v>
      </c>
      <c r="AK69">
        <f t="shared" si="61"/>
        <v>3.7009533624500892</v>
      </c>
      <c r="AL69">
        <f t="shared" si="71"/>
        <v>-6536.2781842362419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-9.4468907733716563</v>
      </c>
      <c r="AR69">
        <f t="shared" si="76"/>
        <v>-9.4549544585987721</v>
      </c>
      <c r="AS69">
        <f t="shared" si="77"/>
        <v>1.2580235572820505E-2</v>
      </c>
      <c r="AT69">
        <f t="shared" si="78"/>
        <v>5.3434094964179219E-3</v>
      </c>
      <c r="AU69">
        <f t="shared" si="79"/>
        <v>-9.4370308135295335</v>
      </c>
      <c r="AW69">
        <v>66</v>
      </c>
      <c r="AX69">
        <f>IF(Z69&gt;0, (R69*SUMPRODUCT(K69:$K$98, X69:$X$98)-K69*$AZ$3)/Z69, 0)</f>
        <v>197.6583410962885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250000</v>
      </c>
      <c r="S70">
        <f t="shared" si="63"/>
        <v>184.52024550797384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44.157437022541032</v>
      </c>
      <c r="AC70">
        <f t="shared" si="64"/>
        <v>35.838278997873239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-6736.1802268600877</v>
      </c>
      <c r="AI70">
        <f t="shared" si="69"/>
        <v>-6741.0358294118851</v>
      </c>
      <c r="AJ70">
        <f t="shared" si="70"/>
        <v>8.319158024667793</v>
      </c>
      <c r="AK70">
        <f t="shared" si="61"/>
        <v>3.0910205915778723</v>
      </c>
      <c r="AL70">
        <f t="shared" si="71"/>
        <v>-6729.6256507956396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-8.6836142196552544</v>
      </c>
      <c r="AR70">
        <f t="shared" si="76"/>
        <v>-8.6898735799965436</v>
      </c>
      <c r="AS70">
        <f t="shared" si="77"/>
        <v>1.0724231906757862E-2</v>
      </c>
      <c r="AT70">
        <f t="shared" si="78"/>
        <v>3.9846366127861479E-3</v>
      </c>
      <c r="AU70">
        <f t="shared" si="79"/>
        <v>-8.6751647114769987</v>
      </c>
      <c r="AW70">
        <v>67</v>
      </c>
      <c r="AX70">
        <f>IF(Z70&gt;0, (R70*SUMPRODUCT(K70:$K$98, X70:$X$98)-K70*$AZ$3)/Z70, 0)</f>
        <v>184.52024550797384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250000</v>
      </c>
      <c r="S71">
        <f t="shared" si="63"/>
        <v>170.22307118199348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35.838278997873239</v>
      </c>
      <c r="AC71">
        <f t="shared" si="64"/>
        <v>28.161569018132152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-6710.6648218449536</v>
      </c>
      <c r="AI71">
        <f t="shared" si="69"/>
        <v>-6714.8008018890487</v>
      </c>
      <c r="AJ71">
        <f t="shared" si="70"/>
        <v>7.6767099797410872</v>
      </c>
      <c r="AK71">
        <f t="shared" si="61"/>
        <v>2.5086795298511269</v>
      </c>
      <c r="AL71">
        <f t="shared" si="71"/>
        <v>-6704.6154123794568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-7.7238591917888488</v>
      </c>
      <c r="AR71">
        <f t="shared" si="76"/>
        <v>-7.7286196333142021</v>
      </c>
      <c r="AS71">
        <f t="shared" si="77"/>
        <v>8.8357604669366888E-3</v>
      </c>
      <c r="AT71">
        <f t="shared" si="78"/>
        <v>2.8874467672438376E-3</v>
      </c>
      <c r="AU71">
        <f t="shared" si="79"/>
        <v>-7.7168964260800221</v>
      </c>
      <c r="AW71">
        <v>68</v>
      </c>
      <c r="AX71">
        <f>IF(Z71&gt;0, (R71*SUMPRODUCT(K71:$K$98, X71:$X$98)-K71*$AZ$3)/Z71, 0)</f>
        <v>170.22307118199348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250000</v>
      </c>
      <c r="S72">
        <f t="shared" si="63"/>
        <v>154.71164595743988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28.161569018132152</v>
      </c>
      <c r="AC72">
        <f t="shared" si="64"/>
        <v>21.336731469123809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-6467.9779029575193</v>
      </c>
      <c r="AI72">
        <f t="shared" si="69"/>
        <v>-6471.4257254108779</v>
      </c>
      <c r="AJ72">
        <f t="shared" si="70"/>
        <v>6.8248375490083433</v>
      </c>
      <c r="AK72">
        <f t="shared" si="61"/>
        <v>1.9713098312692507</v>
      </c>
      <c r="AL72">
        <f t="shared" si="71"/>
        <v>-6462.6295780306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-6.6469024498857836</v>
      </c>
      <c r="AR72">
        <f t="shared" si="76"/>
        <v>-6.6504456499176703</v>
      </c>
      <c r="AS72">
        <f t="shared" si="77"/>
        <v>7.0136339525577358E-3</v>
      </c>
      <c r="AT72">
        <f t="shared" si="78"/>
        <v>2.025842441569883E-3</v>
      </c>
      <c r="AU72">
        <f t="shared" si="79"/>
        <v>-6.6414061735235421</v>
      </c>
      <c r="AW72">
        <v>69</v>
      </c>
      <c r="AX72">
        <f>IF(Z72&gt;0, (R72*SUMPRODUCT(K72:$K$98, X72:$X$98)-K72*$AZ$3)/Z72, 0)</f>
        <v>154.71164595743988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250000</v>
      </c>
      <c r="S73">
        <f t="shared" si="63"/>
        <v>137.98550715996566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21.336731469123809</v>
      </c>
      <c r="AC73">
        <f t="shared" si="64"/>
        <v>15.492526914577766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-6064.3225063107848</v>
      </c>
      <c r="AI73">
        <f t="shared" si="69"/>
        <v>-6067.1294182889787</v>
      </c>
      <c r="AJ73">
        <f t="shared" si="70"/>
        <v>5.8442045545460424</v>
      </c>
      <c r="AK73">
        <f t="shared" ref="AK73:AK98" si="92">G73*SUM(AB73:AB73, AE73:AF73)</f>
        <v>1.4935712028386667</v>
      </c>
      <c r="AL73">
        <f t="shared" si="71"/>
        <v>-6059.7916425315934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-5.5643577495038992</v>
      </c>
      <c r="AR73">
        <f t="shared" si="76"/>
        <v>-5.5669332494714201</v>
      </c>
      <c r="AS73">
        <f t="shared" si="77"/>
        <v>5.3623871205618406E-3</v>
      </c>
      <c r="AT73">
        <f t="shared" si="78"/>
        <v>1.3704357722239657E-3</v>
      </c>
      <c r="AU73">
        <f t="shared" si="79"/>
        <v>-5.5602004265786338</v>
      </c>
      <c r="AW73">
        <v>70</v>
      </c>
      <c r="AX73">
        <f>IF(Z73&gt;0, (R73*SUMPRODUCT(K73:$K$98, X73:$X$98)-K73*$AZ$3)/Z73, 0)</f>
        <v>137.98550715996566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250000</v>
      </c>
      <c r="S74">
        <f t="shared" si="63"/>
        <v>119.39945206774357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15.492526914577766</v>
      </c>
      <c r="AC74">
        <f t="shared" si="64"/>
        <v>10.644863714484346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-5500.0856936397049</v>
      </c>
      <c r="AI74">
        <f t="shared" si="69"/>
        <v>-5502.3145279287528</v>
      </c>
      <c r="AJ74">
        <f t="shared" si="70"/>
        <v>4.8476632000934199</v>
      </c>
      <c r="AK74">
        <f t="shared" si="92"/>
        <v>1.0844768840204437</v>
      </c>
      <c r="AL74">
        <f t="shared" si="71"/>
        <v>-5496.3823878446383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-4.5059273816671448</v>
      </c>
      <c r="AR74">
        <f t="shared" si="76"/>
        <v>-4.5077533469359823</v>
      </c>
      <c r="AS74">
        <f t="shared" si="77"/>
        <v>3.971432367983029E-3</v>
      </c>
      <c r="AT74">
        <f t="shared" si="78"/>
        <v>8.8845417302199712E-4</v>
      </c>
      <c r="AU74">
        <f t="shared" si="79"/>
        <v>-4.5028934603949766</v>
      </c>
      <c r="AW74">
        <v>71</v>
      </c>
      <c r="AX74">
        <f>IF(Z74&gt;0, (R74*SUMPRODUCT(K74:$K$98, X74:$X$98)-K74*$AZ$3)/Z74, 0)</f>
        <v>119.39945206774357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250000</v>
      </c>
      <c r="S75">
        <f t="shared" si="63"/>
        <v>98.389164547617597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10.644863714484346</v>
      </c>
      <c r="AC75">
        <f t="shared" si="64"/>
        <v>6.7788421805051318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-4840.8946132146393</v>
      </c>
      <c r="AI75">
        <f t="shared" si="69"/>
        <v>-4842.617069699475</v>
      </c>
      <c r="AJ75">
        <f t="shared" si="70"/>
        <v>3.8660215339792146</v>
      </c>
      <c r="AK75">
        <f t="shared" si="92"/>
        <v>0.74514046001390433</v>
      </c>
      <c r="AL75">
        <f t="shared" si="71"/>
        <v>-4838.0059077054811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-3.5409707367106886</v>
      </c>
      <c r="AR75">
        <f t="shared" si="76"/>
        <v>-3.5422306625085795</v>
      </c>
      <c r="AS75">
        <f t="shared" si="77"/>
        <v>2.8278800124969363E-3</v>
      </c>
      <c r="AT75">
        <f t="shared" si="78"/>
        <v>5.4504813148498665E-4</v>
      </c>
      <c r="AU75">
        <f t="shared" si="79"/>
        <v>-3.5388577343645973</v>
      </c>
      <c r="AW75">
        <v>72</v>
      </c>
      <c r="AX75">
        <f>IF(Z75&gt;0, (R75*SUMPRODUCT(K75:$K$98, X75:$X$98)-K75*$AZ$3)/Z75, 0)</f>
        <v>98.389164547617597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250000</v>
      </c>
      <c r="S76">
        <f t="shared" si="63"/>
        <v>73.685833713228661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6.7788421805051318</v>
      </c>
      <c r="AC76">
        <f t="shared" si="64"/>
        <v>3.8092159506586651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-4128.4783518384766</v>
      </c>
      <c r="AI76">
        <f t="shared" si="69"/>
        <v>-4129.77073592328</v>
      </c>
      <c r="AJ76">
        <f t="shared" si="70"/>
        <v>2.9696262298464666</v>
      </c>
      <c r="AK76">
        <f t="shared" si="92"/>
        <v>0.47451895263535926</v>
      </c>
      <c r="AL76">
        <f t="shared" si="71"/>
        <v>-4126.3265907407977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-2.6963030225965117</v>
      </c>
      <c r="AR76">
        <f t="shared" si="76"/>
        <v>-2.6971470767048875</v>
      </c>
      <c r="AS76">
        <f t="shared" si="77"/>
        <v>1.9394584389551813E-3</v>
      </c>
      <c r="AT76">
        <f t="shared" si="78"/>
        <v>3.099076166162509E-4</v>
      </c>
      <c r="AU76">
        <f t="shared" si="79"/>
        <v>-2.6948977106493159</v>
      </c>
      <c r="AW76">
        <v>73</v>
      </c>
      <c r="AX76">
        <f>IF(Z76&gt;0, (R76*SUMPRODUCT(K76:$K$98, X76:$X$98)-K76*$AZ$3)/Z76, 0)</f>
        <v>73.685833713228661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250000</v>
      </c>
      <c r="S77">
        <f t="shared" si="63"/>
        <v>43.161859327752623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3.8092159506586651</v>
      </c>
      <c r="AC77">
        <f t="shared" si="64"/>
        <v>1.6230419520480688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-3393.6986246663128</v>
      </c>
      <c r="AI77">
        <f t="shared" si="69"/>
        <v>-3394.6387150478017</v>
      </c>
      <c r="AJ77">
        <f t="shared" si="70"/>
        <v>2.1861739986105961</v>
      </c>
      <c r="AK77">
        <f t="shared" si="92"/>
        <v>0.26664511654610656</v>
      </c>
      <c r="AL77">
        <f t="shared" si="71"/>
        <v>-3392.1858959326451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-1.9789459681128572</v>
      </c>
      <c r="AR77">
        <f t="shared" si="76"/>
        <v>-1.9794941570582714</v>
      </c>
      <c r="AS77">
        <f t="shared" si="77"/>
        <v>1.2748097867909499E-3</v>
      </c>
      <c r="AT77">
        <f t="shared" si="78"/>
        <v>1.5548707668695377E-4</v>
      </c>
      <c r="AU77">
        <f t="shared" si="79"/>
        <v>-1.9780638601947933</v>
      </c>
      <c r="AW77">
        <v>74</v>
      </c>
      <c r="AX77">
        <f>IF(Z77&gt;0, (R77*SUMPRODUCT(K77:$K$98, X77:$X$98)-K77*$AZ$3)/Z77, 0)</f>
        <v>43.161859327752623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250000</v>
      </c>
      <c r="S78">
        <f t="shared" si="63"/>
        <v>3.7639725228691949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1.6230419520480688</v>
      </c>
      <c r="AC78">
        <f t="shared" si="64"/>
        <v>9.9568326779777117E-2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-2693.6473250914237</v>
      </c>
      <c r="AI78">
        <f t="shared" si="69"/>
        <v>-2694.3086498365888</v>
      </c>
      <c r="AJ78">
        <f t="shared" si="70"/>
        <v>1.5234736252682917</v>
      </c>
      <c r="AK78">
        <f t="shared" si="92"/>
        <v>0.11361293664336483</v>
      </c>
      <c r="AL78">
        <f t="shared" si="71"/>
        <v>-2692.6715632746773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-1.402437045582581</v>
      </c>
      <c r="AR78">
        <f t="shared" si="76"/>
        <v>-1.4027813617494158</v>
      </c>
      <c r="AS78">
        <f t="shared" si="77"/>
        <v>7.9319064160403058E-4</v>
      </c>
      <c r="AT78">
        <f t="shared" si="78"/>
        <v>5.9152135367488627E-5</v>
      </c>
      <c r="AU78">
        <f t="shared" si="79"/>
        <v>-1.4019290189724443</v>
      </c>
      <c r="AW78">
        <v>75</v>
      </c>
      <c r="AX78">
        <f>IF(Z78&gt;0, (R78*SUMPRODUCT(K78:$K$98, X78:$X$98)-K78*$AZ$3)/Z78, 0)</f>
        <v>3.7639725228691949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250000</v>
      </c>
      <c r="S79">
        <f t="shared" si="63"/>
        <v>-49.868103786434631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9.9568326779777117E-2</v>
      </c>
      <c r="AC79">
        <f t="shared" si="64"/>
        <v>-0.89619698412015447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-2054.2782935979349</v>
      </c>
      <c r="AI79">
        <f t="shared" si="69"/>
        <v>-2054.7275772662883</v>
      </c>
      <c r="AJ79">
        <f t="shared" si="70"/>
        <v>0.99576531089993159</v>
      </c>
      <c r="AK79">
        <f t="shared" si="92"/>
        <v>6.9697828745843987E-3</v>
      </c>
      <c r="AL79">
        <f t="shared" si="71"/>
        <v>-2053.7248421725139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-0.95495717502002975</v>
      </c>
      <c r="AR79">
        <f t="shared" si="76"/>
        <v>-0.95516603019999768</v>
      </c>
      <c r="AS79">
        <f t="shared" si="77"/>
        <v>4.6289406417982328E-4</v>
      </c>
      <c r="AT79">
        <f t="shared" si="78"/>
        <v>3.2399914778629248E-6</v>
      </c>
      <c r="AU79">
        <f t="shared" si="79"/>
        <v>-0.95469989614434003</v>
      </c>
      <c r="AW79">
        <v>76</v>
      </c>
      <c r="AX79">
        <f>IF(Z79&gt;0, (R79*SUMPRODUCT(K79:$K$98, X79:$X$98)-K79*$AZ$3)/Z79, 0)</f>
        <v>-49.868103786434631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250000</v>
      </c>
      <c r="S80">
        <f t="shared" si="63"/>
        <v>-126.28654102010577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-0.89619698412015447</v>
      </c>
      <c r="AC80">
        <f t="shared" si="64"/>
        <v>-1.4880543960306767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-1502.1185595124171</v>
      </c>
      <c r="AI80">
        <f t="shared" si="69"/>
        <v>-1502.4131384881357</v>
      </c>
      <c r="AJ80">
        <f t="shared" si="70"/>
        <v>0.59185741191052221</v>
      </c>
      <c r="AK80">
        <f t="shared" si="92"/>
        <v>-6.2733788888410816E-2</v>
      </c>
      <c r="AL80">
        <f t="shared" si="71"/>
        <v>-1501.8840148651136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-0.62346317708874421</v>
      </c>
      <c r="AR80">
        <f t="shared" si="76"/>
        <v>-0.62358544383189984</v>
      </c>
      <c r="AS80">
        <f t="shared" si="77"/>
        <v>2.4565391331895429E-4</v>
      </c>
      <c r="AT80">
        <f t="shared" si="78"/>
        <v>-2.6038029477432773E-5</v>
      </c>
      <c r="AU80">
        <f t="shared" si="79"/>
        <v>-0.62336582794805828</v>
      </c>
      <c r="AW80">
        <v>77</v>
      </c>
      <c r="AX80">
        <f>IF(Z80&gt;0, (R80*SUMPRODUCT(K80:$K$98, X80:$X$98)-K80*$AZ$3)/Z80, 0)</f>
        <v>-126.28654102010577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250000</v>
      </c>
      <c r="S81">
        <f t="shared" si="63"/>
        <v>-240.23836359684651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-1.4880543960306767</v>
      </c>
      <c r="AC81">
        <f t="shared" si="64"/>
        <v>-1.7873213560573609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-1056.3860444494051</v>
      </c>
      <c r="AI81">
        <f t="shared" si="69"/>
        <v>-1056.5720390309216</v>
      </c>
      <c r="AJ81">
        <f t="shared" si="70"/>
        <v>0.29926696002668418</v>
      </c>
      <c r="AK81">
        <f t="shared" si="92"/>
        <v>-0.10416380772214738</v>
      </c>
      <c r="AL81">
        <f t="shared" si="71"/>
        <v>-1056.3769358786171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-0.39148148658215692</v>
      </c>
      <c r="AR81">
        <f t="shared" si="76"/>
        <v>-0.39155041350110942</v>
      </c>
      <c r="AS81">
        <f t="shared" si="77"/>
        <v>1.1090403457311143E-4</v>
      </c>
      <c r="AT81">
        <f t="shared" si="78"/>
        <v>-3.8601610187285335E-5</v>
      </c>
      <c r="AU81">
        <f t="shared" si="79"/>
        <v>-0.39147811107672359</v>
      </c>
      <c r="AW81">
        <v>78</v>
      </c>
      <c r="AX81">
        <f>IF(Z81&gt;0, (R81*SUMPRODUCT(K81:$K$98, X81:$X$98)-K81*$AZ$3)/Z81, 0)</f>
        <v>-240.23836359684651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250000</v>
      </c>
      <c r="S82">
        <f t="shared" si="63"/>
        <v>-418.58211813504346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-1.7873213560573609</v>
      </c>
      <c r="AC82">
        <f t="shared" si="64"/>
        <v>-1.8893419345483922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-712.92862684122929</v>
      </c>
      <c r="AI82">
        <f t="shared" si="69"/>
        <v>-713.04146861424658</v>
      </c>
      <c r="AJ82">
        <f t="shared" si="70"/>
        <v>0.1020205784910313</v>
      </c>
      <c r="AK82">
        <f t="shared" si="92"/>
        <v>-0.12511249492401527</v>
      </c>
      <c r="AL82">
        <f t="shared" si="71"/>
        <v>-713.0645605306795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-0.23589384240838776</v>
      </c>
      <c r="AR82">
        <f t="shared" si="76"/>
        <v>-0.23593117949714959</v>
      </c>
      <c r="AS82">
        <f t="shared" si="77"/>
        <v>3.3756571638321158E-5</v>
      </c>
      <c r="AT82">
        <f t="shared" si="78"/>
        <v>-4.1397225542324221E-5</v>
      </c>
      <c r="AU82">
        <f t="shared" si="79"/>
        <v>-0.23593882015105358</v>
      </c>
      <c r="AW82">
        <v>79</v>
      </c>
      <c r="AX82">
        <f>IF(Z82&gt;0, (R82*SUMPRODUCT(K82:$K$98, X82:$X$98)-K82*$AZ$3)/Z82, 0)</f>
        <v>-418.58211813504346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250000</v>
      </c>
      <c r="S83">
        <f t="shared" si="63"/>
        <v>-710.95626629973447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-1.8893419345483922</v>
      </c>
      <c r="AC83">
        <f t="shared" si="64"/>
        <v>-1.8667885375897035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-460.69776839444489</v>
      </c>
      <c r="AI83">
        <f t="shared" si="69"/>
        <v>-460.76341197289258</v>
      </c>
      <c r="AJ83">
        <f t="shared" si="70"/>
        <v>-2.2553396958688632E-2</v>
      </c>
      <c r="AK83">
        <f t="shared" si="92"/>
        <v>-0.13225393541838745</v>
      </c>
      <c r="AL83">
        <f t="shared" si="71"/>
        <v>-460.91821930526964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-0.13610329416975803</v>
      </c>
      <c r="AR83">
        <f t="shared" si="76"/>
        <v>-0.13612268715987161</v>
      </c>
      <c r="AS83">
        <f t="shared" si="77"/>
        <v>-6.6629183629289272E-6</v>
      </c>
      <c r="AT83">
        <f t="shared" si="78"/>
        <v>-3.9071594247327404E-5</v>
      </c>
      <c r="AU83">
        <f t="shared" si="79"/>
        <v>-0.13616842167248186</v>
      </c>
      <c r="AW83">
        <v>80</v>
      </c>
      <c r="AX83">
        <f>IF(Z83&gt;0, (R83*SUMPRODUCT(K83:$K$98, X83:$X$98)-K83*$AZ$3)/Z83, 0)</f>
        <v>-710.95626629973447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250000</v>
      </c>
      <c r="S84">
        <f t="shared" si="63"/>
        <v>-1212.4225784221817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-1.8667885375897035</v>
      </c>
      <c r="AC84">
        <f t="shared" si="64"/>
        <v>-1.7721353680388578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-284.45935835314498</v>
      </c>
      <c r="AI84">
        <f t="shared" si="69"/>
        <v>-284.49589955997288</v>
      </c>
      <c r="AJ84">
        <f t="shared" si="70"/>
        <v>-9.4653169550845684E-2</v>
      </c>
      <c r="AK84">
        <f t="shared" si="92"/>
        <v>-0.13067519763127927</v>
      </c>
      <c r="AL84">
        <f t="shared" si="71"/>
        <v>-284.72122792715498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-7.5033418221632411E-2</v>
      </c>
      <c r="AR84">
        <f t="shared" si="76"/>
        <v>-7.5043056897857077E-2</v>
      </c>
      <c r="AS84">
        <f t="shared" si="77"/>
        <v>-2.4967190033855903E-5</v>
      </c>
      <c r="AT84">
        <f t="shared" si="78"/>
        <v>-3.4468919608859273E-5</v>
      </c>
      <c r="AU84">
        <f t="shared" si="79"/>
        <v>-7.5102493007499785E-2</v>
      </c>
      <c r="AW84">
        <v>81</v>
      </c>
      <c r="AX84">
        <f>IF(Z84&gt;0, (R84*SUMPRODUCT(K84:$K$98, X84:$X$98)-K84*$AZ$3)/Z84, 0)</f>
        <v>-1212.4225784221817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250000</v>
      </c>
      <c r="S85">
        <f t="shared" si="63"/>
        <v>-2112.6785000174341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-1.7721353680388578</v>
      </c>
      <c r="AC85">
        <f t="shared" si="64"/>
        <v>-1.6411362293670941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-167.55705174865997</v>
      </c>
      <c r="AI85">
        <f t="shared" si="69"/>
        <v>-167.57647183824474</v>
      </c>
      <c r="AJ85">
        <f t="shared" si="70"/>
        <v>-0.13099913867176372</v>
      </c>
      <c r="AK85">
        <f t="shared" si="92"/>
        <v>-0.12404947576272006</v>
      </c>
      <c r="AL85">
        <f t="shared" si="71"/>
        <v>-167.83152045267923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-3.9462009154550545E-2</v>
      </c>
      <c r="AR85">
        <f t="shared" si="76"/>
        <v>-3.946658285494082E-2</v>
      </c>
      <c r="AS85">
        <f t="shared" si="77"/>
        <v>-3.0852113686374397E-5</v>
      </c>
      <c r="AT85">
        <f t="shared" si="78"/>
        <v>-2.9215371702222638E-5</v>
      </c>
      <c r="AU85">
        <f t="shared" si="79"/>
        <v>-3.9526650340329421E-2</v>
      </c>
      <c r="AW85">
        <v>82</v>
      </c>
      <c r="AX85">
        <f>IF(Z85&gt;0, (R85*SUMPRODUCT(K85:$K$98, X85:$X$98)-K85*$AZ$3)/Z85, 0)</f>
        <v>-2112.6785000174341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250000</v>
      </c>
      <c r="S86">
        <f t="shared" si="63"/>
        <v>-3807.0783008808512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-1.6411362293670941</v>
      </c>
      <c r="AC86">
        <f t="shared" si="64"/>
        <v>-1.4966405984382554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-93.97875707875545</v>
      </c>
      <c r="AI86">
        <f t="shared" si="69"/>
        <v>-93.98858509173651</v>
      </c>
      <c r="AJ86">
        <f t="shared" si="70"/>
        <v>-0.14449563092883877</v>
      </c>
      <c r="AK86">
        <f t="shared" si="92"/>
        <v>-0.1148795360556966</v>
      </c>
      <c r="AL86">
        <f t="shared" si="71"/>
        <v>-94.247960258721051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-1.9761875419401463E-2</v>
      </c>
      <c r="AR86">
        <f t="shared" si="76"/>
        <v>-1.9763942056311646E-2</v>
      </c>
      <c r="AS86">
        <f t="shared" si="77"/>
        <v>-3.0384575683104363E-5</v>
      </c>
      <c r="AT86">
        <f t="shared" si="78"/>
        <v>-2.4156896200157526E-5</v>
      </c>
      <c r="AU86">
        <f t="shared" si="79"/>
        <v>-1.9818483528194909E-2</v>
      </c>
      <c r="AW86">
        <v>83</v>
      </c>
      <c r="AX86">
        <f>IF(Z86&gt;0, (R86*SUMPRODUCT(K86:$K$98, X86:$X$98)-K86*$AZ$3)/Z86, 0)</f>
        <v>-3807.0783008808512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250000</v>
      </c>
      <c r="S87">
        <f t="shared" si="63"/>
        <v>-7155.9242781620023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-1.4966405984382554</v>
      </c>
      <c r="AC87">
        <f t="shared" si="64"/>
        <v>-1.3521545809260593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-50.058337140917878</v>
      </c>
      <c r="AI87">
        <f t="shared" si="69"/>
        <v>-50.063061040055032</v>
      </c>
      <c r="AJ87">
        <f t="shared" si="70"/>
        <v>-0.14448601751219603</v>
      </c>
      <c r="AK87">
        <f t="shared" si="92"/>
        <v>-0.10476484189067789</v>
      </c>
      <c r="AL87">
        <f t="shared" si="71"/>
        <v>-50.312311899457903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-9.3984634422320124E-3</v>
      </c>
      <c r="AR87">
        <f t="shared" si="76"/>
        <v>-9.399350355299466E-3</v>
      </c>
      <c r="AS87">
        <f t="shared" si="77"/>
        <v>-2.712728051032438E-5</v>
      </c>
      <c r="AT87">
        <f t="shared" si="78"/>
        <v>-1.9669621341375196E-5</v>
      </c>
      <c r="AU87">
        <f t="shared" si="79"/>
        <v>-9.4461472571511652E-3</v>
      </c>
      <c r="AW87">
        <v>84</v>
      </c>
      <c r="AX87">
        <f>IF(Z87&gt;0, (R87*SUMPRODUCT(K87:$K$98, X87:$X$98)-K87*$AZ$3)/Z87, 0)</f>
        <v>-7155.9242781620023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250000</v>
      </c>
      <c r="S88">
        <f t="shared" si="63"/>
        <v>-14119.995080204979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-1.3521545809260593</v>
      </c>
      <c r="AC88">
        <f t="shared" si="64"/>
        <v>-1.2149031399650791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-25.256269246943333</v>
      </c>
      <c r="AI88">
        <f t="shared" si="69"/>
        <v>-25.258420280164422</v>
      </c>
      <c r="AJ88">
        <f t="shared" si="70"/>
        <v>-0.13725144096098019</v>
      </c>
      <c r="AK88">
        <f t="shared" si="92"/>
        <v>-9.4650820664824165E-2</v>
      </c>
      <c r="AL88">
        <f t="shared" si="71"/>
        <v>-25.490322541790228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-4.233812429834745E-3</v>
      </c>
      <c r="AR88">
        <f t="shared" si="76"/>
        <v>-4.2341730163924576E-3</v>
      </c>
      <c r="AS88">
        <f t="shared" si="77"/>
        <v>-2.3008024307614451E-5</v>
      </c>
      <c r="AT88">
        <f t="shared" si="78"/>
        <v>-1.5866706880046868E-5</v>
      </c>
      <c r="AU88">
        <f t="shared" si="79"/>
        <v>-4.2730477475801196E-3</v>
      </c>
      <c r="AW88">
        <v>85</v>
      </c>
      <c r="AX88">
        <f>IF(Z88&gt;0, (R88*SUMPRODUCT(K88:$K$98, X88:$X$98)-K88*$AZ$3)/Z88, 0)</f>
        <v>-14119.995080204979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250000</v>
      </c>
      <c r="S89">
        <f t="shared" si="63"/>
        <v>-29690.70350927515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-1.2149031399650791</v>
      </c>
      <c r="AC89">
        <f t="shared" si="64"/>
        <v>-1.0881995377491889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-12.132432043887878</v>
      </c>
      <c r="AI89">
        <f t="shared" si="69"/>
        <v>-12.133348323572367</v>
      </c>
      <c r="AJ89">
        <f t="shared" si="70"/>
        <v>-0.12670360221589028</v>
      </c>
      <c r="AK89">
        <f t="shared" si="92"/>
        <v>-8.5043219797555553E-2</v>
      </c>
      <c r="AL89">
        <f t="shared" si="71"/>
        <v>-12.345095145585812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-1.8159013839191391E-3</v>
      </c>
      <c r="AR89">
        <f t="shared" si="76"/>
        <v>-1.816038526541583E-3</v>
      </c>
      <c r="AS89">
        <f t="shared" si="77"/>
        <v>-1.8964148802076865E-5</v>
      </c>
      <c r="AT89">
        <f t="shared" si="78"/>
        <v>-1.2728701052244511E-5</v>
      </c>
      <c r="AU89">
        <f t="shared" si="79"/>
        <v>-1.8477313763959043E-3</v>
      </c>
      <c r="AW89">
        <v>86</v>
      </c>
      <c r="AX89">
        <f>IF(Z89&gt;0, (R89*SUMPRODUCT(K89:$K$98, X89:$X$98)-K89*$AZ$3)/Z89, 0)</f>
        <v>-29690.70350927515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250000</v>
      </c>
      <c r="S90">
        <f t="shared" si="63"/>
        <v>-66919.590165310059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-1.0881995377491889</v>
      </c>
      <c r="AC90">
        <f t="shared" si="64"/>
        <v>-0.97310703319942482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-5.4358095190539091</v>
      </c>
      <c r="AI90">
        <f t="shared" si="69"/>
        <v>-5.4361730549896476</v>
      </c>
      <c r="AJ90">
        <f t="shared" si="70"/>
        <v>-0.11509250454976405</v>
      </c>
      <c r="AK90">
        <f t="shared" si="92"/>
        <v>-7.6173967642443233E-2</v>
      </c>
      <c r="AL90">
        <f t="shared" si="71"/>
        <v>-5.6274395271818554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-7.2642469438407469E-4</v>
      </c>
      <c r="AR90">
        <f t="shared" si="76"/>
        <v>-7.2647327619697506E-4</v>
      </c>
      <c r="AS90">
        <f t="shared" si="77"/>
        <v>-1.5380604701176419E-5</v>
      </c>
      <c r="AT90">
        <f t="shared" si="78"/>
        <v>-1.0179652353659939E-5</v>
      </c>
      <c r="AU90">
        <f t="shared" si="79"/>
        <v>-7.5203353325181146E-4</v>
      </c>
      <c r="AW90">
        <v>87</v>
      </c>
      <c r="AX90">
        <f>IF(Z90&gt;0, (R90*SUMPRODUCT(K90:$K$98, X90:$X$98)-K90*$AZ$3)/Z90, 0)</f>
        <v>-66919.590165310059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250000</v>
      </c>
      <c r="S91">
        <f t="shared" si="63"/>
        <v>-162596.34488550891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-0.97310703319942482</v>
      </c>
      <c r="AC91">
        <f t="shared" si="64"/>
        <v>-0.86945095259587746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-2.2621815055416374</v>
      </c>
      <c r="AI91">
        <f t="shared" si="69"/>
        <v>-2.2623151879674643</v>
      </c>
      <c r="AJ91">
        <f t="shared" si="70"/>
        <v>-0.10365608060354736</v>
      </c>
      <c r="AK91">
        <f t="shared" si="92"/>
        <v>-6.811749232395975E-2</v>
      </c>
      <c r="AL91">
        <f t="shared" si="71"/>
        <v>-2.4340887608949715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-2.699204531417645E-4</v>
      </c>
      <c r="AR91">
        <f t="shared" si="76"/>
        <v>-2.6993640394892474E-4</v>
      </c>
      <c r="AS91">
        <f t="shared" si="77"/>
        <v>-1.2368104053043145E-5</v>
      </c>
      <c r="AT91">
        <f t="shared" si="78"/>
        <v>-8.1276875219442749E-6</v>
      </c>
      <c r="AU91">
        <f t="shared" si="79"/>
        <v>-2.9043219552391214E-4</v>
      </c>
      <c r="AW91">
        <v>88</v>
      </c>
      <c r="AX91">
        <f>IF(Z91&gt;0, (R91*SUMPRODUCT(K91:$K$98, X91:$X$98)-K91*$AZ$3)/Z91, 0)</f>
        <v>-162596.34488550891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250000</v>
      </c>
      <c r="S92">
        <f t="shared" si="63"/>
        <v>-428451.25763129536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-0.86945095259587746</v>
      </c>
      <c r="AC92">
        <f t="shared" si="64"/>
        <v>-0.77652220760443769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-0.87035767966092781</v>
      </c>
      <c r="AI92">
        <f t="shared" si="69"/>
        <v>-0.87040298949453043</v>
      </c>
      <c r="AJ92">
        <f t="shared" si="70"/>
        <v>-9.2928744991439771E-2</v>
      </c>
      <c r="AK92">
        <f t="shared" si="92"/>
        <v>-6.0861566681711429E-2</v>
      </c>
      <c r="AL92">
        <f t="shared" si="71"/>
        <v>-1.0241933011676816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-9.2723131377039713E-5</v>
      </c>
      <c r="AR92">
        <f t="shared" si="76"/>
        <v>-9.2727958438088275E-5</v>
      </c>
      <c r="AS92">
        <f t="shared" si="77"/>
        <v>-9.9001185741263817E-6</v>
      </c>
      <c r="AT92">
        <f t="shared" si="78"/>
        <v>-6.4838573555636202E-6</v>
      </c>
      <c r="AU92">
        <f t="shared" si="79"/>
        <v>-1.0911193436777826E-4</v>
      </c>
      <c r="AW92">
        <v>89</v>
      </c>
      <c r="AX92">
        <f>IF(Z92&gt;0, (R92*SUMPRODUCT(K92:$K$98, X92:$X$98)-K92*$AZ$3)/Z92, 0)</f>
        <v>-428451.25763129536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250000</v>
      </c>
      <c r="S93">
        <f t="shared" si="63"/>
        <v>-1232521.0958844598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-0.77652220760443769</v>
      </c>
      <c r="AC93">
        <f t="shared" si="64"/>
        <v>-0.69340183658886689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-0.30792030027393386</v>
      </c>
      <c r="AI93">
        <f t="shared" si="69"/>
        <v>-0.30793436497917309</v>
      </c>
      <c r="AJ93">
        <f t="shared" si="70"/>
        <v>-8.3120371015570793E-2</v>
      </c>
      <c r="AK93">
        <f t="shared" si="92"/>
        <v>-5.4356554532310641E-2</v>
      </c>
      <c r="AL93">
        <f t="shared" si="71"/>
        <v>-0.44541129052705453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-2.928940997801745E-5</v>
      </c>
      <c r="AR93">
        <f t="shared" si="76"/>
        <v>-2.9290747814196505E-5</v>
      </c>
      <c r="AS93">
        <f t="shared" si="77"/>
        <v>-7.9064180634863513E-6</v>
      </c>
      <c r="AT93">
        <f t="shared" si="78"/>
        <v>-5.1704009422989034E-6</v>
      </c>
      <c r="AU93">
        <f t="shared" si="79"/>
        <v>-4.2367566819981762E-5</v>
      </c>
      <c r="AW93">
        <v>90</v>
      </c>
      <c r="AX93">
        <f>IF(Z93&gt;0, (R93*SUMPRODUCT(K93:$K$98, X93:$X$98)-K93*$AZ$3)/Z93, 0)</f>
        <v>-1232521.0958844598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250000</v>
      </c>
      <c r="S94">
        <f t="shared" si="63"/>
        <v>-3902072.4407688468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-0.69340183658886689</v>
      </c>
      <c r="AC94">
        <f t="shared" si="64"/>
        <v>-0.61913372051049853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-9.9573601698746572E-2</v>
      </c>
      <c r="AI94">
        <f t="shared" si="69"/>
        <v>-9.9577568396763516E-2</v>
      </c>
      <c r="AJ94">
        <f t="shared" si="70"/>
        <v>-7.4268116078368362E-2</v>
      </c>
      <c r="AK94">
        <f t="shared" si="92"/>
        <v>-4.8538128561220688E-2</v>
      </c>
      <c r="AL94">
        <f t="shared" si="71"/>
        <v>-0.22238381303635257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-8.4566526994272192E-6</v>
      </c>
      <c r="AR94">
        <f t="shared" si="76"/>
        <v>-8.4569895857798331E-6</v>
      </c>
      <c r="AS94">
        <f t="shared" si="77"/>
        <v>-6.3074916805325716E-6</v>
      </c>
      <c r="AT94">
        <f t="shared" si="78"/>
        <v>-4.1222782837989812E-6</v>
      </c>
      <c r="AU94">
        <f t="shared" si="79"/>
        <v>-1.8886759550111387E-5</v>
      </c>
      <c r="AW94">
        <v>91</v>
      </c>
      <c r="AX94">
        <f>IF(Z94&gt;0, (R94*SUMPRODUCT(K94:$K$98, X94:$X$98)-K94*$AZ$3)/Z94, 0)</f>
        <v>-3902072.4407688468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250000</v>
      </c>
      <c r="S95">
        <f t="shared" si="63"/>
        <v>-13735433.126595479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-0.61913372051049853</v>
      </c>
      <c r="AC95">
        <f t="shared" si="64"/>
        <v>-0.55280520797717447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-2.9208647170030473E-2</v>
      </c>
      <c r="AI95">
        <f t="shared" si="69"/>
        <v>-2.9209653336350241E-2</v>
      </c>
      <c r="AJ95">
        <f t="shared" si="70"/>
        <v>-6.6328512533324058E-2</v>
      </c>
      <c r="AK95">
        <f t="shared" si="92"/>
        <v>-4.33393604357349E-2</v>
      </c>
      <c r="AL95">
        <f t="shared" si="71"/>
        <v>-0.1388775263054092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-2.2148672360647361E-6</v>
      </c>
      <c r="AR95">
        <f t="shared" si="76"/>
        <v>-2.2149435328135282E-6</v>
      </c>
      <c r="AS95">
        <f t="shared" si="77"/>
        <v>-5.0296355175841369E-6</v>
      </c>
      <c r="AT95">
        <f t="shared" si="78"/>
        <v>-3.2863873805015184E-6</v>
      </c>
      <c r="AU95">
        <f t="shared" si="79"/>
        <v>-1.0530966430899184E-5</v>
      </c>
      <c r="AW95">
        <v>92</v>
      </c>
      <c r="AX95">
        <f>IF(Z95&gt;0, (R95*SUMPRODUCT(K95:$K$98, X95:$X$98)-K95*$AZ$3)/Z95, 0)</f>
        <v>-13735433.126595479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250000</v>
      </c>
      <c r="S96">
        <f t="shared" si="63"/>
        <v>-54439678.442971408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-0.55280520797717447</v>
      </c>
      <c r="AC96">
        <f t="shared" si="64"/>
        <v>-0.49357798607117526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-7.6944186199459242E-3</v>
      </c>
      <c r="AI96">
        <f t="shared" si="69"/>
        <v>-7.694645282740502E-3</v>
      </c>
      <c r="AJ96">
        <f t="shared" si="70"/>
        <v>-5.9227221905999217E-2</v>
      </c>
      <c r="AK96">
        <f t="shared" si="92"/>
        <v>-3.8696364558402217E-2</v>
      </c>
      <c r="AL96">
        <f t="shared" si="71"/>
        <v>-0.10561823174714194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-5.2094760312754744E-7</v>
      </c>
      <c r="AR96">
        <f t="shared" si="76"/>
        <v>-5.2096294924339918E-7</v>
      </c>
      <c r="AS96">
        <f t="shared" si="77"/>
        <v>-4.0099558934643076E-6</v>
      </c>
      <c r="AT96">
        <f t="shared" si="78"/>
        <v>-2.6199222270273468E-6</v>
      </c>
      <c r="AU96">
        <f t="shared" si="79"/>
        <v>-7.1508410697350544E-6</v>
      </c>
      <c r="AW96">
        <v>93</v>
      </c>
      <c r="AX96">
        <f>IF(Z96&gt;0, (R96*SUMPRODUCT(K96:$K$98, X96:$X$98)-K96*$AZ$3)/Z96, 0)</f>
        <v>-54439678.442971408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250000</v>
      </c>
      <c r="S97">
        <f t="shared" si="63"/>
        <v>-246868393.58217755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-0.49357798607117526</v>
      </c>
      <c r="AC97">
        <f t="shared" si="64"/>
        <v>-0.44069508132838986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-1.7976762235610985E-3</v>
      </c>
      <c r="AI97">
        <f t="shared" si="69"/>
        <v>-1.7977208521053739E-3</v>
      </c>
      <c r="AJ97">
        <f t="shared" si="70"/>
        <v>-5.2882904742785397E-2</v>
      </c>
      <c r="AK97">
        <f t="shared" si="92"/>
        <v>-3.4550459024982272E-2</v>
      </c>
      <c r="AL97">
        <f t="shared" si="71"/>
        <v>-8.9231084619873044E-2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-1.0867050498831452E-7</v>
      </c>
      <c r="AR97">
        <f t="shared" si="76"/>
        <v>-1.0867320280807747E-7</v>
      </c>
      <c r="AS97">
        <f t="shared" si="77"/>
        <v>-3.196800340532569E-6</v>
      </c>
      <c r="AT97">
        <f t="shared" si="78"/>
        <v>-2.0885940307900403E-6</v>
      </c>
      <c r="AU97">
        <f t="shared" si="79"/>
        <v>-5.3940675741306871E-6</v>
      </c>
      <c r="AW97">
        <v>94</v>
      </c>
      <c r="AX97">
        <f>IF(Z97&gt;0, (R97*SUMPRODUCT(K97:$K$98, X97:$X$98)-K97*$AZ$3)/Z97, 0)</f>
        <v>-246868393.58217755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-0.44069508132838986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-4.4628544275524207E-4</v>
      </c>
      <c r="AI98">
        <f t="shared" si="69"/>
        <v>-4.4628544275524207E-4</v>
      </c>
      <c r="AJ98">
        <f t="shared" si="70"/>
        <v>-0.44069508132838986</v>
      </c>
      <c r="AK98">
        <f t="shared" si="92"/>
        <v>-3.0848655692987292E-2</v>
      </c>
      <c r="AL98">
        <f t="shared" si="71"/>
        <v>-0.47199002246413241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-2.4087676454941085E-8</v>
      </c>
      <c r="AR98">
        <f t="shared" si="76"/>
        <v>-2.4087676454941085E-8</v>
      </c>
      <c r="AS98">
        <f t="shared" si="77"/>
        <v>-2.3785943966234186E-5</v>
      </c>
      <c r="AT98">
        <f t="shared" si="78"/>
        <v>-1.6650160776363931E-6</v>
      </c>
      <c r="AU98">
        <f t="shared" si="79"/>
        <v>-2.547504772032552E-5</v>
      </c>
      <c r="AW98">
        <v>95</v>
      </c>
    </row>
    <row r="100" spans="5:50" x14ac:dyDescent="0.25">
      <c r="AN100" s="6">
        <f t="shared" ref="AN100:AU100" si="93">SUM(AN3:AN98)</f>
        <v>9566.4279344309871</v>
      </c>
      <c r="AO100" s="6">
        <f t="shared" si="93"/>
        <v>-956.64279344309875</v>
      </c>
      <c r="AP100" s="6">
        <f t="shared" si="93"/>
        <v>-523.35437143055174</v>
      </c>
      <c r="AQ100" s="6">
        <f t="shared" si="93"/>
        <v>-7290.1778480350913</v>
      </c>
      <c r="AR100" s="6">
        <f t="shared" si="93"/>
        <v>796.25292152224586</v>
      </c>
      <c r="AS100" s="6">
        <f t="shared" si="93"/>
        <v>-178.23253013342887</v>
      </c>
      <c r="AT100" s="6">
        <f t="shared" si="93"/>
        <v>61.713308742582974</v>
      </c>
      <c r="AU100" s="6">
        <f t="shared" si="93"/>
        <v>679.73370013139959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C6C91-92D7-4771-9918-A220733E50FE}">
  <sheetPr codeName="Sheet3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11413.11003701598</v>
      </c>
      <c r="K3">
        <v>1</v>
      </c>
      <c r="L3" s="2">
        <v>0</v>
      </c>
      <c r="O3">
        <f>$C$3</f>
        <v>11413.11003701598</v>
      </c>
      <c r="P3">
        <f>O3*C5</f>
        <v>1141.3110037015981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11413.11003701598</v>
      </c>
      <c r="AF3">
        <f t="shared" ref="AF3:AF34" si="4">-$Z3*P3</f>
        <v>-1141.3110037015981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9998.6492915143826</v>
      </c>
      <c r="AJ3">
        <f t="shared" ref="AJ3:AJ34" si="8">AB3-AC3</f>
        <v>0</v>
      </c>
      <c r="AL3">
        <f t="shared" ref="AL3:AL34" si="9">SUM(AI3:AK3)</f>
        <v>9998.6492915143826</v>
      </c>
      <c r="AN3">
        <f t="shared" ref="AN3:AN34" si="10">AE3*$K3</f>
        <v>11413.11003701598</v>
      </c>
      <c r="AO3">
        <f t="shared" ref="AO3:AO34" si="11">AF3*$K3</f>
        <v>-1141.3110037015981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9998.6492915143826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9998.6492915143826</v>
      </c>
      <c r="AW3">
        <v>0</v>
      </c>
      <c r="AX3">
        <f>IF(Z3&gt;0, (R3*SUMPRODUCT(K3:$K$98, X3:$X$98)-K3*$AZ$3)/Z3, 0)</f>
        <v>0</v>
      </c>
      <c r="AZ3">
        <f>C6*SUMPRODUCT(X4:X89, K4:K89)/1</f>
        <v>8611.1500361538583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250000</v>
      </c>
      <c r="S4">
        <f t="shared" si="1"/>
        <v>584.87251422212319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577.61142606536305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-577.61142606536305</v>
      </c>
      <c r="AK4">
        <f>G4*SUM(AB4, AE4:AF4)</f>
        <v>0</v>
      </c>
      <c r="AL4">
        <f t="shared" si="9"/>
        <v>-1181.3169260653631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-563.21065397891596</v>
      </c>
      <c r="AR4">
        <f t="shared" si="14"/>
        <v>-563.21065397891596</v>
      </c>
      <c r="AS4">
        <f t="shared" si="15"/>
        <v>-538.86689622666574</v>
      </c>
      <c r="AT4">
        <f t="shared" si="16"/>
        <v>0</v>
      </c>
      <c r="AU4">
        <f t="shared" si="17"/>
        <v>-1102.0775502055817</v>
      </c>
      <c r="AW4">
        <v>1</v>
      </c>
      <c r="AX4">
        <f>IF(Z4&gt;0, (R4*SUMPRODUCT(K4:$K$98, X4:$X$98)-K4*$AZ$3)/Z4, 0)</f>
        <v>584.87251422212319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250000</v>
      </c>
      <c r="S5">
        <f t="shared" si="1"/>
        <v>701.80395238465337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577.61142606536305</v>
      </c>
      <c r="AC5">
        <f t="shared" si="2"/>
        <v>684.47594488026425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-599.99823973100354</v>
      </c>
      <c r="AI5">
        <f t="shared" si="7"/>
        <v>-624.38097306253042</v>
      </c>
      <c r="AJ5">
        <f t="shared" si="8"/>
        <v>-106.8645188149012</v>
      </c>
      <c r="AK5">
        <f>G5*SUM(AB5, AE5:AF5)</f>
        <v>23.682068468679887</v>
      </c>
      <c r="AL5">
        <f t="shared" si="9"/>
        <v>-707.56342340875176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-513.06330538327575</v>
      </c>
      <c r="AR5">
        <f t="shared" si="14"/>
        <v>-533.91317614783111</v>
      </c>
      <c r="AS5">
        <f t="shared" si="15"/>
        <v>-91.380706843319345</v>
      </c>
      <c r="AT5">
        <f t="shared" si="16"/>
        <v>20.250726622633639</v>
      </c>
      <c r="AU5">
        <f t="shared" si="17"/>
        <v>-605.04315636851686</v>
      </c>
      <c r="AW5">
        <v>2</v>
      </c>
      <c r="AX5">
        <f>IF(Z5&gt;0, (R5*SUMPRODUCT(K5:$K$98, X5:$X$98)-K5*$AZ$3)/Z5, 0)</f>
        <v>701.80395238465337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250000</v>
      </c>
      <c r="S6">
        <f t="shared" si="1"/>
        <v>926.26768448582652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684.47594488026425</v>
      </c>
      <c r="AC6">
        <f t="shared" si="2"/>
        <v>892.14857359394682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-597.82097619637614</v>
      </c>
      <c r="AI6">
        <f t="shared" si="7"/>
        <v>-621.90010009696812</v>
      </c>
      <c r="AJ6">
        <f t="shared" si="8"/>
        <v>-207.67262871368257</v>
      </c>
      <c r="AK6">
        <f>G6*SUM(AB6, AE6:AF6)</f>
        <v>40.041842775495461</v>
      </c>
      <c r="AL6">
        <f t="shared" si="9"/>
        <v>-789.53088603515528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-461.16509686804704</v>
      </c>
      <c r="AR6">
        <f t="shared" si="14"/>
        <v>-479.73997454591989</v>
      </c>
      <c r="AS6">
        <f t="shared" si="15"/>
        <v>-160.20074863704312</v>
      </c>
      <c r="AT6">
        <f t="shared" si="16"/>
        <v>30.888679115653304</v>
      </c>
      <c r="AU6">
        <f t="shared" si="17"/>
        <v>-609.05204406730979</v>
      </c>
      <c r="AW6">
        <v>3</v>
      </c>
      <c r="AX6">
        <f>IF(Z6&gt;0, (R6*SUMPRODUCT(K6:$K$98, X6:$X$98)-K6*$AZ$3)/Z6, 0)</f>
        <v>926.26768448582652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250000</v>
      </c>
      <c r="S7">
        <f t="shared" si="1"/>
        <v>1082.8214537593249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892.14857359394682</v>
      </c>
      <c r="AC7">
        <f t="shared" si="2"/>
        <v>1029.922877660204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-596.46108864669623</v>
      </c>
      <c r="AI7">
        <f t="shared" si="7"/>
        <v>-620.23977519941764</v>
      </c>
      <c r="AJ7">
        <f t="shared" si="8"/>
        <v>-137.77430406625717</v>
      </c>
      <c r="AK7">
        <f>G7*SUM(AB7, AE7:AF7)</f>
        <v>43.804494963462787</v>
      </c>
      <c r="AL7">
        <f t="shared" si="9"/>
        <v>-714.20958430221208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-418.62984803317869</v>
      </c>
      <c r="AR7">
        <f t="shared" si="14"/>
        <v>-435.31906402307658</v>
      </c>
      <c r="AS7">
        <f t="shared" si="15"/>
        <v>-96.697734474172663</v>
      </c>
      <c r="AT7">
        <f t="shared" si="16"/>
        <v>30.744451597557102</v>
      </c>
      <c r="AU7">
        <f t="shared" si="17"/>
        <v>-501.2723468996922</v>
      </c>
      <c r="AW7">
        <v>4</v>
      </c>
      <c r="AX7">
        <f>IF(Z7&gt;0, (R7*SUMPRODUCT(K7:$K$98, X7:$X$98)-K7*$AZ$3)/Z7, 0)</f>
        <v>1082.8214537593249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250000</v>
      </c>
      <c r="S8">
        <f t="shared" si="1"/>
        <v>1079.0832122841823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1029.922877660204</v>
      </c>
      <c r="AC8">
        <f t="shared" si="2"/>
        <v>1013.5352509388731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-595.0271518863517</v>
      </c>
      <c r="AI8">
        <f t="shared" si="7"/>
        <v>-618.50854885835724</v>
      </c>
      <c r="AJ8">
        <f t="shared" si="8"/>
        <v>16.387626721330889</v>
      </c>
      <c r="AK8">
        <f t="shared" ref="AK8:AK39" si="30">G8*SUM(AB8:AB8, AE8:AF8)</f>
        <v>21.937357294162343</v>
      </c>
      <c r="AL8">
        <f t="shared" si="9"/>
        <v>-580.18356484286403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-389.82864816952264</v>
      </c>
      <c r="AR8">
        <f t="shared" si="14"/>
        <v>-405.21235160172699</v>
      </c>
      <c r="AS8">
        <f t="shared" si="15"/>
        <v>10.736260271872981</v>
      </c>
      <c r="AT8">
        <f t="shared" si="16"/>
        <v>14.372134635006525</v>
      </c>
      <c r="AU8">
        <f t="shared" si="17"/>
        <v>-380.10395669484751</v>
      </c>
      <c r="AW8">
        <v>5</v>
      </c>
      <c r="AX8">
        <f>IF(Z8&gt;0, (R8*SUMPRODUCT(K8:$K$98, X8:$X$98)-K8*$AZ$3)/Z8, 0)</f>
        <v>1079.0832122841823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250000</v>
      </c>
      <c r="S9">
        <f t="shared" si="1"/>
        <v>994.48526554506941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1013.5352509388731</v>
      </c>
      <c r="AC9">
        <f t="shared" si="2"/>
        <v>922.37353594975957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-593.73299278640354</v>
      </c>
      <c r="AI9">
        <f t="shared" si="7"/>
        <v>-616.92020248941037</v>
      </c>
      <c r="AJ9">
        <f t="shared" si="8"/>
        <v>91.161714989113534</v>
      </c>
      <c r="AK9">
        <f t="shared" si="30"/>
        <v>5.979857980539351</v>
      </c>
      <c r="AL9">
        <f t="shared" si="9"/>
        <v>-519.77862951975749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-368.38790340860407</v>
      </c>
      <c r="AR9">
        <f t="shared" si="14"/>
        <v>-382.77465245601519</v>
      </c>
      <c r="AS9">
        <f t="shared" si="15"/>
        <v>56.562248458464474</v>
      </c>
      <c r="AT9">
        <f t="shared" si="16"/>
        <v>3.71026601333674</v>
      </c>
      <c r="AU9">
        <f t="shared" si="17"/>
        <v>-322.50213798421396</v>
      </c>
      <c r="AW9">
        <v>6</v>
      </c>
      <c r="AX9">
        <f>IF(Z9&gt;0, (R9*SUMPRODUCT(K9:$K$98, X9:$X$98)-K9*$AZ$3)/Z9, 0)</f>
        <v>994.48526554506941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250000</v>
      </c>
      <c r="S10">
        <f t="shared" si="1"/>
        <v>904.30778421103798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922.37353594975957</v>
      </c>
      <c r="AC10">
        <f t="shared" si="2"/>
        <v>828.20036650797101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-593.61784245555202</v>
      </c>
      <c r="AI10">
        <f t="shared" si="7"/>
        <v>-616.51381827728324</v>
      </c>
      <c r="AJ10">
        <f t="shared" si="8"/>
        <v>94.173169441788559</v>
      </c>
      <c r="AK10">
        <f t="shared" si="30"/>
        <v>3.7817314973940146</v>
      </c>
      <c r="AL10">
        <f t="shared" si="9"/>
        <v>-518.55891733810063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-349.41320289364023</v>
      </c>
      <c r="AR10">
        <f t="shared" si="14"/>
        <v>-362.89014996813029</v>
      </c>
      <c r="AS10">
        <f t="shared" si="15"/>
        <v>55.431872844631791</v>
      </c>
      <c r="AT10">
        <f t="shared" si="16"/>
        <v>2.2259892147482838</v>
      </c>
      <c r="AU10">
        <f t="shared" si="17"/>
        <v>-305.23228790875021</v>
      </c>
      <c r="AW10">
        <v>7</v>
      </c>
      <c r="AX10">
        <f>IF(Z10&gt;0, (R10*SUMPRODUCT(K10:$K$98, X10:$X$98)-K10*$AZ$3)/Z10, 0)</f>
        <v>904.30778421103798</v>
      </c>
    </row>
    <row r="11" spans="1:52" x14ac:dyDescent="0.25">
      <c r="A11" t="s">
        <v>33</v>
      </c>
      <c r="C11" s="26">
        <f>AU91</f>
        <v>800.23838714033025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250000</v>
      </c>
      <c r="S11">
        <f t="shared" si="1"/>
        <v>808.53080423606355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828.20036650797101</v>
      </c>
      <c r="AC11">
        <f t="shared" si="2"/>
        <v>731.1607903753993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-593.18665199183079</v>
      </c>
      <c r="AI11">
        <f t="shared" si="7"/>
        <v>-615.7943493901455</v>
      </c>
      <c r="AJ11">
        <f t="shared" si="8"/>
        <v>97.03957613257171</v>
      </c>
      <c r="AK11">
        <f t="shared" si="30"/>
        <v>1.9876808796191303</v>
      </c>
      <c r="AL11">
        <f t="shared" si="9"/>
        <v>-516.76709237795467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-331.77441762750027</v>
      </c>
      <c r="AR11">
        <f t="shared" si="14"/>
        <v>-344.41909803802292</v>
      </c>
      <c r="AS11">
        <f t="shared" si="15"/>
        <v>54.27507303156046</v>
      </c>
      <c r="AT11">
        <f t="shared" si="16"/>
        <v>1.1117270829520223</v>
      </c>
      <c r="AU11">
        <f t="shared" si="17"/>
        <v>-289.03229792351044</v>
      </c>
      <c r="AW11">
        <v>8</v>
      </c>
      <c r="AX11">
        <f>IF(Z11&gt;0, (R11*SUMPRODUCT(K11:$K$98, X11:$X$98)-K11*$AZ$3)/Z11, 0)</f>
        <v>808.53080423606355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250000</v>
      </c>
      <c r="S12">
        <f t="shared" si="1"/>
        <v>715.38385235890064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731.1607903753993</v>
      </c>
      <c r="AC12">
        <f t="shared" si="2"/>
        <v>638.75917299722369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-593.6745164481614</v>
      </c>
      <c r="AI12">
        <f t="shared" si="7"/>
        <v>-615.99676942084818</v>
      </c>
      <c r="AJ12">
        <f t="shared" si="8"/>
        <v>92.401617378175615</v>
      </c>
      <c r="AK12">
        <f t="shared" si="30"/>
        <v>1.6816698178634184</v>
      </c>
      <c r="AL12">
        <f t="shared" si="9"/>
        <v>-521.91348222480917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-315.5443166696374</v>
      </c>
      <c r="AR12">
        <f t="shared" si="14"/>
        <v>-327.40883142586119</v>
      </c>
      <c r="AS12">
        <f t="shared" si="15"/>
        <v>49.112441930647762</v>
      </c>
      <c r="AT12">
        <f t="shared" si="16"/>
        <v>0.89382538552671831</v>
      </c>
      <c r="AU12">
        <f t="shared" si="17"/>
        <v>-277.40256410968669</v>
      </c>
      <c r="AW12">
        <v>9</v>
      </c>
      <c r="AX12">
        <f>IF(Z12&gt;0, (R12*SUMPRODUCT(K12:$K$98, X12:$X$98)-K12*$AZ$3)/Z12, 0)</f>
        <v>715.38385235890064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250000</v>
      </c>
      <c r="S13">
        <f t="shared" si="1"/>
        <v>623.25447234028945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638.75917299722369</v>
      </c>
      <c r="AC13">
        <f t="shared" si="2"/>
        <v>549.45033628318106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-594.63914860145735</v>
      </c>
      <c r="AI13">
        <f t="shared" si="7"/>
        <v>-616.67871512955708</v>
      </c>
      <c r="AJ13">
        <f t="shared" si="8"/>
        <v>89.308836714042627</v>
      </c>
      <c r="AK13">
        <f t="shared" si="30"/>
        <v>1.2775183459944475</v>
      </c>
      <c r="AL13">
        <f t="shared" si="9"/>
        <v>-526.09236006952005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-300.43443813101908</v>
      </c>
      <c r="AR13">
        <f t="shared" si="14"/>
        <v>-311.56966998061046</v>
      </c>
      <c r="AS13">
        <f t="shared" si="15"/>
        <v>45.122239666567026</v>
      </c>
      <c r="AT13">
        <f t="shared" si="16"/>
        <v>0.64545112339744459</v>
      </c>
      <c r="AU13">
        <f t="shared" si="17"/>
        <v>-265.80197919064602</v>
      </c>
      <c r="AW13">
        <v>10</v>
      </c>
      <c r="AX13">
        <f>IF(Z13&gt;0, (R13*SUMPRODUCT(K13:$K$98, X13:$X$98)-K13*$AZ$3)/Z13, 0)</f>
        <v>623.25447234028945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250000</v>
      </c>
      <c r="S14">
        <f t="shared" si="1"/>
        <v>532.27473520641558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549.45033628318106</v>
      </c>
      <c r="AC14">
        <f t="shared" si="2"/>
        <v>463.28224488559499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-596.25733087288472</v>
      </c>
      <c r="AI14">
        <f t="shared" si="7"/>
        <v>-618.01687600261619</v>
      </c>
      <c r="AJ14">
        <f t="shared" si="8"/>
        <v>86.168091397586068</v>
      </c>
      <c r="AK14">
        <f t="shared" si="30"/>
        <v>0.98901060530972584</v>
      </c>
      <c r="AL14">
        <f t="shared" si="9"/>
        <v>-530.85977399972035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-286.4156737946887</v>
      </c>
      <c r="AR14">
        <f t="shared" si="14"/>
        <v>-296.8679977446086</v>
      </c>
      <c r="AS14">
        <f t="shared" si="15"/>
        <v>41.391343434070755</v>
      </c>
      <c r="AT14">
        <f t="shared" si="16"/>
        <v>0.47507699149826904</v>
      </c>
      <c r="AU14">
        <f t="shared" si="17"/>
        <v>-255.00157731903954</v>
      </c>
      <c r="AW14">
        <v>11</v>
      </c>
      <c r="AX14">
        <f>IF(Z14&gt;0, (R14*SUMPRODUCT(K14:$K$98, X14:$X$98)-K14*$AZ$3)/Z14, 0)</f>
        <v>532.27473520641558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250000</v>
      </c>
      <c r="S15">
        <f t="shared" si="1"/>
        <v>452.89004260276982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463.28224488559499</v>
      </c>
      <c r="AC15">
        <f t="shared" si="2"/>
        <v>389.16151790968752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-598.30328162796377</v>
      </c>
      <c r="AI15">
        <f t="shared" si="7"/>
        <v>-619.78540097823509</v>
      </c>
      <c r="AJ15">
        <f t="shared" si="8"/>
        <v>74.120726975907473</v>
      </c>
      <c r="AK15">
        <f t="shared" si="30"/>
        <v>1.8994572040309396</v>
      </c>
      <c r="AL15">
        <f t="shared" si="9"/>
        <v>-543.76521679829671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-272.64819099621633</v>
      </c>
      <c r="AR15">
        <f t="shared" si="14"/>
        <v>-282.43764253270035</v>
      </c>
      <c r="AS15">
        <f t="shared" si="15"/>
        <v>33.77698693264378</v>
      </c>
      <c r="AT15">
        <f t="shared" si="16"/>
        <v>0.86558704666406372</v>
      </c>
      <c r="AU15">
        <f t="shared" si="17"/>
        <v>-247.7950685533925</v>
      </c>
      <c r="AW15">
        <v>12</v>
      </c>
      <c r="AX15">
        <f>IF(Z15&gt;0, (R15*SUMPRODUCT(K15:$K$98, X15:$X$98)-K15*$AZ$3)/Z15, 0)</f>
        <v>452.89004260276982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250000</v>
      </c>
      <c r="S16">
        <f t="shared" si="1"/>
        <v>387.22537014499159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389.16151790968752</v>
      </c>
      <c r="AC16">
        <f t="shared" si="2"/>
        <v>328.47748343474404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-601.72490406077623</v>
      </c>
      <c r="AI16">
        <f t="shared" si="7"/>
        <v>-622.9320297271388</v>
      </c>
      <c r="AJ16">
        <f t="shared" si="8"/>
        <v>60.684034474943473</v>
      </c>
      <c r="AK16">
        <f t="shared" si="30"/>
        <v>2.7630467771587814</v>
      </c>
      <c r="AL16">
        <f t="shared" si="9"/>
        <v>-559.4849484750365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-259.39592494814661</v>
      </c>
      <c r="AR16">
        <f t="shared" si="14"/>
        <v>-268.53804610782203</v>
      </c>
      <c r="AS16">
        <f t="shared" si="15"/>
        <v>26.160112612894721</v>
      </c>
      <c r="AT16">
        <f t="shared" si="16"/>
        <v>1.1911141945418071</v>
      </c>
      <c r="AU16">
        <f t="shared" si="17"/>
        <v>-241.18681930038548</v>
      </c>
      <c r="AW16">
        <v>13</v>
      </c>
      <c r="AX16">
        <f>IF(Z16&gt;0, (R16*SUMPRODUCT(K16:$K$98, X16:$X$98)-K16*$AZ$3)/Z16, 0)</f>
        <v>387.22537014499159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250000</v>
      </c>
      <c r="S17">
        <f t="shared" si="1"/>
        <v>348.36610384006639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328.47748343474404</v>
      </c>
      <c r="AC17">
        <f t="shared" si="2"/>
        <v>291.7132631882323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-606.65273338202132</v>
      </c>
      <c r="AI17">
        <f t="shared" si="7"/>
        <v>-627.5871225183821</v>
      </c>
      <c r="AJ17">
        <f t="shared" si="8"/>
        <v>36.764220246511741</v>
      </c>
      <c r="AK17">
        <f t="shared" si="30"/>
        <v>4.5329892713994679</v>
      </c>
      <c r="AL17">
        <f t="shared" si="9"/>
        <v>-586.28991300047085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-245.83591771326249</v>
      </c>
      <c r="AR17">
        <f t="shared" si="14"/>
        <v>-254.31923029377796</v>
      </c>
      <c r="AS17">
        <f t="shared" si="15"/>
        <v>14.898088026288232</v>
      </c>
      <c r="AT17">
        <f t="shared" si="16"/>
        <v>1.8369184150978171</v>
      </c>
      <c r="AU17">
        <f t="shared" si="17"/>
        <v>-237.58422385239189</v>
      </c>
      <c r="AW17">
        <v>14</v>
      </c>
      <c r="AX17">
        <f>IF(Z17&gt;0, (R17*SUMPRODUCT(K17:$K$98, X17:$X$98)-K17*$AZ$3)/Z17, 0)</f>
        <v>348.36610384006639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250000</v>
      </c>
      <c r="S18">
        <f t="shared" si="1"/>
        <v>337.58627348587208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291.7132631882323</v>
      </c>
      <c r="AC18">
        <f t="shared" si="2"/>
        <v>279.03337467217807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-611.88581712551297</v>
      </c>
      <c r="AI18">
        <f t="shared" si="7"/>
        <v>-632.54967378879758</v>
      </c>
      <c r="AJ18">
        <f t="shared" si="8"/>
        <v>12.679888516054234</v>
      </c>
      <c r="AK18">
        <f t="shared" si="30"/>
        <v>6.3010064848658178</v>
      </c>
      <c r="AL18">
        <f t="shared" si="9"/>
        <v>-613.56877878787748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-231.38907965156372</v>
      </c>
      <c r="AR18">
        <f t="shared" si="14"/>
        <v>-239.20326759569852</v>
      </c>
      <c r="AS18">
        <f t="shared" si="15"/>
        <v>4.794992221910559</v>
      </c>
      <c r="AT18">
        <f t="shared" si="16"/>
        <v>2.3827715083524605</v>
      </c>
      <c r="AU18">
        <f t="shared" si="17"/>
        <v>-232.0255038654355</v>
      </c>
      <c r="AW18">
        <v>15</v>
      </c>
      <c r="AX18">
        <f>IF(Z18&gt;0, (R18*SUMPRODUCT(K18:$K$98, X18:$X$98)-K18*$AZ$3)/Z18, 0)</f>
        <v>337.58627348587208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250000</v>
      </c>
      <c r="S19">
        <f t="shared" si="1"/>
        <v>327.53153486200358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279.03337467217807</v>
      </c>
      <c r="AC19">
        <f t="shared" si="2"/>
        <v>267.2055069792209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-618.15017998522671</v>
      </c>
      <c r="AI19">
        <f t="shared" si="7"/>
        <v>-638.54558306387992</v>
      </c>
      <c r="AJ19">
        <f t="shared" si="8"/>
        <v>11.82786769295717</v>
      </c>
      <c r="AK19">
        <f t="shared" si="30"/>
        <v>6.2224442551895711</v>
      </c>
      <c r="AL19">
        <f t="shared" si="9"/>
        <v>-620.4952711157332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-217.99682374904143</v>
      </c>
      <c r="AR19">
        <f t="shared" si="14"/>
        <v>-225.18946598095678</v>
      </c>
      <c r="AS19">
        <f t="shared" si="15"/>
        <v>4.171215462317245</v>
      </c>
      <c r="AT19">
        <f t="shared" si="16"/>
        <v>2.1944070025494691</v>
      </c>
      <c r="AU19">
        <f t="shared" si="17"/>
        <v>-218.82384351609008</v>
      </c>
      <c r="AW19">
        <v>16</v>
      </c>
      <c r="AX19">
        <f>IF(Z19&gt;0, (R19*SUMPRODUCT(K19:$K$98, X19:$X$98)-K19*$AZ$3)/Z19, 0)</f>
        <v>327.53153486200358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250000</v>
      </c>
      <c r="S20">
        <f t="shared" si="1"/>
        <v>255.37191686016328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267.2055069792209</v>
      </c>
      <c r="AC20">
        <f t="shared" si="2"/>
        <v>205.61451606928858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-625.2114955366676</v>
      </c>
      <c r="AI20">
        <f t="shared" si="7"/>
        <v>-645.34042343498061</v>
      </c>
      <c r="AJ20">
        <f t="shared" si="8"/>
        <v>61.590990909932316</v>
      </c>
      <c r="AK20">
        <f t="shared" si="30"/>
        <v>1.1489836800106499</v>
      </c>
      <c r="AL20">
        <f t="shared" si="9"/>
        <v>-582.60044884503759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-209.13124070711982</v>
      </c>
      <c r="AR20">
        <f t="shared" si="14"/>
        <v>-215.86430255183996</v>
      </c>
      <c r="AS20">
        <f t="shared" si="15"/>
        <v>20.601988986652689</v>
      </c>
      <c r="AT20">
        <f t="shared" si="16"/>
        <v>0.38433135709797106</v>
      </c>
      <c r="AU20">
        <f t="shared" si="17"/>
        <v>-194.87798220808929</v>
      </c>
      <c r="AW20">
        <v>17</v>
      </c>
      <c r="AX20">
        <f>IF(Z20&gt;0, (R20*SUMPRODUCT(K20:$K$98, X20:$X$98)-K20*$AZ$3)/Z20, 0)</f>
        <v>255.37191686016328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250000</v>
      </c>
      <c r="S21">
        <f t="shared" si="1"/>
        <v>173.45136941554918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205.61451606928858</v>
      </c>
      <c r="AC21">
        <f t="shared" si="2"/>
        <v>137.81909433166766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-634.11718721641751</v>
      </c>
      <c r="AI21">
        <f t="shared" si="7"/>
        <v>-653.98141411702579</v>
      </c>
      <c r="AJ21">
        <f t="shared" si="8"/>
        <v>67.795421737620927</v>
      </c>
      <c r="AK21">
        <f t="shared" si="30"/>
        <v>0.32898322571086175</v>
      </c>
      <c r="AL21">
        <f t="shared" si="9"/>
        <v>-585.85700915369398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-201.70232599906154</v>
      </c>
      <c r="AR21">
        <f t="shared" si="14"/>
        <v>-208.02081231483834</v>
      </c>
      <c r="AS21">
        <f t="shared" si="15"/>
        <v>21.564616970236006</v>
      </c>
      <c r="AT21">
        <f t="shared" si="16"/>
        <v>0.10464419381509091</v>
      </c>
      <c r="AU21">
        <f t="shared" si="17"/>
        <v>-186.35155115078726</v>
      </c>
      <c r="AW21">
        <v>18</v>
      </c>
      <c r="AX21">
        <f>IF(Z21&gt;0, (R21*SUMPRODUCT(K21:$K$98, X21:$X$98)-K21*$AZ$3)/Z21, 0)</f>
        <v>173.45136941554918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250000</v>
      </c>
      <c r="S22">
        <f t="shared" si="1"/>
        <v>150.11704297947378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137.81909433166766</v>
      </c>
      <c r="AC22">
        <f t="shared" si="2"/>
        <v>117.69819167155765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-645.13804545727635</v>
      </c>
      <c r="AI22">
        <f t="shared" si="7"/>
        <v>-664.73911628433279</v>
      </c>
      <c r="AJ22">
        <f t="shared" si="8"/>
        <v>20.120902660110005</v>
      </c>
      <c r="AK22">
        <f t="shared" si="30"/>
        <v>2.8942009809650209</v>
      </c>
      <c r="AL22">
        <f t="shared" si="9"/>
        <v>-641.72401264325777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-191.60399729438217</v>
      </c>
      <c r="AR22">
        <f t="shared" si="14"/>
        <v>-197.42545449747163</v>
      </c>
      <c r="AS22">
        <f t="shared" si="15"/>
        <v>5.9758456441917502</v>
      </c>
      <c r="AT22">
        <f t="shared" si="16"/>
        <v>0.85956870910187855</v>
      </c>
      <c r="AU22">
        <f t="shared" si="17"/>
        <v>-190.590040144178</v>
      </c>
      <c r="AW22">
        <v>19</v>
      </c>
      <c r="AX22">
        <f>IF(Z22&gt;0, (R22*SUMPRODUCT(K22:$K$98, X22:$X$98)-K22*$AZ$3)/Z22, 0)</f>
        <v>150.11704297947378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250000</v>
      </c>
      <c r="S23">
        <f t="shared" si="1"/>
        <v>258.68346325150321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117.69819167155765</v>
      </c>
      <c r="AC23">
        <f t="shared" si="2"/>
        <v>200.11042678001692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-657.46323390600082</v>
      </c>
      <c r="AI23">
        <f t="shared" si="7"/>
        <v>-676.80254770139607</v>
      </c>
      <c r="AJ23">
        <f t="shared" si="8"/>
        <v>-82.412235108459271</v>
      </c>
      <c r="AK23">
        <f t="shared" si="30"/>
        <v>8.238873417009037</v>
      </c>
      <c r="AL23">
        <f t="shared" si="9"/>
        <v>-750.97590939284635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-174.34333929646363</v>
      </c>
      <c r="AR23">
        <f t="shared" si="14"/>
        <v>-179.47165731169341</v>
      </c>
      <c r="AS23">
        <f t="shared" si="15"/>
        <v>-21.853730409126236</v>
      </c>
      <c r="AT23">
        <f t="shared" si="16"/>
        <v>2.1847498528983689</v>
      </c>
      <c r="AU23">
        <f t="shared" si="17"/>
        <v>-199.14063786792127</v>
      </c>
      <c r="AW23">
        <v>20</v>
      </c>
      <c r="AX23">
        <f>IF(Z23&gt;0, (R23*SUMPRODUCT(K23:$K$98, X23:$X$98)-K23*$AZ$3)/Z23, 0)</f>
        <v>258.68346325150321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250000</v>
      </c>
      <c r="S24">
        <f t="shared" si="1"/>
        <v>354.35392588082135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200.11042678001692</v>
      </c>
      <c r="AC24">
        <f t="shared" si="2"/>
        <v>270.42443784323382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-672.24325021914785</v>
      </c>
      <c r="AI24">
        <f t="shared" si="7"/>
        <v>-691.32194655156729</v>
      </c>
      <c r="AJ24">
        <f t="shared" si="8"/>
        <v>-70.314011063216896</v>
      </c>
      <c r="AK24">
        <f t="shared" si="30"/>
        <v>14.007729874601186</v>
      </c>
      <c r="AL24">
        <f t="shared" si="9"/>
        <v>-747.62822774018298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-159.16307317186983</v>
      </c>
      <c r="AR24">
        <f t="shared" si="14"/>
        <v>-163.68022368158611</v>
      </c>
      <c r="AS24">
        <f t="shared" si="15"/>
        <v>-16.647834075260878</v>
      </c>
      <c r="AT24">
        <f t="shared" si="16"/>
        <v>3.3165276620867901</v>
      </c>
      <c r="AU24">
        <f t="shared" si="17"/>
        <v>-177.01153009476019</v>
      </c>
      <c r="AW24">
        <v>21</v>
      </c>
      <c r="AX24">
        <f>IF(Z24&gt;0, (R24*SUMPRODUCT(K24:$K$98, X24:$X$98)-K24*$AZ$3)/Z24, 0)</f>
        <v>354.35392588082135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250000</v>
      </c>
      <c r="S25">
        <f t="shared" si="1"/>
        <v>437.9964184261529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270.42443784323382</v>
      </c>
      <c r="AC25">
        <f t="shared" si="2"/>
        <v>329.70542749250876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-689.52545359352973</v>
      </c>
      <c r="AI25">
        <f t="shared" si="7"/>
        <v>-708.34441041726564</v>
      </c>
      <c r="AJ25">
        <f t="shared" si="8"/>
        <v>-59.280989649274943</v>
      </c>
      <c r="AK25">
        <f t="shared" si="30"/>
        <v>18.929710649026369</v>
      </c>
      <c r="AL25">
        <f t="shared" si="9"/>
        <v>-748.69568941751425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-145.76328449081907</v>
      </c>
      <c r="AR25">
        <f t="shared" si="14"/>
        <v>-149.74154655935135</v>
      </c>
      <c r="AS25">
        <f t="shared" si="15"/>
        <v>-12.531795184805993</v>
      </c>
      <c r="AT25">
        <f t="shared" si="16"/>
        <v>4.0016750422812963</v>
      </c>
      <c r="AU25">
        <f t="shared" si="17"/>
        <v>-158.27166670187606</v>
      </c>
      <c r="AW25">
        <v>22</v>
      </c>
      <c r="AX25">
        <f>IF(Z25&gt;0, (R25*SUMPRODUCT(K25:$K$98, X25:$X$98)-K25*$AZ$3)/Z25, 0)</f>
        <v>437.9964184261529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250000</v>
      </c>
      <c r="S26">
        <f t="shared" si="1"/>
        <v>510.48006109389036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329.70542749250876</v>
      </c>
      <c r="AC26">
        <f t="shared" si="2"/>
        <v>378.98148480628242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-707.13999247128936</v>
      </c>
      <c r="AI26">
        <f t="shared" si="7"/>
        <v>-725.70004572754078</v>
      </c>
      <c r="AJ26">
        <f t="shared" si="8"/>
        <v>-49.276057313773663</v>
      </c>
      <c r="AK26">
        <f t="shared" si="30"/>
        <v>23.079379924475614</v>
      </c>
      <c r="AL26">
        <f t="shared" si="9"/>
        <v>-751.89672311683887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-133.4704792780756</v>
      </c>
      <c r="AR26">
        <f t="shared" si="14"/>
        <v>-136.97363173715402</v>
      </c>
      <c r="AS26">
        <f t="shared" si="15"/>
        <v>-9.3007029111994726</v>
      </c>
      <c r="AT26">
        <f t="shared" si="16"/>
        <v>4.3561613439443887</v>
      </c>
      <c r="AU26">
        <f t="shared" si="17"/>
        <v>-141.91817330440912</v>
      </c>
      <c r="AW26">
        <v>23</v>
      </c>
      <c r="AX26">
        <f>IF(Z26&gt;0, (R26*SUMPRODUCT(K26:$K$98, X26:$X$98)-K26*$AZ$3)/Z26, 0)</f>
        <v>510.48006109389036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250000</v>
      </c>
      <c r="S27">
        <f t="shared" si="1"/>
        <v>573.23894927597939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378.98148480628242</v>
      </c>
      <c r="AC27">
        <f t="shared" si="2"/>
        <v>419.65327499659315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-726.05146573342779</v>
      </c>
      <c r="AI27">
        <f t="shared" si="7"/>
        <v>-744.35331331054329</v>
      </c>
      <c r="AJ27">
        <f t="shared" si="8"/>
        <v>-40.67179019031073</v>
      </c>
      <c r="AK27">
        <f t="shared" si="30"/>
        <v>26.528703936439772</v>
      </c>
      <c r="AL27">
        <f t="shared" si="9"/>
        <v>-758.49639956441422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-122.35710818998777</v>
      </c>
      <c r="AR27">
        <f t="shared" si="14"/>
        <v>-125.44140902781842</v>
      </c>
      <c r="AS27">
        <f t="shared" si="15"/>
        <v>-6.8541733850358559</v>
      </c>
      <c r="AT27">
        <f t="shared" si="16"/>
        <v>4.4707237033288854</v>
      </c>
      <c r="AU27">
        <f t="shared" si="17"/>
        <v>-127.82485870952539</v>
      </c>
      <c r="AW27">
        <v>24</v>
      </c>
      <c r="AX27">
        <f>IF(Z27&gt;0, (R27*SUMPRODUCT(K27:$K$98, X27:$X$98)-K27*$AZ$3)/Z27, 0)</f>
        <v>573.23894927597939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250000</v>
      </c>
      <c r="S28">
        <f t="shared" si="1"/>
        <v>627.32304663762955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419.65327499659315</v>
      </c>
      <c r="AC28">
        <f t="shared" si="2"/>
        <v>452.7803359748072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-746.83489221099171</v>
      </c>
      <c r="AI28">
        <f t="shared" si="7"/>
        <v>-764.87903782311503</v>
      </c>
      <c r="AJ28">
        <f t="shared" si="8"/>
        <v>-33.127060978214047</v>
      </c>
      <c r="AK28">
        <f t="shared" si="30"/>
        <v>29.375729249761523</v>
      </c>
      <c r="AL28">
        <f t="shared" si="9"/>
        <v>-768.63036955156747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-112.37465595353741</v>
      </c>
      <c r="AR28">
        <f t="shared" si="14"/>
        <v>-115.08972012138167</v>
      </c>
      <c r="AS28">
        <f t="shared" si="15"/>
        <v>-4.984558326081741</v>
      </c>
      <c r="AT28">
        <f t="shared" si="16"/>
        <v>4.4201034288226744</v>
      </c>
      <c r="AU28">
        <f t="shared" si="17"/>
        <v>-115.65417501864073</v>
      </c>
      <c r="AW28">
        <v>25</v>
      </c>
      <c r="AX28">
        <f>IF(Z28&gt;0, (R28*SUMPRODUCT(K28:$K$98, X28:$X$98)-K28*$AZ$3)/Z28, 0)</f>
        <v>627.32304663762955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250000</v>
      </c>
      <c r="S29">
        <f t="shared" si="1"/>
        <v>673.59133945346696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452.7803359748072</v>
      </c>
      <c r="AC29">
        <f t="shared" si="2"/>
        <v>479.23083106430755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-772.95580249633144</v>
      </c>
      <c r="AI29">
        <f t="shared" si="7"/>
        <v>-790.74221107208382</v>
      </c>
      <c r="AJ29">
        <f t="shared" si="8"/>
        <v>-26.45049508950035</v>
      </c>
      <c r="AK29">
        <f t="shared" si="30"/>
        <v>31.694623518236508</v>
      </c>
      <c r="AL29">
        <f t="shared" si="9"/>
        <v>-785.49808264334763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-103.8437622352252</v>
      </c>
      <c r="AR29">
        <f t="shared" si="14"/>
        <v>-106.23330065022115</v>
      </c>
      <c r="AS29">
        <f t="shared" si="15"/>
        <v>-3.5535264942798621</v>
      </c>
      <c r="AT29">
        <f t="shared" si="16"/>
        <v>4.2580558139717821</v>
      </c>
      <c r="AU29">
        <f t="shared" si="17"/>
        <v>-105.52877133052922</v>
      </c>
      <c r="AW29">
        <v>26</v>
      </c>
      <c r="AX29">
        <f>IF(Z29&gt;0, (R29*SUMPRODUCT(K29:$K$98, X29:$X$98)-K29*$AZ$3)/Z29, 0)</f>
        <v>673.59133945346696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250000</v>
      </c>
      <c r="S30">
        <f t="shared" si="1"/>
        <v>712.18026621167553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479.23083106430755</v>
      </c>
      <c r="AC30">
        <f t="shared" si="2"/>
        <v>499.3380965460799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-800.43623134792665</v>
      </c>
      <c r="AI30">
        <f t="shared" si="7"/>
        <v>-817.96473221478675</v>
      </c>
      <c r="AJ30">
        <f t="shared" si="8"/>
        <v>-20.107265481772345</v>
      </c>
      <c r="AK30">
        <f t="shared" si="30"/>
        <v>33.546158174501535</v>
      </c>
      <c r="AL30">
        <f t="shared" si="9"/>
        <v>-804.52583952205748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-96.013979047458804</v>
      </c>
      <c r="AR30">
        <f t="shared" si="14"/>
        <v>-98.116558927095113</v>
      </c>
      <c r="AS30">
        <f t="shared" si="15"/>
        <v>-2.4119080209768944</v>
      </c>
      <c r="AT30">
        <f t="shared" si="16"/>
        <v>4.0239309540815826</v>
      </c>
      <c r="AU30">
        <f t="shared" si="17"/>
        <v>-96.504535993990416</v>
      </c>
      <c r="AW30">
        <v>27</v>
      </c>
      <c r="AX30">
        <f>IF(Z30&gt;0, (R30*SUMPRODUCT(K30:$K$98, X30:$X$98)-K30*$AZ$3)/Z30, 0)</f>
        <v>712.18026621167553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250000</v>
      </c>
      <c r="S31">
        <f t="shared" si="1"/>
        <v>744.03266551808269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499.3380965460799</v>
      </c>
      <c r="AC31">
        <f t="shared" si="2"/>
        <v>513.99467796022657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-826.47582727279951</v>
      </c>
      <c r="AI31">
        <f t="shared" si="7"/>
        <v>-843.74639554826376</v>
      </c>
      <c r="AJ31">
        <f t="shared" si="8"/>
        <v>-14.656581414146672</v>
      </c>
      <c r="AK31">
        <f t="shared" si="30"/>
        <v>34.953666758225594</v>
      </c>
      <c r="AL31">
        <f t="shared" si="9"/>
        <v>-823.44931020418483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-88.515609247146401</v>
      </c>
      <c r="AR31">
        <f t="shared" si="14"/>
        <v>-90.36528811554308</v>
      </c>
      <c r="AS31">
        <f t="shared" si="15"/>
        <v>-1.5697207232721353</v>
      </c>
      <c r="AT31">
        <f t="shared" si="16"/>
        <v>3.7435397460267543</v>
      </c>
      <c r="AU31">
        <f t="shared" si="17"/>
        <v>-88.191469092788466</v>
      </c>
      <c r="AW31">
        <v>28</v>
      </c>
      <c r="AX31">
        <f>IF(Z31&gt;0, (R31*SUMPRODUCT(K31:$K$98, X31:$X$98)-K31*$AZ$3)/Z31, 0)</f>
        <v>744.03266551808269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250000</v>
      </c>
      <c r="S32">
        <f t="shared" si="1"/>
        <v>770.45883379966233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513.99467796022657</v>
      </c>
      <c r="AC32">
        <f t="shared" si="2"/>
        <v>524.29206912522795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-855.30261480928903</v>
      </c>
      <c r="AI32">
        <f t="shared" si="7"/>
        <v>-872.31494714051769</v>
      </c>
      <c r="AJ32">
        <f t="shared" si="8"/>
        <v>-10.297391165001386</v>
      </c>
      <c r="AK32">
        <f t="shared" si="30"/>
        <v>35.979627457215862</v>
      </c>
      <c r="AL32">
        <f t="shared" si="9"/>
        <v>-846.63271084830319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-81.788357028218527</v>
      </c>
      <c r="AR32">
        <f t="shared" si="14"/>
        <v>-83.415162192259189</v>
      </c>
      <c r="AS32">
        <f t="shared" si="15"/>
        <v>-0.98468856575417751</v>
      </c>
      <c r="AT32">
        <f t="shared" si="16"/>
        <v>3.4405537470141101</v>
      </c>
      <c r="AU32">
        <f t="shared" si="17"/>
        <v>-80.959297010999265</v>
      </c>
      <c r="AW32">
        <v>29</v>
      </c>
      <c r="AX32">
        <f>IF(Z32&gt;0, (R32*SUMPRODUCT(K32:$K$98, X32:$X$98)-K32*$AZ$3)/Z32, 0)</f>
        <v>770.45883379966233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250000</v>
      </c>
      <c r="S33">
        <f t="shared" si="1"/>
        <v>791.96000776569826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524.29206912522795</v>
      </c>
      <c r="AC33">
        <f t="shared" si="2"/>
        <v>530.72960532214086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-885.34576190572477</v>
      </c>
      <c r="AI33">
        <f t="shared" si="7"/>
        <v>-902.09943633745058</v>
      </c>
      <c r="AJ33">
        <f t="shared" si="8"/>
        <v>-6.4375361969129017</v>
      </c>
      <c r="AK33">
        <f t="shared" si="30"/>
        <v>36.700444838765961</v>
      </c>
      <c r="AL33">
        <f t="shared" si="9"/>
        <v>-871.83652769559751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-75.590387974961885</v>
      </c>
      <c r="AR33">
        <f t="shared" si="14"/>
        <v>-77.020808500807476</v>
      </c>
      <c r="AS33">
        <f t="shared" si="15"/>
        <v>-0.54963369077416302</v>
      </c>
      <c r="AT33">
        <f t="shared" si="16"/>
        <v>3.1334660237650911</v>
      </c>
      <c r="AU33">
        <f t="shared" si="17"/>
        <v>-74.436976167816553</v>
      </c>
      <c r="AW33">
        <v>30</v>
      </c>
      <c r="AX33">
        <f>IF(Z33&gt;0, (R33*SUMPRODUCT(K33:$K$98, X33:$X$98)-K33*$AZ$3)/Z33, 0)</f>
        <v>791.96000776569826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250000</v>
      </c>
      <c r="S34">
        <f t="shared" si="1"/>
        <v>809.24022314317074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530.72960532214086</v>
      </c>
      <c r="AC34">
        <f t="shared" si="2"/>
        <v>533.91233629818908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-918.90335725361888</v>
      </c>
      <c r="AI34">
        <f t="shared" si="7"/>
        <v>-935.39760460530204</v>
      </c>
      <c r="AJ34">
        <f t="shared" si="8"/>
        <v>-3.1827309760482194</v>
      </c>
      <c r="AK34">
        <f t="shared" si="30"/>
        <v>37.151072372549862</v>
      </c>
      <c r="AL34">
        <f t="shared" si="9"/>
        <v>-901.42926320880042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-70.049570577598644</v>
      </c>
      <c r="AR34">
        <f t="shared" si="14"/>
        <v>-71.306955192493675</v>
      </c>
      <c r="AS34">
        <f t="shared" si="15"/>
        <v>-0.24262501206061529</v>
      </c>
      <c r="AT34">
        <f t="shared" si="16"/>
        <v>2.8320896268922167</v>
      </c>
      <c r="AU34">
        <f t="shared" si="17"/>
        <v>-68.717490577662076</v>
      </c>
      <c r="AW34">
        <v>31</v>
      </c>
      <c r="AX34">
        <f>IF(Z34&gt;0, (R34*SUMPRODUCT(K34:$K$98, X34:$X$98)-K34*$AZ$3)/Z34, 0)</f>
        <v>809.24022314317074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822.67474217443021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533.91233629818908</v>
      </c>
      <c r="AC35">
        <f t="shared" ref="AC35:AC66" si="33">S35*Z35</f>
        <v>534.19590764113548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-957.96048504483599</v>
      </c>
      <c r="AI35">
        <f t="shared" ref="AI35:AI66" si="38">SUM(AE35:AH35)</f>
        <v>-974.19399387449778</v>
      </c>
      <c r="AJ35">
        <f t="shared" ref="AJ35:AJ66" si="39">AB35-AC35</f>
        <v>-0.28357134294640218</v>
      </c>
      <c r="AK35">
        <f t="shared" si="30"/>
        <v>37.373863540873238</v>
      </c>
      <c r="AL35">
        <f t="shared" ref="AL35:AL66" si="40">SUM(AI35:AK35)</f>
        <v>-937.10370167657095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-65.20264469714003</v>
      </c>
      <c r="AR35">
        <f t="shared" ref="AR35:AR66" si="45">AI35*$K35</f>
        <v>-66.307562619050756</v>
      </c>
      <c r="AS35">
        <f t="shared" ref="AS35:AS66" si="46">AJ35*$K35</f>
        <v>-1.9301006470595423E-2</v>
      </c>
      <c r="AT35">
        <f t="shared" ref="AT35:AT66" si="47">AK35*$K35</f>
        <v>2.5438155158361244</v>
      </c>
      <c r="AU35">
        <f t="shared" ref="AU35:AU66" si="48">AL35*$K35</f>
        <v>-63.783048109685218</v>
      </c>
      <c r="AW35">
        <v>32</v>
      </c>
      <c r="AX35">
        <f>IF(Z35&gt;0, (R35*SUMPRODUCT(K35:$K$98, X35:$X$98)-K35*$AZ$3)/Z35, 0)</f>
        <v>822.67474217443021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250000</v>
      </c>
      <c r="S36">
        <f t="shared" si="32"/>
        <v>832.41786527506997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534.19590764113548</v>
      </c>
      <c r="AC36">
        <f t="shared" si="33"/>
        <v>531.7907110873391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-999.06987268988257</v>
      </c>
      <c r="AI36">
        <f t="shared" si="38"/>
        <v>-1015.0411394439788</v>
      </c>
      <c r="AJ36">
        <f t="shared" si="39"/>
        <v>2.4051965537963724</v>
      </c>
      <c r="AK36">
        <f t="shared" si="30"/>
        <v>37.393713534879488</v>
      </c>
      <c r="AL36">
        <f t="shared" si="40"/>
        <v>-975.24222935530292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-60.714924118159267</v>
      </c>
      <c r="AR36">
        <f t="shared" si="45"/>
        <v>-61.685521146007815</v>
      </c>
      <c r="AS36">
        <f t="shared" si="46"/>
        <v>0.14616728043238067</v>
      </c>
      <c r="AT36">
        <f t="shared" si="47"/>
        <v>2.2724701663295233</v>
      </c>
      <c r="AU36">
        <f t="shared" si="48"/>
        <v>-59.266883699245909</v>
      </c>
      <c r="AW36">
        <v>33</v>
      </c>
      <c r="AX36">
        <f>IF(Z36&gt;0, (R36*SUMPRODUCT(K36:$K$98, X36:$X$98)-K36*$AZ$3)/Z36, 0)</f>
        <v>832.41786527506997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250000</v>
      </c>
      <c r="S37">
        <f t="shared" si="32"/>
        <v>839.00756922018968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531.7907110873391</v>
      </c>
      <c r="AC37">
        <f t="shared" si="33"/>
        <v>527.14493709716533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-1041.5893197051792</v>
      </c>
      <c r="AI37">
        <f t="shared" si="38"/>
        <v>-1057.2967148597638</v>
      </c>
      <c r="AJ37">
        <f t="shared" si="39"/>
        <v>4.6457739901737796</v>
      </c>
      <c r="AK37">
        <f t="shared" si="30"/>
        <v>37.225349776113738</v>
      </c>
      <c r="AL37">
        <f t="shared" si="40"/>
        <v>-1015.4255910934764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-56.516868336458728</v>
      </c>
      <c r="AR37">
        <f t="shared" si="45"/>
        <v>-57.369155093884068</v>
      </c>
      <c r="AS37">
        <f t="shared" si="46"/>
        <v>0.25208073081808735</v>
      </c>
      <c r="AT37">
        <f t="shared" si="47"/>
        <v>2.0198557649100501</v>
      </c>
      <c r="AU37">
        <f t="shared" si="48"/>
        <v>-55.097218598155941</v>
      </c>
      <c r="AW37">
        <v>34</v>
      </c>
      <c r="AX37">
        <f>IF(Z37&gt;0, (R37*SUMPRODUCT(K37:$K$98, X37:$X$98)-K37*$AZ$3)/Z37, 0)</f>
        <v>839.00756922018968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250000</v>
      </c>
      <c r="S38">
        <f t="shared" si="32"/>
        <v>843.01064210500158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527.14493709716533</v>
      </c>
      <c r="AC38">
        <f t="shared" si="33"/>
        <v>520.68980994640799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-1089.44073853346</v>
      </c>
      <c r="AI38">
        <f t="shared" si="38"/>
        <v>-1104.8821156626457</v>
      </c>
      <c r="AJ38">
        <f t="shared" si="39"/>
        <v>6.4551271507573347</v>
      </c>
      <c r="AK38">
        <f t="shared" si="30"/>
        <v>36.900145596801579</v>
      </c>
      <c r="AL38">
        <f t="shared" si="40"/>
        <v>-1061.5268429150867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-52.779729440549417</v>
      </c>
      <c r="AR38">
        <f t="shared" si="45"/>
        <v>-53.527812083543843</v>
      </c>
      <c r="AS38">
        <f t="shared" si="46"/>
        <v>0.31272913933799334</v>
      </c>
      <c r="AT38">
        <f t="shared" si="47"/>
        <v>1.7876876015649861</v>
      </c>
      <c r="AU38">
        <f t="shared" si="48"/>
        <v>-51.427395342640857</v>
      </c>
      <c r="AW38">
        <v>35</v>
      </c>
      <c r="AX38">
        <f>IF(Z38&gt;0, (R38*SUMPRODUCT(K38:$K$98, X38:$X$98)-K38*$AZ$3)/Z38, 0)</f>
        <v>843.01064210500158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250000</v>
      </c>
      <c r="S39">
        <f t="shared" si="32"/>
        <v>844.62456365978016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520.68980994640799</v>
      </c>
      <c r="AC39">
        <f t="shared" si="33"/>
        <v>512.6080637073776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-1143.0304932318047</v>
      </c>
      <c r="AI39">
        <f t="shared" si="38"/>
        <v>-1158.2031535403753</v>
      </c>
      <c r="AJ39">
        <f t="shared" si="39"/>
        <v>8.0817462390303945</v>
      </c>
      <c r="AK39">
        <f t="shared" si="30"/>
        <v>36.448286696248566</v>
      </c>
      <c r="AL39">
        <f t="shared" si="40"/>
        <v>-1113.6731206050963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-49.44283242345999</v>
      </c>
      <c r="AR39">
        <f t="shared" si="45"/>
        <v>-50.099139762150216</v>
      </c>
      <c r="AS39">
        <f t="shared" si="46"/>
        <v>0.34958334650856315</v>
      </c>
      <c r="AT39">
        <f t="shared" si="47"/>
        <v>1.5766040730458273</v>
      </c>
      <c r="AU39">
        <f t="shared" si="48"/>
        <v>-48.172952342595821</v>
      </c>
      <c r="AW39">
        <v>36</v>
      </c>
      <c r="AX39">
        <f>IF(Z39&gt;0, (R39*SUMPRODUCT(K39:$K$98, X39:$X$98)-K39*$AZ$3)/Z39, 0)</f>
        <v>844.62456365978016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250000</v>
      </c>
      <c r="S40">
        <f t="shared" si="32"/>
        <v>844.05500453473962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512.6080637073776</v>
      </c>
      <c r="AC40">
        <f t="shared" si="33"/>
        <v>503.07414485670273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-1204.1945718628322</v>
      </c>
      <c r="AI40">
        <f t="shared" si="38"/>
        <v>-1219.0950861111307</v>
      </c>
      <c r="AJ40">
        <f t="shared" si="39"/>
        <v>9.5339188506748656</v>
      </c>
      <c r="AK40">
        <f t="shared" ref="AK40:AK71" si="61">G40*SUM(AB40:AB40, AE40:AF40)</f>
        <v>35.882564459516438</v>
      </c>
      <c r="AL40">
        <f t="shared" si="40"/>
        <v>-1173.6786028009394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-46.507625667031299</v>
      </c>
      <c r="AR40">
        <f t="shared" si="45"/>
        <v>-47.083103712771134</v>
      </c>
      <c r="AS40">
        <f t="shared" si="46"/>
        <v>0.36821286144906062</v>
      </c>
      <c r="AT40">
        <f t="shared" si="47"/>
        <v>1.3858332489198462</v>
      </c>
      <c r="AU40">
        <f t="shared" si="48"/>
        <v>-45.329057602402223</v>
      </c>
      <c r="AW40">
        <v>37</v>
      </c>
      <c r="AX40">
        <f>IF(Z40&gt;0, (R40*SUMPRODUCT(K40:$K$98, X40:$X$98)-K40*$AZ$3)/Z40, 0)</f>
        <v>844.05500453473962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250000</v>
      </c>
      <c r="S41">
        <f t="shared" si="32"/>
        <v>841.42037611696628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503.07414485670273</v>
      </c>
      <c r="AC41">
        <f t="shared" si="33"/>
        <v>492.19947773680076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-1274.4330863844216</v>
      </c>
      <c r="AI41">
        <f t="shared" si="38"/>
        <v>-1289.0571521815987</v>
      </c>
      <c r="AJ41">
        <f t="shared" si="39"/>
        <v>10.874667119901972</v>
      </c>
      <c r="AK41">
        <f t="shared" si="61"/>
        <v>35.215190139969195</v>
      </c>
      <c r="AL41">
        <f t="shared" si="40"/>
        <v>-1242.9672949217274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-43.94672522211021</v>
      </c>
      <c r="AR41">
        <f t="shared" si="45"/>
        <v>-44.45101203644731</v>
      </c>
      <c r="AS41">
        <f t="shared" si="46"/>
        <v>0.37499497847789898</v>
      </c>
      <c r="AT41">
        <f t="shared" si="47"/>
        <v>1.2143378112664389</v>
      </c>
      <c r="AU41">
        <f t="shared" si="48"/>
        <v>-42.86167924670297</v>
      </c>
      <c r="AW41">
        <v>38</v>
      </c>
      <c r="AX41">
        <f>IF(Z41&gt;0, (R41*SUMPRODUCT(K41:$K$98, X41:$X$98)-K41*$AZ$3)/Z41, 0)</f>
        <v>841.42037611696628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250000</v>
      </c>
      <c r="S42">
        <f t="shared" si="32"/>
        <v>836.80070734531046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492.19947773680076</v>
      </c>
      <c r="AC42">
        <f t="shared" si="33"/>
        <v>480.06789407462753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-1354.6471035219993</v>
      </c>
      <c r="AI42">
        <f t="shared" si="38"/>
        <v>-1368.9894639508525</v>
      </c>
      <c r="AJ42">
        <f t="shared" si="39"/>
        <v>12.131583662173227</v>
      </c>
      <c r="AK42">
        <f t="shared" si="61"/>
        <v>34.453963441576057</v>
      </c>
      <c r="AL42">
        <f t="shared" si="40"/>
        <v>-1322.4039168471033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-41.707833430458365</v>
      </c>
      <c r="AR42">
        <f t="shared" si="45"/>
        <v>-42.149416170502583</v>
      </c>
      <c r="AS42">
        <f t="shared" si="46"/>
        <v>0.37351578083625525</v>
      </c>
      <c r="AT42">
        <f t="shared" si="47"/>
        <v>1.0607930024758803</v>
      </c>
      <c r="AU42">
        <f t="shared" si="48"/>
        <v>-40.71510738719045</v>
      </c>
      <c r="AW42">
        <v>39</v>
      </c>
      <c r="AX42">
        <f>IF(Z42&gt;0, (R42*SUMPRODUCT(K42:$K$98, X42:$X$98)-K42*$AZ$3)/Z42, 0)</f>
        <v>836.80070734531046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250000</v>
      </c>
      <c r="S43">
        <f t="shared" si="32"/>
        <v>830.31309705538627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480.06789407462753</v>
      </c>
      <c r="AC43">
        <f t="shared" si="33"/>
        <v>466.76643703696988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-1450.0829169231527</v>
      </c>
      <c r="AI43">
        <f t="shared" si="38"/>
        <v>-1464.136845456025</v>
      </c>
      <c r="AJ43">
        <f t="shared" si="39"/>
        <v>13.301457037657656</v>
      </c>
      <c r="AK43">
        <f t="shared" si="61"/>
        <v>33.604752585223927</v>
      </c>
      <c r="AL43">
        <f t="shared" si="40"/>
        <v>-1417.2306358331434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-39.862659619550307</v>
      </c>
      <c r="AR43">
        <f t="shared" si="45"/>
        <v>-40.249000954163144</v>
      </c>
      <c r="AS43">
        <f t="shared" si="46"/>
        <v>0.36565595535825401</v>
      </c>
      <c r="AT43">
        <f t="shared" si="47"/>
        <v>0.92379187305119848</v>
      </c>
      <c r="AU43">
        <f t="shared" si="48"/>
        <v>-38.959553125753693</v>
      </c>
      <c r="AW43">
        <v>40</v>
      </c>
      <c r="AX43">
        <f>IF(Z43&gt;0, (R43*SUMPRODUCT(K43:$K$98, X43:$X$98)-K43*$AZ$3)/Z43, 0)</f>
        <v>830.31309705538627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250000</v>
      </c>
      <c r="S44">
        <f t="shared" si="32"/>
        <v>821.84941494071415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466.76643703696988</v>
      </c>
      <c r="AC44">
        <f t="shared" si="33"/>
        <v>452.26661348242021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-1558.0162685256562</v>
      </c>
      <c r="AI44">
        <f t="shared" si="38"/>
        <v>-1571.7738561463473</v>
      </c>
      <c r="AJ44">
        <f t="shared" si="39"/>
        <v>14.499823554549664</v>
      </c>
      <c r="AK44">
        <f t="shared" si="61"/>
        <v>32.673650592587897</v>
      </c>
      <c r="AL44">
        <f t="shared" si="40"/>
        <v>-1524.6003819992097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-38.240837982648337</v>
      </c>
      <c r="AR44">
        <f t="shared" si="45"/>
        <v>-38.578512042838213</v>
      </c>
      <c r="AS44">
        <f t="shared" si="46"/>
        <v>0.35589192136692438</v>
      </c>
      <c r="AT44">
        <f t="shared" si="47"/>
        <v>0.80196067515725067</v>
      </c>
      <c r="AU44">
        <f t="shared" si="48"/>
        <v>-37.420659446314033</v>
      </c>
      <c r="AW44">
        <v>41</v>
      </c>
      <c r="AX44">
        <f>IF(Z44&gt;0, (R44*SUMPRODUCT(K44:$K$98, X44:$X$98)-K44*$AZ$3)/Z44, 0)</f>
        <v>821.84941494071415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250000</v>
      </c>
      <c r="S45">
        <f t="shared" si="32"/>
        <v>811.53192311030227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452.26661348242021</v>
      </c>
      <c r="AC45">
        <f t="shared" si="33"/>
        <v>436.67116484352243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-1679.4804839671799</v>
      </c>
      <c r="AI45">
        <f t="shared" si="38"/>
        <v>-1692.9325476632673</v>
      </c>
      <c r="AJ45">
        <f t="shared" si="39"/>
        <v>15.595448638897778</v>
      </c>
      <c r="AK45">
        <f t="shared" si="61"/>
        <v>31.658662943769418</v>
      </c>
      <c r="AL45">
        <f t="shared" si="40"/>
        <v>-1645.6784360806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-36.805468583356415</v>
      </c>
      <c r="AR45">
        <f t="shared" si="45"/>
        <v>-37.100267786130196</v>
      </c>
      <c r="AS45">
        <f t="shared" si="46"/>
        <v>0.34177104193937013</v>
      </c>
      <c r="AT45">
        <f t="shared" si="47"/>
        <v>0.69379307201925522</v>
      </c>
      <c r="AU45">
        <f t="shared" si="48"/>
        <v>-36.064703672171568</v>
      </c>
      <c r="AW45">
        <v>42</v>
      </c>
      <c r="AX45">
        <f>IF(Z45&gt;0, (R45*SUMPRODUCT(K45:$K$98, X45:$X$98)-K45*$AZ$3)/Z45, 0)</f>
        <v>811.53192311030227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250000</v>
      </c>
      <c r="S46">
        <f t="shared" si="32"/>
        <v>799.49723955359207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436.67116484352243</v>
      </c>
      <c r="AC46">
        <f t="shared" si="33"/>
        <v>420.08479388851498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-1816.379832354899</v>
      </c>
      <c r="AI46">
        <f t="shared" si="38"/>
        <v>-1829.5157374307901</v>
      </c>
      <c r="AJ46">
        <f t="shared" si="39"/>
        <v>16.586370955007453</v>
      </c>
      <c r="AK46">
        <f t="shared" si="61"/>
        <v>30.566981539046573</v>
      </c>
      <c r="AL46">
        <f t="shared" si="40"/>
        <v>-1782.3623849367361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-35.540704983611789</v>
      </c>
      <c r="AR46">
        <f t="shared" si="45"/>
        <v>-35.797732351279535</v>
      </c>
      <c r="AS46">
        <f t="shared" si="46"/>
        <v>0.32454187519600669</v>
      </c>
      <c r="AT46">
        <f t="shared" si="47"/>
        <v>0.59809740989598137</v>
      </c>
      <c r="AU46">
        <f t="shared" si="48"/>
        <v>-34.875093066187553</v>
      </c>
      <c r="AW46">
        <v>43</v>
      </c>
      <c r="AX46">
        <f>IF(Z46&gt;0, (R46*SUMPRODUCT(K46:$K$98, X46:$X$98)-K46*$AZ$3)/Z46, 0)</f>
        <v>799.49723955359207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250000</v>
      </c>
      <c r="S47">
        <f t="shared" si="32"/>
        <v>785.8215365389608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420.08479388851498</v>
      </c>
      <c r="AC47">
        <f t="shared" si="33"/>
        <v>402.59685464450024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-1963.9443076115856</v>
      </c>
      <c r="AI47">
        <f t="shared" si="38"/>
        <v>-1976.7524592059565</v>
      </c>
      <c r="AJ47">
        <f t="shared" si="39"/>
        <v>17.48793924401474</v>
      </c>
      <c r="AK47">
        <f t="shared" si="61"/>
        <v>29.40593557219605</v>
      </c>
      <c r="AL47">
        <f t="shared" si="40"/>
        <v>-1929.8585843897456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-34.310773785606628</v>
      </c>
      <c r="AR47">
        <f t="shared" si="45"/>
        <v>-34.534536542148665</v>
      </c>
      <c r="AS47">
        <f t="shared" si="46"/>
        <v>0.30552023550379148</v>
      </c>
      <c r="AT47">
        <f t="shared" si="47"/>
        <v>0.51373167735023295</v>
      </c>
      <c r="AU47">
        <f t="shared" si="48"/>
        <v>-33.715284629294644</v>
      </c>
      <c r="AW47">
        <v>44</v>
      </c>
      <c r="AX47">
        <f>IF(Z47&gt;0, (R47*SUMPRODUCT(K47:$K$98, X47:$X$98)-K47*$AZ$3)/Z47, 0)</f>
        <v>785.8215365389608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250000</v>
      </c>
      <c r="S48">
        <f t="shared" si="32"/>
        <v>770.78657942618293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402.59685464450024</v>
      </c>
      <c r="AC48">
        <f t="shared" si="33"/>
        <v>384.40462169781961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-2121.3693200450775</v>
      </c>
      <c r="AI48">
        <f t="shared" si="38"/>
        <v>-2133.8372531915002</v>
      </c>
      <c r="AJ48">
        <f t="shared" si="39"/>
        <v>18.192232946680633</v>
      </c>
      <c r="AK48">
        <f t="shared" si="61"/>
        <v>28.181779825115019</v>
      </c>
      <c r="AL48">
        <f t="shared" si="40"/>
        <v>-2087.4632404197046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-33.090216246794917</v>
      </c>
      <c r="AR48">
        <f t="shared" si="45"/>
        <v>-33.284697518899364</v>
      </c>
      <c r="AS48">
        <f t="shared" si="46"/>
        <v>0.28377186213145456</v>
      </c>
      <c r="AT48">
        <f t="shared" si="47"/>
        <v>0.43959398291514956</v>
      </c>
      <c r="AU48">
        <f t="shared" si="48"/>
        <v>-32.561331673852756</v>
      </c>
      <c r="AW48">
        <v>45</v>
      </c>
      <c r="AX48">
        <f>IF(Z48&gt;0, (R48*SUMPRODUCT(K48:$K$98, X48:$X$98)-K48*$AZ$3)/Z48, 0)</f>
        <v>770.78657942618293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250000</v>
      </c>
      <c r="S49">
        <f t="shared" si="32"/>
        <v>754.66629813978705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384.40462169781961</v>
      </c>
      <c r="AC49">
        <f t="shared" si="33"/>
        <v>365.70595977149418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-2284.3032698306406</v>
      </c>
      <c r="AI49">
        <f t="shared" si="38"/>
        <v>-2296.4180933186162</v>
      </c>
      <c r="AJ49">
        <f t="shared" si="39"/>
        <v>18.698661926325428</v>
      </c>
      <c r="AK49">
        <f t="shared" si="61"/>
        <v>26.908323518847375</v>
      </c>
      <c r="AL49">
        <f t="shared" si="40"/>
        <v>-2250.8111078734437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-31.81405740829231</v>
      </c>
      <c r="AR49">
        <f t="shared" si="45"/>
        <v>-31.982783555572375</v>
      </c>
      <c r="AS49">
        <f t="shared" si="46"/>
        <v>0.26042089587626061</v>
      </c>
      <c r="AT49">
        <f t="shared" si="47"/>
        <v>0.37475888621959619</v>
      </c>
      <c r="AU49">
        <f t="shared" si="48"/>
        <v>-31.347603773476525</v>
      </c>
      <c r="AW49">
        <v>46</v>
      </c>
      <c r="AX49">
        <f>IF(Z49&gt;0, (R49*SUMPRODUCT(K49:$K$98, X49:$X$98)-K49*$AZ$3)/Z49, 0)</f>
        <v>754.66629813978705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250000</v>
      </c>
      <c r="S50">
        <f t="shared" si="32"/>
        <v>737.85549989501999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365.70595977149418</v>
      </c>
      <c r="AC50">
        <f t="shared" si="33"/>
        <v>346.74150443504982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-2453.890207512839</v>
      </c>
      <c r="AI50">
        <f t="shared" si="38"/>
        <v>-2465.6384937451835</v>
      </c>
      <c r="AJ50">
        <f t="shared" si="39"/>
        <v>18.96445533644436</v>
      </c>
      <c r="AK50">
        <f t="shared" si="61"/>
        <v>25.599417184004594</v>
      </c>
      <c r="AL50">
        <f t="shared" si="40"/>
        <v>-2421.0746212247345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-30.514229189441753</v>
      </c>
      <c r="AR50">
        <f t="shared" si="45"/>
        <v>-30.660319628850726</v>
      </c>
      <c r="AS50">
        <f t="shared" si="46"/>
        <v>0.23582380940169556</v>
      </c>
      <c r="AT50">
        <f t="shared" si="47"/>
        <v>0.31832984241808737</v>
      </c>
      <c r="AU50">
        <f t="shared" si="48"/>
        <v>-30.10616597703094</v>
      </c>
      <c r="AW50">
        <v>47</v>
      </c>
      <c r="AX50">
        <f>IF(Z50&gt;0, (R50*SUMPRODUCT(K50:$K$98, X50:$X$98)-K50*$AZ$3)/Z50, 0)</f>
        <v>737.85549989501999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250000</v>
      </c>
      <c r="S51">
        <f t="shared" si="32"/>
        <v>720.7086570847639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346.74150443504982</v>
      </c>
      <c r="AC51">
        <f t="shared" si="33"/>
        <v>327.70013423832933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-2635.1469459894111</v>
      </c>
      <c r="AI51">
        <f t="shared" si="38"/>
        <v>-2646.5142346648331</v>
      </c>
      <c r="AJ51">
        <f t="shared" si="39"/>
        <v>19.041370196720493</v>
      </c>
      <c r="AK51">
        <f t="shared" si="61"/>
        <v>24.271905310453491</v>
      </c>
      <c r="AL51">
        <f t="shared" si="40"/>
        <v>-2603.2009591576593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-29.257289685954728</v>
      </c>
      <c r="AR51">
        <f t="shared" si="45"/>
        <v>-29.383497470392275</v>
      </c>
      <c r="AS51">
        <f t="shared" si="46"/>
        <v>0.21141093657446261</v>
      </c>
      <c r="AT51">
        <f t="shared" si="47"/>
        <v>0.26948408549997205</v>
      </c>
      <c r="AU51">
        <f t="shared" si="48"/>
        <v>-28.902602448317843</v>
      </c>
      <c r="AW51">
        <v>48</v>
      </c>
      <c r="AX51">
        <f>IF(Z51&gt;0, (R51*SUMPRODUCT(K51:$K$98, X51:$X$98)-K51*$AZ$3)/Z51, 0)</f>
        <v>720.7086570847639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250000</v>
      </c>
      <c r="S52">
        <f t="shared" si="32"/>
        <v>703.42369208766092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327.70013423832933</v>
      </c>
      <c r="AC52">
        <f t="shared" si="33"/>
        <v>308.68646865301866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-2827.5739545381784</v>
      </c>
      <c r="AI52">
        <f t="shared" si="38"/>
        <v>-2838.5448129313922</v>
      </c>
      <c r="AJ52">
        <f t="shared" si="39"/>
        <v>19.013665585310662</v>
      </c>
      <c r="AK52">
        <f t="shared" si="61"/>
        <v>22.939009396683055</v>
      </c>
      <c r="AL52">
        <f t="shared" si="40"/>
        <v>-2796.5921379493984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-28.030135914340665</v>
      </c>
      <c r="AR52">
        <f t="shared" si="45"/>
        <v>-28.138891567350278</v>
      </c>
      <c r="AS52">
        <f t="shared" si="46"/>
        <v>0.18848512511253698</v>
      </c>
      <c r="AT52">
        <f t="shared" si="47"/>
        <v>0.22739760708907109</v>
      </c>
      <c r="AU52">
        <f t="shared" si="48"/>
        <v>-27.723008835148669</v>
      </c>
      <c r="AW52">
        <v>49</v>
      </c>
      <c r="AX52">
        <f>IF(Z52&gt;0, (R52*SUMPRODUCT(K52:$K$98, X52:$X$98)-K52*$AZ$3)/Z52, 0)</f>
        <v>703.42369208766092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250000</v>
      </c>
      <c r="S53">
        <f t="shared" si="32"/>
        <v>686.21533293615266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308.68646865301866</v>
      </c>
      <c r="AC53">
        <f t="shared" si="33"/>
        <v>289.80242568568156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-3031.5103775606149</v>
      </c>
      <c r="AI53">
        <f t="shared" si="38"/>
        <v>-3042.0683763321408</v>
      </c>
      <c r="AJ53">
        <f t="shared" si="39"/>
        <v>18.884042967337109</v>
      </c>
      <c r="AK53">
        <f t="shared" si="61"/>
        <v>21.60805280571131</v>
      </c>
      <c r="AL53">
        <f t="shared" si="40"/>
        <v>-3001.5762805590925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-26.831951952377583</v>
      </c>
      <c r="AR53">
        <f t="shared" si="45"/>
        <v>-26.925400986181916</v>
      </c>
      <c r="AS53">
        <f t="shared" si="46"/>
        <v>0.16714299819549003</v>
      </c>
      <c r="AT53">
        <f t="shared" si="47"/>
        <v>0.19125325743856561</v>
      </c>
      <c r="AU53">
        <f t="shared" si="48"/>
        <v>-26.567004730547861</v>
      </c>
      <c r="AW53">
        <v>50</v>
      </c>
      <c r="AX53">
        <f>IF(Z53&gt;0, (R53*SUMPRODUCT(K53:$K$98, X53:$X$98)-K53*$AZ$3)/Z53, 0)</f>
        <v>686.21533293615266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250000</v>
      </c>
      <c r="S54">
        <f t="shared" si="32"/>
        <v>669.19324026361073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289.80242568568156</v>
      </c>
      <c r="AC54">
        <f t="shared" si="33"/>
        <v>271.13662815027158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-3231.8361537602268</v>
      </c>
      <c r="AI54">
        <f t="shared" si="38"/>
        <v>-3241.9653889286615</v>
      </c>
      <c r="AJ54">
        <f t="shared" si="39"/>
        <v>18.665797535409979</v>
      </c>
      <c r="AK54">
        <f t="shared" si="61"/>
        <v>20.286169797997712</v>
      </c>
      <c r="AL54">
        <f t="shared" si="40"/>
        <v>-3203.0134215952535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-25.540213338848549</v>
      </c>
      <c r="AR54">
        <f t="shared" si="45"/>
        <v>-25.620261588466708</v>
      </c>
      <c r="AS54">
        <f t="shared" si="46"/>
        <v>0.14751009287381506</v>
      </c>
      <c r="AT54">
        <f t="shared" si="47"/>
        <v>0.16031539961150118</v>
      </c>
      <c r="AU54">
        <f t="shared" si="48"/>
        <v>-25.312436095981386</v>
      </c>
      <c r="AW54">
        <v>51</v>
      </c>
      <c r="AX54">
        <f>IF(Z54&gt;0, (R54*SUMPRODUCT(K54:$K$98, X54:$X$98)-K54*$AZ$3)/Z54, 0)</f>
        <v>669.19324026361073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250000</v>
      </c>
      <c r="S55">
        <f t="shared" si="32"/>
        <v>652.68956437395036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271.13662815027158</v>
      </c>
      <c r="AC55">
        <f t="shared" si="33"/>
        <v>252.88762411228677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-3415.7590069362136</v>
      </c>
      <c r="AI55">
        <f t="shared" si="38"/>
        <v>-3425.4453738522702</v>
      </c>
      <c r="AJ55">
        <f t="shared" si="39"/>
        <v>18.249004037984804</v>
      </c>
      <c r="AK55">
        <f t="shared" si="61"/>
        <v>18.979563970519013</v>
      </c>
      <c r="AL55">
        <f t="shared" si="40"/>
        <v>-3388.2168058437665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-24.101517350875731</v>
      </c>
      <c r="AR55">
        <f t="shared" si="45"/>
        <v>-24.169864134070981</v>
      </c>
      <c r="AS55">
        <f t="shared" si="46"/>
        <v>0.1287645546903495</v>
      </c>
      <c r="AT55">
        <f t="shared" si="47"/>
        <v>0.1339193688485126</v>
      </c>
      <c r="AU55">
        <f t="shared" si="48"/>
        <v>-23.907180210532118</v>
      </c>
      <c r="AW55">
        <v>52</v>
      </c>
      <c r="AX55">
        <f>IF(Z55&gt;0, (R55*SUMPRODUCT(K55:$K$98, X55:$X$98)-K55*$AZ$3)/Z55, 0)</f>
        <v>652.68956437395036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250000</v>
      </c>
      <c r="S56">
        <f t="shared" si="32"/>
        <v>643.04983553976922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252.88762411228677</v>
      </c>
      <c r="AC56">
        <f t="shared" si="33"/>
        <v>235.29611506575384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-4418.4073065220982</v>
      </c>
      <c r="AI56">
        <f t="shared" si="38"/>
        <v>-4427.5549690383423</v>
      </c>
      <c r="AJ56">
        <f t="shared" si="39"/>
        <v>17.591509046532934</v>
      </c>
      <c r="AK56">
        <f t="shared" si="61"/>
        <v>17.702133687860076</v>
      </c>
      <c r="AL56">
        <f t="shared" si="40"/>
        <v>-4392.2613263039493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-27.83587571217015</v>
      </c>
      <c r="AR56">
        <f t="shared" si="45"/>
        <v>-27.89350579903045</v>
      </c>
      <c r="AS56">
        <f t="shared" si="46"/>
        <v>0.11082614739614172</v>
      </c>
      <c r="AT56">
        <f t="shared" si="47"/>
        <v>0.11152308037516795</v>
      </c>
      <c r="AU56">
        <f t="shared" si="48"/>
        <v>-27.671156571259139</v>
      </c>
      <c r="AW56">
        <v>53</v>
      </c>
      <c r="AX56">
        <f>IF(Z56&gt;0, (R56*SUMPRODUCT(K56:$K$98, X56:$X$98)-K56*$AZ$3)/Z56, 0)</f>
        <v>643.04983553976922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250000</v>
      </c>
      <c r="S57">
        <f t="shared" si="32"/>
        <v>625.69733914842232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235.29611506575384</v>
      </c>
      <c r="AC57">
        <f t="shared" si="33"/>
        <v>213.27274676817541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-5347.8371209645402</v>
      </c>
      <c r="AI57">
        <f t="shared" si="38"/>
        <v>-5356.3585231435254</v>
      </c>
      <c r="AJ57">
        <f t="shared" si="39"/>
        <v>22.023368297578429</v>
      </c>
      <c r="AK57">
        <f t="shared" si="61"/>
        <v>16.47072805460277</v>
      </c>
      <c r="AL57">
        <f t="shared" si="40"/>
        <v>-5317.8644267913442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-30.081486200185964</v>
      </c>
      <c r="AR57">
        <f t="shared" si="45"/>
        <v>-30.129418931915673</v>
      </c>
      <c r="AS57">
        <f t="shared" si="46"/>
        <v>0.12388104471770642</v>
      </c>
      <c r="AT57">
        <f t="shared" si="47"/>
        <v>9.264754469414109E-2</v>
      </c>
      <c r="AU57">
        <f t="shared" si="48"/>
        <v>-29.912890342503825</v>
      </c>
      <c r="AW57">
        <v>54</v>
      </c>
      <c r="AX57">
        <f>IF(Z57&gt;0, (R57*SUMPRODUCT(K57:$K$98, X57:$X$98)-K57*$AZ$3)/Z57, 0)</f>
        <v>625.69733914842232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250000</v>
      </c>
      <c r="S58">
        <f t="shared" si="32"/>
        <v>602.4420360186673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213.27274676817541</v>
      </c>
      <c r="AC58">
        <f t="shared" si="33"/>
        <v>188.38099933101779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-6187.9710261474374</v>
      </c>
      <c r="AI58">
        <f t="shared" si="38"/>
        <v>-6195.7884172020176</v>
      </c>
      <c r="AJ58">
        <f t="shared" si="39"/>
        <v>24.891747437157619</v>
      </c>
      <c r="AK58">
        <f t="shared" si="61"/>
        <v>14.92909227377228</v>
      </c>
      <c r="AL58">
        <f t="shared" si="40"/>
        <v>-6155.9675774910884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-31.077878645770522</v>
      </c>
      <c r="AR58">
        <f t="shared" si="45"/>
        <v>-31.117139968988454</v>
      </c>
      <c r="AS58">
        <f t="shared" si="46"/>
        <v>0.12501395091611764</v>
      </c>
      <c r="AT58">
        <f t="shared" si="47"/>
        <v>7.4978456753483608E-2</v>
      </c>
      <c r="AU58">
        <f t="shared" si="48"/>
        <v>-30.917147561318856</v>
      </c>
      <c r="AW58">
        <v>55</v>
      </c>
      <c r="AX58">
        <f>IF(Z58&gt;0, (R58*SUMPRODUCT(K58:$K$98, X58:$X$98)-K58*$AZ$3)/Z58, 0)</f>
        <v>602.4420360186673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250000</v>
      </c>
      <c r="S59">
        <f t="shared" si="32"/>
        <v>574.31202130220584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188.38099933101779</v>
      </c>
      <c r="AC59">
        <f t="shared" si="33"/>
        <v>161.93681600937973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-6900.5179476137064</v>
      </c>
      <c r="AI59">
        <f t="shared" si="38"/>
        <v>-6907.5671129629791</v>
      </c>
      <c r="AJ59">
        <f t="shared" si="39"/>
        <v>26.444183321638064</v>
      </c>
      <c r="AK59">
        <f t="shared" si="61"/>
        <v>13.186669953171247</v>
      </c>
      <c r="AL59">
        <f t="shared" si="40"/>
        <v>-6867.9362596881701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-30.943309559604977</v>
      </c>
      <c r="AR59">
        <f t="shared" si="45"/>
        <v>-30.974919433993435</v>
      </c>
      <c r="AS59">
        <f t="shared" si="46"/>
        <v>0.11858103359550839</v>
      </c>
      <c r="AT59">
        <f t="shared" si="47"/>
        <v>5.9131678740495866E-2</v>
      </c>
      <c r="AU59">
        <f t="shared" si="48"/>
        <v>-30.797206721657435</v>
      </c>
      <c r="AW59">
        <v>56</v>
      </c>
      <c r="AX59">
        <f>IF(Z59&gt;0, (R59*SUMPRODUCT(K59:$K$98, X59:$X$98)-K59*$AZ$3)/Z59, 0)</f>
        <v>574.31202130220584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250000</v>
      </c>
      <c r="S60">
        <f t="shared" si="32"/>
        <v>540.79679632946659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161.93681600937973</v>
      </c>
      <c r="AC60">
        <f t="shared" si="33"/>
        <v>135.13073441775012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-7318.386860817558</v>
      </c>
      <c r="AI60">
        <f t="shared" si="38"/>
        <v>-7324.6336958272568</v>
      </c>
      <c r="AJ60">
        <f t="shared" si="39"/>
        <v>26.806081591629606</v>
      </c>
      <c r="AK60">
        <f t="shared" si="61"/>
        <v>11.335577120656582</v>
      </c>
      <c r="AL60">
        <f t="shared" si="40"/>
        <v>-7286.4920371149701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-29.300998002508983</v>
      </c>
      <c r="AR60">
        <f t="shared" si="45"/>
        <v>-29.326008773819961</v>
      </c>
      <c r="AS60">
        <f t="shared" si="46"/>
        <v>0.10732487337840563</v>
      </c>
      <c r="AT60">
        <f t="shared" si="47"/>
        <v>4.5384827132866318E-2</v>
      </c>
      <c r="AU60">
        <f t="shared" si="48"/>
        <v>-29.173299073308687</v>
      </c>
      <c r="AW60">
        <v>57</v>
      </c>
      <c r="AX60">
        <f>IF(Z60&gt;0, (R60*SUMPRODUCT(K60:$K$98, X60:$X$98)-K60*$AZ$3)/Z60, 0)</f>
        <v>540.79679632946659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250000</v>
      </c>
      <c r="S61">
        <f t="shared" si="32"/>
        <v>504.1660879019754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135.13073441775012</v>
      </c>
      <c r="AC61">
        <f t="shared" si="33"/>
        <v>109.52368995807628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-7534.3365031068706</v>
      </c>
      <c r="AI61">
        <f t="shared" si="38"/>
        <v>-7539.7674361161617</v>
      </c>
      <c r="AJ61">
        <f t="shared" si="39"/>
        <v>25.607044459673844</v>
      </c>
      <c r="AK61">
        <f t="shared" si="61"/>
        <v>9.4591514092425086</v>
      </c>
      <c r="AL61">
        <f t="shared" si="40"/>
        <v>-7504.7012402472456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-26.93357730163175</v>
      </c>
      <c r="AR61">
        <f t="shared" si="45"/>
        <v>-26.952991679256826</v>
      </c>
      <c r="AS61">
        <f t="shared" si="46"/>
        <v>9.1539488730898219E-2</v>
      </c>
      <c r="AT61">
        <f t="shared" si="47"/>
        <v>3.381436249676599E-2</v>
      </c>
      <c r="AU61">
        <f t="shared" si="48"/>
        <v>-26.827637828029165</v>
      </c>
      <c r="AW61">
        <v>58</v>
      </c>
      <c r="AX61">
        <f>IF(Z61&gt;0, (R61*SUMPRODUCT(K61:$K$98, X61:$X$98)-K61*$AZ$3)/Z61, 0)</f>
        <v>504.1660879019754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250000</v>
      </c>
      <c r="S62">
        <f t="shared" si="32"/>
        <v>464.15623905238186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109.52368995807628</v>
      </c>
      <c r="AC62">
        <f t="shared" si="33"/>
        <v>85.888285462547344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-7505.7978297158998</v>
      </c>
      <c r="AI62">
        <f t="shared" si="38"/>
        <v>-7510.423873612126</v>
      </c>
      <c r="AJ62">
        <f t="shared" si="39"/>
        <v>23.635404495528931</v>
      </c>
      <c r="AK62">
        <f t="shared" si="61"/>
        <v>7.6666582970653403</v>
      </c>
      <c r="AL62">
        <f t="shared" si="40"/>
        <v>-7479.1218108195317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-23.956748117401151</v>
      </c>
      <c r="AR62">
        <f t="shared" si="45"/>
        <v>-23.97151336566872</v>
      </c>
      <c r="AS62">
        <f t="shared" si="46"/>
        <v>7.543867354254459E-2</v>
      </c>
      <c r="AT62">
        <f t="shared" si="47"/>
        <v>2.4470177040717068E-2</v>
      </c>
      <c r="AU62">
        <f t="shared" si="48"/>
        <v>-23.871604515085458</v>
      </c>
      <c r="AW62">
        <v>59</v>
      </c>
      <c r="AX62">
        <f>IF(Z62&gt;0, (R62*SUMPRODUCT(K62:$K$98, X62:$X$98)-K62*$AZ$3)/Z62, 0)</f>
        <v>464.15623905238186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250000</v>
      </c>
      <c r="S63">
        <f t="shared" si="32"/>
        <v>420.58144090781792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85.888285462547344</v>
      </c>
      <c r="AC63">
        <f t="shared" si="33"/>
        <v>64.876334493452276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-7234.3554320631201</v>
      </c>
      <c r="AI63">
        <f t="shared" si="38"/>
        <v>-7238.2117799771777</v>
      </c>
      <c r="AJ63">
        <f t="shared" si="39"/>
        <v>21.011950969095068</v>
      </c>
      <c r="AK63">
        <f t="shared" si="61"/>
        <v>6.0121799823783144</v>
      </c>
      <c r="AL63">
        <f t="shared" si="40"/>
        <v>-7211.1876490257046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-20.616399625997154</v>
      </c>
      <c r="AR63">
        <f t="shared" si="45"/>
        <v>-20.627389410842497</v>
      </c>
      <c r="AS63">
        <f t="shared" si="46"/>
        <v>5.9879664770242452E-2</v>
      </c>
      <c r="AT63">
        <f t="shared" si="47"/>
        <v>1.7133455261374057E-2</v>
      </c>
      <c r="AU63">
        <f t="shared" si="48"/>
        <v>-20.550376290810881</v>
      </c>
      <c r="AW63">
        <v>60</v>
      </c>
      <c r="AX63">
        <f>IF(Z63&gt;0, (R63*SUMPRODUCT(K63:$K$98, X63:$X$98)-K63*$AZ$3)/Z63, 0)</f>
        <v>420.58144090781792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250000</v>
      </c>
      <c r="S64">
        <f t="shared" si="32"/>
        <v>373.38158089581896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64.876334493452276</v>
      </c>
      <c r="AC64">
        <f t="shared" si="33"/>
        <v>46.889218035585579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-6782.8717295480528</v>
      </c>
      <c r="AI64">
        <f t="shared" si="38"/>
        <v>-6786.0112268100156</v>
      </c>
      <c r="AJ64">
        <f t="shared" si="39"/>
        <v>17.987116457866698</v>
      </c>
      <c r="AK64">
        <f t="shared" si="61"/>
        <v>4.54134341454166</v>
      </c>
      <c r="AL64">
        <f t="shared" si="40"/>
        <v>-6763.4827669376073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-17.258719214054025</v>
      </c>
      <c r="AR64">
        <f t="shared" si="45"/>
        <v>-17.266707526951272</v>
      </c>
      <c r="AS64">
        <f t="shared" si="46"/>
        <v>4.5767427838045792E-2</v>
      </c>
      <c r="AT64">
        <f t="shared" si="47"/>
        <v>1.1555248863800971E-2</v>
      </c>
      <c r="AU64">
        <f t="shared" si="48"/>
        <v>-17.209384850249425</v>
      </c>
      <c r="AW64">
        <v>61</v>
      </c>
      <c r="AX64">
        <f>IF(Z64&gt;0, (R64*SUMPRODUCT(K64:$K$98, X64:$X$98)-K64*$AZ$3)/Z64, 0)</f>
        <v>373.38158089581896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250000</v>
      </c>
      <c r="S65">
        <f t="shared" si="32"/>
        <v>320.68836548186835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46.889218035585579</v>
      </c>
      <c r="AC65">
        <f t="shared" si="33"/>
        <v>31.978073078790878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-6151.7796460623422</v>
      </c>
      <c r="AI65">
        <f t="shared" si="38"/>
        <v>-6154.2725703870792</v>
      </c>
      <c r="AJ65">
        <f t="shared" si="39"/>
        <v>14.911144956794701</v>
      </c>
      <c r="AK65">
        <f t="shared" si="61"/>
        <v>3.2822452624909908</v>
      </c>
      <c r="AL65">
        <f t="shared" si="40"/>
        <v>-6136.0791801677933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-13.975833147328519</v>
      </c>
      <c r="AR65">
        <f t="shared" si="45"/>
        <v>-13.981496662021172</v>
      </c>
      <c r="AS65">
        <f t="shared" si="46"/>
        <v>3.3875672722637695E-2</v>
      </c>
      <c r="AT65">
        <f t="shared" si="47"/>
        <v>7.4567222456587189E-3</v>
      </c>
      <c r="AU65">
        <f t="shared" si="48"/>
        <v>-13.940164267052875</v>
      </c>
      <c r="AW65">
        <v>62</v>
      </c>
      <c r="AX65">
        <f>IF(Z65&gt;0, (R65*SUMPRODUCT(K65:$K$98, X65:$X$98)-K65*$AZ$3)/Z65, 0)</f>
        <v>320.68836548186835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250000</v>
      </c>
      <c r="S66">
        <f t="shared" si="32"/>
        <v>260.80715892520266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31.978073078790878</v>
      </c>
      <c r="AC66">
        <f t="shared" si="33"/>
        <v>20.098288375443893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-5414.4823570193385</v>
      </c>
      <c r="AI66">
        <f t="shared" si="38"/>
        <v>-5416.4089038651255</v>
      </c>
      <c r="AJ66">
        <f t="shared" si="39"/>
        <v>11.879784703346985</v>
      </c>
      <c r="AK66">
        <f t="shared" si="61"/>
        <v>2.2384651155153619</v>
      </c>
      <c r="AL66">
        <f t="shared" si="40"/>
        <v>-5402.2906540462636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-10.982870340340792</v>
      </c>
      <c r="AR66">
        <f t="shared" si="45"/>
        <v>-10.986778195758298</v>
      </c>
      <c r="AS66">
        <f t="shared" si="46"/>
        <v>2.4097250016684803E-2</v>
      </c>
      <c r="AT66">
        <f t="shared" si="47"/>
        <v>4.5405581741732853E-3</v>
      </c>
      <c r="AU66">
        <f t="shared" si="48"/>
        <v>-10.958140387567441</v>
      </c>
      <c r="AW66">
        <v>63</v>
      </c>
      <c r="AX66">
        <f>IF(Z66&gt;0, (R66*SUMPRODUCT(K66:$K$98, X66:$X$98)-K66*$AZ$3)/Z66, 0)</f>
        <v>260.80715892520266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250000</v>
      </c>
      <c r="S67">
        <f t="shared" ref="S67:S89" si="63">AX67</f>
        <v>190.01674027805015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20.098288375443893</v>
      </c>
      <c r="AC67">
        <f t="shared" ref="AC67:AC89" si="64">S67*Z67</f>
        <v>10.986889860086615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-4617.6533437321868</v>
      </c>
      <c r="AI67">
        <f t="shared" ref="AI67:AI89" si="69">SUM(AE67:AH67)</f>
        <v>-4619.098859775143</v>
      </c>
      <c r="AJ67">
        <f t="shared" ref="AJ67:AJ89" si="70">AB67-AC67</f>
        <v>9.1113985153572781</v>
      </c>
      <c r="AK67">
        <f t="shared" si="61"/>
        <v>1.4068801862810727</v>
      </c>
      <c r="AL67">
        <f t="shared" ref="AL67:AL89" si="71">SUM(AI67:AK67)</f>
        <v>-4608.5805810735046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-8.3630023226215577</v>
      </c>
      <c r="AR67">
        <f t="shared" ref="AR67:AR89" si="76">AI67*$K67</f>
        <v>-8.3656202874458412</v>
      </c>
      <c r="AS67">
        <f t="shared" ref="AS67:AS89" si="77">AJ67*$K67</f>
        <v>1.6501595350307628E-2</v>
      </c>
      <c r="AT67">
        <f t="shared" ref="AT67:AT89" si="78">AK67*$K67</f>
        <v>2.5479916723262037E-3</v>
      </c>
      <c r="AU67">
        <f t="shared" ref="AU67:AU89" si="79">AL67*$K67</f>
        <v>-8.3465707004232073</v>
      </c>
      <c r="AW67">
        <v>64</v>
      </c>
      <c r="AX67">
        <f>IF(Z67&gt;0, (R67*SUMPRODUCT(K67:$K$98, X67:$X$98)-K67*$AZ$3)/Z67, 0)</f>
        <v>190.01674027805015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250000</v>
      </c>
      <c r="S68">
        <f t="shared" si="63"/>
        <v>102.11429219123787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10.986889860086615</v>
      </c>
      <c r="AC68">
        <f t="shared" si="64"/>
        <v>4.2948445240574795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-3795.8110631320642</v>
      </c>
      <c r="AI68">
        <f t="shared" si="69"/>
        <v>-3796.8625429082776</v>
      </c>
      <c r="AJ68">
        <f t="shared" si="70"/>
        <v>6.6920453360291354</v>
      </c>
      <c r="AK68">
        <f t="shared" si="61"/>
        <v>0.76908229020606311</v>
      </c>
      <c r="AL68">
        <f t="shared" si="71"/>
        <v>-3789.4014152820428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-6.1380080758626967</v>
      </c>
      <c r="AR68">
        <f t="shared" si="76"/>
        <v>-6.1397083689622907</v>
      </c>
      <c r="AS68">
        <f t="shared" si="77"/>
        <v>1.0821357447304805E-2</v>
      </c>
      <c r="AT68">
        <f t="shared" si="78"/>
        <v>1.2436428551827405E-3</v>
      </c>
      <c r="AU68">
        <f t="shared" si="79"/>
        <v>-6.1276433686598031</v>
      </c>
      <c r="AW68">
        <v>65</v>
      </c>
      <c r="AX68">
        <f>IF(Z68&gt;0, (R68*SUMPRODUCT(K68:$K$98, X68:$X$98)-K68*$AZ$3)/Z68, 0)</f>
        <v>102.11429219123787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250000</v>
      </c>
      <c r="S69">
        <f t="shared" si="63"/>
        <v>-11.871210590668198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4.2948445240574795</v>
      </c>
      <c r="AC69">
        <f t="shared" si="64"/>
        <v>-0.35123767091913116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-3012.8121107876668</v>
      </c>
      <c r="AI69">
        <f t="shared" si="69"/>
        <v>-3013.5517945550396</v>
      </c>
      <c r="AJ69">
        <f t="shared" si="70"/>
        <v>4.6460821949766107</v>
      </c>
      <c r="AK69">
        <f t="shared" si="61"/>
        <v>0.3006391166840236</v>
      </c>
      <c r="AL69">
        <f t="shared" si="71"/>
        <v>-3008.6050732433787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-4.3498761716489609</v>
      </c>
      <c r="AR69">
        <f t="shared" si="76"/>
        <v>-4.3509441216823301</v>
      </c>
      <c r="AS69">
        <f t="shared" si="77"/>
        <v>6.7079796178088277E-3</v>
      </c>
      <c r="AT69">
        <f t="shared" si="78"/>
        <v>4.3406056595661079E-4</v>
      </c>
      <c r="AU69">
        <f t="shared" si="79"/>
        <v>-4.3438020814985645</v>
      </c>
      <c r="AW69">
        <v>66</v>
      </c>
      <c r="AX69">
        <f>IF(Z69&gt;0, (R69*SUMPRODUCT(K69:$K$98, X69:$X$98)-K69*$AZ$3)/Z69, 0)</f>
        <v>-11.871210590668198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250000</v>
      </c>
      <c r="S70">
        <f t="shared" si="63"/>
        <v>-167.60766020721758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-0.35123767091913116</v>
      </c>
      <c r="AC70">
        <f t="shared" si="64"/>
        <v>-3.3690371632055127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-2297.6855448847664</v>
      </c>
      <c r="AI70">
        <f t="shared" si="69"/>
        <v>-2298.1880632599768</v>
      </c>
      <c r="AJ70">
        <f t="shared" si="70"/>
        <v>3.0177994922863816</v>
      </c>
      <c r="AK70">
        <f t="shared" si="61"/>
        <v>-2.4586636964339183E-2</v>
      </c>
      <c r="AL70">
        <f t="shared" si="71"/>
        <v>-2295.1948504046545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-2.9619478989441981</v>
      </c>
      <c r="AR70">
        <f t="shared" si="76"/>
        <v>-2.9625956957016566</v>
      </c>
      <c r="AS70">
        <f t="shared" si="77"/>
        <v>3.8902472470665268E-3</v>
      </c>
      <c r="AT70">
        <f t="shared" si="78"/>
        <v>-3.1694649366077849E-5</v>
      </c>
      <c r="AU70">
        <f t="shared" si="79"/>
        <v>-2.9587371431039555</v>
      </c>
      <c r="AW70">
        <v>67</v>
      </c>
      <c r="AX70">
        <f>IF(Z70&gt;0, (R70*SUMPRODUCT(K70:$K$98, X70:$X$98)-K70*$AZ$3)/Z70, 0)</f>
        <v>-167.60766020721758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250000</v>
      </c>
      <c r="S71">
        <f t="shared" si="63"/>
        <v>-390.12864711921867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-3.3690371632055127</v>
      </c>
      <c r="AC71">
        <f t="shared" si="64"/>
        <v>-5.1416308841474061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-1680.1015284301684</v>
      </c>
      <c r="AI71">
        <f t="shared" si="69"/>
        <v>-1680.4310114687837</v>
      </c>
      <c r="AJ71">
        <f t="shared" si="70"/>
        <v>1.7725937209418934</v>
      </c>
      <c r="AK71">
        <f t="shared" si="61"/>
        <v>-0.23583260142438592</v>
      </c>
      <c r="AL71">
        <f t="shared" si="71"/>
        <v>-1678.8942503492663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-1.9337678125810698</v>
      </c>
      <c r="AR71">
        <f t="shared" si="76"/>
        <v>-1.934147041862208</v>
      </c>
      <c r="AS71">
        <f t="shared" si="77"/>
        <v>2.0402247270994113E-3</v>
      </c>
      <c r="AT71">
        <f t="shared" si="78"/>
        <v>-2.7143924701851318E-4</v>
      </c>
      <c r="AU71">
        <f t="shared" si="79"/>
        <v>-1.932378256382127</v>
      </c>
      <c r="AW71">
        <v>68</v>
      </c>
      <c r="AX71">
        <f>IF(Z71&gt;0, (R71*SUMPRODUCT(K71:$K$98, X71:$X$98)-K71*$AZ$3)/Z71, 0)</f>
        <v>-390.12864711921867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250000</v>
      </c>
      <c r="S72">
        <f t="shared" si="63"/>
        <v>-722.65986353163532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-5.1416308841474061</v>
      </c>
      <c r="AC72">
        <f t="shared" si="64"/>
        <v>-6.0134753235121323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-1181.5550754314968</v>
      </c>
      <c r="AI72">
        <f t="shared" si="69"/>
        <v>-1181.7631081321827</v>
      </c>
      <c r="AJ72">
        <f t="shared" si="70"/>
        <v>0.87184443936472622</v>
      </c>
      <c r="AK72">
        <f t="shared" ref="AK72:AK89" si="92">G72*SUM(AB72:AB72, AE72:AF72)</f>
        <v>-0.35991416189031844</v>
      </c>
      <c r="AL72">
        <f t="shared" si="71"/>
        <v>-1181.2511778547084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-1.2142405931797413</v>
      </c>
      <c r="AR72">
        <f t="shared" si="76"/>
        <v>-1.2144543807171435</v>
      </c>
      <c r="AS72">
        <f t="shared" si="77"/>
        <v>8.9596238992759546E-4</v>
      </c>
      <c r="AT72">
        <f t="shared" si="78"/>
        <v>-3.6987051599595707E-4</v>
      </c>
      <c r="AU72">
        <f t="shared" si="79"/>
        <v>-1.2139282888432121</v>
      </c>
      <c r="AW72">
        <v>69</v>
      </c>
      <c r="AX72">
        <f>IF(Z72&gt;0, (R72*SUMPRODUCT(K72:$K$98, X72:$X$98)-K72*$AZ$3)/Z72, 0)</f>
        <v>-722.65986353163532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250000</v>
      </c>
      <c r="S73">
        <f t="shared" si="63"/>
        <v>-1243.8519799640803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-6.0134753235121323</v>
      </c>
      <c r="AC73">
        <f t="shared" si="64"/>
        <v>-6.2795700477487095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-797.40208789269616</v>
      </c>
      <c r="AI73">
        <f t="shared" si="69"/>
        <v>-797.52830005758597</v>
      </c>
      <c r="AJ73">
        <f t="shared" si="70"/>
        <v>0.26609472423657721</v>
      </c>
      <c r="AK73">
        <f t="shared" si="92"/>
        <v>-0.4209432726458493</v>
      </c>
      <c r="AL73">
        <f t="shared" si="71"/>
        <v>-797.68314860599526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-0.73166136573689078</v>
      </c>
      <c r="AR73">
        <f t="shared" si="76"/>
        <v>-0.73177717251284236</v>
      </c>
      <c r="AS73">
        <f t="shared" si="77"/>
        <v>2.441569094267463E-4</v>
      </c>
      <c r="AT73">
        <f t="shared" si="78"/>
        <v>-3.8623918150972216E-4</v>
      </c>
      <c r="AU73">
        <f t="shared" si="79"/>
        <v>-0.73191925478492537</v>
      </c>
      <c r="AW73">
        <v>70</v>
      </c>
      <c r="AX73">
        <f>IF(Z73&gt;0, (R73*SUMPRODUCT(K73:$K$98, X73:$X$98)-K73*$AZ$3)/Z73, 0)</f>
        <v>-1243.8519799640803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250000</v>
      </c>
      <c r="S74">
        <f t="shared" si="63"/>
        <v>-2099.0677815384215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-6.2795700477487095</v>
      </c>
      <c r="AC74">
        <f t="shared" si="64"/>
        <v>-6.1646726019292029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-515.28490871926817</v>
      </c>
      <c r="AI74">
        <f t="shared" si="69"/>
        <v>-515.3583302716371</v>
      </c>
      <c r="AJ74">
        <f t="shared" si="70"/>
        <v>-0.11489744581950667</v>
      </c>
      <c r="AK74">
        <f t="shared" si="92"/>
        <v>-0.4395699033424097</v>
      </c>
      <c r="AL74">
        <f t="shared" si="71"/>
        <v>-515.91279762079898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-0.42214549170442478</v>
      </c>
      <c r="AR74">
        <f t="shared" si="76"/>
        <v>-0.42220564207328293</v>
      </c>
      <c r="AS74">
        <f t="shared" si="77"/>
        <v>-9.4129360166228458E-5</v>
      </c>
      <c r="AT74">
        <f t="shared" si="78"/>
        <v>-3.6011621890142352E-4</v>
      </c>
      <c r="AU74">
        <f t="shared" si="79"/>
        <v>-0.42265988765235052</v>
      </c>
      <c r="AW74">
        <v>71</v>
      </c>
      <c r="AX74">
        <f>IF(Z74&gt;0, (R74*SUMPRODUCT(K74:$K$98, X74:$X$98)-K74*$AZ$3)/Z74, 0)</f>
        <v>-2099.0677815384215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250000</v>
      </c>
      <c r="S75">
        <f t="shared" si="63"/>
        <v>-3566.6953817374551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-6.1646726019292029</v>
      </c>
      <c r="AC75">
        <f t="shared" si="64"/>
        <v>-5.8309620118868466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-318.16436839746882</v>
      </c>
      <c r="AI75">
        <f t="shared" si="69"/>
        <v>-318.20523929747435</v>
      </c>
      <c r="AJ75">
        <f t="shared" si="70"/>
        <v>-0.33371059004235626</v>
      </c>
      <c r="AK75">
        <f t="shared" si="92"/>
        <v>-0.43152708213504426</v>
      </c>
      <c r="AL75">
        <f t="shared" si="71"/>
        <v>-318.97047696965177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-0.23272779268610025</v>
      </c>
      <c r="AR75">
        <f t="shared" si="76"/>
        <v>-0.23275768853644732</v>
      </c>
      <c r="AS75">
        <f t="shared" si="77"/>
        <v>-2.4409939242320115E-4</v>
      </c>
      <c r="AT75">
        <f t="shared" si="78"/>
        <v>-3.1564925329445316E-4</v>
      </c>
      <c r="AU75">
        <f t="shared" si="79"/>
        <v>-0.23331743718216499</v>
      </c>
      <c r="AW75">
        <v>72</v>
      </c>
      <c r="AX75">
        <f>IF(Z75&gt;0, (R75*SUMPRODUCT(K75:$K$98, X75:$X$98)-K75*$AZ$3)/Z75, 0)</f>
        <v>-3566.6953817374551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250000</v>
      </c>
      <c r="S76">
        <f t="shared" si="63"/>
        <v>-6202.2748161488489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-5.8309620118868466</v>
      </c>
      <c r="AC76">
        <f t="shared" si="64"/>
        <v>-5.3888183030133199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-187.4105455654277</v>
      </c>
      <c r="AI76">
        <f t="shared" si="69"/>
        <v>-187.43226670187661</v>
      </c>
      <c r="AJ76">
        <f t="shared" si="70"/>
        <v>-0.44214370887352672</v>
      </c>
      <c r="AK76">
        <f t="shared" si="92"/>
        <v>-0.40816734083207928</v>
      </c>
      <c r="AL76">
        <f t="shared" si="71"/>
        <v>-188.28257775158221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-0.12239754636220847</v>
      </c>
      <c r="AR76">
        <f t="shared" si="76"/>
        <v>-0.12241173240386118</v>
      </c>
      <c r="AS76">
        <f t="shared" si="77"/>
        <v>-2.8876339344902644E-4</v>
      </c>
      <c r="AT76">
        <f t="shared" si="78"/>
        <v>-2.6657347841502589E-4</v>
      </c>
      <c r="AU76">
        <f t="shared" si="79"/>
        <v>-0.12296706927572522</v>
      </c>
      <c r="AW76">
        <v>73</v>
      </c>
      <c r="AX76">
        <f>IF(Z76&gt;0, (R76*SUMPRODUCT(K76:$K$98, X76:$X$98)-K76*$AZ$3)/Z76, 0)</f>
        <v>-6202.2748161488489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250000</v>
      </c>
      <c r="S77">
        <f t="shared" si="63"/>
        <v>-11163.624419469244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-5.3888183030133199</v>
      </c>
      <c r="AC77">
        <f t="shared" si="64"/>
        <v>-4.90865200869729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-105.11410860886798</v>
      </c>
      <c r="AI77">
        <f t="shared" si="69"/>
        <v>-105.12510112309154</v>
      </c>
      <c r="AJ77">
        <f t="shared" si="70"/>
        <v>-0.48016629431602986</v>
      </c>
      <c r="AK77">
        <f t="shared" si="92"/>
        <v>-0.37721728121093245</v>
      </c>
      <c r="AL77">
        <f t="shared" si="71"/>
        <v>-105.98248469861851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-6.1294523889477502E-2</v>
      </c>
      <c r="AR77">
        <f t="shared" si="76"/>
        <v>-6.1300933884620865E-2</v>
      </c>
      <c r="AS77">
        <f t="shared" si="77"/>
        <v>-2.7999632768034317E-4</v>
      </c>
      <c r="AT77">
        <f t="shared" si="78"/>
        <v>-2.1996432220856615E-4</v>
      </c>
      <c r="AU77">
        <f t="shared" si="79"/>
        <v>-6.1800894534509772E-2</v>
      </c>
      <c r="AW77">
        <v>74</v>
      </c>
      <c r="AX77">
        <f>IF(Z77&gt;0, (R77*SUMPRODUCT(K77:$K$98, X77:$X$98)-K77*$AZ$3)/Z77, 0)</f>
        <v>-11163.624419469244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250000</v>
      </c>
      <c r="S78">
        <f t="shared" si="63"/>
        <v>-20970.184624080186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-4.90865200869729</v>
      </c>
      <c r="AC78">
        <f t="shared" si="64"/>
        <v>-4.4319431034097683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-55.989647560461783</v>
      </c>
      <c r="AI78">
        <f t="shared" si="69"/>
        <v>-55.994931184787056</v>
      </c>
      <c r="AJ78">
        <f t="shared" si="70"/>
        <v>-0.47670890528752174</v>
      </c>
      <c r="AK78">
        <f t="shared" si="92"/>
        <v>-0.34360564060881033</v>
      </c>
      <c r="AL78">
        <f t="shared" si="71"/>
        <v>-56.815245730683387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-2.915079311848626E-2</v>
      </c>
      <c r="AR78">
        <f t="shared" si="76"/>
        <v>-2.915354401702434E-2</v>
      </c>
      <c r="AS78">
        <f t="shared" si="77"/>
        <v>-2.4819664493815925E-4</v>
      </c>
      <c r="AT78">
        <f t="shared" si="78"/>
        <v>-1.7889694577762687E-4</v>
      </c>
      <c r="AU78">
        <f t="shared" si="79"/>
        <v>-2.9580637607740125E-2</v>
      </c>
      <c r="AW78">
        <v>75</v>
      </c>
      <c r="AX78">
        <f>IF(Z78&gt;0, (R78*SUMPRODUCT(K78:$K$98, X78:$X$98)-K78*$AZ$3)/Z78, 0)</f>
        <v>-20970.184624080186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250000</v>
      </c>
      <c r="S79">
        <f t="shared" si="63"/>
        <v>-41364.206794780235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-4.4319431034097683</v>
      </c>
      <c r="AC79">
        <f t="shared" si="64"/>
        <v>-3.9807336919059346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-28.248833153361073</v>
      </c>
      <c r="AI79">
        <f t="shared" si="69"/>
        <v>-28.251239058127755</v>
      </c>
      <c r="AJ79">
        <f t="shared" si="70"/>
        <v>-0.45120941150383365</v>
      </c>
      <c r="AK79">
        <f t="shared" si="92"/>
        <v>-0.31023601723868383</v>
      </c>
      <c r="AL79">
        <f t="shared" si="71"/>
        <v>-29.01268448687027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-1.3131826388769554E-2</v>
      </c>
      <c r="AR79">
        <f t="shared" si="76"/>
        <v>-1.3132944803945588E-2</v>
      </c>
      <c r="AS79">
        <f t="shared" si="77"/>
        <v>-2.0975038596035735E-4</v>
      </c>
      <c r="AT79">
        <f t="shared" si="78"/>
        <v>-1.4421712556424618E-4</v>
      </c>
      <c r="AU79">
        <f t="shared" si="79"/>
        <v>-1.348691231547019E-2</v>
      </c>
      <c r="AW79">
        <v>76</v>
      </c>
      <c r="AX79">
        <f>IF(Z79&gt;0, (R79*SUMPRODUCT(K79:$K$98, X79:$X$98)-K79*$AZ$3)/Z79, 0)</f>
        <v>-41364.206794780235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250000</v>
      </c>
      <c r="S80">
        <f t="shared" si="63"/>
        <v>-86963.461419612358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-3.9807336919059346</v>
      </c>
      <c r="AC80">
        <f t="shared" si="64"/>
        <v>-3.5649724784533476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-13.569979207984529</v>
      </c>
      <c r="AI80">
        <f t="shared" si="69"/>
        <v>-13.571004055782748</v>
      </c>
      <c r="AJ80">
        <f t="shared" si="70"/>
        <v>-0.41576121345258699</v>
      </c>
      <c r="AK80">
        <f t="shared" si="92"/>
        <v>-0.27865135843341543</v>
      </c>
      <c r="AL80">
        <f t="shared" si="71"/>
        <v>-14.265416627668751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-5.6322999915429106E-3</v>
      </c>
      <c r="AR80">
        <f t="shared" si="76"/>
        <v>-5.6327253606725733E-3</v>
      </c>
      <c r="AS80">
        <f t="shared" si="77"/>
        <v>-1.7256414642367562E-4</v>
      </c>
      <c r="AT80">
        <f t="shared" si="78"/>
        <v>-1.1565589155984031E-4</v>
      </c>
      <c r="AU80">
        <f t="shared" si="79"/>
        <v>-5.9209453986560894E-3</v>
      </c>
      <c r="AW80">
        <v>77</v>
      </c>
      <c r="AX80">
        <f>IF(Z80&gt;0, (R80*SUMPRODUCT(K80:$K$98, X80:$X$98)-K80*$AZ$3)/Z80, 0)</f>
        <v>-86963.461419612358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250000</v>
      </c>
      <c r="S81">
        <f t="shared" si="63"/>
        <v>-195990.02166353128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-3.5649724784533476</v>
      </c>
      <c r="AC81">
        <f t="shared" si="64"/>
        <v>-3.1876645643008219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-6.0798875184540542</v>
      </c>
      <c r="AI81">
        <f t="shared" si="69"/>
        <v>-6.0802941290224446</v>
      </c>
      <c r="AJ81">
        <f t="shared" si="70"/>
        <v>-0.37730791415252574</v>
      </c>
      <c r="AK81">
        <f t="shared" si="92"/>
        <v>-0.24954807349173436</v>
      </c>
      <c r="AL81">
        <f t="shared" si="71"/>
        <v>-6.7071501166667051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-2.2531189393146991E-3</v>
      </c>
      <c r="AR81">
        <f t="shared" si="76"/>
        <v>-2.2532696233478798E-3</v>
      </c>
      <c r="AS81">
        <f t="shared" si="77"/>
        <v>-1.3982489063326325E-4</v>
      </c>
      <c r="AT81">
        <f t="shared" si="78"/>
        <v>-9.2478929741234838E-5</v>
      </c>
      <c r="AU81">
        <f t="shared" si="79"/>
        <v>-2.4855734437223779E-3</v>
      </c>
      <c r="AW81">
        <v>78</v>
      </c>
      <c r="AX81">
        <f>IF(Z81&gt;0, (R81*SUMPRODUCT(K81:$K$98, X81:$X$98)-K81*$AZ$3)/Z81, 0)</f>
        <v>-195990.02166353128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250000</v>
      </c>
      <c r="S82">
        <f t="shared" si="63"/>
        <v>-476184.65327716939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-3.1876645643008219</v>
      </c>
      <c r="AC82">
        <f t="shared" si="64"/>
        <v>-2.8480067777543603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-2.5302227849981809</v>
      </c>
      <c r="AI82">
        <f t="shared" si="69"/>
        <v>-2.5303723071823878</v>
      </c>
      <c r="AJ82">
        <f t="shared" si="70"/>
        <v>-0.33965778654646162</v>
      </c>
      <c r="AK82">
        <f t="shared" si="92"/>
        <v>-0.22313651950105756</v>
      </c>
      <c r="AL82">
        <f t="shared" si="71"/>
        <v>-3.0931666132299069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-8.372001802578699E-4</v>
      </c>
      <c r="AR82">
        <f t="shared" si="76"/>
        <v>-8.3724965416203084E-4</v>
      </c>
      <c r="AS82">
        <f t="shared" si="77"/>
        <v>-1.1238597715927659E-4</v>
      </c>
      <c r="AT82">
        <f t="shared" si="78"/>
        <v>-7.3831417318666432E-5</v>
      </c>
      <c r="AU82">
        <f t="shared" si="79"/>
        <v>-1.0234670486399739E-3</v>
      </c>
      <c r="AW82">
        <v>79</v>
      </c>
      <c r="AX82">
        <f>IF(Z82&gt;0, (R82*SUMPRODUCT(K82:$K$98, X82:$X$98)-K82*$AZ$3)/Z82, 0)</f>
        <v>-476184.65327716939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250000</v>
      </c>
      <c r="S83">
        <f t="shared" si="63"/>
        <v>-1254756.0640359027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-2.8480067777543603</v>
      </c>
      <c r="AC83">
        <f t="shared" si="64"/>
        <v>-2.5435663837508895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-0.97348458856264597</v>
      </c>
      <c r="AI83">
        <f t="shared" si="69"/>
        <v>-0.97353526706615467</v>
      </c>
      <c r="AJ83">
        <f t="shared" si="70"/>
        <v>-0.30444039400347078</v>
      </c>
      <c r="AK83">
        <f t="shared" si="92"/>
        <v>-0.19936047444280525</v>
      </c>
      <c r="AL83">
        <f t="shared" si="71"/>
        <v>-1.4773361355124306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-2.8759518368977034E-4</v>
      </c>
      <c r="AR83">
        <f t="shared" si="76"/>
        <v>-2.876101555688293E-4</v>
      </c>
      <c r="AS83">
        <f t="shared" si="77"/>
        <v>-8.9940397685484095E-5</v>
      </c>
      <c r="AT83">
        <f t="shared" si="78"/>
        <v>-5.8896784747783086E-5</v>
      </c>
      <c r="AU83">
        <f t="shared" si="79"/>
        <v>-4.3644733800209644E-4</v>
      </c>
      <c r="AW83">
        <v>80</v>
      </c>
      <c r="AX83">
        <f>IF(Z83&gt;0, (R83*SUMPRODUCT(K83:$K$98, X83:$X$98)-K83*$AZ$3)/Z83, 0)</f>
        <v>-1254756.0640359027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250000</v>
      </c>
      <c r="S84">
        <f t="shared" si="63"/>
        <v>-3609521.5087552234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-2.5435663837508895</v>
      </c>
      <c r="AC84">
        <f t="shared" si="64"/>
        <v>-2.2712846984133934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-0.3444051495461441</v>
      </c>
      <c r="AI84">
        <f t="shared" si="69"/>
        <v>-0.34442088074966309</v>
      </c>
      <c r="AJ84">
        <f t="shared" si="70"/>
        <v>-0.27228168533749608</v>
      </c>
      <c r="AK84">
        <f t="shared" si="92"/>
        <v>-0.17804964686256228</v>
      </c>
      <c r="AL84">
        <f t="shared" si="71"/>
        <v>-0.79475221294972154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-9.0845651108788618E-5</v>
      </c>
      <c r="AR84">
        <f t="shared" si="76"/>
        <v>-9.0849800615345908E-5</v>
      </c>
      <c r="AS84">
        <f t="shared" si="77"/>
        <v>-7.1821246058833996E-5</v>
      </c>
      <c r="AT84">
        <f t="shared" si="78"/>
        <v>-4.6965140098034995E-5</v>
      </c>
      <c r="AU84">
        <f t="shared" si="79"/>
        <v>-2.0963618677221493E-4</v>
      </c>
      <c r="AW84">
        <v>81</v>
      </c>
      <c r="AX84">
        <f>IF(Z84&gt;0, (R84*SUMPRODUCT(K84:$K$98, X84:$X$98)-K84*$AZ$3)/Z84, 0)</f>
        <v>-3609521.5087552234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250000</v>
      </c>
      <c r="S85">
        <f t="shared" si="63"/>
        <v>-11427458.994496029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-2.2712846984133934</v>
      </c>
      <c r="AC85">
        <f t="shared" si="64"/>
        <v>-2.0280101150277292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-0.11137187497348011</v>
      </c>
      <c r="AI85">
        <f t="shared" si="69"/>
        <v>-0.11137631167746655</v>
      </c>
      <c r="AJ85">
        <f t="shared" si="70"/>
        <v>-0.24327458338566421</v>
      </c>
      <c r="AK85">
        <f t="shared" si="92"/>
        <v>-0.15898992888893757</v>
      </c>
      <c r="AL85">
        <f t="shared" si="71"/>
        <v>-0.51364082395206834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-2.6229620919539003E-5</v>
      </c>
      <c r="AR85">
        <f t="shared" si="76"/>
        <v>-2.6230665824850368E-5</v>
      </c>
      <c r="AS85">
        <f t="shared" si="77"/>
        <v>-5.7294537809336498E-5</v>
      </c>
      <c r="AT85">
        <f t="shared" si="78"/>
        <v>-3.7444332923139838E-5</v>
      </c>
      <c r="AU85">
        <f t="shared" si="79"/>
        <v>-1.209695365573267E-4</v>
      </c>
      <c r="AW85">
        <v>82</v>
      </c>
      <c r="AX85">
        <f>IF(Z85&gt;0, (R85*SUMPRODUCT(K85:$K$98, X85:$X$98)-K85*$AZ$3)/Z85, 0)</f>
        <v>-11427458.994496029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250000</v>
      </c>
      <c r="S86">
        <f t="shared" si="63"/>
        <v>-40225032.215326048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-2.0280101150277292</v>
      </c>
      <c r="AC86">
        <f t="shared" si="64"/>
        <v>-1.8107457830086726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-3.2669520287183472E-2</v>
      </c>
      <c r="AI86">
        <f t="shared" si="69"/>
        <v>-3.2670645672101324E-2</v>
      </c>
      <c r="AJ86">
        <f t="shared" si="70"/>
        <v>-0.21726433201905659</v>
      </c>
      <c r="AK86">
        <f t="shared" si="92"/>
        <v>-0.14196070805194105</v>
      </c>
      <c r="AL86">
        <f t="shared" si="71"/>
        <v>-0.39189568574309896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-6.8697545061794962E-6</v>
      </c>
      <c r="AR86">
        <f t="shared" si="76"/>
        <v>-6.8699911523880304E-6</v>
      </c>
      <c r="AS86">
        <f t="shared" si="77"/>
        <v>-4.5686395478097464E-5</v>
      </c>
      <c r="AT86">
        <f t="shared" si="78"/>
        <v>-2.9851531496862749E-5</v>
      </c>
      <c r="AU86">
        <f t="shared" si="79"/>
        <v>-8.2407918127348236E-5</v>
      </c>
      <c r="AW86">
        <v>83</v>
      </c>
      <c r="AX86">
        <f>IF(Z86&gt;0, (R86*SUMPRODUCT(K86:$K$98, X86:$X$98)-K86*$AZ$3)/Z86, 0)</f>
        <v>-40225032.215326048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250000</v>
      </c>
      <c r="S87">
        <f t="shared" si="63"/>
        <v>-159429800.98740128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-1.8107457830086726</v>
      </c>
      <c r="AC87">
        <f t="shared" si="64"/>
        <v>-1.6167432227274861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-8.6061146118512049E-3</v>
      </c>
      <c r="AI87">
        <f t="shared" si="69"/>
        <v>-8.6063681314586925E-3</v>
      </c>
      <c r="AJ87">
        <f t="shared" si="70"/>
        <v>-0.19400256028118656</v>
      </c>
      <c r="AK87">
        <f t="shared" si="92"/>
        <v>-0.12675220481060709</v>
      </c>
      <c r="AL87">
        <f t="shared" si="71"/>
        <v>-0.32936113322325233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-1.6157998483139222E-6</v>
      </c>
      <c r="AR87">
        <f t="shared" si="76"/>
        <v>-1.6158474466741345E-6</v>
      </c>
      <c r="AS87">
        <f t="shared" si="77"/>
        <v>-3.6424021944023993E-5</v>
      </c>
      <c r="AT87">
        <f t="shared" si="78"/>
        <v>-2.379775340481779E-5</v>
      </c>
      <c r="AU87">
        <f t="shared" si="79"/>
        <v>-6.1837622795515908E-5</v>
      </c>
      <c r="AW87">
        <v>84</v>
      </c>
      <c r="AX87">
        <f>IF(Z87&gt;0, (R87*SUMPRODUCT(K87:$K$98, X87:$X$98)-K87*$AZ$3)/Z87, 0)</f>
        <v>-159429800.98740128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250000</v>
      </c>
      <c r="S88">
        <f t="shared" si="63"/>
        <v>-722968574.51368153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-1.6167432227274861</v>
      </c>
      <c r="AC88">
        <f t="shared" si="64"/>
        <v>-1.443522133138323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-2.0106792181623459E-3</v>
      </c>
      <c r="AI88">
        <f t="shared" si="69"/>
        <v>-2.0107291346519425E-3</v>
      </c>
      <c r="AJ88">
        <f t="shared" si="70"/>
        <v>-0.17322108958916305</v>
      </c>
      <c r="AK88">
        <f t="shared" si="92"/>
        <v>-0.11317202559092403</v>
      </c>
      <c r="AL88">
        <f t="shared" si="71"/>
        <v>-0.28840384431473903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-3.3705843816566146E-7</v>
      </c>
      <c r="AR88">
        <f t="shared" si="76"/>
        <v>-3.3706680587238972E-7</v>
      </c>
      <c r="AS88">
        <f t="shared" si="77"/>
        <v>-2.903776464534148E-5</v>
      </c>
      <c r="AT88">
        <f t="shared" si="78"/>
        <v>-1.8971492739942956E-5</v>
      </c>
      <c r="AU88">
        <f t="shared" si="79"/>
        <v>-4.8346324191156824E-5</v>
      </c>
      <c r="AW88">
        <v>85</v>
      </c>
      <c r="AX88">
        <f>IF(Z88&gt;0, (R88*SUMPRODUCT(K88:$K$98, X88:$X$98)-K88*$AZ$3)/Z88, 0)</f>
        <v>-722968574.51368153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-1.443522133138323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-4.9916489596706721E-4</v>
      </c>
      <c r="AI89">
        <f t="shared" si="69"/>
        <v>-4.9916489596706721E-4</v>
      </c>
      <c r="AJ89">
        <f t="shared" si="70"/>
        <v>-1.443522133138323</v>
      </c>
      <c r="AK89">
        <f t="shared" si="92"/>
        <v>-0.10104654931968261</v>
      </c>
      <c r="AL89">
        <f t="shared" si="71"/>
        <v>-1.5450678473539727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-7.4711667216557563E-8</v>
      </c>
      <c r="AR89">
        <f t="shared" si="76"/>
        <v>-7.4711667216557563E-8</v>
      </c>
      <c r="AS89">
        <f t="shared" si="77"/>
        <v>-2.1605675018838071E-4</v>
      </c>
      <c r="AT89">
        <f t="shared" si="78"/>
        <v>-1.5123972513186651E-5</v>
      </c>
      <c r="AU89">
        <f t="shared" si="79"/>
        <v>-2.3125543436878392E-4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11413.11003701598</v>
      </c>
      <c r="AO91" s="6">
        <f t="shared" si="93"/>
        <v>-1141.3110037015981</v>
      </c>
      <c r="AP91" s="6">
        <f t="shared" si="93"/>
        <v>-522.09551433579566</v>
      </c>
      <c r="AQ91" s="6">
        <f t="shared" si="93"/>
        <v>-8611.1500361538583</v>
      </c>
      <c r="AR91" s="6">
        <f t="shared" si="93"/>
        <v>1138.5534828247219</v>
      </c>
      <c r="AS91" s="6">
        <f t="shared" si="93"/>
        <v>-517.62597128958714</v>
      </c>
      <c r="AT91" s="6">
        <f t="shared" si="93"/>
        <v>179.31087560519509</v>
      </c>
      <c r="AU91" s="6">
        <f t="shared" si="93"/>
        <v>800.23838714033025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EA68-E41E-427D-B39E-D04FD0395023}">
  <sheetPr codeName="Sheet3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16158.69086701631</v>
      </c>
      <c r="K3">
        <v>1</v>
      </c>
      <c r="L3" s="2">
        <v>0</v>
      </c>
      <c r="O3">
        <f>$C$3</f>
        <v>16158.69086701631</v>
      </c>
      <c r="P3">
        <f>O3*C5</f>
        <v>1615.8690867016312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16158.69086701631</v>
      </c>
      <c r="AF3">
        <f t="shared" ref="AF3:AF34" si="4">-$Z3*P3</f>
        <v>-1615.8690867016312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14269.67203851468</v>
      </c>
      <c r="AJ3">
        <f t="shared" ref="AJ3:AJ34" si="8">AB3-AC3</f>
        <v>0</v>
      </c>
      <c r="AL3">
        <f t="shared" ref="AL3:AL34" si="9">SUM(AI3:AK3)</f>
        <v>14269.67203851468</v>
      </c>
      <c r="AN3">
        <f t="shared" ref="AN3:AN34" si="10">AE3*$K3</f>
        <v>16158.69086701631</v>
      </c>
      <c r="AO3">
        <f t="shared" ref="AO3:AO34" si="11">AF3*$K3</f>
        <v>-1615.8690867016312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14269.67203851468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14269.67203851468</v>
      </c>
      <c r="AW3">
        <v>0</v>
      </c>
      <c r="AX3">
        <f>IF(Z3&gt;0, (R3*SUMPRODUCT(K3:$K$98, X3:$X$98)-K3*$AZ$3)/Z3, 0)</f>
        <v>0</v>
      </c>
      <c r="AZ3">
        <f>C6*ABS(SUMPRODUCT(X4:X79, K4:K79))/1</f>
        <v>12077.926507079717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250000</v>
      </c>
      <c r="S4">
        <f t="shared" si="1"/>
        <v>820.57869732806171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810.15292084992325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-810.15292084992325</v>
      </c>
      <c r="AK4">
        <f>G4*SUM(AB4, AE4:AF4)</f>
        <v>0</v>
      </c>
      <c r="AL4">
        <f t="shared" si="9"/>
        <v>-1486.5016708499234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-630.98120160462724</v>
      </c>
      <c r="AR4">
        <f t="shared" si="14"/>
        <v>-630.98120160462724</v>
      </c>
      <c r="AS4">
        <f t="shared" si="15"/>
        <v>-755.81016965194817</v>
      </c>
      <c r="AT4">
        <f t="shared" si="16"/>
        <v>0</v>
      </c>
      <c r="AU4">
        <f t="shared" si="17"/>
        <v>-1386.7913712565755</v>
      </c>
      <c r="AW4">
        <v>1</v>
      </c>
      <c r="AX4">
        <f>IF(Z4&gt;0, (R4*SUMPRODUCT(K4:$K$98, X4:$X$98)-K4*$AZ$3)/Z4, 0)</f>
        <v>820.57869732806171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250000</v>
      </c>
      <c r="S5">
        <f t="shared" si="1"/>
        <v>1148.0511932067106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810.15292084992325</v>
      </c>
      <c r="AC5">
        <f t="shared" si="2"/>
        <v>1119.0135124138669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-678.66952018446625</v>
      </c>
      <c r="AI5">
        <f t="shared" si="7"/>
        <v>-703.03719470619785</v>
      </c>
      <c r="AJ5">
        <f t="shared" si="8"/>
        <v>-308.86059156394367</v>
      </c>
      <c r="AK5">
        <f>G5*SUM(AB5, AE5:AF5)</f>
        <v>33.216269754846856</v>
      </c>
      <c r="AL5">
        <f t="shared" si="9"/>
        <v>-978.68151651529467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-580.33574805958142</v>
      </c>
      <c r="AR5">
        <f t="shared" si="14"/>
        <v>-601.17274191514434</v>
      </c>
      <c r="AS5">
        <f t="shared" si="15"/>
        <v>-264.10916818935215</v>
      </c>
      <c r="AT5">
        <f t="shared" si="16"/>
        <v>28.403498584537012</v>
      </c>
      <c r="AU5">
        <f t="shared" si="17"/>
        <v>-836.8784115199594</v>
      </c>
      <c r="AW5">
        <v>2</v>
      </c>
      <c r="AX5">
        <f>IF(Z5&gt;0, (R5*SUMPRODUCT(K5:$K$98, X5:$X$98)-K5*$AZ$3)/Z5, 0)</f>
        <v>1148.0511932067106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250000</v>
      </c>
      <c r="S6">
        <f t="shared" si="1"/>
        <v>1610.4012395386953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1119.0135124138669</v>
      </c>
      <c r="AC6">
        <f t="shared" si="2"/>
        <v>1549.5759145997927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-682.5507471909616</v>
      </c>
      <c r="AI6">
        <f t="shared" si="7"/>
        <v>-706.60648989275671</v>
      </c>
      <c r="AJ6">
        <f t="shared" si="8"/>
        <v>-430.56240218592575</v>
      </c>
      <c r="AK6">
        <f>G6*SUM(AB6, AE6:AF6)</f>
        <v>65.462290476211223</v>
      </c>
      <c r="AL6">
        <f t="shared" si="9"/>
        <v>-1071.7066016024712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-526.52649200833741</v>
      </c>
      <c r="AR6">
        <f t="shared" si="14"/>
        <v>-545.08333319495716</v>
      </c>
      <c r="AS6">
        <f t="shared" si="15"/>
        <v>-332.14015536080336</v>
      </c>
      <c r="AT6">
        <f t="shared" si="16"/>
        <v>50.498267425714296</v>
      </c>
      <c r="AU6">
        <f t="shared" si="17"/>
        <v>-826.72522113004618</v>
      </c>
      <c r="AW6">
        <v>3</v>
      </c>
      <c r="AX6">
        <f>IF(Z6&gt;0, (R6*SUMPRODUCT(K6:$K$98, X6:$X$98)-K6*$AZ$3)/Z6, 0)</f>
        <v>1610.4012395386953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250000</v>
      </c>
      <c r="S7">
        <f t="shared" si="1"/>
        <v>1961.4752541640555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1549.5759145997927</v>
      </c>
      <c r="AC7">
        <f t="shared" si="2"/>
        <v>1863.1167813422871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-688.14050018696798</v>
      </c>
      <c r="AI7">
        <f t="shared" si="7"/>
        <v>-711.88687141172647</v>
      </c>
      <c r="AJ7">
        <f t="shared" si="8"/>
        <v>-313.54086674249447</v>
      </c>
      <c r="AK7">
        <f>G7*SUM(AB7, AE7:AF7)</f>
        <v>76.084177406849818</v>
      </c>
      <c r="AL7">
        <f t="shared" si="9"/>
        <v>-949.34356074737127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-482.97560143002568</v>
      </c>
      <c r="AR7">
        <f t="shared" si="14"/>
        <v>-499.64213671016438</v>
      </c>
      <c r="AS7">
        <f t="shared" si="15"/>
        <v>-220.06056705963903</v>
      </c>
      <c r="AT7">
        <f t="shared" si="16"/>
        <v>53.400143331773016</v>
      </c>
      <c r="AU7">
        <f t="shared" si="17"/>
        <v>-666.30256043803047</v>
      </c>
      <c r="AW7">
        <v>4</v>
      </c>
      <c r="AX7">
        <f>IF(Z7&gt;0, (R7*SUMPRODUCT(K7:$K$98, X7:$X$98)-K7*$AZ$3)/Z7, 0)</f>
        <v>1961.4752541640555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250000</v>
      </c>
      <c r="S8">
        <f t="shared" si="1"/>
        <v>2073.7672975536493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1863.1167813422871</v>
      </c>
      <c r="AC8">
        <f t="shared" si="2"/>
        <v>1944.3227313486695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-694.07651047194747</v>
      </c>
      <c r="AI8">
        <f t="shared" si="7"/>
        <v>-717.51601033341115</v>
      </c>
      <c r="AJ8">
        <f t="shared" si="8"/>
        <v>-81.205950006382409</v>
      </c>
      <c r="AK8">
        <f t="shared" ref="AK8:AK39" si="30">G8*SUM(AB8:AB8, AE8:AF8)</f>
        <v>39.684387442590712</v>
      </c>
      <c r="AL8">
        <f t="shared" si="9"/>
        <v>-759.03757289720284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-454.72027107626343</v>
      </c>
      <c r="AR8">
        <f t="shared" si="14"/>
        <v>-470.07652585522067</v>
      </c>
      <c r="AS8">
        <f t="shared" si="15"/>
        <v>-53.201615445535445</v>
      </c>
      <c r="AT8">
        <f t="shared" si="16"/>
        <v>25.999000316435072</v>
      </c>
      <c r="AU8">
        <f t="shared" si="17"/>
        <v>-497.27914098432103</v>
      </c>
      <c r="AW8">
        <v>5</v>
      </c>
      <c r="AX8">
        <f>IF(Z8&gt;0, (R8*SUMPRODUCT(K8:$K$98, X8:$X$98)-K8*$AZ$3)/Z8, 0)</f>
        <v>2073.7672975536493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250000</v>
      </c>
      <c r="S9">
        <f t="shared" si="1"/>
        <v>2062.3636135037691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1944.3227313486695</v>
      </c>
      <c r="AC9">
        <f t="shared" si="2"/>
        <v>1908.5101850133244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-701.18232497574786</v>
      </c>
      <c r="AI9">
        <f t="shared" si="7"/>
        <v>-724.31731160609934</v>
      </c>
      <c r="AJ9">
        <f t="shared" si="8"/>
        <v>35.812546335345132</v>
      </c>
      <c r="AK9">
        <f t="shared" si="30"/>
        <v>11.471504114957151</v>
      </c>
      <c r="AL9">
        <f t="shared" si="9"/>
        <v>-677.03326115579705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-435.05597590719145</v>
      </c>
      <c r="AR9">
        <f t="shared" si="14"/>
        <v>-449.41032259785499</v>
      </c>
      <c r="AS9">
        <f t="shared" si="15"/>
        <v>22.220272446519495</v>
      </c>
      <c r="AT9">
        <f t="shared" si="16"/>
        <v>7.1176158326989531</v>
      </c>
      <c r="AU9">
        <f t="shared" si="17"/>
        <v>-420.07243431863651</v>
      </c>
      <c r="AW9">
        <v>6</v>
      </c>
      <c r="AX9">
        <f>IF(Z9&gt;0, (R9*SUMPRODUCT(K9:$K$98, X9:$X$98)-K9*$AZ$3)/Z9, 0)</f>
        <v>2062.3636135037691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250000</v>
      </c>
      <c r="S10">
        <f t="shared" si="1"/>
        <v>2034.4331343142906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1908.5101850133244</v>
      </c>
      <c r="AC10">
        <f t="shared" si="2"/>
        <v>1858.0654851963682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-709.19214170970906</v>
      </c>
      <c r="AI10">
        <f t="shared" si="7"/>
        <v>-732.02485925958604</v>
      </c>
      <c r="AJ10">
        <f t="shared" si="8"/>
        <v>50.444699816956245</v>
      </c>
      <c r="AK10">
        <f t="shared" si="30"/>
        <v>7.8248917585546307</v>
      </c>
      <c r="AL10">
        <f t="shared" si="9"/>
        <v>-673.75526768407519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-417.44213192234747</v>
      </c>
      <c r="AR10">
        <f t="shared" si="14"/>
        <v>-430.8818441400033</v>
      </c>
      <c r="AS10">
        <f t="shared" si="15"/>
        <v>29.692578072012189</v>
      </c>
      <c r="AT10">
        <f t="shared" si="16"/>
        <v>4.6058596896998489</v>
      </c>
      <c r="AU10">
        <f t="shared" si="17"/>
        <v>-396.58340637829127</v>
      </c>
      <c r="AW10">
        <v>7</v>
      </c>
      <c r="AX10">
        <f>IF(Z10&gt;0, (R10*SUMPRODUCT(K10:$K$98, X10:$X$98)-K10*$AZ$3)/Z10, 0)</f>
        <v>2034.4331343142906</v>
      </c>
    </row>
    <row r="11" spans="1:52" x14ac:dyDescent="0.25">
      <c r="A11" t="s">
        <v>33</v>
      </c>
      <c r="C11" s="26">
        <f>AU81</f>
        <v>1083.4610806018766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250000</v>
      </c>
      <c r="S11">
        <f t="shared" si="1"/>
        <v>1991.1279098963789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1858.0654851963682</v>
      </c>
      <c r="AC11">
        <f t="shared" si="2"/>
        <v>1794.6004763699721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-719.29407777591462</v>
      </c>
      <c r="AI11">
        <f t="shared" si="7"/>
        <v>-741.82653874251525</v>
      </c>
      <c r="AJ11">
        <f t="shared" si="8"/>
        <v>63.465008826396115</v>
      </c>
      <c r="AK11">
        <f t="shared" si="30"/>
        <v>4.4593571644712835</v>
      </c>
      <c r="AL11">
        <f t="shared" si="9"/>
        <v>-673.90217275164787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-402.30739001912082</v>
      </c>
      <c r="AR11">
        <f t="shared" si="14"/>
        <v>-414.90999004359219</v>
      </c>
      <c r="AS11">
        <f t="shared" si="15"/>
        <v>35.496527564129536</v>
      </c>
      <c r="AT11">
        <f t="shared" si="16"/>
        <v>2.4941569761685338</v>
      </c>
      <c r="AU11">
        <f t="shared" si="17"/>
        <v>-376.91930550329408</v>
      </c>
      <c r="AW11">
        <v>8</v>
      </c>
      <c r="AX11">
        <f>IF(Z11&gt;0, (R11*SUMPRODUCT(K11:$K$98, X11:$X$98)-K11*$AZ$3)/Z11, 0)</f>
        <v>1991.1279098963789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250000</v>
      </c>
      <c r="S12">
        <f t="shared" si="1"/>
        <v>1943.0137571990072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1794.6004763699721</v>
      </c>
      <c r="AC12">
        <f t="shared" si="2"/>
        <v>1728.0353596902823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-731.79529714745672</v>
      </c>
      <c r="AI12">
        <f t="shared" si="7"/>
        <v>-754.02925397467664</v>
      </c>
      <c r="AJ12">
        <f t="shared" si="8"/>
        <v>66.565116679689709</v>
      </c>
      <c r="AK12">
        <f t="shared" si="30"/>
        <v>4.1275810956509353</v>
      </c>
      <c r="AL12">
        <f t="shared" si="9"/>
        <v>-683.33655619933597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-388.95697993230516</v>
      </c>
      <c r="AR12">
        <f t="shared" si="14"/>
        <v>-400.77456434856322</v>
      </c>
      <c r="AS12">
        <f t="shared" si="15"/>
        <v>35.380067149238037</v>
      </c>
      <c r="AT12">
        <f t="shared" si="16"/>
        <v>2.1938532314270458</v>
      </c>
      <c r="AU12">
        <f t="shared" si="17"/>
        <v>-363.20064396789815</v>
      </c>
      <c r="AW12">
        <v>9</v>
      </c>
      <c r="AX12">
        <f>IF(Z12&gt;0, (R12*SUMPRODUCT(K12:$K$98, X12:$X$98)-K12*$AZ$3)/Z12, 0)</f>
        <v>1943.0137571990072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250000</v>
      </c>
      <c r="S13">
        <f t="shared" si="1"/>
        <v>1887.6685100108521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1728.0353596902823</v>
      </c>
      <c r="AC13">
        <f t="shared" si="2"/>
        <v>1656.3943583119853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-745.77604902954374</v>
      </c>
      <c r="AI13">
        <f t="shared" si="7"/>
        <v>-767.71308868358847</v>
      </c>
      <c r="AJ13">
        <f t="shared" si="8"/>
        <v>71.641001378297005</v>
      </c>
      <c r="AK13">
        <f t="shared" si="30"/>
        <v>3.4560707193805649</v>
      </c>
      <c r="AL13">
        <f t="shared" si="9"/>
        <v>-692.61601658591087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-376.7945800217251</v>
      </c>
      <c r="AR13">
        <f t="shared" si="14"/>
        <v>-387.87801137369956</v>
      </c>
      <c r="AS13">
        <f t="shared" si="15"/>
        <v>36.195773599591547</v>
      </c>
      <c r="AT13">
        <f t="shared" si="16"/>
        <v>1.7461390948783255</v>
      </c>
      <c r="AU13">
        <f t="shared" si="17"/>
        <v>-349.9360986792297</v>
      </c>
      <c r="AW13">
        <v>10</v>
      </c>
      <c r="AX13">
        <f>IF(Z13&gt;0, (R13*SUMPRODUCT(K13:$K$98, X13:$X$98)-K13*$AZ$3)/Z13, 0)</f>
        <v>1887.6685100108521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250000</v>
      </c>
      <c r="S14">
        <f t="shared" si="1"/>
        <v>1825.3519266269545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1656.3943583119853</v>
      </c>
      <c r="AC14">
        <f t="shared" si="2"/>
        <v>1580.1279514055395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-762.54137004243989</v>
      </c>
      <c r="AI14">
        <f t="shared" si="7"/>
        <v>-784.18278516293992</v>
      </c>
      <c r="AJ14">
        <f t="shared" si="8"/>
        <v>76.266406906445809</v>
      </c>
      <c r="AK14">
        <f t="shared" si="30"/>
        <v>2.9815098449615736</v>
      </c>
      <c r="AL14">
        <f t="shared" si="9"/>
        <v>-704.93486841153253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-366.29117830266421</v>
      </c>
      <c r="AR14">
        <f t="shared" si="14"/>
        <v>-376.6867578161847</v>
      </c>
      <c r="AS14">
        <f t="shared" si="15"/>
        <v>36.635011749090673</v>
      </c>
      <c r="AT14">
        <f t="shared" si="16"/>
        <v>1.4321855798737668</v>
      </c>
      <c r="AU14">
        <f t="shared" si="17"/>
        <v>-338.61956048722027</v>
      </c>
      <c r="AW14">
        <v>11</v>
      </c>
      <c r="AX14">
        <f>IF(Z14&gt;0, (R14*SUMPRODUCT(K14:$K$98, X14:$X$98)-K14*$AZ$3)/Z14, 0)</f>
        <v>1825.3519266269545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250000</v>
      </c>
      <c r="S15">
        <f t="shared" si="1"/>
        <v>1770.2897334711117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1580.1279514055395</v>
      </c>
      <c r="AC15">
        <f t="shared" si="2"/>
        <v>1511.5998773033998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-782.1449808398072</v>
      </c>
      <c r="AI15">
        <f t="shared" si="7"/>
        <v>-803.49176731101829</v>
      </c>
      <c r="AJ15">
        <f t="shared" si="8"/>
        <v>68.528074102139726</v>
      </c>
      <c r="AK15">
        <f t="shared" si="30"/>
        <v>6.4785246007627126</v>
      </c>
      <c r="AL15">
        <f t="shared" si="9"/>
        <v>-728.48516860811583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-356.42527906999987</v>
      </c>
      <c r="AR15">
        <f t="shared" si="14"/>
        <v>-366.15305910009056</v>
      </c>
      <c r="AS15">
        <f t="shared" si="15"/>
        <v>31.228402066531128</v>
      </c>
      <c r="AT15">
        <f t="shared" si="16"/>
        <v>2.9522786636172804</v>
      </c>
      <c r="AU15">
        <f t="shared" si="17"/>
        <v>-331.97237836994213</v>
      </c>
      <c r="AW15">
        <v>12</v>
      </c>
      <c r="AX15">
        <f>IF(Z15&gt;0, (R15*SUMPRODUCT(K15:$K$98, X15:$X$98)-K15*$AZ$3)/Z15, 0)</f>
        <v>1770.2897334711117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250000</v>
      </c>
      <c r="S16">
        <f t="shared" si="1"/>
        <v>1724.7736929145567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1511.5998773033998</v>
      </c>
      <c r="AC16">
        <f t="shared" si="2"/>
        <v>1452.4737387489613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-802.12556763503926</v>
      </c>
      <c r="AI16">
        <f t="shared" si="7"/>
        <v>-823.17867368477471</v>
      </c>
      <c r="AJ16">
        <f t="shared" si="8"/>
        <v>59.126138554438512</v>
      </c>
      <c r="AK16">
        <f t="shared" si="30"/>
        <v>10.732359128854139</v>
      </c>
      <c r="AL16">
        <f t="shared" si="9"/>
        <v>-753.32017600148208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-345.7860928425734</v>
      </c>
      <c r="AR16">
        <f t="shared" si="14"/>
        <v>-354.86181811162584</v>
      </c>
      <c r="AS16">
        <f t="shared" si="15"/>
        <v>25.488523568557092</v>
      </c>
      <c r="AT16">
        <f t="shared" si="16"/>
        <v>4.6265830187803196</v>
      </c>
      <c r="AU16">
        <f t="shared" si="17"/>
        <v>-324.7467115242884</v>
      </c>
      <c r="AW16">
        <v>13</v>
      </c>
      <c r="AX16">
        <f>IF(Z16&gt;0, (R16*SUMPRODUCT(K16:$K$98, X16:$X$98)-K16*$AZ$3)/Z16, 0)</f>
        <v>1724.7736929145567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250000</v>
      </c>
      <c r="S17">
        <f t="shared" si="1"/>
        <v>1708.7357298697668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1452.4737387489613</v>
      </c>
      <c r="AC17">
        <f t="shared" si="2"/>
        <v>1418.9489996445973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-823.57729768384365</v>
      </c>
      <c r="AI17">
        <f t="shared" si="7"/>
        <v>-844.33751494331341</v>
      </c>
      <c r="AJ17">
        <f t="shared" si="8"/>
        <v>33.524739104364016</v>
      </c>
      <c r="AK17">
        <f t="shared" si="30"/>
        <v>20.044137594735666</v>
      </c>
      <c r="AL17">
        <f t="shared" si="9"/>
        <v>-790.76863824421378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-333.74098498690898</v>
      </c>
      <c r="AR17">
        <f t="shared" si="14"/>
        <v>-342.15371731477046</v>
      </c>
      <c r="AS17">
        <f t="shared" si="15"/>
        <v>13.585342239988119</v>
      </c>
      <c r="AT17">
        <f t="shared" si="16"/>
        <v>8.122552968486767</v>
      </c>
      <c r="AU17">
        <f t="shared" si="17"/>
        <v>-320.44582210629557</v>
      </c>
      <c r="AW17">
        <v>14</v>
      </c>
      <c r="AX17">
        <f>IF(Z17&gt;0, (R17*SUMPRODUCT(K17:$K$98, X17:$X$98)-K17*$AZ$3)/Z17, 0)</f>
        <v>1708.7357298697668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250000</v>
      </c>
      <c r="S18">
        <f t="shared" si="1"/>
        <v>1724.933564320065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1418.9489996445973</v>
      </c>
      <c r="AC18">
        <f t="shared" si="2"/>
        <v>1412.2306972846627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-847.15242840506926</v>
      </c>
      <c r="AI18">
        <f t="shared" si="7"/>
        <v>-867.62032824910375</v>
      </c>
      <c r="AJ18">
        <f t="shared" si="8"/>
        <v>6.7183023599345688</v>
      </c>
      <c r="AK18">
        <f t="shared" si="30"/>
        <v>30.649298392323303</v>
      </c>
      <c r="AL18">
        <f t="shared" si="9"/>
        <v>-830.25272749684586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-320.35686274621929</v>
      </c>
      <c r="AR18">
        <f t="shared" si="14"/>
        <v>-328.09694819150764</v>
      </c>
      <c r="AS18">
        <f t="shared" si="15"/>
        <v>2.5405749837266018</v>
      </c>
      <c r="AT18">
        <f t="shared" si="16"/>
        <v>11.590255483093038</v>
      </c>
      <c r="AU18">
        <f t="shared" si="17"/>
        <v>-313.96611772468799</v>
      </c>
      <c r="AW18">
        <v>15</v>
      </c>
      <c r="AX18">
        <f>IF(Z18&gt;0, (R18*SUMPRODUCT(K18:$K$98, X18:$X$98)-K18*$AZ$3)/Z18, 0)</f>
        <v>1724.933564320065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250000</v>
      </c>
      <c r="S19">
        <f t="shared" si="1"/>
        <v>1734.5612030848035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1412.2306972846627</v>
      </c>
      <c r="AC19">
        <f t="shared" si="2"/>
        <v>1399.8285410187218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-876.78199286591757</v>
      </c>
      <c r="AI19">
        <f t="shared" si="7"/>
        <v>-896.95753551222515</v>
      </c>
      <c r="AJ19">
        <f t="shared" si="8"/>
        <v>12.402156265940903</v>
      </c>
      <c r="AK19">
        <f t="shared" si="30"/>
        <v>31.492744549447981</v>
      </c>
      <c r="AL19">
        <f t="shared" si="9"/>
        <v>-853.06263469683631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-309.20591104526204</v>
      </c>
      <c r="AR19">
        <f t="shared" si="14"/>
        <v>-316.32101730376621</v>
      </c>
      <c r="AS19">
        <f t="shared" si="15"/>
        <v>4.3737440530697622</v>
      </c>
      <c r="AT19">
        <f t="shared" si="16"/>
        <v>11.10623033885337</v>
      </c>
      <c r="AU19">
        <f t="shared" si="17"/>
        <v>-300.84104291184309</v>
      </c>
      <c r="AW19">
        <v>16</v>
      </c>
      <c r="AX19">
        <f>IF(Z19&gt;0, (R19*SUMPRODUCT(K19:$K$98, X19:$X$98)-K19*$AZ$3)/Z19, 0)</f>
        <v>1734.5612030848035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250000</v>
      </c>
      <c r="S20">
        <f t="shared" si="1"/>
        <v>1647.1315578512927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1399.8285410187218</v>
      </c>
      <c r="AC20">
        <f t="shared" si="2"/>
        <v>1309.99613367252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-907.95369129355993</v>
      </c>
      <c r="AI20">
        <f t="shared" si="7"/>
        <v>-927.83668314427507</v>
      </c>
      <c r="AJ20">
        <f t="shared" si="8"/>
        <v>89.832407346201762</v>
      </c>
      <c r="AK20">
        <f t="shared" si="30"/>
        <v>6.0192627263805036</v>
      </c>
      <c r="AL20">
        <f t="shared" si="9"/>
        <v>-831.98501307169283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-303.70759866122006</v>
      </c>
      <c r="AR20">
        <f t="shared" si="14"/>
        <v>-310.35839568653762</v>
      </c>
      <c r="AS20">
        <f t="shared" si="15"/>
        <v>30.048652237100058</v>
      </c>
      <c r="AT20">
        <f t="shared" si="16"/>
        <v>2.0134240830449479</v>
      </c>
      <c r="AU20">
        <f t="shared" si="17"/>
        <v>-278.29631936639265</v>
      </c>
      <c r="AW20">
        <v>17</v>
      </c>
      <c r="AX20">
        <f>IF(Z20&gt;0, (R20*SUMPRODUCT(K20:$K$98, X20:$X$98)-K20*$AZ$3)/Z20, 0)</f>
        <v>1647.1315578512927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250000</v>
      </c>
      <c r="S21">
        <f t="shared" si="1"/>
        <v>1537.1357595016575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1309.99613367252</v>
      </c>
      <c r="AC21">
        <f t="shared" si="2"/>
        <v>1204.5249641949185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-937.49101895795968</v>
      </c>
      <c r="AI21">
        <f t="shared" si="7"/>
        <v>-957.08143178827186</v>
      </c>
      <c r="AJ21">
        <f t="shared" si="8"/>
        <v>105.47116947760151</v>
      </c>
      <c r="AK21">
        <f t="shared" si="30"/>
        <v>2.0959938138760323</v>
      </c>
      <c r="AL21">
        <f t="shared" si="9"/>
        <v>-849.51426849679433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-298.20058963725097</v>
      </c>
      <c r="AR21">
        <f t="shared" si="14"/>
        <v>-304.43198016697534</v>
      </c>
      <c r="AS21">
        <f t="shared" si="15"/>
        <v>33.548657311843101</v>
      </c>
      <c r="AT21">
        <f t="shared" si="16"/>
        <v>0.66670141743714306</v>
      </c>
      <c r="AU21">
        <f t="shared" si="17"/>
        <v>-270.21662143769504</v>
      </c>
      <c r="AW21">
        <v>18</v>
      </c>
      <c r="AX21">
        <f>IF(Z21&gt;0, (R21*SUMPRODUCT(K21:$K$98, X21:$X$98)-K21*$AZ$3)/Z21, 0)</f>
        <v>1537.1357595016575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250000</v>
      </c>
      <c r="S22">
        <f t="shared" si="1"/>
        <v>1504.0932355735688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1204.5249641949185</v>
      </c>
      <c r="AC22">
        <f t="shared" si="2"/>
        <v>1161.0089494322142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-970.18992378866074</v>
      </c>
      <c r="AI22">
        <f t="shared" si="7"/>
        <v>-989.48741349829095</v>
      </c>
      <c r="AJ22">
        <f t="shared" si="8"/>
        <v>43.516014762704344</v>
      </c>
      <c r="AK22">
        <f t="shared" si="30"/>
        <v>25.295024248093291</v>
      </c>
      <c r="AL22">
        <f t="shared" si="9"/>
        <v>-920.67637448749326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-288.14339634996759</v>
      </c>
      <c r="AR22">
        <f t="shared" si="14"/>
        <v>-293.87469090335509</v>
      </c>
      <c r="AS22">
        <f t="shared" si="15"/>
        <v>12.924121331188276</v>
      </c>
      <c r="AT22">
        <f t="shared" si="16"/>
        <v>7.5125436977719859</v>
      </c>
      <c r="AU22">
        <f t="shared" si="17"/>
        <v>-273.43802587439484</v>
      </c>
      <c r="AW22">
        <v>19</v>
      </c>
      <c r="AX22">
        <f>IF(Z22&gt;0, (R22*SUMPRODUCT(K22:$K$98, X22:$X$98)-K22*$AZ$3)/Z22, 0)</f>
        <v>1504.0932355735688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250000</v>
      </c>
      <c r="S23">
        <f t="shared" si="1"/>
        <v>1653.85260202781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1161.0089494322142</v>
      </c>
      <c r="AC23">
        <f t="shared" si="2"/>
        <v>1257.1984125508766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-1004.2685739496469</v>
      </c>
      <c r="AI23">
        <f t="shared" si="7"/>
        <v>-1023.2726619047859</v>
      </c>
      <c r="AJ23">
        <f t="shared" si="8"/>
        <v>-96.189463118662388</v>
      </c>
      <c r="AK23">
        <f t="shared" si="30"/>
        <v>81.270626460255002</v>
      </c>
      <c r="AL23">
        <f t="shared" si="9"/>
        <v>-1038.1914985631931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-266.3077229317916</v>
      </c>
      <c r="AR23">
        <f t="shared" si="14"/>
        <v>-271.34714716651058</v>
      </c>
      <c r="AS23">
        <f t="shared" si="15"/>
        <v>-25.507117874273831</v>
      </c>
      <c r="AT23">
        <f t="shared" si="16"/>
        <v>21.551003422074501</v>
      </c>
      <c r="AU23">
        <f t="shared" si="17"/>
        <v>-275.30326161870988</v>
      </c>
      <c r="AW23">
        <v>20</v>
      </c>
      <c r="AX23">
        <f>IF(Z23&gt;0, (R23*SUMPRODUCT(K23:$K$98, X23:$X$98)-K23*$AZ$3)/Z23, 0)</f>
        <v>1653.85260202781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250000</v>
      </c>
      <c r="S24">
        <f t="shared" si="1"/>
        <v>1782.5471831893815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1257.1984125508766</v>
      </c>
      <c r="AC24">
        <f t="shared" si="2"/>
        <v>1334.0450284303624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-1042.3337456320266</v>
      </c>
      <c r="AI24">
        <f t="shared" si="7"/>
        <v>-1061.043559333051</v>
      </c>
      <c r="AJ24">
        <f t="shared" si="8"/>
        <v>-76.846615879485853</v>
      </c>
      <c r="AK24">
        <f t="shared" si="30"/>
        <v>88.003888878561369</v>
      </c>
      <c r="AL24">
        <f t="shared" si="9"/>
        <v>-1049.8862863339755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-246.78721901849741</v>
      </c>
      <c r="AR24">
        <f t="shared" si="14"/>
        <v>-251.21703136121326</v>
      </c>
      <c r="AS24">
        <f t="shared" si="15"/>
        <v>-18.194520424340283</v>
      </c>
      <c r="AT24">
        <f t="shared" si="16"/>
        <v>20.836162208280058</v>
      </c>
      <c r="AU24">
        <f t="shared" si="17"/>
        <v>-248.57538957727348</v>
      </c>
      <c r="AW24">
        <v>21</v>
      </c>
      <c r="AX24">
        <f>IF(Z24&gt;0, (R24*SUMPRODUCT(K24:$K$98, X24:$X$98)-K24*$AZ$3)/Z24, 0)</f>
        <v>1782.5471831893815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250000</v>
      </c>
      <c r="S25">
        <f t="shared" si="1"/>
        <v>1892.0952643599003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1334.0450284303624</v>
      </c>
      <c r="AC25">
        <f t="shared" si="2"/>
        <v>1393.6456119219347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-1086.6371666423952</v>
      </c>
      <c r="AI25">
        <f t="shared" si="7"/>
        <v>-1105.051218489745</v>
      </c>
      <c r="AJ25">
        <f t="shared" si="8"/>
        <v>-59.600583491572252</v>
      </c>
      <c r="AK25">
        <f t="shared" si="30"/>
        <v>93.383151990125384</v>
      </c>
      <c r="AL25">
        <f t="shared" si="9"/>
        <v>-1071.268649991192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-229.71132049457864</v>
      </c>
      <c r="AR25">
        <f t="shared" si="14"/>
        <v>-233.60398705832264</v>
      </c>
      <c r="AS25">
        <f t="shared" si="15"/>
        <v>-12.599356212340965</v>
      </c>
      <c r="AT25">
        <f t="shared" si="16"/>
        <v>19.740873783914179</v>
      </c>
      <c r="AU25">
        <f t="shared" si="17"/>
        <v>-226.46246948674946</v>
      </c>
      <c r="AW25">
        <v>22</v>
      </c>
      <c r="AX25">
        <f>IF(Z25&gt;0, (R25*SUMPRODUCT(K25:$K$98, X25:$X$98)-K25*$AZ$3)/Z25, 0)</f>
        <v>1892.0952643599003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250000</v>
      </c>
      <c r="S26">
        <f t="shared" si="1"/>
        <v>1983.6725172632621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1393.6456119219347</v>
      </c>
      <c r="AC26">
        <f t="shared" si="2"/>
        <v>1437.4948293827761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-1133.2685143967094</v>
      </c>
      <c r="AI26">
        <f t="shared" si="7"/>
        <v>-1151.385098874146</v>
      </c>
      <c r="AJ26">
        <f t="shared" si="8"/>
        <v>-43.849217460841373</v>
      </c>
      <c r="AK26">
        <f t="shared" si="30"/>
        <v>97.555192834535433</v>
      </c>
      <c r="AL26">
        <f t="shared" si="9"/>
        <v>-1097.6791235004521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-213.90091548728631</v>
      </c>
      <c r="AR26">
        <f t="shared" si="14"/>
        <v>-217.32036459047555</v>
      </c>
      <c r="AS26">
        <f t="shared" si="15"/>
        <v>-8.2764037287916228</v>
      </c>
      <c r="AT26">
        <f t="shared" si="16"/>
        <v>18.413239927480397</v>
      </c>
      <c r="AU26">
        <f t="shared" si="17"/>
        <v>-207.18352839178681</v>
      </c>
      <c r="AW26">
        <v>23</v>
      </c>
      <c r="AX26">
        <f>IF(Z26&gt;0, (R26*SUMPRODUCT(K26:$K$98, X26:$X$98)-K26*$AZ$3)/Z26, 0)</f>
        <v>1983.6725172632621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250000</v>
      </c>
      <c r="S27">
        <f t="shared" si="1"/>
        <v>2059.5810992702536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1437.4948293827761</v>
      </c>
      <c r="AC27">
        <f t="shared" si="2"/>
        <v>1467.8443942128276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-1181.4993257435267</v>
      </c>
      <c r="AI27">
        <f t="shared" si="7"/>
        <v>-1199.3165944436146</v>
      </c>
      <c r="AJ27">
        <f t="shared" si="8"/>
        <v>-30.349564830051577</v>
      </c>
      <c r="AK27">
        <f t="shared" si="30"/>
        <v>100.62463805679434</v>
      </c>
      <c r="AL27">
        <f t="shared" si="9"/>
        <v>-1129.0415212168718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-199.11101023722162</v>
      </c>
      <c r="AR27">
        <f t="shared" si="14"/>
        <v>-202.11364789705269</v>
      </c>
      <c r="AS27">
        <f t="shared" si="15"/>
        <v>-5.1146305223397031</v>
      </c>
      <c r="AT27">
        <f t="shared" si="16"/>
        <v>16.957668025442686</v>
      </c>
      <c r="AU27">
        <f t="shared" si="17"/>
        <v>-190.27061039394971</v>
      </c>
      <c r="AW27">
        <v>24</v>
      </c>
      <c r="AX27">
        <f>IF(Z27&gt;0, (R27*SUMPRODUCT(K27:$K$98, X27:$X$98)-K27*$AZ$3)/Z27, 0)</f>
        <v>2059.5810992702536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250000</v>
      </c>
      <c r="S28">
        <f t="shared" si="1"/>
        <v>2122.1384297460504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1467.8443942128276</v>
      </c>
      <c r="AC28">
        <f t="shared" si="2"/>
        <v>1486.8141699732289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-1235.7783184443042</v>
      </c>
      <c r="AI28">
        <f t="shared" si="7"/>
        <v>-1253.2938366255469</v>
      </c>
      <c r="AJ28">
        <f t="shared" si="8"/>
        <v>-18.969775760401262</v>
      </c>
      <c r="AK28">
        <f t="shared" si="30"/>
        <v>102.74910759489795</v>
      </c>
      <c r="AL28">
        <f t="shared" si="9"/>
        <v>-1169.5145047910503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-185.94493216418556</v>
      </c>
      <c r="AR28">
        <f t="shared" si="14"/>
        <v>-188.58045488814125</v>
      </c>
      <c r="AS28">
        <f t="shared" si="15"/>
        <v>-2.854341765259413</v>
      </c>
      <c r="AT28">
        <f t="shared" si="16"/>
        <v>15.460439430362918</v>
      </c>
      <c r="AU28">
        <f t="shared" si="17"/>
        <v>-175.97435722303777</v>
      </c>
      <c r="AW28">
        <v>25</v>
      </c>
      <c r="AX28">
        <f>IF(Z28&gt;0, (R28*SUMPRODUCT(K28:$K$98, X28:$X$98)-K28*$AZ$3)/Z28, 0)</f>
        <v>2122.1384297460504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250000</v>
      </c>
      <c r="S29">
        <f t="shared" si="1"/>
        <v>2172.4620047948561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1486.8141699732289</v>
      </c>
      <c r="AC29">
        <f t="shared" si="2"/>
        <v>1495.5842253069216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-1296.5664408309442</v>
      </c>
      <c r="AI29">
        <f t="shared" si="7"/>
        <v>-1313.7771471862914</v>
      </c>
      <c r="AJ29">
        <f t="shared" si="8"/>
        <v>-8.7700553336926532</v>
      </c>
      <c r="AK29">
        <f t="shared" si="30"/>
        <v>104.07699189812604</v>
      </c>
      <c r="AL29">
        <f t="shared" si="9"/>
        <v>-1218.4702106218579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-174.18892098227025</v>
      </c>
      <c r="AR29">
        <f t="shared" si="14"/>
        <v>-176.5011159265257</v>
      </c>
      <c r="AS29">
        <f t="shared" si="15"/>
        <v>-1.1782245995443845</v>
      </c>
      <c r="AT29">
        <f t="shared" si="16"/>
        <v>13.982360137438461</v>
      </c>
      <c r="AU29">
        <f t="shared" si="17"/>
        <v>-163.69698038863163</v>
      </c>
      <c r="AW29">
        <v>26</v>
      </c>
      <c r="AX29">
        <f>IF(Z29&gt;0, (R29*SUMPRODUCT(K29:$K$98, X29:$X$98)-K29*$AZ$3)/Z29, 0)</f>
        <v>2172.4620047948561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250000</v>
      </c>
      <c r="S30">
        <f t="shared" si="1"/>
        <v>2211.6429406313341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1495.5842253069216</v>
      </c>
      <c r="AC30">
        <f t="shared" si="2"/>
        <v>1495.24797173347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-1365.9462974549901</v>
      </c>
      <c r="AI30">
        <f t="shared" si="7"/>
        <v>-1382.8483021170384</v>
      </c>
      <c r="AJ30">
        <f t="shared" si="8"/>
        <v>0.33625357345158591</v>
      </c>
      <c r="AK30">
        <f t="shared" si="30"/>
        <v>104.69089577148452</v>
      </c>
      <c r="AL30">
        <f t="shared" si="9"/>
        <v>-1277.8211527721023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-163.84807939408509</v>
      </c>
      <c r="AR30">
        <f t="shared" si="14"/>
        <v>-165.87550976008581</v>
      </c>
      <c r="AS30">
        <f t="shared" si="15"/>
        <v>4.0334310581676226E-2</v>
      </c>
      <c r="AT30">
        <f t="shared" si="16"/>
        <v>12.557889160184434</v>
      </c>
      <c r="AU30">
        <f t="shared" si="17"/>
        <v>-153.2772862893197</v>
      </c>
      <c r="AW30">
        <v>27</v>
      </c>
      <c r="AX30">
        <f>IF(Z30&gt;0, (R30*SUMPRODUCT(K30:$K$98, X30:$X$98)-K30*$AZ$3)/Z30, 0)</f>
        <v>2211.6429406313341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250000</v>
      </c>
      <c r="S31">
        <f t="shared" si="1"/>
        <v>2240.4563686222909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1495.24797173347</v>
      </c>
      <c r="AC31">
        <f t="shared" si="2"/>
        <v>1486.6254882401172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-1445.6195006825099</v>
      </c>
      <c r="AI31">
        <f t="shared" si="7"/>
        <v>-1462.2079233478694</v>
      </c>
      <c r="AJ31">
        <f t="shared" si="8"/>
        <v>8.6224834933527745</v>
      </c>
      <c r="AK31">
        <f t="shared" si="30"/>
        <v>104.66735802134291</v>
      </c>
      <c r="AL31">
        <f t="shared" si="9"/>
        <v>-1348.9180818331738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-154.82593273745138</v>
      </c>
      <c r="AR31">
        <f t="shared" si="14"/>
        <v>-156.60255377126754</v>
      </c>
      <c r="AS31">
        <f t="shared" si="15"/>
        <v>0.92346848443960883</v>
      </c>
      <c r="AT31">
        <f t="shared" si="16"/>
        <v>11.209880141467602</v>
      </c>
      <c r="AU31">
        <f t="shared" si="17"/>
        <v>-144.46920514536035</v>
      </c>
      <c r="AW31">
        <v>28</v>
      </c>
      <c r="AX31">
        <f>IF(Z31&gt;0, (R31*SUMPRODUCT(K31:$K$98, X31:$X$98)-K31*$AZ$3)/Z31, 0)</f>
        <v>2240.4563686222909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250000</v>
      </c>
      <c r="S32">
        <f t="shared" si="1"/>
        <v>2259.5194818942637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1486.6254882401172</v>
      </c>
      <c r="AC32">
        <f t="shared" si="2"/>
        <v>1470.3938375568905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-1536.6081517470702</v>
      </c>
      <c r="AI32">
        <f t="shared" si="7"/>
        <v>-1552.8770293706013</v>
      </c>
      <c r="AJ32">
        <f t="shared" si="8"/>
        <v>16.23165068322669</v>
      </c>
      <c r="AK32">
        <f t="shared" si="30"/>
        <v>104.06378417680821</v>
      </c>
      <c r="AL32">
        <f t="shared" si="9"/>
        <v>-1432.5815945105664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-146.93823443481827</v>
      </c>
      <c r="AR32">
        <f t="shared" si="14"/>
        <v>-148.49394670376586</v>
      </c>
      <c r="AS32">
        <f t="shared" si="15"/>
        <v>1.5521524408446761</v>
      </c>
      <c r="AT32">
        <f t="shared" si="16"/>
        <v>9.9511047746043122</v>
      </c>
      <c r="AU32">
        <f t="shared" si="17"/>
        <v>-136.99068948831686</v>
      </c>
      <c r="AW32">
        <v>29</v>
      </c>
      <c r="AX32">
        <f>IF(Z32&gt;0, (R32*SUMPRODUCT(K32:$K$98, X32:$X$98)-K32*$AZ$3)/Z32, 0)</f>
        <v>2259.5194818942637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250000</v>
      </c>
      <c r="S33">
        <f t="shared" si="1"/>
        <v>2269.5199834303985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1470.3938375568905</v>
      </c>
      <c r="AC33">
        <f t="shared" si="2"/>
        <v>1447.2004978133446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-1644.8632452393538</v>
      </c>
      <c r="AI33">
        <f t="shared" si="7"/>
        <v>-1660.8049477621257</v>
      </c>
      <c r="AJ33">
        <f t="shared" si="8"/>
        <v>23.193339743545948</v>
      </c>
      <c r="AK33">
        <f t="shared" si="30"/>
        <v>102.92756862898234</v>
      </c>
      <c r="AL33">
        <f t="shared" si="9"/>
        <v>-1534.6840393895975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-140.4376190899273</v>
      </c>
      <c r="AR33">
        <f t="shared" si="14"/>
        <v>-141.79871385146305</v>
      </c>
      <c r="AS33">
        <f t="shared" si="15"/>
        <v>1.9802359994088146</v>
      </c>
      <c r="AT33">
        <f t="shared" si="16"/>
        <v>8.7879054497724844</v>
      </c>
      <c r="AU33">
        <f t="shared" si="17"/>
        <v>-131.03057240228176</v>
      </c>
      <c r="AW33">
        <v>30</v>
      </c>
      <c r="AX33">
        <f>IF(Z33&gt;0, (R33*SUMPRODUCT(K33:$K$98, X33:$X$98)-K33*$AZ$3)/Z33, 0)</f>
        <v>2269.5199834303985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250000</v>
      </c>
      <c r="S34">
        <f t="shared" si="1"/>
        <v>2270.4243737763322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1447.2004978133446</v>
      </c>
      <c r="AC34">
        <f t="shared" si="2"/>
        <v>1417.2493918406242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-1767.2945910020885</v>
      </c>
      <c r="AI34">
        <f t="shared" si="7"/>
        <v>-1782.9001470405324</v>
      </c>
      <c r="AJ34">
        <f t="shared" si="8"/>
        <v>29.95110597272037</v>
      </c>
      <c r="AK34">
        <f t="shared" si="30"/>
        <v>101.30403484693413</v>
      </c>
      <c r="AL34">
        <f t="shared" si="9"/>
        <v>-1651.6450062208778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-134.72388168633125</v>
      </c>
      <c r="AR34">
        <f t="shared" si="14"/>
        <v>-135.9135198463058</v>
      </c>
      <c r="AS34">
        <f t="shared" si="15"/>
        <v>2.2832239050511416</v>
      </c>
      <c r="AT34">
        <f t="shared" si="16"/>
        <v>7.7225794016195248</v>
      </c>
      <c r="AU34">
        <f t="shared" si="17"/>
        <v>-125.90771653963515</v>
      </c>
      <c r="AW34">
        <v>31</v>
      </c>
      <c r="AX34">
        <f>IF(Z34&gt;0, (R34*SUMPRODUCT(K34:$K$98, X34:$X$98)-K34*$AZ$3)/Z34, 0)</f>
        <v>2270.4243737763322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2262.8855298037083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1417.2493918406242</v>
      </c>
      <c r="AC35">
        <f t="shared" ref="AC35:AC66" si="33">S35*Z35</f>
        <v>1381.1741825803706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-1905.0743146716318</v>
      </c>
      <c r="AI35">
        <f t="shared" ref="AI35:AI66" si="38">SUM(AE35:AH35)</f>
        <v>-1920.3333077182242</v>
      </c>
      <c r="AJ35">
        <f t="shared" ref="AJ35:AJ66" si="39">AB35-AC35</f>
        <v>36.075209260253587</v>
      </c>
      <c r="AK35">
        <f t="shared" si="30"/>
        <v>99.207457428843696</v>
      </c>
      <c r="AL35">
        <f t="shared" ref="AL35:AL66" si="40">SUM(AI35:AK35)</f>
        <v>-1785.0506410291268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-129.66702238805624</v>
      </c>
      <c r="AR35">
        <f t="shared" ref="AR35:AR66" si="45">AI35*$K35</f>
        <v>-130.70561084508066</v>
      </c>
      <c r="AS35">
        <f t="shared" ref="AS35:AS66" si="46">AJ35*$K35</f>
        <v>2.4554238807263529</v>
      </c>
      <c r="AT35">
        <f t="shared" ref="AT35:AT66" si="47">AK35*$K35</f>
        <v>6.7524586859517362</v>
      </c>
      <c r="AU35">
        <f t="shared" ref="AU35:AU66" si="48">AL35*$K35</f>
        <v>-121.49772827840258</v>
      </c>
      <c r="AW35">
        <v>32</v>
      </c>
      <c r="AX35">
        <f>IF(Z35&gt;0, (R35*SUMPRODUCT(K35:$K$98, X35:$X$98)-K35*$AZ$3)/Z35, 0)</f>
        <v>2262.8855298037083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250000</v>
      </c>
      <c r="S36">
        <f t="shared" si="32"/>
        <v>2247.5727339460454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1381.1741825803706</v>
      </c>
      <c r="AC36">
        <f t="shared" si="33"/>
        <v>1339.5863320013127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-2060.3624735984158</v>
      </c>
      <c r="AI36">
        <f t="shared" si="38"/>
        <v>-2075.2628404671823</v>
      </c>
      <c r="AJ36">
        <f t="shared" si="39"/>
        <v>41.587850579057886</v>
      </c>
      <c r="AK36">
        <f t="shared" si="30"/>
        <v>96.682192780625954</v>
      </c>
      <c r="AL36">
        <f t="shared" si="40"/>
        <v>-1936.9927971074985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-125.2112136097421</v>
      </c>
      <c r="AR36">
        <f t="shared" si="45"/>
        <v>-126.11673049950093</v>
      </c>
      <c r="AS36">
        <f t="shared" si="46"/>
        <v>2.5273539530789373</v>
      </c>
      <c r="AT36">
        <f t="shared" si="47"/>
        <v>5.8755169770543674</v>
      </c>
      <c r="AU36">
        <f t="shared" si="48"/>
        <v>-117.71385956936763</v>
      </c>
      <c r="AW36">
        <v>33</v>
      </c>
      <c r="AX36">
        <f>IF(Z36&gt;0, (R36*SUMPRODUCT(K36:$K$98, X36:$X$98)-K36*$AZ$3)/Z36, 0)</f>
        <v>2247.5727339460454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250000</v>
      </c>
      <c r="S37">
        <f t="shared" si="32"/>
        <v>2224.9533187168895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1339.5863320013127</v>
      </c>
      <c r="AC37">
        <f t="shared" si="33"/>
        <v>1293.0172360781753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-2227.7483374135527</v>
      </c>
      <c r="AI37">
        <f t="shared" si="38"/>
        <v>-2242.2769257798905</v>
      </c>
      <c r="AJ37">
        <f t="shared" si="39"/>
        <v>46.569095923137411</v>
      </c>
      <c r="AK37">
        <f t="shared" si="30"/>
        <v>93.771043240091899</v>
      </c>
      <c r="AL37">
        <f t="shared" si="40"/>
        <v>-2101.9367866166613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-120.87812066660206</v>
      </c>
      <c r="AR37">
        <f t="shared" si="45"/>
        <v>-121.66644510530438</v>
      </c>
      <c r="AS37">
        <f t="shared" si="46"/>
        <v>2.5268495106889555</v>
      </c>
      <c r="AT37">
        <f t="shared" si="47"/>
        <v>5.088037678873965</v>
      </c>
      <c r="AU37">
        <f t="shared" si="48"/>
        <v>-114.05155791574147</v>
      </c>
      <c r="AW37">
        <v>34</v>
      </c>
      <c r="AX37">
        <f>IF(Z37&gt;0, (R37*SUMPRODUCT(K37:$K$98, X37:$X$98)-K37*$AZ$3)/Z37, 0)</f>
        <v>2224.9533187168895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250000</v>
      </c>
      <c r="S38">
        <f t="shared" si="32"/>
        <v>2196.1115596459563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1293.0172360781753</v>
      </c>
      <c r="AC38">
        <f t="shared" si="33"/>
        <v>1242.3552919174708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-2406.319241057211</v>
      </c>
      <c r="AI38">
        <f t="shared" si="38"/>
        <v>-2420.4619116157796</v>
      </c>
      <c r="AJ38">
        <f t="shared" si="39"/>
        <v>50.661944160704479</v>
      </c>
      <c r="AK38">
        <f t="shared" si="30"/>
        <v>90.511206525472275</v>
      </c>
      <c r="AL38">
        <f t="shared" si="40"/>
        <v>-2279.2887609296031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-116.57805147029309</v>
      </c>
      <c r="AR38">
        <f t="shared" si="45"/>
        <v>-117.26321616007043</v>
      </c>
      <c r="AS38">
        <f t="shared" si="46"/>
        <v>2.454400327762372</v>
      </c>
      <c r="AT38">
        <f t="shared" si="47"/>
        <v>4.3849626902908376</v>
      </c>
      <c r="AU38">
        <f t="shared" si="48"/>
        <v>-110.42385314201722</v>
      </c>
      <c r="AW38">
        <v>35</v>
      </c>
      <c r="AX38">
        <f>IF(Z38&gt;0, (R38*SUMPRODUCT(K38:$K$98, X38:$X$98)-K38*$AZ$3)/Z38, 0)</f>
        <v>2196.1115596459563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250000</v>
      </c>
      <c r="S39">
        <f t="shared" si="32"/>
        <v>2162.0925209357488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1242.3552919174708</v>
      </c>
      <c r="AC39">
        <f t="shared" si="33"/>
        <v>1188.4702551845867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-2591.1390622386161</v>
      </c>
      <c r="AI39">
        <f t="shared" si="38"/>
        <v>-2604.8811921853749</v>
      </c>
      <c r="AJ39">
        <f t="shared" si="39"/>
        <v>53.885036732884146</v>
      </c>
      <c r="AK39">
        <f t="shared" si="30"/>
        <v>86.964870434222959</v>
      </c>
      <c r="AL39">
        <f t="shared" si="40"/>
        <v>-2464.0312850182677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-112.08209684583105</v>
      </c>
      <c r="AR39">
        <f t="shared" si="45"/>
        <v>-112.67652528157464</v>
      </c>
      <c r="AS39">
        <f t="shared" si="46"/>
        <v>2.3308466896479163</v>
      </c>
      <c r="AT39">
        <f t="shared" si="47"/>
        <v>3.761745238703099</v>
      </c>
      <c r="AU39">
        <f t="shared" si="48"/>
        <v>-106.58393335322363</v>
      </c>
      <c r="AW39">
        <v>36</v>
      </c>
      <c r="AX39">
        <f>IF(Z39&gt;0, (R39*SUMPRODUCT(K39:$K$98, X39:$X$98)-K39*$AZ$3)/Z39, 0)</f>
        <v>2162.0925209357488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250000</v>
      </c>
      <c r="S40">
        <f t="shared" si="32"/>
        <v>2124.2939299229047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1188.4702551845867</v>
      </c>
      <c r="AC40">
        <f t="shared" si="33"/>
        <v>1132.3640643542988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-2783.5055244668779</v>
      </c>
      <c r="AI40">
        <f t="shared" si="38"/>
        <v>-2796.8318825617225</v>
      </c>
      <c r="AJ40">
        <f t="shared" si="39"/>
        <v>56.106190830287915</v>
      </c>
      <c r="AK40">
        <f t="shared" ref="AK40:AK71" si="61">G40*SUM(AB40:AB40, AE40:AF40)</f>
        <v>83.192917862921078</v>
      </c>
      <c r="AL40">
        <f t="shared" si="40"/>
        <v>-2657.5327738685132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-107.50275412200173</v>
      </c>
      <c r="AR40">
        <f t="shared" si="45"/>
        <v>-108.01743612461289</v>
      </c>
      <c r="AS40">
        <f t="shared" si="46"/>
        <v>2.1668970959580798</v>
      </c>
      <c r="AT40">
        <f t="shared" si="47"/>
        <v>3.2130231878819151</v>
      </c>
      <c r="AU40">
        <f t="shared" si="48"/>
        <v>-102.63751584077288</v>
      </c>
      <c r="AW40">
        <v>37</v>
      </c>
      <c r="AX40">
        <f>IF(Z40&gt;0, (R40*SUMPRODUCT(K40:$K$98, X40:$X$98)-K40*$AZ$3)/Z40, 0)</f>
        <v>2124.2939299229047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250000</v>
      </c>
      <c r="S41">
        <f t="shared" si="32"/>
        <v>2083.9624914862725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1132.3640643542988</v>
      </c>
      <c r="AC41">
        <f t="shared" si="33"/>
        <v>1074.839797746175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-2989.1093169070277</v>
      </c>
      <c r="AI41">
        <f t="shared" si="38"/>
        <v>-3002.0035004892334</v>
      </c>
      <c r="AJ41">
        <f t="shared" si="39"/>
        <v>57.524266608123753</v>
      </c>
      <c r="AK41">
        <f t="shared" si="61"/>
        <v>79.265484504800924</v>
      </c>
      <c r="AL41">
        <f t="shared" si="40"/>
        <v>-2865.2137493763084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-103.07450992318213</v>
      </c>
      <c r="AR41">
        <f t="shared" si="45"/>
        <v>-103.51914459949789</v>
      </c>
      <c r="AS41">
        <f t="shared" si="46"/>
        <v>1.9836295567330195</v>
      </c>
      <c r="AT41">
        <f t="shared" si="47"/>
        <v>2.7333396349686154</v>
      </c>
      <c r="AU41">
        <f t="shared" si="48"/>
        <v>-98.802175407796256</v>
      </c>
      <c r="AW41">
        <v>38</v>
      </c>
      <c r="AX41">
        <f>IF(Z41&gt;0, (R41*SUMPRODUCT(K41:$K$98, X41:$X$98)-K41*$AZ$3)/Z41, 0)</f>
        <v>2083.9624914862725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250000</v>
      </c>
      <c r="S42">
        <f t="shared" si="32"/>
        <v>2041.8431084539868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1074.839797746175</v>
      </c>
      <c r="AC42">
        <f t="shared" si="33"/>
        <v>1016.3889373889554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-3207.3838100820967</v>
      </c>
      <c r="AI42">
        <f t="shared" si="38"/>
        <v>-3219.8283134474718</v>
      </c>
      <c r="AJ42">
        <f t="shared" si="39"/>
        <v>58.450860357219653</v>
      </c>
      <c r="AK42">
        <f t="shared" si="61"/>
        <v>75.238785842232261</v>
      </c>
      <c r="AL42">
        <f t="shared" si="40"/>
        <v>-3086.1386672480198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-98.751201955587788</v>
      </c>
      <c r="AR42">
        <f t="shared" si="45"/>
        <v>-99.134352129635616</v>
      </c>
      <c r="AS42">
        <f t="shared" si="46"/>
        <v>1.7996264424200341</v>
      </c>
      <c r="AT42">
        <f t="shared" si="47"/>
        <v>2.3165049696404498</v>
      </c>
      <c r="AU42">
        <f t="shared" si="48"/>
        <v>-95.018220717575133</v>
      </c>
      <c r="AW42">
        <v>39</v>
      </c>
      <c r="AX42">
        <f>IF(Z42&gt;0, (R42*SUMPRODUCT(K42:$K$98, X42:$X$98)-K42*$AZ$3)/Z42, 0)</f>
        <v>2041.8431084539868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250000</v>
      </c>
      <c r="S43">
        <f t="shared" si="32"/>
        <v>1998.7168761995335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1016.3889373889554</v>
      </c>
      <c r="AC43">
        <f t="shared" si="33"/>
        <v>957.48027968869133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-3438.7137034836119</v>
      </c>
      <c r="AI43">
        <f t="shared" si="38"/>
        <v>-3450.6898904449849</v>
      </c>
      <c r="AJ43">
        <f t="shared" si="39"/>
        <v>58.90865770026403</v>
      </c>
      <c r="AK43">
        <f t="shared" si="61"/>
        <v>71.14722561722688</v>
      </c>
      <c r="AL43">
        <f t="shared" si="40"/>
        <v>-3320.634007127494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-94.529955695157554</v>
      </c>
      <c r="AR43">
        <f t="shared" si="45"/>
        <v>-94.859180085576753</v>
      </c>
      <c r="AS43">
        <f t="shared" si="46"/>
        <v>1.6193941347387599</v>
      </c>
      <c r="AT43">
        <f t="shared" si="47"/>
        <v>1.9558313559562921</v>
      </c>
      <c r="AU43">
        <f t="shared" si="48"/>
        <v>-91.283954594881692</v>
      </c>
      <c r="AW43">
        <v>40</v>
      </c>
      <c r="AX43">
        <f>IF(Z43&gt;0, (R43*SUMPRODUCT(K43:$K$98, X43:$X$98)-K43*$AZ$3)/Z43, 0)</f>
        <v>1998.7168761995335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250000</v>
      </c>
      <c r="S44">
        <f t="shared" si="32"/>
        <v>1955.0419828969532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957.48027968869133</v>
      </c>
      <c r="AC44">
        <f t="shared" si="33"/>
        <v>898.52402422150124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-3665.9479550558954</v>
      </c>
      <c r="AI44">
        <f t="shared" si="38"/>
        <v>-3677.4377853521491</v>
      </c>
      <c r="AJ44">
        <f t="shared" si="39"/>
        <v>58.95625546719009</v>
      </c>
      <c r="AK44">
        <f t="shared" si="61"/>
        <v>67.023619578208397</v>
      </c>
      <c r="AL44">
        <f t="shared" si="40"/>
        <v>-3551.4579103067504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-89.979112949041038</v>
      </c>
      <c r="AR44">
        <f t="shared" si="45"/>
        <v>-90.261125882848816</v>
      </c>
      <c r="AS44">
        <f t="shared" si="46"/>
        <v>1.447055886982425</v>
      </c>
      <c r="AT44">
        <f t="shared" si="47"/>
        <v>1.6450658629683739</v>
      </c>
      <c r="AU44">
        <f t="shared" si="48"/>
        <v>-87.16900413289801</v>
      </c>
      <c r="AW44">
        <v>41</v>
      </c>
      <c r="AX44">
        <f>IF(Z44&gt;0, (R44*SUMPRODUCT(K44:$K$98, X44:$X$98)-K44*$AZ$3)/Z44, 0)</f>
        <v>1955.0419828969532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250000</v>
      </c>
      <c r="S45">
        <f t="shared" si="32"/>
        <v>1911.9661020816629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898.52402422150124</v>
      </c>
      <c r="AC45">
        <f t="shared" si="33"/>
        <v>840.30714361886021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-3874.5759842658745</v>
      </c>
      <c r="AI45">
        <f t="shared" si="38"/>
        <v>-3885.5634586607393</v>
      </c>
      <c r="AJ45">
        <f t="shared" si="39"/>
        <v>58.216880602641027</v>
      </c>
      <c r="AK45">
        <f t="shared" si="61"/>
        <v>62.896681695505094</v>
      </c>
      <c r="AL45">
        <f t="shared" si="40"/>
        <v>-3764.4498963625929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-84.910533956232427</v>
      </c>
      <c r="AR45">
        <f t="shared" si="45"/>
        <v>-85.151322192541897</v>
      </c>
      <c r="AS45">
        <f t="shared" si="46"/>
        <v>1.2758109370703399</v>
      </c>
      <c r="AT45">
        <f t="shared" si="47"/>
        <v>1.3783678132853607</v>
      </c>
      <c r="AU45">
        <f t="shared" si="48"/>
        <v>-82.497143442186186</v>
      </c>
      <c r="AW45">
        <v>42</v>
      </c>
      <c r="AX45">
        <f>IF(Z45&gt;0, (R45*SUMPRODUCT(K45:$K$98, X45:$X$98)-K45*$AZ$3)/Z45, 0)</f>
        <v>1911.9661020816629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250000</v>
      </c>
      <c r="S46">
        <f t="shared" si="32"/>
        <v>1888.3115624519569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840.30714361886021</v>
      </c>
      <c r="AC46">
        <f t="shared" si="33"/>
        <v>783.75574568619868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-5011.9035926690849</v>
      </c>
      <c r="AI46">
        <f t="shared" si="38"/>
        <v>-5022.2800019607339</v>
      </c>
      <c r="AJ46">
        <f t="shared" si="39"/>
        <v>56.55139793266153</v>
      </c>
      <c r="AK46">
        <f t="shared" si="61"/>
        <v>58.821500053320221</v>
      </c>
      <c r="AL46">
        <f t="shared" si="40"/>
        <v>-4906.9071039747523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-98.066816103335896</v>
      </c>
      <c r="AR46">
        <f t="shared" si="45"/>
        <v>-98.269849023463394</v>
      </c>
      <c r="AS46">
        <f t="shared" si="46"/>
        <v>1.1065287747275818</v>
      </c>
      <c r="AT46">
        <f t="shared" si="47"/>
        <v>1.1509473640093186</v>
      </c>
      <c r="AU46">
        <f t="shared" si="48"/>
        <v>-96.012372884726489</v>
      </c>
      <c r="AW46">
        <v>43</v>
      </c>
      <c r="AX46">
        <f>IF(Z46&gt;0, (R46*SUMPRODUCT(K46:$K$98, X46:$X$98)-K46*$AZ$3)/Z46, 0)</f>
        <v>1888.3115624519569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250000</v>
      </c>
      <c r="S47">
        <f t="shared" si="32"/>
        <v>1838.9395031568458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783.75574568619868</v>
      </c>
      <c r="AC47">
        <f t="shared" si="33"/>
        <v>711.00958674676554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-6066.1777469014814</v>
      </c>
      <c r="AI47">
        <f t="shared" si="38"/>
        <v>-6075.8437743255236</v>
      </c>
      <c r="AJ47">
        <f t="shared" si="39"/>
        <v>72.746158939433144</v>
      </c>
      <c r="AK47">
        <f t="shared" si="61"/>
        <v>54.862902198033915</v>
      </c>
      <c r="AL47">
        <f t="shared" si="40"/>
        <v>-5948.234713188056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-105.97818462089562</v>
      </c>
      <c r="AR47">
        <f t="shared" si="45"/>
        <v>-106.14705340147479</v>
      </c>
      <c r="AS47">
        <f t="shared" si="46"/>
        <v>1.2709000929757077</v>
      </c>
      <c r="AT47">
        <f t="shared" si="47"/>
        <v>0.95847352658784624</v>
      </c>
      <c r="AU47">
        <f t="shared" si="48"/>
        <v>-103.91767978191123</v>
      </c>
      <c r="AW47">
        <v>44</v>
      </c>
      <c r="AX47">
        <f>IF(Z47&gt;0, (R47*SUMPRODUCT(K47:$K$98, X47:$X$98)-K47*$AZ$3)/Z47, 0)</f>
        <v>1838.9395031568458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250000</v>
      </c>
      <c r="S48">
        <f t="shared" si="32"/>
        <v>1769.5026771675355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711.00958674676554</v>
      </c>
      <c r="AC48">
        <f t="shared" si="33"/>
        <v>627.63913173649735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-7019.1614456867474</v>
      </c>
      <c r="AI48">
        <f t="shared" si="38"/>
        <v>-7028.0288966919807</v>
      </c>
      <c r="AJ48">
        <f t="shared" si="39"/>
        <v>83.370455010268188</v>
      </c>
      <c r="AK48">
        <f t="shared" si="61"/>
        <v>49.770671072273593</v>
      </c>
      <c r="AL48">
        <f t="shared" si="40"/>
        <v>-6894.887770609439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-109.48851193153139</v>
      </c>
      <c r="AR48">
        <f t="shared" si="45"/>
        <v>-109.62683102031448</v>
      </c>
      <c r="AS48">
        <f t="shared" si="46"/>
        <v>1.3004554929760368</v>
      </c>
      <c r="AT48">
        <f t="shared" si="47"/>
        <v>0.77634867864245238</v>
      </c>
      <c r="AU48">
        <f t="shared" si="48"/>
        <v>-107.55002684869599</v>
      </c>
      <c r="AW48">
        <v>45</v>
      </c>
      <c r="AX48">
        <f>IF(Z48&gt;0, (R48*SUMPRODUCT(K48:$K$98, X48:$X$98)-K48*$AZ$3)/Z48, 0)</f>
        <v>1769.5026771675355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250000</v>
      </c>
      <c r="S49">
        <f t="shared" si="32"/>
        <v>1683.13460403315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627.63913173649735</v>
      </c>
      <c r="AC49">
        <f t="shared" si="33"/>
        <v>538.3360926715975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-7827.4202203747527</v>
      </c>
      <c r="AI49">
        <f t="shared" si="38"/>
        <v>-7835.4162548478962</v>
      </c>
      <c r="AJ49">
        <f t="shared" si="39"/>
        <v>89.303039064899849</v>
      </c>
      <c r="AK49">
        <f t="shared" si="61"/>
        <v>43.934739221554821</v>
      </c>
      <c r="AL49">
        <f t="shared" si="40"/>
        <v>-7702.1784765614411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-109.01442008104863</v>
      </c>
      <c r="AR49">
        <f t="shared" si="45"/>
        <v>-109.12578283358985</v>
      </c>
      <c r="AS49">
        <f t="shared" si="46"/>
        <v>1.2437455433648854</v>
      </c>
      <c r="AT49">
        <f t="shared" si="47"/>
        <v>0.61188999476261585</v>
      </c>
      <c r="AU49">
        <f t="shared" si="48"/>
        <v>-107.27014729546235</v>
      </c>
      <c r="AW49">
        <v>46</v>
      </c>
      <c r="AX49">
        <f>IF(Z49&gt;0, (R49*SUMPRODUCT(K49:$K$98, X49:$X$98)-K49*$AZ$3)/Z49, 0)</f>
        <v>1683.13460403315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250000</v>
      </c>
      <c r="S50">
        <f t="shared" si="32"/>
        <v>1578.283563913551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538.3360926715975</v>
      </c>
      <c r="AC50">
        <f t="shared" si="33"/>
        <v>447.34441622147017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-8301.4187818608461</v>
      </c>
      <c r="AI50">
        <f t="shared" si="38"/>
        <v>-8308.5047141110717</v>
      </c>
      <c r="AJ50">
        <f t="shared" si="39"/>
        <v>90.991676450127329</v>
      </c>
      <c r="AK50">
        <f t="shared" si="61"/>
        <v>37.683526487011825</v>
      </c>
      <c r="AL50">
        <f t="shared" si="40"/>
        <v>-8179.8295111739335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-103.22849593339554</v>
      </c>
      <c r="AR50">
        <f t="shared" si="45"/>
        <v>-103.31660980256632</v>
      </c>
      <c r="AS50">
        <f t="shared" si="46"/>
        <v>1.1314853700585494</v>
      </c>
      <c r="AT50">
        <f t="shared" si="47"/>
        <v>0.46859625600631577</v>
      </c>
      <c r="AU50">
        <f t="shared" si="48"/>
        <v>-101.71652817650146</v>
      </c>
      <c r="AW50">
        <v>47</v>
      </c>
      <c r="AX50">
        <f>IF(Z50&gt;0, (R50*SUMPRODUCT(K50:$K$98, X50:$X$98)-K50*$AZ$3)/Z50, 0)</f>
        <v>1578.283563913551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250000</v>
      </c>
      <c r="S51">
        <f t="shared" si="32"/>
        <v>1461.7784048432975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447.34441622147017</v>
      </c>
      <c r="AC51">
        <f t="shared" si="33"/>
        <v>360.20765567282575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-8546.3755531453244</v>
      </c>
      <c r="AI51">
        <f t="shared" si="38"/>
        <v>-8552.5359885177331</v>
      </c>
      <c r="AJ51">
        <f t="shared" si="39"/>
        <v>87.136760548644418</v>
      </c>
      <c r="AK51">
        <f t="shared" si="61"/>
        <v>31.314109135502914</v>
      </c>
      <c r="AL51">
        <f t="shared" si="40"/>
        <v>-8434.0851188335855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-94.887985546267558</v>
      </c>
      <c r="AR51">
        <f t="shared" si="45"/>
        <v>-94.956383114212102</v>
      </c>
      <c r="AS51">
        <f t="shared" si="46"/>
        <v>0.96745475600418585</v>
      </c>
      <c r="AT51">
        <f t="shared" si="47"/>
        <v>0.34767167866269405</v>
      </c>
      <c r="AU51">
        <f t="shared" si="48"/>
        <v>-93.641256679545208</v>
      </c>
      <c r="AW51">
        <v>48</v>
      </c>
      <c r="AX51">
        <f>IF(Z51&gt;0, (R51*SUMPRODUCT(K51:$K$98, X51:$X$98)-K51*$AZ$3)/Z51, 0)</f>
        <v>1461.7784048432975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250000</v>
      </c>
      <c r="S52">
        <f t="shared" si="32"/>
        <v>1332.4963609218246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360.20765567282575</v>
      </c>
      <c r="AC52">
        <f t="shared" si="33"/>
        <v>279.68729100580003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-8514.0034629835409</v>
      </c>
      <c r="AI52">
        <f t="shared" si="38"/>
        <v>-8519.2508936559279</v>
      </c>
      <c r="AJ52">
        <f t="shared" si="39"/>
        <v>80.520364667025717</v>
      </c>
      <c r="AK52">
        <f t="shared" si="61"/>
        <v>25.214535897097804</v>
      </c>
      <c r="AL52">
        <f t="shared" si="40"/>
        <v>-8413.5159930918053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-84.400506610824863</v>
      </c>
      <c r="AR52">
        <f t="shared" si="45"/>
        <v>-84.452525124686204</v>
      </c>
      <c r="AS52">
        <f t="shared" si="46"/>
        <v>0.79820963192371575</v>
      </c>
      <c r="AT52">
        <f t="shared" si="47"/>
        <v>0.24995521941285803</v>
      </c>
      <c r="AU52">
        <f t="shared" si="48"/>
        <v>-83.404360273349639</v>
      </c>
      <c r="AW52">
        <v>49</v>
      </c>
      <c r="AX52">
        <f>IF(Z52&gt;0, (R52*SUMPRODUCT(K52:$K$98, X52:$X$98)-K52*$AZ$3)/Z52, 0)</f>
        <v>1332.4963609218246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250000</v>
      </c>
      <c r="S53">
        <f t="shared" si="32"/>
        <v>1189.4063689283662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279.68729100580003</v>
      </c>
      <c r="AC53">
        <f t="shared" si="33"/>
        <v>208.11501732286976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-8206.0999507857196</v>
      </c>
      <c r="AI53">
        <f t="shared" si="38"/>
        <v>-8210.4742971563046</v>
      </c>
      <c r="AJ53">
        <f t="shared" si="39"/>
        <v>71.572273682930273</v>
      </c>
      <c r="AK53">
        <f t="shared" si="61"/>
        <v>19.578110370406005</v>
      </c>
      <c r="AL53">
        <f t="shared" si="40"/>
        <v>-8119.3239131029686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-72.632335757685496</v>
      </c>
      <c r="AR53">
        <f t="shared" si="45"/>
        <v>-72.671053174755016</v>
      </c>
      <c r="AS53">
        <f t="shared" si="46"/>
        <v>0.63348745984769594</v>
      </c>
      <c r="AT53">
        <f t="shared" si="47"/>
        <v>0.17328620105196244</v>
      </c>
      <c r="AU53">
        <f t="shared" si="48"/>
        <v>-71.864279513855351</v>
      </c>
      <c r="AW53">
        <v>50</v>
      </c>
      <c r="AX53">
        <f>IF(Z53&gt;0, (R53*SUMPRODUCT(K53:$K$98, X53:$X$98)-K53*$AZ$3)/Z53, 0)</f>
        <v>1189.4063689283662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250000</v>
      </c>
      <c r="S54">
        <f t="shared" si="32"/>
        <v>1031.5077977864978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208.11501732286976</v>
      </c>
      <c r="AC54">
        <f t="shared" si="33"/>
        <v>146.93646096509022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-7693.9713411560333</v>
      </c>
      <c r="AI54">
        <f t="shared" si="38"/>
        <v>-7697.5325469287964</v>
      </c>
      <c r="AJ54">
        <f t="shared" si="39"/>
        <v>61.178556357779541</v>
      </c>
      <c r="AK54">
        <f t="shared" si="61"/>
        <v>14.568051212600885</v>
      </c>
      <c r="AL54">
        <f t="shared" si="40"/>
        <v>-7621.7859393584158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-60.803103909670149</v>
      </c>
      <c r="AR54">
        <f t="shared" si="45"/>
        <v>-60.831247030438838</v>
      </c>
      <c r="AS54">
        <f t="shared" si="46"/>
        <v>0.48347543216956756</v>
      </c>
      <c r="AT54">
        <f t="shared" si="47"/>
        <v>0.11512685612734259</v>
      </c>
      <c r="AU54">
        <f t="shared" si="48"/>
        <v>-60.232644742141929</v>
      </c>
      <c r="AW54">
        <v>51</v>
      </c>
      <c r="AX54">
        <f>IF(Z54&gt;0, (R54*SUMPRODUCT(K54:$K$98, X54:$X$98)-K54*$AZ$3)/Z54, 0)</f>
        <v>1031.5077977864978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250000</v>
      </c>
      <c r="S55">
        <f t="shared" si="32"/>
        <v>851.90369204054343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146.93646096509022</v>
      </c>
      <c r="AC55">
        <f t="shared" si="33"/>
        <v>96.359945805336039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-6978.1087098730068</v>
      </c>
      <c r="AI55">
        <f t="shared" si="38"/>
        <v>-6980.9364927170545</v>
      </c>
      <c r="AJ55">
        <f t="shared" si="39"/>
        <v>50.57651515975418</v>
      </c>
      <c r="AK55">
        <f t="shared" si="61"/>
        <v>10.285552267556316</v>
      </c>
      <c r="AL55">
        <f t="shared" si="40"/>
        <v>-6920.0744252897439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-49.237375296612079</v>
      </c>
      <c r="AR55">
        <f t="shared" si="45"/>
        <v>-49.257328067619028</v>
      </c>
      <c r="AS55">
        <f t="shared" si="46"/>
        <v>0.35686673304361954</v>
      </c>
      <c r="AT55">
        <f t="shared" si="47"/>
        <v>7.257462131738647E-2</v>
      </c>
      <c r="AU55">
        <f t="shared" si="48"/>
        <v>-48.827886713258025</v>
      </c>
      <c r="AW55">
        <v>52</v>
      </c>
      <c r="AX55">
        <f>IF(Z55&gt;0, (R55*SUMPRODUCT(K55:$K$98, X55:$X$98)-K55*$AZ$3)/Z55, 0)</f>
        <v>851.90369204054343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250000</v>
      </c>
      <c r="S56">
        <f t="shared" si="32"/>
        <v>643.53572798805146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96.359945805336039</v>
      </c>
      <c r="AC56">
        <f t="shared" si="33"/>
        <v>56.253453321148953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-6141.7750096355585</v>
      </c>
      <c r="AI56">
        <f t="shared" si="38"/>
        <v>-6143.9603371502026</v>
      </c>
      <c r="AJ56">
        <f t="shared" si="39"/>
        <v>40.106492484187086</v>
      </c>
      <c r="AK56">
        <f t="shared" si="61"/>
        <v>6.7451962063735236</v>
      </c>
      <c r="AL56">
        <f t="shared" si="40"/>
        <v>-6097.1086484596426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-38.69305701354606</v>
      </c>
      <c r="AR56">
        <f t="shared" si="45"/>
        <v>-38.70682453221692</v>
      </c>
      <c r="AS56">
        <f t="shared" si="46"/>
        <v>0.25267008281309394</v>
      </c>
      <c r="AT56">
        <f t="shared" si="47"/>
        <v>4.2494598218154551E-2</v>
      </c>
      <c r="AU56">
        <f t="shared" si="48"/>
        <v>-38.411659851185675</v>
      </c>
      <c r="AW56">
        <v>53</v>
      </c>
      <c r="AX56">
        <f>IF(Z56&gt;0, (R56*SUMPRODUCT(K56:$K$98, X56:$X$98)-K56*$AZ$3)/Z56, 0)</f>
        <v>643.53572798805146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250000</v>
      </c>
      <c r="S57">
        <f t="shared" si="32"/>
        <v>392.041804835839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56.253453321148953</v>
      </c>
      <c r="AC57">
        <f t="shared" si="33"/>
        <v>25.712970247268032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-5237.9130708455878</v>
      </c>
      <c r="AI57">
        <f t="shared" si="38"/>
        <v>-5239.5527537780008</v>
      </c>
      <c r="AJ57">
        <f t="shared" si="39"/>
        <v>30.540483073880921</v>
      </c>
      <c r="AK57">
        <f t="shared" si="61"/>
        <v>3.9377417324804269</v>
      </c>
      <c r="AL57">
        <f t="shared" si="40"/>
        <v>-5205.0745289716397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-29.463165424529016</v>
      </c>
      <c r="AR57">
        <f t="shared" si="45"/>
        <v>-29.472388611097415</v>
      </c>
      <c r="AS57">
        <f t="shared" si="46"/>
        <v>0.17178965988557704</v>
      </c>
      <c r="AT57">
        <f t="shared" si="47"/>
        <v>2.2149725376105326E-2</v>
      </c>
      <c r="AU57">
        <f t="shared" si="48"/>
        <v>-29.278449225835733</v>
      </c>
      <c r="AW57">
        <v>54</v>
      </c>
      <c r="AX57">
        <f>IF(Z57&gt;0, (R57*SUMPRODUCT(K57:$K$98, X57:$X$98)-K57*$AZ$3)/Z57, 0)</f>
        <v>392.041804835839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250000</v>
      </c>
      <c r="S58">
        <f t="shared" si="32"/>
        <v>73.967354367547657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25.712970247268032</v>
      </c>
      <c r="AC58">
        <f t="shared" si="33"/>
        <v>3.5288886974400593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-4305.6779931362562</v>
      </c>
      <c r="AI58">
        <f t="shared" si="38"/>
        <v>-4306.8707114400313</v>
      </c>
      <c r="AJ58">
        <f t="shared" si="39"/>
        <v>22.184081549827972</v>
      </c>
      <c r="AK58">
        <f t="shared" si="61"/>
        <v>1.7999079173087624</v>
      </c>
      <c r="AL58">
        <f t="shared" si="40"/>
        <v>-4282.8867219728945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-21.624428684786974</v>
      </c>
      <c r="AR58">
        <f t="shared" si="45"/>
        <v>-21.630418880045916</v>
      </c>
      <c r="AS58">
        <f t="shared" si="46"/>
        <v>0.11141522663247902</v>
      </c>
      <c r="AT58">
        <f t="shared" si="47"/>
        <v>9.0396867715311913E-3</v>
      </c>
      <c r="AU58">
        <f t="shared" si="48"/>
        <v>-21.509963966641905</v>
      </c>
      <c r="AW58">
        <v>55</v>
      </c>
      <c r="AX58">
        <f>IF(Z58&gt;0, (R58*SUMPRODUCT(K58:$K$98, X58:$X$98)-K58*$AZ$3)/Z58, 0)</f>
        <v>73.967354367547657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250000</v>
      </c>
      <c r="S59">
        <f t="shared" si="32"/>
        <v>-345.52428204662357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3.5288886974400593</v>
      </c>
      <c r="AC59">
        <f t="shared" si="33"/>
        <v>-11.596357956363825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-3417.5038185828494</v>
      </c>
      <c r="AI59">
        <f t="shared" si="38"/>
        <v>-3418.3428593217286</v>
      </c>
      <c r="AJ59">
        <f t="shared" si="39"/>
        <v>15.125246653803885</v>
      </c>
      <c r="AK59">
        <f t="shared" si="61"/>
        <v>0.24702220882080417</v>
      </c>
      <c r="AL59">
        <f t="shared" si="40"/>
        <v>-3402.9705904591037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-15.324774079619718</v>
      </c>
      <c r="AR59">
        <f t="shared" si="45"/>
        <v>-15.328536506949575</v>
      </c>
      <c r="AS59">
        <f t="shared" si="46"/>
        <v>6.7824646342073844E-2</v>
      </c>
      <c r="AT59">
        <f t="shared" si="47"/>
        <v>1.1076972386229091E-3</v>
      </c>
      <c r="AU59">
        <f t="shared" si="48"/>
        <v>-15.259604163368877</v>
      </c>
      <c r="AW59">
        <v>56</v>
      </c>
      <c r="AX59">
        <f>IF(Z59&gt;0, (R59*SUMPRODUCT(K59:$K$98, X59:$X$98)-K59*$AZ$3)/Z59, 0)</f>
        <v>-345.52428204662357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250000</v>
      </c>
      <c r="S60">
        <f t="shared" si="32"/>
        <v>-926.21086317205254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-11.596357956363825</v>
      </c>
      <c r="AC60">
        <f t="shared" si="33"/>
        <v>-21.118290936891519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-2606.3188923830339</v>
      </c>
      <c r="AI60">
        <f t="shared" si="38"/>
        <v>-2606.8889108252861</v>
      </c>
      <c r="AJ60">
        <f t="shared" si="39"/>
        <v>9.5219329805276942</v>
      </c>
      <c r="AK60">
        <f t="shared" si="61"/>
        <v>-0.81174505694546784</v>
      </c>
      <c r="AL60">
        <f t="shared" si="40"/>
        <v>-2598.1787229017036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-10.435051618887149</v>
      </c>
      <c r="AR60">
        <f t="shared" si="45"/>
        <v>-10.437333830740043</v>
      </c>
      <c r="AS60">
        <f t="shared" si="46"/>
        <v>3.81234477691028E-2</v>
      </c>
      <c r="AT60">
        <f t="shared" si="47"/>
        <v>-3.2500250047520184E-3</v>
      </c>
      <c r="AU60">
        <f t="shared" si="48"/>
        <v>-10.402460407975692</v>
      </c>
      <c r="AW60">
        <v>57</v>
      </c>
      <c r="AX60">
        <f>IF(Z60&gt;0, (R60*SUMPRODUCT(K60:$K$98, X60:$X$98)-K60*$AZ$3)/Z60, 0)</f>
        <v>-926.21086317205254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250000</v>
      </c>
      <c r="S61">
        <f t="shared" si="32"/>
        <v>-1764.0744655400513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-21.118290936891519</v>
      </c>
      <c r="AC61">
        <f t="shared" si="33"/>
        <v>-26.372234431589355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-1905.7787800500651</v>
      </c>
      <c r="AI61">
        <f t="shared" si="38"/>
        <v>-1906.1525204298896</v>
      </c>
      <c r="AJ61">
        <f t="shared" si="39"/>
        <v>5.2539434946978361</v>
      </c>
      <c r="AK61">
        <f t="shared" si="61"/>
        <v>-1.4782803655824064</v>
      </c>
      <c r="AL61">
        <f t="shared" si="40"/>
        <v>-1902.3768573007742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-6.8127352781657136</v>
      </c>
      <c r="AR61">
        <f t="shared" si="45"/>
        <v>-6.8140713169007237</v>
      </c>
      <c r="AS61">
        <f t="shared" si="46"/>
        <v>1.8781679474297062E-2</v>
      </c>
      <c r="AT61">
        <f t="shared" si="47"/>
        <v>-5.2845235255260838E-3</v>
      </c>
      <c r="AU61">
        <f t="shared" si="48"/>
        <v>-6.8005741609519523</v>
      </c>
      <c r="AW61">
        <v>58</v>
      </c>
      <c r="AX61">
        <f>IF(Z61&gt;0, (R61*SUMPRODUCT(K61:$K$98, X61:$X$98)-K61*$AZ$3)/Z61, 0)</f>
        <v>-1764.0744655400513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250000</v>
      </c>
      <c r="S62">
        <f t="shared" si="32"/>
        <v>-3025.6183018881088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-26.372234431589355</v>
      </c>
      <c r="AC62">
        <f t="shared" si="33"/>
        <v>-28.558980313157477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-1340.2657828195611</v>
      </c>
      <c r="AI62">
        <f t="shared" si="38"/>
        <v>-1340.5017592173053</v>
      </c>
      <c r="AJ62">
        <f t="shared" si="39"/>
        <v>2.1867458815681218</v>
      </c>
      <c r="AK62">
        <f t="shared" si="61"/>
        <v>-1.8460564102112551</v>
      </c>
      <c r="AL62">
        <f t="shared" si="40"/>
        <v>-1340.1610697459485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-4.2778143640187851</v>
      </c>
      <c r="AR62">
        <f t="shared" si="45"/>
        <v>-4.2785675453927929</v>
      </c>
      <c r="AS62">
        <f t="shared" si="46"/>
        <v>6.9795805149570258E-3</v>
      </c>
      <c r="AT62">
        <f t="shared" si="47"/>
        <v>-5.8921795435061411E-3</v>
      </c>
      <c r="AU62">
        <f t="shared" si="48"/>
        <v>-4.2774801444213422</v>
      </c>
      <c r="AW62">
        <v>59</v>
      </c>
      <c r="AX62">
        <f>IF(Z62&gt;0, (R62*SUMPRODUCT(K62:$K$98, X62:$X$98)-K62*$AZ$3)/Z62, 0)</f>
        <v>-3025.6183018881088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250000</v>
      </c>
      <c r="S63">
        <f t="shared" si="32"/>
        <v>-5012.8103660256365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-28.558980313157477</v>
      </c>
      <c r="AC63">
        <f t="shared" si="33"/>
        <v>-28.706447001642697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-904.51199082798814</v>
      </c>
      <c r="AI63">
        <f t="shared" si="38"/>
        <v>-904.65515626267222</v>
      </c>
      <c r="AJ63">
        <f t="shared" si="39"/>
        <v>0.14746668848522049</v>
      </c>
      <c r="AK63">
        <f t="shared" si="61"/>
        <v>-1.9991286219210236</v>
      </c>
      <c r="AL63">
        <f t="shared" si="40"/>
        <v>-906.50681819610804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-2.5776699589251497</v>
      </c>
      <c r="AR63">
        <f t="shared" si="45"/>
        <v>-2.5780779504652109</v>
      </c>
      <c r="AS63">
        <f t="shared" si="46"/>
        <v>4.2024921361469715E-4</v>
      </c>
      <c r="AT63">
        <f t="shared" si="47"/>
        <v>-5.6970983746010111E-3</v>
      </c>
      <c r="AU63">
        <f t="shared" si="48"/>
        <v>-2.5833547996261972</v>
      </c>
      <c r="AW63">
        <v>60</v>
      </c>
      <c r="AX63">
        <f>IF(Z63&gt;0, (R63*SUMPRODUCT(K63:$K$98, X63:$X$98)-K63*$AZ$3)/Z63, 0)</f>
        <v>-5012.8103660256365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250000</v>
      </c>
      <c r="S64">
        <f t="shared" si="32"/>
        <v>-8283.8160486341039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-28.706447001642697</v>
      </c>
      <c r="AC64">
        <f t="shared" si="33"/>
        <v>-27.596306535984311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-584.49982224275618</v>
      </c>
      <c r="AI64">
        <f t="shared" si="38"/>
        <v>-584.58310604086921</v>
      </c>
      <c r="AJ64">
        <f t="shared" si="39"/>
        <v>-1.110140465658386</v>
      </c>
      <c r="AK64">
        <f t="shared" si="61"/>
        <v>-2.0094512901149888</v>
      </c>
      <c r="AL64">
        <f t="shared" si="40"/>
        <v>-587.7026977966425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-1.4872341266321383</v>
      </c>
      <c r="AR64">
        <f t="shared" si="45"/>
        <v>-1.4874460385986363</v>
      </c>
      <c r="AS64">
        <f t="shared" si="46"/>
        <v>-2.8247036578169064E-3</v>
      </c>
      <c r="AT64">
        <f t="shared" si="47"/>
        <v>-5.11296055317325E-3</v>
      </c>
      <c r="AU64">
        <f t="shared" si="48"/>
        <v>-1.4953837028096262</v>
      </c>
      <c r="AW64">
        <v>61</v>
      </c>
      <c r="AX64">
        <f>IF(Z64&gt;0, (R64*SUMPRODUCT(K64:$K$98, X64:$X$98)-K64*$AZ$3)/Z64, 0)</f>
        <v>-8283.8160486341039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250000</v>
      </c>
      <c r="S65">
        <f t="shared" si="32"/>
        <v>-13907.675526157191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-27.596306535984311</v>
      </c>
      <c r="AC65">
        <f t="shared" si="33"/>
        <v>-25.790852783523999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-360.90134530529366</v>
      </c>
      <c r="AI65">
        <f t="shared" si="38"/>
        <v>-360.94770613089497</v>
      </c>
      <c r="AJ65">
        <f t="shared" si="39"/>
        <v>-1.8054537524603127</v>
      </c>
      <c r="AK65">
        <f t="shared" si="61"/>
        <v>-1.931741457518902</v>
      </c>
      <c r="AL65">
        <f t="shared" si="40"/>
        <v>-364.68490134087421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-0.81990859146941297</v>
      </c>
      <c r="AR65">
        <f t="shared" si="45"/>
        <v>-0.82001391565208115</v>
      </c>
      <c r="AS65">
        <f t="shared" si="46"/>
        <v>-4.1016944447538149E-3</v>
      </c>
      <c r="AT65">
        <f t="shared" si="47"/>
        <v>-4.3885993724339881E-3</v>
      </c>
      <c r="AU65">
        <f t="shared" si="48"/>
        <v>-0.82850420946926906</v>
      </c>
      <c r="AW65">
        <v>62</v>
      </c>
      <c r="AX65">
        <f>IF(Z65&gt;0, (R65*SUMPRODUCT(K65:$K$98, X65:$X$98)-K65*$AZ$3)/Z65, 0)</f>
        <v>-13907.675526157191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250000</v>
      </c>
      <c r="S66">
        <f t="shared" si="32"/>
        <v>-24017.874371233836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-25.790852783523999</v>
      </c>
      <c r="AC66">
        <f t="shared" si="33"/>
        <v>-23.670861482946581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-212.58420092619008</v>
      </c>
      <c r="AI66">
        <f t="shared" si="38"/>
        <v>-212.60883972344277</v>
      </c>
      <c r="AJ66">
        <f t="shared" si="39"/>
        <v>-2.1199913005774178</v>
      </c>
      <c r="AK66">
        <f t="shared" si="61"/>
        <v>-1.8053596948466801</v>
      </c>
      <c r="AL66">
        <f t="shared" si="40"/>
        <v>-216.53419071886688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-0.43121106713931462</v>
      </c>
      <c r="AR66">
        <f t="shared" si="45"/>
        <v>-0.43126104508692353</v>
      </c>
      <c r="AS66">
        <f t="shared" si="46"/>
        <v>-4.3002429487478825E-3</v>
      </c>
      <c r="AT66">
        <f t="shared" si="47"/>
        <v>-3.6620363940189468E-3</v>
      </c>
      <c r="AU66">
        <f t="shared" si="48"/>
        <v>-0.43922332442969036</v>
      </c>
      <c r="AW66">
        <v>63</v>
      </c>
      <c r="AX66">
        <f>IF(Z66&gt;0, (R66*SUMPRODUCT(K66:$K$98, X66:$X$98)-K66*$AZ$3)/Z66, 0)</f>
        <v>-24017.874371233836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250000</v>
      </c>
      <c r="S67">
        <f t="shared" ref="S67:S79" si="63">AX67</f>
        <v>-43060.880305703184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-23.670861482946581</v>
      </c>
      <c r="AC67">
        <f t="shared" ref="AC67:AC79" si="64">S67*Z67</f>
        <v>-21.477161932186938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-119.23341195804687</v>
      </c>
      <c r="AI67">
        <f t="shared" ref="AI67:AI79" si="69">SUM(AE67:AH67)</f>
        <v>-119.24588102613124</v>
      </c>
      <c r="AJ67">
        <f t="shared" ref="AJ67:AJ79" si="70">AB67-AC67</f>
        <v>-2.1936995507596428</v>
      </c>
      <c r="AK67">
        <f t="shared" si="61"/>
        <v>-1.6569603038062608</v>
      </c>
      <c r="AL67">
        <f t="shared" ref="AL67:AL79" si="71">SUM(AI67:AK67)</f>
        <v>-123.09654088069715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-0.21594286684441752</v>
      </c>
      <c r="AR67">
        <f t="shared" ref="AR67:AR79" si="76">AI67*$K67</f>
        <v>-0.21596544949356594</v>
      </c>
      <c r="AS67">
        <f t="shared" ref="AS67:AS79" si="77">AJ67*$K67</f>
        <v>-3.9729951714627416E-3</v>
      </c>
      <c r="AT67">
        <f t="shared" ref="AT67:AT79" si="78">AK67*$K67</f>
        <v>-3.0009101675058879E-3</v>
      </c>
      <c r="AU67">
        <f t="shared" ref="AU67:AU79" si="79">AL67*$K67</f>
        <v>-0.22293935483253458</v>
      </c>
      <c r="AW67">
        <v>64</v>
      </c>
      <c r="AX67">
        <f>IF(Z67&gt;0, (R67*SUMPRODUCT(K67:$K$98, X67:$X$98)-K67*$AZ$3)/Z67, 0)</f>
        <v>-43060.880305703184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250000</v>
      </c>
      <c r="S68">
        <f t="shared" si="63"/>
        <v>-80712.239363182758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-21.477161932186938</v>
      </c>
      <c r="AC68">
        <f t="shared" si="64"/>
        <v>-19.34943460447872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-63.510377448981053</v>
      </c>
      <c r="AI68">
        <f t="shared" si="69"/>
        <v>-63.516370788639684</v>
      </c>
      <c r="AJ68">
        <f t="shared" si="70"/>
        <v>-2.127727327708218</v>
      </c>
      <c r="AK68">
        <f t="shared" si="61"/>
        <v>-1.5034013352530857</v>
      </c>
      <c r="AL68">
        <f t="shared" si="71"/>
        <v>-67.147499451600993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-0.10269931859076067</v>
      </c>
      <c r="AR68">
        <f t="shared" si="76"/>
        <v>-0.10270901010770243</v>
      </c>
      <c r="AS68">
        <f t="shared" si="77"/>
        <v>-3.4406368766759696E-3</v>
      </c>
      <c r="AT68">
        <f t="shared" si="78"/>
        <v>-2.4310718799138357E-3</v>
      </c>
      <c r="AU68">
        <f t="shared" si="79"/>
        <v>-0.10858071886429224</v>
      </c>
      <c r="AW68">
        <v>65</v>
      </c>
      <c r="AX68">
        <f>IF(Z68&gt;0, (R68*SUMPRODUCT(K68:$K$98, X68:$X$98)-K68*$AZ$3)/Z68, 0)</f>
        <v>-80712.239363182758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250000</v>
      </c>
      <c r="S69">
        <f t="shared" si="63"/>
        <v>-159024.34325236539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-19.34943460447872</v>
      </c>
      <c r="AC69">
        <f t="shared" si="64"/>
        <v>-17.359571249361771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-32.043317545906234</v>
      </c>
      <c r="AI69">
        <f t="shared" si="69"/>
        <v>-32.046046620413684</v>
      </c>
      <c r="AJ69">
        <f t="shared" si="70"/>
        <v>-1.9898633551169489</v>
      </c>
      <c r="AK69">
        <f t="shared" si="61"/>
        <v>-1.3544604223135106</v>
      </c>
      <c r="AL69">
        <f t="shared" si="71"/>
        <v>-35.390370397844137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-4.6263908377969856E-2</v>
      </c>
      <c r="AR69">
        <f t="shared" si="76"/>
        <v>-4.6267848595857357E-2</v>
      </c>
      <c r="AS69">
        <f t="shared" si="77"/>
        <v>-2.8729502122844769E-3</v>
      </c>
      <c r="AT69">
        <f t="shared" si="78"/>
        <v>-1.9555600879879623E-3</v>
      </c>
      <c r="AU69">
        <f t="shared" si="79"/>
        <v>-5.109635889612979E-2</v>
      </c>
      <c r="AW69">
        <v>66</v>
      </c>
      <c r="AX69">
        <f>IF(Z69&gt;0, (R69*SUMPRODUCT(K69:$K$98, X69:$X$98)-K69*$AZ$3)/Z69, 0)</f>
        <v>-159024.34325236539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250000</v>
      </c>
      <c r="S70">
        <f t="shared" si="63"/>
        <v>-334136.66728806263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-17.359571249361771</v>
      </c>
      <c r="AC70">
        <f t="shared" si="64"/>
        <v>-15.537475627643566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-15.39274739215405</v>
      </c>
      <c r="AI70">
        <f t="shared" si="69"/>
        <v>-15.39390990117721</v>
      </c>
      <c r="AJ70">
        <f t="shared" si="70"/>
        <v>-1.8220956217182049</v>
      </c>
      <c r="AK70">
        <f t="shared" si="61"/>
        <v>-1.2151699874553241</v>
      </c>
      <c r="AL70">
        <f t="shared" si="71"/>
        <v>-18.431175510350741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-1.9842800464436934E-2</v>
      </c>
      <c r="AR70">
        <f t="shared" si="76"/>
        <v>-1.9844299055558907E-2</v>
      </c>
      <c r="AS70">
        <f t="shared" si="77"/>
        <v>-2.3488646261620311E-3</v>
      </c>
      <c r="AT70">
        <f t="shared" si="78"/>
        <v>-1.566476404578615E-3</v>
      </c>
      <c r="AU70">
        <f t="shared" si="79"/>
        <v>-2.3759640086299556E-2</v>
      </c>
      <c r="AW70">
        <v>67</v>
      </c>
      <c r="AX70">
        <f>IF(Z70&gt;0, (R70*SUMPRODUCT(K70:$K$98, X70:$X$98)-K70*$AZ$3)/Z70, 0)</f>
        <v>-334136.66728806263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250000</v>
      </c>
      <c r="S71">
        <f t="shared" si="63"/>
        <v>-752834.91117246368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-15.537475627643566</v>
      </c>
      <c r="AC71">
        <f t="shared" si="64"/>
        <v>-13.889140276236423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-6.8965597743294866</v>
      </c>
      <c r="AI71">
        <f t="shared" si="69"/>
        <v>-6.8970210022849825</v>
      </c>
      <c r="AJ71">
        <f t="shared" si="70"/>
        <v>-1.6483353514071428</v>
      </c>
      <c r="AK71">
        <f t="shared" si="61"/>
        <v>-1.0876232939350496</v>
      </c>
      <c r="AL71">
        <f t="shared" si="71"/>
        <v>-9.6329796476271738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-7.9378210682307816E-3</v>
      </c>
      <c r="AR71">
        <f t="shared" si="76"/>
        <v>-7.9383519336335608E-3</v>
      </c>
      <c r="AS71">
        <f t="shared" si="77"/>
        <v>-1.8972054920210284E-3</v>
      </c>
      <c r="AT71">
        <f t="shared" si="78"/>
        <v>-1.2518356078100648E-3</v>
      </c>
      <c r="AU71">
        <f t="shared" si="79"/>
        <v>-1.1087393033464652E-2</v>
      </c>
      <c r="AW71">
        <v>68</v>
      </c>
      <c r="AX71">
        <f>IF(Z71&gt;0, (R71*SUMPRODUCT(K71:$K$98, X71:$X$98)-K71*$AZ$3)/Z71, 0)</f>
        <v>-752834.91117246368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250000</v>
      </c>
      <c r="S72">
        <f t="shared" si="63"/>
        <v>-1828884.8670670972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-13.889140276236423</v>
      </c>
      <c r="AC72">
        <f t="shared" si="64"/>
        <v>-12.407633318847887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-2.8700913670105832</v>
      </c>
      <c r="AI72">
        <f t="shared" si="69"/>
        <v>-2.870260973549823</v>
      </c>
      <c r="AJ72">
        <f t="shared" si="70"/>
        <v>-1.481506957388536</v>
      </c>
      <c r="AK72">
        <f t="shared" ref="AK72:AK79" si="92">G72*SUM(AB72:AB72, AE72:AF72)</f>
        <v>-0.97223981933654968</v>
      </c>
      <c r="AL72">
        <f t="shared" si="71"/>
        <v>-5.3240077502749088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-2.9494870924119143E-3</v>
      </c>
      <c r="AR72">
        <f t="shared" si="76"/>
        <v>-2.9496613907997724E-3</v>
      </c>
      <c r="AS72">
        <f t="shared" si="77"/>
        <v>-1.5224900845882451E-3</v>
      </c>
      <c r="AT72">
        <f t="shared" si="78"/>
        <v>-9.9913502086481504E-4</v>
      </c>
      <c r="AU72">
        <f t="shared" si="79"/>
        <v>-5.4712864962528328E-3</v>
      </c>
      <c r="AW72">
        <v>69</v>
      </c>
      <c r="AX72">
        <f>IF(Z72&gt;0, (R72*SUMPRODUCT(K72:$K$98, X72:$X$98)-K72*$AZ$3)/Z72, 0)</f>
        <v>-1828884.8670670972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250000</v>
      </c>
      <c r="S73">
        <f t="shared" si="63"/>
        <v>-4818893.2089913795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-12.407633318847887</v>
      </c>
      <c r="AC73">
        <f t="shared" si="64"/>
        <v>-11.080721396603899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-1.1042465233169212</v>
      </c>
      <c r="AI73">
        <f t="shared" si="69"/>
        <v>-1.1043040091384368</v>
      </c>
      <c r="AJ73">
        <f t="shared" si="70"/>
        <v>-1.3269119222439887</v>
      </c>
      <c r="AK73">
        <f t="shared" si="92"/>
        <v>-0.86853433231935218</v>
      </c>
      <c r="AL73">
        <f t="shared" si="71"/>
        <v>-3.2997502637017773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-1.0132084322671013E-3</v>
      </c>
      <c r="AR73">
        <f t="shared" si="76"/>
        <v>-1.0132611787488565E-3</v>
      </c>
      <c r="AS73">
        <f t="shared" si="77"/>
        <v>-1.2175164875819135E-3</v>
      </c>
      <c r="AT73">
        <f t="shared" si="78"/>
        <v>-7.9692920977110526E-4</v>
      </c>
      <c r="AU73">
        <f t="shared" si="79"/>
        <v>-3.0277068761018749E-3</v>
      </c>
      <c r="AW73">
        <v>70</v>
      </c>
      <c r="AX73">
        <f>IF(Z73&gt;0, (R73*SUMPRODUCT(K73:$K$98, X73:$X$98)-K73*$AZ$3)/Z73, 0)</f>
        <v>-4818893.2089913795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250000</v>
      </c>
      <c r="S74">
        <f t="shared" si="63"/>
        <v>-13862090.638644788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-11.080721396603899</v>
      </c>
      <c r="AC74">
        <f t="shared" si="64"/>
        <v>-9.8943583467000931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-0.39066688211294698</v>
      </c>
      <c r="AI74">
        <f t="shared" si="69"/>
        <v>-0.3906847263880362</v>
      </c>
      <c r="AJ74">
        <f t="shared" si="70"/>
        <v>-1.1863630499038056</v>
      </c>
      <c r="AK74">
        <f t="shared" si="92"/>
        <v>-0.77565049776227302</v>
      </c>
      <c r="AL74">
        <f t="shared" si="71"/>
        <v>-2.3526982740541147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-3.2005257722782156E-4</v>
      </c>
      <c r="AR74">
        <f t="shared" si="76"/>
        <v>-3.2006719609236462E-4</v>
      </c>
      <c r="AS74">
        <f t="shared" si="77"/>
        <v>-9.7192408426316457E-4</v>
      </c>
      <c r="AT74">
        <f t="shared" si="78"/>
        <v>-6.3544915682176007E-4</v>
      </c>
      <c r="AU74">
        <f t="shared" si="79"/>
        <v>-1.9274404371772893E-3</v>
      </c>
      <c r="AW74">
        <v>71</v>
      </c>
      <c r="AX74">
        <f>IF(Z74&gt;0, (R74*SUMPRODUCT(K74:$K$98, X74:$X$98)-K74*$AZ$3)/Z74, 0)</f>
        <v>-13862090.638644788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250000</v>
      </c>
      <c r="S75">
        <f t="shared" si="63"/>
        <v>-43885960.047492437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-9.8943583467000931</v>
      </c>
      <c r="AC75">
        <f t="shared" si="64"/>
        <v>-8.8345210257629709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-0.12633174390190977</v>
      </c>
      <c r="AI75">
        <f t="shared" si="69"/>
        <v>-0.12633677655985789</v>
      </c>
      <c r="AJ75">
        <f t="shared" si="70"/>
        <v>-1.0598373209371221</v>
      </c>
      <c r="AK75">
        <f t="shared" si="92"/>
        <v>-0.69260508426900658</v>
      </c>
      <c r="AL75">
        <f t="shared" si="71"/>
        <v>-1.8787791817659867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-9.2407921265865635E-5</v>
      </c>
      <c r="AR75">
        <f t="shared" si="76"/>
        <v>-9.2411602505790492E-5</v>
      </c>
      <c r="AS75">
        <f t="shared" si="77"/>
        <v>-7.7523954536578687E-4</v>
      </c>
      <c r="AT75">
        <f t="shared" si="78"/>
        <v>-5.0662006332440935E-4</v>
      </c>
      <c r="AU75">
        <f t="shared" si="79"/>
        <v>-1.3742712111959867E-3</v>
      </c>
      <c r="AW75">
        <v>72</v>
      </c>
      <c r="AX75">
        <f>IF(Z75&gt;0, (R75*SUMPRODUCT(K75:$K$98, X75:$X$98)-K75*$AZ$3)/Z75, 0)</f>
        <v>-43885960.047492437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250000</v>
      </c>
      <c r="S76">
        <f t="shared" si="63"/>
        <v>-154479658.89262563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-8.8345210257629709</v>
      </c>
      <c r="AC76">
        <f t="shared" si="64"/>
        <v>-7.8880443501892819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-3.7057807200439753E-2</v>
      </c>
      <c r="AI76">
        <f t="shared" si="69"/>
        <v>-3.7059083751088351E-2</v>
      </c>
      <c r="AJ76">
        <f t="shared" si="70"/>
        <v>-0.94647667557368909</v>
      </c>
      <c r="AK76">
        <f t="shared" si="92"/>
        <v>-0.61841647180340797</v>
      </c>
      <c r="AL76">
        <f t="shared" si="71"/>
        <v>-1.6019522311281853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-2.4202398329362424E-5</v>
      </c>
      <c r="AR76">
        <f t="shared" si="76"/>
        <v>-2.4203232042677348E-5</v>
      </c>
      <c r="AS76">
        <f t="shared" si="77"/>
        <v>-6.1814249795690349E-4</v>
      </c>
      <c r="AT76">
        <f t="shared" si="78"/>
        <v>-4.0388687066857522E-4</v>
      </c>
      <c r="AU76">
        <f t="shared" si="79"/>
        <v>-1.0462326006681559E-3</v>
      </c>
      <c r="AW76">
        <v>73</v>
      </c>
      <c r="AX76">
        <f>IF(Z76&gt;0, (R76*SUMPRODUCT(K76:$K$98, X76:$X$98)-K76*$AZ$3)/Z76, 0)</f>
        <v>-154479658.89262563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250000</v>
      </c>
      <c r="S77">
        <f t="shared" si="63"/>
        <v>-612271580.13009751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-7.8880443501892819</v>
      </c>
      <c r="AC77">
        <f t="shared" si="64"/>
        <v>-7.0429175851814012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-9.762118734139659E-3</v>
      </c>
      <c r="AI77">
        <f t="shared" si="69"/>
        <v>-9.7624063074083587E-3</v>
      </c>
      <c r="AJ77">
        <f t="shared" si="70"/>
        <v>-0.84512676500788064</v>
      </c>
      <c r="AK77">
        <f t="shared" si="92"/>
        <v>-0.55216310451324979</v>
      </c>
      <c r="AL77">
        <f t="shared" si="71"/>
        <v>-1.4070522758285389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-5.6925224204503985E-6</v>
      </c>
      <c r="AR77">
        <f t="shared" si="76"/>
        <v>-5.6926901112277976E-6</v>
      </c>
      <c r="AS77">
        <f t="shared" si="77"/>
        <v>-4.9281341366045814E-4</v>
      </c>
      <c r="AT77">
        <f t="shared" si="78"/>
        <v>-3.2197937126034995E-4</v>
      </c>
      <c r="AU77">
        <f t="shared" si="79"/>
        <v>-8.2048547503203598E-4</v>
      </c>
      <c r="AW77">
        <v>74</v>
      </c>
      <c r="AX77">
        <f>IF(Z77&gt;0, (R77*SUMPRODUCT(K77:$K$98, X77:$X$98)-K77*$AZ$3)/Z77, 0)</f>
        <v>-612271580.13009751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250000</v>
      </c>
      <c r="S78">
        <f t="shared" si="63"/>
        <v>-2776476083.7241764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-7.0429175851814012</v>
      </c>
      <c r="AC78">
        <f t="shared" si="64"/>
        <v>-6.2883241996625641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-2.2807608484481656E-3</v>
      </c>
      <c r="AI78">
        <f t="shared" si="69"/>
        <v>-2.2808174698993326E-3</v>
      </c>
      <c r="AJ78">
        <f t="shared" si="70"/>
        <v>-0.75459338551883715</v>
      </c>
      <c r="AK78">
        <f t="shared" si="92"/>
        <v>-0.49300423096269813</v>
      </c>
      <c r="AL78">
        <f t="shared" si="71"/>
        <v>-1.2498784339514346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-1.1874693008927974E-6</v>
      </c>
      <c r="AR78">
        <f t="shared" si="76"/>
        <v>-1.187498780632016E-6</v>
      </c>
      <c r="AS78">
        <f t="shared" si="77"/>
        <v>-3.9287612314551143E-4</v>
      </c>
      <c r="AT78">
        <f t="shared" si="78"/>
        <v>-2.5668074312867672E-4</v>
      </c>
      <c r="AU78">
        <f t="shared" si="79"/>
        <v>-6.5074436505482012E-4</v>
      </c>
      <c r="AW78">
        <v>75</v>
      </c>
      <c r="AX78">
        <f>IF(Z78&gt;0, (R78*SUMPRODUCT(K78:$K$98, X78:$X$98)-K78*$AZ$3)/Z78, 0)</f>
        <v>-2776476083.7241764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-6.2883241996625641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-5.6621451167227714E-4</v>
      </c>
      <c r="AI79">
        <f t="shared" si="69"/>
        <v>-5.6621451167227714E-4</v>
      </c>
      <c r="AJ79">
        <f t="shared" si="70"/>
        <v>-6.2883241996625641</v>
      </c>
      <c r="AK79">
        <f t="shared" si="92"/>
        <v>-0.44018269397637955</v>
      </c>
      <c r="AL79">
        <f t="shared" si="71"/>
        <v>-6.7290731081506161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-2.6321195731221205E-7</v>
      </c>
      <c r="AR79">
        <f t="shared" si="76"/>
        <v>-2.6321195731221205E-7</v>
      </c>
      <c r="AS79">
        <f t="shared" si="77"/>
        <v>-2.9232068177103424E-3</v>
      </c>
      <c r="AT79">
        <f t="shared" si="78"/>
        <v>-2.0462447723972401E-4</v>
      </c>
      <c r="AU79">
        <f t="shared" si="79"/>
        <v>-3.128094506907379E-3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16158.69086701631</v>
      </c>
      <c r="AO81" s="6">
        <f t="shared" si="93"/>
        <v>-1615.8690867016312</v>
      </c>
      <c r="AP81" s="6">
        <f t="shared" si="93"/>
        <v>-518.7481072997474</v>
      </c>
      <c r="AQ81" s="6">
        <f t="shared" si="93"/>
        <v>-12077.926507079717</v>
      </c>
      <c r="AR81" s="6">
        <f t="shared" si="93"/>
        <v>1946.1471659352092</v>
      </c>
      <c r="AS81" s="6">
        <f t="shared" si="93"/>
        <v>-1310.3953785481972</v>
      </c>
      <c r="AT81" s="6">
        <f t="shared" si="93"/>
        <v>447.70929321486341</v>
      </c>
      <c r="AU81" s="6">
        <f t="shared" si="93"/>
        <v>1083.4610806018766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DAF8A-65D7-4C05-9499-631D6EE129D6}">
  <sheetPr codeName="Sheet3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26972.938055683095</v>
      </c>
      <c r="K3">
        <v>1</v>
      </c>
      <c r="L3" s="2">
        <v>0</v>
      </c>
      <c r="O3">
        <f>$C$3</f>
        <v>26972.938055683095</v>
      </c>
      <c r="P3" s="2">
        <f>O3*C5</f>
        <v>2697.2938055683098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26972.938055683095</v>
      </c>
      <c r="AF3">
        <f t="shared" ref="AF3:AF34" si="4">-$Z3*P3</f>
        <v>-2697.2938055683098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24002.494508314783</v>
      </c>
      <c r="AJ3">
        <f t="shared" ref="AJ3:AJ34" si="8">AB3-AC3</f>
        <v>0</v>
      </c>
      <c r="AL3">
        <f t="shared" ref="AL3:AL34" si="9">SUM(AI3:AK3)</f>
        <v>24002.494508314783</v>
      </c>
      <c r="AN3">
        <f t="shared" ref="AN3:AN34" si="10">AE3*$K3</f>
        <v>26972.938055683095</v>
      </c>
      <c r="AO3">
        <f t="shared" ref="AO3:AO34" si="11">AF3*$K3</f>
        <v>-2697.2938055683098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24002.494508314783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24002.494508314783</v>
      </c>
      <c r="AW3">
        <v>0</v>
      </c>
      <c r="AX3">
        <f>IF(Z3&gt;0, (R3*SUMPRODUCT(K3:$K$98, X3:$X$98)-K3*$AZ$3)/Z3, 0)</f>
        <v>0</v>
      </c>
      <c r="AZ3">
        <f>C6*ABS(SUMPRODUCT(X4:X69, K4:K69))/1</f>
        <v>20189.929084315958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250000</v>
      </c>
      <c r="S4">
        <f t="shared" si="1"/>
        <v>1372.782637177761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1354.2829565839347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-1354.2829565839347</v>
      </c>
      <c r="AK4">
        <f>G4*SUM(AB4, AE4:AF4)</f>
        <v>0</v>
      </c>
      <c r="AL4">
        <f t="shared" si="9"/>
        <v>-2223.2942065839347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-810.72044966881242</v>
      </c>
      <c r="AR4">
        <f t="shared" si="14"/>
        <v>-810.72044966881242</v>
      </c>
      <c r="AS4">
        <f t="shared" si="15"/>
        <v>-1263.4415118797785</v>
      </c>
      <c r="AT4">
        <f t="shared" si="16"/>
        <v>0</v>
      </c>
      <c r="AU4">
        <f t="shared" si="17"/>
        <v>-2074.1619615485911</v>
      </c>
      <c r="AW4">
        <v>1</v>
      </c>
      <c r="AX4">
        <f>IF(Z4&gt;0, (R4*SUMPRODUCT(K4:$K$98, X4:$X$98)-K4*$AZ$3)/Z4, 0)</f>
        <v>1372.782637177761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250000</v>
      </c>
      <c r="S5">
        <f t="shared" si="1"/>
        <v>2173.1095901718822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1354.2829565839347</v>
      </c>
      <c r="AC5">
        <f t="shared" si="2"/>
        <v>2114.6383984124768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-891.35201601324002</v>
      </c>
      <c r="AI5">
        <f t="shared" si="7"/>
        <v>-915.67934869788871</v>
      </c>
      <c r="AJ5">
        <f t="shared" si="8"/>
        <v>-760.3554418285421</v>
      </c>
      <c r="AK5">
        <f>G5*SUM(AB5, AE5:AF5)</f>
        <v>55.525601219941329</v>
      </c>
      <c r="AL5">
        <f t="shared" si="9"/>
        <v>-1620.5091893064894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-762.20225546133133</v>
      </c>
      <c r="AR5">
        <f t="shared" si="14"/>
        <v>-783.00475268855689</v>
      </c>
      <c r="AS5">
        <f t="shared" si="15"/>
        <v>-650.18603458838572</v>
      </c>
      <c r="AT5">
        <f t="shared" si="16"/>
        <v>47.480386789249252</v>
      </c>
      <c r="AU5">
        <f t="shared" si="17"/>
        <v>-1385.7104004876933</v>
      </c>
      <c r="AW5">
        <v>2</v>
      </c>
      <c r="AX5">
        <f>IF(Z5&gt;0, (R5*SUMPRODUCT(K5:$K$98, X5:$X$98)-K5*$AZ$3)/Z5, 0)</f>
        <v>2173.1095901718822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250000</v>
      </c>
      <c r="S6">
        <f t="shared" si="1"/>
        <v>3170.0259814453843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2114.6383984124768</v>
      </c>
      <c r="AC6">
        <f t="shared" si="2"/>
        <v>3042.2925891680698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-914.12239331839771</v>
      </c>
      <c r="AI6">
        <f t="shared" si="7"/>
        <v>-938.11504043686807</v>
      </c>
      <c r="AJ6">
        <f t="shared" si="8"/>
        <v>-927.65419075559294</v>
      </c>
      <c r="AK6">
        <f>G6*SUM(AB6, AE6:AF6)</f>
        <v>123.70634630712991</v>
      </c>
      <c r="AL6">
        <f t="shared" si="9"/>
        <v>-1742.0628848853312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-705.16318237293285</v>
      </c>
      <c r="AR6">
        <f t="shared" si="14"/>
        <v>-723.67135099376037</v>
      </c>
      <c r="AS6">
        <f t="shared" si="15"/>
        <v>-715.60174663280088</v>
      </c>
      <c r="AT6">
        <f t="shared" si="16"/>
        <v>95.428316250950516</v>
      </c>
      <c r="AU6">
        <f t="shared" si="17"/>
        <v>-1343.8447813756106</v>
      </c>
      <c r="AW6">
        <v>3</v>
      </c>
      <c r="AX6">
        <f>IF(Z6&gt;0, (R6*SUMPRODUCT(K6:$K$98, X6:$X$98)-K6*$AZ$3)/Z6, 0)</f>
        <v>3170.0259814453843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250000</v>
      </c>
      <c r="S7">
        <f t="shared" si="1"/>
        <v>3953.506114906344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3042.2925891680698</v>
      </c>
      <c r="AC7">
        <f t="shared" si="2"/>
        <v>3741.4184947678059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-938.56932233332634</v>
      </c>
      <c r="AI7">
        <f t="shared" si="7"/>
        <v>-962.22818604837869</v>
      </c>
      <c r="AJ7">
        <f t="shared" si="8"/>
        <v>-699.12590559973614</v>
      </c>
      <c r="AK7">
        <f>G7*SUM(AB7, AE7:AF7)</f>
        <v>149.37656612815221</v>
      </c>
      <c r="AL7">
        <f t="shared" si="9"/>
        <v>-1511.9775255199625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-658.74059558265583</v>
      </c>
      <c r="AR7">
        <f t="shared" si="14"/>
        <v>-675.34571318411042</v>
      </c>
      <c r="AS7">
        <f t="shared" si="15"/>
        <v>-490.68577512964492</v>
      </c>
      <c r="AT7">
        <f t="shared" si="16"/>
        <v>104.84085277017475</v>
      </c>
      <c r="AU7">
        <f t="shared" si="17"/>
        <v>-1061.1906355435804</v>
      </c>
      <c r="AW7">
        <v>4</v>
      </c>
      <c r="AX7">
        <f>IF(Z7&gt;0, (R7*SUMPRODUCT(K7:$K$98, X7:$X$98)-K7*$AZ$3)/Z7, 0)</f>
        <v>3953.506114906344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250000</v>
      </c>
      <c r="S8">
        <f t="shared" si="1"/>
        <v>4314.7474360802134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3741.4184947678059</v>
      </c>
      <c r="AC8">
        <f t="shared" si="2"/>
        <v>4025.7856012814955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-965.43613195419368</v>
      </c>
      <c r="AI8">
        <f t="shared" si="7"/>
        <v>-988.76186341890002</v>
      </c>
      <c r="AJ8">
        <f t="shared" si="8"/>
        <v>-284.36710651368958</v>
      </c>
      <c r="AK8">
        <f t="shared" ref="AK8:AK39" si="30">G8*SUM(AB8:AB8, AE8:AF8)</f>
        <v>79.692213938554261</v>
      </c>
      <c r="AL8">
        <f t="shared" si="9"/>
        <v>-1193.4367559940354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-632.49998091784346</v>
      </c>
      <c r="AR8">
        <f t="shared" si="14"/>
        <v>-647.78170097990301</v>
      </c>
      <c r="AS8">
        <f t="shared" si="15"/>
        <v>-186.30148954493947</v>
      </c>
      <c r="AT8">
        <f t="shared" si="16"/>
        <v>52.209899885772884</v>
      </c>
      <c r="AU8">
        <f t="shared" si="17"/>
        <v>-781.87329063906964</v>
      </c>
      <c r="AW8">
        <v>5</v>
      </c>
      <c r="AX8">
        <f>IF(Z8&gt;0, (R8*SUMPRODUCT(K8:$K$98, X8:$X$98)-K8*$AZ$3)/Z8, 0)</f>
        <v>4314.7474360802134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250000</v>
      </c>
      <c r="S9">
        <f t="shared" si="1"/>
        <v>4450.9496387947238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4025.7856012814955</v>
      </c>
      <c r="AC9">
        <f t="shared" si="2"/>
        <v>4093.5479750346767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-999.20272595242432</v>
      </c>
      <c r="AI9">
        <f t="shared" si="7"/>
        <v>-1022.1952798298884</v>
      </c>
      <c r="AJ9">
        <f t="shared" si="8"/>
        <v>-67.762373753181237</v>
      </c>
      <c r="AK9">
        <f t="shared" si="30"/>
        <v>23.752135047560824</v>
      </c>
      <c r="AL9">
        <f t="shared" si="9"/>
        <v>-1066.2055185355089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-619.96587989207148</v>
      </c>
      <c r="AR9">
        <f t="shared" si="14"/>
        <v>-634.23185267754457</v>
      </c>
      <c r="AS9">
        <f t="shared" si="15"/>
        <v>-42.043880161978947</v>
      </c>
      <c r="AT9">
        <f t="shared" si="16"/>
        <v>14.737262941351794</v>
      </c>
      <c r="AU9">
        <f t="shared" si="17"/>
        <v>-661.5384698981718</v>
      </c>
      <c r="AW9">
        <v>6</v>
      </c>
      <c r="AX9">
        <f>IF(Z9&gt;0, (R9*SUMPRODUCT(K9:$K$98, X9:$X$98)-K9*$AZ$3)/Z9, 0)</f>
        <v>4450.9496387947238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250000</v>
      </c>
      <c r="S10">
        <f t="shared" si="1"/>
        <v>4541.7768884637489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4093.5479750346767</v>
      </c>
      <c r="AC10">
        <f t="shared" si="2"/>
        <v>4116.5131797735921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-1034.7267744558135</v>
      </c>
      <c r="AI10">
        <f t="shared" si="7"/>
        <v>-1057.3859301170573</v>
      </c>
      <c r="AJ10">
        <f t="shared" si="8"/>
        <v>-22.965204738915418</v>
      </c>
      <c r="AK10">
        <f t="shared" si="30"/>
        <v>16.783546697642176</v>
      </c>
      <c r="AL10">
        <f t="shared" si="9"/>
        <v>-1063.5675881583306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-609.05715853627237</v>
      </c>
      <c r="AR10">
        <f t="shared" si="14"/>
        <v>-622.39470937825809</v>
      </c>
      <c r="AS10">
        <f t="shared" si="15"/>
        <v>-13.517696351139371</v>
      </c>
      <c r="AT10">
        <f t="shared" si="16"/>
        <v>9.879070991666218</v>
      </c>
      <c r="AU10">
        <f t="shared" si="17"/>
        <v>-626.03333473773125</v>
      </c>
      <c r="AW10">
        <v>7</v>
      </c>
      <c r="AX10">
        <f>IF(Z10&gt;0, (R10*SUMPRODUCT(K10:$K$98, X10:$X$98)-K10*$AZ$3)/Z10, 0)</f>
        <v>4541.7768884637489</v>
      </c>
    </row>
    <row r="11" spans="1:52" x14ac:dyDescent="0.25">
      <c r="A11" t="s">
        <v>33</v>
      </c>
      <c r="C11" s="26">
        <f>AU71</f>
        <v>1630.4254901930865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250000</v>
      </c>
      <c r="S11">
        <f t="shared" si="1"/>
        <v>4590.1956371041324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4116.5131797735921</v>
      </c>
      <c r="AC11">
        <f t="shared" si="2"/>
        <v>4099.177870893247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-1068.3882530899118</v>
      </c>
      <c r="AI11">
        <f t="shared" si="7"/>
        <v>-1090.7139783692342</v>
      </c>
      <c r="AJ11">
        <f t="shared" si="8"/>
        <v>17.33530888034511</v>
      </c>
      <c r="AK11">
        <f t="shared" si="30"/>
        <v>9.8796316314566202</v>
      </c>
      <c r="AL11">
        <f t="shared" si="9"/>
        <v>-1063.4990378574323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-597.55877728996757</v>
      </c>
      <c r="AR11">
        <f t="shared" si="14"/>
        <v>-610.04574825903228</v>
      </c>
      <c r="AS11">
        <f t="shared" si="15"/>
        <v>9.6957879764437784</v>
      </c>
      <c r="AT11">
        <f t="shared" si="16"/>
        <v>5.5257632987768108</v>
      </c>
      <c r="AU11">
        <f t="shared" si="17"/>
        <v>-594.8241969838117</v>
      </c>
      <c r="AW11">
        <v>8</v>
      </c>
      <c r="AX11">
        <f>IF(Z11&gt;0, (R11*SUMPRODUCT(K11:$K$98, X11:$X$98)-K11*$AZ$3)/Z11, 0)</f>
        <v>4590.1956371041324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250000</v>
      </c>
      <c r="S12">
        <f t="shared" si="1"/>
        <v>4618.5849729998317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4099.177870893247</v>
      </c>
      <c r="AC12">
        <f t="shared" si="2"/>
        <v>4062.8588631412608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-1105.652744272832</v>
      </c>
      <c r="AI12">
        <f t="shared" si="7"/>
        <v>-1127.6446470249339</v>
      </c>
      <c r="AJ12">
        <f t="shared" si="8"/>
        <v>36.319007751986192</v>
      </c>
      <c r="AK12">
        <f t="shared" si="30"/>
        <v>9.4281091030544673</v>
      </c>
      <c r="AL12">
        <f t="shared" si="9"/>
        <v>-1081.8975301698931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-587.66618744691209</v>
      </c>
      <c r="AR12">
        <f t="shared" si="14"/>
        <v>-599.35511754903996</v>
      </c>
      <c r="AS12">
        <f t="shared" si="15"/>
        <v>19.303938716763895</v>
      </c>
      <c r="AT12">
        <f t="shared" si="16"/>
        <v>5.011140215700804</v>
      </c>
      <c r="AU12">
        <f t="shared" si="17"/>
        <v>-575.0400386165752</v>
      </c>
      <c r="AW12">
        <v>9</v>
      </c>
      <c r="AX12">
        <f>IF(Z12&gt;0, (R12*SUMPRODUCT(K12:$K$98, X12:$X$98)-K12*$AZ$3)/Z12, 0)</f>
        <v>4618.5849729998317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250000</v>
      </c>
      <c r="S13">
        <f t="shared" si="1"/>
        <v>4623.8299767902408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4062.8588631412608</v>
      </c>
      <c r="AC13">
        <f t="shared" si="2"/>
        <v>4005.630338199624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-1144.4896278022638</v>
      </c>
      <c r="AI13">
        <f t="shared" si="7"/>
        <v>-1166.1471625640645</v>
      </c>
      <c r="AJ13">
        <f t="shared" si="8"/>
        <v>57.228524941636806</v>
      </c>
      <c r="AK13">
        <f t="shared" si="30"/>
        <v>8.125717726282522</v>
      </c>
      <c r="AL13">
        <f t="shared" si="9"/>
        <v>-1100.7929198961451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-578.23992766746937</v>
      </c>
      <c r="AR13">
        <f t="shared" si="14"/>
        <v>-589.18214245902448</v>
      </c>
      <c r="AS13">
        <f t="shared" si="15"/>
        <v>28.914039340237153</v>
      </c>
      <c r="AT13">
        <f t="shared" si="16"/>
        <v>4.1054233399340774</v>
      </c>
      <c r="AU13">
        <f t="shared" si="17"/>
        <v>-556.1626797788532</v>
      </c>
      <c r="AW13">
        <v>10</v>
      </c>
      <c r="AX13">
        <f>IF(Z13&gt;0, (R13*SUMPRODUCT(K13:$K$98, X13:$X$98)-K13*$AZ$3)/Z13, 0)</f>
        <v>4623.8299767902408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250000</v>
      </c>
      <c r="S14">
        <f t="shared" si="1"/>
        <v>4607.6038189294195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4005.630338199624</v>
      </c>
      <c r="AC14">
        <f t="shared" si="2"/>
        <v>3929.7649281680947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-1187.8696511357236</v>
      </c>
      <c r="AI14">
        <f t="shared" si="7"/>
        <v>-1209.1918235847927</v>
      </c>
      <c r="AJ14">
        <f t="shared" si="8"/>
        <v>75.865410031529336</v>
      </c>
      <c r="AK14">
        <f t="shared" si="30"/>
        <v>7.210134608759323</v>
      </c>
      <c r="AL14">
        <f t="shared" si="9"/>
        <v>-1126.1162789445041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-570.60008975022913</v>
      </c>
      <c r="AR14">
        <f t="shared" si="14"/>
        <v>-580.84231919137721</v>
      </c>
      <c r="AS14">
        <f t="shared" si="15"/>
        <v>36.442390569992327</v>
      </c>
      <c r="AT14">
        <f t="shared" si="16"/>
        <v>3.4634300581177433</v>
      </c>
      <c r="AU14">
        <f t="shared" si="17"/>
        <v>-540.93649856326715</v>
      </c>
      <c r="AW14">
        <v>11</v>
      </c>
      <c r="AX14">
        <f>IF(Z14&gt;0, (R14*SUMPRODUCT(K14:$K$98, X14:$X$98)-K14*$AZ$3)/Z14, 0)</f>
        <v>4607.6038189294195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250000</v>
      </c>
      <c r="S15">
        <f t="shared" si="1"/>
        <v>4594.8249402551728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3929.7649281680947</v>
      </c>
      <c r="AC15">
        <f t="shared" si="2"/>
        <v>3856.9171599119927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-1238.3589396963609</v>
      </c>
      <c r="AI15">
        <f t="shared" si="7"/>
        <v>-1259.3440545269698</v>
      </c>
      <c r="AJ15">
        <f t="shared" si="8"/>
        <v>72.847768256101972</v>
      </c>
      <c r="AK15">
        <f t="shared" si="30"/>
        <v>16.11203620548919</v>
      </c>
      <c r="AL15">
        <f t="shared" si="9"/>
        <v>-1170.3842500653786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-564.32303662702282</v>
      </c>
      <c r="AR15">
        <f t="shared" si="14"/>
        <v>-573.88600205292732</v>
      </c>
      <c r="AS15">
        <f t="shared" si="15"/>
        <v>33.196896696094413</v>
      </c>
      <c r="AT15">
        <f t="shared" si="16"/>
        <v>7.3422922112999007</v>
      </c>
      <c r="AU15">
        <f t="shared" si="17"/>
        <v>-533.34681314553302</v>
      </c>
      <c r="AW15">
        <v>12</v>
      </c>
      <c r="AX15">
        <f>IF(Z15&gt;0, (R15*SUMPRODUCT(K15:$K$98, X15:$X$98)-K15*$AZ$3)/Z15, 0)</f>
        <v>4594.8249402551728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250000</v>
      </c>
      <c r="S16">
        <f t="shared" si="1"/>
        <v>4588.7218114373054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3856.9171599119927</v>
      </c>
      <c r="AC16">
        <f t="shared" si="2"/>
        <v>3789.5708651386994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-1291.5011918982395</v>
      </c>
      <c r="AI16">
        <f t="shared" si="7"/>
        <v>-1312.1473054613523</v>
      </c>
      <c r="AJ16">
        <f t="shared" si="8"/>
        <v>67.346294773293266</v>
      </c>
      <c r="AK16">
        <f t="shared" si="30"/>
        <v>27.384111835375151</v>
      </c>
      <c r="AL16">
        <f t="shared" si="9"/>
        <v>-1217.416898852684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-556.74967744103947</v>
      </c>
      <c r="AR16">
        <f t="shared" si="14"/>
        <v>-565.64995344448573</v>
      </c>
      <c r="AS16">
        <f t="shared" si="15"/>
        <v>29.032127981833497</v>
      </c>
      <c r="AT16">
        <f t="shared" si="16"/>
        <v>11.804941046121577</v>
      </c>
      <c r="AU16">
        <f t="shared" si="17"/>
        <v>-524.81288441653066</v>
      </c>
      <c r="AW16">
        <v>13</v>
      </c>
      <c r="AX16">
        <f>IF(Z16&gt;0, (R16*SUMPRODUCT(K16:$K$98, X16:$X$98)-K16*$AZ$3)/Z16, 0)</f>
        <v>4588.7218114373054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250000</v>
      </c>
      <c r="S17">
        <f t="shared" si="1"/>
        <v>4623.0094441648316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3789.5708651386994</v>
      </c>
      <c r="AC17">
        <f t="shared" si="2"/>
        <v>3754.8093438643141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-1346.4662328830709</v>
      </c>
      <c r="AI17">
        <f t="shared" si="7"/>
        <v>-1366.7712386872643</v>
      </c>
      <c r="AJ17">
        <f t="shared" si="8"/>
        <v>34.761521274385359</v>
      </c>
      <c r="AK17">
        <f t="shared" si="30"/>
        <v>52.296077938914053</v>
      </c>
      <c r="AL17">
        <f t="shared" si="9"/>
        <v>-1279.7136394739648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-545.63301839157077</v>
      </c>
      <c r="AR17">
        <f t="shared" si="14"/>
        <v>-553.86128385774418</v>
      </c>
      <c r="AS17">
        <f t="shared" si="15"/>
        <v>14.086527618455925</v>
      </c>
      <c r="AT17">
        <f t="shared" si="16"/>
        <v>21.192114706621449</v>
      </c>
      <c r="AU17">
        <f t="shared" si="17"/>
        <v>-518.5826415326668</v>
      </c>
      <c r="AW17">
        <v>14</v>
      </c>
      <c r="AX17">
        <f>IF(Z17&gt;0, (R17*SUMPRODUCT(K17:$K$98, X17:$X$98)-K17*$AZ$3)/Z17, 0)</f>
        <v>4623.0094441648316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250000</v>
      </c>
      <c r="S18">
        <f t="shared" si="1"/>
        <v>4703.9437905573632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3754.8093438643141</v>
      </c>
      <c r="AC18">
        <f t="shared" si="2"/>
        <v>3755.8400899302587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-1408.3239328699165</v>
      </c>
      <c r="AI18">
        <f t="shared" si="7"/>
        <v>-1428.2850562227809</v>
      </c>
      <c r="AJ18">
        <f t="shared" si="8"/>
        <v>-1.0307460659446406</v>
      </c>
      <c r="AK18">
        <f t="shared" si="30"/>
        <v>81.103881827469195</v>
      </c>
      <c r="AL18">
        <f t="shared" si="9"/>
        <v>-1348.2119204612563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-532.56795558507997</v>
      </c>
      <c r="AR18">
        <f t="shared" si="14"/>
        <v>-540.11639980810276</v>
      </c>
      <c r="AS18">
        <f t="shared" si="15"/>
        <v>-0.38978413435668413</v>
      </c>
      <c r="AT18">
        <f t="shared" si="16"/>
        <v>30.670023796903592</v>
      </c>
      <c r="AU18">
        <f t="shared" si="17"/>
        <v>-509.83616014555588</v>
      </c>
      <c r="AW18">
        <v>15</v>
      </c>
      <c r="AX18">
        <f>IF(Z18&gt;0, (R18*SUMPRODUCT(K18:$K$98, X18:$X$98)-K18*$AZ$3)/Z18, 0)</f>
        <v>4703.9437905573632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250000</v>
      </c>
      <c r="S19">
        <f t="shared" si="1"/>
        <v>4764.5920857262672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3755.8400899302587</v>
      </c>
      <c r="AC19">
        <f t="shared" si="2"/>
        <v>3738.0611323883118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-1477.5996001264048</v>
      </c>
      <c r="AI19">
        <f t="shared" si="7"/>
        <v>-1497.213352285728</v>
      </c>
      <c r="AJ19">
        <f t="shared" si="8"/>
        <v>17.778957541946966</v>
      </c>
      <c r="AK19">
        <f t="shared" si="30"/>
        <v>83.755234005444777</v>
      </c>
      <c r="AL19">
        <f t="shared" si="9"/>
        <v>-1395.6791607383361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-521.09023022222232</v>
      </c>
      <c r="AR19">
        <f t="shared" si="14"/>
        <v>-528.00721546460397</v>
      </c>
      <c r="AS19">
        <f t="shared" si="15"/>
        <v>6.269926628195968</v>
      </c>
      <c r="AT19">
        <f t="shared" si="16"/>
        <v>29.537118287308477</v>
      </c>
      <c r="AU19">
        <f t="shared" si="17"/>
        <v>-492.20017054909948</v>
      </c>
      <c r="AW19">
        <v>16</v>
      </c>
      <c r="AX19">
        <f>IF(Z19&gt;0, (R19*SUMPRODUCT(K19:$K$98, X19:$X$98)-K19*$AZ$3)/Z19, 0)</f>
        <v>4764.5920857262672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250000</v>
      </c>
      <c r="S20">
        <f t="shared" si="1"/>
        <v>4651.248331914454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3738.0611323883118</v>
      </c>
      <c r="AC20">
        <f t="shared" si="2"/>
        <v>3583.6841356060927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-1556.6666229770176</v>
      </c>
      <c r="AI20">
        <f t="shared" si="7"/>
        <v>-1575.9285709524499</v>
      </c>
      <c r="AJ20">
        <f t="shared" si="8"/>
        <v>154.37699678221907</v>
      </c>
      <c r="AK20">
        <f t="shared" si="30"/>
        <v>16.073662869269739</v>
      </c>
      <c r="AL20">
        <f t="shared" si="9"/>
        <v>-1405.4779113009611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-520.69999440925699</v>
      </c>
      <c r="AR20">
        <f t="shared" si="14"/>
        <v>-527.14305424948009</v>
      </c>
      <c r="AS20">
        <f t="shared" si="15"/>
        <v>51.638610460915707</v>
      </c>
      <c r="AT20">
        <f t="shared" si="16"/>
        <v>5.376588694475144</v>
      </c>
      <c r="AU20">
        <f t="shared" si="17"/>
        <v>-470.12785509408923</v>
      </c>
      <c r="AW20">
        <v>17</v>
      </c>
      <c r="AX20">
        <f>IF(Z20&gt;0, (R20*SUMPRODUCT(K20:$K$98, X20:$X$98)-K20*$AZ$3)/Z20, 0)</f>
        <v>4651.248331914454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250000</v>
      </c>
      <c r="S21">
        <f t="shared" si="1"/>
        <v>4488.8109795314831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3583.6841356060927</v>
      </c>
      <c r="AC21">
        <f t="shared" si="2"/>
        <v>3394.3638233632428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-1647.4642015062948</v>
      </c>
      <c r="AI21">
        <f t="shared" si="7"/>
        <v>-1666.3687835818221</v>
      </c>
      <c r="AJ21">
        <f t="shared" si="8"/>
        <v>189.32031224284992</v>
      </c>
      <c r="AK21">
        <f t="shared" si="30"/>
        <v>5.7338946169697484</v>
      </c>
      <c r="AL21">
        <f t="shared" si="9"/>
        <v>-1471.3145767220024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-524.03146948703773</v>
      </c>
      <c r="AR21">
        <f t="shared" si="14"/>
        <v>-530.04470844908565</v>
      </c>
      <c r="AS21">
        <f t="shared" si="15"/>
        <v>60.219700881911024</v>
      </c>
      <c r="AT21">
        <f t="shared" si="16"/>
        <v>1.8238582782358514</v>
      </c>
      <c r="AU21">
        <f t="shared" si="17"/>
        <v>-468.00114928893879</v>
      </c>
      <c r="AW21">
        <v>18</v>
      </c>
      <c r="AX21">
        <f>IF(Z21&gt;0, (R21*SUMPRODUCT(K21:$K$98, X21:$X$98)-K21*$AZ$3)/Z21, 0)</f>
        <v>4488.8109795314831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250000</v>
      </c>
      <c r="S22">
        <f t="shared" si="1"/>
        <v>4444.4419862306968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3394.3638233632428</v>
      </c>
      <c r="AC22">
        <f t="shared" si="2"/>
        <v>3296.072939611026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-1751.1571478877177</v>
      </c>
      <c r="AI22">
        <f t="shared" si="7"/>
        <v>-1769.6975684277008</v>
      </c>
      <c r="AJ22">
        <f t="shared" si="8"/>
        <v>98.290883752216814</v>
      </c>
      <c r="AK22">
        <f t="shared" si="30"/>
        <v>71.281640290628104</v>
      </c>
      <c r="AL22">
        <f t="shared" si="9"/>
        <v>-1600.125044384856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-520.08823815078551</v>
      </c>
      <c r="AR22">
        <f t="shared" si="14"/>
        <v>-525.59468551037617</v>
      </c>
      <c r="AS22">
        <f t="shared" si="15"/>
        <v>29.192087425526626</v>
      </c>
      <c r="AT22">
        <f t="shared" si="16"/>
        <v>21.170425941480314</v>
      </c>
      <c r="AU22">
        <f t="shared" si="17"/>
        <v>-475.23217214336921</v>
      </c>
      <c r="AW22">
        <v>19</v>
      </c>
      <c r="AX22">
        <f>IF(Z22&gt;0, (R22*SUMPRODUCT(K22:$K$98, X22:$X$98)-K22*$AZ$3)/Z22, 0)</f>
        <v>4444.4419862306968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250000</v>
      </c>
      <c r="S23">
        <f t="shared" si="1"/>
        <v>4704.0572551682089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3296.072939611026</v>
      </c>
      <c r="AC23">
        <f t="shared" si="2"/>
        <v>3418.4503740982991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-1874.5273646529542</v>
      </c>
      <c r="AI23">
        <f t="shared" si="7"/>
        <v>-1892.6949282510725</v>
      </c>
      <c r="AJ23">
        <f t="shared" si="8"/>
        <v>-122.37743448727315</v>
      </c>
      <c r="AK23">
        <f t="shared" si="30"/>
        <v>230.72510577277183</v>
      </c>
      <c r="AL23">
        <f t="shared" si="9"/>
        <v>-1784.3472569655737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-497.07929432738564</v>
      </c>
      <c r="AR23">
        <f t="shared" si="14"/>
        <v>-501.89689254616252</v>
      </c>
      <c r="AS23">
        <f t="shared" si="15"/>
        <v>-32.451534143270173</v>
      </c>
      <c r="AT23">
        <f t="shared" si="16"/>
        <v>61.182714599834092</v>
      </c>
      <c r="AU23">
        <f t="shared" si="17"/>
        <v>-473.16571208959857</v>
      </c>
      <c r="AW23">
        <v>20</v>
      </c>
      <c r="AX23">
        <f>IF(Z23&gt;0, (R23*SUMPRODUCT(K23:$K$98, X23:$X$98)-K23*$AZ$3)/Z23, 0)</f>
        <v>4704.0572551682089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250000</v>
      </c>
      <c r="S24">
        <f t="shared" si="1"/>
        <v>4912.9924311395598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3418.4503740982991</v>
      </c>
      <c r="AC24">
        <f t="shared" si="2"/>
        <v>3495.0011446263252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-2014.0531936772011</v>
      </c>
      <c r="AI24">
        <f t="shared" si="7"/>
        <v>-2031.8376763199703</v>
      </c>
      <c r="AJ24">
        <f t="shared" si="8"/>
        <v>-76.550770528026078</v>
      </c>
      <c r="AK24">
        <f t="shared" si="30"/>
        <v>239.29152618688096</v>
      </c>
      <c r="AL24">
        <f t="shared" si="9"/>
        <v>-1869.0969206611155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-476.85550689096635</v>
      </c>
      <c r="AR24">
        <f t="shared" si="14"/>
        <v>-481.06623405151748</v>
      </c>
      <c r="AS24">
        <f t="shared" si="15"/>
        <v>-18.124474863739117</v>
      </c>
      <c r="AT24">
        <f t="shared" si="16"/>
        <v>56.655644633806254</v>
      </c>
      <c r="AU24">
        <f t="shared" si="17"/>
        <v>-442.53506428145033</v>
      </c>
      <c r="AW24">
        <v>21</v>
      </c>
      <c r="AX24">
        <f>IF(Z24&gt;0, (R24*SUMPRODUCT(K24:$K$98, X24:$X$98)-K24*$AZ$3)/Z24, 0)</f>
        <v>4912.9924311395598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250000</v>
      </c>
      <c r="S25">
        <f t="shared" si="1"/>
        <v>5075.345885240592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3495.0011446263252</v>
      </c>
      <c r="AC25">
        <f t="shared" si="2"/>
        <v>3530.3153384991097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-2171.0704187020679</v>
      </c>
      <c r="AI25">
        <f t="shared" si="7"/>
        <v>-2188.4599494765394</v>
      </c>
      <c r="AJ25">
        <f t="shared" si="8"/>
        <v>-35.314193872784472</v>
      </c>
      <c r="AK25">
        <f t="shared" si="30"/>
        <v>244.6500801238428</v>
      </c>
      <c r="AL25">
        <f t="shared" si="9"/>
        <v>-1979.124063225481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-458.95674110592512</v>
      </c>
      <c r="AR25">
        <f t="shared" si="14"/>
        <v>-462.63282747551597</v>
      </c>
      <c r="AS25">
        <f t="shared" si="15"/>
        <v>-7.4652978526258211</v>
      </c>
      <c r="AT25">
        <f t="shared" si="16"/>
        <v>51.718176673453563</v>
      </c>
      <c r="AU25">
        <f t="shared" si="17"/>
        <v>-418.37994865468823</v>
      </c>
      <c r="AW25">
        <v>22</v>
      </c>
      <c r="AX25">
        <f>IF(Z25&gt;0, (R25*SUMPRODUCT(K25:$K$98, X25:$X$98)-K25*$AZ$3)/Z25, 0)</f>
        <v>5075.345885240592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250000</v>
      </c>
      <c r="S26">
        <f t="shared" si="1"/>
        <v>5195.0533082491293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3530.3153384991097</v>
      </c>
      <c r="AC26">
        <f t="shared" si="2"/>
        <v>3528.6529730751136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-2348.0406952021522</v>
      </c>
      <c r="AI26">
        <f t="shared" si="7"/>
        <v>-2365.0215265993584</v>
      </c>
      <c r="AJ26">
        <f t="shared" si="8"/>
        <v>1.662365423996107</v>
      </c>
      <c r="AK26">
        <f t="shared" si="30"/>
        <v>247.12207369493771</v>
      </c>
      <c r="AL26">
        <f t="shared" si="9"/>
        <v>-2116.2370874804246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-443.18539509810182</v>
      </c>
      <c r="AR26">
        <f t="shared" si="14"/>
        <v>-446.39047433171243</v>
      </c>
      <c r="AS26">
        <f t="shared" si="15"/>
        <v>0.31376631535243033</v>
      </c>
      <c r="AT26">
        <f t="shared" si="16"/>
        <v>46.643524574229794</v>
      </c>
      <c r="AU26">
        <f t="shared" si="17"/>
        <v>-399.4331834421302</v>
      </c>
      <c r="AW26">
        <v>23</v>
      </c>
      <c r="AX26">
        <f>IF(Z26&gt;0, (R26*SUMPRODUCT(K26:$K$98, X26:$X$98)-K26*$AZ$3)/Z26, 0)</f>
        <v>5195.0533082491293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250000</v>
      </c>
      <c r="S27">
        <f t="shared" si="1"/>
        <v>5275.3154093580042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3528.6529730751136</v>
      </c>
      <c r="AC27">
        <f t="shared" si="2"/>
        <v>3493.7661276930171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-2538.7978192887131</v>
      </c>
      <c r="AI27">
        <f t="shared" si="7"/>
        <v>-2555.3549625900187</v>
      </c>
      <c r="AJ27">
        <f t="shared" si="8"/>
        <v>34.886845382096453</v>
      </c>
      <c r="AK27">
        <f t="shared" si="30"/>
        <v>247.00570811525796</v>
      </c>
      <c r="AL27">
        <f t="shared" si="9"/>
        <v>-2273.4624090926641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-427.84840208733436</v>
      </c>
      <c r="AR27">
        <f t="shared" si="14"/>
        <v>-430.63867835540651</v>
      </c>
      <c r="AS27">
        <f t="shared" si="15"/>
        <v>5.8792712587013787</v>
      </c>
      <c r="AT27">
        <f t="shared" si="16"/>
        <v>41.626393689424212</v>
      </c>
      <c r="AU27">
        <f t="shared" si="17"/>
        <v>-383.13301340728088</v>
      </c>
      <c r="AW27">
        <v>24</v>
      </c>
      <c r="AX27">
        <f>IF(Z27&gt;0, (R27*SUMPRODUCT(K27:$K$98, X27:$X$98)-K27*$AZ$3)/Z27, 0)</f>
        <v>5275.3154093580042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250000</v>
      </c>
      <c r="S28">
        <f t="shared" si="1"/>
        <v>5321.0853040280235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3493.7661276930171</v>
      </c>
      <c r="AC28">
        <f t="shared" si="2"/>
        <v>3430.4700021378308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-2742.3016949936714</v>
      </c>
      <c r="AI28">
        <f t="shared" si="7"/>
        <v>-2758.4190366924645</v>
      </c>
      <c r="AJ28">
        <f t="shared" si="8"/>
        <v>63.296125555186336</v>
      </c>
      <c r="AK28">
        <f t="shared" si="30"/>
        <v>244.56362893851121</v>
      </c>
      <c r="AL28">
        <f t="shared" si="9"/>
        <v>-2450.5592821987671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-412.62829670879273</v>
      </c>
      <c r="AR28">
        <f t="shared" si="14"/>
        <v>-415.05343879464988</v>
      </c>
      <c r="AS28">
        <f t="shared" si="15"/>
        <v>9.5240332322963823</v>
      </c>
      <c r="AT28">
        <f t="shared" si="16"/>
        <v>36.798968483317068</v>
      </c>
      <c r="AU28">
        <f t="shared" si="17"/>
        <v>-368.73043707903645</v>
      </c>
      <c r="AW28">
        <v>25</v>
      </c>
      <c r="AX28">
        <f>IF(Z28&gt;0, (R28*SUMPRODUCT(K28:$K$98, X28:$X$98)-K28*$AZ$3)/Z28, 0)</f>
        <v>5321.0853040280235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250000</v>
      </c>
      <c r="S29">
        <f t="shared" si="1"/>
        <v>5337.0815569614206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3430.4700021378308</v>
      </c>
      <c r="AC29">
        <f t="shared" si="2"/>
        <v>3343.3348094755988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-2952.9269936849291</v>
      </c>
      <c r="AI29">
        <f t="shared" si="7"/>
        <v>-2968.5878692673659</v>
      </c>
      <c r="AJ29">
        <f t="shared" si="8"/>
        <v>87.13519266223193</v>
      </c>
      <c r="AK29">
        <f t="shared" si="30"/>
        <v>240.13290014964818</v>
      </c>
      <c r="AL29">
        <f t="shared" si="9"/>
        <v>-2641.3197764554857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-396.71485438089007</v>
      </c>
      <c r="AR29">
        <f t="shared" si="14"/>
        <v>-398.81883527491499</v>
      </c>
      <c r="AS29">
        <f t="shared" si="15"/>
        <v>11.706291873241094</v>
      </c>
      <c r="AT29">
        <f t="shared" si="16"/>
        <v>32.260969783086004</v>
      </c>
      <c r="AU29">
        <f t="shared" si="17"/>
        <v>-354.85157361858791</v>
      </c>
      <c r="AW29">
        <v>26</v>
      </c>
      <c r="AX29">
        <f>IF(Z29&gt;0, (R29*SUMPRODUCT(K29:$K$98, X29:$X$98)-K29*$AZ$3)/Z29, 0)</f>
        <v>5337.0815569614206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250000</v>
      </c>
      <c r="S30">
        <f t="shared" si="1"/>
        <v>5328.9454910165168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3343.3348094755988</v>
      </c>
      <c r="AC30">
        <f t="shared" si="2"/>
        <v>3237.2387979934247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-3172.1526335866115</v>
      </c>
      <c r="AI30">
        <f t="shared" si="7"/>
        <v>-3187.3396851498651</v>
      </c>
      <c r="AJ30">
        <f t="shared" si="8"/>
        <v>106.09601148217416</v>
      </c>
      <c r="AK30">
        <f t="shared" si="30"/>
        <v>234.03343666329195</v>
      </c>
      <c r="AL30">
        <f t="shared" si="9"/>
        <v>-2847.210237004399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-380.50625967246839</v>
      </c>
      <c r="AR30">
        <f t="shared" si="14"/>
        <v>-382.32797787246966</v>
      </c>
      <c r="AS30">
        <f t="shared" si="15"/>
        <v>12.726435691590467</v>
      </c>
      <c r="AT30">
        <f t="shared" si="16"/>
        <v>28.072794064249219</v>
      </c>
      <c r="AU30">
        <f t="shared" si="17"/>
        <v>-341.52874811662997</v>
      </c>
      <c r="AW30">
        <v>27</v>
      </c>
      <c r="AX30">
        <f>IF(Z30&gt;0, (R30*SUMPRODUCT(K30:$K$98, X30:$X$98)-K30*$AZ$3)/Z30, 0)</f>
        <v>5328.9454910165168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250000</v>
      </c>
      <c r="S31">
        <f t="shared" si="1"/>
        <v>5301.6541863209832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3237.2387979934247</v>
      </c>
      <c r="AC31">
        <f t="shared" si="2"/>
        <v>3116.2136480519534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-3406.4638666456271</v>
      </c>
      <c r="AI31">
        <f t="shared" si="7"/>
        <v>-3421.1584013065835</v>
      </c>
      <c r="AJ31">
        <f t="shared" si="8"/>
        <v>121.02514994147123</v>
      </c>
      <c r="AK31">
        <f t="shared" si="30"/>
        <v>226.60671585953975</v>
      </c>
      <c r="AL31">
        <f t="shared" si="9"/>
        <v>-3073.5265355055726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-364.83247856080567</v>
      </c>
      <c r="AR31">
        <f t="shared" si="14"/>
        <v>-366.40626407902209</v>
      </c>
      <c r="AS31">
        <f t="shared" si="15"/>
        <v>12.961800609034144</v>
      </c>
      <c r="AT31">
        <f t="shared" si="16"/>
        <v>24.269592469498107</v>
      </c>
      <c r="AU31">
        <f t="shared" si="17"/>
        <v>-329.17487100048987</v>
      </c>
      <c r="AW31">
        <v>28</v>
      </c>
      <c r="AX31">
        <f>IF(Z31&gt;0, (R31*SUMPRODUCT(K31:$K$98, X31:$X$98)-K31*$AZ$3)/Z31, 0)</f>
        <v>5301.6541863209832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250000</v>
      </c>
      <c r="S32">
        <f t="shared" si="1"/>
        <v>5258.5080851775265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3116.2136480519534</v>
      </c>
      <c r="AC32">
        <f t="shared" si="2"/>
        <v>2983.0607317509657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-3655.2149477136963</v>
      </c>
      <c r="AI32">
        <f t="shared" si="7"/>
        <v>-3669.3970155332718</v>
      </c>
      <c r="AJ32">
        <f t="shared" si="8"/>
        <v>133.15291630098773</v>
      </c>
      <c r="AK32">
        <f t="shared" si="30"/>
        <v>218.13495536363675</v>
      </c>
      <c r="AL32">
        <f t="shared" si="9"/>
        <v>-3318.1091438686472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-349.53011949478042</v>
      </c>
      <c r="AR32">
        <f t="shared" si="14"/>
        <v>-350.88628046768292</v>
      </c>
      <c r="AS32">
        <f t="shared" si="15"/>
        <v>12.732754546999672</v>
      </c>
      <c r="AT32">
        <f t="shared" si="16"/>
        <v>20.859166452558675</v>
      </c>
      <c r="AU32">
        <f t="shared" si="17"/>
        <v>-317.29435946812458</v>
      </c>
      <c r="AW32">
        <v>29</v>
      </c>
      <c r="AX32">
        <f>IF(Z32&gt;0, (R32*SUMPRODUCT(K32:$K$98, X32:$X$98)-K32*$AZ$3)/Z32, 0)</f>
        <v>5258.5080851775265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250000</v>
      </c>
      <c r="S33">
        <f t="shared" si="1"/>
        <v>5202.7987241591645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2983.0607317509657</v>
      </c>
      <c r="AC33">
        <f t="shared" si="2"/>
        <v>2840.3873642738808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-3918.8442899696179</v>
      </c>
      <c r="AI33">
        <f t="shared" si="7"/>
        <v>-3932.4926526820009</v>
      </c>
      <c r="AJ33">
        <f t="shared" si="8"/>
        <v>142.67336747708487</v>
      </c>
      <c r="AK33">
        <f t="shared" si="30"/>
        <v>208.81425122256761</v>
      </c>
      <c r="AL33">
        <f t="shared" si="9"/>
        <v>-3581.0050339823483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-334.58900808948687</v>
      </c>
      <c r="AR33">
        <f t="shared" si="14"/>
        <v>-335.75429862008286</v>
      </c>
      <c r="AS33">
        <f t="shared" si="15"/>
        <v>12.181382308842585</v>
      </c>
      <c r="AT33">
        <f t="shared" si="16"/>
        <v>17.82845860202562</v>
      </c>
      <c r="AU33">
        <f t="shared" si="17"/>
        <v>-305.74445770921466</v>
      </c>
      <c r="AW33">
        <v>30</v>
      </c>
      <c r="AX33">
        <f>IF(Z33&gt;0, (R33*SUMPRODUCT(K33:$K$98, X33:$X$98)-K33*$AZ$3)/Z33, 0)</f>
        <v>5202.7987241591645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250000</v>
      </c>
      <c r="S34">
        <f t="shared" si="1"/>
        <v>5136.8406358764214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2840.3873642738808</v>
      </c>
      <c r="AC34">
        <f t="shared" si="2"/>
        <v>2690.4918847716199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-4177.8061361847995</v>
      </c>
      <c r="AI34">
        <f t="shared" si="7"/>
        <v>-4190.9002346564403</v>
      </c>
      <c r="AJ34">
        <f t="shared" si="8"/>
        <v>149.89547950226097</v>
      </c>
      <c r="AK34">
        <f t="shared" si="30"/>
        <v>198.82711549917167</v>
      </c>
      <c r="AL34">
        <f t="shared" si="9"/>
        <v>-3842.1776396550076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-318.48128912149457</v>
      </c>
      <c r="AR34">
        <f t="shared" si="14"/>
        <v>-319.47947458659138</v>
      </c>
      <c r="AS34">
        <f t="shared" si="15"/>
        <v>11.42678812496554</v>
      </c>
      <c r="AT34">
        <f t="shared" si="16"/>
        <v>15.156930214648785</v>
      </c>
      <c r="AU34">
        <f t="shared" si="17"/>
        <v>-292.89575624697704</v>
      </c>
      <c r="AW34">
        <v>31</v>
      </c>
      <c r="AX34">
        <f>IF(Z34&gt;0, (R34*SUMPRODUCT(K34:$K$98, X34:$X$98)-K34*$AZ$3)/Z34, 0)</f>
        <v>5136.8406358764214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250000</v>
      </c>
      <c r="S35">
        <f t="shared" ref="S35:S69" si="32">AX35</f>
        <v>5065.0781628229015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2690.4918847716199</v>
      </c>
      <c r="AC35">
        <f t="shared" ref="AC35:AC69" si="33">S35*Z35</f>
        <v>2536.9155318887215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-4415.5638652358948</v>
      </c>
      <c r="AI35">
        <f t="shared" ref="AI35:AI66" si="38">SUM(AE35:AH35)</f>
        <v>-4428.0854663362952</v>
      </c>
      <c r="AJ35">
        <f t="shared" ref="AJ35:AJ69" si="39">AB35-AC35</f>
        <v>153.57635288289839</v>
      </c>
      <c r="AK35">
        <f t="shared" si="30"/>
        <v>188.33443193401342</v>
      </c>
      <c r="AL35">
        <f t="shared" ref="AL35:AL66" si="40">SUM(AI35:AK35)</f>
        <v>-4086.1746815193833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-300.54104144914839</v>
      </c>
      <c r="AR35">
        <f t="shared" ref="AR35:AR69" si="45">AI35*$K35</f>
        <v>-301.39331199718725</v>
      </c>
      <c r="AS35">
        <f t="shared" ref="AS35:AS69" si="46">AJ35*$K35</f>
        <v>10.453024448537196</v>
      </c>
      <c r="AT35">
        <f t="shared" ref="AT35:AT69" si="47">AK35*$K35</f>
        <v>12.81879914812607</v>
      </c>
      <c r="AU35">
        <f t="shared" ref="AU35:AU69" si="48">AL35*$K35</f>
        <v>-278.12148840052396</v>
      </c>
      <c r="AW35">
        <v>32</v>
      </c>
      <c r="AX35">
        <f>IF(Z35&gt;0, (R35*SUMPRODUCT(K35:$K$98, X35:$X$98)-K35*$AZ$3)/Z35, 0)</f>
        <v>5065.0781628229015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250000</v>
      </c>
      <c r="S36">
        <f t="shared" si="32"/>
        <v>5039.2547603820203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2536.9155318887215</v>
      </c>
      <c r="AC36">
        <f t="shared" si="33"/>
        <v>2383.6110406526077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-5711.6909023604212</v>
      </c>
      <c r="AI36">
        <f t="shared" si="38"/>
        <v>-5723.5161183595819</v>
      </c>
      <c r="AJ36">
        <f t="shared" si="39"/>
        <v>153.30449123611379</v>
      </c>
      <c r="AK36">
        <f t="shared" si="30"/>
        <v>177.58408723221052</v>
      </c>
      <c r="AL36">
        <f t="shared" si="40"/>
        <v>-5392.6275398912576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-347.10773410623881</v>
      </c>
      <c r="AR36">
        <f t="shared" si="45"/>
        <v>-347.82636962082682</v>
      </c>
      <c r="AS36">
        <f t="shared" si="46"/>
        <v>9.3165361170518253</v>
      </c>
      <c r="AT36">
        <f t="shared" si="47"/>
        <v>10.792042354221843</v>
      </c>
      <c r="AU36">
        <f t="shared" si="48"/>
        <v>-327.71779114955314</v>
      </c>
      <c r="AW36">
        <v>33</v>
      </c>
      <c r="AX36">
        <f>IF(Z36&gt;0, (R36*SUMPRODUCT(K36:$K$98, X36:$X$98)-K36*$AZ$3)/Z36, 0)</f>
        <v>5039.2547603820203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250000</v>
      </c>
      <c r="S37">
        <f t="shared" si="32"/>
        <v>4920.1933104460222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2383.6110406526077</v>
      </c>
      <c r="AC37">
        <f t="shared" si="33"/>
        <v>2167.9645120937184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-6913.1681422919391</v>
      </c>
      <c r="AI37">
        <f t="shared" si="38"/>
        <v>-6924.1837893168786</v>
      </c>
      <c r="AJ37">
        <f t="shared" si="39"/>
        <v>215.64652855888926</v>
      </c>
      <c r="AK37">
        <f t="shared" si="30"/>
        <v>166.85277284568255</v>
      </c>
      <c r="AL37">
        <f t="shared" si="40"/>
        <v>-6541.6844879123064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-375.1100422153952</v>
      </c>
      <c r="AR37">
        <f t="shared" si="45"/>
        <v>-375.70775367496128</v>
      </c>
      <c r="AS37">
        <f t="shared" si="46"/>
        <v>11.701028640757222</v>
      </c>
      <c r="AT37">
        <f t="shared" si="47"/>
        <v>9.0534685946680487</v>
      </c>
      <c r="AU37">
        <f t="shared" si="48"/>
        <v>-354.95325643953595</v>
      </c>
      <c r="AW37">
        <v>34</v>
      </c>
      <c r="AX37">
        <f>IF(Z37&gt;0, (R37*SUMPRODUCT(K37:$K$98, X37:$X$98)-K37*$AZ$3)/Z37, 0)</f>
        <v>4920.1933104460222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250000</v>
      </c>
      <c r="S38">
        <f t="shared" si="32"/>
        <v>4725.6875980413406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2167.9645120937184</v>
      </c>
      <c r="AC38">
        <f t="shared" si="33"/>
        <v>1910.2305462598854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-7999.21224146641</v>
      </c>
      <c r="AI38">
        <f t="shared" si="38"/>
        <v>-8009.3178107969534</v>
      </c>
      <c r="AJ38">
        <f t="shared" si="39"/>
        <v>257.73396583383305</v>
      </c>
      <c r="AK38">
        <f t="shared" si="30"/>
        <v>151.7575158465603</v>
      </c>
      <c r="AL38">
        <f t="shared" si="40"/>
        <v>-7599.8263291165595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-387.53485426886397</v>
      </c>
      <c r="AR38">
        <f t="shared" si="45"/>
        <v>-388.02443502001779</v>
      </c>
      <c r="AS38">
        <f t="shared" si="46"/>
        <v>12.486341388941664</v>
      </c>
      <c r="AT38">
        <f t="shared" si="47"/>
        <v>7.3521398123348591</v>
      </c>
      <c r="AU38">
        <f t="shared" si="48"/>
        <v>-368.18595381874127</v>
      </c>
      <c r="AW38">
        <v>35</v>
      </c>
      <c r="AX38">
        <f>IF(Z38&gt;0, (R38*SUMPRODUCT(K38:$K$98, X38:$X$98)-K38*$AZ$3)/Z38, 0)</f>
        <v>4725.6875980413406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250000</v>
      </c>
      <c r="S39">
        <f t="shared" si="32"/>
        <v>4465.0181471786782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1910.2305462598854</v>
      </c>
      <c r="AC39">
        <f t="shared" si="33"/>
        <v>1627.4957601888455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-8920.3241912036428</v>
      </c>
      <c r="AI39">
        <f t="shared" si="38"/>
        <v>-8929.4366724217616</v>
      </c>
      <c r="AJ39">
        <f t="shared" si="39"/>
        <v>282.73478607103993</v>
      </c>
      <c r="AK39">
        <f t="shared" si="30"/>
        <v>133.716138238192</v>
      </c>
      <c r="AL39">
        <f t="shared" si="40"/>
        <v>-8512.9857481125291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-385.85680501104059</v>
      </c>
      <c r="AR39">
        <f t="shared" si="45"/>
        <v>-386.25097374450587</v>
      </c>
      <c r="AS39">
        <f t="shared" si="46"/>
        <v>12.229952508500819</v>
      </c>
      <c r="AT39">
        <f t="shared" si="47"/>
        <v>5.7840142099186993</v>
      </c>
      <c r="AU39">
        <f t="shared" si="48"/>
        <v>-368.2370070260863</v>
      </c>
      <c r="AW39">
        <v>36</v>
      </c>
      <c r="AX39">
        <f>IF(Z39&gt;0, (R39*SUMPRODUCT(K39:$K$98, X39:$X$98)-K39*$AZ$3)/Z39, 0)</f>
        <v>4465.0181471786782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250000</v>
      </c>
      <c r="S40">
        <f t="shared" si="32"/>
        <v>4133.6218631826705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1627.4957601888455</v>
      </c>
      <c r="AC40">
        <f t="shared" si="33"/>
        <v>1335.2104446401474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-9460.5048274257879</v>
      </c>
      <c r="AI40">
        <f t="shared" si="38"/>
        <v>-9468.5801333489817</v>
      </c>
      <c r="AJ40">
        <f t="shared" si="39"/>
        <v>292.28531554869801</v>
      </c>
      <c r="AK40">
        <f t="shared" ref="AK40:AK69" si="61">G40*SUM(AB40:AB40, AE40:AF40)</f>
        <v>113.92470321321919</v>
      </c>
      <c r="AL40">
        <f t="shared" si="40"/>
        <v>-9062.3701145870655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-365.37751241846581</v>
      </c>
      <c r="AR40">
        <f t="shared" si="45"/>
        <v>-365.6893916726977</v>
      </c>
      <c r="AS40">
        <f t="shared" si="46"/>
        <v>11.288454840383871</v>
      </c>
      <c r="AT40">
        <f t="shared" si="47"/>
        <v>4.3999263699318218</v>
      </c>
      <c r="AU40">
        <f t="shared" si="48"/>
        <v>-350.00101046238206</v>
      </c>
      <c r="AW40">
        <v>37</v>
      </c>
      <c r="AX40">
        <f>IF(Z40&gt;0, (R40*SUMPRODUCT(K40:$K$98, X40:$X$98)-K40*$AZ$3)/Z40, 0)</f>
        <v>4133.6218631826705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250000</v>
      </c>
      <c r="S41">
        <f t="shared" si="32"/>
        <v>3751.0359920738665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1335.2104446401474</v>
      </c>
      <c r="AC41">
        <f t="shared" si="33"/>
        <v>1053.378904955915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-9739.6637011247203</v>
      </c>
      <c r="AI41">
        <f t="shared" si="38"/>
        <v>-9746.6842876185692</v>
      </c>
      <c r="AJ41">
        <f t="shared" si="39"/>
        <v>281.83153968423244</v>
      </c>
      <c r="AK41">
        <f t="shared" si="61"/>
        <v>93.464731124810328</v>
      </c>
      <c r="AL41">
        <f t="shared" si="40"/>
        <v>-9371.3880168095275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-335.85625561825583</v>
      </c>
      <c r="AR41">
        <f t="shared" si="45"/>
        <v>-336.09834897634539</v>
      </c>
      <c r="AS41">
        <f t="shared" si="46"/>
        <v>9.7184962990604689</v>
      </c>
      <c r="AT41">
        <f t="shared" si="47"/>
        <v>3.2229772599151345</v>
      </c>
      <c r="AU41">
        <f t="shared" si="48"/>
        <v>-323.1568754173698</v>
      </c>
      <c r="AW41">
        <v>38</v>
      </c>
      <c r="AX41">
        <f>IF(Z41&gt;0, (R41*SUMPRODUCT(K41:$K$98, X41:$X$98)-K41*$AZ$3)/Z41, 0)</f>
        <v>3751.0359920738665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250000</v>
      </c>
      <c r="S42">
        <f t="shared" si="32"/>
        <v>3311.4697459324843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1053.378904955915</v>
      </c>
      <c r="AC42">
        <f t="shared" si="33"/>
        <v>792.11726785036831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-9702.7716561265061</v>
      </c>
      <c r="AI42">
        <f t="shared" si="38"/>
        <v>-9708.7517595898044</v>
      </c>
      <c r="AJ42">
        <f t="shared" si="39"/>
        <v>261.2616371055467</v>
      </c>
      <c r="AK42">
        <f t="shared" si="61"/>
        <v>73.736523346914055</v>
      </c>
      <c r="AL42">
        <f t="shared" si="40"/>
        <v>-9373.7535991373443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-298.73579841963982</v>
      </c>
      <c r="AR42">
        <f t="shared" si="45"/>
        <v>-298.91991807596634</v>
      </c>
      <c r="AS42">
        <f t="shared" si="46"/>
        <v>8.0439081247332709</v>
      </c>
      <c r="AT42">
        <f t="shared" si="47"/>
        <v>2.2702522490900905</v>
      </c>
      <c r="AU42">
        <f t="shared" si="48"/>
        <v>-288.60575770214297</v>
      </c>
      <c r="AW42">
        <v>39</v>
      </c>
      <c r="AX42">
        <f>IF(Z42&gt;0, (R42*SUMPRODUCT(K42:$K$98, X42:$X$98)-K42*$AZ$3)/Z42, 0)</f>
        <v>3311.4697459324843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250000</v>
      </c>
      <c r="S43">
        <f t="shared" si="32"/>
        <v>2808.2794428241582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792.11726785036831</v>
      </c>
      <c r="AC43">
        <f t="shared" si="33"/>
        <v>559.98380738850472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-9351.8770994160586</v>
      </c>
      <c r="AI43">
        <f t="shared" si="38"/>
        <v>-9356.8622141347823</v>
      </c>
      <c r="AJ43">
        <f t="shared" si="39"/>
        <v>232.13346046186359</v>
      </c>
      <c r="AK43">
        <f t="shared" si="61"/>
        <v>55.44820874952579</v>
      </c>
      <c r="AL43">
        <f t="shared" si="40"/>
        <v>-9069.2805449233929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-257.08232906356335</v>
      </c>
      <c r="AR43">
        <f t="shared" si="45"/>
        <v>-257.21936945544559</v>
      </c>
      <c r="AS43">
        <f t="shared" si="46"/>
        <v>6.3813296555027241</v>
      </c>
      <c r="AT43">
        <f t="shared" si="47"/>
        <v>1.5242666788917516</v>
      </c>
      <c r="AU43">
        <f t="shared" si="48"/>
        <v>-249.31377312105113</v>
      </c>
      <c r="AW43">
        <v>40</v>
      </c>
      <c r="AX43">
        <f>IF(Z43&gt;0, (R43*SUMPRODUCT(K43:$K$98, X43:$X$98)-K43*$AZ$3)/Z43, 0)</f>
        <v>2808.2794428241582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250000</v>
      </c>
      <c r="S44">
        <f t="shared" si="32"/>
        <v>2232.1871958476036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559.98380738850472</v>
      </c>
      <c r="AC44">
        <f t="shared" si="33"/>
        <v>362.36785150152673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-8768.2425050198417</v>
      </c>
      <c r="AI44">
        <f t="shared" si="38"/>
        <v>-8772.3009443408773</v>
      </c>
      <c r="AJ44">
        <f t="shared" si="39"/>
        <v>197.61595588697799</v>
      </c>
      <c r="AK44">
        <f t="shared" si="61"/>
        <v>39.198866517195334</v>
      </c>
      <c r="AL44">
        <f t="shared" si="40"/>
        <v>-8535.4861219367031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-215.21273416761682</v>
      </c>
      <c r="AR44">
        <f t="shared" si="45"/>
        <v>-215.31234681202457</v>
      </c>
      <c r="AS44">
        <f t="shared" si="46"/>
        <v>4.8503984871809207</v>
      </c>
      <c r="AT44">
        <f t="shared" si="47"/>
        <v>0.96211928839871486</v>
      </c>
      <c r="AU44">
        <f t="shared" si="48"/>
        <v>-209.49982903644491</v>
      </c>
      <c r="AW44">
        <v>41</v>
      </c>
      <c r="AX44">
        <f>IF(Z44&gt;0, (R44*SUMPRODUCT(K44:$K$98, X44:$X$98)-K44*$AZ$3)/Z44, 0)</f>
        <v>2232.1871958476036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250000</v>
      </c>
      <c r="S45">
        <f t="shared" si="32"/>
        <v>1553.476515548836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362.36785150152673</v>
      </c>
      <c r="AC45">
        <f t="shared" si="33"/>
        <v>200.25009338443294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-7952.4275151984657</v>
      </c>
      <c r="AI45">
        <f t="shared" si="38"/>
        <v>-7955.6501273747699</v>
      </c>
      <c r="AJ45">
        <f t="shared" si="39"/>
        <v>162.11775811709379</v>
      </c>
      <c r="AK45">
        <f t="shared" si="61"/>
        <v>25.365749605106874</v>
      </c>
      <c r="AL45">
        <f t="shared" si="40"/>
        <v>-7768.1666196525694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-174.2758096126683</v>
      </c>
      <c r="AR45">
        <f t="shared" si="45"/>
        <v>-174.34643249417456</v>
      </c>
      <c r="AS45">
        <f t="shared" si="46"/>
        <v>3.5527772487646674</v>
      </c>
      <c r="AT45">
        <f t="shared" si="47"/>
        <v>0.55588517347861643</v>
      </c>
      <c r="AU45">
        <f t="shared" si="48"/>
        <v>-170.23777007193127</v>
      </c>
      <c r="AW45">
        <v>42</v>
      </c>
      <c r="AX45">
        <f>IF(Z45&gt;0, (R45*SUMPRODUCT(K45:$K$98, X45:$X$98)-K45*$AZ$3)/Z45, 0)</f>
        <v>1553.476515548836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250000</v>
      </c>
      <c r="S46">
        <f t="shared" si="32"/>
        <v>736.61782927699653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200.25009338443294</v>
      </c>
      <c r="AC46">
        <f t="shared" si="33"/>
        <v>73.380512388303373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-6999.320676916338</v>
      </c>
      <c r="AI46">
        <f t="shared" si="38"/>
        <v>-7001.8111309031883</v>
      </c>
      <c r="AJ46">
        <f t="shared" si="39"/>
        <v>126.86958099612957</v>
      </c>
      <c r="AK46">
        <f t="shared" si="61"/>
        <v>14.017506536910307</v>
      </c>
      <c r="AL46">
        <f t="shared" si="40"/>
        <v>-6860.924043370148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-136.95416940490045</v>
      </c>
      <c r="AR46">
        <f t="shared" si="45"/>
        <v>-137.00289957071999</v>
      </c>
      <c r="AS46">
        <f t="shared" si="46"/>
        <v>2.4824292085053661</v>
      </c>
      <c r="AT46">
        <f t="shared" si="47"/>
        <v>0.27427746970097283</v>
      </c>
      <c r="AU46">
        <f t="shared" si="48"/>
        <v>-134.24619289251362</v>
      </c>
      <c r="AW46">
        <v>43</v>
      </c>
      <c r="AX46">
        <f>IF(Z46&gt;0, (R46*SUMPRODUCT(K46:$K$98, X46:$X$98)-K46*$AZ$3)/Z46, 0)</f>
        <v>736.61782927699653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250000</v>
      </c>
      <c r="S47">
        <f t="shared" si="32"/>
        <v>-284.25555407036722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73.380512388303373</v>
      </c>
      <c r="AC47">
        <f t="shared" si="33"/>
        <v>-21.246667180402142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-5969.2569661283169</v>
      </c>
      <c r="AI47">
        <f t="shared" si="38"/>
        <v>-5971.1255898786858</v>
      </c>
      <c r="AJ47">
        <f t="shared" si="39"/>
        <v>94.627179568705515</v>
      </c>
      <c r="AK47">
        <f t="shared" si="61"/>
        <v>5.1366358671812362</v>
      </c>
      <c r="AL47">
        <f t="shared" si="40"/>
        <v>-5871.3617744427993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-104.28494567753852</v>
      </c>
      <c r="AR47">
        <f t="shared" si="45"/>
        <v>-104.3175911688291</v>
      </c>
      <c r="AS47">
        <f t="shared" si="46"/>
        <v>1.6531689516696555</v>
      </c>
      <c r="AT47">
        <f t="shared" si="47"/>
        <v>8.9738772415711779E-2</v>
      </c>
      <c r="AU47">
        <f t="shared" si="48"/>
        <v>-102.57468344474374</v>
      </c>
      <c r="AW47">
        <v>44</v>
      </c>
      <c r="AX47">
        <f>IF(Z47&gt;0, (R47*SUMPRODUCT(K47:$K$98, X47:$X$98)-K47*$AZ$3)/Z47, 0)</f>
        <v>-284.25555407036722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250000</v>
      </c>
      <c r="S48">
        <f t="shared" si="32"/>
        <v>-1613.7493177923475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-21.246667180402142</v>
      </c>
      <c r="AC48">
        <f t="shared" si="33"/>
        <v>-87.739657647052269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-4906.858515367614</v>
      </c>
      <c r="AI48">
        <f t="shared" si="38"/>
        <v>-4908.217767028942</v>
      </c>
      <c r="AJ48">
        <f t="shared" si="39"/>
        <v>66.492990466650127</v>
      </c>
      <c r="AK48">
        <f t="shared" si="61"/>
        <v>-1.4872667026281501</v>
      </c>
      <c r="AL48">
        <f t="shared" si="40"/>
        <v>-4843.2120432649199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-76.53971792261575</v>
      </c>
      <c r="AR48">
        <f t="shared" si="45"/>
        <v>-76.560920233303548</v>
      </c>
      <c r="AS48">
        <f t="shared" si="46"/>
        <v>1.0371920686543969</v>
      </c>
      <c r="AT48">
        <f t="shared" si="47"/>
        <v>-2.3199155536753665E-2</v>
      </c>
      <c r="AU48">
        <f t="shared" si="48"/>
        <v>-75.546927320185901</v>
      </c>
      <c r="AW48">
        <v>45</v>
      </c>
      <c r="AX48">
        <f>IF(Z48&gt;0, (R48*SUMPRODUCT(K48:$K$98, X48:$X$98)-K48*$AZ$3)/Z48, 0)</f>
        <v>-1613.7493177923475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250000</v>
      </c>
      <c r="S49">
        <f t="shared" si="32"/>
        <v>-3412.9280327001807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-87.739657647052269</v>
      </c>
      <c r="AC49">
        <f t="shared" si="33"/>
        <v>-130.53655841708908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-3894.6729737445826</v>
      </c>
      <c r="AI49">
        <f t="shared" si="38"/>
        <v>-3895.6291655919231</v>
      </c>
      <c r="AJ49">
        <f t="shared" si="39"/>
        <v>42.796900770036814</v>
      </c>
      <c r="AK49">
        <f t="shared" si="61"/>
        <v>-6.1417760352936597</v>
      </c>
      <c r="AL49">
        <f t="shared" si="40"/>
        <v>-3858.9740408571802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-54.242075126224847</v>
      </c>
      <c r="AR49">
        <f t="shared" si="45"/>
        <v>-54.25539224690948</v>
      </c>
      <c r="AS49">
        <f t="shared" si="46"/>
        <v>0.59604303683192028</v>
      </c>
      <c r="AT49">
        <f t="shared" si="47"/>
        <v>-8.5538036020144162E-2</v>
      </c>
      <c r="AU49">
        <f t="shared" si="48"/>
        <v>-53.744887246097704</v>
      </c>
      <c r="AW49">
        <v>46</v>
      </c>
      <c r="AX49">
        <f>IF(Z49&gt;0, (R49*SUMPRODUCT(K49:$K$98, X49:$X$98)-K49*$AZ$3)/Z49, 0)</f>
        <v>-3412.9280327001807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250000</v>
      </c>
      <c r="S50">
        <f t="shared" si="32"/>
        <v>-5951.7157018946127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-130.53655841708908</v>
      </c>
      <c r="AC50">
        <f t="shared" si="33"/>
        <v>-154.65111822851134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-2970.2263084327369</v>
      </c>
      <c r="AI50">
        <f t="shared" si="38"/>
        <v>-2970.8759157307604</v>
      </c>
      <c r="AJ50">
        <f t="shared" si="39"/>
        <v>24.114559811422254</v>
      </c>
      <c r="AK50">
        <f t="shared" si="61"/>
        <v>-9.1375590891962375</v>
      </c>
      <c r="AL50">
        <f t="shared" si="40"/>
        <v>-2955.8989150085345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-36.934890584159042</v>
      </c>
      <c r="AR50">
        <f t="shared" si="45"/>
        <v>-36.942968478562932</v>
      </c>
      <c r="AS50">
        <f t="shared" si="46"/>
        <v>0.29986557778151529</v>
      </c>
      <c r="AT50">
        <f t="shared" si="47"/>
        <v>-0.1136259362485523</v>
      </c>
      <c r="AU50">
        <f t="shared" si="48"/>
        <v>-36.756728837029968</v>
      </c>
      <c r="AW50">
        <v>47</v>
      </c>
      <c r="AX50">
        <f>IF(Z50&gt;0, (R50*SUMPRODUCT(K50:$K$98, X50:$X$98)-K50*$AZ$3)/Z50, 0)</f>
        <v>-5951.7157018946127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250000</v>
      </c>
      <c r="S51">
        <f t="shared" si="32"/>
        <v>-9666.424058437482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-154.65111822851134</v>
      </c>
      <c r="AC51">
        <f t="shared" si="33"/>
        <v>-164.68644156731091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-2171.8732450969965</v>
      </c>
      <c r="AI51">
        <f t="shared" si="38"/>
        <v>-2172.2991689975302</v>
      </c>
      <c r="AJ51">
        <f t="shared" si="39"/>
        <v>10.035323338799572</v>
      </c>
      <c r="AK51">
        <f t="shared" si="61"/>
        <v>-10.825578275995795</v>
      </c>
      <c r="AL51">
        <f t="shared" si="40"/>
        <v>-2173.0894239347263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-24.113693086333377</v>
      </c>
      <c r="AR51">
        <f t="shared" si="45"/>
        <v>-24.118421998685324</v>
      </c>
      <c r="AS51">
        <f t="shared" si="46"/>
        <v>0.11141935081166486</v>
      </c>
      <c r="AT51">
        <f t="shared" si="47"/>
        <v>-0.12019332740469497</v>
      </c>
      <c r="AU51">
        <f t="shared" si="48"/>
        <v>-24.127195975278354</v>
      </c>
      <c r="AW51">
        <v>48</v>
      </c>
      <c r="AX51">
        <f>IF(Z51&gt;0, (R51*SUMPRODUCT(K51:$K$98, X51:$X$98)-K51*$AZ$3)/Z51, 0)</f>
        <v>-9666.424058437482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250000</v>
      </c>
      <c r="S52">
        <f t="shared" si="32"/>
        <v>-15318.66689551128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-164.68644156731091</v>
      </c>
      <c r="AC52">
        <f t="shared" si="33"/>
        <v>-164.78266389885903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-1527.4004650992688</v>
      </c>
      <c r="AI52">
        <f t="shared" si="38"/>
        <v>-1527.6693897142873</v>
      </c>
      <c r="AJ52">
        <f t="shared" si="39"/>
        <v>9.6222331548119655E-2</v>
      </c>
      <c r="AK52">
        <f t="shared" si="61"/>
        <v>-11.528050909711764</v>
      </c>
      <c r="AL52">
        <f t="shared" si="40"/>
        <v>-1539.1012182924508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-15.141334345524569</v>
      </c>
      <c r="AR52">
        <f t="shared" si="45"/>
        <v>-15.144000232829686</v>
      </c>
      <c r="AS52">
        <f t="shared" si="46"/>
        <v>9.5386542479631068E-4</v>
      </c>
      <c r="AT52">
        <f t="shared" si="47"/>
        <v>-0.11427918032277812</v>
      </c>
      <c r="AU52">
        <f t="shared" si="48"/>
        <v>-15.257325547727666</v>
      </c>
      <c r="AW52">
        <v>49</v>
      </c>
      <c r="AX52">
        <f>IF(Z52&gt;0, (R52*SUMPRODUCT(K52:$K$98, X52:$X$98)-K52*$AZ$3)/Z52, 0)</f>
        <v>-15318.66689551128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250000</v>
      </c>
      <c r="S53">
        <f t="shared" si="32"/>
        <v>-24283.642747183887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-164.78266389885903</v>
      </c>
      <c r="AC53">
        <f t="shared" si="33"/>
        <v>-158.47982792761107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-1030.8045263769386</v>
      </c>
      <c r="AI53">
        <f t="shared" si="38"/>
        <v>-1030.9676812931691</v>
      </c>
      <c r="AJ53">
        <f t="shared" si="39"/>
        <v>-6.3028359712479585</v>
      </c>
      <c r="AK53">
        <f t="shared" si="61"/>
        <v>-11.534786472920134</v>
      </c>
      <c r="AL53">
        <f t="shared" si="40"/>
        <v>-1048.8053037373372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-9.1236690887713507</v>
      </c>
      <c r="AR53">
        <f t="shared" si="45"/>
        <v>-9.1251131758196742</v>
      </c>
      <c r="AS53">
        <f t="shared" si="46"/>
        <v>-5.5786512622901567E-2</v>
      </c>
      <c r="AT53">
        <f t="shared" si="47"/>
        <v>-0.10209459902010165</v>
      </c>
      <c r="AU53">
        <f t="shared" si="48"/>
        <v>-9.2829942874626763</v>
      </c>
      <c r="AW53">
        <v>50</v>
      </c>
      <c r="AX53">
        <f>IF(Z53&gt;0, (R53*SUMPRODUCT(K53:$K$98, X53:$X$98)-K53*$AZ$3)/Z53, 0)</f>
        <v>-24283.642747183887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250000</v>
      </c>
      <c r="S54">
        <f t="shared" si="32"/>
        <v>-39103.707266664613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-158.47982792761107</v>
      </c>
      <c r="AC54">
        <f t="shared" si="33"/>
        <v>-148.45691637640695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-666.11064147730906</v>
      </c>
      <c r="AI54">
        <f t="shared" si="38"/>
        <v>-666.20555378022959</v>
      </c>
      <c r="AJ54">
        <f t="shared" si="39"/>
        <v>-10.022911551204118</v>
      </c>
      <c r="AK54">
        <f t="shared" si="61"/>
        <v>-11.093587954932776</v>
      </c>
      <c r="AL54">
        <f t="shared" si="40"/>
        <v>-687.32205328636644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-5.2640688083192702</v>
      </c>
      <c r="AR54">
        <f t="shared" si="45"/>
        <v>-5.264818871240081</v>
      </c>
      <c r="AS54">
        <f t="shared" si="46"/>
        <v>-7.920800656813079E-2</v>
      </c>
      <c r="AT54">
        <f t="shared" si="47"/>
        <v>-8.7669234943302268E-2</v>
      </c>
      <c r="AU54">
        <f t="shared" si="48"/>
        <v>-5.4316961127515144</v>
      </c>
      <c r="AW54">
        <v>51</v>
      </c>
      <c r="AX54">
        <f>IF(Z54&gt;0, (R54*SUMPRODUCT(K54:$K$98, X54:$X$98)-K54*$AZ$3)/Z54, 0)</f>
        <v>-39103.707266664613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250000</v>
      </c>
      <c r="S55">
        <f t="shared" si="32"/>
        <v>-64648.678658420293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-148.45691637640695</v>
      </c>
      <c r="AC55">
        <f t="shared" si="33"/>
        <v>-136.62582389903383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-411.29221512660996</v>
      </c>
      <c r="AI55">
        <f t="shared" si="38"/>
        <v>-411.34504908498866</v>
      </c>
      <c r="AJ55">
        <f t="shared" si="39"/>
        <v>-11.831092477373119</v>
      </c>
      <c r="AK55">
        <f t="shared" si="61"/>
        <v>-10.391984146348488</v>
      </c>
      <c r="AL55">
        <f t="shared" si="40"/>
        <v>-433.56812570871023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-2.9020684536071593</v>
      </c>
      <c r="AR55">
        <f t="shared" si="45"/>
        <v>-2.9024412488078726</v>
      </c>
      <c r="AS55">
        <f t="shared" si="46"/>
        <v>-8.3479917653496341E-2</v>
      </c>
      <c r="AT55">
        <f t="shared" si="47"/>
        <v>-7.3325602217440264E-2</v>
      </c>
      <c r="AU55">
        <f t="shared" si="48"/>
        <v>-3.059246768678809</v>
      </c>
      <c r="AW55">
        <v>52</v>
      </c>
      <c r="AX55">
        <f>IF(Z55&gt;0, (R55*SUMPRODUCT(K55:$K$98, X55:$X$98)-K55*$AZ$3)/Z55, 0)</f>
        <v>-64648.678658420293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250000</v>
      </c>
      <c r="S56">
        <f t="shared" si="32"/>
        <v>-110638.19658156282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-136.62582389903383</v>
      </c>
      <c r="AC56">
        <f t="shared" si="33"/>
        <v>-124.26435549041564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-242.26628145675295</v>
      </c>
      <c r="AI56">
        <f t="shared" si="38"/>
        <v>-242.29436044740217</v>
      </c>
      <c r="AJ56">
        <f t="shared" si="39"/>
        <v>-12.361468408618194</v>
      </c>
      <c r="AK56">
        <f t="shared" si="61"/>
        <v>-9.56380767293237</v>
      </c>
      <c r="AL56">
        <f t="shared" si="40"/>
        <v>-264.21963652895272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-1.5262726208888227</v>
      </c>
      <c r="AR56">
        <f t="shared" si="45"/>
        <v>-1.5264495179559359</v>
      </c>
      <c r="AS56">
        <f t="shared" si="46"/>
        <v>-7.7876998287209134E-2</v>
      </c>
      <c r="AT56">
        <f t="shared" si="47"/>
        <v>-6.0251792840799574E-2</v>
      </c>
      <c r="AU56">
        <f t="shared" si="48"/>
        <v>-1.6645783090839446</v>
      </c>
      <c r="AW56">
        <v>53</v>
      </c>
      <c r="AX56">
        <f>IF(Z56&gt;0, (R56*SUMPRODUCT(K56:$K$98, X56:$X$98)-K56*$AZ$3)/Z56, 0)</f>
        <v>-110638.19658156282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250000</v>
      </c>
      <c r="S57">
        <f t="shared" si="32"/>
        <v>-197329.30639193815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-124.26435549041564</v>
      </c>
      <c r="AC57">
        <f t="shared" si="33"/>
        <v>-112.16247019860326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-135.88138353944069</v>
      </c>
      <c r="AI57">
        <f t="shared" si="38"/>
        <v>-135.89559360182949</v>
      </c>
      <c r="AJ57">
        <f t="shared" si="39"/>
        <v>-12.10188529181238</v>
      </c>
      <c r="AK57">
        <f t="shared" si="61"/>
        <v>-8.6985048843290951</v>
      </c>
      <c r="AL57">
        <f t="shared" si="40"/>
        <v>-156.69598377797095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-0.76433030239085409</v>
      </c>
      <c r="AR57">
        <f t="shared" si="45"/>
        <v>-0.76441023373243822</v>
      </c>
      <c r="AS57">
        <f t="shared" si="46"/>
        <v>-6.8072883890717403E-2</v>
      </c>
      <c r="AT57">
        <f t="shared" si="47"/>
        <v>-4.8928931214906178E-2</v>
      </c>
      <c r="AU57">
        <f t="shared" si="48"/>
        <v>-0.88141204883806179</v>
      </c>
      <c r="AW57">
        <v>54</v>
      </c>
      <c r="AX57">
        <f>IF(Z57&gt;0, (R57*SUMPRODUCT(K57:$K$98, X57:$X$98)-K57*$AZ$3)/Z57, 0)</f>
        <v>-197329.30639193815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250000</v>
      </c>
      <c r="S58">
        <f t="shared" si="32"/>
        <v>-368801.03062167962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-112.16247019860326</v>
      </c>
      <c r="AC58">
        <f t="shared" si="33"/>
        <v>-100.75880236465377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-72.378017328868552</v>
      </c>
      <c r="AI58">
        <f t="shared" si="38"/>
        <v>-72.384847488900562</v>
      </c>
      <c r="AJ58">
        <f t="shared" si="39"/>
        <v>-11.403667833949484</v>
      </c>
      <c r="AK58">
        <f t="shared" si="61"/>
        <v>-7.851372913902229</v>
      </c>
      <c r="AL58">
        <f t="shared" si="40"/>
        <v>-91.63988823675227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-0.36350448792719647</v>
      </c>
      <c r="AR58">
        <f t="shared" si="45"/>
        <v>-0.36353879107498255</v>
      </c>
      <c r="AS58">
        <f t="shared" si="46"/>
        <v>-5.7272699494329324E-2</v>
      </c>
      <c r="AT58">
        <f t="shared" si="47"/>
        <v>-3.9431990484424966E-2</v>
      </c>
      <c r="AU58">
        <f t="shared" si="48"/>
        <v>-0.4602434810537368</v>
      </c>
      <c r="AW58">
        <v>55</v>
      </c>
      <c r="AX58">
        <f>IF(Z58&gt;0, (R58*SUMPRODUCT(K58:$K$98, X58:$X$98)-K58*$AZ$3)/Z58, 0)</f>
        <v>-368801.03062167962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250000</v>
      </c>
      <c r="S59">
        <f t="shared" si="32"/>
        <v>-725518.420220464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-100.75880236465377</v>
      </c>
      <c r="AC59">
        <f t="shared" si="33"/>
        <v>-90.258022802277083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-36.517367488094635</v>
      </c>
      <c r="AI59">
        <f t="shared" si="38"/>
        <v>-36.520477609777515</v>
      </c>
      <c r="AJ59">
        <f t="shared" si="39"/>
        <v>-10.500779562376692</v>
      </c>
      <c r="AK59">
        <f t="shared" si="61"/>
        <v>-7.0531161655257648</v>
      </c>
      <c r="AL59">
        <f t="shared" si="40"/>
        <v>-54.074373337679972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-0.16375121622235983</v>
      </c>
      <c r="AR59">
        <f t="shared" si="45"/>
        <v>-0.16376516263315566</v>
      </c>
      <c r="AS59">
        <f t="shared" si="46"/>
        <v>-4.7087606333689795E-2</v>
      </c>
      <c r="AT59">
        <f t="shared" si="47"/>
        <v>-3.1627590642698135E-2</v>
      </c>
      <c r="AU59">
        <f t="shared" si="48"/>
        <v>-0.24248035960954359</v>
      </c>
      <c r="AW59">
        <v>56</v>
      </c>
      <c r="AX59">
        <f>IF(Z59&gt;0, (R59*SUMPRODUCT(K59:$K$98, X59:$X$98)-K59*$AZ$3)/Z59, 0)</f>
        <v>-725518.420220464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250000</v>
      </c>
      <c r="S60">
        <f t="shared" si="32"/>
        <v>-1523249.4189016642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-90.258022802277083</v>
      </c>
      <c r="AC60">
        <f t="shared" si="33"/>
        <v>-80.721520402156685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-17.541960577752729</v>
      </c>
      <c r="AI60">
        <f t="shared" si="38"/>
        <v>-17.543285402161004</v>
      </c>
      <c r="AJ60">
        <f t="shared" si="39"/>
        <v>-9.5365024001203977</v>
      </c>
      <c r="AK60">
        <f t="shared" si="61"/>
        <v>-6.3180615961593967</v>
      </c>
      <c r="AL60">
        <f t="shared" si="40"/>
        <v>-33.397849398440798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-7.0233640503585507E-2</v>
      </c>
      <c r="AR60">
        <f t="shared" si="45"/>
        <v>-7.0238944770506462E-2</v>
      </c>
      <c r="AS60">
        <f t="shared" si="46"/>
        <v>-3.8181780095953285E-2</v>
      </c>
      <c r="AT60">
        <f t="shared" si="47"/>
        <v>-2.5295944820839151E-2</v>
      </c>
      <c r="AU60">
        <f t="shared" si="48"/>
        <v>-0.13371666968729889</v>
      </c>
      <c r="AW60">
        <v>57</v>
      </c>
      <c r="AX60">
        <f>IF(Z60&gt;0, (R60*SUMPRODUCT(K60:$K$98, X60:$X$98)-K60*$AZ$3)/Z60, 0)</f>
        <v>-1523249.4189016642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250000</v>
      </c>
      <c r="S61">
        <f t="shared" si="32"/>
        <v>-3430703.8267923975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-80.721520402156685</v>
      </c>
      <c r="AC61">
        <f t="shared" si="33"/>
        <v>-72.130813313782809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-7.8594923051273051</v>
      </c>
      <c r="AI61">
        <f t="shared" si="38"/>
        <v>-7.8600179320609858</v>
      </c>
      <c r="AJ61">
        <f t="shared" si="39"/>
        <v>-8.5907070883738754</v>
      </c>
      <c r="AK61">
        <f t="shared" si="61"/>
        <v>-5.650506428150968</v>
      </c>
      <c r="AL61">
        <f t="shared" si="40"/>
        <v>-22.101231448585828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-2.8095936976591865E-2</v>
      </c>
      <c r="AR61">
        <f t="shared" si="45"/>
        <v>-2.8097815975976121E-2</v>
      </c>
      <c r="AS61">
        <f t="shared" si="46"/>
        <v>-3.0709867198655382E-2</v>
      </c>
      <c r="AT61">
        <f t="shared" si="47"/>
        <v>-2.01993037626093E-2</v>
      </c>
      <c r="AU61">
        <f t="shared" si="48"/>
        <v>-7.90069869372408E-2</v>
      </c>
      <c r="AW61">
        <v>58</v>
      </c>
      <c r="AX61">
        <f>IF(Z61&gt;0, (R61*SUMPRODUCT(K61:$K$98, X61:$X$98)-K61*$AZ$3)/Z61, 0)</f>
        <v>-3430703.8267923975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250000</v>
      </c>
      <c r="S62">
        <f t="shared" si="32"/>
        <v>-8332898.6592939589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-72.130813313782809</v>
      </c>
      <c r="AC62">
        <f t="shared" si="33"/>
        <v>-64.42592645711882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-3.2708280290697718</v>
      </c>
      <c r="AI62">
        <f t="shared" si="38"/>
        <v>-3.271021316931209</v>
      </c>
      <c r="AJ62">
        <f t="shared" si="39"/>
        <v>-7.7048868566639896</v>
      </c>
      <c r="AK62">
        <f t="shared" si="61"/>
        <v>-5.0491569319647969</v>
      </c>
      <c r="AL62">
        <f t="shared" si="40"/>
        <v>-16.025065105559996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-1.0439716737044875E-2</v>
      </c>
      <c r="AR62">
        <f t="shared" si="45"/>
        <v>-1.0440333666612612E-2</v>
      </c>
      <c r="AS62">
        <f t="shared" si="46"/>
        <v>-2.4592193646276315E-2</v>
      </c>
      <c r="AT62">
        <f t="shared" si="47"/>
        <v>-1.6115725945270911E-2</v>
      </c>
      <c r="AU62">
        <f t="shared" si="48"/>
        <v>-5.1148253258159838E-2</v>
      </c>
      <c r="AW62">
        <v>59</v>
      </c>
      <c r="AX62">
        <f>IF(Z62&gt;0, (R62*SUMPRODUCT(K62:$K$98, X62:$X$98)-K62*$AZ$3)/Z62, 0)</f>
        <v>-8332898.6592939589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250000</v>
      </c>
      <c r="S63">
        <f t="shared" si="32"/>
        <v>-21954630.147606172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-64.42592645711882</v>
      </c>
      <c r="AC63">
        <f t="shared" si="33"/>
        <v>-57.531917250962486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-1.2584270037471998</v>
      </c>
      <c r="AI63">
        <f t="shared" si="38"/>
        <v>-1.2584925160296481</v>
      </c>
      <c r="AJ63">
        <f t="shared" si="39"/>
        <v>-6.8940092061563334</v>
      </c>
      <c r="AK63">
        <f t="shared" si="61"/>
        <v>-4.5098148519983177</v>
      </c>
      <c r="AL63">
        <f t="shared" si="40"/>
        <v>-12.662316574184299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-3.58625371023547E-3</v>
      </c>
      <c r="AR63">
        <f t="shared" si="45"/>
        <v>-3.586440406535928E-3</v>
      </c>
      <c r="AS63">
        <f t="shared" si="46"/>
        <v>-1.9646484079216622E-2</v>
      </c>
      <c r="AT63">
        <f t="shared" si="47"/>
        <v>-1.2852028919671044E-2</v>
      </c>
      <c r="AU63">
        <f t="shared" si="48"/>
        <v>-3.6084953405423593E-2</v>
      </c>
      <c r="AW63">
        <v>60</v>
      </c>
      <c r="AX63">
        <f>IF(Z63&gt;0, (R63*SUMPRODUCT(K63:$K$98, X63:$X$98)-K63*$AZ$3)/Z63, 0)</f>
        <v>-21954630.147606172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250000</v>
      </c>
      <c r="S64">
        <f t="shared" si="32"/>
        <v>-63153232.239377454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-57.531917250962486</v>
      </c>
      <c r="AC64">
        <f t="shared" si="33"/>
        <v>-51.37081696637506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-0.44521376661790829</v>
      </c>
      <c r="AI64">
        <f t="shared" si="38"/>
        <v>-0.44523410240087014</v>
      </c>
      <c r="AJ64">
        <f t="shared" si="39"/>
        <v>-6.1611002845874268</v>
      </c>
      <c r="AK64">
        <f t="shared" si="61"/>
        <v>-4.0272342075673748</v>
      </c>
      <c r="AL64">
        <f t="shared" si="40"/>
        <v>-10.633568594555673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-1.1328268754983277E-3</v>
      </c>
      <c r="AR64">
        <f t="shared" si="45"/>
        <v>-1.1328786190049323E-3</v>
      </c>
      <c r="AS64">
        <f t="shared" si="46"/>
        <v>-1.5676649080375249E-2</v>
      </c>
      <c r="AT64">
        <f t="shared" si="47"/>
        <v>-1.0247120566183824E-2</v>
      </c>
      <c r="AU64">
        <f t="shared" si="48"/>
        <v>-2.7056648265564007E-2</v>
      </c>
      <c r="AW64">
        <v>61</v>
      </c>
      <c r="AX64">
        <f>IF(Z64&gt;0, (R64*SUMPRODUCT(K64:$K$98, X64:$X$98)-K64*$AZ$3)/Z64, 0)</f>
        <v>-63153232.239377454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250000</v>
      </c>
      <c r="S65">
        <f t="shared" si="32"/>
        <v>-199934706.16207832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-51.37081696637506</v>
      </c>
      <c r="AC65">
        <f t="shared" si="33"/>
        <v>-45.86776538405622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-0.14397082046416504</v>
      </c>
      <c r="AI65">
        <f t="shared" si="38"/>
        <v>-0.14397655580725086</v>
      </c>
      <c r="AJ65">
        <f t="shared" si="39"/>
        <v>-5.5030515823188395</v>
      </c>
      <c r="AK65">
        <f t="shared" si="61"/>
        <v>-3.5959571876462544</v>
      </c>
      <c r="AL65">
        <f t="shared" si="40"/>
        <v>-9.2429853257723451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-3.2707806206600431E-4</v>
      </c>
      <c r="AR65">
        <f t="shared" si="45"/>
        <v>-3.270910918236715E-4</v>
      </c>
      <c r="AS65">
        <f t="shared" si="46"/>
        <v>-1.2502029516752767E-2</v>
      </c>
      <c r="AT65">
        <f t="shared" si="47"/>
        <v>-8.1694242237121024E-3</v>
      </c>
      <c r="AU65">
        <f t="shared" si="48"/>
        <v>-2.0998544832288541E-2</v>
      </c>
      <c r="AW65">
        <v>62</v>
      </c>
      <c r="AX65">
        <f>IF(Z65&gt;0, (R65*SUMPRODUCT(K65:$K$98, X65:$X$98)-K65*$AZ$3)/Z65, 0)</f>
        <v>-199934706.16207832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250000</v>
      </c>
      <c r="S66">
        <f t="shared" si="32"/>
        <v>-703772836.30720639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-45.86776538405622</v>
      </c>
      <c r="AC66">
        <f t="shared" si="33"/>
        <v>-40.953642096766188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-4.2232005531346928E-2</v>
      </c>
      <c r="AI66">
        <f t="shared" si="38"/>
        <v>-4.2233460320448751E-2</v>
      </c>
      <c r="AJ66">
        <f t="shared" si="39"/>
        <v>-4.9141232872900318</v>
      </c>
      <c r="AK66">
        <f t="shared" si="61"/>
        <v>-3.2107435768839356</v>
      </c>
      <c r="AL66">
        <f t="shared" si="40"/>
        <v>-8.1671003244944167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-8.5664447749475204E-5</v>
      </c>
      <c r="AR66">
        <f t="shared" si="45"/>
        <v>-8.5667398679781061E-5</v>
      </c>
      <c r="AS66">
        <f t="shared" si="46"/>
        <v>-9.9679295899426854E-3</v>
      </c>
      <c r="AT66">
        <f t="shared" si="47"/>
        <v>-6.5127519263744708E-3</v>
      </c>
      <c r="AU66">
        <f t="shared" si="48"/>
        <v>-1.6566348914996941E-2</v>
      </c>
      <c r="AW66">
        <v>63</v>
      </c>
      <c r="AX66">
        <f>IF(Z66&gt;0, (R66*SUMPRODUCT(K66:$K$98, X66:$X$98)-K66*$AZ$3)/Z66, 0)</f>
        <v>-703772836.30720639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250000</v>
      </c>
      <c r="S67">
        <f t="shared" si="32"/>
        <v>-2789362067.2056108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-40.953642096766188</v>
      </c>
      <c r="AC67">
        <f t="shared" si="33"/>
        <v>-36.565825649292428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-1.1125155089396632E-2</v>
      </c>
      <c r="AI67">
        <f t="shared" ref="AI67:AI69" si="62">SUM(AE67:AH67)</f>
        <v>-1.1125482815098498E-2</v>
      </c>
      <c r="AJ67">
        <f t="shared" si="39"/>
        <v>-4.3878164474737602</v>
      </c>
      <c r="AK67">
        <f t="shared" si="61"/>
        <v>-2.8667549467736335</v>
      </c>
      <c r="AL67">
        <f t="shared" ref="AL67:AL69" si="63">SUM(AI67:AK67)</f>
        <v>-7.2656968770624921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-2.0148696951978291E-5</v>
      </c>
      <c r="AR67">
        <f t="shared" si="45"/>
        <v>-2.0149290493892738E-5</v>
      </c>
      <c r="AS67">
        <f t="shared" si="46"/>
        <v>-7.9467461955040099E-3</v>
      </c>
      <c r="AT67">
        <f t="shared" si="47"/>
        <v>-5.1919614777486446E-3</v>
      </c>
      <c r="AU67">
        <f t="shared" si="48"/>
        <v>-1.3158856963746548E-2</v>
      </c>
      <c r="AW67">
        <v>64</v>
      </c>
      <c r="AX67">
        <f>IF(Z67&gt;0, (R67*SUMPRODUCT(K67:$K$98, X67:$X$98)-K67*$AZ$3)/Z67, 0)</f>
        <v>-2789362067.2056108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250000</v>
      </c>
      <c r="S68">
        <f t="shared" si="32"/>
        <v>-12648954138.176105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-36.565825649292428</v>
      </c>
      <c r="AC68">
        <f t="shared" si="33"/>
        <v>-32.648076055202317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-2.5992122050383874E-3</v>
      </c>
      <c r="AI68">
        <f t="shared" si="62"/>
        <v>-2.5992767322627307E-3</v>
      </c>
      <c r="AJ68">
        <f t="shared" si="39"/>
        <v>-3.917749594090111</v>
      </c>
      <c r="AK68">
        <f t="shared" si="61"/>
        <v>-2.5596077954504701</v>
      </c>
      <c r="AL68">
        <f t="shared" si="63"/>
        <v>-6.4799566662728445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-4.2030504785562971E-6</v>
      </c>
      <c r="AR68">
        <f t="shared" si="45"/>
        <v>-4.203154822164961E-6</v>
      </c>
      <c r="AS68">
        <f t="shared" si="46"/>
        <v>-6.33518851380624E-3</v>
      </c>
      <c r="AT68">
        <f t="shared" si="47"/>
        <v>-4.1390082536280036E-3</v>
      </c>
      <c r="AU68">
        <f t="shared" si="48"/>
        <v>-1.0478399922256409E-2</v>
      </c>
      <c r="AW68">
        <v>65</v>
      </c>
      <c r="AX68">
        <f>IF(Z68&gt;0, (R68*SUMPRODUCT(K68:$K$98, X68:$X$98)-K68*$AZ$3)/Z68, 0)</f>
        <v>-12648954138.176105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-32.648076055202317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-6.4527224343130453E-4</v>
      </c>
      <c r="AI69">
        <f t="shared" si="62"/>
        <v>-6.4527224343130453E-4</v>
      </c>
      <c r="AJ69">
        <f t="shared" si="39"/>
        <v>-32.648076055202317</v>
      </c>
      <c r="AK69">
        <f t="shared" si="61"/>
        <v>-2.2853653238641622</v>
      </c>
      <c r="AL69">
        <f t="shared" si="63"/>
        <v>-34.934086651309912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-9.3163936306485367E-7</v>
      </c>
      <c r="AR69">
        <f t="shared" si="45"/>
        <v>-9.3163936306485367E-7</v>
      </c>
      <c r="AS69">
        <f t="shared" si="46"/>
        <v>-4.7137054306907733E-2</v>
      </c>
      <c r="AT69">
        <f t="shared" si="47"/>
        <v>-3.2995938014835414E-3</v>
      </c>
      <c r="AU69">
        <f t="shared" si="48"/>
        <v>-5.0437579747754341E-2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26972.938055683095</v>
      </c>
      <c r="AO71" s="6">
        <f t="shared" si="70"/>
        <v>-2697.2938055683098</v>
      </c>
      <c r="AP71" s="6">
        <f t="shared" si="70"/>
        <v>-510.80681073725975</v>
      </c>
      <c r="AQ71" s="6">
        <f t="shared" si="70"/>
        <v>-20189.929084315965</v>
      </c>
      <c r="AR71" s="6">
        <f t="shared" si="70"/>
        <v>3574.9083550615524</v>
      </c>
      <c r="AS71" s="6">
        <f t="shared" si="70"/>
        <v>-2907.2428277532454</v>
      </c>
      <c r="AT71" s="6">
        <f t="shared" si="70"/>
        <v>962.75996288477063</v>
      </c>
      <c r="AU71" s="6">
        <f t="shared" si="70"/>
        <v>1630.4254901930865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6361-D29D-4ED2-8066-BCAD61BF29AE}">
  <sheetPr codeName="Sheet3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18633.544043232789</v>
      </c>
      <c r="K3">
        <v>1</v>
      </c>
      <c r="L3" s="2">
        <v>0</v>
      </c>
      <c r="O3">
        <f>$C$3</f>
        <v>18633.544043232789</v>
      </c>
      <c r="P3">
        <f>O3*C5</f>
        <v>1863.3544043232789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18633.544043232789</v>
      </c>
      <c r="AF3">
        <f t="shared" ref="AF3:AF34" si="4">-$Z3*P3</f>
        <v>-1863.3544043232789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16497.039897109509</v>
      </c>
      <c r="AJ3">
        <f t="shared" ref="AJ3:AJ34" si="8">AB3-AC3</f>
        <v>0</v>
      </c>
      <c r="AL3">
        <f t="shared" ref="AL3:AL34" si="9">SUM(AI3:AK3)</f>
        <v>16497.039897109509</v>
      </c>
      <c r="AN3">
        <f t="shared" ref="AN3:AN34" si="10">AE3*$K3</f>
        <v>18633.544043232789</v>
      </c>
      <c r="AO3">
        <f t="shared" ref="AO3:AO34" si="11">AF3*$K3</f>
        <v>-1863.3544043232789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16497.039897109509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16497.039897109509</v>
      </c>
      <c r="AW3">
        <v>0</v>
      </c>
      <c r="AX3">
        <f>IF(Z3&gt;0, (R3*SUMPRODUCT(K3:$K$98, X3:$X$98)-K3*$AZ$3)/Z3, 0)</f>
        <v>0</v>
      </c>
      <c r="AZ3">
        <f>C6*SUMPRODUCT(X4:X98, K4:K98)/1</f>
        <v>14580.355696070181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500000</v>
      </c>
      <c r="S4">
        <f t="shared" si="1"/>
        <v>990.2298937354476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978.00874572949579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-978.00874572949579</v>
      </c>
      <c r="AK4">
        <f>G4*SUM(AB4, AE4:AF4)</f>
        <v>0</v>
      </c>
      <c r="AL4">
        <f t="shared" si="9"/>
        <v>-2148.8727457294958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-1092.3257766582703</v>
      </c>
      <c r="AR4">
        <f t="shared" si="14"/>
        <v>-1092.3257766582703</v>
      </c>
      <c r="AS4">
        <f t="shared" si="15"/>
        <v>-912.406703731221</v>
      </c>
      <c r="AT4">
        <f t="shared" si="16"/>
        <v>0</v>
      </c>
      <c r="AU4">
        <f t="shared" si="17"/>
        <v>-2004.7324803894912</v>
      </c>
      <c r="AW4">
        <v>1</v>
      </c>
      <c r="AX4">
        <f>IF(Z4&gt;0, (R4*SUMPRODUCT(K4:$K$98, X4:$X$98)-K4*$AZ$3)/Z4, 0)</f>
        <v>990.2298937354476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500000</v>
      </c>
      <c r="S5">
        <f t="shared" si="1"/>
        <v>1045.9120037696059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978.00874572949579</v>
      </c>
      <c r="AC5">
        <f t="shared" si="2"/>
        <v>1020.2508631876336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-1158.196238167968</v>
      </c>
      <c r="AI5">
        <f t="shared" si="7"/>
        <v>-1182.5828705880597</v>
      </c>
      <c r="AJ5">
        <f t="shared" si="8"/>
        <v>-42.242117458137841</v>
      </c>
      <c r="AK5">
        <f>G5*SUM(AB5, AE5:AF5)</f>
        <v>40.098358574909327</v>
      </c>
      <c r="AL5">
        <f t="shared" si="9"/>
        <v>-1184.7266294712883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-990.38288929537998</v>
      </c>
      <c r="AR5">
        <f t="shared" si="14"/>
        <v>-1011.2360942018287</v>
      </c>
      <c r="AS5">
        <f t="shared" si="15"/>
        <v>-36.121573321910667</v>
      </c>
      <c r="AT5">
        <f t="shared" si="16"/>
        <v>34.288427912905647</v>
      </c>
      <c r="AU5">
        <f t="shared" si="17"/>
        <v>-1013.0692396108338</v>
      </c>
      <c r="AW5">
        <v>2</v>
      </c>
      <c r="AX5">
        <f>IF(Z5&gt;0, (R5*SUMPRODUCT(K5:$K$98, X5:$X$98)-K5*$AZ$3)/Z5, 0)</f>
        <v>1045.9120037696059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500000</v>
      </c>
      <c r="S6">
        <f t="shared" si="1"/>
        <v>1297.6845877064234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1020.2508631876336</v>
      </c>
      <c r="AC6">
        <f t="shared" si="2"/>
        <v>1250.2144128641394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-1145.658141265538</v>
      </c>
      <c r="AI6">
        <f t="shared" si="7"/>
        <v>-1169.7436244543653</v>
      </c>
      <c r="AJ6">
        <f t="shared" si="8"/>
        <v>-229.96354967650575</v>
      </c>
      <c r="AK6">
        <f>G6*SUM(AB6, AE6:AF6)</f>
        <v>59.684675496476572</v>
      </c>
      <c r="AL6">
        <f t="shared" si="9"/>
        <v>-1340.0224986343944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-883.77218052120816</v>
      </c>
      <c r="AR6">
        <f t="shared" si="14"/>
        <v>-902.35196381780599</v>
      </c>
      <c r="AS6">
        <f t="shared" si="15"/>
        <v>-177.39618863398556</v>
      </c>
      <c r="AT6">
        <f t="shared" si="16"/>
        <v>46.04135728390559</v>
      </c>
      <c r="AU6">
        <f t="shared" si="17"/>
        <v>-1033.706795167886</v>
      </c>
      <c r="AW6">
        <v>3</v>
      </c>
      <c r="AX6">
        <f>IF(Z6&gt;0, (R6*SUMPRODUCT(K6:$K$98, X6:$X$98)-K6*$AZ$3)/Z6, 0)</f>
        <v>1297.6845877064234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500000</v>
      </c>
      <c r="S7">
        <f t="shared" si="1"/>
        <v>1450.9065894857265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1250.2144128641394</v>
      </c>
      <c r="AC7">
        <f t="shared" si="2"/>
        <v>1380.5633972685155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-1133.6839436018911</v>
      </c>
      <c r="AI7">
        <f t="shared" si="7"/>
        <v>-1157.4718877616501</v>
      </c>
      <c r="AJ7">
        <f t="shared" si="8"/>
        <v>-130.3489844043761</v>
      </c>
      <c r="AK7">
        <f>G7*SUM(AB7, AE7:AF7)</f>
        <v>61.385527671629241</v>
      </c>
      <c r="AL7">
        <f t="shared" si="9"/>
        <v>-1226.435344494397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-795.68298093764201</v>
      </c>
      <c r="AR7">
        <f t="shared" si="14"/>
        <v>-812.37869443542615</v>
      </c>
      <c r="AS7">
        <f t="shared" si="15"/>
        <v>-91.486228642830341</v>
      </c>
      <c r="AT7">
        <f t="shared" si="16"/>
        <v>43.083806487554973</v>
      </c>
      <c r="AU7">
        <f t="shared" si="17"/>
        <v>-860.78111659070146</v>
      </c>
      <c r="AW7">
        <v>4</v>
      </c>
      <c r="AX7">
        <f>IF(Z7&gt;0, (R7*SUMPRODUCT(K7:$K$98, X7:$X$98)-K7*$AZ$3)/Z7, 0)</f>
        <v>1450.9065894857265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500000</v>
      </c>
      <c r="S8">
        <f t="shared" si="1"/>
        <v>1347.1072404082045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1380.5633972685155</v>
      </c>
      <c r="AC8">
        <f t="shared" si="2"/>
        <v>1265.954911384455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-1122.2552598381487</v>
      </c>
      <c r="AI8">
        <f t="shared" si="7"/>
        <v>-1145.7492117933182</v>
      </c>
      <c r="AJ8">
        <f t="shared" si="8"/>
        <v>114.60848588406043</v>
      </c>
      <c r="AK8">
        <f t="shared" ref="AK8:AK39" si="30">G8*SUM(AB8:AB8, AE8:AF8)</f>
        <v>29.40600036181938</v>
      </c>
      <c r="AL8">
        <f t="shared" si="9"/>
        <v>-1001.7347255474384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-735.23913901562696</v>
      </c>
      <c r="AR8">
        <f t="shared" si="14"/>
        <v>-750.63106777351447</v>
      </c>
      <c r="AS8">
        <f t="shared" si="15"/>
        <v>75.085096502406984</v>
      </c>
      <c r="AT8">
        <f t="shared" si="16"/>
        <v>19.265173585406398</v>
      </c>
      <c r="AU8">
        <f t="shared" si="17"/>
        <v>-656.28079768570103</v>
      </c>
      <c r="AW8">
        <v>5</v>
      </c>
      <c r="AX8">
        <f>IF(Z8&gt;0, (R8*SUMPRODUCT(K8:$K$98, X8:$X$98)-K8*$AZ$3)/Z8, 0)</f>
        <v>1347.1072404082045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500000</v>
      </c>
      <c r="S9">
        <f t="shared" si="1"/>
        <v>1116.6660436820939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1265.954911384455</v>
      </c>
      <c r="AC9">
        <f t="shared" si="2"/>
        <v>1036.4171133211694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-1112.6256369348407</v>
      </c>
      <c r="AI9">
        <f t="shared" si="7"/>
        <v>-1135.8290180886117</v>
      </c>
      <c r="AJ9">
        <f t="shared" si="8"/>
        <v>229.53779806328566</v>
      </c>
      <c r="AK9">
        <f t="shared" si="30"/>
        <v>7.4691339771682843</v>
      </c>
      <c r="AL9">
        <f t="shared" si="9"/>
        <v>-898.82208604815776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-690.34032241584214</v>
      </c>
      <c r="AR9">
        <f t="shared" si="14"/>
        <v>-704.73710521060184</v>
      </c>
      <c r="AS9">
        <f t="shared" si="15"/>
        <v>142.4191500369958</v>
      </c>
      <c r="AT9">
        <f t="shared" si="16"/>
        <v>4.634303027719505</v>
      </c>
      <c r="AU9">
        <f t="shared" si="17"/>
        <v>-557.68365214588641</v>
      </c>
      <c r="AW9">
        <v>6</v>
      </c>
      <c r="AX9">
        <f>IF(Z9&gt;0, (R9*SUMPRODUCT(K9:$K$98, X9:$X$98)-K9*$AZ$3)/Z9, 0)</f>
        <v>1116.6660436820939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500000</v>
      </c>
      <c r="S10">
        <f t="shared" si="1"/>
        <v>884.06533239367297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1036.4171133211694</v>
      </c>
      <c r="AC10">
        <f t="shared" si="2"/>
        <v>810.37579179989007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-1103.4711317716924</v>
      </c>
      <c r="AI10">
        <f t="shared" si="7"/>
        <v>-1126.3873055573372</v>
      </c>
      <c r="AJ10">
        <f t="shared" si="8"/>
        <v>226.04132152127931</v>
      </c>
      <c r="AK10">
        <f t="shared" si="30"/>
        <v>4.2493101646167952</v>
      </c>
      <c r="AL10">
        <f t="shared" si="9"/>
        <v>-896.09667387144111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-649.52121529582746</v>
      </c>
      <c r="AR10">
        <f t="shared" si="14"/>
        <v>-663.01005122331048</v>
      </c>
      <c r="AS10">
        <f t="shared" si="15"/>
        <v>133.05163101625473</v>
      </c>
      <c r="AT10">
        <f t="shared" si="16"/>
        <v>2.5012136908914258</v>
      </c>
      <c r="AU10">
        <f t="shared" si="17"/>
        <v>-527.45720651616432</v>
      </c>
      <c r="AW10">
        <v>7</v>
      </c>
      <c r="AX10">
        <f>IF(Z10&gt;0, (R10*SUMPRODUCT(K10:$K$98, X10:$X$98)-K10*$AZ$3)/Z10, 0)</f>
        <v>884.06533239367297</v>
      </c>
    </row>
    <row r="11" spans="1:52" x14ac:dyDescent="0.25">
      <c r="A11" t="s">
        <v>33</v>
      </c>
      <c r="C11" s="26">
        <f>AU100</f>
        <v>1433.441128627087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500000</v>
      </c>
      <c r="S11">
        <f t="shared" si="1"/>
        <v>649.70531059127302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810.37579179989007</v>
      </c>
      <c r="AC11">
        <f t="shared" si="2"/>
        <v>588.17232512468399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-1094.7757452320366</v>
      </c>
      <c r="AI11">
        <f t="shared" si="7"/>
        <v>-1117.4080184925633</v>
      </c>
      <c r="AJ11">
        <f t="shared" si="8"/>
        <v>222.20346667520607</v>
      </c>
      <c r="AK11">
        <f t="shared" si="30"/>
        <v>1.9449019003197361</v>
      </c>
      <c r="AL11">
        <f t="shared" si="9"/>
        <v>-893.25964991703745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-612.31752954561375</v>
      </c>
      <c r="AR11">
        <f t="shared" si="14"/>
        <v>-624.97595544812566</v>
      </c>
      <c r="AS11">
        <f t="shared" si="15"/>
        <v>124.28031801361814</v>
      </c>
      <c r="AT11">
        <f t="shared" si="16"/>
        <v>1.087800430361143</v>
      </c>
      <c r="AU11">
        <f t="shared" si="17"/>
        <v>-499.60783700414635</v>
      </c>
      <c r="AW11">
        <v>8</v>
      </c>
      <c r="AX11">
        <f>IF(Z11&gt;0, (R11*SUMPRODUCT(K11:$K$98, X11:$X$98)-K11*$AZ$3)/Z11, 0)</f>
        <v>649.70531059127302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500000</v>
      </c>
      <c r="S12">
        <f t="shared" si="1"/>
        <v>426.32243647466015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588.17232512468399</v>
      </c>
      <c r="AC12">
        <f t="shared" si="2"/>
        <v>381.15961049300222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-1086.931218573545</v>
      </c>
      <c r="AI12">
        <f t="shared" si="7"/>
        <v>-1109.2828225405378</v>
      </c>
      <c r="AJ12">
        <f t="shared" si="8"/>
        <v>207.01271463168177</v>
      </c>
      <c r="AK12">
        <f t="shared" si="30"/>
        <v>1.3527963477867733</v>
      </c>
      <c r="AL12">
        <f t="shared" si="9"/>
        <v>-900.91731156106925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-577.71549751476243</v>
      </c>
      <c r="AR12">
        <f t="shared" si="14"/>
        <v>-589.59561263648152</v>
      </c>
      <c r="AS12">
        <f t="shared" si="15"/>
        <v>110.02945851741717</v>
      </c>
      <c r="AT12">
        <f t="shared" si="16"/>
        <v>0.7190256400248094</v>
      </c>
      <c r="AU12">
        <f t="shared" si="17"/>
        <v>-478.84712847903955</v>
      </c>
      <c r="AW12">
        <v>9</v>
      </c>
      <c r="AX12">
        <f>IF(Z12&gt;0, (R12*SUMPRODUCT(K12:$K$98, X12:$X$98)-K12*$AZ$3)/Z12, 0)</f>
        <v>426.32243647466015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500000</v>
      </c>
      <c r="S13">
        <f t="shared" si="1"/>
        <v>211.22579811382252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381.15961049300222</v>
      </c>
      <c r="AC13">
        <f t="shared" si="2"/>
        <v>186.50488360407144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-1079.5028998956304</v>
      </c>
      <c r="AI13">
        <f t="shared" si="7"/>
        <v>-1101.5770126779585</v>
      </c>
      <c r="AJ13">
        <f t="shared" si="8"/>
        <v>194.65472688893078</v>
      </c>
      <c r="AK13">
        <f t="shared" si="30"/>
        <v>0.76231922098600446</v>
      </c>
      <c r="AL13">
        <f t="shared" si="9"/>
        <v>-906.15996656804168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-545.40614749924089</v>
      </c>
      <c r="AR13">
        <f t="shared" si="14"/>
        <v>-556.55883343759012</v>
      </c>
      <c r="AS13">
        <f t="shared" si="15"/>
        <v>98.347012032365143</v>
      </c>
      <c r="AT13">
        <f t="shared" si="16"/>
        <v>0.38515282313998173</v>
      </c>
      <c r="AU13">
        <f t="shared" si="17"/>
        <v>-457.82666858208501</v>
      </c>
      <c r="AW13">
        <v>10</v>
      </c>
      <c r="AX13">
        <f>IF(Z13&gt;0, (R13*SUMPRODUCT(K13:$K$98, X13:$X$98)-K13*$AZ$3)/Z13, 0)</f>
        <v>211.22579811382252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500000</v>
      </c>
      <c r="S14">
        <f t="shared" si="1"/>
        <v>4.4649993930265079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186.50488360407144</v>
      </c>
      <c r="AC14">
        <f t="shared" si="2"/>
        <v>3.8934308848038199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-1072.8738428288164</v>
      </c>
      <c r="AI14">
        <f t="shared" si="7"/>
        <v>-1094.6735707911798</v>
      </c>
      <c r="AJ14">
        <f t="shared" si="8"/>
        <v>182.61145271926762</v>
      </c>
      <c r="AK14">
        <f t="shared" si="30"/>
        <v>0.3357087904873286</v>
      </c>
      <c r="AL14">
        <f t="shared" si="9"/>
        <v>-911.72640928142494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-515.36118497807229</v>
      </c>
      <c r="AR14">
        <f t="shared" si="14"/>
        <v>-525.83281098515329</v>
      </c>
      <c r="AS14">
        <f t="shared" si="15"/>
        <v>87.71847248678327</v>
      </c>
      <c r="AT14">
        <f t="shared" si="16"/>
        <v>0.16125966834733435</v>
      </c>
      <c r="AU14">
        <f t="shared" si="17"/>
        <v>-437.95307883002272</v>
      </c>
      <c r="AW14">
        <v>11</v>
      </c>
      <c r="AX14">
        <f>IF(Z14&gt;0, (R14*SUMPRODUCT(K14:$K$98, X14:$X$98)-K14*$AZ$3)/Z14, 0)</f>
        <v>4.4649993930265079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500000</v>
      </c>
      <c r="S15">
        <f t="shared" si="1"/>
        <v>-176.52479902656347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3.8934308848038199</v>
      </c>
      <c r="AC15">
        <f t="shared" si="2"/>
        <v>-152.01102367974909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-1068.980616248195</v>
      </c>
      <c r="AI15">
        <f t="shared" si="7"/>
        <v>-1090.5088979001223</v>
      </c>
      <c r="AJ15">
        <f t="shared" si="8"/>
        <v>155.90445456455291</v>
      </c>
      <c r="AK15">
        <f t="shared" si="30"/>
        <v>1.5963066627695664E-2</v>
      </c>
      <c r="AL15">
        <f t="shared" si="9"/>
        <v>-934.58848026894168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-487.13694238321682</v>
      </c>
      <c r="AR15">
        <f t="shared" si="14"/>
        <v>-496.94743018746868</v>
      </c>
      <c r="AS15">
        <f t="shared" si="15"/>
        <v>71.046020990586584</v>
      </c>
      <c r="AT15">
        <f t="shared" si="16"/>
        <v>7.274406429713747E-3</v>
      </c>
      <c r="AU15">
        <f t="shared" si="17"/>
        <v>-425.89413479045237</v>
      </c>
      <c r="AW15">
        <v>12</v>
      </c>
      <c r="AX15">
        <f>IF(Z15&gt;0, (R15*SUMPRODUCT(K15:$K$98, X15:$X$98)-K15*$AZ$3)/Z15, 0)</f>
        <v>-176.52479902656347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500000</v>
      </c>
      <c r="S16">
        <f t="shared" si="1"/>
        <v>-329.55745529100471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-152.01102367974909</v>
      </c>
      <c r="AC16">
        <f t="shared" si="2"/>
        <v>-280.25132810843388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-1066.5489628121879</v>
      </c>
      <c r="AI16">
        <f t="shared" si="7"/>
        <v>-1087.8086341994554</v>
      </c>
      <c r="AJ16">
        <f t="shared" si="8"/>
        <v>128.24030442868479</v>
      </c>
      <c r="AK16">
        <f t="shared" si="30"/>
        <v>-1.0792782681262185</v>
      </c>
      <c r="AL16">
        <f t="shared" si="9"/>
        <v>-960.64760803889681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-459.77564306231619</v>
      </c>
      <c r="AR16">
        <f t="shared" si="14"/>
        <v>-468.94041601151235</v>
      </c>
      <c r="AS16">
        <f t="shared" si="15"/>
        <v>55.28275821462546</v>
      </c>
      <c r="AT16">
        <f t="shared" si="16"/>
        <v>-0.46526308408993039</v>
      </c>
      <c r="AU16">
        <f t="shared" si="17"/>
        <v>-414.12292088097684</v>
      </c>
      <c r="AW16">
        <v>13</v>
      </c>
      <c r="AX16">
        <f>IF(Z16&gt;0, (R16*SUMPRODUCT(K16:$K$98, X16:$X$98)-K16*$AZ$3)/Z16, 0)</f>
        <v>-329.55745529100471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500000</v>
      </c>
      <c r="S17">
        <f t="shared" si="1"/>
        <v>-432.3500153883918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-280.25132810843388</v>
      </c>
      <c r="AC17">
        <f t="shared" si="2"/>
        <v>-363.06809458123735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-1063.984899885713</v>
      </c>
      <c r="AI17">
        <f t="shared" si="7"/>
        <v>-1084.9787753141136</v>
      </c>
      <c r="AJ17">
        <f t="shared" si="8"/>
        <v>82.816766472803465</v>
      </c>
      <c r="AK17">
        <f t="shared" si="30"/>
        <v>-3.8674683278963875</v>
      </c>
      <c r="AL17">
        <f t="shared" si="9"/>
        <v>-1006.0294771692065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-431.16216231031933</v>
      </c>
      <c r="AR17">
        <f t="shared" si="14"/>
        <v>-439.66958072006832</v>
      </c>
      <c r="AS17">
        <f t="shared" si="15"/>
        <v>33.560115478892776</v>
      </c>
      <c r="AT17">
        <f t="shared" si="16"/>
        <v>-1.5672271355557728</v>
      </c>
      <c r="AU17">
        <f t="shared" si="17"/>
        <v>-407.67669237673135</v>
      </c>
      <c r="AW17">
        <v>14</v>
      </c>
      <c r="AX17">
        <f>IF(Z17&gt;0, (R17*SUMPRODUCT(K17:$K$98, X17:$X$98)-K17*$AZ$3)/Z17, 0)</f>
        <v>-432.3500153883918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500000</v>
      </c>
      <c r="S18">
        <f t="shared" si="1"/>
        <v>-481.71153965523092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-363.06809458123735</v>
      </c>
      <c r="AC18">
        <f t="shared" si="2"/>
        <v>-399.45164728588861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-1061.6707773519272</v>
      </c>
      <c r="AI18">
        <f t="shared" si="7"/>
        <v>-1082.4016304871761</v>
      </c>
      <c r="AJ18">
        <f t="shared" si="8"/>
        <v>36.383552704651265</v>
      </c>
      <c r="AK18">
        <f t="shared" si="30"/>
        <v>-7.8422708429547274</v>
      </c>
      <c r="AL18">
        <f t="shared" si="9"/>
        <v>-1053.8603486254797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-401.4785392779122</v>
      </c>
      <c r="AR18">
        <f t="shared" si="14"/>
        <v>-409.31806242602437</v>
      </c>
      <c r="AS18">
        <f t="shared" si="15"/>
        <v>13.758705528316769</v>
      </c>
      <c r="AT18">
        <f t="shared" si="16"/>
        <v>-2.9656118542740542</v>
      </c>
      <c r="AU18">
        <f t="shared" si="17"/>
        <v>-398.5249687519817</v>
      </c>
      <c r="AW18">
        <v>15</v>
      </c>
      <c r="AX18">
        <f>IF(Z18&gt;0, (R18*SUMPRODUCT(K18:$K$98, X18:$X$98)-K18*$AZ$3)/Z18, 0)</f>
        <v>-481.71153965523092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500000</v>
      </c>
      <c r="S19">
        <f t="shared" si="1"/>
        <v>-524.13332991697268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-399.45164728588861</v>
      </c>
      <c r="AC19">
        <f t="shared" si="2"/>
        <v>-429.17025275981626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-1061.4648737845782</v>
      </c>
      <c r="AI19">
        <f t="shared" si="7"/>
        <v>-1081.9353451447855</v>
      </c>
      <c r="AJ19">
        <f t="shared" si="8"/>
        <v>29.718605473927653</v>
      </c>
      <c r="AK19">
        <f t="shared" si="30"/>
        <v>-8.9077717344753164</v>
      </c>
      <c r="AL19">
        <f t="shared" si="9"/>
        <v>-1061.1245114053331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-374.33617023575948</v>
      </c>
      <c r="AR19">
        <f t="shared" si="14"/>
        <v>-381.55528604557378</v>
      </c>
      <c r="AS19">
        <f t="shared" si="15"/>
        <v>10.480562506221283</v>
      </c>
      <c r="AT19">
        <f t="shared" si="16"/>
        <v>-3.141414510052424</v>
      </c>
      <c r="AU19">
        <f t="shared" si="17"/>
        <v>-374.21613804940495</v>
      </c>
      <c r="AW19">
        <v>16</v>
      </c>
      <c r="AX19">
        <f>IF(Z19&gt;0, (R19*SUMPRODUCT(K19:$K$98, X19:$X$98)-K19*$AZ$3)/Z19, 0)</f>
        <v>-524.13332991697268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500000</v>
      </c>
      <c r="S20">
        <f t="shared" si="1"/>
        <v>-666.26428700179508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-429.17025275981626</v>
      </c>
      <c r="AC20">
        <f t="shared" si="2"/>
        <v>-538.68085775053441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-1060.6938499062228</v>
      </c>
      <c r="AI20">
        <f t="shared" si="7"/>
        <v>-1080.9065818603326</v>
      </c>
      <c r="AJ20">
        <f t="shared" si="8"/>
        <v>109.51060499071815</v>
      </c>
      <c r="AK20">
        <f t="shared" si="30"/>
        <v>-1.8454320868672098</v>
      </c>
      <c r="AL20">
        <f t="shared" si="9"/>
        <v>-973.24140895648168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-354.79869200244138</v>
      </c>
      <c r="AR20">
        <f t="shared" si="14"/>
        <v>-361.55978603513347</v>
      </c>
      <c r="AS20">
        <f t="shared" si="15"/>
        <v>36.630946257054262</v>
      </c>
      <c r="AT20">
        <f t="shared" si="16"/>
        <v>-0.61729111624217459</v>
      </c>
      <c r="AU20">
        <f t="shared" si="17"/>
        <v>-325.54613089432138</v>
      </c>
      <c r="AW20">
        <v>17</v>
      </c>
      <c r="AX20">
        <f>IF(Z20&gt;0, (R20*SUMPRODUCT(K20:$K$98, X20:$X$98)-K20*$AZ$3)/Z20, 0)</f>
        <v>-666.26428700179508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500000</v>
      </c>
      <c r="S21">
        <f t="shared" si="1"/>
        <v>-819.45332949817941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-538.68085775053441</v>
      </c>
      <c r="AC21">
        <f t="shared" si="2"/>
        <v>-654.17045578541547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-1061.5662141556209</v>
      </c>
      <c r="AI21">
        <f t="shared" si="7"/>
        <v>-1081.5237404794818</v>
      </c>
      <c r="AJ21">
        <f t="shared" si="8"/>
        <v>115.48959803488106</v>
      </c>
      <c r="AK21">
        <f t="shared" si="30"/>
        <v>-0.86188937240085506</v>
      </c>
      <c r="AL21">
        <f t="shared" si="9"/>
        <v>-966.89603181700159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-337.66688384071443</v>
      </c>
      <c r="AR21">
        <f t="shared" si="14"/>
        <v>-344.01504718001911</v>
      </c>
      <c r="AS21">
        <f t="shared" si="15"/>
        <v>36.735355896262725</v>
      </c>
      <c r="AT21">
        <f t="shared" si="16"/>
        <v>-0.27415293997983425</v>
      </c>
      <c r="AU21">
        <f t="shared" si="17"/>
        <v>-307.55384422373618</v>
      </c>
      <c r="AW21">
        <v>18</v>
      </c>
      <c r="AX21">
        <f>IF(Z21&gt;0, (R21*SUMPRODUCT(K21:$K$98, X21:$X$98)-K21*$AZ$3)/Z21, 0)</f>
        <v>-819.45332949817941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500000</v>
      </c>
      <c r="S22">
        <f t="shared" si="1"/>
        <v>-868.29739523012017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-654.17045578541547</v>
      </c>
      <c r="AC22">
        <f t="shared" si="2"/>
        <v>-684.38459185550846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-1063.2911002247645</v>
      </c>
      <c r="AI22">
        <f t="shared" si="7"/>
        <v>-1082.9958867303756</v>
      </c>
      <c r="AJ22">
        <f t="shared" si="8"/>
        <v>30.214136070092991</v>
      </c>
      <c r="AK22">
        <f t="shared" si="30"/>
        <v>-13.737579571493725</v>
      </c>
      <c r="AL22">
        <f t="shared" si="9"/>
        <v>-1066.5193302317764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-315.79415680903026</v>
      </c>
      <c r="AR22">
        <f t="shared" si="14"/>
        <v>-321.64641724676551</v>
      </c>
      <c r="AS22">
        <f t="shared" si="15"/>
        <v>8.9735046422860094</v>
      </c>
      <c r="AT22">
        <f t="shared" si="16"/>
        <v>-4.0800184977188065</v>
      </c>
      <c r="AU22">
        <f t="shared" si="17"/>
        <v>-316.75293110219837</v>
      </c>
      <c r="AW22">
        <v>19</v>
      </c>
      <c r="AX22">
        <f>IF(Z22&gt;0, (R22*SUMPRODUCT(K22:$K$98, X22:$X$98)-K22*$AZ$3)/Z22, 0)</f>
        <v>-868.29739523012017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500000</v>
      </c>
      <c r="S23">
        <f t="shared" si="1"/>
        <v>-689.066533799068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-684.38459185550846</v>
      </c>
      <c r="AC23">
        <f t="shared" si="2"/>
        <v>-536.21584961430472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-1066.1846177669531</v>
      </c>
      <c r="AI23">
        <f t="shared" si="7"/>
        <v>-1085.6390471766197</v>
      </c>
      <c r="AJ23">
        <f t="shared" si="8"/>
        <v>-148.16874224120374</v>
      </c>
      <c r="AK23">
        <f t="shared" si="30"/>
        <v>-47.9069214298856</v>
      </c>
      <c r="AL23">
        <f t="shared" si="9"/>
        <v>-1281.7147108477091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-282.72635940976483</v>
      </c>
      <c r="AR23">
        <f t="shared" si="14"/>
        <v>-287.88520330014961</v>
      </c>
      <c r="AS23">
        <f t="shared" si="15"/>
        <v>-39.290764820746986</v>
      </c>
      <c r="AT23">
        <f t="shared" si="16"/>
        <v>-12.703756235734563</v>
      </c>
      <c r="AU23">
        <f t="shared" si="17"/>
        <v>-339.87972435663119</v>
      </c>
      <c r="AW23">
        <v>20</v>
      </c>
      <c r="AX23">
        <f>IF(Z23&gt;0, (R23*SUMPRODUCT(K23:$K$98, X23:$X$98)-K23*$AZ$3)/Z23, 0)</f>
        <v>-689.066533799068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500000</v>
      </c>
      <c r="S24">
        <f t="shared" si="1"/>
        <v>-526.76421511605975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-536.21584961430472</v>
      </c>
      <c r="AC24">
        <f t="shared" si="2"/>
        <v>-404.68962058635998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-1069.8430402480326</v>
      </c>
      <c r="AI24">
        <f t="shared" si="7"/>
        <v>-1089.0494332115902</v>
      </c>
      <c r="AJ24">
        <f t="shared" si="8"/>
        <v>-131.52622902794474</v>
      </c>
      <c r="AK24">
        <f t="shared" si="30"/>
        <v>-37.535109473001334</v>
      </c>
      <c r="AL24">
        <f t="shared" si="9"/>
        <v>-1258.1107717125362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-253.30043260665397</v>
      </c>
      <c r="AR24">
        <f t="shared" si="14"/>
        <v>-257.84781709527454</v>
      </c>
      <c r="AS24">
        <f t="shared" si="15"/>
        <v>-31.140690230761649</v>
      </c>
      <c r="AT24">
        <f t="shared" si="16"/>
        <v>-8.8869666948948858</v>
      </c>
      <c r="AU24">
        <f t="shared" si="17"/>
        <v>-297.87547402093105</v>
      </c>
      <c r="AW24">
        <v>21</v>
      </c>
      <c r="AX24">
        <f>IF(Z24&gt;0, (R24*SUMPRODUCT(K24:$K$98, X24:$X$98)-K24*$AZ$3)/Z24, 0)</f>
        <v>-526.76421511605975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500000</v>
      </c>
      <c r="S25">
        <f t="shared" si="1"/>
        <v>-379.89662731776093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-404.68962058635998</v>
      </c>
      <c r="AC25">
        <f t="shared" si="2"/>
        <v>-288.12167065934409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-1075.9613402114567</v>
      </c>
      <c r="AI25">
        <f t="shared" si="7"/>
        <v>-1094.9218711783681</v>
      </c>
      <c r="AJ25">
        <f t="shared" si="8"/>
        <v>-116.56794992701589</v>
      </c>
      <c r="AK25">
        <f t="shared" si="30"/>
        <v>-28.328273441045202</v>
      </c>
      <c r="AL25">
        <f t="shared" si="9"/>
        <v>-1239.8180945464292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-227.45448789018747</v>
      </c>
      <c r="AR25">
        <f t="shared" si="14"/>
        <v>-231.46267824055573</v>
      </c>
      <c r="AS25">
        <f t="shared" si="15"/>
        <v>-24.642059490583264</v>
      </c>
      <c r="AT25">
        <f t="shared" si="16"/>
        <v>-5.9884985524478296</v>
      </c>
      <c r="AU25">
        <f t="shared" si="17"/>
        <v>-262.0932362835868</v>
      </c>
      <c r="AW25">
        <v>22</v>
      </c>
      <c r="AX25">
        <f>IF(Z25&gt;0, (R25*SUMPRODUCT(K25:$K$98, X25:$X$98)-K25*$AZ$3)/Z25, 0)</f>
        <v>-379.89662731776093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500000</v>
      </c>
      <c r="S26">
        <f t="shared" si="1"/>
        <v>-247.5552045904661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-288.12167065934409</v>
      </c>
      <c r="AC26">
        <f t="shared" si="2"/>
        <v>-185.33653128732567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-1084.772931363889</v>
      </c>
      <c r="AI26">
        <f t="shared" si="7"/>
        <v>-1103.4896183745632</v>
      </c>
      <c r="AJ26">
        <f t="shared" si="8"/>
        <v>-102.78513937201842</v>
      </c>
      <c r="AK26">
        <f t="shared" si="30"/>
        <v>-20.168516946154089</v>
      </c>
      <c r="AL26">
        <f t="shared" si="9"/>
        <v>-1226.4432746927357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-204.74752467475486</v>
      </c>
      <c r="AR26">
        <f t="shared" si="14"/>
        <v>-208.28024126893595</v>
      </c>
      <c r="AS26">
        <f t="shared" si="15"/>
        <v>-19.400376107569812</v>
      </c>
      <c r="AT26">
        <f t="shared" si="16"/>
        <v>-3.8067449893812508</v>
      </c>
      <c r="AU26">
        <f t="shared" si="17"/>
        <v>-231.48736236588701</v>
      </c>
      <c r="AW26">
        <v>23</v>
      </c>
      <c r="AX26">
        <f>IF(Z26&gt;0, (R26*SUMPRODUCT(K26:$K$98, X26:$X$98)-K26*$AZ$3)/Z26, 0)</f>
        <v>-247.5552045904661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500000</v>
      </c>
      <c r="S27">
        <f t="shared" si="1"/>
        <v>-128.8609019975994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-185.33653128732567</v>
      </c>
      <c r="AC27">
        <f t="shared" si="2"/>
        <v>-95.227245906540702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-1094.1303565927399</v>
      </c>
      <c r="AI27">
        <f t="shared" si="7"/>
        <v>-1112.6051702154775</v>
      </c>
      <c r="AJ27">
        <f t="shared" si="8"/>
        <v>-90.109285380784968</v>
      </c>
      <c r="AK27">
        <f t="shared" si="30"/>
        <v>-12.973557190112798</v>
      </c>
      <c r="AL27">
        <f t="shared" si="9"/>
        <v>-1215.6880127863753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-184.3872407589358</v>
      </c>
      <c r="AR27">
        <f t="shared" si="14"/>
        <v>-187.50069052925431</v>
      </c>
      <c r="AS27">
        <f t="shared" si="15"/>
        <v>-15.185578572066738</v>
      </c>
      <c r="AT27">
        <f t="shared" si="16"/>
        <v>-2.1863559480815744</v>
      </c>
      <c r="AU27">
        <f t="shared" si="17"/>
        <v>-204.87262504940264</v>
      </c>
      <c r="AW27">
        <v>24</v>
      </c>
      <c r="AX27">
        <f>IF(Z27&gt;0, (R27*SUMPRODUCT(K27:$K$98, X27:$X$98)-K27*$AZ$3)/Z27, 0)</f>
        <v>-128.8609019975994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500000</v>
      </c>
      <c r="S28">
        <f t="shared" si="1"/>
        <v>-22.41521524579737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-95.227245906540702</v>
      </c>
      <c r="AC28">
        <f t="shared" si="2"/>
        <v>-16.349477687316721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-1105.3318412124088</v>
      </c>
      <c r="AI28">
        <f t="shared" si="7"/>
        <v>-1123.5666401068586</v>
      </c>
      <c r="AJ28">
        <f t="shared" si="8"/>
        <v>-78.877768219223981</v>
      </c>
      <c r="AK28">
        <f t="shared" si="30"/>
        <v>-6.6659072134578494</v>
      </c>
      <c r="AL28">
        <f t="shared" si="9"/>
        <v>-1209.1103155395404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-166.31692850210726</v>
      </c>
      <c r="AR28">
        <f t="shared" si="14"/>
        <v>-169.06067986337445</v>
      </c>
      <c r="AS28">
        <f t="shared" si="15"/>
        <v>-11.868569825087915</v>
      </c>
      <c r="AT28">
        <f t="shared" si="16"/>
        <v>-1.0030048643186631</v>
      </c>
      <c r="AU28">
        <f t="shared" si="17"/>
        <v>-181.93225455278102</v>
      </c>
      <c r="AW28">
        <v>25</v>
      </c>
      <c r="AX28">
        <f>IF(Z28&gt;0, (R28*SUMPRODUCT(K28:$K$98, X28:$X$98)-K28*$AZ$3)/Z28, 0)</f>
        <v>-22.41521524579737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500000</v>
      </c>
      <c r="S29">
        <f t="shared" si="1"/>
        <v>72.780100695242197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-16.349477687316721</v>
      </c>
      <c r="AC29">
        <f t="shared" si="2"/>
        <v>52.391637541076079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-1117.9583795077506</v>
      </c>
      <c r="AI29">
        <f t="shared" si="7"/>
        <v>-1135.9549324942805</v>
      </c>
      <c r="AJ29">
        <f t="shared" si="8"/>
        <v>-68.7411152283928</v>
      </c>
      <c r="AK29">
        <f t="shared" si="30"/>
        <v>-1.1444634381121706</v>
      </c>
      <c r="AL29">
        <f t="shared" si="9"/>
        <v>-1205.8405111607854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-150.19358645804527</v>
      </c>
      <c r="AR29">
        <f t="shared" si="14"/>
        <v>-152.61135699984246</v>
      </c>
      <c r="AS29">
        <f t="shared" si="15"/>
        <v>-9.235115387590767</v>
      </c>
      <c r="AT29">
        <f t="shared" si="16"/>
        <v>-0.15375444335938299</v>
      </c>
      <c r="AU29">
        <f t="shared" si="17"/>
        <v>-162.0002268307926</v>
      </c>
      <c r="AW29">
        <v>26</v>
      </c>
      <c r="AX29">
        <f>IF(Z29&gt;0, (R29*SUMPRODUCT(K29:$K$98, X29:$X$98)-K29*$AZ$3)/Z29, 0)</f>
        <v>72.780100695242197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500000</v>
      </c>
      <c r="S30">
        <f t="shared" si="1"/>
        <v>157.75897755521376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52.391637541076079</v>
      </c>
      <c r="AC30">
        <f t="shared" si="2"/>
        <v>112.07130441383492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-1133.8828989859837</v>
      </c>
      <c r="AI30">
        <f t="shared" si="7"/>
        <v>-1151.6427922976989</v>
      </c>
      <c r="AJ30">
        <f t="shared" si="8"/>
        <v>-59.679666872758844</v>
      </c>
      <c r="AK30">
        <f t="shared" si="30"/>
        <v>3.6674146278753259</v>
      </c>
      <c r="AL30">
        <f t="shared" si="9"/>
        <v>-1207.6550445425823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-136.01159547985282</v>
      </c>
      <c r="AR30">
        <f t="shared" si="14"/>
        <v>-138.1419313611317</v>
      </c>
      <c r="AS30">
        <f t="shared" si="15"/>
        <v>-7.1586992945471586</v>
      </c>
      <c r="AT30">
        <f t="shared" si="16"/>
        <v>0.43991395872497391</v>
      </c>
      <c r="AU30">
        <f t="shared" si="17"/>
        <v>-144.86071669695386</v>
      </c>
      <c r="AW30">
        <v>27</v>
      </c>
      <c r="AX30">
        <f>IF(Z30&gt;0, (R30*SUMPRODUCT(K30:$K$98, X30:$X$98)-K30*$AZ$3)/Z30, 0)</f>
        <v>157.75897755521376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500000</v>
      </c>
      <c r="S31">
        <f t="shared" si="1"/>
        <v>233.16709556013902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112.07130441383492</v>
      </c>
      <c r="AC31">
        <f t="shared" si="2"/>
        <v>163.44654226505691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-1153.5896076880676</v>
      </c>
      <c r="AI31">
        <f t="shared" si="7"/>
        <v>-1171.1142225862814</v>
      </c>
      <c r="AJ31">
        <f t="shared" si="8"/>
        <v>-51.375237851221982</v>
      </c>
      <c r="AK31">
        <f t="shared" si="30"/>
        <v>7.8449913089684458</v>
      </c>
      <c r="AL31">
        <f t="shared" si="9"/>
        <v>-1214.6444691285349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-123.54951418558751</v>
      </c>
      <c r="AR31">
        <f t="shared" si="14"/>
        <v>-125.42640146208009</v>
      </c>
      <c r="AS31">
        <f t="shared" si="15"/>
        <v>-5.5022909667229118</v>
      </c>
      <c r="AT31">
        <f t="shared" si="16"/>
        <v>0.84019902619935272</v>
      </c>
      <c r="AU31">
        <f t="shared" si="17"/>
        <v>-130.08849340260366</v>
      </c>
      <c r="AW31">
        <v>28</v>
      </c>
      <c r="AX31">
        <f>IF(Z31&gt;0, (R31*SUMPRODUCT(K31:$K$98, X31:$X$98)-K31*$AZ$3)/Z31, 0)</f>
        <v>233.16709556013902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500000</v>
      </c>
      <c r="S32">
        <f t="shared" si="1"/>
        <v>299.59465356291651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163.44654226505691</v>
      </c>
      <c r="AC32">
        <f t="shared" si="2"/>
        <v>207.20670069650032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-1175.6286261700232</v>
      </c>
      <c r="AI32">
        <f t="shared" si="7"/>
        <v>-1192.9192134879461</v>
      </c>
      <c r="AJ32">
        <f t="shared" si="8"/>
        <v>-43.760158431443415</v>
      </c>
      <c r="AK32">
        <f t="shared" si="30"/>
        <v>11.441257958553985</v>
      </c>
      <c r="AL32">
        <f t="shared" si="9"/>
        <v>-1225.2381139608356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-112.41954852578996</v>
      </c>
      <c r="AR32">
        <f t="shared" si="14"/>
        <v>-114.07296183740621</v>
      </c>
      <c r="AS32">
        <f t="shared" si="15"/>
        <v>-4.1845674261154278</v>
      </c>
      <c r="AT32">
        <f t="shared" si="16"/>
        <v>1.0940708873838896</v>
      </c>
      <c r="AU32">
        <f t="shared" si="17"/>
        <v>-117.16345837613775</v>
      </c>
      <c r="AW32">
        <v>29</v>
      </c>
      <c r="AX32">
        <f>IF(Z32&gt;0, (R32*SUMPRODUCT(K32:$K$98, X32:$X$98)-K32*$AZ$3)/Z32, 0)</f>
        <v>299.59465356291651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500000</v>
      </c>
      <c r="S33">
        <f t="shared" si="1"/>
        <v>357.86261692571628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207.20670069650032</v>
      </c>
      <c r="AC33">
        <f t="shared" si="2"/>
        <v>244.17078843591733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-1202.0571918705953</v>
      </c>
      <c r="AI33">
        <f t="shared" si="7"/>
        <v>-1219.1147704557454</v>
      </c>
      <c r="AJ33">
        <f t="shared" si="8"/>
        <v>-36.96408773941701</v>
      </c>
      <c r="AK33">
        <f t="shared" si="30"/>
        <v>14.504469048755023</v>
      </c>
      <c r="AL33">
        <f t="shared" si="9"/>
        <v>-1241.5743891464074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-102.63105490673492</v>
      </c>
      <c r="AR33">
        <f t="shared" si="14"/>
        <v>-104.08742262050752</v>
      </c>
      <c r="AS33">
        <f t="shared" si="15"/>
        <v>-3.1559757256290952</v>
      </c>
      <c r="AT33">
        <f t="shared" si="16"/>
        <v>1.2383844707249727</v>
      </c>
      <c r="AU33">
        <f t="shared" si="17"/>
        <v>-106.00501387541165</v>
      </c>
      <c r="AW33">
        <v>30</v>
      </c>
      <c r="AX33">
        <f>IF(Z33&gt;0, (R33*SUMPRODUCT(K33:$K$98, X33:$X$98)-K33*$AZ$3)/Z33, 0)</f>
        <v>357.86261692571628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500000</v>
      </c>
      <c r="S34">
        <f t="shared" si="1"/>
        <v>408.48764181351311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244.17078843591733</v>
      </c>
      <c r="AC34">
        <f t="shared" si="2"/>
        <v>274.91798019454541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-1232.9599891106923</v>
      </c>
      <c r="AI34">
        <f t="shared" si="7"/>
        <v>-1249.7853439105354</v>
      </c>
      <c r="AJ34">
        <f t="shared" si="8"/>
        <v>-30.747191758628077</v>
      </c>
      <c r="AK34">
        <f t="shared" si="30"/>
        <v>17.091955190514216</v>
      </c>
      <c r="AL34">
        <f t="shared" si="9"/>
        <v>-1263.4405804786493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-93.990643406395662</v>
      </c>
      <c r="AR34">
        <f t="shared" si="14"/>
        <v>-95.273268906935058</v>
      </c>
      <c r="AS34">
        <f t="shared" si="15"/>
        <v>-2.3439108826375925</v>
      </c>
      <c r="AT34">
        <f t="shared" si="16"/>
        <v>1.3029489031419728</v>
      </c>
      <c r="AU34">
        <f t="shared" si="17"/>
        <v>-96.314230886430678</v>
      </c>
      <c r="AW34">
        <v>31</v>
      </c>
      <c r="AX34">
        <f>IF(Z34&gt;0, (R34*SUMPRODUCT(K34:$K$98, X34:$X$98)-K34*$AZ$3)/Z34, 0)</f>
        <v>408.48764181351311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451.99658844115379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274.91798019454541</v>
      </c>
      <c r="AC35">
        <f t="shared" ref="AC35:AC66" si="33">S35*Z35</f>
        <v>300.01505702508086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-1264.4570448752424</v>
      </c>
      <c r="AI35">
        <f t="shared" ref="AI35:AI66" si="38">SUM(AE35:AH35)</f>
        <v>-1281.0509232748434</v>
      </c>
      <c r="AJ35">
        <f t="shared" ref="AJ35:AJ66" si="39">AB35-AC35</f>
        <v>-25.097076830535457</v>
      </c>
      <c r="AK35">
        <f t="shared" si="30"/>
        <v>19.244258613618179</v>
      </c>
      <c r="AL35">
        <f t="shared" ref="AL35:AL66" si="40">SUM(AI35:AK35)</f>
        <v>-1286.9037414917605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-86.064033662032855</v>
      </c>
      <c r="AR35">
        <f t="shared" ref="AR35:AR66" si="45">AI35*$K35</f>
        <v>-87.193479786719394</v>
      </c>
      <c r="AS35">
        <f t="shared" ref="AS35:AS66" si="46">AJ35*$K35</f>
        <v>-1.7082080201268839</v>
      </c>
      <c r="AT35">
        <f t="shared" ref="AT35:AT66" si="47">AK35*$K35</f>
        <v>1.3098416651130393</v>
      </c>
      <c r="AU35">
        <f t="shared" ref="AU35:AU66" si="48">AL35*$K35</f>
        <v>-87.591846141733214</v>
      </c>
      <c r="AW35">
        <v>32</v>
      </c>
      <c r="AX35">
        <f>IF(Z35&gt;0, (R35*SUMPRODUCT(K35:$K$98, X35:$X$98)-K35*$AZ$3)/Z35, 0)</f>
        <v>451.99658844115379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500000</v>
      </c>
      <c r="S36">
        <f t="shared" si="32"/>
        <v>489.33391943850518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300.01505702508086</v>
      </c>
      <c r="AC36">
        <f t="shared" si="33"/>
        <v>320.27934500316542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-1298.2731857382578</v>
      </c>
      <c r="AI36">
        <f t="shared" si="38"/>
        <v>-1314.6362116945759</v>
      </c>
      <c r="AJ36">
        <f t="shared" si="39"/>
        <v>-20.264287978084553</v>
      </c>
      <c r="AK36">
        <f t="shared" si="30"/>
        <v>21.001053991755661</v>
      </c>
      <c r="AL36">
        <f t="shared" si="40"/>
        <v>-1313.8994456809046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-78.897943088317746</v>
      </c>
      <c r="AR36">
        <f t="shared" si="45"/>
        <v>-79.892347890663046</v>
      </c>
      <c r="AS36">
        <f t="shared" si="46"/>
        <v>-1.2314901495181381</v>
      </c>
      <c r="AT36">
        <f t="shared" si="47"/>
        <v>1.276264487966001</v>
      </c>
      <c r="AU36">
        <f t="shared" si="48"/>
        <v>-79.847573552215167</v>
      </c>
      <c r="AW36">
        <v>33</v>
      </c>
      <c r="AX36">
        <f>IF(Z36&gt;0, (R36*SUMPRODUCT(K36:$K$98, X36:$X$98)-K36*$AZ$3)/Z36, 0)</f>
        <v>489.33391943850518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500000</v>
      </c>
      <c r="S37">
        <f t="shared" si="32"/>
        <v>521.17591995103953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320.27934500316542</v>
      </c>
      <c r="AC37">
        <f t="shared" si="33"/>
        <v>336.31740337923816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-1335.4366191545475</v>
      </c>
      <c r="AI37">
        <f t="shared" si="38"/>
        <v>-1351.5692430203449</v>
      </c>
      <c r="AJ37">
        <f t="shared" si="39"/>
        <v>-16.03805837607274</v>
      </c>
      <c r="AK37">
        <f t="shared" si="30"/>
        <v>22.419554150221582</v>
      </c>
      <c r="AL37">
        <f t="shared" si="40"/>
        <v>-1345.1877472461961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-72.46108821258477</v>
      </c>
      <c r="AR37">
        <f t="shared" si="45"/>
        <v>-73.336447974532931</v>
      </c>
      <c r="AS37">
        <f t="shared" si="46"/>
        <v>-0.87022861742620761</v>
      </c>
      <c r="AT37">
        <f t="shared" si="47"/>
        <v>1.2164899986002418</v>
      </c>
      <c r="AU37">
        <f t="shared" si="48"/>
        <v>-72.990186593358899</v>
      </c>
      <c r="AW37">
        <v>34</v>
      </c>
      <c r="AX37">
        <f>IF(Z37&gt;0, (R37*SUMPRODUCT(K37:$K$98, X37:$X$98)-K37*$AZ$3)/Z37, 0)</f>
        <v>521.17591995103953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500000</v>
      </c>
      <c r="S38">
        <f t="shared" si="32"/>
        <v>548.07009757475373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336.31740337923816</v>
      </c>
      <c r="AC38">
        <f t="shared" si="33"/>
        <v>348.62060218843033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-1382.1441585109685</v>
      </c>
      <c r="AI38">
        <f t="shared" si="38"/>
        <v>-1398.0463489301821</v>
      </c>
      <c r="AJ38">
        <f t="shared" si="39"/>
        <v>-12.303198809192168</v>
      </c>
      <c r="AK38">
        <f t="shared" si="30"/>
        <v>23.542218236546674</v>
      </c>
      <c r="AL38">
        <f t="shared" si="40"/>
        <v>-1386.8073295028278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-66.96022294176791</v>
      </c>
      <c r="AR38">
        <f t="shared" si="45"/>
        <v>-67.730630434485718</v>
      </c>
      <c r="AS38">
        <f t="shared" si="46"/>
        <v>-0.59604848748044925</v>
      </c>
      <c r="AT38">
        <f t="shared" si="47"/>
        <v>1.1405410730536394</v>
      </c>
      <c r="AU38">
        <f t="shared" si="48"/>
        <v>-67.186137848912523</v>
      </c>
      <c r="AW38">
        <v>35</v>
      </c>
      <c r="AX38">
        <f>IF(Z38&gt;0, (R38*SUMPRODUCT(K38:$K$98, X38:$X$98)-K38*$AZ$3)/Z38, 0)</f>
        <v>548.07009757475373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500000</v>
      </c>
      <c r="S39">
        <f t="shared" si="32"/>
        <v>570.04817391115535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348.62060218843033</v>
      </c>
      <c r="AC39">
        <f t="shared" si="33"/>
        <v>357.34277837324913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-1431.282691513687</v>
      </c>
      <c r="AI39">
        <f t="shared" si="38"/>
        <v>-1446.9542958941329</v>
      </c>
      <c r="AJ39">
        <f t="shared" si="39"/>
        <v>-8.7221761848188066</v>
      </c>
      <c r="AK39">
        <f t="shared" si="30"/>
        <v>24.403442153190124</v>
      </c>
      <c r="AL39">
        <f t="shared" si="40"/>
        <v>-1431.2730299257616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-61.911445657958183</v>
      </c>
      <c r="AR39">
        <f t="shared" si="45"/>
        <v>-62.589335280131195</v>
      </c>
      <c r="AS39">
        <f t="shared" si="46"/>
        <v>-0.37728573124464604</v>
      </c>
      <c r="AT39">
        <f t="shared" si="47"/>
        <v>1.0555932742654202</v>
      </c>
      <c r="AU39">
        <f t="shared" si="48"/>
        <v>-61.911027737110423</v>
      </c>
      <c r="AW39">
        <v>36</v>
      </c>
      <c r="AX39">
        <f>IF(Z39&gt;0, (R39*SUMPRODUCT(K39:$K$98, X39:$X$98)-K39*$AZ$3)/Z39, 0)</f>
        <v>570.04817391115535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500000</v>
      </c>
      <c r="S40">
        <f t="shared" si="32"/>
        <v>587.72909002721792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357.34277837324913</v>
      </c>
      <c r="AC40">
        <f t="shared" si="33"/>
        <v>363.00490336402868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-1477.8448303595494</v>
      </c>
      <c r="AI40">
        <f t="shared" si="38"/>
        <v>-1493.2858264546728</v>
      </c>
      <c r="AJ40">
        <f t="shared" si="39"/>
        <v>-5.6621249907795459</v>
      </c>
      <c r="AK40">
        <f t="shared" ref="AK40:AK71" si="61">G40*SUM(AB40:AB40, AE40:AF40)</f>
        <v>25.013994486127441</v>
      </c>
      <c r="AL40">
        <f t="shared" si="40"/>
        <v>-1473.9339569593251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-57.076369359476182</v>
      </c>
      <c r="AR40">
        <f t="shared" si="45"/>
        <v>-57.67272154632186</v>
      </c>
      <c r="AS40">
        <f t="shared" si="46"/>
        <v>-0.21867893752731007</v>
      </c>
      <c r="AT40">
        <f t="shared" si="47"/>
        <v>0.96607435308262979</v>
      </c>
      <c r="AU40">
        <f t="shared" si="48"/>
        <v>-56.925326130766543</v>
      </c>
      <c r="AW40">
        <v>37</v>
      </c>
      <c r="AX40">
        <f>IF(Z40&gt;0, (R40*SUMPRODUCT(K40:$K$98, X40:$X$98)-K40*$AZ$3)/Z40, 0)</f>
        <v>587.72909002721792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500000</v>
      </c>
      <c r="S41">
        <f t="shared" si="32"/>
        <v>602.0040625421949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363.00490336402868</v>
      </c>
      <c r="AC41">
        <f t="shared" si="33"/>
        <v>366.26207922664003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-1529.39082545205</v>
      </c>
      <c r="AI41">
        <f t="shared" si="38"/>
        <v>-1544.6009420449495</v>
      </c>
      <c r="AJ41">
        <f t="shared" si="39"/>
        <v>-3.2571758626113478</v>
      </c>
      <c r="AK41">
        <f t="shared" si="61"/>
        <v>25.41034323548201</v>
      </c>
      <c r="AL41">
        <f t="shared" si="40"/>
        <v>-1522.4477746720788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-52.738522784305466</v>
      </c>
      <c r="AR41">
        <f t="shared" si="45"/>
        <v>-53.263018594753056</v>
      </c>
      <c r="AS41">
        <f t="shared" si="46"/>
        <v>-0.11231834308411316</v>
      </c>
      <c r="AT41">
        <f t="shared" si="47"/>
        <v>0.87623382027637631</v>
      </c>
      <c r="AU41">
        <f t="shared" si="48"/>
        <v>-52.499103117560786</v>
      </c>
      <c r="AW41">
        <v>38</v>
      </c>
      <c r="AX41">
        <f>IF(Z41&gt;0, (R41*SUMPRODUCT(K41:$K$98, X41:$X$98)-K41*$AZ$3)/Z41, 0)</f>
        <v>602.0040625421949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500000</v>
      </c>
      <c r="S42">
        <f t="shared" si="32"/>
        <v>613.18551158133471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366.26207922664003</v>
      </c>
      <c r="AC42">
        <f t="shared" si="33"/>
        <v>367.39279324776976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-1583.1118275177812</v>
      </c>
      <c r="AI42">
        <f t="shared" si="38"/>
        <v>-1598.0906873533759</v>
      </c>
      <c r="AJ42">
        <f t="shared" si="39"/>
        <v>-1.1307140211297337</v>
      </c>
      <c r="AK42">
        <f t="shared" si="61"/>
        <v>25.638345545864805</v>
      </c>
      <c r="AL42">
        <f t="shared" si="40"/>
        <v>-1573.5830558286409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-48.741966990687814</v>
      </c>
      <c r="AR42">
        <f t="shared" si="45"/>
        <v>-49.203146724787487</v>
      </c>
      <c r="AS42">
        <f t="shared" si="46"/>
        <v>-3.4813223258035667E-2</v>
      </c>
      <c r="AT42">
        <f t="shared" si="47"/>
        <v>0.78937152168952152</v>
      </c>
      <c r="AU42">
        <f t="shared" si="48"/>
        <v>-48.448588426356004</v>
      </c>
      <c r="AW42">
        <v>39</v>
      </c>
      <c r="AX42">
        <f>IF(Z42&gt;0, (R42*SUMPRODUCT(K42:$K$98, X42:$X$98)-K42*$AZ$3)/Z42, 0)</f>
        <v>613.18551158133471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500000</v>
      </c>
      <c r="S43">
        <f t="shared" si="32"/>
        <v>621.73741021499779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367.39279324776976</v>
      </c>
      <c r="AC43">
        <f t="shared" si="33"/>
        <v>366.74835911907775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-1643.1171140218389</v>
      </c>
      <c r="AI43">
        <f t="shared" si="38"/>
        <v>-1657.8640294033767</v>
      </c>
      <c r="AJ43">
        <f t="shared" si="39"/>
        <v>0.64443412869201211</v>
      </c>
      <c r="AK43">
        <f t="shared" si="61"/>
        <v>25.717495527343885</v>
      </c>
      <c r="AL43">
        <f t="shared" si="40"/>
        <v>-1631.5020997473407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-45.169153754523904</v>
      </c>
      <c r="AR43">
        <f t="shared" si="45"/>
        <v>-45.574545240370711</v>
      </c>
      <c r="AS43">
        <f t="shared" si="46"/>
        <v>1.7715440972009285E-2</v>
      </c>
      <c r="AT43">
        <f t="shared" si="47"/>
        <v>0.70697182796212854</v>
      </c>
      <c r="AU43">
        <f t="shared" si="48"/>
        <v>-44.84985797143657</v>
      </c>
      <c r="AW43">
        <v>40</v>
      </c>
      <c r="AX43">
        <f>IF(Z43&gt;0, (R43*SUMPRODUCT(K43:$K$98, X43:$X$98)-K43*$AZ$3)/Z43, 0)</f>
        <v>621.73741021499779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500000</v>
      </c>
      <c r="S44">
        <f t="shared" si="32"/>
        <v>627.89116386181058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366.74835911907775</v>
      </c>
      <c r="AC44">
        <f t="shared" si="33"/>
        <v>364.52343113419295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-1712.9562702200401</v>
      </c>
      <c r="AI44">
        <f t="shared" si="38"/>
        <v>-1727.4700686342514</v>
      </c>
      <c r="AJ44">
        <f t="shared" si="39"/>
        <v>2.2249279848848005</v>
      </c>
      <c r="AK44">
        <f t="shared" si="61"/>
        <v>25.672385138335446</v>
      </c>
      <c r="AL44">
        <f t="shared" si="40"/>
        <v>-1699.5727555110313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-42.043773562668321</v>
      </c>
      <c r="AR44">
        <f t="shared" si="45"/>
        <v>-42.400008490944067</v>
      </c>
      <c r="AS44">
        <f t="shared" si="46"/>
        <v>5.4609898697369617E-2</v>
      </c>
      <c r="AT44">
        <f t="shared" si="47"/>
        <v>0.63011763133400711</v>
      </c>
      <c r="AU44">
        <f t="shared" si="48"/>
        <v>-41.715280960912693</v>
      </c>
      <c r="AW44">
        <v>41</v>
      </c>
      <c r="AX44">
        <f>IF(Z44&gt;0, (R44*SUMPRODUCT(K44:$K$98, X44:$X$98)-K44*$AZ$3)/Z44, 0)</f>
        <v>627.89116386181058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500000</v>
      </c>
      <c r="S45">
        <f t="shared" si="32"/>
        <v>631.72175274838867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364.52343113419295</v>
      </c>
      <c r="AC45">
        <f t="shared" si="33"/>
        <v>360.82271629441669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-1786.4651303774535</v>
      </c>
      <c r="AI45">
        <f t="shared" si="38"/>
        <v>-1800.7444675510039</v>
      </c>
      <c r="AJ45">
        <f t="shared" si="39"/>
        <v>3.7007148397762535</v>
      </c>
      <c r="AK45">
        <f t="shared" si="61"/>
        <v>25.516640179393509</v>
      </c>
      <c r="AL45">
        <f t="shared" si="40"/>
        <v>-1771.5271125318341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-39.150015054687586</v>
      </c>
      <c r="AR45">
        <f t="shared" si="45"/>
        <v>-39.462943785178588</v>
      </c>
      <c r="AS45">
        <f t="shared" si="46"/>
        <v>8.1100402815998118E-2</v>
      </c>
      <c r="AT45">
        <f t="shared" si="47"/>
        <v>0.55919190930820639</v>
      </c>
      <c r="AU45">
        <f t="shared" si="48"/>
        <v>-38.822651473054378</v>
      </c>
      <c r="AW45">
        <v>42</v>
      </c>
      <c r="AX45">
        <f>IF(Z45&gt;0, (R45*SUMPRODUCT(K45:$K$98, X45:$X$98)-K45*$AZ$3)/Z45, 0)</f>
        <v>631.72175274838867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500000</v>
      </c>
      <c r="S46">
        <f t="shared" si="32"/>
        <v>633.58426861625094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360.82271629441669</v>
      </c>
      <c r="AC46">
        <f t="shared" si="33"/>
        <v>355.90757509945428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-1862.4953576239689</v>
      </c>
      <c r="AI46">
        <f t="shared" si="38"/>
        <v>-1876.5387766579024</v>
      </c>
      <c r="AJ46">
        <f t="shared" si="39"/>
        <v>4.9151411949624162</v>
      </c>
      <c r="AK46">
        <f t="shared" si="61"/>
        <v>25.257590140609171</v>
      </c>
      <c r="AL46">
        <f t="shared" si="40"/>
        <v>-1846.3660453223308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-36.443037331481669</v>
      </c>
      <c r="AR46">
        <f t="shared" si="45"/>
        <v>-36.71782182531696</v>
      </c>
      <c r="AS46">
        <f t="shared" si="46"/>
        <v>9.617348753342933E-2</v>
      </c>
      <c r="AT46">
        <f t="shared" si="47"/>
        <v>0.4942097152777557</v>
      </c>
      <c r="AU46">
        <f t="shared" si="48"/>
        <v>-36.127438622505778</v>
      </c>
      <c r="AW46">
        <v>43</v>
      </c>
      <c r="AX46">
        <f>IF(Z46&gt;0, (R46*SUMPRODUCT(K46:$K$98, X46:$X$98)-K46*$AZ$3)/Z46, 0)</f>
        <v>633.58426861625094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500000</v>
      </c>
      <c r="S47">
        <f t="shared" si="32"/>
        <v>633.85845157487165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355.90757509945428</v>
      </c>
      <c r="AC47">
        <f t="shared" si="33"/>
        <v>350.03138942844146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-1948.0598346566444</v>
      </c>
      <c r="AI47">
        <f t="shared" si="38"/>
        <v>-1961.8654165085059</v>
      </c>
      <c r="AJ47">
        <f t="shared" si="39"/>
        <v>5.87618567101282</v>
      </c>
      <c r="AK47">
        <f t="shared" si="61"/>
        <v>24.913530256961803</v>
      </c>
      <c r="AL47">
        <f t="shared" si="40"/>
        <v>-1931.0757005805312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-34.033266650527338</v>
      </c>
      <c r="AR47">
        <f t="shared" si="45"/>
        <v>-34.274454852281366</v>
      </c>
      <c r="AS47">
        <f t="shared" si="46"/>
        <v>0.10265895855546743</v>
      </c>
      <c r="AT47">
        <f t="shared" si="47"/>
        <v>0.43524783138429968</v>
      </c>
      <c r="AU47">
        <f t="shared" si="48"/>
        <v>-33.736548062341598</v>
      </c>
      <c r="AW47">
        <v>44</v>
      </c>
      <c r="AX47">
        <f>IF(Z47&gt;0, (R47*SUMPRODUCT(K47:$K$98, X47:$X$98)-K47*$AZ$3)/Z47, 0)</f>
        <v>633.85845157487165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500000</v>
      </c>
      <c r="S48">
        <f t="shared" si="32"/>
        <v>632.66044713110773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350.03138942844146</v>
      </c>
      <c r="AC48">
        <f t="shared" si="33"/>
        <v>343.28995461761826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-2043.8851925530998</v>
      </c>
      <c r="AI48">
        <f t="shared" si="38"/>
        <v>-2057.450524326815</v>
      </c>
      <c r="AJ48">
        <f t="shared" si="39"/>
        <v>6.7414348108231934</v>
      </c>
      <c r="AK48">
        <f t="shared" si="61"/>
        <v>24.502197259990904</v>
      </c>
      <c r="AL48">
        <f t="shared" si="40"/>
        <v>-2026.2068922560009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-31.881578736024618</v>
      </c>
      <c r="AR48">
        <f t="shared" si="45"/>
        <v>-32.093177799709679</v>
      </c>
      <c r="AS48">
        <f t="shared" si="46"/>
        <v>0.10515638818566032</v>
      </c>
      <c r="AT48">
        <f t="shared" si="47"/>
        <v>0.38219795025483655</v>
      </c>
      <c r="AU48">
        <f t="shared" si="48"/>
        <v>-31.605823461269182</v>
      </c>
      <c r="AW48">
        <v>45</v>
      </c>
      <c r="AX48">
        <f>IF(Z48&gt;0, (R48*SUMPRODUCT(K48:$K$98, X48:$X$98)-K48*$AZ$3)/Z48, 0)</f>
        <v>632.66044713110773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500000</v>
      </c>
      <c r="S49">
        <f t="shared" si="32"/>
        <v>630.11500953193797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343.28995461761826</v>
      </c>
      <c r="AC49">
        <f t="shared" si="33"/>
        <v>335.77608288132967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-2153.2544135584385</v>
      </c>
      <c r="AI49">
        <f t="shared" si="38"/>
        <v>-2166.5764292937388</v>
      </c>
      <c r="AJ49">
        <f t="shared" si="39"/>
        <v>7.5138717362885927</v>
      </c>
      <c r="AK49">
        <f t="shared" si="61"/>
        <v>24.030296823233282</v>
      </c>
      <c r="AL49">
        <f t="shared" si="40"/>
        <v>-2135.0322607342173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-29.988907529202923</v>
      </c>
      <c r="AR49">
        <f t="shared" si="45"/>
        <v>-30.174446541905223</v>
      </c>
      <c r="AS49">
        <f t="shared" si="46"/>
        <v>0.10464755268443553</v>
      </c>
      <c r="AT49">
        <f t="shared" si="47"/>
        <v>0.33467589560878597</v>
      </c>
      <c r="AU49">
        <f t="shared" si="48"/>
        <v>-29.735123093612007</v>
      </c>
      <c r="AW49">
        <v>46</v>
      </c>
      <c r="AX49">
        <f>IF(Z49&gt;0, (R49*SUMPRODUCT(K49:$K$98, X49:$X$98)-K49*$AZ$3)/Z49, 0)</f>
        <v>630.11500953193797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500000</v>
      </c>
      <c r="S50">
        <f t="shared" si="32"/>
        <v>626.28630415931036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335.77608288132967</v>
      </c>
      <c r="AC50">
        <f t="shared" si="33"/>
        <v>327.54405660189093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-2278.849890343753</v>
      </c>
      <c r="AI50">
        <f t="shared" si="38"/>
        <v>-2291.9247434271829</v>
      </c>
      <c r="AJ50">
        <f t="shared" si="39"/>
        <v>8.2320262794387418</v>
      </c>
      <c r="AK50">
        <f t="shared" si="61"/>
        <v>23.504325801693078</v>
      </c>
      <c r="AL50">
        <f t="shared" si="40"/>
        <v>-2260.188391346051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-28.337595394198036</v>
      </c>
      <c r="AR50">
        <f t="shared" si="45"/>
        <v>-28.500181748870535</v>
      </c>
      <c r="AS50">
        <f t="shared" si="46"/>
        <v>0.10236559721182513</v>
      </c>
      <c r="AT50">
        <f t="shared" si="47"/>
        <v>0.29227729189363877</v>
      </c>
      <c r="AU50">
        <f t="shared" si="48"/>
        <v>-28.105538859765069</v>
      </c>
      <c r="AW50">
        <v>47</v>
      </c>
      <c r="AX50">
        <f>IF(Z50&gt;0, (R50*SUMPRODUCT(K50:$K$98, X50:$X$98)-K50*$AZ$3)/Z50, 0)</f>
        <v>626.28630415931036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500000</v>
      </c>
      <c r="S51">
        <f t="shared" si="32"/>
        <v>621.21283304908093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327.54405660189093</v>
      </c>
      <c r="AC51">
        <f t="shared" si="33"/>
        <v>318.63224803783999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-2422.2828458366093</v>
      </c>
      <c r="AI51">
        <f t="shared" si="38"/>
        <v>-2435.105836246913</v>
      </c>
      <c r="AJ51">
        <f t="shared" si="39"/>
        <v>8.9118085640509435</v>
      </c>
      <c r="AK51">
        <f t="shared" si="61"/>
        <v>22.928083962132366</v>
      </c>
      <c r="AL51">
        <f t="shared" si="40"/>
        <v>-2403.2659437207294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-26.893919912064469</v>
      </c>
      <c r="AR51">
        <f t="shared" si="45"/>
        <v>-27.036289940288306</v>
      </c>
      <c r="AS51">
        <f t="shared" si="46"/>
        <v>9.8945284695048805E-2</v>
      </c>
      <c r="AT51">
        <f t="shared" si="47"/>
        <v>0.2545640179364384</v>
      </c>
      <c r="AU51">
        <f t="shared" si="48"/>
        <v>-26.682780637656816</v>
      </c>
      <c r="AW51">
        <v>48</v>
      </c>
      <c r="AX51">
        <f>IF(Z51&gt;0, (R51*SUMPRODUCT(K51:$K$98, X51:$X$98)-K51*$AZ$3)/Z51, 0)</f>
        <v>621.21283304908093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500000</v>
      </c>
      <c r="S52">
        <f t="shared" si="32"/>
        <v>614.96215995562716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318.63224803783999</v>
      </c>
      <c r="AC52">
        <f t="shared" si="33"/>
        <v>309.08278065269212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-2592.9343262694429</v>
      </c>
      <c r="AI52">
        <f t="shared" si="38"/>
        <v>-2605.49944005933</v>
      </c>
      <c r="AJ52">
        <f t="shared" si="39"/>
        <v>9.5494673851478638</v>
      </c>
      <c r="AK52">
        <f t="shared" si="61"/>
        <v>22.304257362648801</v>
      </c>
      <c r="AL52">
        <f t="shared" si="40"/>
        <v>-2573.6457153115334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-25.704120476015117</v>
      </c>
      <c r="AR52">
        <f t="shared" si="45"/>
        <v>-25.828680205653459</v>
      </c>
      <c r="AS52">
        <f t="shared" si="46"/>
        <v>9.4665205232086103E-2</v>
      </c>
      <c r="AT52">
        <f t="shared" si="47"/>
        <v>0.22110522143552228</v>
      </c>
      <c r="AU52">
        <f t="shared" si="48"/>
        <v>-25.512909778985851</v>
      </c>
      <c r="AW52">
        <v>49</v>
      </c>
      <c r="AX52">
        <f>IF(Z52&gt;0, (R52*SUMPRODUCT(K52:$K$98, X52:$X$98)-K52*$AZ$3)/Z52, 0)</f>
        <v>614.96215995562716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500000</v>
      </c>
      <c r="S53">
        <f t="shared" si="32"/>
        <v>607.44053874249732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309.08278065269212</v>
      </c>
      <c r="AC53">
        <f t="shared" si="33"/>
        <v>298.86477850428116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-2785.9330086573896</v>
      </c>
      <c r="AI53">
        <f t="shared" si="38"/>
        <v>-2798.2331746589452</v>
      </c>
      <c r="AJ53">
        <f t="shared" si="39"/>
        <v>10.21800214841096</v>
      </c>
      <c r="AK53">
        <f t="shared" si="61"/>
        <v>21.635794645688449</v>
      </c>
      <c r="AL53">
        <f t="shared" si="40"/>
        <v>-2766.379377864846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-24.658342318124934</v>
      </c>
      <c r="AR53">
        <f t="shared" si="45"/>
        <v>-24.767211304885777</v>
      </c>
      <c r="AS53">
        <f t="shared" si="46"/>
        <v>9.0439717681610285E-2</v>
      </c>
      <c r="AT53">
        <f t="shared" si="47"/>
        <v>0.19149880095471089</v>
      </c>
      <c r="AU53">
        <f t="shared" si="48"/>
        <v>-24.485272786249457</v>
      </c>
      <c r="AW53">
        <v>50</v>
      </c>
      <c r="AX53">
        <f>IF(Z53&gt;0, (R53*SUMPRODUCT(K53:$K$98, X53:$X$98)-K53*$AZ$3)/Z53, 0)</f>
        <v>607.44053874249732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500000</v>
      </c>
      <c r="S54">
        <f t="shared" si="32"/>
        <v>598.72190840791461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298.86477850428116</v>
      </c>
      <c r="AC54">
        <f t="shared" si="33"/>
        <v>288.03332755008847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-3003.1266118342237</v>
      </c>
      <c r="AI54">
        <f t="shared" si="38"/>
        <v>-3015.1536198451718</v>
      </c>
      <c r="AJ54">
        <f t="shared" si="39"/>
        <v>10.83145095419269</v>
      </c>
      <c r="AK54">
        <f t="shared" si="61"/>
        <v>20.920534495299684</v>
      </c>
      <c r="AL54">
        <f t="shared" si="40"/>
        <v>-2983.4016343956791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-23.732791732210437</v>
      </c>
      <c r="AR54">
        <f t="shared" si="45"/>
        <v>-23.827837500564211</v>
      </c>
      <c r="AS54">
        <f t="shared" si="46"/>
        <v>8.5597646346486159E-2</v>
      </c>
      <c r="AT54">
        <f t="shared" si="47"/>
        <v>0.16532858992589125</v>
      </c>
      <c r="AU54">
        <f t="shared" si="48"/>
        <v>-23.576911264291834</v>
      </c>
      <c r="AW54">
        <v>51</v>
      </c>
      <c r="AX54">
        <f>IF(Z54&gt;0, (R54*SUMPRODUCT(K54:$K$98, X54:$X$98)-K54*$AZ$3)/Z54, 0)</f>
        <v>598.72190840791461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500000</v>
      </c>
      <c r="S55">
        <f t="shared" si="32"/>
        <v>588.8920307669282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288.03332755008847</v>
      </c>
      <c r="AC55">
        <f t="shared" si="33"/>
        <v>276.64597453567478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-3247.9202133143581</v>
      </c>
      <c r="AI55">
        <f t="shared" si="38"/>
        <v>-3259.6645552345312</v>
      </c>
      <c r="AJ55">
        <f t="shared" si="39"/>
        <v>11.387353014413691</v>
      </c>
      <c r="AK55">
        <f t="shared" si="61"/>
        <v>20.162332928506196</v>
      </c>
      <c r="AL55">
        <f t="shared" si="40"/>
        <v>-3228.1148692916113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-22.917250665663783</v>
      </c>
      <c r="AR55">
        <f t="shared" si="45"/>
        <v>-23.000118473371785</v>
      </c>
      <c r="AS55">
        <f t="shared" si="46"/>
        <v>8.0348902162044059E-2</v>
      </c>
      <c r="AT55">
        <f t="shared" si="47"/>
        <v>0.14226495953717608</v>
      </c>
      <c r="AU55">
        <f t="shared" si="48"/>
        <v>-22.777504611672565</v>
      </c>
      <c r="AW55">
        <v>52</v>
      </c>
      <c r="AX55">
        <f>IF(Z55&gt;0, (R55*SUMPRODUCT(K55:$K$98, X55:$X$98)-K55*$AZ$3)/Z55, 0)</f>
        <v>588.8920307669282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500000</v>
      </c>
      <c r="S56">
        <f t="shared" si="32"/>
        <v>577.99381395999103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276.64597453567478</v>
      </c>
      <c r="AC56">
        <f t="shared" si="33"/>
        <v>264.75143701090087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-3511.7844301571231</v>
      </c>
      <c r="AI56">
        <f t="shared" si="38"/>
        <v>-3523.2357394365868</v>
      </c>
      <c r="AJ56">
        <f t="shared" si="39"/>
        <v>11.894537524773909</v>
      </c>
      <c r="AK56">
        <f t="shared" si="61"/>
        <v>19.365218217497237</v>
      </c>
      <c r="AL56">
        <f t="shared" si="40"/>
        <v>-3491.9759836943153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-22.124170123811794</v>
      </c>
      <c r="AR56">
        <f t="shared" si="45"/>
        <v>-22.196313138190359</v>
      </c>
      <c r="AS56">
        <f t="shared" si="46"/>
        <v>7.493534326376268E-2</v>
      </c>
      <c r="AT56">
        <f t="shared" si="47"/>
        <v>0.12200047891592229</v>
      </c>
      <c r="AU56">
        <f t="shared" si="48"/>
        <v>-21.999377316010673</v>
      </c>
      <c r="AW56">
        <v>53</v>
      </c>
      <c r="AX56">
        <f>IF(Z56&gt;0, (R56*SUMPRODUCT(K56:$K$98, X56:$X$98)-K56*$AZ$3)/Z56, 0)</f>
        <v>577.99381395999103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500000</v>
      </c>
      <c r="S57">
        <f t="shared" si="32"/>
        <v>566.2195698560223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264.75143701090087</v>
      </c>
      <c r="AC57">
        <f t="shared" si="33"/>
        <v>252.46897504859788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-3793.2805527501096</v>
      </c>
      <c r="AI57">
        <f t="shared" si="38"/>
        <v>-3804.4276849091407</v>
      </c>
      <c r="AJ57">
        <f t="shared" si="39"/>
        <v>12.282461962302989</v>
      </c>
      <c r="AK57">
        <f t="shared" si="61"/>
        <v>18.532600590763064</v>
      </c>
      <c r="AL57">
        <f t="shared" si="40"/>
        <v>-3773.6126223560746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-21.337133876733642</v>
      </c>
      <c r="AR57">
        <f t="shared" si="45"/>
        <v>-21.399836291678</v>
      </c>
      <c r="AS57">
        <f t="shared" si="46"/>
        <v>6.9088624366459322E-2</v>
      </c>
      <c r="AT57">
        <f t="shared" si="47"/>
        <v>0.1042455400780883</v>
      </c>
      <c r="AU57">
        <f t="shared" si="48"/>
        <v>-21.226502127233449</v>
      </c>
      <c r="AW57">
        <v>54</v>
      </c>
      <c r="AX57">
        <f>IF(Z57&gt;0, (R57*SUMPRODUCT(K57:$K$98, X57:$X$98)-K57*$AZ$3)/Z57, 0)</f>
        <v>566.2195698560223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500000</v>
      </c>
      <c r="S58">
        <f t="shared" si="32"/>
        <v>553.75673469769731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252.46897504859788</v>
      </c>
      <c r="AC58">
        <f t="shared" si="33"/>
        <v>239.91908060178287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-4084.6273622208942</v>
      </c>
      <c r="AI58">
        <f t="shared" si="38"/>
        <v>-4095.4587916902242</v>
      </c>
      <c r="AJ58">
        <f t="shared" si="39"/>
        <v>12.549894446815017</v>
      </c>
      <c r="AK58">
        <f t="shared" si="61"/>
        <v>17.672828253401853</v>
      </c>
      <c r="AL58">
        <f t="shared" si="40"/>
        <v>-4065.2360689900074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-20.51424496654877</v>
      </c>
      <c r="AR58">
        <f t="shared" si="45"/>
        <v>-20.568643710367329</v>
      </c>
      <c r="AS58">
        <f t="shared" si="46"/>
        <v>6.3029399295389255E-2</v>
      </c>
      <c r="AT58">
        <f t="shared" si="47"/>
        <v>8.8758336046817987E-2</v>
      </c>
      <c r="AU58">
        <f t="shared" si="48"/>
        <v>-20.416855975025122</v>
      </c>
      <c r="AW58">
        <v>55</v>
      </c>
      <c r="AX58">
        <f>IF(Z58&gt;0, (R58*SUMPRODUCT(K58:$K$98, X58:$X$98)-K58*$AZ$3)/Z58, 0)</f>
        <v>553.75673469769731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500000</v>
      </c>
      <c r="S59">
        <f t="shared" si="32"/>
        <v>540.8811104761553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239.91908060178287</v>
      </c>
      <c r="AC59">
        <f t="shared" si="33"/>
        <v>227.25058512623281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-4387.8705677447015</v>
      </c>
      <c r="AI59">
        <f t="shared" si="38"/>
        <v>-4398.3742893909512</v>
      </c>
      <c r="AJ59">
        <f t="shared" si="39"/>
        <v>12.66849547555006</v>
      </c>
      <c r="AK59">
        <f t="shared" si="61"/>
        <v>16.794335642124803</v>
      </c>
      <c r="AL59">
        <f t="shared" si="40"/>
        <v>-4368.9114582732764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-19.676093637602502</v>
      </c>
      <c r="AR59">
        <f t="shared" si="45"/>
        <v>-19.723194436831673</v>
      </c>
      <c r="AS59">
        <f t="shared" si="46"/>
        <v>5.6808080223885414E-2</v>
      </c>
      <c r="AT59">
        <f t="shared" si="47"/>
        <v>7.5309176871554223E-2</v>
      </c>
      <c r="AU59">
        <f t="shared" si="48"/>
        <v>-19.591077179736232</v>
      </c>
      <c r="AW59">
        <v>56</v>
      </c>
      <c r="AX59">
        <f>IF(Z59&gt;0, (R59*SUMPRODUCT(K59:$K$98, X59:$X$98)-K59*$AZ$3)/Z59, 0)</f>
        <v>540.8811104761553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500000</v>
      </c>
      <c r="S60">
        <f t="shared" si="32"/>
        <v>527.84075113903862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227.25058512623281</v>
      </c>
      <c r="AC60">
        <f t="shared" si="33"/>
        <v>214.57962496273629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-4711.980874526871</v>
      </c>
      <c r="AI60">
        <f t="shared" si="38"/>
        <v>-4722.1439599129317</v>
      </c>
      <c r="AJ60">
        <f t="shared" si="39"/>
        <v>12.670960163496517</v>
      </c>
      <c r="AK60">
        <f t="shared" si="61"/>
        <v>15.907540958836298</v>
      </c>
      <c r="AL60">
        <f t="shared" si="40"/>
        <v>-4693.5654587905992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-18.865597681310422</v>
      </c>
      <c r="AR60">
        <f t="shared" si="45"/>
        <v>-18.906288143602136</v>
      </c>
      <c r="AS60">
        <f t="shared" si="46"/>
        <v>5.0731368196488928E-2</v>
      </c>
      <c r="AT60">
        <f t="shared" si="47"/>
        <v>6.3689831478466297E-2</v>
      </c>
      <c r="AU60">
        <f t="shared" si="48"/>
        <v>-18.791866943927186</v>
      </c>
      <c r="AW60">
        <v>57</v>
      </c>
      <c r="AX60">
        <f>IF(Z60&gt;0, (R60*SUMPRODUCT(K60:$K$98, X60:$X$98)-K60*$AZ$3)/Z60, 0)</f>
        <v>527.84075113903862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500000</v>
      </c>
      <c r="S61">
        <f t="shared" si="32"/>
        <v>514.77161586477314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214.57962496273629</v>
      </c>
      <c r="AC61">
        <f t="shared" si="33"/>
        <v>201.96861074044901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-5056.0650575376867</v>
      </c>
      <c r="AI61">
        <f t="shared" si="38"/>
        <v>-5065.8737088170101</v>
      </c>
      <c r="AJ61">
        <f t="shared" si="39"/>
        <v>12.611014222287281</v>
      </c>
      <c r="AK61">
        <f t="shared" si="61"/>
        <v>15.020573747391541</v>
      </c>
      <c r="AL61">
        <f t="shared" si="40"/>
        <v>-5038.2421208473315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-18.07430807120387</v>
      </c>
      <c r="AR61">
        <f t="shared" si="45"/>
        <v>-18.109371818004597</v>
      </c>
      <c r="AS61">
        <f t="shared" si="46"/>
        <v>4.5081571053786788E-2</v>
      </c>
      <c r="AT61">
        <f t="shared" si="47"/>
        <v>5.3695210450635765E-2</v>
      </c>
      <c r="AU61">
        <f t="shared" si="48"/>
        <v>-18.010595036500174</v>
      </c>
      <c r="AW61">
        <v>58</v>
      </c>
      <c r="AX61">
        <f>IF(Z61&gt;0, (R61*SUMPRODUCT(K61:$K$98, X61:$X$98)-K61*$AZ$3)/Z61, 0)</f>
        <v>514.77161586477314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500000</v>
      </c>
      <c r="S62">
        <f t="shared" si="32"/>
        <v>501.82261863370752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201.96861074044901</v>
      </c>
      <c r="AC62">
        <f t="shared" si="33"/>
        <v>189.47875218623028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-5420.7295504850963</v>
      </c>
      <c r="AI62">
        <f t="shared" si="38"/>
        <v>-5430.1690787741018</v>
      </c>
      <c r="AJ62">
        <f t="shared" si="39"/>
        <v>12.489858554218728</v>
      </c>
      <c r="AK62">
        <f t="shared" si="61"/>
        <v>14.137802751831432</v>
      </c>
      <c r="AL62">
        <f t="shared" si="40"/>
        <v>-5403.5414174680518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-17.301698686765729</v>
      </c>
      <c r="AR62">
        <f t="shared" si="45"/>
        <v>-17.331827449449886</v>
      </c>
      <c r="AS62">
        <f t="shared" si="46"/>
        <v>3.9864702220031918E-2</v>
      </c>
      <c r="AT62">
        <f t="shared" si="47"/>
        <v>4.5124553997205968E-2</v>
      </c>
      <c r="AU62">
        <f t="shared" si="48"/>
        <v>-17.246838193232648</v>
      </c>
      <c r="AW62">
        <v>59</v>
      </c>
      <c r="AX62">
        <f>IF(Z62&gt;0, (R62*SUMPRODUCT(K62:$K$98, X62:$X$98)-K62*$AZ$3)/Z62, 0)</f>
        <v>501.82261863370752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500000</v>
      </c>
      <c r="S63">
        <f t="shared" si="32"/>
        <v>489.06671863005408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189.47875218623028</v>
      </c>
      <c r="AC63">
        <f t="shared" si="33"/>
        <v>177.16316913962976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-5778.9377436046279</v>
      </c>
      <c r="AI63">
        <f t="shared" si="38"/>
        <v>-5787.9939297235633</v>
      </c>
      <c r="AJ63">
        <f t="shared" si="39"/>
        <v>12.315583046600523</v>
      </c>
      <c r="AK63">
        <f t="shared" si="61"/>
        <v>13.263512653036122</v>
      </c>
      <c r="AL63">
        <f t="shared" si="40"/>
        <v>-5762.4148340239271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-16.468763672831354</v>
      </c>
      <c r="AR63">
        <f t="shared" si="45"/>
        <v>-16.494571908806034</v>
      </c>
      <c r="AS63">
        <f t="shared" si="46"/>
        <v>3.5096835385023784E-2</v>
      </c>
      <c r="AT63">
        <f t="shared" si="47"/>
        <v>3.7798236465896196E-2</v>
      </c>
      <c r="AU63">
        <f t="shared" si="48"/>
        <v>-16.421676836955115</v>
      </c>
      <c r="AW63">
        <v>60</v>
      </c>
      <c r="AX63">
        <f>IF(Z63&gt;0, (R63*SUMPRODUCT(K63:$K$98, X63:$X$98)-K63*$AZ$3)/Z63, 0)</f>
        <v>489.06671863005408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500000</v>
      </c>
      <c r="S64">
        <f t="shared" si="32"/>
        <v>476.73741900327627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177.16316913962976</v>
      </c>
      <c r="AC64">
        <f t="shared" si="33"/>
        <v>165.14629443123161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-6107.8154055781506</v>
      </c>
      <c r="AI64">
        <f t="shared" si="38"/>
        <v>-6116.4756390656175</v>
      </c>
      <c r="AJ64">
        <f t="shared" si="39"/>
        <v>12.016874708398149</v>
      </c>
      <c r="AK64">
        <f t="shared" si="61"/>
        <v>12.401421839774084</v>
      </c>
      <c r="AL64">
        <f t="shared" si="40"/>
        <v>-6092.0573425174452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-15.541068045992748</v>
      </c>
      <c r="AR64">
        <f t="shared" si="45"/>
        <v>-15.563103629746637</v>
      </c>
      <c r="AS64">
        <f t="shared" si="46"/>
        <v>3.0576409917828406E-2</v>
      </c>
      <c r="AT64">
        <f t="shared" si="47"/>
        <v>3.1554873204414753E-2</v>
      </c>
      <c r="AU64">
        <f t="shared" si="48"/>
        <v>-15.500972346624394</v>
      </c>
      <c r="AW64">
        <v>61</v>
      </c>
      <c r="AX64">
        <f>IF(Z64&gt;0, (R64*SUMPRODUCT(K64:$K$98, X64:$X$98)-K64*$AZ$3)/Z64, 0)</f>
        <v>476.73741900327627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500000</v>
      </c>
      <c r="S65">
        <f t="shared" si="32"/>
        <v>469.45742543260531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165.14629443123161</v>
      </c>
      <c r="AC65">
        <f t="shared" si="33"/>
        <v>153.58012724633994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-7900.679222419948</v>
      </c>
      <c r="AI65">
        <f t="shared" si="38"/>
        <v>-7908.8578196114195</v>
      </c>
      <c r="AJ65">
        <f t="shared" si="39"/>
        <v>11.566167184891668</v>
      </c>
      <c r="AK65">
        <f t="shared" si="61"/>
        <v>11.560240610186213</v>
      </c>
      <c r="AL65">
        <f t="shared" si="40"/>
        <v>-7885.7314118163413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-17.949045790966135</v>
      </c>
      <c r="AR65">
        <f t="shared" si="45"/>
        <v>-17.967626220744755</v>
      </c>
      <c r="AS65">
        <f t="shared" si="46"/>
        <v>2.6276432517152976E-2</v>
      </c>
      <c r="AT65">
        <f t="shared" si="47"/>
        <v>2.6262968312648897E-2</v>
      </c>
      <c r="AU65">
        <f t="shared" si="48"/>
        <v>-17.915086819914954</v>
      </c>
      <c r="AW65">
        <v>62</v>
      </c>
      <c r="AX65">
        <f>IF(Z65&gt;0, (R65*SUMPRODUCT(K65:$K$98, X65:$X$98)-K65*$AZ$3)/Z65, 0)</f>
        <v>469.45742543260531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500000</v>
      </c>
      <c r="S66">
        <f t="shared" si="32"/>
        <v>456.7067233112702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153.58012724633994</v>
      </c>
      <c r="AC66">
        <f t="shared" si="33"/>
        <v>139.18010008135693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-9562.6189926225943</v>
      </c>
      <c r="AI66">
        <f t="shared" si="38"/>
        <v>-9570.2376728925192</v>
      </c>
      <c r="AJ66">
        <f t="shared" si="39"/>
        <v>14.400027164983015</v>
      </c>
      <c r="AK66">
        <f t="shared" si="61"/>
        <v>10.750608907243796</v>
      </c>
      <c r="AL66">
        <f t="shared" si="40"/>
        <v>-9545.0870368202923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-19.397053602714163</v>
      </c>
      <c r="AR66">
        <f t="shared" si="45"/>
        <v>-19.412507522784772</v>
      </c>
      <c r="AS66">
        <f t="shared" si="46"/>
        <v>2.920937235031585E-2</v>
      </c>
      <c r="AT66">
        <f t="shared" si="47"/>
        <v>2.1806801818257306E-2</v>
      </c>
      <c r="AU66">
        <f t="shared" si="48"/>
        <v>-19.361491348616198</v>
      </c>
      <c r="AW66">
        <v>63</v>
      </c>
      <c r="AX66">
        <f>IF(Z66&gt;0, (R66*SUMPRODUCT(K66:$K$98, X66:$X$98)-K66*$AZ$3)/Z66, 0)</f>
        <v>456.7067233112702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500000</v>
      </c>
      <c r="S67">
        <f t="shared" ref="S67:S98" si="63">AX67</f>
        <v>439.78906159915073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139.18010008135693</v>
      </c>
      <c r="AC67">
        <f t="shared" ref="AC67:AC98" si="64">S67*Z67</f>
        <v>122.95181310898487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-11064.886218853891</v>
      </c>
      <c r="AI67">
        <f t="shared" ref="AI67:AI98" si="69">SUM(AE67:AH67)</f>
        <v>-11071.875468010176</v>
      </c>
      <c r="AJ67">
        <f t="shared" ref="AJ67:AJ98" si="70">AB67-AC67</f>
        <v>16.228286972372061</v>
      </c>
      <c r="AK67">
        <f t="shared" si="61"/>
        <v>9.7426070056949854</v>
      </c>
      <c r="AL67">
        <f t="shared" ref="AL67:AL98" si="71">SUM(AI67:AK67)</f>
        <v>-11045.904574032109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-20.039544387502037</v>
      </c>
      <c r="AR67">
        <f t="shared" ref="AR67:AR98" si="76">AI67*$K67</f>
        <v>-20.052202571773648</v>
      </c>
      <c r="AS67">
        <f t="shared" ref="AS67:AS98" si="77">AJ67*$K67</f>
        <v>2.9390946339948553E-2</v>
      </c>
      <c r="AT67">
        <f t="shared" ref="AT67:AT98" si="78">AK67*$K67</f>
        <v>1.7644772994406425E-2</v>
      </c>
      <c r="AU67">
        <f t="shared" ref="AU67:AU98" si="79">AL67*$K67</f>
        <v>-20.005166852439295</v>
      </c>
      <c r="AW67">
        <v>64</v>
      </c>
      <c r="AX67">
        <f>IF(Z67&gt;0, (R67*SUMPRODUCT(K67:$K$98, X67:$X$98)-K67*$AZ$3)/Z67, 0)</f>
        <v>439.78906159915073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500000</v>
      </c>
      <c r="S68">
        <f t="shared" si="63"/>
        <v>419.44902936740056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122.95181310898487</v>
      </c>
      <c r="AC68">
        <f t="shared" si="64"/>
        <v>105.74152464143111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-12339.011546575006</v>
      </c>
      <c r="AI68">
        <f t="shared" si="69"/>
        <v>-12345.313952662398</v>
      </c>
      <c r="AJ68">
        <f t="shared" si="70"/>
        <v>17.210288467553752</v>
      </c>
      <c r="AK68">
        <f t="shared" si="61"/>
        <v>8.6066269176289421</v>
      </c>
      <c r="AL68">
        <f t="shared" si="71"/>
        <v>-12319.497037277217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-19.952771953445726</v>
      </c>
      <c r="AR68">
        <f t="shared" si="76"/>
        <v>-19.962963245588139</v>
      </c>
      <c r="AS68">
        <f t="shared" si="77"/>
        <v>2.7829859770366616E-2</v>
      </c>
      <c r="AT68">
        <f t="shared" si="78"/>
        <v>1.391732745590181E-2</v>
      </c>
      <c r="AU68">
        <f t="shared" si="79"/>
        <v>-19.921216058361871</v>
      </c>
      <c r="AW68">
        <v>65</v>
      </c>
      <c r="AX68">
        <f>IF(Z68&gt;0, (R68*SUMPRODUCT(K68:$K$98, X68:$X$98)-K68*$AZ$3)/Z68, 0)</f>
        <v>419.44902936740056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500000</v>
      </c>
      <c r="S69">
        <f t="shared" si="63"/>
        <v>395.31668219257699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105.74152464143111</v>
      </c>
      <c r="AC69">
        <f t="shared" si="64"/>
        <v>88.314874045082064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-13086.21478321902</v>
      </c>
      <c r="AI69">
        <f t="shared" si="69"/>
        <v>-13091.799854506378</v>
      </c>
      <c r="AJ69">
        <f t="shared" si="70"/>
        <v>17.426650596349049</v>
      </c>
      <c r="AK69">
        <f t="shared" si="61"/>
        <v>7.4019067249001784</v>
      </c>
      <c r="AL69">
        <f t="shared" si="71"/>
        <v>-13066.971297185128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-18.893781546743313</v>
      </c>
      <c r="AR69">
        <f t="shared" si="76"/>
        <v>-18.90184523197043</v>
      </c>
      <c r="AS69">
        <f t="shared" si="77"/>
        <v>2.516047114564101E-2</v>
      </c>
      <c r="AT69">
        <f t="shared" si="78"/>
        <v>1.0686818992835844E-2</v>
      </c>
      <c r="AU69">
        <f t="shared" si="79"/>
        <v>-18.865997941831953</v>
      </c>
      <c r="AW69">
        <v>66</v>
      </c>
      <c r="AX69">
        <f>IF(Z69&gt;0, (R69*SUMPRODUCT(K69:$K$98, X69:$X$98)-K69*$AZ$3)/Z69, 0)</f>
        <v>395.31668219257699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500000</v>
      </c>
      <c r="S70">
        <f t="shared" si="63"/>
        <v>369.04049101594768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88.314874045082064</v>
      </c>
      <c r="AC70">
        <f t="shared" si="64"/>
        <v>71.676557995746478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-13472.360453720175</v>
      </c>
      <c r="AI70">
        <f t="shared" si="69"/>
        <v>-13477.216056271973</v>
      </c>
      <c r="AJ70">
        <f t="shared" si="70"/>
        <v>16.638316049335586</v>
      </c>
      <c r="AK70">
        <f t="shared" si="61"/>
        <v>6.1820411831557447</v>
      </c>
      <c r="AL70">
        <f t="shared" si="71"/>
        <v>-13454.395699039482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-17.367228439310509</v>
      </c>
      <c r="AR70">
        <f t="shared" si="76"/>
        <v>-17.373487799651798</v>
      </c>
      <c r="AS70">
        <f t="shared" si="77"/>
        <v>2.1448463813515724E-2</v>
      </c>
      <c r="AT70">
        <f t="shared" si="78"/>
        <v>7.9692732255722959E-3</v>
      </c>
      <c r="AU70">
        <f t="shared" si="79"/>
        <v>-17.344070062612708</v>
      </c>
      <c r="AW70">
        <v>67</v>
      </c>
      <c r="AX70">
        <f>IF(Z70&gt;0, (R70*SUMPRODUCT(K70:$K$98, X70:$X$98)-K70*$AZ$3)/Z70, 0)</f>
        <v>369.04049101594768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500000</v>
      </c>
      <c r="S71">
        <f t="shared" si="63"/>
        <v>340.44614236398695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71.676557995746478</v>
      </c>
      <c r="AC71">
        <f t="shared" si="64"/>
        <v>56.323138036264304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-13421.329643689907</v>
      </c>
      <c r="AI71">
        <f t="shared" si="69"/>
        <v>-13425.465623734002</v>
      </c>
      <c r="AJ71">
        <f t="shared" si="70"/>
        <v>15.353419959482174</v>
      </c>
      <c r="AK71">
        <f t="shared" si="61"/>
        <v>5.0173590597022537</v>
      </c>
      <c r="AL71">
        <f t="shared" si="71"/>
        <v>-13405.094844714818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-15.447718383577698</v>
      </c>
      <c r="AR71">
        <f t="shared" si="76"/>
        <v>-15.452478825103052</v>
      </c>
      <c r="AS71">
        <f t="shared" si="77"/>
        <v>1.7671520933873378E-2</v>
      </c>
      <c r="AT71">
        <f t="shared" si="78"/>
        <v>5.7748935344876752E-3</v>
      </c>
      <c r="AU71">
        <f t="shared" si="79"/>
        <v>-15.42903241063469</v>
      </c>
      <c r="AW71">
        <v>68</v>
      </c>
      <c r="AX71">
        <f>IF(Z71&gt;0, (R71*SUMPRODUCT(K71:$K$98, X71:$X$98)-K71*$AZ$3)/Z71, 0)</f>
        <v>340.44614236398695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500000</v>
      </c>
      <c r="S72">
        <f t="shared" si="63"/>
        <v>309.42329191487977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56.323138036264304</v>
      </c>
      <c r="AC72">
        <f t="shared" si="64"/>
        <v>42.673462938247617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-12935.955805915039</v>
      </c>
      <c r="AI72">
        <f t="shared" si="69"/>
        <v>-12939.403628368396</v>
      </c>
      <c r="AJ72">
        <f t="shared" si="70"/>
        <v>13.649675098016687</v>
      </c>
      <c r="AK72">
        <f t="shared" ref="AK72:AK98" si="92">G72*SUM(AB72:AB72, AE72:AF72)</f>
        <v>3.9426196625385015</v>
      </c>
      <c r="AL72">
        <f t="shared" si="71"/>
        <v>-12921.81133360784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-13.293804899771567</v>
      </c>
      <c r="AR72">
        <f t="shared" si="76"/>
        <v>-13.297348099803452</v>
      </c>
      <c r="AS72">
        <f t="shared" si="77"/>
        <v>1.4027267905115472E-2</v>
      </c>
      <c r="AT72">
        <f t="shared" si="78"/>
        <v>4.051684883139766E-3</v>
      </c>
      <c r="AU72">
        <f t="shared" si="79"/>
        <v>-13.279269147015198</v>
      </c>
      <c r="AW72">
        <v>69</v>
      </c>
      <c r="AX72">
        <f>IF(Z72&gt;0, (R72*SUMPRODUCT(K72:$K$98, X72:$X$98)-K72*$AZ$3)/Z72, 0)</f>
        <v>309.42329191487977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500000</v>
      </c>
      <c r="S73">
        <f t="shared" si="63"/>
        <v>275.97101431993133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42.673462938247617</v>
      </c>
      <c r="AC73">
        <f t="shared" si="64"/>
        <v>30.985053829155532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-12128.64501262157</v>
      </c>
      <c r="AI73">
        <f t="shared" si="69"/>
        <v>-12131.451924599764</v>
      </c>
      <c r="AJ73">
        <f t="shared" si="70"/>
        <v>11.688409109092085</v>
      </c>
      <c r="AK73">
        <f t="shared" si="92"/>
        <v>2.9871424056773335</v>
      </c>
      <c r="AL73">
        <f t="shared" si="71"/>
        <v>-12116.776373084993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-11.128715499007798</v>
      </c>
      <c r="AR73">
        <f t="shared" si="76"/>
        <v>-11.131290998975318</v>
      </c>
      <c r="AS73">
        <f t="shared" si="77"/>
        <v>1.0724774241123681E-2</v>
      </c>
      <c r="AT73">
        <f t="shared" si="78"/>
        <v>2.7408715444479314E-3</v>
      </c>
      <c r="AU73">
        <f t="shared" si="79"/>
        <v>-11.117825353189746</v>
      </c>
      <c r="AW73">
        <v>70</v>
      </c>
      <c r="AX73">
        <f>IF(Z73&gt;0, (R73*SUMPRODUCT(K73:$K$98, X73:$X$98)-K73*$AZ$3)/Z73, 0)</f>
        <v>275.97101431993133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500000</v>
      </c>
      <c r="S74">
        <f t="shared" si="63"/>
        <v>238.79890413548713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30.985053829155532</v>
      </c>
      <c r="AC74">
        <f t="shared" si="64"/>
        <v>21.289727428968693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-11000.17138727941</v>
      </c>
      <c r="AI74">
        <f t="shared" si="69"/>
        <v>-11002.400221568458</v>
      </c>
      <c r="AJ74">
        <f t="shared" si="70"/>
        <v>9.6953264001868398</v>
      </c>
      <c r="AK74">
        <f t="shared" si="92"/>
        <v>2.1689537680408875</v>
      </c>
      <c r="AL74">
        <f t="shared" si="71"/>
        <v>-10990.535941400229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-9.0118547633342896</v>
      </c>
      <c r="AR74">
        <f t="shared" si="76"/>
        <v>-9.0136807286031271</v>
      </c>
      <c r="AS74">
        <f t="shared" si="77"/>
        <v>7.9428647359660581E-3</v>
      </c>
      <c r="AT74">
        <f t="shared" si="78"/>
        <v>1.7769083460439942E-3</v>
      </c>
      <c r="AU74">
        <f t="shared" si="79"/>
        <v>-9.0039609555211157</v>
      </c>
      <c r="AW74">
        <v>71</v>
      </c>
      <c r="AX74">
        <f>IF(Z74&gt;0, (R74*SUMPRODUCT(K74:$K$98, X74:$X$98)-K74*$AZ$3)/Z74, 0)</f>
        <v>238.79890413548713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500000</v>
      </c>
      <c r="S75">
        <f t="shared" si="63"/>
        <v>196.77832909523519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21.289727428968693</v>
      </c>
      <c r="AC75">
        <f t="shared" si="64"/>
        <v>13.557684361010264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-9681.7892264292786</v>
      </c>
      <c r="AI75">
        <f t="shared" si="69"/>
        <v>-9683.5116829141152</v>
      </c>
      <c r="AJ75">
        <f t="shared" si="70"/>
        <v>7.7320430679584291</v>
      </c>
      <c r="AK75">
        <f t="shared" si="92"/>
        <v>1.4902809200278087</v>
      </c>
      <c r="AL75">
        <f t="shared" si="71"/>
        <v>-9674.2893589261275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-7.0819414734213773</v>
      </c>
      <c r="AR75">
        <f t="shared" si="76"/>
        <v>-7.0832013992192691</v>
      </c>
      <c r="AS75">
        <f t="shared" si="77"/>
        <v>5.6557600249938726E-3</v>
      </c>
      <c r="AT75">
        <f t="shared" si="78"/>
        <v>1.0900962629699733E-3</v>
      </c>
      <c r="AU75">
        <f t="shared" si="79"/>
        <v>-7.0764555429313036</v>
      </c>
      <c r="AW75">
        <v>72</v>
      </c>
      <c r="AX75">
        <f>IF(Z75&gt;0, (R75*SUMPRODUCT(K75:$K$98, X75:$X$98)-K75*$AZ$3)/Z75, 0)</f>
        <v>196.77832909523519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500000</v>
      </c>
      <c r="S76">
        <f t="shared" si="63"/>
        <v>147.37166742645732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13.557684361010264</v>
      </c>
      <c r="AC76">
        <f t="shared" si="64"/>
        <v>7.6184319013173303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-8256.9567036769531</v>
      </c>
      <c r="AI76">
        <f t="shared" si="69"/>
        <v>-8258.2490877617565</v>
      </c>
      <c r="AJ76">
        <f t="shared" si="70"/>
        <v>5.9392524596929333</v>
      </c>
      <c r="AK76">
        <f t="shared" si="92"/>
        <v>0.94903790527071852</v>
      </c>
      <c r="AL76">
        <f t="shared" si="71"/>
        <v>-8251.3607973967919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-5.3926060451930233</v>
      </c>
      <c r="AR76">
        <f t="shared" si="76"/>
        <v>-5.3934500993013996</v>
      </c>
      <c r="AS76">
        <f t="shared" si="77"/>
        <v>3.8789168779103625E-3</v>
      </c>
      <c r="AT76">
        <f t="shared" si="78"/>
        <v>6.1981523323250179E-4</v>
      </c>
      <c r="AU76">
        <f t="shared" si="79"/>
        <v>-5.3889513671902556</v>
      </c>
      <c r="AW76">
        <v>73</v>
      </c>
      <c r="AX76">
        <f>IF(Z76&gt;0, (R76*SUMPRODUCT(K76:$K$98, X76:$X$98)-K76*$AZ$3)/Z76, 0)</f>
        <v>147.37166742645732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500000</v>
      </c>
      <c r="S77">
        <f t="shared" si="63"/>
        <v>86.323718655505246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7.6184319013173303</v>
      </c>
      <c r="AC77">
        <f t="shared" si="64"/>
        <v>3.2460839040961376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-6787.3972493326255</v>
      </c>
      <c r="AI77">
        <f t="shared" si="69"/>
        <v>-6788.3373397141149</v>
      </c>
      <c r="AJ77">
        <f t="shared" si="70"/>
        <v>4.3723479972211923</v>
      </c>
      <c r="AK77">
        <f t="shared" si="92"/>
        <v>0.53329023309221313</v>
      </c>
      <c r="AL77">
        <f t="shared" si="71"/>
        <v>-6783.4317014838016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-3.9578919362257143</v>
      </c>
      <c r="AR77">
        <f t="shared" si="76"/>
        <v>-3.9584401251711285</v>
      </c>
      <c r="AS77">
        <f t="shared" si="77"/>
        <v>2.5496195735818998E-3</v>
      </c>
      <c r="AT77">
        <f t="shared" si="78"/>
        <v>3.1097415337390754E-4</v>
      </c>
      <c r="AU77">
        <f t="shared" si="79"/>
        <v>-3.9555795314441728</v>
      </c>
      <c r="AW77">
        <v>74</v>
      </c>
      <c r="AX77">
        <f>IF(Z77&gt;0, (R77*SUMPRODUCT(K77:$K$98, X77:$X$98)-K77*$AZ$3)/Z77, 0)</f>
        <v>86.323718655505246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500000</v>
      </c>
      <c r="S78">
        <f t="shared" si="63"/>
        <v>7.5279450457383899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3.2460839040961376</v>
      </c>
      <c r="AC78">
        <f t="shared" si="64"/>
        <v>0.19913665355955423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-5387.2946501828474</v>
      </c>
      <c r="AI78">
        <f t="shared" si="69"/>
        <v>-5387.9559749280124</v>
      </c>
      <c r="AJ78">
        <f t="shared" si="70"/>
        <v>3.0469472505365833</v>
      </c>
      <c r="AK78">
        <f t="shared" si="92"/>
        <v>0.22722587328672966</v>
      </c>
      <c r="AL78">
        <f t="shared" si="71"/>
        <v>-5384.6818018041895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-2.804874091165162</v>
      </c>
      <c r="AR78">
        <f t="shared" si="76"/>
        <v>-2.805218407331997</v>
      </c>
      <c r="AS78">
        <f t="shared" si="77"/>
        <v>1.5863812832080612E-3</v>
      </c>
      <c r="AT78">
        <f t="shared" si="78"/>
        <v>1.1830427073497725E-4</v>
      </c>
      <c r="AU78">
        <f t="shared" si="79"/>
        <v>-2.8035137217780539</v>
      </c>
      <c r="AW78">
        <v>75</v>
      </c>
      <c r="AX78">
        <f>IF(Z78&gt;0, (R78*SUMPRODUCT(K78:$K$98, X78:$X$98)-K78*$AZ$3)/Z78, 0)</f>
        <v>7.5279450457383899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500000</v>
      </c>
      <c r="S79">
        <f t="shared" si="63"/>
        <v>-99.736207572869262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0.19913665355955423</v>
      </c>
      <c r="AC79">
        <f t="shared" si="64"/>
        <v>-1.7923939682403089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-4108.5565871958697</v>
      </c>
      <c r="AI79">
        <f t="shared" si="69"/>
        <v>-4109.0058708642237</v>
      </c>
      <c r="AJ79">
        <f t="shared" si="70"/>
        <v>1.9915306217998632</v>
      </c>
      <c r="AK79">
        <f t="shared" si="92"/>
        <v>1.3939565749168797E-2</v>
      </c>
      <c r="AL79">
        <f t="shared" si="71"/>
        <v>-4107.0004006766749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-1.9099143500400595</v>
      </c>
      <c r="AR79">
        <f t="shared" si="76"/>
        <v>-1.9101232052200277</v>
      </c>
      <c r="AS79">
        <f t="shared" si="77"/>
        <v>9.2578812835964657E-4</v>
      </c>
      <c r="AT79">
        <f t="shared" si="78"/>
        <v>6.4799829557258495E-6</v>
      </c>
      <c r="AU79">
        <f t="shared" si="79"/>
        <v>-1.9091909371087123</v>
      </c>
      <c r="AW79">
        <v>76</v>
      </c>
      <c r="AX79">
        <f>IF(Z79&gt;0, (R79*SUMPRODUCT(K79:$K$98, X79:$X$98)-K79*$AZ$3)/Z79, 0)</f>
        <v>-99.736207572869262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500000</v>
      </c>
      <c r="S80">
        <f t="shared" si="63"/>
        <v>-252.57308204021155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-1.7923939682403089</v>
      </c>
      <c r="AC80">
        <f t="shared" si="64"/>
        <v>-2.9761087920613534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-3004.2371190248341</v>
      </c>
      <c r="AI80">
        <f t="shared" si="69"/>
        <v>-3004.5316980005528</v>
      </c>
      <c r="AJ80">
        <f t="shared" si="70"/>
        <v>1.1837148238210444</v>
      </c>
      <c r="AK80">
        <f t="shared" si="92"/>
        <v>-0.12546757777682163</v>
      </c>
      <c r="AL80">
        <f t="shared" si="71"/>
        <v>-3003.4734507545086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-1.2469263541774884</v>
      </c>
      <c r="AR80">
        <f t="shared" si="76"/>
        <v>-1.2470486209206442</v>
      </c>
      <c r="AS80">
        <f t="shared" si="77"/>
        <v>4.9130782663790859E-4</v>
      </c>
      <c r="AT80">
        <f t="shared" si="78"/>
        <v>-5.2076058954865547E-5</v>
      </c>
      <c r="AU80">
        <f t="shared" si="79"/>
        <v>-1.246609389152961</v>
      </c>
      <c r="AW80">
        <v>77</v>
      </c>
      <c r="AX80">
        <f>IF(Z80&gt;0, (R80*SUMPRODUCT(K80:$K$98, X80:$X$98)-K80*$AZ$3)/Z80, 0)</f>
        <v>-252.57308204021155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500000</v>
      </c>
      <c r="S81">
        <f t="shared" si="63"/>
        <v>-480.47672719369302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-2.9761087920613534</v>
      </c>
      <c r="AC81">
        <f t="shared" si="64"/>
        <v>-3.5746427121147217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-2112.7720888988101</v>
      </c>
      <c r="AI81">
        <f t="shared" si="69"/>
        <v>-2112.9580834803269</v>
      </c>
      <c r="AJ81">
        <f t="shared" si="70"/>
        <v>0.59853392005336836</v>
      </c>
      <c r="AK81">
        <f t="shared" si="92"/>
        <v>-0.20832761544429476</v>
      </c>
      <c r="AL81">
        <f t="shared" si="71"/>
        <v>-2112.567877175718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-0.78296297316431385</v>
      </c>
      <c r="AR81">
        <f t="shared" si="76"/>
        <v>-0.7830319000832664</v>
      </c>
      <c r="AS81">
        <f t="shared" si="77"/>
        <v>2.2180806914622286E-4</v>
      </c>
      <c r="AT81">
        <f t="shared" si="78"/>
        <v>-7.7203220374570669E-5</v>
      </c>
      <c r="AU81">
        <f t="shared" si="79"/>
        <v>-0.78288729523449485</v>
      </c>
      <c r="AW81">
        <v>78</v>
      </c>
      <c r="AX81">
        <f>IF(Z81&gt;0, (R81*SUMPRODUCT(K81:$K$98, X81:$X$98)-K81*$AZ$3)/Z81, 0)</f>
        <v>-480.47672719369302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500000</v>
      </c>
      <c r="S82">
        <f t="shared" si="63"/>
        <v>-837.16423627008692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-3.5746427121147217</v>
      </c>
      <c r="AC82">
        <f t="shared" si="64"/>
        <v>-3.7786838690967843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-1425.8572536824586</v>
      </c>
      <c r="AI82">
        <f t="shared" si="69"/>
        <v>-1425.970095455476</v>
      </c>
      <c r="AJ82">
        <f t="shared" si="70"/>
        <v>0.2040411569820626</v>
      </c>
      <c r="AK82">
        <f t="shared" si="92"/>
        <v>-0.25022498984803054</v>
      </c>
      <c r="AL82">
        <f t="shared" si="71"/>
        <v>-1426.0162792883418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-0.47178768481677552</v>
      </c>
      <c r="AR82">
        <f t="shared" si="76"/>
        <v>-0.47182502190553738</v>
      </c>
      <c r="AS82">
        <f t="shared" si="77"/>
        <v>6.7513143276642316E-5</v>
      </c>
      <c r="AT82">
        <f t="shared" si="78"/>
        <v>-8.2794451084648442E-5</v>
      </c>
      <c r="AU82">
        <f t="shared" si="79"/>
        <v>-0.47184030321334536</v>
      </c>
      <c r="AW82">
        <v>79</v>
      </c>
      <c r="AX82">
        <f>IF(Z82&gt;0, (R82*SUMPRODUCT(K82:$K$98, X82:$X$98)-K82*$AZ$3)/Z82, 0)</f>
        <v>-837.16423627008692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500000</v>
      </c>
      <c r="S83">
        <f t="shared" si="63"/>
        <v>-1421.9125325994689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-3.7786838690967843</v>
      </c>
      <c r="AC83">
        <f t="shared" si="64"/>
        <v>-3.7335770751794071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-921.39553678888979</v>
      </c>
      <c r="AI83">
        <f t="shared" si="69"/>
        <v>-921.46118036733753</v>
      </c>
      <c r="AJ83">
        <f t="shared" si="70"/>
        <v>-4.5106793917377264E-2</v>
      </c>
      <c r="AK83">
        <f t="shared" si="92"/>
        <v>-0.26450787083677491</v>
      </c>
      <c r="AL83">
        <f t="shared" si="71"/>
        <v>-921.77079503209166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-0.27220658833951605</v>
      </c>
      <c r="AR83">
        <f t="shared" si="76"/>
        <v>-0.27222598132962961</v>
      </c>
      <c r="AS83">
        <f t="shared" si="77"/>
        <v>-1.3325836725857854E-5</v>
      </c>
      <c r="AT83">
        <f t="shared" si="78"/>
        <v>-7.8143188494654808E-5</v>
      </c>
      <c r="AU83">
        <f t="shared" si="79"/>
        <v>-0.27231745035485011</v>
      </c>
      <c r="AW83">
        <v>80</v>
      </c>
      <c r="AX83">
        <f>IF(Z83&gt;0, (R83*SUMPRODUCT(K83:$K$98, X83:$X$98)-K83*$AZ$3)/Z83, 0)</f>
        <v>-1421.9125325994689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500000</v>
      </c>
      <c r="S84">
        <f t="shared" si="63"/>
        <v>-2424.8451568443634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-3.7335770751794071</v>
      </c>
      <c r="AC84">
        <f t="shared" si="64"/>
        <v>-3.5442707360777157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-568.91871670628996</v>
      </c>
      <c r="AI84">
        <f t="shared" si="69"/>
        <v>-568.95525791311786</v>
      </c>
      <c r="AJ84">
        <f t="shared" si="70"/>
        <v>-0.18930633910169137</v>
      </c>
      <c r="AK84">
        <f t="shared" si="92"/>
        <v>-0.26135039526255854</v>
      </c>
      <c r="AL84">
        <f t="shared" si="71"/>
        <v>-569.40591464748206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-0.15006683644326482</v>
      </c>
      <c r="AR84">
        <f t="shared" si="76"/>
        <v>-0.15007647511948949</v>
      </c>
      <c r="AS84">
        <f t="shared" si="77"/>
        <v>-4.9934380067711806E-5</v>
      </c>
      <c r="AT84">
        <f t="shared" si="78"/>
        <v>-6.8937839217718546E-5</v>
      </c>
      <c r="AU84">
        <f t="shared" si="79"/>
        <v>-0.1501953473387749</v>
      </c>
      <c r="AW84">
        <v>81</v>
      </c>
      <c r="AX84">
        <f>IF(Z84&gt;0, (R84*SUMPRODUCT(K84:$K$98, X84:$X$98)-K84*$AZ$3)/Z84, 0)</f>
        <v>-2424.8451568443634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500000</v>
      </c>
      <c r="S85">
        <f t="shared" si="63"/>
        <v>-4225.3570000348682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-3.5442707360777157</v>
      </c>
      <c r="AC85">
        <f t="shared" si="64"/>
        <v>-3.2822724587341883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-335.11410349731995</v>
      </c>
      <c r="AI85">
        <f t="shared" si="69"/>
        <v>-335.13352358690474</v>
      </c>
      <c r="AJ85">
        <f t="shared" si="70"/>
        <v>-0.26199827734352743</v>
      </c>
      <c r="AK85">
        <f t="shared" si="92"/>
        <v>-0.24809895152544012</v>
      </c>
      <c r="AL85">
        <f t="shared" si="71"/>
        <v>-335.64362081577372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-7.8924018309101091E-2</v>
      </c>
      <c r="AR85">
        <f t="shared" si="76"/>
        <v>-7.8928592009491372E-2</v>
      </c>
      <c r="AS85">
        <f t="shared" si="77"/>
        <v>-6.1704227372748793E-5</v>
      </c>
      <c r="AT85">
        <f t="shared" si="78"/>
        <v>-5.8430743404445277E-5</v>
      </c>
      <c r="AU85">
        <f t="shared" si="79"/>
        <v>-7.904872698026856E-2</v>
      </c>
      <c r="AW85">
        <v>82</v>
      </c>
      <c r="AX85">
        <f>IF(Z85&gt;0, (R85*SUMPRODUCT(K85:$K$98, X85:$X$98)-K85*$AZ$3)/Z85, 0)</f>
        <v>-4225.3570000348682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500000</v>
      </c>
      <c r="S86">
        <f t="shared" si="63"/>
        <v>-7614.1566017617024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-3.2822724587341883</v>
      </c>
      <c r="AC86">
        <f t="shared" si="64"/>
        <v>-2.9932811968765107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-187.9575141575109</v>
      </c>
      <c r="AI86">
        <f t="shared" si="69"/>
        <v>-187.96734217049195</v>
      </c>
      <c r="AJ86">
        <f t="shared" si="70"/>
        <v>-0.28899126185767754</v>
      </c>
      <c r="AK86">
        <f t="shared" si="92"/>
        <v>-0.22975907211139321</v>
      </c>
      <c r="AL86">
        <f t="shared" si="71"/>
        <v>-188.48609250446103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-3.9523750838802926E-2</v>
      </c>
      <c r="AR86">
        <f t="shared" si="76"/>
        <v>-3.9525817475713106E-2</v>
      </c>
      <c r="AS86">
        <f t="shared" si="77"/>
        <v>-6.0769151366208725E-5</v>
      </c>
      <c r="AT86">
        <f t="shared" si="78"/>
        <v>-4.8313792400315052E-5</v>
      </c>
      <c r="AU86">
        <f t="shared" si="79"/>
        <v>-3.9634900419479632E-2</v>
      </c>
      <c r="AW86">
        <v>83</v>
      </c>
      <c r="AX86">
        <f>IF(Z86&gt;0, (R86*SUMPRODUCT(K86:$K$98, X86:$X$98)-K86*$AZ$3)/Z86, 0)</f>
        <v>-7614.1566017617024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500000</v>
      </c>
      <c r="S87">
        <f t="shared" si="63"/>
        <v>-14311.848556324005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-2.9932811968765107</v>
      </c>
      <c r="AC87">
        <f t="shared" si="64"/>
        <v>-2.7043091618521187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-100.11667428183576</v>
      </c>
      <c r="AI87">
        <f t="shared" si="69"/>
        <v>-100.12139818097292</v>
      </c>
      <c r="AJ87">
        <f t="shared" si="70"/>
        <v>-0.28897203502439206</v>
      </c>
      <c r="AK87">
        <f t="shared" si="92"/>
        <v>-0.20952968378135578</v>
      </c>
      <c r="AL87">
        <f t="shared" si="71"/>
        <v>-100.61989989977866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-1.8796926884464025E-2</v>
      </c>
      <c r="AR87">
        <f t="shared" si="76"/>
        <v>-1.8797813797531478E-2</v>
      </c>
      <c r="AS87">
        <f t="shared" si="77"/>
        <v>-5.425456102064876E-5</v>
      </c>
      <c r="AT87">
        <f t="shared" si="78"/>
        <v>-3.9339242682750391E-5</v>
      </c>
      <c r="AU87">
        <f t="shared" si="79"/>
        <v>-1.8891407601234877E-2</v>
      </c>
      <c r="AW87">
        <v>84</v>
      </c>
      <c r="AX87">
        <f>IF(Z87&gt;0, (R87*SUMPRODUCT(K87:$K$98, X87:$X$98)-K87*$AZ$3)/Z87, 0)</f>
        <v>-14311.848556324005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500000</v>
      </c>
      <c r="S88">
        <f t="shared" si="63"/>
        <v>-28239.990160409958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-2.7043091618521187</v>
      </c>
      <c r="AC88">
        <f t="shared" si="64"/>
        <v>-2.4298062799301583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-50.512538493886666</v>
      </c>
      <c r="AI88">
        <f t="shared" si="69"/>
        <v>-50.514689527107755</v>
      </c>
      <c r="AJ88">
        <f t="shared" si="70"/>
        <v>-0.27450288192196037</v>
      </c>
      <c r="AK88">
        <f t="shared" si="92"/>
        <v>-0.18930164132964833</v>
      </c>
      <c r="AL88">
        <f t="shared" si="71"/>
        <v>-50.978494050359366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-8.4676248596694901E-3</v>
      </c>
      <c r="AR88">
        <f t="shared" si="76"/>
        <v>-8.4679854462272018E-3</v>
      </c>
      <c r="AS88">
        <f t="shared" si="77"/>
        <v>-4.6016048615228902E-5</v>
      </c>
      <c r="AT88">
        <f t="shared" si="78"/>
        <v>-3.1733413760093735E-5</v>
      </c>
      <c r="AU88">
        <f t="shared" si="79"/>
        <v>-8.5457349086025258E-3</v>
      </c>
      <c r="AW88">
        <v>85</v>
      </c>
      <c r="AX88">
        <f>IF(Z88&gt;0, (R88*SUMPRODUCT(K88:$K$98, X88:$X$98)-K88*$AZ$3)/Z88, 0)</f>
        <v>-28239.990160409958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500000</v>
      </c>
      <c r="S89">
        <f t="shared" si="63"/>
        <v>-59381.407018550301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-2.4298062799301583</v>
      </c>
      <c r="AC89">
        <f t="shared" si="64"/>
        <v>-2.1763990754983777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-24.264864087775756</v>
      </c>
      <c r="AI89">
        <f t="shared" si="69"/>
        <v>-24.265780367460245</v>
      </c>
      <c r="AJ89">
        <f t="shared" si="70"/>
        <v>-0.25340720443178055</v>
      </c>
      <c r="AK89">
        <f t="shared" si="92"/>
        <v>-0.17008643959511111</v>
      </c>
      <c r="AL89">
        <f t="shared" si="71"/>
        <v>-24.689274011487136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-3.6318027678382781E-3</v>
      </c>
      <c r="AR89">
        <f t="shared" si="76"/>
        <v>-3.6319399104607223E-3</v>
      </c>
      <c r="AS89">
        <f t="shared" si="77"/>
        <v>-3.792829760415373E-5</v>
      </c>
      <c r="AT89">
        <f t="shared" si="78"/>
        <v>-2.5457402104489022E-5</v>
      </c>
      <c r="AU89">
        <f t="shared" si="79"/>
        <v>-3.6953256101693649E-3</v>
      </c>
      <c r="AW89">
        <v>86</v>
      </c>
      <c r="AX89">
        <f>IF(Z89&gt;0, (R89*SUMPRODUCT(K89:$K$98, X89:$X$98)-K89*$AZ$3)/Z89, 0)</f>
        <v>-59381.407018550301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500000</v>
      </c>
      <c r="S90">
        <f t="shared" si="63"/>
        <v>-133839.18033062012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-2.1763990754983777</v>
      </c>
      <c r="AC90">
        <f t="shared" si="64"/>
        <v>-1.9462140663988496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-10.871619038107818</v>
      </c>
      <c r="AI90">
        <f t="shared" si="69"/>
        <v>-10.871982574043557</v>
      </c>
      <c r="AJ90">
        <f t="shared" si="70"/>
        <v>-0.2301850090995281</v>
      </c>
      <c r="AK90">
        <f t="shared" si="92"/>
        <v>-0.15234793528488647</v>
      </c>
      <c r="AL90">
        <f t="shared" si="71"/>
        <v>-11.254515518427972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-1.4528493887681494E-3</v>
      </c>
      <c r="AR90">
        <f t="shared" si="76"/>
        <v>-1.4528979705810499E-3</v>
      </c>
      <c r="AS90">
        <f t="shared" si="77"/>
        <v>-3.0761209402352838E-5</v>
      </c>
      <c r="AT90">
        <f t="shared" si="78"/>
        <v>-2.0359304707319878E-5</v>
      </c>
      <c r="AU90">
        <f t="shared" si="79"/>
        <v>-1.5040184846907226E-3</v>
      </c>
      <c r="AW90">
        <v>87</v>
      </c>
      <c r="AX90">
        <f>IF(Z90&gt;0, (R90*SUMPRODUCT(K90:$K$98, X90:$X$98)-K90*$AZ$3)/Z90, 0)</f>
        <v>-133839.18033062012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500000</v>
      </c>
      <c r="S91">
        <f t="shared" si="63"/>
        <v>-325192.68977101782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-1.9462140663988496</v>
      </c>
      <c r="AC91">
        <f t="shared" si="64"/>
        <v>-1.7389019051917549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-4.5243630110832749</v>
      </c>
      <c r="AI91">
        <f t="shared" si="69"/>
        <v>-4.5244966935091018</v>
      </c>
      <c r="AJ91">
        <f t="shared" si="70"/>
        <v>-0.20731216120709473</v>
      </c>
      <c r="AK91">
        <f t="shared" si="92"/>
        <v>-0.1362349846479195</v>
      </c>
      <c r="AL91">
        <f t="shared" si="71"/>
        <v>-4.8680438393641161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-5.39840906283529E-4</v>
      </c>
      <c r="AR91">
        <f t="shared" si="76"/>
        <v>-5.3985685709068924E-4</v>
      </c>
      <c r="AS91">
        <f t="shared" si="77"/>
        <v>-2.473620810608629E-5</v>
      </c>
      <c r="AT91">
        <f t="shared" si="78"/>
        <v>-1.625537504388855E-5</v>
      </c>
      <c r="AU91">
        <f t="shared" si="79"/>
        <v>-5.8084844024066404E-4</v>
      </c>
      <c r="AW91">
        <v>88</v>
      </c>
      <c r="AX91">
        <f>IF(Z91&gt;0, (R91*SUMPRODUCT(K91:$K$98, X91:$X$98)-K91*$AZ$3)/Z91, 0)</f>
        <v>-325192.68977101782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500000</v>
      </c>
      <c r="S92">
        <f t="shared" si="63"/>
        <v>-856902.51526259072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-1.7389019051917549</v>
      </c>
      <c r="AC92">
        <f t="shared" si="64"/>
        <v>-1.5530444152088754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-1.7407153593218556</v>
      </c>
      <c r="AI92">
        <f t="shared" si="69"/>
        <v>-1.7407606691554582</v>
      </c>
      <c r="AJ92">
        <f t="shared" si="70"/>
        <v>-0.18585748998287954</v>
      </c>
      <c r="AK92">
        <f t="shared" si="92"/>
        <v>-0.12172313336342286</v>
      </c>
      <c r="AL92">
        <f t="shared" si="71"/>
        <v>-2.0483412925017608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-1.8544626275407943E-4</v>
      </c>
      <c r="AR92">
        <f t="shared" si="76"/>
        <v>-1.8545108981512799E-4</v>
      </c>
      <c r="AS92">
        <f t="shared" si="77"/>
        <v>-1.9800237148252763E-5</v>
      </c>
      <c r="AT92">
        <f t="shared" si="78"/>
        <v>-1.296771471112724E-5</v>
      </c>
      <c r="AU92">
        <f t="shared" si="79"/>
        <v>-2.1821904167450799E-4</v>
      </c>
      <c r="AW92">
        <v>89</v>
      </c>
      <c r="AX92">
        <f>IF(Z92&gt;0, (R92*SUMPRODUCT(K92:$K$98, X92:$X$98)-K92*$AZ$3)/Z92, 0)</f>
        <v>-856902.51526259072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500000</v>
      </c>
      <c r="S93">
        <f t="shared" si="63"/>
        <v>-2465042.1917689196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-1.5530444152088754</v>
      </c>
      <c r="AC93">
        <f t="shared" si="64"/>
        <v>-1.3868036731777338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-0.61584060054786771</v>
      </c>
      <c r="AI93">
        <f t="shared" si="69"/>
        <v>-0.61585466525310695</v>
      </c>
      <c r="AJ93">
        <f t="shared" si="70"/>
        <v>-0.16624074203114159</v>
      </c>
      <c r="AK93">
        <f t="shared" si="92"/>
        <v>-0.10871310906462128</v>
      </c>
      <c r="AL93">
        <f t="shared" si="71"/>
        <v>-0.89080851634886982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-5.8578819956034901E-5</v>
      </c>
      <c r="AR93">
        <f t="shared" si="76"/>
        <v>-5.8580157792213958E-5</v>
      </c>
      <c r="AS93">
        <f t="shared" si="77"/>
        <v>-1.5812836126972703E-5</v>
      </c>
      <c r="AT93">
        <f t="shared" si="78"/>
        <v>-1.0340801884597807E-5</v>
      </c>
      <c r="AU93">
        <f t="shared" si="79"/>
        <v>-8.4733795803784459E-5</v>
      </c>
      <c r="AW93">
        <v>90</v>
      </c>
      <c r="AX93">
        <f>IF(Z93&gt;0, (R93*SUMPRODUCT(K93:$K$98, X93:$X$98)-K93*$AZ$3)/Z93, 0)</f>
        <v>-2465042.1917689196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500000</v>
      </c>
      <c r="S94">
        <f t="shared" si="63"/>
        <v>-7804144.8815376936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-1.3868036731777338</v>
      </c>
      <c r="AC94">
        <f t="shared" si="64"/>
        <v>-1.2382674410209971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-0.19914720339749314</v>
      </c>
      <c r="AI94">
        <f t="shared" si="69"/>
        <v>-0.19915117009551009</v>
      </c>
      <c r="AJ94">
        <f t="shared" si="70"/>
        <v>-0.14853623215673672</v>
      </c>
      <c r="AK94">
        <f t="shared" si="92"/>
        <v>-9.7076257122441376E-2</v>
      </c>
      <c r="AL94">
        <f t="shared" si="71"/>
        <v>-0.4447636593746882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-1.6913305398854438E-5</v>
      </c>
      <c r="AR94">
        <f t="shared" si="76"/>
        <v>-1.6913642285207051E-5</v>
      </c>
      <c r="AS94">
        <f t="shared" si="77"/>
        <v>-1.2614983361065143E-5</v>
      </c>
      <c r="AT94">
        <f t="shared" si="78"/>
        <v>-8.2445565675979624E-6</v>
      </c>
      <c r="AU94">
        <f t="shared" si="79"/>
        <v>-3.7773182213870158E-5</v>
      </c>
      <c r="AW94">
        <v>91</v>
      </c>
      <c r="AX94">
        <f>IF(Z94&gt;0, (R94*SUMPRODUCT(K94:$K$98, X94:$X$98)-K94*$AZ$3)/Z94, 0)</f>
        <v>-7804144.8815376936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500000</v>
      </c>
      <c r="S95">
        <f t="shared" si="63"/>
        <v>-27470866.253190957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-1.2382674410209971</v>
      </c>
      <c r="AC95">
        <f t="shared" si="64"/>
        <v>-1.1056104159543489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-5.8417294340060946E-2</v>
      </c>
      <c r="AI95">
        <f t="shared" si="69"/>
        <v>-5.8418300506380715E-2</v>
      </c>
      <c r="AJ95">
        <f t="shared" si="70"/>
        <v>-0.13265702506664812</v>
      </c>
      <c r="AK95">
        <f t="shared" si="92"/>
        <v>-8.66787208714698E-2</v>
      </c>
      <c r="AL95">
        <f t="shared" si="71"/>
        <v>-0.27775404644449864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-4.4297344721294722E-6</v>
      </c>
      <c r="AR95">
        <f t="shared" si="76"/>
        <v>-4.4298107688782643E-6</v>
      </c>
      <c r="AS95">
        <f t="shared" si="77"/>
        <v>-1.0059271035168274E-5</v>
      </c>
      <c r="AT95">
        <f t="shared" si="78"/>
        <v>-6.5727747610030368E-6</v>
      </c>
      <c r="AU95">
        <f t="shared" si="79"/>
        <v>-2.1061856565049576E-5</v>
      </c>
      <c r="AW95">
        <v>92</v>
      </c>
      <c r="AX95">
        <f>IF(Z95&gt;0, (R95*SUMPRODUCT(K95:$K$98, X95:$X$98)-K95*$AZ$3)/Z95, 0)</f>
        <v>-27470866.253190957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500000</v>
      </c>
      <c r="S96">
        <f t="shared" si="63"/>
        <v>-108879356.88594282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-1.1056104159543489</v>
      </c>
      <c r="AC96">
        <f t="shared" si="64"/>
        <v>-0.98715597214235051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-1.5388837239891848E-2</v>
      </c>
      <c r="AI96">
        <f t="shared" si="69"/>
        <v>-1.5389063902686425E-2</v>
      </c>
      <c r="AJ96">
        <f t="shared" si="70"/>
        <v>-0.11845444381199843</v>
      </c>
      <c r="AK96">
        <f t="shared" si="92"/>
        <v>-7.7392729116804435E-2</v>
      </c>
      <c r="AL96">
        <f t="shared" si="71"/>
        <v>-0.21123623683148929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-1.0418952062550949E-6</v>
      </c>
      <c r="AR96">
        <f t="shared" si="76"/>
        <v>-1.0419105523709465E-6</v>
      </c>
      <c r="AS96">
        <f t="shared" si="77"/>
        <v>-8.0199117869286152E-6</v>
      </c>
      <c r="AT96">
        <f t="shared" si="78"/>
        <v>-5.2398444540546937E-6</v>
      </c>
      <c r="AU96">
        <f t="shared" si="79"/>
        <v>-1.4301666793354256E-5</v>
      </c>
      <c r="AW96">
        <v>93</v>
      </c>
      <c r="AX96">
        <f>IF(Z96&gt;0, (R96*SUMPRODUCT(K96:$K$98, X96:$X$98)-K96*$AZ$3)/Z96, 0)</f>
        <v>-108879356.88594282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500000</v>
      </c>
      <c r="S97">
        <f t="shared" si="63"/>
        <v>-493736787.1643551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-0.98715597214235051</v>
      </c>
      <c r="AC97">
        <f t="shared" si="64"/>
        <v>-0.88139016265677972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-3.5953524471221969E-3</v>
      </c>
      <c r="AI97">
        <f t="shared" si="69"/>
        <v>-3.5953970756664724E-3</v>
      </c>
      <c r="AJ97">
        <f t="shared" si="70"/>
        <v>-0.10576580948557079</v>
      </c>
      <c r="AK97">
        <f t="shared" si="92"/>
        <v>-6.9100918049964544E-2</v>
      </c>
      <c r="AL97">
        <f t="shared" si="71"/>
        <v>-0.17846212461120181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-2.1734100997662903E-7</v>
      </c>
      <c r="AR97">
        <f t="shared" si="76"/>
        <v>-2.1734370779639198E-7</v>
      </c>
      <c r="AS97">
        <f t="shared" si="77"/>
        <v>-6.393600681065138E-6</v>
      </c>
      <c r="AT97">
        <f t="shared" si="78"/>
        <v>-4.1771880615800806E-6</v>
      </c>
      <c r="AU97">
        <f t="shared" si="79"/>
        <v>-1.078813245044161E-5</v>
      </c>
      <c r="AW97">
        <v>94</v>
      </c>
      <c r="AX97">
        <f>IF(Z97&gt;0, (R97*SUMPRODUCT(K97:$K$98, X97:$X$98)-K97*$AZ$3)/Z97, 0)</f>
        <v>-493736787.1643551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-0.88139016265677972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-8.9257088551048414E-4</v>
      </c>
      <c r="AI98">
        <f t="shared" si="69"/>
        <v>-8.9257088551048414E-4</v>
      </c>
      <c r="AJ98">
        <f t="shared" si="70"/>
        <v>-0.88139016265677972</v>
      </c>
      <c r="AK98">
        <f t="shared" si="92"/>
        <v>-6.1697311385974583E-2</v>
      </c>
      <c r="AL98">
        <f t="shared" si="71"/>
        <v>-0.94398004492826482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-4.8175352909882169E-8</v>
      </c>
      <c r="AR98">
        <f t="shared" si="76"/>
        <v>-4.8175352909882169E-8</v>
      </c>
      <c r="AS98">
        <f t="shared" si="77"/>
        <v>-4.7571887932468372E-5</v>
      </c>
      <c r="AT98">
        <f t="shared" si="78"/>
        <v>-3.3300321552727863E-6</v>
      </c>
      <c r="AU98">
        <f t="shared" si="79"/>
        <v>-5.095009544065104E-5</v>
      </c>
      <c r="AW98">
        <v>95</v>
      </c>
    </row>
    <row r="100" spans="5:50" x14ac:dyDescent="0.25">
      <c r="AN100" s="6">
        <f t="shared" ref="AN100:AU100" si="93">SUM(AN3:AN98)</f>
        <v>18633.544043232789</v>
      </c>
      <c r="AO100" s="6">
        <f t="shared" si="93"/>
        <v>-1863.3544043232789</v>
      </c>
      <c r="AP100" s="6">
        <f t="shared" si="93"/>
        <v>-523.35437143055174</v>
      </c>
      <c r="AQ100" s="6">
        <f t="shared" si="93"/>
        <v>-14580.355696070183</v>
      </c>
      <c r="AR100" s="6">
        <f t="shared" si="93"/>
        <v>1666.4795714087738</v>
      </c>
      <c r="AS100" s="6">
        <f t="shared" si="93"/>
        <v>-356.46506026685773</v>
      </c>
      <c r="AT100" s="6">
        <f t="shared" si="93"/>
        <v>123.42661748516595</v>
      </c>
      <c r="AU100" s="6">
        <f t="shared" si="93"/>
        <v>1433.441128627087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E330-AC41-4691-A7FD-A813CFFF3D25}">
  <sheetPr codeName="Sheet3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22328.422798695527</v>
      </c>
      <c r="K3">
        <v>1</v>
      </c>
      <c r="L3" s="2">
        <v>0</v>
      </c>
      <c r="O3">
        <f>$C$3</f>
        <v>22328.422798695527</v>
      </c>
      <c r="P3">
        <f>O3*C5</f>
        <v>2232.8422798695528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22328.422798695527</v>
      </c>
      <c r="AF3">
        <f t="shared" ref="AF3:AF34" si="4">-$Z3*P3</f>
        <v>-2232.8422798695528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19822.430777025973</v>
      </c>
      <c r="AJ3">
        <f t="shared" ref="AJ3:AJ34" si="8">AB3-AC3</f>
        <v>0</v>
      </c>
      <c r="AL3">
        <f t="shared" ref="AL3:AL34" si="9">SUM(AI3:AK3)</f>
        <v>19822.430777025973</v>
      </c>
      <c r="AN3">
        <f t="shared" ref="AN3:AN34" si="10">AE3*$K3</f>
        <v>22328.422798695527</v>
      </c>
      <c r="AO3">
        <f t="shared" ref="AO3:AO34" si="11">AF3*$K3</f>
        <v>-2232.8422798695528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19822.430777025973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19822.430777025973</v>
      </c>
      <c r="AW3">
        <v>0</v>
      </c>
      <c r="AX3">
        <f>IF(Z3&gt;0, (R3*SUMPRODUCT(K3:$K$98, X3:$X$98)-K3*$AZ$3)/Z3, 0)</f>
        <v>0</v>
      </c>
      <c r="AZ3">
        <f>C6*SUMPRODUCT(X4:X89, K4:K89)/1</f>
        <v>17222.300072307717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500000</v>
      </c>
      <c r="S4">
        <f t="shared" si="1"/>
        <v>1169.7450284442464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1155.2228521307261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-1155.2228521307261</v>
      </c>
      <c r="AK4">
        <f>G4*SUM(AB4, AE4:AF4)</f>
        <v>0</v>
      </c>
      <c r="AL4">
        <f t="shared" si="9"/>
        <v>-2362.6338521307262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-1126.4213079578319</v>
      </c>
      <c r="AR4">
        <f t="shared" si="14"/>
        <v>-1126.4213079578319</v>
      </c>
      <c r="AS4">
        <f t="shared" si="15"/>
        <v>-1077.7337924533315</v>
      </c>
      <c r="AT4">
        <f t="shared" si="16"/>
        <v>0</v>
      </c>
      <c r="AU4">
        <f t="shared" si="17"/>
        <v>-2204.1551004111634</v>
      </c>
      <c r="AW4">
        <v>1</v>
      </c>
      <c r="AX4">
        <f>IF(Z4&gt;0, (R4*SUMPRODUCT(K4:$K$98, X4:$X$98)-K4*$AZ$3)/Z4, 0)</f>
        <v>1169.7450284442464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500000</v>
      </c>
      <c r="S5">
        <f t="shared" si="1"/>
        <v>1403.6079047693067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1155.2228521307261</v>
      </c>
      <c r="AC5">
        <f t="shared" si="2"/>
        <v>1368.9518897605285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-1199.9964794620071</v>
      </c>
      <c r="AI5">
        <f t="shared" si="7"/>
        <v>-1224.379212793534</v>
      </c>
      <c r="AJ5">
        <f t="shared" si="8"/>
        <v>-213.72903762980241</v>
      </c>
      <c r="AK5">
        <f>G5*SUM(AB5, AE5:AF5)</f>
        <v>47.364136937359774</v>
      </c>
      <c r="AL5">
        <f t="shared" si="9"/>
        <v>-1390.7441134859766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-1026.1266107665515</v>
      </c>
      <c r="AR5">
        <f t="shared" si="14"/>
        <v>-1046.9764815311069</v>
      </c>
      <c r="AS5">
        <f t="shared" si="15"/>
        <v>-182.76141368663869</v>
      </c>
      <c r="AT5">
        <f t="shared" si="16"/>
        <v>40.501453245267278</v>
      </c>
      <c r="AU5">
        <f t="shared" si="17"/>
        <v>-1189.2364419724784</v>
      </c>
      <c r="AW5">
        <v>2</v>
      </c>
      <c r="AX5">
        <f>IF(Z5&gt;0, (R5*SUMPRODUCT(K5:$K$98, X5:$X$98)-K5*$AZ$3)/Z5, 0)</f>
        <v>1403.6079047693067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500000</v>
      </c>
      <c r="S6">
        <f t="shared" si="1"/>
        <v>1852.535368971653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1368.9518897605285</v>
      </c>
      <c r="AC6">
        <f t="shared" si="2"/>
        <v>1784.2971471878936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-1195.6419523927523</v>
      </c>
      <c r="AI6">
        <f t="shared" si="7"/>
        <v>-1219.7210762933444</v>
      </c>
      <c r="AJ6">
        <f t="shared" si="8"/>
        <v>-415.34525742736514</v>
      </c>
      <c r="AK6">
        <f>G6*SUM(AB6, AE6:AF6)</f>
        <v>80.083685550990921</v>
      </c>
      <c r="AL6">
        <f t="shared" si="9"/>
        <v>-1554.9826481697187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-922.33019373609409</v>
      </c>
      <c r="AR6">
        <f t="shared" si="14"/>
        <v>-940.90507141396699</v>
      </c>
      <c r="AS6">
        <f t="shared" si="15"/>
        <v>-320.40149727408624</v>
      </c>
      <c r="AT6">
        <f t="shared" si="16"/>
        <v>61.777358231306607</v>
      </c>
      <c r="AU6">
        <f t="shared" si="17"/>
        <v>-1199.5292104567468</v>
      </c>
      <c r="AW6">
        <v>3</v>
      </c>
      <c r="AX6">
        <f>IF(Z6&gt;0, (R6*SUMPRODUCT(K6:$K$98, X6:$X$98)-K6*$AZ$3)/Z6, 0)</f>
        <v>1852.535368971653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500000</v>
      </c>
      <c r="S7">
        <f t="shared" si="1"/>
        <v>2165.6429075186497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1784.2971471878936</v>
      </c>
      <c r="AC7">
        <f t="shared" si="2"/>
        <v>2059.845755320408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-1192.9221772933925</v>
      </c>
      <c r="AI7">
        <f t="shared" si="7"/>
        <v>-1216.7008638461139</v>
      </c>
      <c r="AJ7">
        <f t="shared" si="8"/>
        <v>-275.54860813251435</v>
      </c>
      <c r="AK7">
        <f>G7*SUM(AB7, AE7:AF7)</f>
        <v>87.608989926925574</v>
      </c>
      <c r="AL7">
        <f t="shared" si="9"/>
        <v>-1404.6404820517027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-837.25969606635738</v>
      </c>
      <c r="AR7">
        <f t="shared" si="14"/>
        <v>-853.94891205625527</v>
      </c>
      <c r="AS7">
        <f t="shared" si="15"/>
        <v>-193.39546894834533</v>
      </c>
      <c r="AT7">
        <f t="shared" si="16"/>
        <v>61.488903195114204</v>
      </c>
      <c r="AU7">
        <f t="shared" si="17"/>
        <v>-985.8554778094865</v>
      </c>
      <c r="AW7">
        <v>4</v>
      </c>
      <c r="AX7">
        <f>IF(Z7&gt;0, (R7*SUMPRODUCT(K7:$K$98, X7:$X$98)-K7*$AZ$3)/Z7, 0)</f>
        <v>2165.6429075186497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500000</v>
      </c>
      <c r="S8">
        <f t="shared" si="1"/>
        <v>2158.1664245683646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2059.845755320408</v>
      </c>
      <c r="AC8">
        <f t="shared" si="2"/>
        <v>2027.0705018777462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-1190.0543037727034</v>
      </c>
      <c r="AI8">
        <f t="shared" si="7"/>
        <v>-1213.5357007447089</v>
      </c>
      <c r="AJ8">
        <f t="shared" si="8"/>
        <v>32.775253442661779</v>
      </c>
      <c r="AK8">
        <f t="shared" ref="AK8:AK39" si="30">G8*SUM(AB8:AB8, AE8:AF8)</f>
        <v>43.874714588324686</v>
      </c>
      <c r="AL8">
        <f t="shared" si="9"/>
        <v>-1136.8857327137225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-779.65729633904527</v>
      </c>
      <c r="AR8">
        <f t="shared" si="14"/>
        <v>-795.04099977124963</v>
      </c>
      <c r="AS8">
        <f t="shared" si="15"/>
        <v>21.472520543745961</v>
      </c>
      <c r="AT8">
        <f t="shared" si="16"/>
        <v>28.744269270013049</v>
      </c>
      <c r="AU8">
        <f t="shared" si="17"/>
        <v>-744.82420995749067</v>
      </c>
      <c r="AW8">
        <v>5</v>
      </c>
      <c r="AX8">
        <f>IF(Z8&gt;0, (R8*SUMPRODUCT(K8:$K$98, X8:$X$98)-K8*$AZ$3)/Z8, 0)</f>
        <v>2158.1664245683646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500000</v>
      </c>
      <c r="S9">
        <f t="shared" si="1"/>
        <v>1988.9705310901388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2027.0705018777462</v>
      </c>
      <c r="AC9">
        <f t="shared" si="2"/>
        <v>1844.7470718995191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-1187.4659855728071</v>
      </c>
      <c r="AI9">
        <f t="shared" si="7"/>
        <v>-1210.6531952758139</v>
      </c>
      <c r="AJ9">
        <f t="shared" si="8"/>
        <v>182.32342997822707</v>
      </c>
      <c r="AK9">
        <f t="shared" si="30"/>
        <v>11.959715961078702</v>
      </c>
      <c r="AL9">
        <f t="shared" si="9"/>
        <v>-1016.3700493365081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-736.77580681720815</v>
      </c>
      <c r="AR9">
        <f t="shared" si="14"/>
        <v>-751.16255586461932</v>
      </c>
      <c r="AS9">
        <f t="shared" si="15"/>
        <v>113.12449691692895</v>
      </c>
      <c r="AT9">
        <f t="shared" si="16"/>
        <v>7.42053202667348</v>
      </c>
      <c r="AU9">
        <f t="shared" si="17"/>
        <v>-630.61752692101686</v>
      </c>
      <c r="AW9">
        <v>6</v>
      </c>
      <c r="AX9">
        <f>IF(Z9&gt;0, (R9*SUMPRODUCT(K9:$K$98, X9:$X$98)-K9*$AZ$3)/Z9, 0)</f>
        <v>1988.9705310901388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500000</v>
      </c>
      <c r="S10">
        <f t="shared" si="1"/>
        <v>1808.615568422076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1844.7470718995191</v>
      </c>
      <c r="AC10">
        <f t="shared" si="2"/>
        <v>1656.400733015942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-1187.235684911104</v>
      </c>
      <c r="AI10">
        <f t="shared" si="7"/>
        <v>-1210.1316607328354</v>
      </c>
      <c r="AJ10">
        <f t="shared" si="8"/>
        <v>188.34633888357712</v>
      </c>
      <c r="AK10">
        <f t="shared" si="30"/>
        <v>7.5634629947880292</v>
      </c>
      <c r="AL10">
        <f t="shared" si="9"/>
        <v>-1014.2218588544703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-698.82640578728046</v>
      </c>
      <c r="AR10">
        <f t="shared" si="14"/>
        <v>-712.30335286177058</v>
      </c>
      <c r="AS10">
        <f t="shared" si="15"/>
        <v>110.86374568926358</v>
      </c>
      <c r="AT10">
        <f t="shared" si="16"/>
        <v>4.4519784294965676</v>
      </c>
      <c r="AU10">
        <f t="shared" si="17"/>
        <v>-596.98762874301053</v>
      </c>
      <c r="AW10">
        <v>7</v>
      </c>
      <c r="AX10">
        <f>IF(Z10&gt;0, (R10*SUMPRODUCT(K10:$K$98, X10:$X$98)-K10*$AZ$3)/Z10, 0)</f>
        <v>1808.615568422076</v>
      </c>
    </row>
    <row r="11" spans="1:52" x14ac:dyDescent="0.25">
      <c r="A11" t="s">
        <v>33</v>
      </c>
      <c r="C11" s="26">
        <f>AU91</f>
        <v>1674.5547408136667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500000</v>
      </c>
      <c r="S11">
        <f t="shared" si="1"/>
        <v>1617.0616084721271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1656.400733015942</v>
      </c>
      <c r="AC11">
        <f t="shared" si="2"/>
        <v>1462.3215807507986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-1186.3733039836616</v>
      </c>
      <c r="AI11">
        <f t="shared" si="7"/>
        <v>-1208.9810013819763</v>
      </c>
      <c r="AJ11">
        <f t="shared" si="8"/>
        <v>194.07915226514342</v>
      </c>
      <c r="AK11">
        <f t="shared" si="30"/>
        <v>3.9753617592382606</v>
      </c>
      <c r="AL11">
        <f t="shared" si="9"/>
        <v>-1010.9264873575946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-663.54883525500054</v>
      </c>
      <c r="AR11">
        <f t="shared" si="14"/>
        <v>-676.19351566552325</v>
      </c>
      <c r="AS11">
        <f t="shared" si="15"/>
        <v>108.55014606312092</v>
      </c>
      <c r="AT11">
        <f t="shared" si="16"/>
        <v>2.2234541659040445</v>
      </c>
      <c r="AU11">
        <f t="shared" si="17"/>
        <v>-565.41991543649829</v>
      </c>
      <c r="AW11">
        <v>8</v>
      </c>
      <c r="AX11">
        <f>IF(Z11&gt;0, (R11*SUMPRODUCT(K11:$K$98, X11:$X$98)-K11*$AZ$3)/Z11, 0)</f>
        <v>1617.0616084721271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500000</v>
      </c>
      <c r="S12">
        <f t="shared" si="1"/>
        <v>1430.7677047178013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1462.3215807507986</v>
      </c>
      <c r="AC12">
        <f t="shared" si="2"/>
        <v>1277.5183459944474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-1187.3490328963228</v>
      </c>
      <c r="AI12">
        <f t="shared" si="7"/>
        <v>-1209.6712858690096</v>
      </c>
      <c r="AJ12">
        <f t="shared" si="8"/>
        <v>184.80323475635123</v>
      </c>
      <c r="AK12">
        <f t="shared" si="30"/>
        <v>3.3633396357268368</v>
      </c>
      <c r="AL12">
        <f t="shared" si="9"/>
        <v>-1021.5047114769316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-631.08863333927479</v>
      </c>
      <c r="AR12">
        <f t="shared" si="14"/>
        <v>-642.95314809549859</v>
      </c>
      <c r="AS12">
        <f t="shared" si="15"/>
        <v>98.224883861295524</v>
      </c>
      <c r="AT12">
        <f t="shared" si="16"/>
        <v>1.7876507710534366</v>
      </c>
      <c r="AU12">
        <f t="shared" si="17"/>
        <v>-542.9406134631497</v>
      </c>
      <c r="AW12">
        <v>9</v>
      </c>
      <c r="AX12">
        <f>IF(Z12&gt;0, (R12*SUMPRODUCT(K12:$K$98, X12:$X$98)-K12*$AZ$3)/Z12, 0)</f>
        <v>1430.7677047178013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500000</v>
      </c>
      <c r="S13">
        <f t="shared" si="1"/>
        <v>1246.5089446805789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1277.5183459944474</v>
      </c>
      <c r="AC13">
        <f t="shared" si="2"/>
        <v>1098.9006725663621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-1189.2782972029147</v>
      </c>
      <c r="AI13">
        <f t="shared" si="7"/>
        <v>-1211.3178637310145</v>
      </c>
      <c r="AJ13">
        <f t="shared" si="8"/>
        <v>178.61767342808525</v>
      </c>
      <c r="AK13">
        <f t="shared" si="30"/>
        <v>2.5550366919888949</v>
      </c>
      <c r="AL13">
        <f t="shared" si="9"/>
        <v>-1030.1451536109405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-600.86887626203816</v>
      </c>
      <c r="AR13">
        <f t="shared" si="14"/>
        <v>-612.00410811162953</v>
      </c>
      <c r="AS13">
        <f t="shared" si="15"/>
        <v>90.244479333134052</v>
      </c>
      <c r="AT13">
        <f t="shared" si="16"/>
        <v>1.2909022467948892</v>
      </c>
      <c r="AU13">
        <f t="shared" si="17"/>
        <v>-520.46872653170067</v>
      </c>
      <c r="AW13">
        <v>10</v>
      </c>
      <c r="AX13">
        <f>IF(Z13&gt;0, (R13*SUMPRODUCT(K13:$K$98, X13:$X$98)-K13*$AZ$3)/Z13, 0)</f>
        <v>1246.5089446805789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500000</v>
      </c>
      <c r="S14">
        <f t="shared" si="1"/>
        <v>1064.5494704128312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1098.9006725663621</v>
      </c>
      <c r="AC14">
        <f t="shared" si="2"/>
        <v>926.56448977118998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-1192.5146617457694</v>
      </c>
      <c r="AI14">
        <f t="shared" si="7"/>
        <v>-1214.274206875501</v>
      </c>
      <c r="AJ14">
        <f t="shared" si="8"/>
        <v>172.33618279517214</v>
      </c>
      <c r="AK14">
        <f t="shared" si="30"/>
        <v>1.9780212106194517</v>
      </c>
      <c r="AL14">
        <f t="shared" si="9"/>
        <v>-1039.9600028697093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-572.8313475893774</v>
      </c>
      <c r="AR14">
        <f t="shared" si="14"/>
        <v>-583.2836715392973</v>
      </c>
      <c r="AS14">
        <f t="shared" si="15"/>
        <v>82.782686868141511</v>
      </c>
      <c r="AT14">
        <f t="shared" si="16"/>
        <v>0.95015398299653808</v>
      </c>
      <c r="AU14">
        <f t="shared" si="17"/>
        <v>-499.55083068815924</v>
      </c>
      <c r="AW14">
        <v>11</v>
      </c>
      <c r="AX14">
        <f>IF(Z14&gt;0, (R14*SUMPRODUCT(K14:$K$98, X14:$X$98)-K14*$AZ$3)/Z14, 0)</f>
        <v>1064.5494704128312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500000</v>
      </c>
      <c r="S15">
        <f t="shared" si="1"/>
        <v>905.78008520553965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926.56448977118998</v>
      </c>
      <c r="AC15">
        <f t="shared" si="2"/>
        <v>778.32303581937504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-1196.6065632559275</v>
      </c>
      <c r="AI15">
        <f t="shared" si="7"/>
        <v>-1218.088682606199</v>
      </c>
      <c r="AJ15">
        <f t="shared" si="8"/>
        <v>148.24145395181495</v>
      </c>
      <c r="AK15">
        <f t="shared" si="30"/>
        <v>3.7989144080618793</v>
      </c>
      <c r="AL15">
        <f t="shared" si="9"/>
        <v>-1066.0483142463222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-545.29638199243266</v>
      </c>
      <c r="AR15">
        <f t="shared" si="14"/>
        <v>-555.08583352891674</v>
      </c>
      <c r="AS15">
        <f t="shared" si="15"/>
        <v>67.55397386528756</v>
      </c>
      <c r="AT15">
        <f t="shared" si="16"/>
        <v>1.7311740933281274</v>
      </c>
      <c r="AU15">
        <f t="shared" si="17"/>
        <v>-485.80068557030108</v>
      </c>
      <c r="AW15">
        <v>12</v>
      </c>
      <c r="AX15">
        <f>IF(Z15&gt;0, (R15*SUMPRODUCT(K15:$K$98, X15:$X$98)-K15*$AZ$3)/Z15, 0)</f>
        <v>905.78008520553965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500000</v>
      </c>
      <c r="S16">
        <f t="shared" si="1"/>
        <v>774.45074028998317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778.32303581937504</v>
      </c>
      <c r="AC16">
        <f t="shared" si="2"/>
        <v>656.95496686948809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-1203.4498081215525</v>
      </c>
      <c r="AI16">
        <f t="shared" si="7"/>
        <v>-1224.656933787915</v>
      </c>
      <c r="AJ16">
        <f t="shared" si="8"/>
        <v>121.36806894988695</v>
      </c>
      <c r="AK16">
        <f t="shared" si="30"/>
        <v>5.5260935543175629</v>
      </c>
      <c r="AL16">
        <f t="shared" si="9"/>
        <v>-1097.7627712837104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-518.79184989629323</v>
      </c>
      <c r="AR16">
        <f t="shared" si="14"/>
        <v>-527.93397105596864</v>
      </c>
      <c r="AS16">
        <f t="shared" si="15"/>
        <v>52.320225225789443</v>
      </c>
      <c r="AT16">
        <f t="shared" si="16"/>
        <v>2.3822283890836142</v>
      </c>
      <c r="AU16">
        <f t="shared" si="17"/>
        <v>-473.23151744109555</v>
      </c>
      <c r="AW16">
        <v>13</v>
      </c>
      <c r="AX16">
        <f>IF(Z16&gt;0, (R16*SUMPRODUCT(K16:$K$98, X16:$X$98)-K16*$AZ$3)/Z16, 0)</f>
        <v>774.45074028998317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500000</v>
      </c>
      <c r="S17">
        <f t="shared" si="1"/>
        <v>696.73220768013277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656.95496686948809</v>
      </c>
      <c r="AC17">
        <f t="shared" si="2"/>
        <v>583.42652637646461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-1213.3054667640426</v>
      </c>
      <c r="AI17">
        <f t="shared" si="7"/>
        <v>-1234.2398559004034</v>
      </c>
      <c r="AJ17">
        <f t="shared" si="8"/>
        <v>73.528440493023481</v>
      </c>
      <c r="AK17">
        <f t="shared" si="30"/>
        <v>9.0659785427989359</v>
      </c>
      <c r="AL17">
        <f t="shared" si="9"/>
        <v>-1151.6454368645809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-491.67183542652498</v>
      </c>
      <c r="AR17">
        <f t="shared" si="14"/>
        <v>-500.15514800704045</v>
      </c>
      <c r="AS17">
        <f t="shared" si="15"/>
        <v>29.796176052576463</v>
      </c>
      <c r="AT17">
        <f t="shared" si="16"/>
        <v>3.6738368301956341</v>
      </c>
      <c r="AU17">
        <f t="shared" si="17"/>
        <v>-466.6851351242683</v>
      </c>
      <c r="AW17">
        <v>14</v>
      </c>
      <c r="AX17">
        <f>IF(Z17&gt;0, (R17*SUMPRODUCT(K17:$K$98, X17:$X$98)-K17*$AZ$3)/Z17, 0)</f>
        <v>696.73220768013277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500000</v>
      </c>
      <c r="S18">
        <f t="shared" si="1"/>
        <v>675.17254697174417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583.42652637646461</v>
      </c>
      <c r="AC18">
        <f t="shared" si="2"/>
        <v>558.06674934435614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-1223.7716342510259</v>
      </c>
      <c r="AI18">
        <f t="shared" si="7"/>
        <v>-1244.4354909143105</v>
      </c>
      <c r="AJ18">
        <f t="shared" si="8"/>
        <v>25.359777032108468</v>
      </c>
      <c r="AK18">
        <f t="shared" si="30"/>
        <v>12.602012969731636</v>
      </c>
      <c r="AL18">
        <f t="shared" si="9"/>
        <v>-1206.4737009124703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-462.77815930312744</v>
      </c>
      <c r="AR18">
        <f t="shared" si="14"/>
        <v>-470.59234724726224</v>
      </c>
      <c r="AS18">
        <f t="shared" si="15"/>
        <v>9.5899844438211179</v>
      </c>
      <c r="AT18">
        <f t="shared" si="16"/>
        <v>4.7655430167049211</v>
      </c>
      <c r="AU18">
        <f t="shared" si="17"/>
        <v>-456.23681978673619</v>
      </c>
      <c r="AW18">
        <v>15</v>
      </c>
      <c r="AX18">
        <f>IF(Z18&gt;0, (R18*SUMPRODUCT(K18:$K$98, X18:$X$98)-K18*$AZ$3)/Z18, 0)</f>
        <v>675.17254697174417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500000</v>
      </c>
      <c r="S19">
        <f t="shared" si="1"/>
        <v>655.06306972400716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558.06674934435614</v>
      </c>
      <c r="AC19">
        <f t="shared" si="2"/>
        <v>534.4110139584418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-1236.3003599704534</v>
      </c>
      <c r="AI19">
        <f t="shared" si="7"/>
        <v>-1256.6957630491067</v>
      </c>
      <c r="AJ19">
        <f t="shared" si="8"/>
        <v>23.65573538591434</v>
      </c>
      <c r="AK19">
        <f t="shared" si="30"/>
        <v>12.444888510379142</v>
      </c>
      <c r="AL19">
        <f t="shared" si="9"/>
        <v>-1220.5951391528133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-435.99364749808285</v>
      </c>
      <c r="AR19">
        <f t="shared" si="14"/>
        <v>-443.18628972999824</v>
      </c>
      <c r="AS19">
        <f t="shared" si="15"/>
        <v>8.3424309246344901</v>
      </c>
      <c r="AT19">
        <f t="shared" si="16"/>
        <v>4.3888140050989382</v>
      </c>
      <c r="AU19">
        <f t="shared" si="17"/>
        <v>-430.45504480026483</v>
      </c>
      <c r="AW19">
        <v>16</v>
      </c>
      <c r="AX19">
        <f>IF(Z19&gt;0, (R19*SUMPRODUCT(K19:$K$98, X19:$X$98)-K19*$AZ$3)/Z19, 0)</f>
        <v>655.06306972400716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500000</v>
      </c>
      <c r="S20">
        <f t="shared" si="1"/>
        <v>510.74383372032656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534.4110139584418</v>
      </c>
      <c r="AC20">
        <f t="shared" si="2"/>
        <v>411.22903213857717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-1250.4229910733352</v>
      </c>
      <c r="AI20">
        <f t="shared" si="7"/>
        <v>-1270.5519189716483</v>
      </c>
      <c r="AJ20">
        <f t="shared" si="8"/>
        <v>123.18198181986463</v>
      </c>
      <c r="AK20">
        <f t="shared" si="30"/>
        <v>2.2979673600212998</v>
      </c>
      <c r="AL20">
        <f t="shared" si="9"/>
        <v>-1145.0719697917623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-418.26248141423963</v>
      </c>
      <c r="AR20">
        <f t="shared" si="14"/>
        <v>-424.9955432589598</v>
      </c>
      <c r="AS20">
        <f t="shared" si="15"/>
        <v>41.203977973305378</v>
      </c>
      <c r="AT20">
        <f t="shared" si="16"/>
        <v>0.76866271419594212</v>
      </c>
      <c r="AU20">
        <f t="shared" si="17"/>
        <v>-383.02290257145847</v>
      </c>
      <c r="AW20">
        <v>17</v>
      </c>
      <c r="AX20">
        <f>IF(Z20&gt;0, (R20*SUMPRODUCT(K20:$K$98, X20:$X$98)-K20*$AZ$3)/Z20, 0)</f>
        <v>510.74383372032656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500000</v>
      </c>
      <c r="S21">
        <f t="shared" si="1"/>
        <v>346.90273883109836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411.22903213857717</v>
      </c>
      <c r="AC21">
        <f t="shared" si="2"/>
        <v>275.63818866333531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-1268.234374432835</v>
      </c>
      <c r="AI21">
        <f t="shared" si="7"/>
        <v>-1288.0986013334432</v>
      </c>
      <c r="AJ21">
        <f t="shared" si="8"/>
        <v>135.59084347524185</v>
      </c>
      <c r="AK21">
        <f t="shared" si="30"/>
        <v>0.6579664514217235</v>
      </c>
      <c r="AL21">
        <f t="shared" si="9"/>
        <v>-1151.8497914067796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-403.40465199812309</v>
      </c>
      <c r="AR21">
        <f t="shared" si="14"/>
        <v>-409.72313831389982</v>
      </c>
      <c r="AS21">
        <f t="shared" si="15"/>
        <v>43.129233940472012</v>
      </c>
      <c r="AT21">
        <f t="shared" si="16"/>
        <v>0.20928838763018182</v>
      </c>
      <c r="AU21">
        <f t="shared" si="17"/>
        <v>-366.38461598579761</v>
      </c>
      <c r="AW21">
        <v>18</v>
      </c>
      <c r="AX21">
        <f>IF(Z21&gt;0, (R21*SUMPRODUCT(K21:$K$98, X21:$X$98)-K21*$AZ$3)/Z21, 0)</f>
        <v>346.90273883109836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500000</v>
      </c>
      <c r="S22">
        <f t="shared" si="1"/>
        <v>300.23408595894756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275.63818866333531</v>
      </c>
      <c r="AC22">
        <f t="shared" si="2"/>
        <v>235.3963833431153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-1290.2760909145527</v>
      </c>
      <c r="AI22">
        <f t="shared" si="7"/>
        <v>-1309.8771617416091</v>
      </c>
      <c r="AJ22">
        <f t="shared" si="8"/>
        <v>40.24180532022001</v>
      </c>
      <c r="AK22">
        <f t="shared" si="30"/>
        <v>5.7884019619300418</v>
      </c>
      <c r="AL22">
        <f t="shared" si="9"/>
        <v>-1263.8469544594591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-383.20799458876434</v>
      </c>
      <c r="AR22">
        <f t="shared" si="14"/>
        <v>-389.02945179185377</v>
      </c>
      <c r="AS22">
        <f t="shared" si="15"/>
        <v>11.9516912883835</v>
      </c>
      <c r="AT22">
        <f t="shared" si="16"/>
        <v>1.7191374182037571</v>
      </c>
      <c r="AU22">
        <f t="shared" si="17"/>
        <v>-375.35862308526652</v>
      </c>
      <c r="AW22">
        <v>19</v>
      </c>
      <c r="AX22">
        <f>IF(Z22&gt;0, (R22*SUMPRODUCT(K22:$K$98, X22:$X$98)-K22*$AZ$3)/Z22, 0)</f>
        <v>300.23408595894756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500000</v>
      </c>
      <c r="S23">
        <f t="shared" si="1"/>
        <v>517.36692650300643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235.3963833431153</v>
      </c>
      <c r="AC23">
        <f t="shared" si="2"/>
        <v>400.22085356003385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-1314.9264678120016</v>
      </c>
      <c r="AI23">
        <f t="shared" si="7"/>
        <v>-1334.265781607397</v>
      </c>
      <c r="AJ23">
        <f t="shared" si="8"/>
        <v>-164.82447021691854</v>
      </c>
      <c r="AK23">
        <f t="shared" si="30"/>
        <v>16.477746834018074</v>
      </c>
      <c r="AL23">
        <f t="shared" si="9"/>
        <v>-1482.6125049902976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-348.68667859292725</v>
      </c>
      <c r="AR23">
        <f t="shared" si="14"/>
        <v>-353.81499660815706</v>
      </c>
      <c r="AS23">
        <f t="shared" si="15"/>
        <v>-43.707460818252471</v>
      </c>
      <c r="AT23">
        <f t="shared" si="16"/>
        <v>4.3694997057967377</v>
      </c>
      <c r="AU23">
        <f t="shared" si="17"/>
        <v>-393.15295772061279</v>
      </c>
      <c r="AW23">
        <v>20</v>
      </c>
      <c r="AX23">
        <f>IF(Z23&gt;0, (R23*SUMPRODUCT(K23:$K$98, X23:$X$98)-K23*$AZ$3)/Z23, 0)</f>
        <v>517.36692650300643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500000</v>
      </c>
      <c r="S24">
        <f t="shared" si="1"/>
        <v>708.7078517616427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400.22085356003385</v>
      </c>
      <c r="AC24">
        <f t="shared" si="2"/>
        <v>540.84887568646764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-1344.4865004382957</v>
      </c>
      <c r="AI24">
        <f t="shared" si="7"/>
        <v>-1363.5651967707151</v>
      </c>
      <c r="AJ24">
        <f t="shared" si="8"/>
        <v>-140.62802212643379</v>
      </c>
      <c r="AK24">
        <f t="shared" si="30"/>
        <v>28.015459749202371</v>
      </c>
      <c r="AL24">
        <f t="shared" si="9"/>
        <v>-1476.1777591479465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-318.32614634373965</v>
      </c>
      <c r="AR24">
        <f t="shared" si="14"/>
        <v>-322.84329685345597</v>
      </c>
      <c r="AS24">
        <f t="shared" si="15"/>
        <v>-33.295668150521756</v>
      </c>
      <c r="AT24">
        <f t="shared" si="16"/>
        <v>6.6330553241735801</v>
      </c>
      <c r="AU24">
        <f t="shared" si="17"/>
        <v>-349.50590967980412</v>
      </c>
      <c r="AW24">
        <v>21</v>
      </c>
      <c r="AX24">
        <f>IF(Z24&gt;0, (R24*SUMPRODUCT(K24:$K$98, X24:$X$98)-K24*$AZ$3)/Z24, 0)</f>
        <v>708.7078517616427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500000</v>
      </c>
      <c r="S25">
        <f t="shared" si="1"/>
        <v>875.9928368523058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540.84887568646764</v>
      </c>
      <c r="AC25">
        <f t="shared" si="2"/>
        <v>659.41085498501752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-1379.0509071870595</v>
      </c>
      <c r="AI25">
        <f t="shared" si="7"/>
        <v>-1397.8698640107953</v>
      </c>
      <c r="AJ25">
        <f t="shared" si="8"/>
        <v>-118.56197929854989</v>
      </c>
      <c r="AK25">
        <f t="shared" si="30"/>
        <v>37.859421298052737</v>
      </c>
      <c r="AL25">
        <f t="shared" si="9"/>
        <v>-1478.5724220112925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-291.52656898163815</v>
      </c>
      <c r="AR25">
        <f t="shared" si="14"/>
        <v>-295.50483105017042</v>
      </c>
      <c r="AS25">
        <f t="shared" si="15"/>
        <v>-25.063590369611987</v>
      </c>
      <c r="AT25">
        <f t="shared" si="16"/>
        <v>8.0033500845625927</v>
      </c>
      <c r="AU25">
        <f t="shared" si="17"/>
        <v>-312.56507133521978</v>
      </c>
      <c r="AW25">
        <v>22</v>
      </c>
      <c r="AX25">
        <f>IF(Z25&gt;0, (R25*SUMPRODUCT(K25:$K$98, X25:$X$98)-K25*$AZ$3)/Z25, 0)</f>
        <v>875.9928368523058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500000</v>
      </c>
      <c r="S26">
        <f t="shared" si="1"/>
        <v>1020.9601221877807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659.41085498501752</v>
      </c>
      <c r="AC26">
        <f t="shared" si="2"/>
        <v>757.96296961256485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-1414.2799849425787</v>
      </c>
      <c r="AI26">
        <f t="shared" si="7"/>
        <v>-1432.8400381988301</v>
      </c>
      <c r="AJ26">
        <f t="shared" si="8"/>
        <v>-98.552114627547326</v>
      </c>
      <c r="AK26">
        <f t="shared" si="30"/>
        <v>46.158759848951227</v>
      </c>
      <c r="AL26">
        <f t="shared" si="9"/>
        <v>-1485.2333929774263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-266.9409585561512</v>
      </c>
      <c r="AR26">
        <f t="shared" si="14"/>
        <v>-270.44411101522962</v>
      </c>
      <c r="AS26">
        <f t="shared" si="15"/>
        <v>-18.601405822398945</v>
      </c>
      <c r="AT26">
        <f t="shared" si="16"/>
        <v>8.7123226878887774</v>
      </c>
      <c r="AU26">
        <f t="shared" si="17"/>
        <v>-280.33319414973982</v>
      </c>
      <c r="AW26">
        <v>23</v>
      </c>
      <c r="AX26">
        <f>IF(Z26&gt;0, (R26*SUMPRODUCT(K26:$K$98, X26:$X$98)-K26*$AZ$3)/Z26, 0)</f>
        <v>1020.9601221877807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500000</v>
      </c>
      <c r="S27">
        <f t="shared" si="1"/>
        <v>1146.4778985519588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757.96296961256485</v>
      </c>
      <c r="AC27">
        <f t="shared" si="2"/>
        <v>839.30654999318631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-1452.1029314668556</v>
      </c>
      <c r="AI27">
        <f t="shared" si="7"/>
        <v>-1470.4047790439711</v>
      </c>
      <c r="AJ27">
        <f t="shared" si="8"/>
        <v>-81.343580380621461</v>
      </c>
      <c r="AK27">
        <f t="shared" si="30"/>
        <v>53.057407872879544</v>
      </c>
      <c r="AL27">
        <f t="shared" si="9"/>
        <v>-1498.6909515517129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-244.71421637997554</v>
      </c>
      <c r="AR27">
        <f t="shared" si="14"/>
        <v>-247.79851721780619</v>
      </c>
      <c r="AS27">
        <f t="shared" si="15"/>
        <v>-13.708346770071712</v>
      </c>
      <c r="AT27">
        <f t="shared" si="16"/>
        <v>8.9414474066577707</v>
      </c>
      <c r="AU27">
        <f t="shared" si="17"/>
        <v>-252.56541658122012</v>
      </c>
      <c r="AW27">
        <v>24</v>
      </c>
      <c r="AX27">
        <f>IF(Z27&gt;0, (R27*SUMPRODUCT(K27:$K$98, X27:$X$98)-K27*$AZ$3)/Z27, 0)</f>
        <v>1146.4778985519588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500000</v>
      </c>
      <c r="S28">
        <f t="shared" si="1"/>
        <v>1254.6460932752591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839.30654999318631</v>
      </c>
      <c r="AC28">
        <f t="shared" si="2"/>
        <v>905.5606719496144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-1493.6697844219834</v>
      </c>
      <c r="AI28">
        <f t="shared" si="7"/>
        <v>-1511.7139300341066</v>
      </c>
      <c r="AJ28">
        <f t="shared" si="8"/>
        <v>-66.254121956428094</v>
      </c>
      <c r="AK28">
        <f t="shared" si="30"/>
        <v>58.751458499523046</v>
      </c>
      <c r="AL28">
        <f t="shared" si="9"/>
        <v>-1519.2165934910115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-224.74931190707483</v>
      </c>
      <c r="AR28">
        <f t="shared" si="14"/>
        <v>-227.46437607491907</v>
      </c>
      <c r="AS28">
        <f t="shared" si="15"/>
        <v>-9.969116652163482</v>
      </c>
      <c r="AT28">
        <f t="shared" si="16"/>
        <v>8.8402068576453487</v>
      </c>
      <c r="AU28">
        <f t="shared" si="17"/>
        <v>-228.59328586943718</v>
      </c>
      <c r="AW28">
        <v>25</v>
      </c>
      <c r="AX28">
        <f>IF(Z28&gt;0, (R28*SUMPRODUCT(K28:$K$98, X28:$X$98)-K28*$AZ$3)/Z28, 0)</f>
        <v>1254.6460932752591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500000</v>
      </c>
      <c r="S29">
        <f t="shared" si="1"/>
        <v>1347.1826789069339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905.5606719496144</v>
      </c>
      <c r="AC29">
        <f t="shared" si="2"/>
        <v>958.4616621286151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-1545.9116049926629</v>
      </c>
      <c r="AI29">
        <f t="shared" si="7"/>
        <v>-1563.6980135684153</v>
      </c>
      <c r="AJ29">
        <f t="shared" si="8"/>
        <v>-52.900990179000701</v>
      </c>
      <c r="AK29">
        <f t="shared" si="30"/>
        <v>63.389247036473016</v>
      </c>
      <c r="AL29">
        <f t="shared" si="9"/>
        <v>-1553.2097567109429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-207.6875244704504</v>
      </c>
      <c r="AR29">
        <f t="shared" si="14"/>
        <v>-210.07706288544634</v>
      </c>
      <c r="AS29">
        <f t="shared" si="15"/>
        <v>-7.1070529885597242</v>
      </c>
      <c r="AT29">
        <f t="shared" si="16"/>
        <v>8.5161116279435642</v>
      </c>
      <c r="AU29">
        <f t="shared" si="17"/>
        <v>-208.66800424606251</v>
      </c>
      <c r="AW29">
        <v>26</v>
      </c>
      <c r="AX29">
        <f>IF(Z29&gt;0, (R29*SUMPRODUCT(K29:$K$98, X29:$X$98)-K29*$AZ$3)/Z29, 0)</f>
        <v>1347.1826789069339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500000</v>
      </c>
      <c r="S30">
        <f t="shared" si="1"/>
        <v>1424.3605324233511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958.4616621286151</v>
      </c>
      <c r="AC30">
        <f t="shared" si="2"/>
        <v>998.67619309215979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-1600.8724626958533</v>
      </c>
      <c r="AI30">
        <f t="shared" si="7"/>
        <v>-1618.4009635627133</v>
      </c>
      <c r="AJ30">
        <f t="shared" si="8"/>
        <v>-40.214530963544689</v>
      </c>
      <c r="AK30">
        <f t="shared" si="30"/>
        <v>67.09231634900307</v>
      </c>
      <c r="AL30">
        <f t="shared" si="9"/>
        <v>-1591.5231781772547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-192.02795809491761</v>
      </c>
      <c r="AR30">
        <f t="shared" si="14"/>
        <v>-194.1305379745539</v>
      </c>
      <c r="AS30">
        <f t="shared" si="15"/>
        <v>-4.8238160419537888</v>
      </c>
      <c r="AT30">
        <f t="shared" si="16"/>
        <v>8.0478619081631653</v>
      </c>
      <c r="AU30">
        <f t="shared" si="17"/>
        <v>-190.90649210834451</v>
      </c>
      <c r="AW30">
        <v>27</v>
      </c>
      <c r="AX30">
        <f>IF(Z30&gt;0, (R30*SUMPRODUCT(K30:$K$98, X30:$X$98)-K30*$AZ$3)/Z30, 0)</f>
        <v>1424.3605324233511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500000</v>
      </c>
      <c r="S31">
        <f t="shared" si="1"/>
        <v>1488.0653310361654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998.67619309215979</v>
      </c>
      <c r="AC31">
        <f t="shared" si="2"/>
        <v>1027.9893559204531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-1652.951654545599</v>
      </c>
      <c r="AI31">
        <f t="shared" si="7"/>
        <v>-1670.2222228210633</v>
      </c>
      <c r="AJ31">
        <f t="shared" si="8"/>
        <v>-29.313162828293343</v>
      </c>
      <c r="AK31">
        <f t="shared" si="30"/>
        <v>69.907333516451189</v>
      </c>
      <c r="AL31">
        <f t="shared" si="9"/>
        <v>-1629.6280521329054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-177.0312184942928</v>
      </c>
      <c r="AR31">
        <f t="shared" si="14"/>
        <v>-178.8808973626895</v>
      </c>
      <c r="AS31">
        <f t="shared" si="15"/>
        <v>-3.1394414465442706</v>
      </c>
      <c r="AT31">
        <f t="shared" si="16"/>
        <v>7.4870794920535086</v>
      </c>
      <c r="AU31">
        <f t="shared" si="17"/>
        <v>-174.53325931718024</v>
      </c>
      <c r="AW31">
        <v>28</v>
      </c>
      <c r="AX31">
        <f>IF(Z31&gt;0, (R31*SUMPRODUCT(K31:$K$98, X31:$X$98)-K31*$AZ$3)/Z31, 0)</f>
        <v>1488.0653310361654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500000</v>
      </c>
      <c r="S32">
        <f t="shared" si="1"/>
        <v>1540.9176675993247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1027.9893559204531</v>
      </c>
      <c r="AC32">
        <f t="shared" si="2"/>
        <v>1048.5841382504559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-1710.6052296185781</v>
      </c>
      <c r="AI32">
        <f t="shared" si="7"/>
        <v>-1727.6175619498067</v>
      </c>
      <c r="AJ32">
        <f t="shared" si="8"/>
        <v>-20.594782330002772</v>
      </c>
      <c r="AK32">
        <f t="shared" si="30"/>
        <v>71.959254914431725</v>
      </c>
      <c r="AL32">
        <f t="shared" si="9"/>
        <v>-1676.2530893653777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-163.57671405643705</v>
      </c>
      <c r="AR32">
        <f t="shared" si="14"/>
        <v>-165.20351922047772</v>
      </c>
      <c r="AS32">
        <f t="shared" si="15"/>
        <v>-1.969377131508355</v>
      </c>
      <c r="AT32">
        <f t="shared" si="16"/>
        <v>6.8811074940282202</v>
      </c>
      <c r="AU32">
        <f t="shared" si="17"/>
        <v>-160.29178885795787</v>
      </c>
      <c r="AW32">
        <v>29</v>
      </c>
      <c r="AX32">
        <f>IF(Z32&gt;0, (R32*SUMPRODUCT(K32:$K$98, X32:$X$98)-K32*$AZ$3)/Z32, 0)</f>
        <v>1540.9176675993247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500000</v>
      </c>
      <c r="S33">
        <f t="shared" si="1"/>
        <v>1583.9200155313965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1048.5841382504559</v>
      </c>
      <c r="AC33">
        <f t="shared" si="2"/>
        <v>1061.4592106442817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-1770.6915238114495</v>
      </c>
      <c r="AI33">
        <f t="shared" si="7"/>
        <v>-1787.4451982431754</v>
      </c>
      <c r="AJ33">
        <f t="shared" si="8"/>
        <v>-12.875072393825803</v>
      </c>
      <c r="AK33">
        <f t="shared" si="30"/>
        <v>73.400889677531922</v>
      </c>
      <c r="AL33">
        <f t="shared" si="9"/>
        <v>-1726.9193809594692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-151.18077594992377</v>
      </c>
      <c r="AR33">
        <f t="shared" si="14"/>
        <v>-152.61119647576936</v>
      </c>
      <c r="AS33">
        <f t="shared" si="15"/>
        <v>-1.099267381548326</v>
      </c>
      <c r="AT33">
        <f t="shared" si="16"/>
        <v>6.2669320475301822</v>
      </c>
      <c r="AU33">
        <f t="shared" si="17"/>
        <v>-147.44353180978752</v>
      </c>
      <c r="AW33">
        <v>30</v>
      </c>
      <c r="AX33">
        <f>IF(Z33&gt;0, (R33*SUMPRODUCT(K33:$K$98, X33:$X$98)-K33*$AZ$3)/Z33, 0)</f>
        <v>1583.9200155313965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500000</v>
      </c>
      <c r="S34">
        <f t="shared" si="1"/>
        <v>1618.4804462863415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1061.4592106442817</v>
      </c>
      <c r="AC34">
        <f t="shared" si="2"/>
        <v>1067.8246725963782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-1837.8067145072378</v>
      </c>
      <c r="AI34">
        <f t="shared" si="7"/>
        <v>-1854.3009618589208</v>
      </c>
      <c r="AJ34">
        <f t="shared" si="8"/>
        <v>-6.3654619520964388</v>
      </c>
      <c r="AK34">
        <f t="shared" si="30"/>
        <v>74.302144745099724</v>
      </c>
      <c r="AL34">
        <f t="shared" si="9"/>
        <v>-1786.3642790659176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-140.09914115519729</v>
      </c>
      <c r="AR34">
        <f t="shared" si="14"/>
        <v>-141.3565257700923</v>
      </c>
      <c r="AS34">
        <f t="shared" si="15"/>
        <v>-0.48525002412123058</v>
      </c>
      <c r="AT34">
        <f t="shared" si="16"/>
        <v>5.6641792537844333</v>
      </c>
      <c r="AU34">
        <f t="shared" si="17"/>
        <v>-136.17759654042911</v>
      </c>
      <c r="AW34">
        <v>31</v>
      </c>
      <c r="AX34">
        <f>IF(Z34&gt;0, (R34*SUMPRODUCT(K34:$K$98, X34:$X$98)-K34*$AZ$3)/Z34, 0)</f>
        <v>1618.4804462863415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1645.3494843488604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1067.8246725963782</v>
      </c>
      <c r="AC35">
        <f t="shared" ref="AC35:AC66" si="33">S35*Z35</f>
        <v>1068.391815282271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-1915.920970089672</v>
      </c>
      <c r="AI35">
        <f t="shared" ref="AI35:AI66" si="38">SUM(AE35:AH35)</f>
        <v>-1932.1544789193338</v>
      </c>
      <c r="AJ35">
        <f t="shared" ref="AJ35:AJ66" si="39">AB35-AC35</f>
        <v>-0.56714268589280437</v>
      </c>
      <c r="AK35">
        <f t="shared" si="30"/>
        <v>74.747727081746476</v>
      </c>
      <c r="AL35">
        <f t="shared" ref="AL35:AL66" si="40">SUM(AI35:AK35)</f>
        <v>-1857.9738945234801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-130.40528939428006</v>
      </c>
      <c r="AR35">
        <f t="shared" ref="AR35:AR66" si="45">AI35*$K35</f>
        <v>-131.51020731619079</v>
      </c>
      <c r="AS35">
        <f t="shared" ref="AS35:AS66" si="46">AJ35*$K35</f>
        <v>-3.8602012941190846E-2</v>
      </c>
      <c r="AT35">
        <f t="shared" ref="AT35:AT66" si="47">AK35*$K35</f>
        <v>5.0876310316722488</v>
      </c>
      <c r="AU35">
        <f t="shared" ref="AU35:AU66" si="48">AL35*$K35</f>
        <v>-126.46117829745972</v>
      </c>
      <c r="AW35">
        <v>32</v>
      </c>
      <c r="AX35">
        <f>IF(Z35&gt;0, (R35*SUMPRODUCT(K35:$K$98, X35:$X$98)-K35*$AZ$3)/Z35, 0)</f>
        <v>1645.3494843488604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500000</v>
      </c>
      <c r="S36">
        <f t="shared" si="32"/>
        <v>1664.8357305501399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1068.391815282271</v>
      </c>
      <c r="AC36">
        <f t="shared" si="33"/>
        <v>1063.5814221746782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-1998.1397453797651</v>
      </c>
      <c r="AI36">
        <f t="shared" si="38"/>
        <v>-2014.1110121338613</v>
      </c>
      <c r="AJ36">
        <f t="shared" si="39"/>
        <v>4.8103931075927449</v>
      </c>
      <c r="AK36">
        <f t="shared" si="30"/>
        <v>74.787427069758976</v>
      </c>
      <c r="AL36">
        <f t="shared" si="40"/>
        <v>-1934.5131919565097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-121.42984823631853</v>
      </c>
      <c r="AR36">
        <f t="shared" si="45"/>
        <v>-122.40044526416708</v>
      </c>
      <c r="AS36">
        <f t="shared" si="46"/>
        <v>0.29233456086476134</v>
      </c>
      <c r="AT36">
        <f t="shared" si="47"/>
        <v>4.5449403326590465</v>
      </c>
      <c r="AU36">
        <f t="shared" si="48"/>
        <v>-117.56317037064328</v>
      </c>
      <c r="AW36">
        <v>33</v>
      </c>
      <c r="AX36">
        <f>IF(Z36&gt;0, (R36*SUMPRODUCT(K36:$K$98, X36:$X$98)-K36*$AZ$3)/Z36, 0)</f>
        <v>1664.8357305501399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500000</v>
      </c>
      <c r="S37">
        <f t="shared" si="32"/>
        <v>1678.0151384403794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1063.5814221746782</v>
      </c>
      <c r="AC37">
        <f t="shared" si="33"/>
        <v>1054.2898741943307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-2083.1786394103583</v>
      </c>
      <c r="AI37">
        <f t="shared" si="38"/>
        <v>-2098.8860345649432</v>
      </c>
      <c r="AJ37">
        <f t="shared" si="39"/>
        <v>9.2915479803475591</v>
      </c>
      <c r="AK37">
        <f t="shared" si="30"/>
        <v>74.450699552227476</v>
      </c>
      <c r="AL37">
        <f t="shared" si="40"/>
        <v>-2015.1437870323684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-113.03373667291746</v>
      </c>
      <c r="AR37">
        <f t="shared" si="45"/>
        <v>-113.88602343034282</v>
      </c>
      <c r="AS37">
        <f t="shared" si="46"/>
        <v>0.5041614616361747</v>
      </c>
      <c r="AT37">
        <f t="shared" si="47"/>
        <v>4.0397115298201003</v>
      </c>
      <c r="AU37">
        <f t="shared" si="48"/>
        <v>-109.34215043888655</v>
      </c>
      <c r="AW37">
        <v>34</v>
      </c>
      <c r="AX37">
        <f>IF(Z37&gt;0, (R37*SUMPRODUCT(K37:$K$98, X37:$X$98)-K37*$AZ$3)/Z37, 0)</f>
        <v>1678.0151384403794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500000</v>
      </c>
      <c r="S38">
        <f t="shared" si="32"/>
        <v>1686.0212842100032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1054.2898741943307</v>
      </c>
      <c r="AC38">
        <f t="shared" si="33"/>
        <v>1041.379619892816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-2178.8814770669201</v>
      </c>
      <c r="AI38">
        <f t="shared" si="38"/>
        <v>-2194.3228541961057</v>
      </c>
      <c r="AJ38">
        <f t="shared" si="39"/>
        <v>12.910254301514669</v>
      </c>
      <c r="AK38">
        <f t="shared" si="30"/>
        <v>73.800291193603158</v>
      </c>
      <c r="AL38">
        <f t="shared" si="40"/>
        <v>-2107.6123087009878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-105.55945888109883</v>
      </c>
      <c r="AR38">
        <f t="shared" si="45"/>
        <v>-106.30754152409325</v>
      </c>
      <c r="AS38">
        <f t="shared" si="46"/>
        <v>0.62545827867598669</v>
      </c>
      <c r="AT38">
        <f t="shared" si="47"/>
        <v>3.5753752031299721</v>
      </c>
      <c r="AU38">
        <f t="shared" si="48"/>
        <v>-102.10670804228729</v>
      </c>
      <c r="AW38">
        <v>35</v>
      </c>
      <c r="AX38">
        <f>IF(Z38&gt;0, (R38*SUMPRODUCT(K38:$K$98, X38:$X$98)-K38*$AZ$3)/Z38, 0)</f>
        <v>1686.0212842100032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500000</v>
      </c>
      <c r="S39">
        <f t="shared" si="32"/>
        <v>1689.2491273195603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1041.379619892816</v>
      </c>
      <c r="AC39">
        <f t="shared" si="33"/>
        <v>1025.2161274147552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-2286.0609864636094</v>
      </c>
      <c r="AI39">
        <f t="shared" si="38"/>
        <v>-2301.2336467721798</v>
      </c>
      <c r="AJ39">
        <f t="shared" si="39"/>
        <v>16.163492478060789</v>
      </c>
      <c r="AK39">
        <f t="shared" si="30"/>
        <v>72.896573392497132</v>
      </c>
      <c r="AL39">
        <f t="shared" si="40"/>
        <v>-2212.1735809016218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-98.88566484691998</v>
      </c>
      <c r="AR39">
        <f t="shared" si="45"/>
        <v>-99.541972185610206</v>
      </c>
      <c r="AS39">
        <f t="shared" si="46"/>
        <v>0.69916669301712631</v>
      </c>
      <c r="AT39">
        <f t="shared" si="47"/>
        <v>3.1532081460916546</v>
      </c>
      <c r="AU39">
        <f t="shared" si="48"/>
        <v>-95.689597346501415</v>
      </c>
      <c r="AW39">
        <v>36</v>
      </c>
      <c r="AX39">
        <f>IF(Z39&gt;0, (R39*SUMPRODUCT(K39:$K$98, X39:$X$98)-K39*$AZ$3)/Z39, 0)</f>
        <v>1689.2491273195603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500000</v>
      </c>
      <c r="S40">
        <f t="shared" si="32"/>
        <v>1688.1100090694792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1025.2161274147552</v>
      </c>
      <c r="AC40">
        <f t="shared" si="33"/>
        <v>1006.1482897134055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-2408.3891437256643</v>
      </c>
      <c r="AI40">
        <f t="shared" si="38"/>
        <v>-2423.2896579739627</v>
      </c>
      <c r="AJ40">
        <f t="shared" si="39"/>
        <v>19.067837701349731</v>
      </c>
      <c r="AK40">
        <f t="shared" ref="AK40:AK71" si="61">G40*SUM(AB40:AB40, AE40:AF40)</f>
        <v>71.765128919032875</v>
      </c>
      <c r="AL40">
        <f t="shared" si="40"/>
        <v>-2332.45669135358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-93.015251334062597</v>
      </c>
      <c r="AR40">
        <f t="shared" si="45"/>
        <v>-93.590729379802426</v>
      </c>
      <c r="AS40">
        <f t="shared" si="46"/>
        <v>0.73642572289812125</v>
      </c>
      <c r="AT40">
        <f t="shared" si="47"/>
        <v>2.7716664978396923</v>
      </c>
      <c r="AU40">
        <f t="shared" si="48"/>
        <v>-90.082637159064603</v>
      </c>
      <c r="AW40">
        <v>37</v>
      </c>
      <c r="AX40">
        <f>IF(Z40&gt;0, (R40*SUMPRODUCT(K40:$K$98, X40:$X$98)-K40*$AZ$3)/Z40, 0)</f>
        <v>1688.1100090694792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500000</v>
      </c>
      <c r="S41">
        <f t="shared" si="32"/>
        <v>1682.8407522339326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1006.1482897134055</v>
      </c>
      <c r="AC41">
        <f t="shared" si="33"/>
        <v>984.39895547360152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-2548.8661727688432</v>
      </c>
      <c r="AI41">
        <f t="shared" si="38"/>
        <v>-2563.4902385660203</v>
      </c>
      <c r="AJ41">
        <f t="shared" si="39"/>
        <v>21.749334239803943</v>
      </c>
      <c r="AK41">
        <f t="shared" si="61"/>
        <v>70.43038027993839</v>
      </c>
      <c r="AL41">
        <f t="shared" si="40"/>
        <v>-2471.3105240462783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-87.89345044422042</v>
      </c>
      <c r="AR41">
        <f t="shared" si="45"/>
        <v>-88.397737258557513</v>
      </c>
      <c r="AS41">
        <f t="shared" si="46"/>
        <v>0.74998995695579795</v>
      </c>
      <c r="AT41">
        <f t="shared" si="47"/>
        <v>2.4286756225328778</v>
      </c>
      <c r="AU41">
        <f t="shared" si="48"/>
        <v>-85.219071679068861</v>
      </c>
      <c r="AW41">
        <v>38</v>
      </c>
      <c r="AX41">
        <f>IF(Z41&gt;0, (R41*SUMPRODUCT(K41:$K$98, X41:$X$98)-K41*$AZ$3)/Z41, 0)</f>
        <v>1682.8407522339326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500000</v>
      </c>
      <c r="S42">
        <f t="shared" si="32"/>
        <v>1673.6014146906209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984.39895547360152</v>
      </c>
      <c r="AC42">
        <f t="shared" si="33"/>
        <v>960.13578814925506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-2709.2942070439985</v>
      </c>
      <c r="AI42">
        <f t="shared" si="38"/>
        <v>-2723.6365674728518</v>
      </c>
      <c r="AJ42">
        <f t="shared" si="39"/>
        <v>24.263167324346455</v>
      </c>
      <c r="AK42">
        <f t="shared" si="61"/>
        <v>68.907926883152115</v>
      </c>
      <c r="AL42">
        <f t="shared" si="40"/>
        <v>-2630.4654732653535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-83.41566686091673</v>
      </c>
      <c r="AR42">
        <f t="shared" si="45"/>
        <v>-83.857249600960941</v>
      </c>
      <c r="AS42">
        <f t="shared" si="46"/>
        <v>0.7470315616725105</v>
      </c>
      <c r="AT42">
        <f t="shared" si="47"/>
        <v>2.1215860049517605</v>
      </c>
      <c r="AU42">
        <f t="shared" si="48"/>
        <v>-80.988632034336689</v>
      </c>
      <c r="AW42">
        <v>39</v>
      </c>
      <c r="AX42">
        <f>IF(Z42&gt;0, (R42*SUMPRODUCT(K42:$K$98, X42:$X$98)-K42*$AZ$3)/Z42, 0)</f>
        <v>1673.6014146906209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500000</v>
      </c>
      <c r="S43">
        <f t="shared" si="32"/>
        <v>1660.6261941107725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960.13578814925506</v>
      </c>
      <c r="AC43">
        <f t="shared" si="33"/>
        <v>933.53287407393975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-2900.1658338463053</v>
      </c>
      <c r="AI43">
        <f t="shared" si="38"/>
        <v>-2914.2197623791776</v>
      </c>
      <c r="AJ43">
        <f t="shared" si="39"/>
        <v>26.602914075315311</v>
      </c>
      <c r="AK43">
        <f t="shared" si="61"/>
        <v>67.209505170447855</v>
      </c>
      <c r="AL43">
        <f t="shared" si="40"/>
        <v>-2820.4073431334145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-79.725319239100614</v>
      </c>
      <c r="AR43">
        <f t="shared" si="45"/>
        <v>-80.111660573713451</v>
      </c>
      <c r="AS43">
        <f t="shared" si="46"/>
        <v>0.73131191071650803</v>
      </c>
      <c r="AT43">
        <f t="shared" si="47"/>
        <v>1.847583746102397</v>
      </c>
      <c r="AU43">
        <f t="shared" si="48"/>
        <v>-77.53276491689455</v>
      </c>
      <c r="AW43">
        <v>40</v>
      </c>
      <c r="AX43">
        <f>IF(Z43&gt;0, (R43*SUMPRODUCT(K43:$K$98, X43:$X$98)-K43*$AZ$3)/Z43, 0)</f>
        <v>1660.6261941107725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500000</v>
      </c>
      <c r="S44">
        <f t="shared" si="32"/>
        <v>1643.6988298814283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933.53287407393975</v>
      </c>
      <c r="AC44">
        <f t="shared" si="33"/>
        <v>904.53322696484042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-3116.0325370513124</v>
      </c>
      <c r="AI44">
        <f t="shared" si="38"/>
        <v>-3129.7901246720035</v>
      </c>
      <c r="AJ44">
        <f t="shared" si="39"/>
        <v>28.999647109099328</v>
      </c>
      <c r="AK44">
        <f t="shared" si="61"/>
        <v>65.347301185175795</v>
      </c>
      <c r="AL44">
        <f t="shared" si="40"/>
        <v>-3035.4431763777284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-76.481675965296674</v>
      </c>
      <c r="AR44">
        <f t="shared" si="45"/>
        <v>-76.819350025486543</v>
      </c>
      <c r="AS44">
        <f t="shared" si="46"/>
        <v>0.71178384273384876</v>
      </c>
      <c r="AT44">
        <f t="shared" si="47"/>
        <v>1.6039213503145013</v>
      </c>
      <c r="AU44">
        <f t="shared" si="48"/>
        <v>-74.503644832438198</v>
      </c>
      <c r="AW44">
        <v>41</v>
      </c>
      <c r="AX44">
        <f>IF(Z44&gt;0, (R44*SUMPRODUCT(K44:$K$98, X44:$X$98)-K44*$AZ$3)/Z44, 0)</f>
        <v>1643.6988298814283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500000</v>
      </c>
      <c r="S45">
        <f t="shared" si="32"/>
        <v>1623.0638462206045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904.53322696484042</v>
      </c>
      <c r="AC45">
        <f t="shared" si="33"/>
        <v>873.34232968704487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-3358.9609679343598</v>
      </c>
      <c r="AI45">
        <f t="shared" si="38"/>
        <v>-3372.4130316304472</v>
      </c>
      <c r="AJ45">
        <f t="shared" si="39"/>
        <v>31.190897277795557</v>
      </c>
      <c r="AK45">
        <f t="shared" si="61"/>
        <v>63.317325887538836</v>
      </c>
      <c r="AL45">
        <f t="shared" si="40"/>
        <v>-3277.9048084651126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-73.61093716671283</v>
      </c>
      <c r="AR45">
        <f t="shared" si="45"/>
        <v>-73.905736369486618</v>
      </c>
      <c r="AS45">
        <f t="shared" si="46"/>
        <v>0.68354208387874027</v>
      </c>
      <c r="AT45">
        <f t="shared" si="47"/>
        <v>1.3875861440385104</v>
      </c>
      <c r="AU45">
        <f t="shared" si="48"/>
        <v>-71.834608141569362</v>
      </c>
      <c r="AW45">
        <v>42</v>
      </c>
      <c r="AX45">
        <f>IF(Z45&gt;0, (R45*SUMPRODUCT(K45:$K$98, X45:$X$98)-K45*$AZ$3)/Z45, 0)</f>
        <v>1623.0638462206045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500000</v>
      </c>
      <c r="S46">
        <f t="shared" si="32"/>
        <v>1598.9944791071841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873.34232968704487</v>
      </c>
      <c r="AC46">
        <f t="shared" si="33"/>
        <v>840.16958777702996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-3632.759664709798</v>
      </c>
      <c r="AI46">
        <f t="shared" si="38"/>
        <v>-3645.8955697856891</v>
      </c>
      <c r="AJ46">
        <f t="shared" si="39"/>
        <v>33.172741910014906</v>
      </c>
      <c r="AK46">
        <f t="shared" si="61"/>
        <v>61.133963078093146</v>
      </c>
      <c r="AL46">
        <f t="shared" si="40"/>
        <v>-3551.5888647975812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-71.081409967223578</v>
      </c>
      <c r="AR46">
        <f t="shared" si="45"/>
        <v>-71.338437334891324</v>
      </c>
      <c r="AS46">
        <f t="shared" si="46"/>
        <v>0.64908375039201338</v>
      </c>
      <c r="AT46">
        <f t="shared" si="47"/>
        <v>1.1961948197919627</v>
      </c>
      <c r="AU46">
        <f t="shared" si="48"/>
        <v>-69.493158764707346</v>
      </c>
      <c r="AW46">
        <v>43</v>
      </c>
      <c r="AX46">
        <f>IF(Z46&gt;0, (R46*SUMPRODUCT(K46:$K$98, X46:$X$98)-K46*$AZ$3)/Z46, 0)</f>
        <v>1598.9944791071841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500000</v>
      </c>
      <c r="S47">
        <f t="shared" si="32"/>
        <v>1571.6430730779216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840.16958777702996</v>
      </c>
      <c r="AC47">
        <f t="shared" si="33"/>
        <v>805.19370928900048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-3927.8886152231712</v>
      </c>
      <c r="AI47">
        <f t="shared" si="38"/>
        <v>-3940.6967668175421</v>
      </c>
      <c r="AJ47">
        <f t="shared" si="39"/>
        <v>34.97587848802948</v>
      </c>
      <c r="AK47">
        <f t="shared" si="61"/>
        <v>58.8118711443921</v>
      </c>
      <c r="AL47">
        <f t="shared" si="40"/>
        <v>-3846.9090171851203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-68.621547571213256</v>
      </c>
      <c r="AR47">
        <f t="shared" si="45"/>
        <v>-68.8453103277553</v>
      </c>
      <c r="AS47">
        <f t="shared" si="46"/>
        <v>0.61104047100758296</v>
      </c>
      <c r="AT47">
        <f t="shared" si="47"/>
        <v>1.0274633547004659</v>
      </c>
      <c r="AU47">
        <f t="shared" si="48"/>
        <v>-67.206806502047243</v>
      </c>
      <c r="AW47">
        <v>44</v>
      </c>
      <c r="AX47">
        <f>IF(Z47&gt;0, (R47*SUMPRODUCT(K47:$K$98, X47:$X$98)-K47*$AZ$3)/Z47, 0)</f>
        <v>1571.6430730779216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500000</v>
      </c>
      <c r="S48">
        <f t="shared" si="32"/>
        <v>1541.5731588523659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805.19370928900048</v>
      </c>
      <c r="AC48">
        <f t="shared" si="33"/>
        <v>768.80924339563921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-4242.7386400901551</v>
      </c>
      <c r="AI48">
        <f t="shared" si="38"/>
        <v>-4255.2065732365782</v>
      </c>
      <c r="AJ48">
        <f t="shared" si="39"/>
        <v>36.384465893361266</v>
      </c>
      <c r="AK48">
        <f t="shared" si="61"/>
        <v>56.363559650230037</v>
      </c>
      <c r="AL48">
        <f t="shared" si="40"/>
        <v>-4162.4585476929869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-66.180432493589834</v>
      </c>
      <c r="AR48">
        <f t="shared" si="45"/>
        <v>-66.374913765694288</v>
      </c>
      <c r="AS48">
        <f t="shared" si="46"/>
        <v>0.56754372426290911</v>
      </c>
      <c r="AT48">
        <f t="shared" si="47"/>
        <v>0.87918796583029912</v>
      </c>
      <c r="AU48">
        <f t="shared" si="48"/>
        <v>-64.928182075601086</v>
      </c>
      <c r="AW48">
        <v>45</v>
      </c>
      <c r="AX48">
        <f>IF(Z48&gt;0, (R48*SUMPRODUCT(K48:$K$98, X48:$X$98)-K48*$AZ$3)/Z48, 0)</f>
        <v>1541.5731588523659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500000</v>
      </c>
      <c r="S49">
        <f t="shared" si="32"/>
        <v>1509.3325962795741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768.80924339563921</v>
      </c>
      <c r="AC49">
        <f t="shared" si="33"/>
        <v>731.41191954298836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-4568.6065396612812</v>
      </c>
      <c r="AI49">
        <f t="shared" si="38"/>
        <v>-4580.7213631492568</v>
      </c>
      <c r="AJ49">
        <f t="shared" si="39"/>
        <v>37.397323852650857</v>
      </c>
      <c r="AK49">
        <f t="shared" si="61"/>
        <v>53.81664703769475</v>
      </c>
      <c r="AL49">
        <f t="shared" si="40"/>
        <v>-4489.5073922589118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-63.62811481658462</v>
      </c>
      <c r="AR49">
        <f t="shared" si="45"/>
        <v>-63.796840963864689</v>
      </c>
      <c r="AS49">
        <f t="shared" si="46"/>
        <v>0.52084179175252121</v>
      </c>
      <c r="AT49">
        <f t="shared" si="47"/>
        <v>0.74951777243919238</v>
      </c>
      <c r="AU49">
        <f t="shared" si="48"/>
        <v>-62.526481399672981</v>
      </c>
      <c r="AW49">
        <v>46</v>
      </c>
      <c r="AX49">
        <f>IF(Z49&gt;0, (R49*SUMPRODUCT(K49:$K$98, X49:$X$98)-K49*$AZ$3)/Z49, 0)</f>
        <v>1509.3325962795741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500000</v>
      </c>
      <c r="S50">
        <f t="shared" si="32"/>
        <v>1475.71099979004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731.41191954298836</v>
      </c>
      <c r="AC50">
        <f t="shared" si="33"/>
        <v>693.48300887009964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-4907.7804150256779</v>
      </c>
      <c r="AI50">
        <f t="shared" si="38"/>
        <v>-4919.528701258022</v>
      </c>
      <c r="AJ50">
        <f t="shared" si="39"/>
        <v>37.928910672888719</v>
      </c>
      <c r="AK50">
        <f t="shared" si="61"/>
        <v>51.198834368009187</v>
      </c>
      <c r="AL50">
        <f t="shared" si="40"/>
        <v>-4830.4009562171241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-61.028458378883506</v>
      </c>
      <c r="AR50">
        <f t="shared" si="45"/>
        <v>-61.174548818292472</v>
      </c>
      <c r="AS50">
        <f t="shared" si="46"/>
        <v>0.47164761880339112</v>
      </c>
      <c r="AT50">
        <f t="shared" si="47"/>
        <v>0.63665968483617474</v>
      </c>
      <c r="AU50">
        <f t="shared" si="48"/>
        <v>-60.066241514652901</v>
      </c>
      <c r="AW50">
        <v>47</v>
      </c>
      <c r="AX50">
        <f>IF(Z50&gt;0, (R50*SUMPRODUCT(K50:$K$98, X50:$X$98)-K50*$AZ$3)/Z50, 0)</f>
        <v>1475.71099979004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500000</v>
      </c>
      <c r="S51">
        <f t="shared" si="32"/>
        <v>1441.4173141695278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693.48300887009964</v>
      </c>
      <c r="AC51">
        <f t="shared" si="33"/>
        <v>655.40026847665865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-5270.2938919788221</v>
      </c>
      <c r="AI51">
        <f t="shared" si="38"/>
        <v>-5281.6611806542442</v>
      </c>
      <c r="AJ51">
        <f t="shared" si="39"/>
        <v>38.082740393440986</v>
      </c>
      <c r="AK51">
        <f t="shared" si="61"/>
        <v>48.543810620906982</v>
      </c>
      <c r="AL51">
        <f t="shared" si="40"/>
        <v>-5195.0346296398966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-58.514579371909456</v>
      </c>
      <c r="AR51">
        <f t="shared" si="45"/>
        <v>-58.640787156347002</v>
      </c>
      <c r="AS51">
        <f t="shared" si="46"/>
        <v>0.42282187314892522</v>
      </c>
      <c r="AT51">
        <f t="shared" si="47"/>
        <v>0.5389681709999441</v>
      </c>
      <c r="AU51">
        <f t="shared" si="48"/>
        <v>-57.67899711219814</v>
      </c>
      <c r="AW51">
        <v>48</v>
      </c>
      <c r="AX51">
        <f>IF(Z51&gt;0, (R51*SUMPRODUCT(K51:$K$98, X51:$X$98)-K51*$AZ$3)/Z51, 0)</f>
        <v>1441.4173141695278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500000</v>
      </c>
      <c r="S52">
        <f t="shared" si="32"/>
        <v>1406.8473841753218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655.40026847665865</v>
      </c>
      <c r="AC52">
        <f t="shared" si="33"/>
        <v>617.37293730603733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-5655.1479090763569</v>
      </c>
      <c r="AI52">
        <f t="shared" si="38"/>
        <v>-5666.1187674695711</v>
      </c>
      <c r="AJ52">
        <f t="shared" si="39"/>
        <v>38.027331170621324</v>
      </c>
      <c r="AK52">
        <f t="shared" si="61"/>
        <v>45.87801879336611</v>
      </c>
      <c r="AL52">
        <f t="shared" si="40"/>
        <v>-5582.2134175055835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-56.06027182868133</v>
      </c>
      <c r="AR52">
        <f t="shared" si="45"/>
        <v>-56.169027481690947</v>
      </c>
      <c r="AS52">
        <f t="shared" si="46"/>
        <v>0.37697025022507397</v>
      </c>
      <c r="AT52">
        <f t="shared" si="47"/>
        <v>0.45479521417814217</v>
      </c>
      <c r="AU52">
        <f t="shared" si="48"/>
        <v>-55.337262017287728</v>
      </c>
      <c r="AW52">
        <v>49</v>
      </c>
      <c r="AX52">
        <f>IF(Z52&gt;0, (R52*SUMPRODUCT(K52:$K$98, X52:$X$98)-K52*$AZ$3)/Z52, 0)</f>
        <v>1406.8473841753218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500000</v>
      </c>
      <c r="S53">
        <f t="shared" si="32"/>
        <v>1372.4306658723053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617.37293730603733</v>
      </c>
      <c r="AC53">
        <f t="shared" si="33"/>
        <v>579.60485137136311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-6063.0207551212297</v>
      </c>
      <c r="AI53">
        <f t="shared" si="38"/>
        <v>-6073.5787538927552</v>
      </c>
      <c r="AJ53">
        <f t="shared" si="39"/>
        <v>37.768085934674218</v>
      </c>
      <c r="AK53">
        <f t="shared" si="61"/>
        <v>43.21610561142262</v>
      </c>
      <c r="AL53">
        <f t="shared" si="40"/>
        <v>-5992.5945623466587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-53.663903904755166</v>
      </c>
      <c r="AR53">
        <f t="shared" si="45"/>
        <v>-53.757352938559499</v>
      </c>
      <c r="AS53">
        <f t="shared" si="46"/>
        <v>0.33428599639098006</v>
      </c>
      <c r="AT53">
        <f t="shared" si="47"/>
        <v>0.38250651487713122</v>
      </c>
      <c r="AU53">
        <f t="shared" si="48"/>
        <v>-53.040560427291389</v>
      </c>
      <c r="AW53">
        <v>50</v>
      </c>
      <c r="AX53">
        <f>IF(Z53&gt;0, (R53*SUMPRODUCT(K53:$K$98, X53:$X$98)-K53*$AZ$3)/Z53, 0)</f>
        <v>1372.4306658723053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500000</v>
      </c>
      <c r="S54">
        <f t="shared" si="32"/>
        <v>1338.3864805272215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579.60485137136311</v>
      </c>
      <c r="AC54">
        <f t="shared" si="33"/>
        <v>542.27325630054315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-6463.6723075204536</v>
      </c>
      <c r="AI54">
        <f t="shared" si="38"/>
        <v>-6473.8015426888878</v>
      </c>
      <c r="AJ54">
        <f t="shared" si="39"/>
        <v>37.331595070819958</v>
      </c>
      <c r="AK54">
        <f t="shared" si="61"/>
        <v>40.572339595995423</v>
      </c>
      <c r="AL54">
        <f t="shared" si="40"/>
        <v>-6395.8976080220718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-51.080426677697098</v>
      </c>
      <c r="AR54">
        <f t="shared" si="45"/>
        <v>-51.160474927315249</v>
      </c>
      <c r="AS54">
        <f t="shared" si="46"/>
        <v>0.29502018574763011</v>
      </c>
      <c r="AT54">
        <f t="shared" si="47"/>
        <v>0.32063079922300236</v>
      </c>
      <c r="AU54">
        <f t="shared" si="48"/>
        <v>-50.544823942344614</v>
      </c>
      <c r="AW54">
        <v>51</v>
      </c>
      <c r="AX54">
        <f>IF(Z54&gt;0, (R54*SUMPRODUCT(K54:$K$98, X54:$X$98)-K54*$AZ$3)/Z54, 0)</f>
        <v>1338.3864805272215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500000</v>
      </c>
      <c r="S55">
        <f t="shared" si="32"/>
        <v>1305.3791287479007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542.27325630054315</v>
      </c>
      <c r="AC55">
        <f t="shared" si="33"/>
        <v>505.77524822457355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-6831.5180138724272</v>
      </c>
      <c r="AI55">
        <f t="shared" si="38"/>
        <v>-6841.2043807884838</v>
      </c>
      <c r="AJ55">
        <f t="shared" si="39"/>
        <v>36.498008075969608</v>
      </c>
      <c r="AK55">
        <f t="shared" si="61"/>
        <v>37.959127941038027</v>
      </c>
      <c r="AL55">
        <f t="shared" si="40"/>
        <v>-6766.7472447714763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-48.203034701751463</v>
      </c>
      <c r="AR55">
        <f t="shared" si="45"/>
        <v>-48.271381484946708</v>
      </c>
      <c r="AS55">
        <f t="shared" si="46"/>
        <v>0.25752910938069901</v>
      </c>
      <c r="AT55">
        <f t="shared" si="47"/>
        <v>0.26783873769702521</v>
      </c>
      <c r="AU55">
        <f t="shared" si="48"/>
        <v>-47.746013637868984</v>
      </c>
      <c r="AW55">
        <v>52</v>
      </c>
      <c r="AX55">
        <f>IF(Z55&gt;0, (R55*SUMPRODUCT(K55:$K$98, X55:$X$98)-K55*$AZ$3)/Z55, 0)</f>
        <v>1305.3791287479007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500000</v>
      </c>
      <c r="S56">
        <f t="shared" si="32"/>
        <v>1286.0996710795384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505.77524822457355</v>
      </c>
      <c r="AC56">
        <f t="shared" si="33"/>
        <v>470.59223013150768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-8836.8146130441964</v>
      </c>
      <c r="AI56">
        <f t="shared" si="38"/>
        <v>-8845.9622755604396</v>
      </c>
      <c r="AJ56">
        <f t="shared" si="39"/>
        <v>35.183018093065868</v>
      </c>
      <c r="AK56">
        <f t="shared" si="61"/>
        <v>35.404267375720153</v>
      </c>
      <c r="AL56">
        <f t="shared" si="40"/>
        <v>-8775.3749900916537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-55.6717514243403</v>
      </c>
      <c r="AR56">
        <f t="shared" si="45"/>
        <v>-55.729381511200593</v>
      </c>
      <c r="AS56">
        <f t="shared" si="46"/>
        <v>0.22165229479228343</v>
      </c>
      <c r="AT56">
        <f t="shared" si="47"/>
        <v>0.2230461607503359</v>
      </c>
      <c r="AU56">
        <f t="shared" si="48"/>
        <v>-55.284683055657972</v>
      </c>
      <c r="AW56">
        <v>53</v>
      </c>
      <c r="AX56">
        <f>IF(Z56&gt;0, (R56*SUMPRODUCT(K56:$K$98, X56:$X$98)-K56*$AZ$3)/Z56, 0)</f>
        <v>1286.0996710795384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500000</v>
      </c>
      <c r="S57">
        <f t="shared" si="32"/>
        <v>1251.3946782968446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470.59223013150768</v>
      </c>
      <c r="AC57">
        <f t="shared" si="33"/>
        <v>426.54549353635082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-10695.67424192908</v>
      </c>
      <c r="AI57">
        <f t="shared" si="38"/>
        <v>-10704.195644108066</v>
      </c>
      <c r="AJ57">
        <f t="shared" si="39"/>
        <v>44.046736595156858</v>
      </c>
      <c r="AK57">
        <f t="shared" si="61"/>
        <v>32.941456109205539</v>
      </c>
      <c r="AL57">
        <f t="shared" si="40"/>
        <v>-10627.207451403703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-60.162972400371928</v>
      </c>
      <c r="AR57">
        <f t="shared" si="45"/>
        <v>-60.210905132101637</v>
      </c>
      <c r="AS57">
        <f t="shared" si="46"/>
        <v>0.24776208943541284</v>
      </c>
      <c r="AT57">
        <f t="shared" si="47"/>
        <v>0.18529508938828218</v>
      </c>
      <c r="AU57">
        <f t="shared" si="48"/>
        <v>-59.777847953277941</v>
      </c>
      <c r="AW57">
        <v>54</v>
      </c>
      <c r="AX57">
        <f>IF(Z57&gt;0, (R57*SUMPRODUCT(K57:$K$98, X57:$X$98)-K57*$AZ$3)/Z57, 0)</f>
        <v>1251.3946782968446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500000</v>
      </c>
      <c r="S58">
        <f t="shared" si="32"/>
        <v>1204.8840720373346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426.54549353635082</v>
      </c>
      <c r="AC58">
        <f t="shared" si="33"/>
        <v>376.76199866203558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-12375.942052294875</v>
      </c>
      <c r="AI58">
        <f t="shared" si="38"/>
        <v>-12383.759443349456</v>
      </c>
      <c r="AJ58">
        <f t="shared" si="39"/>
        <v>49.783494874315238</v>
      </c>
      <c r="AK58">
        <f t="shared" si="61"/>
        <v>29.85818454754456</v>
      </c>
      <c r="AL58">
        <f t="shared" si="40"/>
        <v>-12304.117763927597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-62.155757291541043</v>
      </c>
      <c r="AR58">
        <f t="shared" si="45"/>
        <v>-62.195018614758979</v>
      </c>
      <c r="AS58">
        <f t="shared" si="46"/>
        <v>0.25002790183223528</v>
      </c>
      <c r="AT58">
        <f t="shared" si="47"/>
        <v>0.14995691350696722</v>
      </c>
      <c r="AU58">
        <f t="shared" si="48"/>
        <v>-61.795033799419784</v>
      </c>
      <c r="AW58">
        <v>55</v>
      </c>
      <c r="AX58">
        <f>IF(Z58&gt;0, (R58*SUMPRODUCT(K58:$K$98, X58:$X$98)-K58*$AZ$3)/Z58, 0)</f>
        <v>1204.8840720373346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500000</v>
      </c>
      <c r="S59">
        <f t="shared" si="32"/>
        <v>1148.6240426044117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376.76199866203558</v>
      </c>
      <c r="AC59">
        <f t="shared" si="33"/>
        <v>323.87363201875945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-13801.035895227413</v>
      </c>
      <c r="AI59">
        <f t="shared" si="38"/>
        <v>-13808.085060576686</v>
      </c>
      <c r="AJ59">
        <f t="shared" si="39"/>
        <v>52.888366643276129</v>
      </c>
      <c r="AK59">
        <f t="shared" si="61"/>
        <v>26.373339906342494</v>
      </c>
      <c r="AL59">
        <f t="shared" si="40"/>
        <v>-13728.823354027068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-61.886619119209954</v>
      </c>
      <c r="AR59">
        <f t="shared" si="45"/>
        <v>-61.918228993598419</v>
      </c>
      <c r="AS59">
        <f t="shared" si="46"/>
        <v>0.23716206719101679</v>
      </c>
      <c r="AT59">
        <f t="shared" si="47"/>
        <v>0.11826335748099173</v>
      </c>
      <c r="AU59">
        <f t="shared" si="48"/>
        <v>-61.562803568926412</v>
      </c>
      <c r="AW59">
        <v>56</v>
      </c>
      <c r="AX59">
        <f>IF(Z59&gt;0, (R59*SUMPRODUCT(K59:$K$98, X59:$X$98)-K59*$AZ$3)/Z59, 0)</f>
        <v>1148.6240426044117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500000</v>
      </c>
      <c r="S60">
        <f t="shared" si="32"/>
        <v>1081.5935926589332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323.87363201875945</v>
      </c>
      <c r="AC60">
        <f t="shared" si="33"/>
        <v>270.26146883550024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-14636.773721635116</v>
      </c>
      <c r="AI60">
        <f t="shared" si="38"/>
        <v>-14643.020556644815</v>
      </c>
      <c r="AJ60">
        <f t="shared" si="39"/>
        <v>53.612163183259213</v>
      </c>
      <c r="AK60">
        <f t="shared" si="61"/>
        <v>22.671154241313165</v>
      </c>
      <c r="AL60">
        <f t="shared" si="40"/>
        <v>-14566.737239220241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-58.601996005017966</v>
      </c>
      <c r="AR60">
        <f t="shared" si="45"/>
        <v>-58.627006776328948</v>
      </c>
      <c r="AS60">
        <f t="shared" si="46"/>
        <v>0.21464974675681125</v>
      </c>
      <c r="AT60">
        <f t="shared" si="47"/>
        <v>9.0769654265732636E-2</v>
      </c>
      <c r="AU60">
        <f t="shared" si="48"/>
        <v>-58.321587375306393</v>
      </c>
      <c r="AW60">
        <v>57</v>
      </c>
      <c r="AX60">
        <f>IF(Z60&gt;0, (R60*SUMPRODUCT(K60:$K$98, X60:$X$98)-K60*$AZ$3)/Z60, 0)</f>
        <v>1081.5935926589332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500000</v>
      </c>
      <c r="S61">
        <f t="shared" si="32"/>
        <v>1008.3321758039508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270.26146883550024</v>
      </c>
      <c r="AC61">
        <f t="shared" si="33"/>
        <v>219.04737991615255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-15068.673006213741</v>
      </c>
      <c r="AI61">
        <f t="shared" si="38"/>
        <v>-15074.103939223032</v>
      </c>
      <c r="AJ61">
        <f t="shared" si="39"/>
        <v>51.214088919347688</v>
      </c>
      <c r="AK61">
        <f t="shared" si="61"/>
        <v>18.918302818485017</v>
      </c>
      <c r="AL61">
        <f t="shared" si="40"/>
        <v>-15003.9715474852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-53.867154603263501</v>
      </c>
      <c r="AR61">
        <f t="shared" si="45"/>
        <v>-53.886568980888576</v>
      </c>
      <c r="AS61">
        <f t="shared" si="46"/>
        <v>0.18307897746179644</v>
      </c>
      <c r="AT61">
        <f t="shared" si="47"/>
        <v>6.762872499353198E-2</v>
      </c>
      <c r="AU61">
        <f t="shared" si="48"/>
        <v>-53.635861278433246</v>
      </c>
      <c r="AW61">
        <v>58</v>
      </c>
      <c r="AX61">
        <f>IF(Z61&gt;0, (R61*SUMPRODUCT(K61:$K$98, X61:$X$98)-K61*$AZ$3)/Z61, 0)</f>
        <v>1008.3321758039508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500000</v>
      </c>
      <c r="S62">
        <f t="shared" si="32"/>
        <v>928.31247810476373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219.04737991615255</v>
      </c>
      <c r="AC62">
        <f t="shared" si="33"/>
        <v>171.77657092509469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-15011.5956594318</v>
      </c>
      <c r="AI62">
        <f t="shared" si="38"/>
        <v>-15016.221703328027</v>
      </c>
      <c r="AJ62">
        <f t="shared" si="39"/>
        <v>47.270808991057862</v>
      </c>
      <c r="AK62">
        <f t="shared" si="61"/>
        <v>15.333316594130681</v>
      </c>
      <c r="AL62">
        <f t="shared" si="40"/>
        <v>-14953.617577742838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-47.913496234802302</v>
      </c>
      <c r="AR62">
        <f t="shared" si="45"/>
        <v>-47.928261483069875</v>
      </c>
      <c r="AS62">
        <f t="shared" si="46"/>
        <v>0.15087734708508918</v>
      </c>
      <c r="AT62">
        <f t="shared" si="47"/>
        <v>4.8940354081434136E-2</v>
      </c>
      <c r="AU62">
        <f t="shared" si="48"/>
        <v>-47.728443781903351</v>
      </c>
      <c r="AW62">
        <v>59</v>
      </c>
      <c r="AX62">
        <f>IF(Z62&gt;0, (R62*SUMPRODUCT(K62:$K$98, X62:$X$98)-K62*$AZ$3)/Z62, 0)</f>
        <v>928.31247810476373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500000</v>
      </c>
      <c r="S63">
        <f t="shared" si="32"/>
        <v>841.16288181563584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171.77657092509469</v>
      </c>
      <c r="AC63">
        <f t="shared" si="33"/>
        <v>129.75266898690455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-14468.71086412624</v>
      </c>
      <c r="AI63">
        <f t="shared" si="38"/>
        <v>-14472.567212040298</v>
      </c>
      <c r="AJ63">
        <f t="shared" si="39"/>
        <v>42.023901938190136</v>
      </c>
      <c r="AK63">
        <f t="shared" si="61"/>
        <v>12.024359964756629</v>
      </c>
      <c r="AL63">
        <f t="shared" si="40"/>
        <v>-14418.518950137352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-41.232799251994308</v>
      </c>
      <c r="AR63">
        <f t="shared" si="45"/>
        <v>-41.243789036839651</v>
      </c>
      <c r="AS63">
        <f t="shared" si="46"/>
        <v>0.1197593295404849</v>
      </c>
      <c r="AT63">
        <f t="shared" si="47"/>
        <v>3.4266910522748113E-2</v>
      </c>
      <c r="AU63">
        <f t="shared" si="48"/>
        <v>-41.089762796776419</v>
      </c>
      <c r="AW63">
        <v>60</v>
      </c>
      <c r="AX63">
        <f>IF(Z63&gt;0, (R63*SUMPRODUCT(K63:$K$98, X63:$X$98)-K63*$AZ$3)/Z63, 0)</f>
        <v>841.16288181563584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500000</v>
      </c>
      <c r="S64">
        <f t="shared" si="32"/>
        <v>746.76316179163791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129.75266898690455</v>
      </c>
      <c r="AC64">
        <f t="shared" si="33"/>
        <v>93.778436071171157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-13565.743459096106</v>
      </c>
      <c r="AI64">
        <f t="shared" si="38"/>
        <v>-13568.882956358068</v>
      </c>
      <c r="AJ64">
        <f t="shared" si="39"/>
        <v>35.974232915733396</v>
      </c>
      <c r="AK64">
        <f t="shared" si="61"/>
        <v>9.08268682908332</v>
      </c>
      <c r="AL64">
        <f t="shared" si="40"/>
        <v>-13523.826036613251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-34.517438428108051</v>
      </c>
      <c r="AR64">
        <f t="shared" si="45"/>
        <v>-34.525426741005298</v>
      </c>
      <c r="AS64">
        <f t="shared" si="46"/>
        <v>9.1534855676091584E-2</v>
      </c>
      <c r="AT64">
        <f t="shared" si="47"/>
        <v>2.3110497727601941E-2</v>
      </c>
      <c r="AU64">
        <f t="shared" si="48"/>
        <v>-34.410781387601602</v>
      </c>
      <c r="AW64">
        <v>61</v>
      </c>
      <c r="AX64">
        <f>IF(Z64&gt;0, (R64*SUMPRODUCT(K64:$K$98, X64:$X$98)-K64*$AZ$3)/Z64, 0)</f>
        <v>746.76316179163791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500000</v>
      </c>
      <c r="S65">
        <f t="shared" si="32"/>
        <v>641.37673096373669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93.778436071171157</v>
      </c>
      <c r="AC65">
        <f t="shared" si="33"/>
        <v>63.956146157581756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-12303.559292124684</v>
      </c>
      <c r="AI65">
        <f t="shared" si="38"/>
        <v>-12306.052216449421</v>
      </c>
      <c r="AJ65">
        <f t="shared" si="39"/>
        <v>29.822289913589401</v>
      </c>
      <c r="AK65">
        <f t="shared" si="61"/>
        <v>6.5644905249819816</v>
      </c>
      <c r="AL65">
        <f t="shared" si="40"/>
        <v>-12269.66543601085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-27.951666294657038</v>
      </c>
      <c r="AR65">
        <f t="shared" si="45"/>
        <v>-27.957329809349691</v>
      </c>
      <c r="AS65">
        <f t="shared" si="46"/>
        <v>6.775134544527539E-2</v>
      </c>
      <c r="AT65">
        <f t="shared" si="47"/>
        <v>1.4913444491317438E-2</v>
      </c>
      <c r="AU65">
        <f t="shared" si="48"/>
        <v>-27.874665019413097</v>
      </c>
      <c r="AW65">
        <v>62</v>
      </c>
      <c r="AX65">
        <f>IF(Z65&gt;0, (R65*SUMPRODUCT(K65:$K$98, X65:$X$98)-K65*$AZ$3)/Z65, 0)</f>
        <v>641.37673096373669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500000</v>
      </c>
      <c r="S66">
        <f t="shared" si="32"/>
        <v>521.61431785040531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63.956146157581756</v>
      </c>
      <c r="AC66">
        <f t="shared" si="33"/>
        <v>40.196576750887786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-10828.964714038677</v>
      </c>
      <c r="AI66">
        <f t="shared" si="38"/>
        <v>-10830.891260884464</v>
      </c>
      <c r="AJ66">
        <f t="shared" si="39"/>
        <v>23.75956940669397</v>
      </c>
      <c r="AK66">
        <f t="shared" si="61"/>
        <v>4.4769302310307237</v>
      </c>
      <c r="AL66">
        <f t="shared" si="40"/>
        <v>-10802.65476124674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-21.965740680681584</v>
      </c>
      <c r="AR66">
        <f t="shared" si="45"/>
        <v>-21.96964853609909</v>
      </c>
      <c r="AS66">
        <f t="shared" si="46"/>
        <v>4.8194500033369607E-2</v>
      </c>
      <c r="AT66">
        <f t="shared" si="47"/>
        <v>9.0811163483465705E-3</v>
      </c>
      <c r="AU66">
        <f t="shared" si="48"/>
        <v>-21.912372919717377</v>
      </c>
      <c r="AW66">
        <v>63</v>
      </c>
      <c r="AX66">
        <f>IF(Z66&gt;0, (R66*SUMPRODUCT(K66:$K$98, X66:$X$98)-K66*$AZ$3)/Z66, 0)</f>
        <v>521.61431785040531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500000</v>
      </c>
      <c r="S67">
        <f t="shared" ref="S67:S89" si="63">AX67</f>
        <v>380.0334805561003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40.196576750887786</v>
      </c>
      <c r="AC67">
        <f t="shared" ref="AC67:AC89" si="64">S67*Z67</f>
        <v>21.97377972017323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-9235.3066874643737</v>
      </c>
      <c r="AI67">
        <f t="shared" ref="AI67:AI89" si="69">SUM(AE67:AH67)</f>
        <v>-9236.7522035073307</v>
      </c>
      <c r="AJ67">
        <f t="shared" ref="AJ67:AJ89" si="70">AB67-AC67</f>
        <v>18.222797030714556</v>
      </c>
      <c r="AK67">
        <f t="shared" si="61"/>
        <v>2.8137603725621454</v>
      </c>
      <c r="AL67">
        <f t="shared" ref="AL67:AL89" si="71">SUM(AI67:AK67)</f>
        <v>-9215.715646104054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-16.726004645243115</v>
      </c>
      <c r="AR67">
        <f t="shared" ref="AR67:AR89" si="76">AI67*$K67</f>
        <v>-16.728622610067401</v>
      </c>
      <c r="AS67">
        <f t="shared" ref="AS67:AS89" si="77">AJ67*$K67</f>
        <v>3.3003190700615255E-2</v>
      </c>
      <c r="AT67">
        <f t="shared" ref="AT67:AT89" si="78">AK67*$K67</f>
        <v>5.0959833446524074E-3</v>
      </c>
      <c r="AU67">
        <f t="shared" ref="AU67:AU89" si="79">AL67*$K67</f>
        <v>-16.690523436022133</v>
      </c>
      <c r="AW67">
        <v>64</v>
      </c>
      <c r="AX67">
        <f>IF(Z67&gt;0, (R67*SUMPRODUCT(K67:$K$98, X67:$X$98)-K67*$AZ$3)/Z67, 0)</f>
        <v>380.0334805561003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500000</v>
      </c>
      <c r="S68">
        <f t="shared" si="63"/>
        <v>204.22858438247573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21.97377972017323</v>
      </c>
      <c r="AC68">
        <f t="shared" si="64"/>
        <v>8.589689048114959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-7591.6221262641284</v>
      </c>
      <c r="AI68">
        <f t="shared" si="69"/>
        <v>-7592.6736060403418</v>
      </c>
      <c r="AJ68">
        <f t="shared" si="70"/>
        <v>13.384090672058271</v>
      </c>
      <c r="AK68">
        <f t="shared" si="61"/>
        <v>1.5381645804121262</v>
      </c>
      <c r="AL68">
        <f t="shared" si="71"/>
        <v>-7577.7513507878721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-12.276016151725393</v>
      </c>
      <c r="AR68">
        <f t="shared" si="76"/>
        <v>-12.277716444824987</v>
      </c>
      <c r="AS68">
        <f t="shared" si="77"/>
        <v>2.1642714894609609E-2</v>
      </c>
      <c r="AT68">
        <f t="shared" si="78"/>
        <v>2.487285710365481E-3</v>
      </c>
      <c r="AU68">
        <f t="shared" si="79"/>
        <v>-12.253586444220014</v>
      </c>
      <c r="AW68">
        <v>65</v>
      </c>
      <c r="AX68">
        <f>IF(Z68&gt;0, (R68*SUMPRODUCT(K68:$K$98, X68:$X$98)-K68*$AZ$3)/Z68, 0)</f>
        <v>204.22858438247573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500000</v>
      </c>
      <c r="S69">
        <f t="shared" si="63"/>
        <v>-23.742421181336397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8.589689048114959</v>
      </c>
      <c r="AC69">
        <f t="shared" si="64"/>
        <v>-0.70247534183826232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-6025.6242215753336</v>
      </c>
      <c r="AI69">
        <f t="shared" si="69"/>
        <v>-6026.3639053427059</v>
      </c>
      <c r="AJ69">
        <f t="shared" si="70"/>
        <v>9.2921643899532214</v>
      </c>
      <c r="AK69">
        <f t="shared" si="61"/>
        <v>0.6012782333680472</v>
      </c>
      <c r="AL69">
        <f t="shared" si="71"/>
        <v>-6016.4704627193842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-8.6997523432979218</v>
      </c>
      <c r="AR69">
        <f t="shared" si="76"/>
        <v>-8.7008202933312901</v>
      </c>
      <c r="AS69">
        <f t="shared" si="77"/>
        <v>1.3415959235617655E-2</v>
      </c>
      <c r="AT69">
        <f t="shared" si="78"/>
        <v>8.6812113191322158E-4</v>
      </c>
      <c r="AU69">
        <f t="shared" si="79"/>
        <v>-8.6865362129637589</v>
      </c>
      <c r="AW69">
        <v>66</v>
      </c>
      <c r="AX69">
        <f>IF(Z69&gt;0, (R69*SUMPRODUCT(K69:$K$98, X69:$X$98)-K69*$AZ$3)/Z69, 0)</f>
        <v>-23.742421181336397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500000</v>
      </c>
      <c r="S70">
        <f t="shared" si="63"/>
        <v>-335.21532041443515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-0.70247534183826232</v>
      </c>
      <c r="AC70">
        <f t="shared" si="64"/>
        <v>-6.7380743264110254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-4595.3710897695328</v>
      </c>
      <c r="AI70">
        <f t="shared" si="69"/>
        <v>-4595.8736081447432</v>
      </c>
      <c r="AJ70">
        <f t="shared" si="70"/>
        <v>6.0355989845727631</v>
      </c>
      <c r="AK70">
        <f t="shared" si="61"/>
        <v>-4.9173273928678367E-2</v>
      </c>
      <c r="AL70">
        <f t="shared" si="71"/>
        <v>-4589.8871824340986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-5.9238957978883962</v>
      </c>
      <c r="AR70">
        <f t="shared" si="76"/>
        <v>-5.9245435946458542</v>
      </c>
      <c r="AS70">
        <f t="shared" si="77"/>
        <v>7.7804944941330537E-3</v>
      </c>
      <c r="AT70">
        <f t="shared" si="78"/>
        <v>-6.3389298732155697E-5</v>
      </c>
      <c r="AU70">
        <f t="shared" si="79"/>
        <v>-5.916826489450453</v>
      </c>
      <c r="AW70">
        <v>67</v>
      </c>
      <c r="AX70">
        <f>IF(Z70&gt;0, (R70*SUMPRODUCT(K70:$K$98, X70:$X$98)-K70*$AZ$3)/Z70, 0)</f>
        <v>-335.21532041443515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500000</v>
      </c>
      <c r="S71">
        <f t="shared" si="63"/>
        <v>-780.25729423843734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-6.7380743264110254</v>
      </c>
      <c r="AC71">
        <f t="shared" si="64"/>
        <v>-10.283261768294812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-3360.2030568603368</v>
      </c>
      <c r="AI71">
        <f t="shared" si="69"/>
        <v>-3360.5325398989521</v>
      </c>
      <c r="AJ71">
        <f t="shared" si="70"/>
        <v>3.5451874418837868</v>
      </c>
      <c r="AK71">
        <f t="shared" si="61"/>
        <v>-0.47166520284877184</v>
      </c>
      <c r="AL71">
        <f t="shared" si="71"/>
        <v>-3357.4590176599172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-3.8675356251621396</v>
      </c>
      <c r="AR71">
        <f t="shared" si="76"/>
        <v>-3.8679148544432778</v>
      </c>
      <c r="AS71">
        <f t="shared" si="77"/>
        <v>4.0804494541988225E-3</v>
      </c>
      <c r="AT71">
        <f t="shared" si="78"/>
        <v>-5.4287849403702635E-4</v>
      </c>
      <c r="AU71">
        <f t="shared" si="79"/>
        <v>-3.8643772834831158</v>
      </c>
      <c r="AW71">
        <v>68</v>
      </c>
      <c r="AX71">
        <f>IF(Z71&gt;0, (R71*SUMPRODUCT(K71:$K$98, X71:$X$98)-K71*$AZ$3)/Z71, 0)</f>
        <v>-780.25729423843734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500000</v>
      </c>
      <c r="S72">
        <f t="shared" si="63"/>
        <v>-1445.3197270632706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-10.283261768294812</v>
      </c>
      <c r="AC72">
        <f t="shared" si="64"/>
        <v>-12.026950647024265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-2363.1101508629936</v>
      </c>
      <c r="AI72">
        <f t="shared" si="69"/>
        <v>-2363.3181835636797</v>
      </c>
      <c r="AJ72">
        <f t="shared" si="70"/>
        <v>1.7436888787294524</v>
      </c>
      <c r="AK72">
        <f t="shared" ref="AK72:AK89" si="92">G72*SUM(AB72:AB72, AE72:AF72)</f>
        <v>-0.71982832378063688</v>
      </c>
      <c r="AL72">
        <f t="shared" si="71"/>
        <v>-2362.2943230087312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-2.4284811863594826</v>
      </c>
      <c r="AR72">
        <f t="shared" si="76"/>
        <v>-2.428694973896885</v>
      </c>
      <c r="AS72">
        <f t="shared" si="77"/>
        <v>1.7919247798551909E-3</v>
      </c>
      <c r="AT72">
        <f t="shared" si="78"/>
        <v>-7.3974103199191414E-4</v>
      </c>
      <c r="AU72">
        <f t="shared" si="79"/>
        <v>-2.4276427901490223</v>
      </c>
      <c r="AW72">
        <v>69</v>
      </c>
      <c r="AX72">
        <f>IF(Z72&gt;0, (R72*SUMPRODUCT(K72:$K$98, X72:$X$98)-K72*$AZ$3)/Z72, 0)</f>
        <v>-1445.3197270632706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500000</v>
      </c>
      <c r="S73">
        <f t="shared" si="63"/>
        <v>-2487.7039599281607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-12.026950647024265</v>
      </c>
      <c r="AC73">
        <f t="shared" si="64"/>
        <v>-12.559140095497419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-1594.8041757853923</v>
      </c>
      <c r="AI73">
        <f t="shared" si="69"/>
        <v>-1594.930387950282</v>
      </c>
      <c r="AJ73">
        <f t="shared" si="70"/>
        <v>0.53218944847315441</v>
      </c>
      <c r="AK73">
        <f t="shared" si="92"/>
        <v>-0.8418865452916986</v>
      </c>
      <c r="AL73">
        <f t="shared" si="71"/>
        <v>-1595.2400850471006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-1.4633227314737816</v>
      </c>
      <c r="AR73">
        <f t="shared" si="76"/>
        <v>-1.463438538249733</v>
      </c>
      <c r="AS73">
        <f t="shared" si="77"/>
        <v>4.8831381885349259E-4</v>
      </c>
      <c r="AT73">
        <f t="shared" si="78"/>
        <v>-7.7247836301944431E-4</v>
      </c>
      <c r="AU73">
        <f t="shared" si="79"/>
        <v>-1.463722702793899</v>
      </c>
      <c r="AW73">
        <v>70</v>
      </c>
      <c r="AX73">
        <f>IF(Z73&gt;0, (R73*SUMPRODUCT(K73:$K$98, X73:$X$98)-K73*$AZ$3)/Z73, 0)</f>
        <v>-2487.7039599281607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500000</v>
      </c>
      <c r="S74">
        <f t="shared" si="63"/>
        <v>-4198.135563076843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-12.559140095497419</v>
      </c>
      <c r="AC74">
        <f t="shared" si="64"/>
        <v>-12.329345203858406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-1030.5698174385363</v>
      </c>
      <c r="AI74">
        <f t="shared" si="69"/>
        <v>-1030.6432389909053</v>
      </c>
      <c r="AJ74">
        <f t="shared" si="70"/>
        <v>-0.22979489163901334</v>
      </c>
      <c r="AK74">
        <f t="shared" si="92"/>
        <v>-0.87913980668481939</v>
      </c>
      <c r="AL74">
        <f t="shared" si="71"/>
        <v>-1031.752173689229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-0.84429098340884956</v>
      </c>
      <c r="AR74">
        <f t="shared" si="76"/>
        <v>-0.84435113377770776</v>
      </c>
      <c r="AS74">
        <f t="shared" si="77"/>
        <v>-1.8825872033245692E-4</v>
      </c>
      <c r="AT74">
        <f t="shared" si="78"/>
        <v>-7.2023243780284705E-4</v>
      </c>
      <c r="AU74">
        <f t="shared" si="79"/>
        <v>-0.84525962493584295</v>
      </c>
      <c r="AW74">
        <v>71</v>
      </c>
      <c r="AX74">
        <f>IF(Z74&gt;0, (R74*SUMPRODUCT(K74:$K$98, X74:$X$98)-K74*$AZ$3)/Z74, 0)</f>
        <v>-4198.135563076843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500000</v>
      </c>
      <c r="S75">
        <f t="shared" si="63"/>
        <v>-7133.3907634749103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-12.329345203858406</v>
      </c>
      <c r="AC75">
        <f t="shared" si="64"/>
        <v>-11.661924023773693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-636.32873679493764</v>
      </c>
      <c r="AI75">
        <f t="shared" si="69"/>
        <v>-636.36960769494317</v>
      </c>
      <c r="AJ75">
        <f t="shared" si="70"/>
        <v>-0.66742118008471252</v>
      </c>
      <c r="AK75">
        <f t="shared" si="92"/>
        <v>-0.86305416427008852</v>
      </c>
      <c r="AL75">
        <f t="shared" si="71"/>
        <v>-637.90008303929801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-0.4654555853722005</v>
      </c>
      <c r="AR75">
        <f t="shared" si="76"/>
        <v>-0.46548548122254757</v>
      </c>
      <c r="AS75">
        <f t="shared" si="77"/>
        <v>-4.881987848464023E-4</v>
      </c>
      <c r="AT75">
        <f t="shared" si="78"/>
        <v>-6.3129850658890632E-4</v>
      </c>
      <c r="AU75">
        <f t="shared" si="79"/>
        <v>-0.46660497851398292</v>
      </c>
      <c r="AW75">
        <v>72</v>
      </c>
      <c r="AX75">
        <f>IF(Z75&gt;0, (R75*SUMPRODUCT(K75:$K$98, X75:$X$98)-K75*$AZ$3)/Z75, 0)</f>
        <v>-7133.3907634749103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500000</v>
      </c>
      <c r="S76">
        <f t="shared" si="63"/>
        <v>-12404.549632297698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-11.661924023773693</v>
      </c>
      <c r="AC76">
        <f t="shared" si="64"/>
        <v>-10.77763660602664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-374.82109113085539</v>
      </c>
      <c r="AI76">
        <f t="shared" si="69"/>
        <v>-374.84281226730434</v>
      </c>
      <c r="AJ76">
        <f t="shared" si="70"/>
        <v>-0.88428741774705344</v>
      </c>
      <c r="AK76">
        <f t="shared" si="92"/>
        <v>-0.81633468166415857</v>
      </c>
      <c r="AL76">
        <f t="shared" si="71"/>
        <v>-376.54343436671553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-0.24479509272441694</v>
      </c>
      <c r="AR76">
        <f t="shared" si="76"/>
        <v>-0.24480927876606967</v>
      </c>
      <c r="AS76">
        <f t="shared" si="77"/>
        <v>-5.7752678689805288E-4</v>
      </c>
      <c r="AT76">
        <f t="shared" si="78"/>
        <v>-5.3314695683005179E-4</v>
      </c>
      <c r="AU76">
        <f t="shared" si="79"/>
        <v>-0.24591995250979776</v>
      </c>
      <c r="AW76">
        <v>73</v>
      </c>
      <c r="AX76">
        <f>IF(Z76&gt;0, (R76*SUMPRODUCT(K76:$K$98, X76:$X$98)-K76*$AZ$3)/Z76, 0)</f>
        <v>-12404.549632297698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500000</v>
      </c>
      <c r="S77">
        <f t="shared" si="63"/>
        <v>-22327.248838938489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-10.77763660602664</v>
      </c>
      <c r="AC77">
        <f t="shared" si="64"/>
        <v>-9.81730401739458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-210.22821721773596</v>
      </c>
      <c r="AI77">
        <f t="shared" si="69"/>
        <v>-210.23920973195951</v>
      </c>
      <c r="AJ77">
        <f t="shared" si="70"/>
        <v>-0.96033258863205972</v>
      </c>
      <c r="AK77">
        <f t="shared" si="92"/>
        <v>-0.75443456242186491</v>
      </c>
      <c r="AL77">
        <f t="shared" si="71"/>
        <v>-211.95397688301344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-0.122589047778955</v>
      </c>
      <c r="AR77">
        <f t="shared" si="76"/>
        <v>-0.12259545777409836</v>
      </c>
      <c r="AS77">
        <f t="shared" si="77"/>
        <v>-5.5999265536068633E-4</v>
      </c>
      <c r="AT77">
        <f t="shared" si="78"/>
        <v>-4.3992864441713231E-4</v>
      </c>
      <c r="AU77">
        <f t="shared" si="79"/>
        <v>-0.12359537907387617</v>
      </c>
      <c r="AW77">
        <v>74</v>
      </c>
      <c r="AX77">
        <f>IF(Z77&gt;0, (R77*SUMPRODUCT(K77:$K$98, X77:$X$98)-K77*$AZ$3)/Z77, 0)</f>
        <v>-22327.248838938489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500000</v>
      </c>
      <c r="S78">
        <f t="shared" si="63"/>
        <v>-41940.369248160372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-9.81730401739458</v>
      </c>
      <c r="AC78">
        <f t="shared" si="64"/>
        <v>-8.8638862068195365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-111.97929512092357</v>
      </c>
      <c r="AI78">
        <f t="shared" si="69"/>
        <v>-111.98457874524884</v>
      </c>
      <c r="AJ78">
        <f t="shared" si="70"/>
        <v>-0.95341781057504349</v>
      </c>
      <c r="AK78">
        <f t="shared" si="92"/>
        <v>-0.68721128121762065</v>
      </c>
      <c r="AL78">
        <f t="shared" si="71"/>
        <v>-113.6252078370415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-5.830158623697252E-2</v>
      </c>
      <c r="AR78">
        <f t="shared" si="76"/>
        <v>-5.83043371355106E-2</v>
      </c>
      <c r="AS78">
        <f t="shared" si="77"/>
        <v>-4.9639328987631851E-4</v>
      </c>
      <c r="AT78">
        <f t="shared" si="78"/>
        <v>-3.5779389155525374E-4</v>
      </c>
      <c r="AU78">
        <f t="shared" si="79"/>
        <v>-5.9158524316942171E-2</v>
      </c>
      <c r="AW78">
        <v>75</v>
      </c>
      <c r="AX78">
        <f>IF(Z78&gt;0, (R78*SUMPRODUCT(K78:$K$98, X78:$X$98)-K78*$AZ$3)/Z78, 0)</f>
        <v>-41940.369248160372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500000</v>
      </c>
      <c r="S79">
        <f t="shared" si="63"/>
        <v>-82728.41358956047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-8.8638862068195365</v>
      </c>
      <c r="AC79">
        <f t="shared" si="64"/>
        <v>-7.9614673838118692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-56.497666306722145</v>
      </c>
      <c r="AI79">
        <f t="shared" si="69"/>
        <v>-56.500072211488828</v>
      </c>
      <c r="AJ79">
        <f t="shared" si="70"/>
        <v>-0.90241882300766729</v>
      </c>
      <c r="AK79">
        <f t="shared" si="92"/>
        <v>-0.62047203447736765</v>
      </c>
      <c r="AL79">
        <f t="shared" si="71"/>
        <v>-58.022963068973858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-2.6263652777539108E-2</v>
      </c>
      <c r="AR79">
        <f t="shared" si="76"/>
        <v>-2.6264771192715142E-2</v>
      </c>
      <c r="AS79">
        <f t="shared" si="77"/>
        <v>-4.1950077192071469E-4</v>
      </c>
      <c r="AT79">
        <f t="shared" si="78"/>
        <v>-2.8843425112849236E-4</v>
      </c>
      <c r="AU79">
        <f t="shared" si="79"/>
        <v>-2.6972706215764346E-2</v>
      </c>
      <c r="AW79">
        <v>76</v>
      </c>
      <c r="AX79">
        <f>IF(Z79&gt;0, (R79*SUMPRODUCT(K79:$K$98, X79:$X$98)-K79*$AZ$3)/Z79, 0)</f>
        <v>-82728.41358956047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500000</v>
      </c>
      <c r="S80">
        <f t="shared" si="63"/>
        <v>-173926.92283922472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-7.9614673838118692</v>
      </c>
      <c r="AC80">
        <f t="shared" si="64"/>
        <v>-7.1299449569066953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-27.139958415969058</v>
      </c>
      <c r="AI80">
        <f t="shared" si="69"/>
        <v>-27.140983263767275</v>
      </c>
      <c r="AJ80">
        <f t="shared" si="70"/>
        <v>-0.83152242690517397</v>
      </c>
      <c r="AK80">
        <f t="shared" si="92"/>
        <v>-0.55730271686683086</v>
      </c>
      <c r="AL80">
        <f t="shared" si="71"/>
        <v>-28.529808407539281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-1.1264599983085821E-2</v>
      </c>
      <c r="AR80">
        <f t="shared" si="76"/>
        <v>-1.1265025352215484E-2</v>
      </c>
      <c r="AS80">
        <f t="shared" si="77"/>
        <v>-3.4512829284735123E-4</v>
      </c>
      <c r="AT80">
        <f t="shared" si="78"/>
        <v>-2.3131178311968062E-4</v>
      </c>
      <c r="AU80">
        <f t="shared" si="79"/>
        <v>-1.1841465428182516E-2</v>
      </c>
      <c r="AW80">
        <v>77</v>
      </c>
      <c r="AX80">
        <f>IF(Z80&gt;0, (R80*SUMPRODUCT(K80:$K$98, X80:$X$98)-K80*$AZ$3)/Z80, 0)</f>
        <v>-173926.92283922472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500000</v>
      </c>
      <c r="S81">
        <f t="shared" si="63"/>
        <v>-391980.04332706257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-7.1299449569066953</v>
      </c>
      <c r="AC81">
        <f t="shared" si="64"/>
        <v>-6.3753291286016438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-12.159775036908108</v>
      </c>
      <c r="AI81">
        <f t="shared" si="69"/>
        <v>-12.160181647476499</v>
      </c>
      <c r="AJ81">
        <f t="shared" si="70"/>
        <v>-0.75461582830505147</v>
      </c>
      <c r="AK81">
        <f t="shared" si="92"/>
        <v>-0.49909614698346871</v>
      </c>
      <c r="AL81">
        <f t="shared" si="71"/>
        <v>-13.41389362276502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-4.5062378786293981E-3</v>
      </c>
      <c r="AR81">
        <f t="shared" si="76"/>
        <v>-4.5063885626625789E-3</v>
      </c>
      <c r="AS81">
        <f t="shared" si="77"/>
        <v>-2.7964978126652649E-4</v>
      </c>
      <c r="AT81">
        <f t="shared" si="78"/>
        <v>-1.8495785948246968E-4</v>
      </c>
      <c r="AU81">
        <f t="shared" si="79"/>
        <v>-4.970996203411575E-3</v>
      </c>
      <c r="AW81">
        <v>78</v>
      </c>
      <c r="AX81">
        <f>IF(Z81&gt;0, (R81*SUMPRODUCT(K81:$K$98, X81:$X$98)-K81*$AZ$3)/Z81, 0)</f>
        <v>-391980.04332706257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500000</v>
      </c>
      <c r="S82">
        <f t="shared" si="63"/>
        <v>-952369.30655433878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-6.3753291286016438</v>
      </c>
      <c r="AC82">
        <f t="shared" si="64"/>
        <v>-5.6960135555087206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-5.0604455699963617</v>
      </c>
      <c r="AI82">
        <f t="shared" si="69"/>
        <v>-5.0605950921805691</v>
      </c>
      <c r="AJ82">
        <f t="shared" si="70"/>
        <v>-0.67931557309292323</v>
      </c>
      <c r="AK82">
        <f t="shared" si="92"/>
        <v>-0.44627303900211512</v>
      </c>
      <c r="AL82">
        <f t="shared" si="71"/>
        <v>-6.1861837042756074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-1.6744003605157398E-3</v>
      </c>
      <c r="AR82">
        <f t="shared" si="76"/>
        <v>-1.674449834419901E-3</v>
      </c>
      <c r="AS82">
        <f t="shared" si="77"/>
        <v>-2.2477195431855318E-4</v>
      </c>
      <c r="AT82">
        <f t="shared" si="78"/>
        <v>-1.4766283463733286E-4</v>
      </c>
      <c r="AU82">
        <f t="shared" si="79"/>
        <v>-2.0468846233757869E-3</v>
      </c>
      <c r="AW82">
        <v>79</v>
      </c>
      <c r="AX82">
        <f>IF(Z82&gt;0, (R82*SUMPRODUCT(K82:$K$98, X82:$X$98)-K82*$AZ$3)/Z82, 0)</f>
        <v>-952369.30655433878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500000</v>
      </c>
      <c r="S83">
        <f t="shared" si="63"/>
        <v>-2509512.1280718055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-5.6960135555087206</v>
      </c>
      <c r="AC83">
        <f t="shared" si="64"/>
        <v>-5.087132767501779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-1.9469691771252919</v>
      </c>
      <c r="AI83">
        <f t="shared" si="69"/>
        <v>-1.9470198556288005</v>
      </c>
      <c r="AJ83">
        <f t="shared" si="70"/>
        <v>-0.60888078800694156</v>
      </c>
      <c r="AK83">
        <f t="shared" si="92"/>
        <v>-0.39872094888561049</v>
      </c>
      <c r="AL83">
        <f t="shared" si="71"/>
        <v>-2.9546215925213528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-5.7519036737954069E-4</v>
      </c>
      <c r="AR83">
        <f t="shared" si="76"/>
        <v>-5.7520533925859959E-4</v>
      </c>
      <c r="AS83">
        <f t="shared" si="77"/>
        <v>-1.7988079537096819E-4</v>
      </c>
      <c r="AT83">
        <f t="shared" si="78"/>
        <v>-1.1779356949556617E-4</v>
      </c>
      <c r="AU83">
        <f t="shared" si="79"/>
        <v>-8.7287970412513408E-4</v>
      </c>
      <c r="AW83">
        <v>80</v>
      </c>
      <c r="AX83">
        <f>IF(Z83&gt;0, (R83*SUMPRODUCT(K83:$K$98, X83:$X$98)-K83*$AZ$3)/Z83, 0)</f>
        <v>-2509512.1280718055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500000</v>
      </c>
      <c r="S84">
        <f t="shared" si="63"/>
        <v>-7219043.0175104467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-5.087132767501779</v>
      </c>
      <c r="AC84">
        <f t="shared" si="64"/>
        <v>-4.5425693968267868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-0.68881029909228819</v>
      </c>
      <c r="AI84">
        <f t="shared" si="69"/>
        <v>-0.68882603029580713</v>
      </c>
      <c r="AJ84">
        <f t="shared" si="70"/>
        <v>-0.54456337067499216</v>
      </c>
      <c r="AK84">
        <f t="shared" si="92"/>
        <v>-0.35609929372512455</v>
      </c>
      <c r="AL84">
        <f t="shared" si="71"/>
        <v>-1.5894886946959239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-1.8169130221757724E-4</v>
      </c>
      <c r="AR84">
        <f t="shared" si="76"/>
        <v>-1.816954517241345E-4</v>
      </c>
      <c r="AS84">
        <f t="shared" si="77"/>
        <v>-1.4364249211766799E-4</v>
      </c>
      <c r="AT84">
        <f t="shared" si="78"/>
        <v>-9.393028019606999E-5</v>
      </c>
      <c r="AU84">
        <f t="shared" si="79"/>
        <v>-4.1926822403787249E-4</v>
      </c>
      <c r="AW84">
        <v>81</v>
      </c>
      <c r="AX84">
        <f>IF(Z84&gt;0, (R84*SUMPRODUCT(K84:$K$98, X84:$X$98)-K84*$AZ$3)/Z84, 0)</f>
        <v>-7219043.0175104467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500000</v>
      </c>
      <c r="S85">
        <f t="shared" si="63"/>
        <v>-22854917.988992058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-4.5425693968267868</v>
      </c>
      <c r="AC85">
        <f t="shared" si="64"/>
        <v>-4.0560202300554584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-0.22274374994696022</v>
      </c>
      <c r="AI85">
        <f t="shared" si="69"/>
        <v>-0.22274818665094664</v>
      </c>
      <c r="AJ85">
        <f t="shared" si="70"/>
        <v>-0.48654916677132842</v>
      </c>
      <c r="AK85">
        <f t="shared" si="92"/>
        <v>-0.31797985777787513</v>
      </c>
      <c r="AL85">
        <f t="shared" si="71"/>
        <v>-1.0272772112001503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-5.2459241839078006E-5</v>
      </c>
      <c r="AR85">
        <f t="shared" si="76"/>
        <v>-5.2460286744389364E-5</v>
      </c>
      <c r="AS85">
        <f t="shared" si="77"/>
        <v>-1.14589075618673E-4</v>
      </c>
      <c r="AT85">
        <f t="shared" si="78"/>
        <v>-7.4888665846279675E-5</v>
      </c>
      <c r="AU85">
        <f t="shared" si="79"/>
        <v>-2.4193802820934206E-4</v>
      </c>
      <c r="AW85">
        <v>82</v>
      </c>
      <c r="AX85">
        <f>IF(Z85&gt;0, (R85*SUMPRODUCT(K85:$K$98, X85:$X$98)-K85*$AZ$3)/Z85, 0)</f>
        <v>-22854917.988992058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500000</v>
      </c>
      <c r="S86">
        <f t="shared" si="63"/>
        <v>-80450064.430652097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-4.0560202300554584</v>
      </c>
      <c r="AC86">
        <f t="shared" si="64"/>
        <v>-3.6214915660173452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-6.5339040574366944E-2</v>
      </c>
      <c r="AI86">
        <f t="shared" si="69"/>
        <v>-6.5340165959284796E-2</v>
      </c>
      <c r="AJ86">
        <f t="shared" si="70"/>
        <v>-0.43452866403811319</v>
      </c>
      <c r="AK86">
        <f t="shared" si="92"/>
        <v>-0.28392141610388211</v>
      </c>
      <c r="AL86">
        <f t="shared" si="71"/>
        <v>-0.78379024610128012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-1.3739509012358992E-5</v>
      </c>
      <c r="AR86">
        <f t="shared" si="76"/>
        <v>-1.3739745658567527E-5</v>
      </c>
      <c r="AS86">
        <f t="shared" si="77"/>
        <v>-9.1372790956194928E-5</v>
      </c>
      <c r="AT86">
        <f t="shared" si="78"/>
        <v>-5.9703062993725498E-5</v>
      </c>
      <c r="AU86">
        <f t="shared" si="79"/>
        <v>-1.6481559960848796E-4</v>
      </c>
      <c r="AW86">
        <v>83</v>
      </c>
      <c r="AX86">
        <f>IF(Z86&gt;0, (R86*SUMPRODUCT(K86:$K$98, X86:$X$98)-K86*$AZ$3)/Z86, 0)</f>
        <v>-80450064.430652097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500000</v>
      </c>
      <c r="S87">
        <f t="shared" si="63"/>
        <v>-318859601.97480255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-3.6214915660173452</v>
      </c>
      <c r="AC87">
        <f t="shared" si="64"/>
        <v>-3.2334864454549721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-1.721222922370241E-2</v>
      </c>
      <c r="AI87">
        <f t="shared" si="69"/>
        <v>-1.7212482743309897E-2</v>
      </c>
      <c r="AJ87">
        <f t="shared" si="70"/>
        <v>-0.38800512056237313</v>
      </c>
      <c r="AK87">
        <f t="shared" si="92"/>
        <v>-0.25350440962121418</v>
      </c>
      <c r="AL87">
        <f t="shared" si="71"/>
        <v>-0.65872201292689714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-3.2315996966278444E-6</v>
      </c>
      <c r="AR87">
        <f t="shared" si="76"/>
        <v>-3.2316472949880567E-6</v>
      </c>
      <c r="AS87">
        <f t="shared" si="77"/>
        <v>-7.2848043888047986E-5</v>
      </c>
      <c r="AT87">
        <f t="shared" si="78"/>
        <v>-4.759550680963558E-5</v>
      </c>
      <c r="AU87">
        <f t="shared" si="79"/>
        <v>-1.2367519799267161E-4</v>
      </c>
      <c r="AW87">
        <v>84</v>
      </c>
      <c r="AX87">
        <f>IF(Z87&gt;0, (R87*SUMPRODUCT(K87:$K$98, X87:$X$98)-K87*$AZ$3)/Z87, 0)</f>
        <v>-318859601.97480255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500000</v>
      </c>
      <c r="S88">
        <f t="shared" si="63"/>
        <v>-1445937149.0273631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-3.2334864454549721</v>
      </c>
      <c r="AC88">
        <f t="shared" si="64"/>
        <v>-2.887044266276646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-4.0213584363246917E-3</v>
      </c>
      <c r="AI88">
        <f t="shared" si="69"/>
        <v>-4.0214083528142888E-3</v>
      </c>
      <c r="AJ88">
        <f t="shared" si="70"/>
        <v>-0.34644217917832609</v>
      </c>
      <c r="AK88">
        <f t="shared" si="92"/>
        <v>-0.22634405118184805</v>
      </c>
      <c r="AL88">
        <f t="shared" si="71"/>
        <v>-0.57680763871298846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-6.7411687633132292E-7</v>
      </c>
      <c r="AR88">
        <f t="shared" si="76"/>
        <v>-6.7412524403805118E-7</v>
      </c>
      <c r="AS88">
        <f t="shared" si="77"/>
        <v>-5.807552929068296E-5</v>
      </c>
      <c r="AT88">
        <f t="shared" si="78"/>
        <v>-3.7942985479885911E-5</v>
      </c>
      <c r="AU88">
        <f t="shared" si="79"/>
        <v>-9.669264001460692E-5</v>
      </c>
      <c r="AW88">
        <v>85</v>
      </c>
      <c r="AX88">
        <f>IF(Z88&gt;0, (R88*SUMPRODUCT(K88:$K$98, X88:$X$98)-K88*$AZ$3)/Z88, 0)</f>
        <v>-1445937149.0273631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-2.887044266276646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-9.9832979193413443E-4</v>
      </c>
      <c r="AI89">
        <f t="shared" si="69"/>
        <v>-9.9832979193413443E-4</v>
      </c>
      <c r="AJ89">
        <f t="shared" si="70"/>
        <v>-2.887044266276646</v>
      </c>
      <c r="AK89">
        <f t="shared" si="92"/>
        <v>-0.20209309863936523</v>
      </c>
      <c r="AL89">
        <f t="shared" si="71"/>
        <v>-3.0901356947079455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-1.4942333443311513E-7</v>
      </c>
      <c r="AR89">
        <f t="shared" si="76"/>
        <v>-1.4942333443311513E-7</v>
      </c>
      <c r="AS89">
        <f t="shared" si="77"/>
        <v>-4.3211350037676143E-4</v>
      </c>
      <c r="AT89">
        <f t="shared" si="78"/>
        <v>-3.0247945026373301E-5</v>
      </c>
      <c r="AU89">
        <f t="shared" si="79"/>
        <v>-4.6251086873756785E-4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22328.422798695527</v>
      </c>
      <c r="AO91" s="6">
        <f t="shared" si="93"/>
        <v>-2232.8422798695528</v>
      </c>
      <c r="AP91" s="6">
        <f t="shared" si="93"/>
        <v>-522.09551433579566</v>
      </c>
      <c r="AQ91" s="6">
        <f t="shared" si="93"/>
        <v>-17222.300072307717</v>
      </c>
      <c r="AR91" s="6">
        <f t="shared" si="93"/>
        <v>2351.1849321824511</v>
      </c>
      <c r="AS91" s="6">
        <f t="shared" si="93"/>
        <v>-1035.2519425791743</v>
      </c>
      <c r="AT91" s="6">
        <f t="shared" si="93"/>
        <v>358.62175121039019</v>
      </c>
      <c r="AU91" s="6">
        <f t="shared" si="93"/>
        <v>1674.5547408136667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F6B65-62C9-4A4A-A824-6F126A7E205C}">
  <sheetPr codeName="Sheet3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31823.591982320635</v>
      </c>
      <c r="K3">
        <v>1</v>
      </c>
      <c r="L3" s="2">
        <v>0</v>
      </c>
      <c r="O3">
        <f>$C$3</f>
        <v>31823.591982320635</v>
      </c>
      <c r="P3">
        <f>O3*C5</f>
        <v>3182.3591982320636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31823.591982320635</v>
      </c>
      <c r="AF3">
        <f t="shared" ref="AF3:AF34" si="4">-$Z3*P3</f>
        <v>-3182.3591982320636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28368.08304228857</v>
      </c>
      <c r="AJ3">
        <f t="shared" ref="AJ3:AJ34" si="8">AB3-AC3</f>
        <v>0</v>
      </c>
      <c r="AL3">
        <f t="shared" ref="AL3:AL34" si="9">SUM(AI3:AK3)</f>
        <v>28368.08304228857</v>
      </c>
      <c r="AN3">
        <f t="shared" ref="AN3:AN34" si="10">AE3*$K3</f>
        <v>31823.591982320635</v>
      </c>
      <c r="AO3">
        <f t="shared" ref="AO3:AO34" si="11">AF3*$K3</f>
        <v>-3182.3591982320636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28368.08304228857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28368.08304228857</v>
      </c>
      <c r="AW3">
        <v>0</v>
      </c>
      <c r="AX3">
        <f>IF(Z3&gt;0, (R3*SUMPRODUCT(K3:$K$98, X3:$X$98)-K3*$AZ$3)/Z3, 0)</f>
        <v>0</v>
      </c>
      <c r="AZ3">
        <f>C6*ABS(SUMPRODUCT(X4:X79, K4:K79))/1</f>
        <v>24155.853014159435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500000</v>
      </c>
      <c r="S4">
        <f t="shared" si="1"/>
        <v>1641.1573946561234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1620.3058416998465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-1620.3058416998465</v>
      </c>
      <c r="AK4">
        <f>G4*SUM(AB4, AE4:AF4)</f>
        <v>0</v>
      </c>
      <c r="AL4">
        <f t="shared" si="9"/>
        <v>-2973.0033416998467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-1261.9624032092545</v>
      </c>
      <c r="AR4">
        <f t="shared" si="14"/>
        <v>-1261.9624032092545</v>
      </c>
      <c r="AS4">
        <f t="shared" si="15"/>
        <v>-1511.6203393038963</v>
      </c>
      <c r="AT4">
        <f t="shared" si="16"/>
        <v>0</v>
      </c>
      <c r="AU4">
        <f t="shared" si="17"/>
        <v>-2773.5827425131511</v>
      </c>
      <c r="AW4">
        <v>1</v>
      </c>
      <c r="AX4">
        <f>IF(Z4&gt;0, (R4*SUMPRODUCT(K4:$K$98, X4:$X$98)-K4*$AZ$3)/Z4, 0)</f>
        <v>1641.1573946561234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500000</v>
      </c>
      <c r="S5">
        <f t="shared" si="1"/>
        <v>2296.1023864134213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1620.3058416998465</v>
      </c>
      <c r="AC5">
        <f t="shared" si="2"/>
        <v>2238.0270248277338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-1357.3390403689325</v>
      </c>
      <c r="AI5">
        <f t="shared" si="7"/>
        <v>-1381.706714890664</v>
      </c>
      <c r="AJ5">
        <f t="shared" si="8"/>
        <v>-617.72118312788734</v>
      </c>
      <c r="AK5">
        <f>G5*SUM(AB5, AE5:AF5)</f>
        <v>66.432539509693711</v>
      </c>
      <c r="AL5">
        <f t="shared" si="9"/>
        <v>-1932.9953585088576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-1160.6714961191628</v>
      </c>
      <c r="AR5">
        <f t="shared" si="14"/>
        <v>-1181.5084899747258</v>
      </c>
      <c r="AS5">
        <f t="shared" si="15"/>
        <v>-528.21833637870429</v>
      </c>
      <c r="AT5">
        <f t="shared" si="16"/>
        <v>56.806997169074023</v>
      </c>
      <c r="AU5">
        <f t="shared" si="17"/>
        <v>-1652.9198291843559</v>
      </c>
      <c r="AW5">
        <v>2</v>
      </c>
      <c r="AX5">
        <f>IF(Z5&gt;0, (R5*SUMPRODUCT(K5:$K$98, X5:$X$98)-K5*$AZ$3)/Z5, 0)</f>
        <v>2296.1023864134213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500000</v>
      </c>
      <c r="S6">
        <f t="shared" si="1"/>
        <v>3220.8024790773907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2238.0270248277338</v>
      </c>
      <c r="AC6">
        <f t="shared" si="2"/>
        <v>3099.1518291995853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-1365.1014943819232</v>
      </c>
      <c r="AI6">
        <f t="shared" si="7"/>
        <v>-1389.1572370837184</v>
      </c>
      <c r="AJ6">
        <f t="shared" si="8"/>
        <v>-861.1248043718515</v>
      </c>
      <c r="AK6">
        <f>G6*SUM(AB6, AE6:AF6)</f>
        <v>130.92458095242245</v>
      </c>
      <c r="AL6">
        <f t="shared" si="9"/>
        <v>-2119.3574605031476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-1053.0529840166748</v>
      </c>
      <c r="AR6">
        <f t="shared" si="14"/>
        <v>-1071.6098252032948</v>
      </c>
      <c r="AS6">
        <f t="shared" si="15"/>
        <v>-664.28031072160672</v>
      </c>
      <c r="AT6">
        <f t="shared" si="16"/>
        <v>100.99653485142859</v>
      </c>
      <c r="AU6">
        <f t="shared" si="17"/>
        <v>-1634.8936010734728</v>
      </c>
      <c r="AW6">
        <v>3</v>
      </c>
      <c r="AX6">
        <f>IF(Z6&gt;0, (R6*SUMPRODUCT(K6:$K$98, X6:$X$98)-K6*$AZ$3)/Z6, 0)</f>
        <v>3220.8024790773907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500000</v>
      </c>
      <c r="S7">
        <f t="shared" si="1"/>
        <v>3922.950508328111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3099.1518291995853</v>
      </c>
      <c r="AC7">
        <f t="shared" si="2"/>
        <v>3726.2335626845743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-1376.281000373936</v>
      </c>
      <c r="AI7">
        <f t="shared" si="7"/>
        <v>-1400.0273715986946</v>
      </c>
      <c r="AJ7">
        <f t="shared" si="8"/>
        <v>-627.08173348498894</v>
      </c>
      <c r="AK7">
        <f>G7*SUM(AB7, AE7:AF7)</f>
        <v>152.16835481369964</v>
      </c>
      <c r="AL7">
        <f t="shared" si="9"/>
        <v>-1874.9407502699839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-965.95120286005135</v>
      </c>
      <c r="AR7">
        <f t="shared" si="14"/>
        <v>-982.61773814019011</v>
      </c>
      <c r="AS7">
        <f t="shared" si="15"/>
        <v>-440.12113411927805</v>
      </c>
      <c r="AT7">
        <f t="shared" si="16"/>
        <v>106.80028666354603</v>
      </c>
      <c r="AU7">
        <f t="shared" si="17"/>
        <v>-1315.9385855959222</v>
      </c>
      <c r="AW7">
        <v>4</v>
      </c>
      <c r="AX7">
        <f>IF(Z7&gt;0, (R7*SUMPRODUCT(K7:$K$98, X7:$X$98)-K7*$AZ$3)/Z7, 0)</f>
        <v>3922.950508328111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500000</v>
      </c>
      <c r="S8">
        <f t="shared" si="1"/>
        <v>4147.5345951072986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3726.2335626845743</v>
      </c>
      <c r="AC8">
        <f t="shared" si="2"/>
        <v>3888.6454626973391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-1388.1530209438949</v>
      </c>
      <c r="AI8">
        <f t="shared" si="7"/>
        <v>-1411.5925208053586</v>
      </c>
      <c r="AJ8">
        <f t="shared" si="8"/>
        <v>-162.41190001276482</v>
      </c>
      <c r="AK8">
        <f t="shared" ref="AK8:AK39" si="30">G8*SUM(AB8:AB8, AE8:AF8)</f>
        <v>79.368774885181423</v>
      </c>
      <c r="AL8">
        <f t="shared" si="9"/>
        <v>-1494.635645932942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-909.44054215252686</v>
      </c>
      <c r="AR8">
        <f t="shared" si="14"/>
        <v>-924.7967969314841</v>
      </c>
      <c r="AS8">
        <f t="shared" si="15"/>
        <v>-106.40323089107089</v>
      </c>
      <c r="AT8">
        <f t="shared" si="16"/>
        <v>51.998000632870145</v>
      </c>
      <c r="AU8">
        <f t="shared" si="17"/>
        <v>-979.20202718968483</v>
      </c>
      <c r="AW8">
        <v>5</v>
      </c>
      <c r="AX8">
        <f>IF(Z8&gt;0, (R8*SUMPRODUCT(K8:$K$98, X8:$X$98)-K8*$AZ$3)/Z8, 0)</f>
        <v>4147.5345951072986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500000</v>
      </c>
      <c r="S9">
        <f t="shared" si="1"/>
        <v>4124.7272270075382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3888.6454626973391</v>
      </c>
      <c r="AC9">
        <f t="shared" si="2"/>
        <v>3817.0203700266488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-1402.3646499514957</v>
      </c>
      <c r="AI9">
        <f t="shared" si="7"/>
        <v>-1425.4996365818472</v>
      </c>
      <c r="AJ9">
        <f t="shared" si="8"/>
        <v>71.625092670690265</v>
      </c>
      <c r="AK9">
        <f t="shared" si="30"/>
        <v>22.943008229914302</v>
      </c>
      <c r="AL9">
        <f t="shared" si="9"/>
        <v>-1330.9315356812426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-870.11195181438291</v>
      </c>
      <c r="AR9">
        <f t="shared" si="14"/>
        <v>-884.46629850504644</v>
      </c>
      <c r="AS9">
        <f t="shared" si="15"/>
        <v>44.440544893038989</v>
      </c>
      <c r="AT9">
        <f t="shared" si="16"/>
        <v>14.235231665397906</v>
      </c>
      <c r="AU9">
        <f t="shared" si="17"/>
        <v>-825.79052194660949</v>
      </c>
      <c r="AW9">
        <v>6</v>
      </c>
      <c r="AX9">
        <f>IF(Z9&gt;0, (R9*SUMPRODUCT(K9:$K$98, X9:$X$98)-K9*$AZ$3)/Z9, 0)</f>
        <v>4124.7272270075382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500000</v>
      </c>
      <c r="S10">
        <f t="shared" si="1"/>
        <v>4068.8662686285811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3817.0203700266488</v>
      </c>
      <c r="AC10">
        <f t="shared" si="2"/>
        <v>3716.1309703927363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-1418.3842834194181</v>
      </c>
      <c r="AI10">
        <f t="shared" si="7"/>
        <v>-1441.2170009692952</v>
      </c>
      <c r="AJ10">
        <f t="shared" si="8"/>
        <v>100.88939963391249</v>
      </c>
      <c r="AK10">
        <f t="shared" si="30"/>
        <v>15.649783517109261</v>
      </c>
      <c r="AL10">
        <f t="shared" si="9"/>
        <v>-1324.6778178182735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-834.88426384469494</v>
      </c>
      <c r="AR10">
        <f t="shared" si="14"/>
        <v>-848.32397606235088</v>
      </c>
      <c r="AS10">
        <f t="shared" si="15"/>
        <v>59.385156144024378</v>
      </c>
      <c r="AT10">
        <f t="shared" si="16"/>
        <v>9.2117193793996979</v>
      </c>
      <c r="AU10">
        <f t="shared" si="17"/>
        <v>-779.72710053892683</v>
      </c>
      <c r="AW10">
        <v>7</v>
      </c>
      <c r="AX10">
        <f>IF(Z10&gt;0, (R10*SUMPRODUCT(K10:$K$98, X10:$X$98)-K10*$AZ$3)/Z10, 0)</f>
        <v>4068.8662686285811</v>
      </c>
    </row>
    <row r="11" spans="1:52" x14ac:dyDescent="0.25">
      <c r="A11" t="s">
        <v>33</v>
      </c>
      <c r="C11" s="26">
        <f>AU81</f>
        <v>2241.2594919627145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500000</v>
      </c>
      <c r="S11">
        <f t="shared" si="1"/>
        <v>3982.2558197927578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3716.1309703927363</v>
      </c>
      <c r="AC11">
        <f t="shared" si="2"/>
        <v>3589.2009527399441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-1438.5881555518292</v>
      </c>
      <c r="AI11">
        <f t="shared" si="7"/>
        <v>-1461.1206165184299</v>
      </c>
      <c r="AJ11">
        <f t="shared" si="8"/>
        <v>126.93001765279223</v>
      </c>
      <c r="AK11">
        <f t="shared" si="30"/>
        <v>8.918714328942567</v>
      </c>
      <c r="AL11">
        <f t="shared" si="9"/>
        <v>-1325.2718845366951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-804.61478003824163</v>
      </c>
      <c r="AR11">
        <f t="shared" si="14"/>
        <v>-817.217380062713</v>
      </c>
      <c r="AS11">
        <f t="shared" si="15"/>
        <v>70.993055128259073</v>
      </c>
      <c r="AT11">
        <f t="shared" si="16"/>
        <v>4.9883139523370676</v>
      </c>
      <c r="AU11">
        <f t="shared" si="17"/>
        <v>-741.23601098211691</v>
      </c>
      <c r="AW11">
        <v>8</v>
      </c>
      <c r="AX11">
        <f>IF(Z11&gt;0, (R11*SUMPRODUCT(K11:$K$98, X11:$X$98)-K11*$AZ$3)/Z11, 0)</f>
        <v>3982.2558197927578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500000</v>
      </c>
      <c r="S12">
        <f t="shared" si="1"/>
        <v>3886.0275143980143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3589.2009527399441</v>
      </c>
      <c r="AC12">
        <f t="shared" si="2"/>
        <v>3456.0707193805647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-1463.5905942949134</v>
      </c>
      <c r="AI12">
        <f t="shared" si="7"/>
        <v>-1485.8245511221332</v>
      </c>
      <c r="AJ12">
        <f t="shared" si="8"/>
        <v>133.13023335937942</v>
      </c>
      <c r="AK12">
        <f t="shared" si="30"/>
        <v>8.2551621913018707</v>
      </c>
      <c r="AL12">
        <f t="shared" si="9"/>
        <v>-1344.4391555714519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-777.91395986461032</v>
      </c>
      <c r="AR12">
        <f t="shared" si="14"/>
        <v>-789.73154428086832</v>
      </c>
      <c r="AS12">
        <f t="shared" si="15"/>
        <v>70.760134298476075</v>
      </c>
      <c r="AT12">
        <f t="shared" si="16"/>
        <v>4.3877064628540916</v>
      </c>
      <c r="AU12">
        <f t="shared" si="17"/>
        <v>-714.58370351953818</v>
      </c>
      <c r="AW12">
        <v>9</v>
      </c>
      <c r="AX12">
        <f>IF(Z12&gt;0, (R12*SUMPRODUCT(K12:$K$98, X12:$X$98)-K12*$AZ$3)/Z12, 0)</f>
        <v>3886.0275143980143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500000</v>
      </c>
      <c r="S13">
        <f t="shared" si="1"/>
        <v>3775.3370200217041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3456.0707193805647</v>
      </c>
      <c r="AC13">
        <f t="shared" si="2"/>
        <v>3312.7887166239707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-1491.5520980590875</v>
      </c>
      <c r="AI13">
        <f t="shared" si="7"/>
        <v>-1513.4891377131323</v>
      </c>
      <c r="AJ13">
        <f t="shared" si="8"/>
        <v>143.28200275659401</v>
      </c>
      <c r="AK13">
        <f t="shared" si="30"/>
        <v>6.9121414387611297</v>
      </c>
      <c r="AL13">
        <f t="shared" si="9"/>
        <v>-1363.2949935177771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-753.58916004345019</v>
      </c>
      <c r="AR13">
        <f t="shared" si="14"/>
        <v>-764.67259139542477</v>
      </c>
      <c r="AS13">
        <f t="shared" si="15"/>
        <v>72.391547199183094</v>
      </c>
      <c r="AT13">
        <f t="shared" si="16"/>
        <v>3.4922781897566511</v>
      </c>
      <c r="AU13">
        <f t="shared" si="17"/>
        <v>-688.78876600648493</v>
      </c>
      <c r="AW13">
        <v>10</v>
      </c>
      <c r="AX13">
        <f>IF(Z13&gt;0, (R13*SUMPRODUCT(K13:$K$98, X13:$X$98)-K13*$AZ$3)/Z13, 0)</f>
        <v>3775.3370200217041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500000</v>
      </c>
      <c r="S14">
        <f t="shared" si="1"/>
        <v>3650.7038532539091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3312.7887166239707</v>
      </c>
      <c r="AC14">
        <f t="shared" si="2"/>
        <v>3160.2559028110791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-1525.0827400848798</v>
      </c>
      <c r="AI14">
        <f t="shared" si="7"/>
        <v>-1546.7241552053799</v>
      </c>
      <c r="AJ14">
        <f t="shared" si="8"/>
        <v>152.53281381289162</v>
      </c>
      <c r="AK14">
        <f t="shared" si="30"/>
        <v>5.9630196899231471</v>
      </c>
      <c r="AL14">
        <f t="shared" si="9"/>
        <v>-1388.2283217025652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-732.58235660532841</v>
      </c>
      <c r="AR14">
        <f t="shared" si="14"/>
        <v>-742.97793611884902</v>
      </c>
      <c r="AS14">
        <f t="shared" si="15"/>
        <v>73.270023498181345</v>
      </c>
      <c r="AT14">
        <f t="shared" si="16"/>
        <v>2.8643711597475336</v>
      </c>
      <c r="AU14">
        <f t="shared" si="17"/>
        <v>-666.84354146092005</v>
      </c>
      <c r="AW14">
        <v>11</v>
      </c>
      <c r="AX14">
        <f>IF(Z14&gt;0, (R14*SUMPRODUCT(K14:$K$98, X14:$X$98)-K14*$AZ$3)/Z14, 0)</f>
        <v>3650.7038532539091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500000</v>
      </c>
      <c r="S15">
        <f t="shared" si="1"/>
        <v>3540.5794669422235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3160.2559028110791</v>
      </c>
      <c r="AC15">
        <f t="shared" si="2"/>
        <v>3023.1997546067996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-1564.2899616796144</v>
      </c>
      <c r="AI15">
        <f t="shared" si="7"/>
        <v>-1585.6367481508255</v>
      </c>
      <c r="AJ15">
        <f t="shared" si="8"/>
        <v>137.05614820427945</v>
      </c>
      <c r="AK15">
        <f t="shared" si="30"/>
        <v>12.957049201525425</v>
      </c>
      <c r="AL15">
        <f t="shared" si="9"/>
        <v>-1435.6235507450206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-712.85055813999975</v>
      </c>
      <c r="AR15">
        <f t="shared" si="14"/>
        <v>-722.57833817009043</v>
      </c>
      <c r="AS15">
        <f t="shared" si="15"/>
        <v>62.456804133062256</v>
      </c>
      <c r="AT15">
        <f t="shared" si="16"/>
        <v>5.9045573272345608</v>
      </c>
      <c r="AU15">
        <f t="shared" si="17"/>
        <v>-654.21697670979358</v>
      </c>
      <c r="AW15">
        <v>12</v>
      </c>
      <c r="AX15">
        <f>IF(Z15&gt;0, (R15*SUMPRODUCT(K15:$K$98, X15:$X$98)-K15*$AZ$3)/Z15, 0)</f>
        <v>3540.5794669422235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500000</v>
      </c>
      <c r="S16">
        <f t="shared" si="1"/>
        <v>3449.5473858291134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3023.1997546067996</v>
      </c>
      <c r="AC16">
        <f t="shared" si="2"/>
        <v>2904.9474774979226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-1604.2511352700785</v>
      </c>
      <c r="AI16">
        <f t="shared" si="7"/>
        <v>-1625.3042413198141</v>
      </c>
      <c r="AJ16">
        <f t="shared" si="8"/>
        <v>118.25227710887702</v>
      </c>
      <c r="AK16">
        <f t="shared" si="30"/>
        <v>21.464718257708277</v>
      </c>
      <c r="AL16">
        <f t="shared" si="9"/>
        <v>-1485.5872459532288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-691.57218568514679</v>
      </c>
      <c r="AR16">
        <f t="shared" si="14"/>
        <v>-700.64791095419923</v>
      </c>
      <c r="AS16">
        <f t="shared" si="15"/>
        <v>50.977047137114184</v>
      </c>
      <c r="AT16">
        <f t="shared" si="16"/>
        <v>9.2531660375606393</v>
      </c>
      <c r="AU16">
        <f t="shared" si="17"/>
        <v>-640.41769777952447</v>
      </c>
      <c r="AW16">
        <v>13</v>
      </c>
      <c r="AX16">
        <f>IF(Z16&gt;0, (R16*SUMPRODUCT(K16:$K$98, X16:$X$98)-K16*$AZ$3)/Z16, 0)</f>
        <v>3449.5473858291134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500000</v>
      </c>
      <c r="S17">
        <f t="shared" si="1"/>
        <v>3417.4714597395337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2904.9474774979226</v>
      </c>
      <c r="AC17">
        <f t="shared" si="2"/>
        <v>2837.8979992891946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-1647.1545953676873</v>
      </c>
      <c r="AI17">
        <f t="shared" si="7"/>
        <v>-1667.9148126271571</v>
      </c>
      <c r="AJ17">
        <f t="shared" si="8"/>
        <v>67.049478208728033</v>
      </c>
      <c r="AK17">
        <f t="shared" si="30"/>
        <v>40.088275189471332</v>
      </c>
      <c r="AL17">
        <f t="shared" si="9"/>
        <v>-1560.7770592289578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-667.48196997381797</v>
      </c>
      <c r="AR17">
        <f t="shared" si="14"/>
        <v>-675.89470230167944</v>
      </c>
      <c r="AS17">
        <f t="shared" si="15"/>
        <v>27.170684479976238</v>
      </c>
      <c r="AT17">
        <f t="shared" si="16"/>
        <v>16.245105936973534</v>
      </c>
      <c r="AU17">
        <f t="shared" si="17"/>
        <v>-632.47891188472965</v>
      </c>
      <c r="AW17">
        <v>14</v>
      </c>
      <c r="AX17">
        <f>IF(Z17&gt;0, (R17*SUMPRODUCT(K17:$K$98, X17:$X$98)-K17*$AZ$3)/Z17, 0)</f>
        <v>3417.4714597395337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500000</v>
      </c>
      <c r="S18">
        <f t="shared" si="1"/>
        <v>3449.86712864013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2837.8979992891946</v>
      </c>
      <c r="AC18">
        <f t="shared" si="2"/>
        <v>2824.4613945693254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-1694.3048568101385</v>
      </c>
      <c r="AI18">
        <f t="shared" si="7"/>
        <v>-1714.772756654173</v>
      </c>
      <c r="AJ18">
        <f t="shared" si="8"/>
        <v>13.436604719869138</v>
      </c>
      <c r="AK18">
        <f t="shared" si="30"/>
        <v>61.298596784646605</v>
      </c>
      <c r="AL18">
        <f t="shared" si="9"/>
        <v>-1640.0375551496572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-640.71372549243858</v>
      </c>
      <c r="AR18">
        <f t="shared" si="14"/>
        <v>-648.45381093772698</v>
      </c>
      <c r="AS18">
        <f t="shared" si="15"/>
        <v>5.0811499674532037</v>
      </c>
      <c r="AT18">
        <f t="shared" si="16"/>
        <v>23.180510966186077</v>
      </c>
      <c r="AU18">
        <f t="shared" si="17"/>
        <v>-620.19215000408769</v>
      </c>
      <c r="AW18">
        <v>15</v>
      </c>
      <c r="AX18">
        <f>IF(Z18&gt;0, (R18*SUMPRODUCT(K18:$K$98, X18:$X$98)-K18*$AZ$3)/Z18, 0)</f>
        <v>3449.86712864013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500000</v>
      </c>
      <c r="S19">
        <f t="shared" si="1"/>
        <v>3469.1224061696071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2824.4613945693254</v>
      </c>
      <c r="AC19">
        <f t="shared" si="2"/>
        <v>2799.6570820374436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-1753.5639857318351</v>
      </c>
      <c r="AI19">
        <f t="shared" si="7"/>
        <v>-1773.7395283781427</v>
      </c>
      <c r="AJ19">
        <f t="shared" si="8"/>
        <v>24.804312531881806</v>
      </c>
      <c r="AK19">
        <f t="shared" si="30"/>
        <v>62.985489098895961</v>
      </c>
      <c r="AL19">
        <f t="shared" si="9"/>
        <v>-1685.949726747365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-618.41182209052408</v>
      </c>
      <c r="AR19">
        <f t="shared" si="14"/>
        <v>-625.52692834902825</v>
      </c>
      <c r="AS19">
        <f t="shared" si="15"/>
        <v>8.7474881061395244</v>
      </c>
      <c r="AT19">
        <f t="shared" si="16"/>
        <v>22.212460677706741</v>
      </c>
      <c r="AU19">
        <f t="shared" si="17"/>
        <v>-594.56697956518201</v>
      </c>
      <c r="AW19">
        <v>16</v>
      </c>
      <c r="AX19">
        <f>IF(Z19&gt;0, (R19*SUMPRODUCT(K19:$K$98, X19:$X$98)-K19*$AZ$3)/Z19, 0)</f>
        <v>3469.1224061696071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500000</v>
      </c>
      <c r="S20">
        <f t="shared" si="1"/>
        <v>3294.2631157025853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2799.6570820374436</v>
      </c>
      <c r="AC20">
        <f t="shared" si="2"/>
        <v>2619.9922673450401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-1815.9073825871199</v>
      </c>
      <c r="AI20">
        <f t="shared" si="7"/>
        <v>-1835.790374437835</v>
      </c>
      <c r="AJ20">
        <f t="shared" si="8"/>
        <v>179.66481469240352</v>
      </c>
      <c r="AK20">
        <f t="shared" si="30"/>
        <v>12.038525452761007</v>
      </c>
      <c r="AL20">
        <f t="shared" si="9"/>
        <v>-1644.0870342926705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-607.41519732244012</v>
      </c>
      <c r="AR20">
        <f t="shared" si="14"/>
        <v>-614.06599434775774</v>
      </c>
      <c r="AS20">
        <f t="shared" si="15"/>
        <v>60.097304474200115</v>
      </c>
      <c r="AT20">
        <f t="shared" si="16"/>
        <v>4.0268481660898958</v>
      </c>
      <c r="AU20">
        <f t="shared" si="17"/>
        <v>-549.94184170746769</v>
      </c>
      <c r="AW20">
        <v>17</v>
      </c>
      <c r="AX20">
        <f>IF(Z20&gt;0, (R20*SUMPRODUCT(K20:$K$98, X20:$X$98)-K20*$AZ$3)/Z20, 0)</f>
        <v>3294.2631157025853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500000</v>
      </c>
      <c r="S21">
        <f t="shared" si="1"/>
        <v>3074.271519003315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2619.9922673450401</v>
      </c>
      <c r="AC21">
        <f t="shared" si="2"/>
        <v>2409.0499283898371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-1874.9820379159194</v>
      </c>
      <c r="AI21">
        <f t="shared" si="7"/>
        <v>-1894.5724507462317</v>
      </c>
      <c r="AJ21">
        <f t="shared" si="8"/>
        <v>210.94233895520301</v>
      </c>
      <c r="AK21">
        <f t="shared" si="30"/>
        <v>4.1919876277520647</v>
      </c>
      <c r="AL21">
        <f t="shared" si="9"/>
        <v>-1679.4381241632766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-596.40117927450194</v>
      </c>
      <c r="AR21">
        <f t="shared" si="14"/>
        <v>-602.63256980422625</v>
      </c>
      <c r="AS21">
        <f t="shared" si="15"/>
        <v>67.097314623686202</v>
      </c>
      <c r="AT21">
        <f t="shared" si="16"/>
        <v>1.3334028348742861</v>
      </c>
      <c r="AU21">
        <f t="shared" si="17"/>
        <v>-534.20185234566577</v>
      </c>
      <c r="AW21">
        <v>18</v>
      </c>
      <c r="AX21">
        <f>IF(Z21&gt;0, (R21*SUMPRODUCT(K21:$K$98, X21:$X$98)-K21*$AZ$3)/Z21, 0)</f>
        <v>3074.271519003315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500000</v>
      </c>
      <c r="S22">
        <f t="shared" si="1"/>
        <v>3008.1864711471376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2409.0499283898371</v>
      </c>
      <c r="AC22">
        <f t="shared" si="2"/>
        <v>2322.0178988644284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-1940.3798475773215</v>
      </c>
      <c r="AI22">
        <f t="shared" si="7"/>
        <v>-1959.6773372869516</v>
      </c>
      <c r="AJ22">
        <f t="shared" si="8"/>
        <v>87.032029525408689</v>
      </c>
      <c r="AK22">
        <f t="shared" si="30"/>
        <v>50.590048496186583</v>
      </c>
      <c r="AL22">
        <f t="shared" si="9"/>
        <v>-1822.0552592653562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-576.28679269993518</v>
      </c>
      <c r="AR22">
        <f t="shared" si="14"/>
        <v>-582.01808725332273</v>
      </c>
      <c r="AS22">
        <f t="shared" si="15"/>
        <v>25.848242662376553</v>
      </c>
      <c r="AT22">
        <f t="shared" si="16"/>
        <v>15.025087395543972</v>
      </c>
      <c r="AU22">
        <f t="shared" si="17"/>
        <v>-541.14475719540212</v>
      </c>
      <c r="AW22">
        <v>19</v>
      </c>
      <c r="AX22">
        <f>IF(Z22&gt;0, (R22*SUMPRODUCT(K22:$K$98, X22:$X$98)-K22*$AZ$3)/Z22, 0)</f>
        <v>3008.1864711471376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500000</v>
      </c>
      <c r="S23">
        <f t="shared" si="1"/>
        <v>3307.70520405562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2322.0178988644284</v>
      </c>
      <c r="AC23">
        <f t="shared" si="2"/>
        <v>2514.3968251017532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-2008.5371478992938</v>
      </c>
      <c r="AI23">
        <f t="shared" si="7"/>
        <v>-2027.5412358544327</v>
      </c>
      <c r="AJ23">
        <f t="shared" si="8"/>
        <v>-192.37892623732478</v>
      </c>
      <c r="AK23">
        <f t="shared" si="30"/>
        <v>162.54125292051</v>
      </c>
      <c r="AL23">
        <f t="shared" si="9"/>
        <v>-2057.3789091712474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-532.6154458635832</v>
      </c>
      <c r="AR23">
        <f t="shared" si="14"/>
        <v>-537.65487009830213</v>
      </c>
      <c r="AS23">
        <f t="shared" si="15"/>
        <v>-51.014235748547662</v>
      </c>
      <c r="AT23">
        <f t="shared" si="16"/>
        <v>43.102006844149003</v>
      </c>
      <c r="AU23">
        <f t="shared" si="17"/>
        <v>-545.56709900270084</v>
      </c>
      <c r="AW23">
        <v>20</v>
      </c>
      <c r="AX23">
        <f>IF(Z23&gt;0, (R23*SUMPRODUCT(K23:$K$98, X23:$X$98)-K23*$AZ$3)/Z23, 0)</f>
        <v>3307.70520405562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500000</v>
      </c>
      <c r="S24">
        <f t="shared" si="1"/>
        <v>3565.094366378763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2514.3968251017532</v>
      </c>
      <c r="AC24">
        <f t="shared" si="2"/>
        <v>2668.0900568607249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-2084.6674912640533</v>
      </c>
      <c r="AI24">
        <f t="shared" si="7"/>
        <v>-2103.3773049650777</v>
      </c>
      <c r="AJ24">
        <f t="shared" si="8"/>
        <v>-153.69323175897171</v>
      </c>
      <c r="AK24">
        <f t="shared" si="30"/>
        <v>176.00777775712274</v>
      </c>
      <c r="AL24">
        <f t="shared" si="9"/>
        <v>-2081.0627589669266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-493.57443803699482</v>
      </c>
      <c r="AR24">
        <f t="shared" si="14"/>
        <v>-498.0042503797107</v>
      </c>
      <c r="AS24">
        <f t="shared" si="15"/>
        <v>-36.389040848680565</v>
      </c>
      <c r="AT24">
        <f t="shared" si="16"/>
        <v>41.672324416560116</v>
      </c>
      <c r="AU24">
        <f t="shared" si="17"/>
        <v>-492.72096681183115</v>
      </c>
      <c r="AW24">
        <v>21</v>
      </c>
      <c r="AX24">
        <f>IF(Z24&gt;0, (R24*SUMPRODUCT(K24:$K$98, X24:$X$98)-K24*$AZ$3)/Z24, 0)</f>
        <v>3565.094366378763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500000</v>
      </c>
      <c r="S25">
        <f t="shared" si="1"/>
        <v>3784.1905287198006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2668.0900568607249</v>
      </c>
      <c r="AC25">
        <f t="shared" si="2"/>
        <v>2787.2912238438694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-2173.2743332847904</v>
      </c>
      <c r="AI25">
        <f t="shared" si="7"/>
        <v>-2191.6883851321404</v>
      </c>
      <c r="AJ25">
        <f t="shared" si="8"/>
        <v>-119.2011669831445</v>
      </c>
      <c r="AK25">
        <f t="shared" si="30"/>
        <v>186.76630398025077</v>
      </c>
      <c r="AL25">
        <f t="shared" si="9"/>
        <v>-2124.1232481350344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-459.42264098915729</v>
      </c>
      <c r="AR25">
        <f t="shared" si="14"/>
        <v>-463.31530755290134</v>
      </c>
      <c r="AS25">
        <f t="shared" si="15"/>
        <v>-25.198712424681929</v>
      </c>
      <c r="AT25">
        <f t="shared" si="16"/>
        <v>39.481747567828357</v>
      </c>
      <c r="AU25">
        <f t="shared" si="17"/>
        <v>-449.03227240975497</v>
      </c>
      <c r="AW25">
        <v>22</v>
      </c>
      <c r="AX25">
        <f>IF(Z25&gt;0, (R25*SUMPRODUCT(K25:$K$98, X25:$X$98)-K25*$AZ$3)/Z25, 0)</f>
        <v>3784.1905287198006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500000</v>
      </c>
      <c r="S26">
        <f t="shared" si="1"/>
        <v>3967.3450345265242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2787.2912238438694</v>
      </c>
      <c r="AC26">
        <f t="shared" si="2"/>
        <v>2874.9896587655521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-2266.5370287934188</v>
      </c>
      <c r="AI26">
        <f t="shared" si="7"/>
        <v>-2284.6536132708557</v>
      </c>
      <c r="AJ26">
        <f t="shared" si="8"/>
        <v>-87.698434921682747</v>
      </c>
      <c r="AK26">
        <f t="shared" si="30"/>
        <v>195.11038566907087</v>
      </c>
      <c r="AL26">
        <f t="shared" si="9"/>
        <v>-2177.2416625234673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-427.80183097457262</v>
      </c>
      <c r="AR26">
        <f t="shared" si="14"/>
        <v>-431.22128007776189</v>
      </c>
      <c r="AS26">
        <f t="shared" si="15"/>
        <v>-16.552807457583246</v>
      </c>
      <c r="AT26">
        <f t="shared" si="16"/>
        <v>36.826479854960795</v>
      </c>
      <c r="AU26">
        <f t="shared" si="17"/>
        <v>-410.94760768038429</v>
      </c>
      <c r="AW26">
        <v>23</v>
      </c>
      <c r="AX26">
        <f>IF(Z26&gt;0, (R26*SUMPRODUCT(K26:$K$98, X26:$X$98)-K26*$AZ$3)/Z26, 0)</f>
        <v>3967.3450345265242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500000</v>
      </c>
      <c r="S27">
        <f t="shared" si="1"/>
        <v>4119.1621985405072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2874.9896587655521</v>
      </c>
      <c r="AC27">
        <f t="shared" si="2"/>
        <v>2935.6887884256553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-2362.9986514870534</v>
      </c>
      <c r="AI27">
        <f t="shared" si="7"/>
        <v>-2380.8159201871413</v>
      </c>
      <c r="AJ27">
        <f t="shared" si="8"/>
        <v>-60.699129660103154</v>
      </c>
      <c r="AK27">
        <f t="shared" si="30"/>
        <v>201.24927611358868</v>
      </c>
      <c r="AL27">
        <f t="shared" si="9"/>
        <v>-2240.2657737336558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-398.22202047444324</v>
      </c>
      <c r="AR27">
        <f t="shared" si="14"/>
        <v>-401.22465813427431</v>
      </c>
      <c r="AS27">
        <f t="shared" si="15"/>
        <v>-10.229261044679406</v>
      </c>
      <c r="AT27">
        <f t="shared" si="16"/>
        <v>33.915336050885372</v>
      </c>
      <c r="AU27">
        <f t="shared" si="17"/>
        <v>-377.53858312806835</v>
      </c>
      <c r="AW27">
        <v>24</v>
      </c>
      <c r="AX27">
        <f>IF(Z27&gt;0, (R27*SUMPRODUCT(K27:$K$98, X27:$X$98)-K27*$AZ$3)/Z27, 0)</f>
        <v>4119.1621985405072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500000</v>
      </c>
      <c r="S28">
        <f t="shared" si="1"/>
        <v>4244.2768594921008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2935.6887884256553</v>
      </c>
      <c r="AC28">
        <f t="shared" si="2"/>
        <v>2973.6283399464578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-2471.5566368886084</v>
      </c>
      <c r="AI28">
        <f t="shared" si="7"/>
        <v>-2489.0721550698513</v>
      </c>
      <c r="AJ28">
        <f t="shared" si="8"/>
        <v>-37.939551520802524</v>
      </c>
      <c r="AK28">
        <f t="shared" si="30"/>
        <v>205.4982151897959</v>
      </c>
      <c r="AL28">
        <f t="shared" si="9"/>
        <v>-2321.5134914008581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-371.88986432837112</v>
      </c>
      <c r="AR28">
        <f t="shared" si="14"/>
        <v>-374.52538705232683</v>
      </c>
      <c r="AS28">
        <f t="shared" si="15"/>
        <v>-5.7086835305188259</v>
      </c>
      <c r="AT28">
        <f t="shared" si="16"/>
        <v>30.920878860725836</v>
      </c>
      <c r="AU28">
        <f t="shared" si="17"/>
        <v>-349.31319172211988</v>
      </c>
      <c r="AW28">
        <v>25</v>
      </c>
      <c r="AX28">
        <f>IF(Z28&gt;0, (R28*SUMPRODUCT(K28:$K$98, X28:$X$98)-K28*$AZ$3)/Z28, 0)</f>
        <v>4244.2768594921008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500000</v>
      </c>
      <c r="S29">
        <f t="shared" si="1"/>
        <v>4344.9240095897121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2973.6283399464578</v>
      </c>
      <c r="AC29">
        <f t="shared" si="2"/>
        <v>2991.1684506138431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-2593.1328816618884</v>
      </c>
      <c r="AI29">
        <f t="shared" si="7"/>
        <v>-2610.3435880172356</v>
      </c>
      <c r="AJ29">
        <f t="shared" si="8"/>
        <v>-17.540110667385306</v>
      </c>
      <c r="AK29">
        <f t="shared" si="30"/>
        <v>208.15398379625208</v>
      </c>
      <c r="AL29">
        <f t="shared" si="9"/>
        <v>-2419.729714888369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-348.37784196454049</v>
      </c>
      <c r="AR29">
        <f t="shared" si="14"/>
        <v>-350.69003690879595</v>
      </c>
      <c r="AS29">
        <f t="shared" si="15"/>
        <v>-2.356449199088769</v>
      </c>
      <c r="AT29">
        <f t="shared" si="16"/>
        <v>27.964720274876921</v>
      </c>
      <c r="AU29">
        <f t="shared" si="17"/>
        <v>-325.08176583300781</v>
      </c>
      <c r="AW29">
        <v>26</v>
      </c>
      <c r="AX29">
        <f>IF(Z29&gt;0, (R29*SUMPRODUCT(K29:$K$98, X29:$X$98)-K29*$AZ$3)/Z29, 0)</f>
        <v>4344.9240095897121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500000</v>
      </c>
      <c r="S30">
        <f t="shared" si="1"/>
        <v>4423.2858812626682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2991.1684506138431</v>
      </c>
      <c r="AC30">
        <f t="shared" si="2"/>
        <v>2990.4959434669399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-2731.8925949099803</v>
      </c>
      <c r="AI30">
        <f t="shared" si="7"/>
        <v>-2748.7945995720283</v>
      </c>
      <c r="AJ30">
        <f t="shared" si="8"/>
        <v>0.67250714690317182</v>
      </c>
      <c r="AK30">
        <f t="shared" si="30"/>
        <v>209.38179154296904</v>
      </c>
      <c r="AL30">
        <f t="shared" si="9"/>
        <v>-2538.7403008821561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-327.69615878817018</v>
      </c>
      <c r="AR30">
        <f t="shared" si="14"/>
        <v>-329.7235891541709</v>
      </c>
      <c r="AS30">
        <f t="shared" si="15"/>
        <v>8.0668621163352452E-2</v>
      </c>
      <c r="AT30">
        <f t="shared" si="16"/>
        <v>25.115778320368868</v>
      </c>
      <c r="AU30">
        <f t="shared" si="17"/>
        <v>-304.52714221263864</v>
      </c>
      <c r="AW30">
        <v>27</v>
      </c>
      <c r="AX30">
        <f>IF(Z30&gt;0, (R30*SUMPRODUCT(K30:$K$98, X30:$X$98)-K30*$AZ$3)/Z30, 0)</f>
        <v>4423.2858812626682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500000</v>
      </c>
      <c r="S31">
        <f t="shared" si="1"/>
        <v>4480.9127372445819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2990.4959434669399</v>
      </c>
      <c r="AC31">
        <f t="shared" si="2"/>
        <v>2973.2509764802344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-2891.2390013650197</v>
      </c>
      <c r="AI31">
        <f t="shared" si="7"/>
        <v>-2907.827424030379</v>
      </c>
      <c r="AJ31">
        <f t="shared" si="8"/>
        <v>17.244966986705549</v>
      </c>
      <c r="AK31">
        <f t="shared" si="30"/>
        <v>209.33471604268581</v>
      </c>
      <c r="AL31">
        <f t="shared" si="9"/>
        <v>-2681.2477410009878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-309.65186547490276</v>
      </c>
      <c r="AR31">
        <f t="shared" si="14"/>
        <v>-311.42848650871889</v>
      </c>
      <c r="AS31">
        <f t="shared" si="15"/>
        <v>1.8469369688792177</v>
      </c>
      <c r="AT31">
        <f t="shared" si="16"/>
        <v>22.419760282935204</v>
      </c>
      <c r="AU31">
        <f t="shared" si="17"/>
        <v>-287.16178925690451</v>
      </c>
      <c r="AW31">
        <v>28</v>
      </c>
      <c r="AX31">
        <f>IF(Z31&gt;0, (R31*SUMPRODUCT(K31:$K$98, X31:$X$98)-K31*$AZ$3)/Z31, 0)</f>
        <v>4480.9127372445819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500000</v>
      </c>
      <c r="S32">
        <f t="shared" si="1"/>
        <v>4519.0389637885273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2973.2509764802344</v>
      </c>
      <c r="AC32">
        <f t="shared" si="2"/>
        <v>2940.787675113781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-3073.2163034941404</v>
      </c>
      <c r="AI32">
        <f t="shared" si="7"/>
        <v>-3089.4851811176718</v>
      </c>
      <c r="AJ32">
        <f t="shared" si="8"/>
        <v>32.463301366453379</v>
      </c>
      <c r="AK32">
        <f t="shared" si="30"/>
        <v>208.12756835361643</v>
      </c>
      <c r="AL32">
        <f t="shared" si="9"/>
        <v>-2848.894311397602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-293.87646886963654</v>
      </c>
      <c r="AR32">
        <f t="shared" si="14"/>
        <v>-295.43218113858416</v>
      </c>
      <c r="AS32">
        <f t="shared" si="15"/>
        <v>3.1043048816893521</v>
      </c>
      <c r="AT32">
        <f t="shared" si="16"/>
        <v>19.902209549208624</v>
      </c>
      <c r="AU32">
        <f t="shared" si="17"/>
        <v>-272.42566670768616</v>
      </c>
      <c r="AW32">
        <v>29</v>
      </c>
      <c r="AX32">
        <f>IF(Z32&gt;0, (R32*SUMPRODUCT(K32:$K$98, X32:$X$98)-K32*$AZ$3)/Z32, 0)</f>
        <v>4519.0389637885273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500000</v>
      </c>
      <c r="S33">
        <f t="shared" si="1"/>
        <v>4539.039966860797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2940.787675113781</v>
      </c>
      <c r="AC33">
        <f t="shared" si="2"/>
        <v>2894.4009956266891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-3289.7264904787075</v>
      </c>
      <c r="AI33">
        <f t="shared" si="7"/>
        <v>-3305.6681930014793</v>
      </c>
      <c r="AJ33">
        <f t="shared" si="8"/>
        <v>46.386679487091897</v>
      </c>
      <c r="AK33">
        <f t="shared" si="30"/>
        <v>205.85513725796469</v>
      </c>
      <c r="AL33">
        <f t="shared" si="9"/>
        <v>-3053.4263762564228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-280.87523817985459</v>
      </c>
      <c r="AR33">
        <f t="shared" si="14"/>
        <v>-282.23633294139034</v>
      </c>
      <c r="AS33">
        <f t="shared" si="15"/>
        <v>3.9604719988176291</v>
      </c>
      <c r="AT33">
        <f t="shared" si="16"/>
        <v>17.575810899544969</v>
      </c>
      <c r="AU33">
        <f t="shared" si="17"/>
        <v>-260.70005004302772</v>
      </c>
      <c r="AW33">
        <v>30</v>
      </c>
      <c r="AX33">
        <f>IF(Z33&gt;0, (R33*SUMPRODUCT(K33:$K$98, X33:$X$98)-K33*$AZ$3)/Z33, 0)</f>
        <v>4539.039966860797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500000</v>
      </c>
      <c r="S34">
        <f t="shared" si="1"/>
        <v>4540.8487475526645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2894.4009956266891</v>
      </c>
      <c r="AC34">
        <f t="shared" si="2"/>
        <v>2834.4987836812484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-3534.589182004177</v>
      </c>
      <c r="AI34">
        <f t="shared" si="7"/>
        <v>-3550.1947380426209</v>
      </c>
      <c r="AJ34">
        <f t="shared" si="8"/>
        <v>59.90221194544074</v>
      </c>
      <c r="AK34">
        <f t="shared" si="30"/>
        <v>202.60806969386826</v>
      </c>
      <c r="AL34">
        <f t="shared" si="9"/>
        <v>-3287.6844564033117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-269.44776337266251</v>
      </c>
      <c r="AR34">
        <f t="shared" si="14"/>
        <v>-270.63740153263706</v>
      </c>
      <c r="AS34">
        <f t="shared" si="15"/>
        <v>4.5664478101022832</v>
      </c>
      <c r="AT34">
        <f t="shared" si="16"/>
        <v>15.44515880323905</v>
      </c>
      <c r="AU34">
        <f t="shared" si="17"/>
        <v>-250.62579491929571</v>
      </c>
      <c r="AW34">
        <v>31</v>
      </c>
      <c r="AX34">
        <f>IF(Z34&gt;0, (R34*SUMPRODUCT(K34:$K$98, X34:$X$98)-K34*$AZ$3)/Z34, 0)</f>
        <v>4540.8487475526645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4525.7710596074166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2834.4987836812484</v>
      </c>
      <c r="AC35">
        <f t="shared" ref="AC35:AC66" si="33">S35*Z35</f>
        <v>2762.3483651607412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-3810.1486293432636</v>
      </c>
      <c r="AI35">
        <f t="shared" ref="AI35:AI66" si="38">SUM(AE35:AH35)</f>
        <v>-3825.407622389856</v>
      </c>
      <c r="AJ35">
        <f t="shared" ref="AJ35:AJ66" si="39">AB35-AC35</f>
        <v>72.150418520507174</v>
      </c>
      <c r="AK35">
        <f t="shared" si="30"/>
        <v>198.41491485768739</v>
      </c>
      <c r="AL35">
        <f t="shared" ref="AL35:AL66" si="40">SUM(AI35:AK35)</f>
        <v>-3554.8422890116613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-259.33404477611248</v>
      </c>
      <c r="AR35">
        <f t="shared" ref="AR35:AR66" si="45">AI35*$K35</f>
        <v>-260.37263323313687</v>
      </c>
      <c r="AS35">
        <f t="shared" ref="AS35:AS66" si="46">AJ35*$K35</f>
        <v>4.9108477614527057</v>
      </c>
      <c r="AT35">
        <f t="shared" ref="AT35:AT66" si="47">AK35*$K35</f>
        <v>13.504917371903472</v>
      </c>
      <c r="AU35">
        <f t="shared" ref="AU35:AU66" si="48">AL35*$K35</f>
        <v>-241.95686809978071</v>
      </c>
      <c r="AW35">
        <v>32</v>
      </c>
      <c r="AX35">
        <f>IF(Z35&gt;0, (R35*SUMPRODUCT(K35:$K$98, X35:$X$98)-K35*$AZ$3)/Z35, 0)</f>
        <v>4525.7710596074166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500000</v>
      </c>
      <c r="S36">
        <f t="shared" si="32"/>
        <v>4495.1454678920909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2762.3483651607412</v>
      </c>
      <c r="AC36">
        <f t="shared" si="33"/>
        <v>2679.1726640026254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-4120.7249471968316</v>
      </c>
      <c r="AI36">
        <f t="shared" si="38"/>
        <v>-4135.6253140655981</v>
      </c>
      <c r="AJ36">
        <f t="shared" si="39"/>
        <v>83.175701158115771</v>
      </c>
      <c r="AK36">
        <f t="shared" si="30"/>
        <v>193.36438556125191</v>
      </c>
      <c r="AL36">
        <f t="shared" si="40"/>
        <v>-3859.0852273462306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-250.42242721948421</v>
      </c>
      <c r="AR36">
        <f t="shared" si="45"/>
        <v>-251.32794410924305</v>
      </c>
      <c r="AS36">
        <f t="shared" si="46"/>
        <v>5.0547079061578746</v>
      </c>
      <c r="AT36">
        <f t="shared" si="47"/>
        <v>11.751033954108735</v>
      </c>
      <c r="AU36">
        <f t="shared" si="48"/>
        <v>-234.52220224897644</v>
      </c>
      <c r="AW36">
        <v>33</v>
      </c>
      <c r="AX36">
        <f>IF(Z36&gt;0, (R36*SUMPRODUCT(K36:$K$98, X36:$X$98)-K36*$AZ$3)/Z36, 0)</f>
        <v>4495.1454678920909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500000</v>
      </c>
      <c r="S37">
        <f t="shared" si="32"/>
        <v>4449.906637433779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2679.1726640026254</v>
      </c>
      <c r="AC37">
        <f t="shared" si="33"/>
        <v>2586.0344721563506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-4455.4966748271054</v>
      </c>
      <c r="AI37">
        <f t="shared" si="38"/>
        <v>-4470.0252631934427</v>
      </c>
      <c r="AJ37">
        <f t="shared" si="39"/>
        <v>93.138191846274822</v>
      </c>
      <c r="AK37">
        <f t="shared" si="30"/>
        <v>187.5420864801838</v>
      </c>
      <c r="AL37">
        <f t="shared" si="40"/>
        <v>-4189.3449848669843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-241.75624133320412</v>
      </c>
      <c r="AR37">
        <f t="shared" si="45"/>
        <v>-242.54456577190641</v>
      </c>
      <c r="AS37">
        <f t="shared" si="46"/>
        <v>5.0536990213779109</v>
      </c>
      <c r="AT37">
        <f t="shared" si="47"/>
        <v>10.17607535774793</v>
      </c>
      <c r="AU37">
        <f t="shared" si="48"/>
        <v>-227.31479139278059</v>
      </c>
      <c r="AW37">
        <v>34</v>
      </c>
      <c r="AX37">
        <f>IF(Z37&gt;0, (R37*SUMPRODUCT(K37:$K$98, X37:$X$98)-K37*$AZ$3)/Z37, 0)</f>
        <v>4449.906637433779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500000</v>
      </c>
      <c r="S38">
        <f t="shared" si="32"/>
        <v>4392.2231192919126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2586.0344721563506</v>
      </c>
      <c r="AC38">
        <f t="shared" si="33"/>
        <v>2484.7105838349416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-4812.638482114422</v>
      </c>
      <c r="AI38">
        <f t="shared" si="38"/>
        <v>-4826.7811526729902</v>
      </c>
      <c r="AJ38">
        <f t="shared" si="39"/>
        <v>101.32388832140896</v>
      </c>
      <c r="AK38">
        <f t="shared" si="30"/>
        <v>181.02241305094455</v>
      </c>
      <c r="AL38">
        <f t="shared" si="40"/>
        <v>-4544.4348513006371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-233.15610294058618</v>
      </c>
      <c r="AR38">
        <f t="shared" si="45"/>
        <v>-233.84126763036349</v>
      </c>
      <c r="AS38">
        <f t="shared" si="46"/>
        <v>4.9088006555247441</v>
      </c>
      <c r="AT38">
        <f t="shared" si="47"/>
        <v>8.7699253805816753</v>
      </c>
      <c r="AU38">
        <f t="shared" si="48"/>
        <v>-220.16254159425708</v>
      </c>
      <c r="AW38">
        <v>35</v>
      </c>
      <c r="AX38">
        <f>IF(Z38&gt;0, (R38*SUMPRODUCT(K38:$K$98, X38:$X$98)-K38*$AZ$3)/Z38, 0)</f>
        <v>4392.2231192919126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500000</v>
      </c>
      <c r="S39">
        <f t="shared" si="32"/>
        <v>4324.1850418714976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2484.7105838349416</v>
      </c>
      <c r="AC39">
        <f t="shared" si="33"/>
        <v>2376.9405103691734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-5182.2781244772323</v>
      </c>
      <c r="AI39">
        <f t="shared" si="38"/>
        <v>-5196.020254423991</v>
      </c>
      <c r="AJ39">
        <f t="shared" si="39"/>
        <v>107.77007346576829</v>
      </c>
      <c r="AK39">
        <f t="shared" si="30"/>
        <v>173.92974086844592</v>
      </c>
      <c r="AL39">
        <f t="shared" si="40"/>
        <v>-4914.3204400897766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-224.16419369166209</v>
      </c>
      <c r="AR39">
        <f t="shared" si="45"/>
        <v>-224.75862212740569</v>
      </c>
      <c r="AS39">
        <f t="shared" si="46"/>
        <v>4.6616933792958326</v>
      </c>
      <c r="AT39">
        <f t="shared" si="47"/>
        <v>7.5234904774061979</v>
      </c>
      <c r="AU39">
        <f t="shared" si="48"/>
        <v>-212.57343827070366</v>
      </c>
      <c r="AW39">
        <v>36</v>
      </c>
      <c r="AX39">
        <f>IF(Z39&gt;0, (R39*SUMPRODUCT(K39:$K$98, X39:$X$98)-K39*$AZ$3)/Z39, 0)</f>
        <v>4324.1850418714976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500000</v>
      </c>
      <c r="S40">
        <f t="shared" si="32"/>
        <v>4248.5878598458094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2376.9405103691734</v>
      </c>
      <c r="AC40">
        <f t="shared" si="33"/>
        <v>2264.7281287085975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-5567.0110489337558</v>
      </c>
      <c r="AI40">
        <f t="shared" si="38"/>
        <v>-5580.3374070286009</v>
      </c>
      <c r="AJ40">
        <f t="shared" si="39"/>
        <v>112.21238166057583</v>
      </c>
      <c r="AK40">
        <f t="shared" ref="AK40:AK71" si="61">G40*SUM(AB40:AB40, AE40:AF40)</f>
        <v>166.38583572584216</v>
      </c>
      <c r="AL40">
        <f t="shared" si="40"/>
        <v>-5301.7391896421823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-215.00550824400347</v>
      </c>
      <c r="AR40">
        <f t="shared" si="45"/>
        <v>-215.52019024661462</v>
      </c>
      <c r="AS40">
        <f t="shared" si="46"/>
        <v>4.3337941919161596</v>
      </c>
      <c r="AT40">
        <f t="shared" si="47"/>
        <v>6.4260463757638302</v>
      </c>
      <c r="AU40">
        <f t="shared" si="48"/>
        <v>-204.7603496789346</v>
      </c>
      <c r="AW40">
        <v>37</v>
      </c>
      <c r="AX40">
        <f>IF(Z40&gt;0, (R40*SUMPRODUCT(K40:$K$98, X40:$X$98)-K40*$AZ$3)/Z40, 0)</f>
        <v>4248.5878598458094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500000</v>
      </c>
      <c r="S41">
        <f t="shared" si="32"/>
        <v>4167.924982972545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2264.7281287085975</v>
      </c>
      <c r="AC41">
        <f t="shared" si="33"/>
        <v>2149.67959549235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-5978.2186338140555</v>
      </c>
      <c r="AI41">
        <f t="shared" si="38"/>
        <v>-5991.1128173962607</v>
      </c>
      <c r="AJ41">
        <f t="shared" si="39"/>
        <v>115.04853321624751</v>
      </c>
      <c r="AK41">
        <f t="shared" si="61"/>
        <v>158.53096900960185</v>
      </c>
      <c r="AL41">
        <f t="shared" si="40"/>
        <v>-5717.5333151704108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-206.14901984636427</v>
      </c>
      <c r="AR41">
        <f t="shared" si="45"/>
        <v>-206.59365452268</v>
      </c>
      <c r="AS41">
        <f t="shared" si="46"/>
        <v>3.9672591134660391</v>
      </c>
      <c r="AT41">
        <f t="shared" si="47"/>
        <v>5.4666792699372309</v>
      </c>
      <c r="AU41">
        <f t="shared" si="48"/>
        <v>-197.15971613927672</v>
      </c>
      <c r="AW41">
        <v>38</v>
      </c>
      <c r="AX41">
        <f>IF(Z41&gt;0, (R41*SUMPRODUCT(K41:$K$98, X41:$X$98)-K41*$AZ$3)/Z41, 0)</f>
        <v>4167.924982972545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500000</v>
      </c>
      <c r="S42">
        <f t="shared" si="32"/>
        <v>4083.6862169079736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2149.67959549235</v>
      </c>
      <c r="AC42">
        <f t="shared" si="33"/>
        <v>2032.7778747779107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-6414.7676201641934</v>
      </c>
      <c r="AI42">
        <f t="shared" si="38"/>
        <v>-6427.212123529569</v>
      </c>
      <c r="AJ42">
        <f t="shared" si="39"/>
        <v>116.90172071443931</v>
      </c>
      <c r="AK42">
        <f t="shared" si="61"/>
        <v>150.47757168446452</v>
      </c>
      <c r="AL42">
        <f t="shared" si="40"/>
        <v>-6159.8328311306659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-197.50240391117558</v>
      </c>
      <c r="AR42">
        <f t="shared" si="45"/>
        <v>-197.88555408522342</v>
      </c>
      <c r="AS42">
        <f t="shared" si="46"/>
        <v>3.5992528848400682</v>
      </c>
      <c r="AT42">
        <f t="shared" si="47"/>
        <v>4.6330099392808997</v>
      </c>
      <c r="AU42">
        <f t="shared" si="48"/>
        <v>-189.65329126110248</v>
      </c>
      <c r="AW42">
        <v>39</v>
      </c>
      <c r="AX42">
        <f>IF(Z42&gt;0, (R42*SUMPRODUCT(K42:$K$98, X42:$X$98)-K42*$AZ$3)/Z42, 0)</f>
        <v>4083.6862169079736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500000</v>
      </c>
      <c r="S43">
        <f t="shared" si="32"/>
        <v>3997.4337523990671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2032.7778747779107</v>
      </c>
      <c r="AC43">
        <f t="shared" si="33"/>
        <v>1914.9605593773827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-6877.4274069672238</v>
      </c>
      <c r="AI43">
        <f t="shared" si="38"/>
        <v>-6889.4035939285968</v>
      </c>
      <c r="AJ43">
        <f t="shared" si="39"/>
        <v>117.81731540052806</v>
      </c>
      <c r="AK43">
        <f t="shared" si="61"/>
        <v>142.29445123445376</v>
      </c>
      <c r="AL43">
        <f t="shared" si="40"/>
        <v>-6629.2918272936149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-189.05991139031511</v>
      </c>
      <c r="AR43">
        <f t="shared" si="45"/>
        <v>-189.38913578073431</v>
      </c>
      <c r="AS43">
        <f t="shared" si="46"/>
        <v>3.2387882694775199</v>
      </c>
      <c r="AT43">
        <f t="shared" si="47"/>
        <v>3.9116627119125842</v>
      </c>
      <c r="AU43">
        <f t="shared" si="48"/>
        <v>-182.23868479934418</v>
      </c>
      <c r="AW43">
        <v>40</v>
      </c>
      <c r="AX43">
        <f>IF(Z43&gt;0, (R43*SUMPRODUCT(K43:$K$98, X43:$X$98)-K43*$AZ$3)/Z43, 0)</f>
        <v>3997.4337523990671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500000</v>
      </c>
      <c r="S44">
        <f t="shared" si="32"/>
        <v>3910.0839657939064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1914.9605593773827</v>
      </c>
      <c r="AC44">
        <f t="shared" si="33"/>
        <v>1797.0480484430025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-7331.8959101117907</v>
      </c>
      <c r="AI44">
        <f t="shared" si="38"/>
        <v>-7343.3857404080445</v>
      </c>
      <c r="AJ44">
        <f t="shared" si="39"/>
        <v>117.91251093438018</v>
      </c>
      <c r="AK44">
        <f t="shared" si="61"/>
        <v>134.04723915641679</v>
      </c>
      <c r="AL44">
        <f t="shared" si="40"/>
        <v>-7091.4259903172469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-179.95822589808208</v>
      </c>
      <c r="AR44">
        <f t="shared" si="45"/>
        <v>-180.24023883188985</v>
      </c>
      <c r="AS44">
        <f t="shared" si="46"/>
        <v>2.8941117739648501</v>
      </c>
      <c r="AT44">
        <f t="shared" si="47"/>
        <v>3.2901317259367477</v>
      </c>
      <c r="AU44">
        <f t="shared" si="48"/>
        <v>-174.05599533198824</v>
      </c>
      <c r="AW44">
        <v>41</v>
      </c>
      <c r="AX44">
        <f>IF(Z44&gt;0, (R44*SUMPRODUCT(K44:$K$98, X44:$X$98)-K44*$AZ$3)/Z44, 0)</f>
        <v>3910.0839657939064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500000</v>
      </c>
      <c r="S45">
        <f t="shared" si="32"/>
        <v>3823.9322041633259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1797.0480484430025</v>
      </c>
      <c r="AC45">
        <f t="shared" si="33"/>
        <v>1680.6142872377204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-7749.1519685317489</v>
      </c>
      <c r="AI45">
        <f t="shared" si="38"/>
        <v>-7760.1394429266138</v>
      </c>
      <c r="AJ45">
        <f t="shared" si="39"/>
        <v>116.43376120528205</v>
      </c>
      <c r="AK45">
        <f t="shared" si="61"/>
        <v>125.79336339101019</v>
      </c>
      <c r="AL45">
        <f t="shared" si="40"/>
        <v>-7517.9123183303218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-169.82106791246485</v>
      </c>
      <c r="AR45">
        <f t="shared" si="45"/>
        <v>-170.06185614877432</v>
      </c>
      <c r="AS45">
        <f t="shared" si="46"/>
        <v>2.5516218741406798</v>
      </c>
      <c r="AT45">
        <f t="shared" si="47"/>
        <v>2.7567356265707215</v>
      </c>
      <c r="AU45">
        <f t="shared" si="48"/>
        <v>-164.75349864806293</v>
      </c>
      <c r="AW45">
        <v>42</v>
      </c>
      <c r="AX45">
        <f>IF(Z45&gt;0, (R45*SUMPRODUCT(K45:$K$98, X45:$X$98)-K45*$AZ$3)/Z45, 0)</f>
        <v>3823.9322041633259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500000</v>
      </c>
      <c r="S46">
        <f t="shared" si="32"/>
        <v>3776.6231249039138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1680.6142872377204</v>
      </c>
      <c r="AC46">
        <f t="shared" si="33"/>
        <v>1567.5114913723974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-10023.80718533817</v>
      </c>
      <c r="AI46">
        <f t="shared" si="38"/>
        <v>-10034.18359462982</v>
      </c>
      <c r="AJ46">
        <f t="shared" si="39"/>
        <v>113.10279586532306</v>
      </c>
      <c r="AK46">
        <f t="shared" si="61"/>
        <v>117.64300010664044</v>
      </c>
      <c r="AL46">
        <f t="shared" si="40"/>
        <v>-9803.4377986578565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-196.13363220667179</v>
      </c>
      <c r="AR46">
        <f t="shared" si="45"/>
        <v>-196.33666512679929</v>
      </c>
      <c r="AS46">
        <f t="shared" si="46"/>
        <v>2.2130575494551636</v>
      </c>
      <c r="AT46">
        <f t="shared" si="47"/>
        <v>2.3018947280186373</v>
      </c>
      <c r="AU46">
        <f t="shared" si="48"/>
        <v>-191.82171284932551</v>
      </c>
      <c r="AW46">
        <v>43</v>
      </c>
      <c r="AX46">
        <f>IF(Z46&gt;0, (R46*SUMPRODUCT(K46:$K$98, X46:$X$98)-K46*$AZ$3)/Z46, 0)</f>
        <v>3776.6231249039138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500000</v>
      </c>
      <c r="S47">
        <f t="shared" si="32"/>
        <v>3677.8790063136917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1567.5114913723974</v>
      </c>
      <c r="AC47">
        <f t="shared" si="33"/>
        <v>1422.0191734935311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-12132.355493802963</v>
      </c>
      <c r="AI47">
        <f t="shared" si="38"/>
        <v>-12142.021521227005</v>
      </c>
      <c r="AJ47">
        <f t="shared" si="39"/>
        <v>145.49231787886629</v>
      </c>
      <c r="AK47">
        <f t="shared" si="61"/>
        <v>109.72580439606783</v>
      </c>
      <c r="AL47">
        <f t="shared" si="40"/>
        <v>-11886.80339895207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-211.95636924179124</v>
      </c>
      <c r="AR47">
        <f t="shared" si="45"/>
        <v>-212.12523802237041</v>
      </c>
      <c r="AS47">
        <f t="shared" si="46"/>
        <v>2.5418001859514154</v>
      </c>
      <c r="AT47">
        <f t="shared" si="47"/>
        <v>1.9169470531756925</v>
      </c>
      <c r="AU47">
        <f t="shared" si="48"/>
        <v>-207.66649078324329</v>
      </c>
      <c r="AW47">
        <v>44</v>
      </c>
      <c r="AX47">
        <f>IF(Z47&gt;0, (R47*SUMPRODUCT(K47:$K$98, X47:$X$98)-K47*$AZ$3)/Z47, 0)</f>
        <v>3677.8790063136917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500000</v>
      </c>
      <c r="S48">
        <f t="shared" si="32"/>
        <v>3539.0053543350709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1422.0191734935311</v>
      </c>
      <c r="AC48">
        <f t="shared" si="33"/>
        <v>1255.2782634729947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-14038.322891373495</v>
      </c>
      <c r="AI48">
        <f t="shared" si="38"/>
        <v>-14047.190342378728</v>
      </c>
      <c r="AJ48">
        <f t="shared" si="39"/>
        <v>166.74091002053638</v>
      </c>
      <c r="AK48">
        <f t="shared" si="61"/>
        <v>99.541342144547187</v>
      </c>
      <c r="AL48">
        <f t="shared" si="40"/>
        <v>-13780.908090213645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-218.97702386306278</v>
      </c>
      <c r="AR48">
        <f t="shared" si="45"/>
        <v>-219.11534295184586</v>
      </c>
      <c r="AS48">
        <f t="shared" si="46"/>
        <v>2.6009109859520736</v>
      </c>
      <c r="AT48">
        <f t="shared" si="47"/>
        <v>1.5526973572849048</v>
      </c>
      <c r="AU48">
        <f t="shared" si="48"/>
        <v>-214.96173460860891</v>
      </c>
      <c r="AW48">
        <v>45</v>
      </c>
      <c r="AX48">
        <f>IF(Z48&gt;0, (R48*SUMPRODUCT(K48:$K$98, X48:$X$98)-K48*$AZ$3)/Z48, 0)</f>
        <v>3539.0053543350709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500000</v>
      </c>
      <c r="S49">
        <f t="shared" si="32"/>
        <v>3366.2692080663001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1255.2782634729947</v>
      </c>
      <c r="AC49">
        <f t="shared" si="33"/>
        <v>1076.672185343195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-15654.840440749505</v>
      </c>
      <c r="AI49">
        <f t="shared" si="38"/>
        <v>-15662.83647522265</v>
      </c>
      <c r="AJ49">
        <f t="shared" si="39"/>
        <v>178.6060781297997</v>
      </c>
      <c r="AK49">
        <f t="shared" si="61"/>
        <v>87.869478443109642</v>
      </c>
      <c r="AL49">
        <f t="shared" si="40"/>
        <v>-15396.36091864974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-218.02884016209725</v>
      </c>
      <c r="AR49">
        <f t="shared" si="45"/>
        <v>-218.14020291463848</v>
      </c>
      <c r="AS49">
        <f t="shared" si="46"/>
        <v>2.4874910867297708</v>
      </c>
      <c r="AT49">
        <f t="shared" si="47"/>
        <v>1.2237799895252317</v>
      </c>
      <c r="AU49">
        <f t="shared" si="48"/>
        <v>-214.42893183838348</v>
      </c>
      <c r="AW49">
        <v>46</v>
      </c>
      <c r="AX49">
        <f>IF(Z49&gt;0, (R49*SUMPRODUCT(K49:$K$98, X49:$X$98)-K49*$AZ$3)/Z49, 0)</f>
        <v>3366.2692080663001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500000</v>
      </c>
      <c r="S50">
        <f t="shared" si="32"/>
        <v>3156.567127827102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1076.672185343195</v>
      </c>
      <c r="AC50">
        <f t="shared" si="33"/>
        <v>894.68883244294034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-16602.837563721692</v>
      </c>
      <c r="AI50">
        <f t="shared" si="38"/>
        <v>-16609.923495971918</v>
      </c>
      <c r="AJ50">
        <f t="shared" si="39"/>
        <v>181.98335290025466</v>
      </c>
      <c r="AK50">
        <f t="shared" si="61"/>
        <v>75.36705297402365</v>
      </c>
      <c r="AL50">
        <f t="shared" si="40"/>
        <v>-16352.573090097641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-206.45699186679107</v>
      </c>
      <c r="AR50">
        <f t="shared" si="45"/>
        <v>-206.54510573596184</v>
      </c>
      <c r="AS50">
        <f t="shared" si="46"/>
        <v>2.2629707401170989</v>
      </c>
      <c r="AT50">
        <f t="shared" si="47"/>
        <v>0.93719251201263154</v>
      </c>
      <c r="AU50">
        <f t="shared" si="48"/>
        <v>-203.34494248383214</v>
      </c>
      <c r="AW50">
        <v>47</v>
      </c>
      <c r="AX50">
        <f>IF(Z50&gt;0, (R50*SUMPRODUCT(K50:$K$98, X50:$X$98)-K50*$AZ$3)/Z50, 0)</f>
        <v>3156.567127827102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500000</v>
      </c>
      <c r="S51">
        <f t="shared" si="32"/>
        <v>2923.556809686595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894.68883244294034</v>
      </c>
      <c r="AC51">
        <f t="shared" si="33"/>
        <v>720.4153113456515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-17092.751106290649</v>
      </c>
      <c r="AI51">
        <f t="shared" si="38"/>
        <v>-17098.911541663059</v>
      </c>
      <c r="AJ51">
        <f t="shared" si="39"/>
        <v>174.27352109728884</v>
      </c>
      <c r="AK51">
        <f t="shared" si="61"/>
        <v>62.628218271005828</v>
      </c>
      <c r="AL51">
        <f t="shared" si="40"/>
        <v>-16862.009802294764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-189.77597109253512</v>
      </c>
      <c r="AR51">
        <f t="shared" si="45"/>
        <v>-189.84436866047966</v>
      </c>
      <c r="AS51">
        <f t="shared" si="46"/>
        <v>1.9349095120083717</v>
      </c>
      <c r="AT51">
        <f t="shared" si="47"/>
        <v>0.6953433573253881</v>
      </c>
      <c r="AU51">
        <f t="shared" si="48"/>
        <v>-187.2141157911459</v>
      </c>
      <c r="AW51">
        <v>48</v>
      </c>
      <c r="AX51">
        <f>IF(Z51&gt;0, (R51*SUMPRODUCT(K51:$K$98, X51:$X$98)-K51*$AZ$3)/Z51, 0)</f>
        <v>2923.556809686595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500000</v>
      </c>
      <c r="S52">
        <f t="shared" si="32"/>
        <v>2664.9927218436492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720.4153113456515</v>
      </c>
      <c r="AC52">
        <f t="shared" si="33"/>
        <v>559.37458201160007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-17028.006925967082</v>
      </c>
      <c r="AI52">
        <f t="shared" si="38"/>
        <v>-17033.254356639467</v>
      </c>
      <c r="AJ52">
        <f t="shared" si="39"/>
        <v>161.04072933405143</v>
      </c>
      <c r="AK52">
        <f t="shared" si="61"/>
        <v>50.429071794195607</v>
      </c>
      <c r="AL52">
        <f t="shared" si="40"/>
        <v>-16821.784555511222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-168.80101322164973</v>
      </c>
      <c r="AR52">
        <f t="shared" si="45"/>
        <v>-168.85303173551105</v>
      </c>
      <c r="AS52">
        <f t="shared" si="46"/>
        <v>1.5964192638474315</v>
      </c>
      <c r="AT52">
        <f t="shared" si="47"/>
        <v>0.49991043882571606</v>
      </c>
      <c r="AU52">
        <f t="shared" si="48"/>
        <v>-166.75670203283792</v>
      </c>
      <c r="AW52">
        <v>49</v>
      </c>
      <c r="AX52">
        <f>IF(Z52&gt;0, (R52*SUMPRODUCT(K52:$K$98, X52:$X$98)-K52*$AZ$3)/Z52, 0)</f>
        <v>2664.9927218436492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500000</v>
      </c>
      <c r="S53">
        <f t="shared" si="32"/>
        <v>2378.8127378567324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559.37458201160007</v>
      </c>
      <c r="AC53">
        <f t="shared" si="33"/>
        <v>416.23003464573952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-16412.199901571439</v>
      </c>
      <c r="AI53">
        <f t="shared" si="38"/>
        <v>-16416.574247942022</v>
      </c>
      <c r="AJ53">
        <f t="shared" si="39"/>
        <v>143.14454736586055</v>
      </c>
      <c r="AK53">
        <f t="shared" si="61"/>
        <v>39.15622074081201</v>
      </c>
      <c r="AL53">
        <f t="shared" si="40"/>
        <v>-16234.27347983535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-145.26467151537099</v>
      </c>
      <c r="AR53">
        <f t="shared" si="45"/>
        <v>-145.3033889324405</v>
      </c>
      <c r="AS53">
        <f t="shared" si="46"/>
        <v>1.2669749196953919</v>
      </c>
      <c r="AT53">
        <f t="shared" si="47"/>
        <v>0.34657240210392487</v>
      </c>
      <c r="AU53">
        <f t="shared" si="48"/>
        <v>-143.68984161064117</v>
      </c>
      <c r="AW53">
        <v>50</v>
      </c>
      <c r="AX53">
        <f>IF(Z53&gt;0, (R53*SUMPRODUCT(K53:$K$98, X53:$X$98)-K53*$AZ$3)/Z53, 0)</f>
        <v>2378.8127378567324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500000</v>
      </c>
      <c r="S54">
        <f t="shared" si="32"/>
        <v>2063.0155955729956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416.23003464573952</v>
      </c>
      <c r="AC54">
        <f t="shared" si="33"/>
        <v>293.87292193018044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-15387.942682312067</v>
      </c>
      <c r="AI54">
        <f t="shared" si="38"/>
        <v>-15391.50388808483</v>
      </c>
      <c r="AJ54">
        <f t="shared" si="39"/>
        <v>122.35711271555908</v>
      </c>
      <c r="AK54">
        <f t="shared" si="61"/>
        <v>29.13610242520177</v>
      </c>
      <c r="AL54">
        <f t="shared" si="40"/>
        <v>-15240.010672944069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-121.6062078193403</v>
      </c>
      <c r="AR54">
        <f t="shared" si="45"/>
        <v>-121.63435094010899</v>
      </c>
      <c r="AS54">
        <f t="shared" si="46"/>
        <v>0.96695086433913513</v>
      </c>
      <c r="AT54">
        <f t="shared" si="47"/>
        <v>0.23025371225468519</v>
      </c>
      <c r="AU54">
        <f t="shared" si="48"/>
        <v>-120.43714636351517</v>
      </c>
      <c r="AW54">
        <v>51</v>
      </c>
      <c r="AX54">
        <f>IF(Z54&gt;0, (R54*SUMPRODUCT(K54:$K$98, X54:$X$98)-K54*$AZ$3)/Z54, 0)</f>
        <v>2063.0155955729956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500000</v>
      </c>
      <c r="S55">
        <f t="shared" si="32"/>
        <v>1703.8073840810869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293.87292193018044</v>
      </c>
      <c r="AC55">
        <f t="shared" si="33"/>
        <v>192.71989161067208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-13956.217419746014</v>
      </c>
      <c r="AI55">
        <f t="shared" si="38"/>
        <v>-13959.045202590061</v>
      </c>
      <c r="AJ55">
        <f t="shared" si="39"/>
        <v>101.15303031950836</v>
      </c>
      <c r="AK55">
        <f t="shared" si="61"/>
        <v>20.571104535112632</v>
      </c>
      <c r="AL55">
        <f t="shared" si="40"/>
        <v>-13837.32106773544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-98.474750593224158</v>
      </c>
      <c r="AR55">
        <f t="shared" si="45"/>
        <v>-98.494703364231114</v>
      </c>
      <c r="AS55">
        <f t="shared" si="46"/>
        <v>0.71373346608723909</v>
      </c>
      <c r="AT55">
        <f t="shared" si="47"/>
        <v>0.14514924263477294</v>
      </c>
      <c r="AU55">
        <f t="shared" si="48"/>
        <v>-97.635820655509093</v>
      </c>
      <c r="AW55">
        <v>52</v>
      </c>
      <c r="AX55">
        <f>IF(Z55&gt;0, (R55*SUMPRODUCT(K55:$K$98, X55:$X$98)-K55*$AZ$3)/Z55, 0)</f>
        <v>1703.8073840810869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500000</v>
      </c>
      <c r="S56">
        <f t="shared" si="32"/>
        <v>1287.0714559761029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192.71989161067208</v>
      </c>
      <c r="AC56">
        <f t="shared" si="33"/>
        <v>112.50690664229791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-12283.550019271117</v>
      </c>
      <c r="AI56">
        <f t="shared" si="38"/>
        <v>-12285.735346785761</v>
      </c>
      <c r="AJ56">
        <f t="shared" si="39"/>
        <v>80.212984968374172</v>
      </c>
      <c r="AK56">
        <f t="shared" si="61"/>
        <v>13.490392412747047</v>
      </c>
      <c r="AL56">
        <f t="shared" si="40"/>
        <v>-12192.031969404641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-77.38611402709212</v>
      </c>
      <c r="AR56">
        <f t="shared" si="45"/>
        <v>-77.39988154576298</v>
      </c>
      <c r="AS56">
        <f t="shared" si="46"/>
        <v>0.50534016562618789</v>
      </c>
      <c r="AT56">
        <f t="shared" si="47"/>
        <v>8.4989196436309103E-2</v>
      </c>
      <c r="AU56">
        <f t="shared" si="48"/>
        <v>-76.80955218370049</v>
      </c>
      <c r="AW56">
        <v>53</v>
      </c>
      <c r="AX56">
        <f>IF(Z56&gt;0, (R56*SUMPRODUCT(K56:$K$98, X56:$X$98)-K56*$AZ$3)/Z56, 0)</f>
        <v>1287.0714559761029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500000</v>
      </c>
      <c r="S57">
        <f t="shared" si="32"/>
        <v>784.083609671678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112.50690664229791</v>
      </c>
      <c r="AC57">
        <f t="shared" si="33"/>
        <v>51.425940494536064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-10475.826141691176</v>
      </c>
      <c r="AI57">
        <f t="shared" si="38"/>
        <v>-10477.465824623589</v>
      </c>
      <c r="AJ57">
        <f t="shared" si="39"/>
        <v>61.080966147761842</v>
      </c>
      <c r="AK57">
        <f t="shared" si="61"/>
        <v>7.8754834649608538</v>
      </c>
      <c r="AL57">
        <f t="shared" si="40"/>
        <v>-10408.509375010866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-58.926330849058033</v>
      </c>
      <c r="AR57">
        <f t="shared" si="45"/>
        <v>-58.935554035626431</v>
      </c>
      <c r="AS57">
        <f t="shared" si="46"/>
        <v>0.34357931977115408</v>
      </c>
      <c r="AT57">
        <f t="shared" si="47"/>
        <v>4.4299450752210652E-2</v>
      </c>
      <c r="AU57">
        <f t="shared" si="48"/>
        <v>-58.547675265103067</v>
      </c>
      <c r="AW57">
        <v>54</v>
      </c>
      <c r="AX57">
        <f>IF(Z57&gt;0, (R57*SUMPRODUCT(K57:$K$98, X57:$X$98)-K57*$AZ$3)/Z57, 0)</f>
        <v>784.083609671678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500000</v>
      </c>
      <c r="S58">
        <f t="shared" si="32"/>
        <v>147.93470873509531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51.425940494536064</v>
      </c>
      <c r="AC58">
        <f t="shared" si="33"/>
        <v>7.0577773948801186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-8611.3559862725124</v>
      </c>
      <c r="AI58">
        <f t="shared" si="38"/>
        <v>-8612.5487045762875</v>
      </c>
      <c r="AJ58">
        <f t="shared" si="39"/>
        <v>44.368163099655945</v>
      </c>
      <c r="AK58">
        <f t="shared" si="61"/>
        <v>3.5998158346175249</v>
      </c>
      <c r="AL58">
        <f t="shared" si="40"/>
        <v>-8564.5807256420139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-43.248857369573948</v>
      </c>
      <c r="AR58">
        <f t="shared" si="45"/>
        <v>-43.254847564832893</v>
      </c>
      <c r="AS58">
        <f t="shared" si="46"/>
        <v>0.22283045326495804</v>
      </c>
      <c r="AT58">
        <f t="shared" si="47"/>
        <v>1.8079373543062383E-2</v>
      </c>
      <c r="AU58">
        <f t="shared" si="48"/>
        <v>-43.013937738024872</v>
      </c>
      <c r="AW58">
        <v>55</v>
      </c>
      <c r="AX58">
        <f>IF(Z58&gt;0, (R58*SUMPRODUCT(K58:$K$98, X58:$X$98)-K58*$AZ$3)/Z58, 0)</f>
        <v>147.93470873509531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500000</v>
      </c>
      <c r="S59">
        <f t="shared" si="32"/>
        <v>-691.04856409324714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7.0577773948801186</v>
      </c>
      <c r="AC59">
        <f t="shared" si="33"/>
        <v>-23.19271591272765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-6835.0076371656987</v>
      </c>
      <c r="AI59">
        <f t="shared" si="38"/>
        <v>-6835.8466779045775</v>
      </c>
      <c r="AJ59">
        <f t="shared" si="39"/>
        <v>30.250493307607769</v>
      </c>
      <c r="AK59">
        <f t="shared" si="61"/>
        <v>0.49404441764160834</v>
      </c>
      <c r="AL59">
        <f t="shared" si="40"/>
        <v>-6805.1021401793278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-30.649548159239437</v>
      </c>
      <c r="AR59">
        <f t="shared" si="45"/>
        <v>-30.653310586569294</v>
      </c>
      <c r="AS59">
        <f t="shared" si="46"/>
        <v>0.13564929268414769</v>
      </c>
      <c r="AT59">
        <f t="shared" si="47"/>
        <v>2.2153944772458183E-3</v>
      </c>
      <c r="AU59">
        <f t="shared" si="48"/>
        <v>-30.515445899407897</v>
      </c>
      <c r="AW59">
        <v>56</v>
      </c>
      <c r="AX59">
        <f>IF(Z59&gt;0, (R59*SUMPRODUCT(K59:$K$98, X59:$X$98)-K59*$AZ$3)/Z59, 0)</f>
        <v>-691.04856409324714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500000</v>
      </c>
      <c r="S60">
        <f t="shared" si="32"/>
        <v>-1852.4217263441051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-23.19271591272765</v>
      </c>
      <c r="AC60">
        <f t="shared" si="33"/>
        <v>-42.236581873783038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-5212.6377847660679</v>
      </c>
      <c r="AI60">
        <f t="shared" si="38"/>
        <v>-5213.20780320832</v>
      </c>
      <c r="AJ60">
        <f t="shared" si="39"/>
        <v>19.043865961055388</v>
      </c>
      <c r="AK60">
        <f t="shared" si="61"/>
        <v>-1.6234901138909357</v>
      </c>
      <c r="AL60">
        <f t="shared" si="40"/>
        <v>-5195.7874273611551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-20.870103237774298</v>
      </c>
      <c r="AR60">
        <f t="shared" si="45"/>
        <v>-20.872385449627192</v>
      </c>
      <c r="AS60">
        <f t="shared" si="46"/>
        <v>7.62468955382056E-2</v>
      </c>
      <c r="AT60">
        <f t="shared" si="47"/>
        <v>-6.5000500095040367E-3</v>
      </c>
      <c r="AU60">
        <f t="shared" si="48"/>
        <v>-20.80263860409849</v>
      </c>
      <c r="AW60">
        <v>57</v>
      </c>
      <c r="AX60">
        <f>IF(Z60&gt;0, (R60*SUMPRODUCT(K60:$K$98, X60:$X$98)-K60*$AZ$3)/Z60, 0)</f>
        <v>-1852.4217263441051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500000</v>
      </c>
      <c r="S61">
        <f t="shared" si="32"/>
        <v>-3528.1489310801026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-42.236581873783038</v>
      </c>
      <c r="AC61">
        <f t="shared" si="33"/>
        <v>-52.74446886317871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-3811.5575601001301</v>
      </c>
      <c r="AI61">
        <f t="shared" si="38"/>
        <v>-3811.9313004799546</v>
      </c>
      <c r="AJ61">
        <f t="shared" si="39"/>
        <v>10.507886989395672</v>
      </c>
      <c r="AK61">
        <f t="shared" si="61"/>
        <v>-2.9565607311648128</v>
      </c>
      <c r="AL61">
        <f t="shared" si="40"/>
        <v>-3804.3799742217238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-13.625470556331427</v>
      </c>
      <c r="AR61">
        <f t="shared" si="45"/>
        <v>-13.626806595066437</v>
      </c>
      <c r="AS61">
        <f t="shared" si="46"/>
        <v>3.7563358948594125E-2</v>
      </c>
      <c r="AT61">
        <f t="shared" si="47"/>
        <v>-1.0569047051052168E-2</v>
      </c>
      <c r="AU61">
        <f t="shared" si="48"/>
        <v>-13.599812283168895</v>
      </c>
      <c r="AW61">
        <v>58</v>
      </c>
      <c r="AX61">
        <f>IF(Z61&gt;0, (R61*SUMPRODUCT(K61:$K$98, X61:$X$98)-K61*$AZ$3)/Z61, 0)</f>
        <v>-3528.1489310801026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500000</v>
      </c>
      <c r="S62">
        <f t="shared" si="32"/>
        <v>-6051.2366037762176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-52.74446886317871</v>
      </c>
      <c r="AC62">
        <f t="shared" si="33"/>
        <v>-57.117960626314954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-2680.5315656391222</v>
      </c>
      <c r="AI62">
        <f t="shared" si="38"/>
        <v>-2680.7675420368664</v>
      </c>
      <c r="AJ62">
        <f t="shared" si="39"/>
        <v>4.3734917631362435</v>
      </c>
      <c r="AK62">
        <f t="shared" si="61"/>
        <v>-3.6921128204225102</v>
      </c>
      <c r="AL62">
        <f t="shared" si="40"/>
        <v>-2680.0861630941527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-8.5556287280375702</v>
      </c>
      <c r="AR62">
        <f t="shared" si="45"/>
        <v>-8.5563819094115789</v>
      </c>
      <c r="AS62">
        <f t="shared" si="46"/>
        <v>1.3959161029914052E-2</v>
      </c>
      <c r="AT62">
        <f t="shared" si="47"/>
        <v>-1.1784359087012282E-2</v>
      </c>
      <c r="AU62">
        <f t="shared" si="48"/>
        <v>-8.5542071074686774</v>
      </c>
      <c r="AW62">
        <v>59</v>
      </c>
      <c r="AX62">
        <f>IF(Z62&gt;0, (R62*SUMPRODUCT(K62:$K$98, X62:$X$98)-K62*$AZ$3)/Z62, 0)</f>
        <v>-6051.2366037762176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500000</v>
      </c>
      <c r="S63">
        <f t="shared" si="32"/>
        <v>-10025.620732051273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-57.117960626314954</v>
      </c>
      <c r="AC63">
        <f t="shared" si="33"/>
        <v>-57.412894003285395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-1809.0239816559763</v>
      </c>
      <c r="AI63">
        <f t="shared" si="38"/>
        <v>-1809.1671470906604</v>
      </c>
      <c r="AJ63">
        <f t="shared" si="39"/>
        <v>0.29493337697044097</v>
      </c>
      <c r="AK63">
        <f t="shared" si="61"/>
        <v>-3.9982572438420472</v>
      </c>
      <c r="AL63">
        <f t="shared" si="40"/>
        <v>-1812.870470957532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-5.1553399178502994</v>
      </c>
      <c r="AR63">
        <f t="shared" si="45"/>
        <v>-5.1557479093903602</v>
      </c>
      <c r="AS63">
        <f t="shared" si="46"/>
        <v>8.4049842722939429E-4</v>
      </c>
      <c r="AT63">
        <f t="shared" si="47"/>
        <v>-1.1394196749202022E-2</v>
      </c>
      <c r="AU63">
        <f t="shared" si="48"/>
        <v>-5.1663016077123336</v>
      </c>
      <c r="AW63">
        <v>60</v>
      </c>
      <c r="AX63">
        <f>IF(Z63&gt;0, (R63*SUMPRODUCT(K63:$K$98, X63:$X$98)-K63*$AZ$3)/Z63, 0)</f>
        <v>-10025.620732051273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500000</v>
      </c>
      <c r="S64">
        <f t="shared" si="32"/>
        <v>-16567.632097268208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-57.412894003285395</v>
      </c>
      <c r="AC64">
        <f t="shared" si="33"/>
        <v>-55.192613071968623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-1168.9996444855124</v>
      </c>
      <c r="AI64">
        <f t="shared" si="38"/>
        <v>-1169.0829282836253</v>
      </c>
      <c r="AJ64">
        <f t="shared" si="39"/>
        <v>-2.220280931316772</v>
      </c>
      <c r="AK64">
        <f t="shared" si="61"/>
        <v>-4.0189025802299776</v>
      </c>
      <c r="AL64">
        <f t="shared" si="40"/>
        <v>-1175.3221117951718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-2.9744682532642766</v>
      </c>
      <c r="AR64">
        <f t="shared" si="45"/>
        <v>-2.9746801652307742</v>
      </c>
      <c r="AS64">
        <f t="shared" si="46"/>
        <v>-5.6494073156338129E-3</v>
      </c>
      <c r="AT64">
        <f t="shared" si="47"/>
        <v>-1.02259211063465E-2</v>
      </c>
      <c r="AU64">
        <f t="shared" si="48"/>
        <v>-2.9905554936527539</v>
      </c>
      <c r="AW64">
        <v>61</v>
      </c>
      <c r="AX64">
        <f>IF(Z64&gt;0, (R64*SUMPRODUCT(K64:$K$98, X64:$X$98)-K64*$AZ$3)/Z64, 0)</f>
        <v>-16567.632097268208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500000</v>
      </c>
      <c r="S65">
        <f t="shared" si="32"/>
        <v>-27815.351052314381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-55.192613071968623</v>
      </c>
      <c r="AC65">
        <f t="shared" si="33"/>
        <v>-51.581705567047997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-721.80269061058732</v>
      </c>
      <c r="AI65">
        <f t="shared" si="38"/>
        <v>-721.84905143618869</v>
      </c>
      <c r="AJ65">
        <f t="shared" si="39"/>
        <v>-3.6109075049206254</v>
      </c>
      <c r="AK65">
        <f t="shared" si="61"/>
        <v>-3.8634829150378041</v>
      </c>
      <c r="AL65">
        <f t="shared" si="40"/>
        <v>-729.32344185614716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-1.6398171829388259</v>
      </c>
      <c r="AR65">
        <f t="shared" si="45"/>
        <v>-1.6399225071214942</v>
      </c>
      <c r="AS65">
        <f t="shared" si="46"/>
        <v>-8.2033888895076297E-3</v>
      </c>
      <c r="AT65">
        <f t="shared" si="47"/>
        <v>-8.7771987448679763E-3</v>
      </c>
      <c r="AU65">
        <f t="shared" si="48"/>
        <v>-1.6569030947558701</v>
      </c>
      <c r="AW65">
        <v>62</v>
      </c>
      <c r="AX65">
        <f>IF(Z65&gt;0, (R65*SUMPRODUCT(K65:$K$98, X65:$X$98)-K65*$AZ$3)/Z65, 0)</f>
        <v>-27815.351052314381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500000</v>
      </c>
      <c r="S66">
        <f t="shared" si="32"/>
        <v>-48035.748742467673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-51.581705567047997</v>
      </c>
      <c r="AC66">
        <f t="shared" si="33"/>
        <v>-47.341722965893162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-425.16840185238016</v>
      </c>
      <c r="AI66">
        <f t="shared" si="38"/>
        <v>-425.19304064963285</v>
      </c>
      <c r="AJ66">
        <f t="shared" si="39"/>
        <v>-4.2399826011548356</v>
      </c>
      <c r="AK66">
        <f t="shared" si="61"/>
        <v>-3.6107193896933603</v>
      </c>
      <c r="AL66">
        <f t="shared" si="40"/>
        <v>-433.04374264048107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-0.86242213427862924</v>
      </c>
      <c r="AR66">
        <f t="shared" si="45"/>
        <v>-0.86247211222623821</v>
      </c>
      <c r="AS66">
        <f t="shared" si="46"/>
        <v>-8.6004858974957649E-3</v>
      </c>
      <c r="AT66">
        <f t="shared" si="47"/>
        <v>-7.3240727880378937E-3</v>
      </c>
      <c r="AU66">
        <f t="shared" si="48"/>
        <v>-0.87839667091177187</v>
      </c>
      <c r="AW66">
        <v>63</v>
      </c>
      <c r="AX66">
        <f>IF(Z66&gt;0, (R66*SUMPRODUCT(K66:$K$98, X66:$X$98)-K66*$AZ$3)/Z66, 0)</f>
        <v>-48035.748742467673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500000</v>
      </c>
      <c r="S67">
        <f t="shared" ref="S67:S79" si="63">AX67</f>
        <v>-86121.760611406367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-47.341722965893162</v>
      </c>
      <c r="AC67">
        <f t="shared" ref="AC67:AC79" si="64">S67*Z67</f>
        <v>-42.954323864373876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-238.46682391609374</v>
      </c>
      <c r="AI67">
        <f t="shared" ref="AI67:AI79" si="69">SUM(AE67:AH67)</f>
        <v>-238.4792929841781</v>
      </c>
      <c r="AJ67">
        <f t="shared" ref="AJ67:AJ79" si="70">AB67-AC67</f>
        <v>-4.3873991015192857</v>
      </c>
      <c r="AK67">
        <f t="shared" si="61"/>
        <v>-3.3139206076125216</v>
      </c>
      <c r="AL67">
        <f t="shared" ref="AL67:AL79" si="71">SUM(AI67:AK67)</f>
        <v>-246.18061269330991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-0.43188573368883504</v>
      </c>
      <c r="AR67">
        <f t="shared" ref="AR67:AR79" si="76">AI67*$K67</f>
        <v>-0.43190831633798343</v>
      </c>
      <c r="AS67">
        <f t="shared" ref="AS67:AS79" si="77">AJ67*$K67</f>
        <v>-7.9459903429254831E-3</v>
      </c>
      <c r="AT67">
        <f t="shared" ref="AT67:AT79" si="78">AK67*$K67</f>
        <v>-6.0018203350117759E-3</v>
      </c>
      <c r="AU67">
        <f t="shared" ref="AU67:AU79" si="79">AL67*$K67</f>
        <v>-0.4458561270159207</v>
      </c>
      <c r="AW67">
        <v>64</v>
      </c>
      <c r="AX67">
        <f>IF(Z67&gt;0, (R67*SUMPRODUCT(K67:$K$98, X67:$X$98)-K67*$AZ$3)/Z67, 0)</f>
        <v>-86121.760611406367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500000</v>
      </c>
      <c r="S68">
        <f t="shared" si="63"/>
        <v>-161424.47872636552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-42.954323864373876</v>
      </c>
      <c r="AC68">
        <f t="shared" si="64"/>
        <v>-38.69886920895744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-127.02075489796211</v>
      </c>
      <c r="AI68">
        <f t="shared" si="69"/>
        <v>-127.02674823762074</v>
      </c>
      <c r="AJ68">
        <f t="shared" si="70"/>
        <v>-4.2554546554164361</v>
      </c>
      <c r="AK68">
        <f t="shared" si="61"/>
        <v>-3.0068026705061714</v>
      </c>
      <c r="AL68">
        <f t="shared" si="71"/>
        <v>-134.28900556354336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-0.20539863718152135</v>
      </c>
      <c r="AR68">
        <f t="shared" si="76"/>
        <v>-0.20540832869846309</v>
      </c>
      <c r="AS68">
        <f t="shared" si="77"/>
        <v>-6.8812737533519392E-3</v>
      </c>
      <c r="AT68">
        <f t="shared" si="78"/>
        <v>-4.8621437598276715E-3</v>
      </c>
      <c r="AU68">
        <f t="shared" si="79"/>
        <v>-0.21715174621164271</v>
      </c>
      <c r="AW68">
        <v>65</v>
      </c>
      <c r="AX68">
        <f>IF(Z68&gt;0, (R68*SUMPRODUCT(K68:$K$98, X68:$X$98)-K68*$AZ$3)/Z68, 0)</f>
        <v>-161424.47872636552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500000</v>
      </c>
      <c r="S69">
        <f t="shared" si="63"/>
        <v>-318048.68650473078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-38.69886920895744</v>
      </c>
      <c r="AC69">
        <f t="shared" si="64"/>
        <v>-34.719142498723542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-64.086635091812468</v>
      </c>
      <c r="AI69">
        <f t="shared" si="69"/>
        <v>-64.089364166319925</v>
      </c>
      <c r="AJ69">
        <f t="shared" si="70"/>
        <v>-3.9797267102338978</v>
      </c>
      <c r="AK69">
        <f t="shared" si="61"/>
        <v>-2.7089208446270212</v>
      </c>
      <c r="AL69">
        <f t="shared" si="71"/>
        <v>-70.778011721180832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-9.2527816755939712E-2</v>
      </c>
      <c r="AR69">
        <f t="shared" si="76"/>
        <v>-9.253175697382722E-2</v>
      </c>
      <c r="AS69">
        <f t="shared" si="77"/>
        <v>-5.7459004245689537E-3</v>
      </c>
      <c r="AT69">
        <f t="shared" si="78"/>
        <v>-3.9111201759759245E-3</v>
      </c>
      <c r="AU69">
        <f t="shared" si="79"/>
        <v>-0.10218877757437209</v>
      </c>
      <c r="AW69">
        <v>66</v>
      </c>
      <c r="AX69">
        <f>IF(Z69&gt;0, (R69*SUMPRODUCT(K69:$K$98, X69:$X$98)-K69*$AZ$3)/Z69, 0)</f>
        <v>-318048.68650473078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500000</v>
      </c>
      <c r="S70">
        <f t="shared" si="63"/>
        <v>-668273.33457612526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-34.719142498723542</v>
      </c>
      <c r="AC70">
        <f t="shared" si="64"/>
        <v>-31.074951255287132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-30.785494784308099</v>
      </c>
      <c r="AI70">
        <f t="shared" si="69"/>
        <v>-30.78665729333126</v>
      </c>
      <c r="AJ70">
        <f t="shared" si="70"/>
        <v>-3.6441912434364099</v>
      </c>
      <c r="AK70">
        <f t="shared" si="61"/>
        <v>-2.4303399749106482</v>
      </c>
      <c r="AL70">
        <f t="shared" si="71"/>
        <v>-36.861188511678321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-3.9685600928873868E-2</v>
      </c>
      <c r="AR70">
        <f t="shared" si="76"/>
        <v>-3.9687099519995842E-2</v>
      </c>
      <c r="AS70">
        <f t="shared" si="77"/>
        <v>-4.6977292523240621E-3</v>
      </c>
      <c r="AT70">
        <f t="shared" si="78"/>
        <v>-3.13295280915723E-3</v>
      </c>
      <c r="AU70">
        <f t="shared" si="79"/>
        <v>-4.7517781581477139E-2</v>
      </c>
      <c r="AW70">
        <v>67</v>
      </c>
      <c r="AX70">
        <f>IF(Z70&gt;0, (R70*SUMPRODUCT(K70:$K$98, X70:$X$98)-K70*$AZ$3)/Z70, 0)</f>
        <v>-668273.33457612526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500000</v>
      </c>
      <c r="S71">
        <f t="shared" si="63"/>
        <v>-1505669.8223449274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-31.074951255287132</v>
      </c>
      <c r="AC71">
        <f t="shared" si="64"/>
        <v>-27.778280552472847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-13.793119548658973</v>
      </c>
      <c r="AI71">
        <f t="shared" si="69"/>
        <v>-13.793580776614469</v>
      </c>
      <c r="AJ71">
        <f t="shared" si="70"/>
        <v>-3.2966707028142856</v>
      </c>
      <c r="AK71">
        <f t="shared" si="61"/>
        <v>-2.1752465878700993</v>
      </c>
      <c r="AL71">
        <f t="shared" si="71"/>
        <v>-19.265498067298854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-1.5875642136461563E-2</v>
      </c>
      <c r="AR71">
        <f t="shared" si="76"/>
        <v>-1.5876173001864342E-2</v>
      </c>
      <c r="AS71">
        <f t="shared" si="77"/>
        <v>-3.7944109840420568E-3</v>
      </c>
      <c r="AT71">
        <f t="shared" si="78"/>
        <v>-2.5036712156201297E-3</v>
      </c>
      <c r="AU71">
        <f t="shared" si="79"/>
        <v>-2.2174255201526528E-2</v>
      </c>
      <c r="AW71">
        <v>68</v>
      </c>
      <c r="AX71">
        <f>IF(Z71&gt;0, (R71*SUMPRODUCT(K71:$K$98, X71:$X$98)-K71*$AZ$3)/Z71, 0)</f>
        <v>-1505669.8223449274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500000</v>
      </c>
      <c r="S72">
        <f t="shared" si="63"/>
        <v>-3657769.7341341944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-27.778280552472847</v>
      </c>
      <c r="AC72">
        <f t="shared" si="64"/>
        <v>-24.815266637695775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-5.7401827340211664</v>
      </c>
      <c r="AI72">
        <f t="shared" si="69"/>
        <v>-5.7403523405604062</v>
      </c>
      <c r="AJ72">
        <f t="shared" si="70"/>
        <v>-2.963013914777072</v>
      </c>
      <c r="AK72">
        <f t="shared" ref="AK72:AK79" si="92">G72*SUM(AB72:AB72, AE72:AF72)</f>
        <v>-1.9444796386730994</v>
      </c>
      <c r="AL72">
        <f t="shared" si="71"/>
        <v>-10.647845894010578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-5.8989741848238285E-3</v>
      </c>
      <c r="AR72">
        <f t="shared" si="76"/>
        <v>-5.8991484832116867E-3</v>
      </c>
      <c r="AS72">
        <f t="shared" si="77"/>
        <v>-3.0449801691764902E-3</v>
      </c>
      <c r="AT72">
        <f t="shared" si="78"/>
        <v>-1.9982700417296301E-3</v>
      </c>
      <c r="AU72">
        <f t="shared" si="79"/>
        <v>-1.0942398694117807E-2</v>
      </c>
      <c r="AW72">
        <v>69</v>
      </c>
      <c r="AX72">
        <f>IF(Z72&gt;0, (R72*SUMPRODUCT(K72:$K$98, X72:$X$98)-K72*$AZ$3)/Z72, 0)</f>
        <v>-3657769.7341341944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500000</v>
      </c>
      <c r="S73">
        <f t="shared" si="63"/>
        <v>-9637786.417982759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-24.815266637695775</v>
      </c>
      <c r="AC73">
        <f t="shared" si="64"/>
        <v>-22.161442793207797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-2.2084930466338424</v>
      </c>
      <c r="AI73">
        <f t="shared" si="69"/>
        <v>-2.2085505324553583</v>
      </c>
      <c r="AJ73">
        <f t="shared" si="70"/>
        <v>-2.6538238444879774</v>
      </c>
      <c r="AK73">
        <f t="shared" si="92"/>
        <v>-1.7370686646387044</v>
      </c>
      <c r="AL73">
        <f t="shared" si="71"/>
        <v>-6.59944304158204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-2.0264168645342025E-3</v>
      </c>
      <c r="AR73">
        <f t="shared" si="76"/>
        <v>-2.0264696110159578E-3</v>
      </c>
      <c r="AS73">
        <f t="shared" si="77"/>
        <v>-2.435032975163827E-3</v>
      </c>
      <c r="AT73">
        <f t="shared" si="78"/>
        <v>-1.5938584195422105E-3</v>
      </c>
      <c r="AU73">
        <f t="shared" si="79"/>
        <v>-6.0553610057219954E-3</v>
      </c>
      <c r="AW73">
        <v>70</v>
      </c>
      <c r="AX73">
        <f>IF(Z73&gt;0, (R73*SUMPRODUCT(K73:$K$98, X73:$X$98)-K73*$AZ$3)/Z73, 0)</f>
        <v>-9637786.417982759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500000</v>
      </c>
      <c r="S74">
        <f t="shared" si="63"/>
        <v>-27724181.277289577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-22.161442793207797</v>
      </c>
      <c r="AC74">
        <f t="shared" si="64"/>
        <v>-19.788716693400186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-0.78133376422589396</v>
      </c>
      <c r="AI74">
        <f t="shared" si="69"/>
        <v>-0.78135160850098317</v>
      </c>
      <c r="AJ74">
        <f t="shared" si="70"/>
        <v>-2.3727260998076112</v>
      </c>
      <c r="AK74">
        <f t="shared" si="92"/>
        <v>-1.551300995524546</v>
      </c>
      <c r="AL74">
        <f t="shared" si="71"/>
        <v>-4.7053787038331407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-6.4010515445564312E-4</v>
      </c>
      <c r="AR74">
        <f t="shared" si="76"/>
        <v>-6.4011977332018618E-4</v>
      </c>
      <c r="AS74">
        <f t="shared" si="77"/>
        <v>-1.9438481685263291E-3</v>
      </c>
      <c r="AT74">
        <f t="shared" si="78"/>
        <v>-1.2708983136435201E-3</v>
      </c>
      <c r="AU74">
        <f t="shared" si="79"/>
        <v>-3.854866255490036E-3</v>
      </c>
      <c r="AW74">
        <v>71</v>
      </c>
      <c r="AX74">
        <f>IF(Z74&gt;0, (R74*SUMPRODUCT(K74:$K$98, X74:$X$98)-K74*$AZ$3)/Z74, 0)</f>
        <v>-27724181.277289577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500000</v>
      </c>
      <c r="S75">
        <f t="shared" si="63"/>
        <v>-87771920.094984874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-19.788716693400186</v>
      </c>
      <c r="AC75">
        <f t="shared" si="64"/>
        <v>-17.669042051525942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-0.25266348780381953</v>
      </c>
      <c r="AI75">
        <f t="shared" si="69"/>
        <v>-0.25266852046176763</v>
      </c>
      <c r="AJ75">
        <f t="shared" si="70"/>
        <v>-2.1196746418742443</v>
      </c>
      <c r="AK75">
        <f t="shared" si="92"/>
        <v>-1.3852101685380132</v>
      </c>
      <c r="AL75">
        <f t="shared" si="71"/>
        <v>-3.7575533308740252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-1.8481584253173127E-4</v>
      </c>
      <c r="AR75">
        <f t="shared" si="76"/>
        <v>-1.8481952377165611E-4</v>
      </c>
      <c r="AS75">
        <f t="shared" si="77"/>
        <v>-1.5504790907315737E-3</v>
      </c>
      <c r="AT75">
        <f t="shared" si="78"/>
        <v>-1.0132401266488187E-3</v>
      </c>
      <c r="AU75">
        <f t="shared" si="79"/>
        <v>-2.7485387411520486E-3</v>
      </c>
      <c r="AW75">
        <v>72</v>
      </c>
      <c r="AX75">
        <f>IF(Z75&gt;0, (R75*SUMPRODUCT(K75:$K$98, X75:$X$98)-K75*$AZ$3)/Z75, 0)</f>
        <v>-87771920.094984874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500000</v>
      </c>
      <c r="S76">
        <f t="shared" si="63"/>
        <v>-308959317.78525126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-17.669042051525942</v>
      </c>
      <c r="AC76">
        <f t="shared" si="64"/>
        <v>-15.776088700378564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-7.4115614400879506E-2</v>
      </c>
      <c r="AI76">
        <f t="shared" si="69"/>
        <v>-7.4116890951528111E-2</v>
      </c>
      <c r="AJ76">
        <f t="shared" si="70"/>
        <v>-1.8929533511473782</v>
      </c>
      <c r="AK76">
        <f t="shared" si="92"/>
        <v>-1.2368329436068159</v>
      </c>
      <c r="AL76">
        <f t="shared" si="71"/>
        <v>-3.2039031857057223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-4.8404796658724848E-5</v>
      </c>
      <c r="AR76">
        <f t="shared" si="76"/>
        <v>-4.8405630372039779E-5</v>
      </c>
      <c r="AS76">
        <f t="shared" si="77"/>
        <v>-1.236284995913807E-3</v>
      </c>
      <c r="AT76">
        <f t="shared" si="78"/>
        <v>-8.0777374133715043E-4</v>
      </c>
      <c r="AU76">
        <f t="shared" si="79"/>
        <v>-2.0924643676229972E-3</v>
      </c>
      <c r="AW76">
        <v>73</v>
      </c>
      <c r="AX76">
        <f>IF(Z76&gt;0, (R76*SUMPRODUCT(K76:$K$98, X76:$X$98)-K76*$AZ$3)/Z76, 0)</f>
        <v>-308959317.78525126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500000</v>
      </c>
      <c r="S77">
        <f t="shared" si="63"/>
        <v>-1224543160.260195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-15.776088700378564</v>
      </c>
      <c r="AC77">
        <f t="shared" si="64"/>
        <v>-14.085835170362802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-1.9524237468279318E-2</v>
      </c>
      <c r="AI77">
        <f t="shared" si="69"/>
        <v>-1.9524525041548016E-2</v>
      </c>
      <c r="AJ77">
        <f t="shared" si="70"/>
        <v>-1.6902535300157613</v>
      </c>
      <c r="AK77">
        <f t="shared" si="92"/>
        <v>-1.1043262090264996</v>
      </c>
      <c r="AL77">
        <f t="shared" si="71"/>
        <v>-2.814104264083809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-1.1385044840900797E-5</v>
      </c>
      <c r="AR77">
        <f t="shared" si="76"/>
        <v>-1.1385212531678195E-5</v>
      </c>
      <c r="AS77">
        <f t="shared" si="77"/>
        <v>-9.8562682732091628E-4</v>
      </c>
      <c r="AT77">
        <f t="shared" si="78"/>
        <v>-6.439587425206999E-4</v>
      </c>
      <c r="AU77">
        <f t="shared" si="79"/>
        <v>-1.6409707823732945E-3</v>
      </c>
      <c r="AW77">
        <v>74</v>
      </c>
      <c r="AX77">
        <f>IF(Z77&gt;0, (R77*SUMPRODUCT(K77:$K$98, X77:$X$98)-K77*$AZ$3)/Z77, 0)</f>
        <v>-1224543160.260195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500000</v>
      </c>
      <c r="S78">
        <f t="shared" si="63"/>
        <v>-5552952167.4483528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-14.085835170362802</v>
      </c>
      <c r="AC78">
        <f t="shared" si="64"/>
        <v>-12.576648399325128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-4.5615216968963312E-3</v>
      </c>
      <c r="AI78">
        <f t="shared" si="69"/>
        <v>-4.5615783183474987E-3</v>
      </c>
      <c r="AJ78">
        <f t="shared" si="70"/>
        <v>-1.5091867710376743</v>
      </c>
      <c r="AK78">
        <f t="shared" si="92"/>
        <v>-0.98600846192539626</v>
      </c>
      <c r="AL78">
        <f t="shared" si="71"/>
        <v>-2.4997568112814181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-2.3749386017855948E-6</v>
      </c>
      <c r="AR78">
        <f t="shared" si="76"/>
        <v>-2.3749680815248138E-6</v>
      </c>
      <c r="AS78">
        <f t="shared" si="77"/>
        <v>-7.8575224629102286E-4</v>
      </c>
      <c r="AT78">
        <f t="shared" si="78"/>
        <v>-5.1336148625735344E-4</v>
      </c>
      <c r="AU78">
        <f t="shared" si="79"/>
        <v>-1.3014887006299011E-3</v>
      </c>
      <c r="AW78">
        <v>75</v>
      </c>
      <c r="AX78">
        <f>IF(Z78&gt;0, (R78*SUMPRODUCT(K78:$K$98, X78:$X$98)-K78*$AZ$3)/Z78, 0)</f>
        <v>-5552952167.4483528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-12.576648399325128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-1.1324290233445543E-3</v>
      </c>
      <c r="AI79">
        <f t="shared" si="69"/>
        <v>-1.1324290233445543E-3</v>
      </c>
      <c r="AJ79">
        <f t="shared" si="70"/>
        <v>-12.576648399325128</v>
      </c>
      <c r="AK79">
        <f t="shared" si="92"/>
        <v>-0.88036538795275909</v>
      </c>
      <c r="AL79">
        <f t="shared" si="71"/>
        <v>-13.458146216301232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-5.2642391462442409E-7</v>
      </c>
      <c r="AR79">
        <f t="shared" si="76"/>
        <v>-5.2642391462442409E-7</v>
      </c>
      <c r="AS79">
        <f t="shared" si="77"/>
        <v>-5.8464136354206848E-3</v>
      </c>
      <c r="AT79">
        <f t="shared" si="78"/>
        <v>-4.0924895447944803E-4</v>
      </c>
      <c r="AU79">
        <f t="shared" si="79"/>
        <v>-6.256189013814758E-3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31823.591982320635</v>
      </c>
      <c r="AO81" s="6">
        <f t="shared" si="93"/>
        <v>-3182.3591982320636</v>
      </c>
      <c r="AP81" s="6">
        <f t="shared" si="93"/>
        <v>-518.7481072997474</v>
      </c>
      <c r="AQ81" s="6">
        <f t="shared" si="93"/>
        <v>-24155.853014159435</v>
      </c>
      <c r="AR81" s="6">
        <f t="shared" si="93"/>
        <v>3966.6316626293856</v>
      </c>
      <c r="AS81" s="6">
        <f t="shared" si="93"/>
        <v>-2620.7907570963944</v>
      </c>
      <c r="AT81" s="6">
        <f t="shared" si="93"/>
        <v>895.41858642972682</v>
      </c>
      <c r="AU81" s="6">
        <f t="shared" si="93"/>
        <v>2241.2594919627145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4A50-548C-4703-A3FD-241D71D87055}">
  <sheetPr codeName="Sheet4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53461.516376732267</v>
      </c>
      <c r="K3">
        <v>1</v>
      </c>
      <c r="L3" s="2">
        <v>0</v>
      </c>
      <c r="O3">
        <f>$C$3</f>
        <v>53461.516376732267</v>
      </c>
      <c r="P3" s="2">
        <f>O3*C5</f>
        <v>5346.151637673227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53461.516376732267</v>
      </c>
      <c r="AF3">
        <f t="shared" ref="AF3:AF34" si="4">-$Z3*P3</f>
        <v>-5346.151637673227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47842.214997259041</v>
      </c>
      <c r="AJ3">
        <f t="shared" ref="AJ3:AJ34" si="8">AB3-AC3</f>
        <v>0</v>
      </c>
      <c r="AL3">
        <f t="shared" ref="AL3:AL34" si="9">SUM(AI3:AK3)</f>
        <v>47842.214997259041</v>
      </c>
      <c r="AN3">
        <f t="shared" ref="AN3:AN34" si="10">AE3*$K3</f>
        <v>53461.516376732267</v>
      </c>
      <c r="AO3">
        <f t="shared" ref="AO3:AO34" si="11">AF3*$K3</f>
        <v>-5346.151637673227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47842.214997259041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47842.214997259041</v>
      </c>
      <c r="AW3">
        <v>0</v>
      </c>
      <c r="AX3">
        <f>IF(Z3&gt;0, (R3*SUMPRODUCT(K3:$K$98, X3:$X$98)-K3*$AZ$3)/Z3, 0)</f>
        <v>0</v>
      </c>
      <c r="AZ3">
        <f>C6*ABS(SUMPRODUCT(X4:X69, K4:K69))/1</f>
        <v>40379.858168631916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500000</v>
      </c>
      <c r="S4">
        <f t="shared" si="1"/>
        <v>2745.565274355522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2708.5659131678694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-2708.5659131678694</v>
      </c>
      <c r="AK4">
        <f>G4*SUM(AB4, AE4:AF4)</f>
        <v>0</v>
      </c>
      <c r="AL4">
        <f t="shared" si="9"/>
        <v>-4446.5884131678695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-1621.4408993376248</v>
      </c>
      <c r="AR4">
        <f t="shared" si="14"/>
        <v>-1621.4408993376248</v>
      </c>
      <c r="AS4">
        <f t="shared" si="15"/>
        <v>-2526.8830237595571</v>
      </c>
      <c r="AT4">
        <f t="shared" si="16"/>
        <v>0</v>
      </c>
      <c r="AU4">
        <f t="shared" si="17"/>
        <v>-4148.3239230971822</v>
      </c>
      <c r="AW4">
        <v>1</v>
      </c>
      <c r="AX4">
        <f>IF(Z4&gt;0, (R4*SUMPRODUCT(K4:$K$98, X4:$X$98)-K4*$AZ$3)/Z4, 0)</f>
        <v>2745.565274355522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500000</v>
      </c>
      <c r="S5">
        <f t="shared" si="1"/>
        <v>4346.2191803437645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2708.5659131678694</v>
      </c>
      <c r="AC5">
        <f t="shared" si="2"/>
        <v>4229.2767968249536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-1782.70403202648</v>
      </c>
      <c r="AI5">
        <f t="shared" si="7"/>
        <v>-1807.0313647111286</v>
      </c>
      <c r="AJ5">
        <f t="shared" si="8"/>
        <v>-1520.7108836570842</v>
      </c>
      <c r="AK5">
        <f>G5*SUM(AB5, AE5:AF5)</f>
        <v>111.05120243988266</v>
      </c>
      <c r="AL5">
        <f t="shared" si="9"/>
        <v>-3216.6910459283304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-1524.4045109226627</v>
      </c>
      <c r="AR5">
        <f t="shared" si="14"/>
        <v>-1545.207008149888</v>
      </c>
      <c r="AS5">
        <f t="shared" si="15"/>
        <v>-1300.3720691767714</v>
      </c>
      <c r="AT5">
        <f t="shared" si="16"/>
        <v>94.960773578498504</v>
      </c>
      <c r="AU5">
        <f t="shared" si="17"/>
        <v>-2750.6183037481615</v>
      </c>
      <c r="AW5">
        <v>2</v>
      </c>
      <c r="AX5">
        <f>IF(Z5&gt;0, (R5*SUMPRODUCT(K5:$K$98, X5:$X$98)-K5*$AZ$3)/Z5, 0)</f>
        <v>4346.2191803437645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500000</v>
      </c>
      <c r="S6">
        <f t="shared" si="1"/>
        <v>6340.0519628907687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4229.2767968249536</v>
      </c>
      <c r="AC6">
        <f t="shared" si="2"/>
        <v>6084.5851783361395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-1828.2447866367954</v>
      </c>
      <c r="AI6">
        <f t="shared" si="7"/>
        <v>-1852.2374337552658</v>
      </c>
      <c r="AJ6">
        <f t="shared" si="8"/>
        <v>-1855.3083815111859</v>
      </c>
      <c r="AK6">
        <f>G6*SUM(AB6, AE6:AF6)</f>
        <v>247.41269261425981</v>
      </c>
      <c r="AL6">
        <f t="shared" si="9"/>
        <v>-3460.1331226521916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-1410.3263647458657</v>
      </c>
      <c r="AR6">
        <f t="shared" si="14"/>
        <v>-1428.8345333666932</v>
      </c>
      <c r="AS6">
        <f t="shared" si="15"/>
        <v>-1431.2034932656018</v>
      </c>
      <c r="AT6">
        <f t="shared" si="16"/>
        <v>190.85663250190103</v>
      </c>
      <c r="AU6">
        <f t="shared" si="17"/>
        <v>-2669.1813941303935</v>
      </c>
      <c r="AW6">
        <v>3</v>
      </c>
      <c r="AX6">
        <f>IF(Z6&gt;0, (R6*SUMPRODUCT(K6:$K$98, X6:$X$98)-K6*$AZ$3)/Z6, 0)</f>
        <v>6340.0519628907687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500000</v>
      </c>
      <c r="S7">
        <f t="shared" si="1"/>
        <v>7907.012229812688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6084.5851783361395</v>
      </c>
      <c r="AC7">
        <f t="shared" si="2"/>
        <v>7482.8369895356118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-1877.1386446666527</v>
      </c>
      <c r="AI7">
        <f t="shared" si="7"/>
        <v>-1900.797508381705</v>
      </c>
      <c r="AJ7">
        <f t="shared" si="8"/>
        <v>-1398.2518111994723</v>
      </c>
      <c r="AK7">
        <f>G7*SUM(AB7, AE7:AF7)</f>
        <v>298.75313225630441</v>
      </c>
      <c r="AL7">
        <f t="shared" si="9"/>
        <v>-3000.2961873248728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-1317.4811911653117</v>
      </c>
      <c r="AR7">
        <f t="shared" si="14"/>
        <v>-1334.0863087667663</v>
      </c>
      <c r="AS7">
        <f t="shared" si="15"/>
        <v>-981.37155025928985</v>
      </c>
      <c r="AT7">
        <f t="shared" si="16"/>
        <v>209.6817055403495</v>
      </c>
      <c r="AU7">
        <f t="shared" si="17"/>
        <v>-2105.7761534857063</v>
      </c>
      <c r="AW7">
        <v>4</v>
      </c>
      <c r="AX7">
        <f>IF(Z7&gt;0, (R7*SUMPRODUCT(K7:$K$98, X7:$X$98)-K7*$AZ$3)/Z7, 0)</f>
        <v>7907.012229812688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500000</v>
      </c>
      <c r="S8">
        <f t="shared" si="1"/>
        <v>8629.4948721604269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7482.8369895356118</v>
      </c>
      <c r="AC8">
        <f t="shared" si="2"/>
        <v>8051.5712025629909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-1930.8722639083874</v>
      </c>
      <c r="AI8">
        <f t="shared" si="7"/>
        <v>-1954.1979953730938</v>
      </c>
      <c r="AJ8">
        <f t="shared" si="8"/>
        <v>-568.73421302737916</v>
      </c>
      <c r="AK8">
        <f t="shared" ref="AK8:AK39" si="30">G8*SUM(AB8:AB8, AE8:AF8)</f>
        <v>159.38442787710852</v>
      </c>
      <c r="AL8">
        <f t="shared" si="9"/>
        <v>-2363.5477805233645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-1264.9999618356869</v>
      </c>
      <c r="AR8">
        <f t="shared" si="14"/>
        <v>-1280.2816818977465</v>
      </c>
      <c r="AS8">
        <f t="shared" si="15"/>
        <v>-372.60297908987894</v>
      </c>
      <c r="AT8">
        <f t="shared" si="16"/>
        <v>104.41979977154577</v>
      </c>
      <c r="AU8">
        <f t="shared" si="17"/>
        <v>-1548.4648612160797</v>
      </c>
      <c r="AW8">
        <v>5</v>
      </c>
      <c r="AX8">
        <f>IF(Z8&gt;0, (R8*SUMPRODUCT(K8:$K$98, X8:$X$98)-K8*$AZ$3)/Z8, 0)</f>
        <v>8629.4948721604269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500000</v>
      </c>
      <c r="S9">
        <f t="shared" si="1"/>
        <v>8901.8992775894476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8051.5712025629909</v>
      </c>
      <c r="AC9">
        <f t="shared" si="2"/>
        <v>8187.0959500693534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-1998.4054519048486</v>
      </c>
      <c r="AI9">
        <f t="shared" si="7"/>
        <v>-2021.3980057823128</v>
      </c>
      <c r="AJ9">
        <f t="shared" si="8"/>
        <v>-135.52474750636247</v>
      </c>
      <c r="AK9">
        <f t="shared" si="30"/>
        <v>47.504270095121647</v>
      </c>
      <c r="AL9">
        <f t="shared" si="9"/>
        <v>-2109.4184831935536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-1239.931759784143</v>
      </c>
      <c r="AR9">
        <f t="shared" si="14"/>
        <v>-1254.1977325696162</v>
      </c>
      <c r="AS9">
        <f t="shared" si="15"/>
        <v>-84.087760323957895</v>
      </c>
      <c r="AT9">
        <f t="shared" si="16"/>
        <v>29.474525882703588</v>
      </c>
      <c r="AU9">
        <f t="shared" si="17"/>
        <v>-1308.8109670108704</v>
      </c>
      <c r="AW9">
        <v>6</v>
      </c>
      <c r="AX9">
        <f>IF(Z9&gt;0, (R9*SUMPRODUCT(K9:$K$98, X9:$X$98)-K9*$AZ$3)/Z9, 0)</f>
        <v>8901.8992775894476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500000</v>
      </c>
      <c r="S10">
        <f t="shared" si="1"/>
        <v>9083.5537769274979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8187.0959500693534</v>
      </c>
      <c r="AC10">
        <f t="shared" si="2"/>
        <v>8233.0263595471843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-2069.453548911627</v>
      </c>
      <c r="AI10">
        <f t="shared" si="7"/>
        <v>-2092.1127045728708</v>
      </c>
      <c r="AJ10">
        <f t="shared" si="8"/>
        <v>-45.930409477830835</v>
      </c>
      <c r="AK10">
        <f t="shared" si="30"/>
        <v>33.567093395284353</v>
      </c>
      <c r="AL10">
        <f t="shared" si="9"/>
        <v>-2104.4760206554174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-1218.1143170725447</v>
      </c>
      <c r="AR10">
        <f t="shared" si="14"/>
        <v>-1231.4518679145303</v>
      </c>
      <c r="AS10">
        <f t="shared" si="15"/>
        <v>-27.035392702278742</v>
      </c>
      <c r="AT10">
        <f t="shared" si="16"/>
        <v>19.758141983332436</v>
      </c>
      <c r="AU10">
        <f t="shared" si="17"/>
        <v>-1238.7291186334767</v>
      </c>
      <c r="AW10">
        <v>7</v>
      </c>
      <c r="AX10">
        <f>IF(Z10&gt;0, (R10*SUMPRODUCT(K10:$K$98, X10:$X$98)-K10*$AZ$3)/Z10, 0)</f>
        <v>9083.5537769274979</v>
      </c>
    </row>
    <row r="11" spans="1:52" x14ac:dyDescent="0.25">
      <c r="A11" t="s">
        <v>33</v>
      </c>
      <c r="C11" s="26">
        <f>AU71</f>
        <v>3335.7340299529114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500000</v>
      </c>
      <c r="S11">
        <f t="shared" si="1"/>
        <v>9180.3912742082648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8233.0263595471843</v>
      </c>
      <c r="AC11">
        <f t="shared" si="2"/>
        <v>8198.355741786494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-2136.7765061798236</v>
      </c>
      <c r="AI11">
        <f t="shared" si="7"/>
        <v>-2159.102231459146</v>
      </c>
      <c r="AJ11">
        <f t="shared" si="8"/>
        <v>34.67061776069022</v>
      </c>
      <c r="AK11">
        <f t="shared" si="30"/>
        <v>19.75926326291324</v>
      </c>
      <c r="AL11">
        <f t="shared" si="9"/>
        <v>-2104.6723504355423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-1195.1175545799351</v>
      </c>
      <c r="AR11">
        <f t="shared" si="14"/>
        <v>-1207.6045255489998</v>
      </c>
      <c r="AS11">
        <f t="shared" si="15"/>
        <v>19.391575952887557</v>
      </c>
      <c r="AT11">
        <f t="shared" si="16"/>
        <v>11.051526597553622</v>
      </c>
      <c r="AU11">
        <f t="shared" si="17"/>
        <v>-1177.1614229985585</v>
      </c>
      <c r="AW11">
        <v>8</v>
      </c>
      <c r="AX11">
        <f>IF(Z11&gt;0, (R11*SUMPRODUCT(K11:$K$98, X11:$X$98)-K11*$AZ$3)/Z11, 0)</f>
        <v>9180.3912742082648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500000</v>
      </c>
      <c r="S12">
        <f t="shared" si="1"/>
        <v>9237.1699459996635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8198.355741786494</v>
      </c>
      <c r="AC12">
        <f t="shared" si="2"/>
        <v>8125.7177262825217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-2211.305488545664</v>
      </c>
      <c r="AI12">
        <f t="shared" si="7"/>
        <v>-2233.2973912977659</v>
      </c>
      <c r="AJ12">
        <f t="shared" si="8"/>
        <v>72.638015503972383</v>
      </c>
      <c r="AK12">
        <f t="shared" si="30"/>
        <v>18.856218206108935</v>
      </c>
      <c r="AL12">
        <f t="shared" si="9"/>
        <v>-2141.8031575876844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-1175.3323748938242</v>
      </c>
      <c r="AR12">
        <f t="shared" si="14"/>
        <v>-1187.0213049959521</v>
      </c>
      <c r="AS12">
        <f t="shared" si="15"/>
        <v>38.60787743352779</v>
      </c>
      <c r="AT12">
        <f t="shared" si="16"/>
        <v>10.022280431401608</v>
      </c>
      <c r="AU12">
        <f t="shared" si="17"/>
        <v>-1138.3911471310225</v>
      </c>
      <c r="AW12">
        <v>9</v>
      </c>
      <c r="AX12">
        <f>IF(Z12&gt;0, (R12*SUMPRODUCT(K12:$K$98, X12:$X$98)-K12*$AZ$3)/Z12, 0)</f>
        <v>9237.1699459996635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500000</v>
      </c>
      <c r="S13">
        <f t="shared" si="1"/>
        <v>9247.6599535804817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8125.7177262825217</v>
      </c>
      <c r="AC13">
        <f t="shared" si="2"/>
        <v>8011.260676399248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-2288.9792556045277</v>
      </c>
      <c r="AI13">
        <f t="shared" si="7"/>
        <v>-2310.6367903663286</v>
      </c>
      <c r="AJ13">
        <f t="shared" si="8"/>
        <v>114.45704988327361</v>
      </c>
      <c r="AK13">
        <f t="shared" si="30"/>
        <v>16.251435452565044</v>
      </c>
      <c r="AL13">
        <f t="shared" si="9"/>
        <v>-2179.9283050304898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-1156.4798553349387</v>
      </c>
      <c r="AR13">
        <f t="shared" si="14"/>
        <v>-1167.422070126494</v>
      </c>
      <c r="AS13">
        <f t="shared" si="15"/>
        <v>57.828078680474306</v>
      </c>
      <c r="AT13">
        <f t="shared" si="16"/>
        <v>8.2108466798681548</v>
      </c>
      <c r="AU13">
        <f t="shared" si="17"/>
        <v>-1101.3831447661514</v>
      </c>
      <c r="AW13">
        <v>10</v>
      </c>
      <c r="AX13">
        <f>IF(Z13&gt;0, (R13*SUMPRODUCT(K13:$K$98, X13:$X$98)-K13*$AZ$3)/Z13, 0)</f>
        <v>9247.6599535804817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500000</v>
      </c>
      <c r="S14">
        <f t="shared" si="1"/>
        <v>9215.207637858839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8011.260676399248</v>
      </c>
      <c r="AC14">
        <f t="shared" si="2"/>
        <v>7859.5298563361894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-2375.7393022714473</v>
      </c>
      <c r="AI14">
        <f t="shared" si="7"/>
        <v>-2397.0614747205163</v>
      </c>
      <c r="AJ14">
        <f t="shared" si="8"/>
        <v>151.73082006305867</v>
      </c>
      <c r="AK14">
        <f t="shared" si="30"/>
        <v>14.420269217518646</v>
      </c>
      <c r="AL14">
        <f t="shared" si="9"/>
        <v>-2230.9103854399391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-1141.2001795004583</v>
      </c>
      <c r="AR14">
        <f t="shared" si="14"/>
        <v>-1151.4424089416063</v>
      </c>
      <c r="AS14">
        <f t="shared" si="15"/>
        <v>72.884781139984653</v>
      </c>
      <c r="AT14">
        <f t="shared" si="16"/>
        <v>6.9268601162354866</v>
      </c>
      <c r="AU14">
        <f t="shared" si="17"/>
        <v>-1071.6307676853862</v>
      </c>
      <c r="AW14">
        <v>11</v>
      </c>
      <c r="AX14">
        <f>IF(Z14&gt;0, (R14*SUMPRODUCT(K14:$K$98, X14:$X$98)-K14*$AZ$3)/Z14, 0)</f>
        <v>9215.207637858839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500000</v>
      </c>
      <c r="S15">
        <f t="shared" si="1"/>
        <v>9189.6498805103456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7859.5298563361894</v>
      </c>
      <c r="AC15">
        <f t="shared" si="2"/>
        <v>7713.8343198239854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-2476.7178793927219</v>
      </c>
      <c r="AI15">
        <f t="shared" si="7"/>
        <v>-2497.7029942233307</v>
      </c>
      <c r="AJ15">
        <f t="shared" si="8"/>
        <v>145.69553651220394</v>
      </c>
      <c r="AK15">
        <f t="shared" si="30"/>
        <v>32.22407241097838</v>
      </c>
      <c r="AL15">
        <f t="shared" si="9"/>
        <v>-2319.7833853001484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-1128.6460732540456</v>
      </c>
      <c r="AR15">
        <f t="shared" si="14"/>
        <v>-1138.20903867995</v>
      </c>
      <c r="AS15">
        <f t="shared" si="15"/>
        <v>66.393793392188826</v>
      </c>
      <c r="AT15">
        <f t="shared" si="16"/>
        <v>14.684584422599801</v>
      </c>
      <c r="AU15">
        <f t="shared" si="17"/>
        <v>-1057.1306608651614</v>
      </c>
      <c r="AW15">
        <v>12</v>
      </c>
      <c r="AX15">
        <f>IF(Z15&gt;0, (R15*SUMPRODUCT(K15:$K$98, X15:$X$98)-K15*$AZ$3)/Z15, 0)</f>
        <v>9189.6498805103456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500000</v>
      </c>
      <c r="S16">
        <f t="shared" si="1"/>
        <v>9177.4436228746108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7713.8343198239854</v>
      </c>
      <c r="AC16">
        <f t="shared" si="2"/>
        <v>7579.1417302773989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-2583.0023837964791</v>
      </c>
      <c r="AI16">
        <f t="shared" si="7"/>
        <v>-2603.6484973595921</v>
      </c>
      <c r="AJ16">
        <f t="shared" si="8"/>
        <v>134.69258954658653</v>
      </c>
      <c r="AK16">
        <f t="shared" si="30"/>
        <v>54.768223670750302</v>
      </c>
      <c r="AL16">
        <f t="shared" si="9"/>
        <v>-2414.1876841422554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-1113.4993548820789</v>
      </c>
      <c r="AR16">
        <f t="shared" si="14"/>
        <v>-1122.3996308855253</v>
      </c>
      <c r="AS16">
        <f t="shared" si="15"/>
        <v>58.064255963666994</v>
      </c>
      <c r="AT16">
        <f t="shared" si="16"/>
        <v>23.609882092243154</v>
      </c>
      <c r="AU16">
        <f t="shared" si="17"/>
        <v>-1040.7254928296152</v>
      </c>
      <c r="AW16">
        <v>13</v>
      </c>
      <c r="AX16">
        <f>IF(Z16&gt;0, (R16*SUMPRODUCT(K16:$K$98, X16:$X$98)-K16*$AZ$3)/Z16, 0)</f>
        <v>9177.4436228746108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500000</v>
      </c>
      <c r="S17">
        <f t="shared" si="1"/>
        <v>9246.0188883296632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7579.1417302773989</v>
      </c>
      <c r="AC17">
        <f t="shared" si="2"/>
        <v>7509.6186877286282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-2692.9324657661418</v>
      </c>
      <c r="AI17">
        <f t="shared" si="7"/>
        <v>-2713.2374715703354</v>
      </c>
      <c r="AJ17">
        <f t="shared" si="8"/>
        <v>69.523042548770718</v>
      </c>
      <c r="AK17">
        <f t="shared" si="30"/>
        <v>104.59215587782811</v>
      </c>
      <c r="AL17">
        <f t="shared" si="9"/>
        <v>-2539.1222731437365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-1091.2660367831415</v>
      </c>
      <c r="AR17">
        <f t="shared" si="14"/>
        <v>-1099.4943022493151</v>
      </c>
      <c r="AS17">
        <f t="shared" si="15"/>
        <v>28.17305523691185</v>
      </c>
      <c r="AT17">
        <f t="shared" si="16"/>
        <v>42.384229413242899</v>
      </c>
      <c r="AU17">
        <f t="shared" si="17"/>
        <v>-1028.9370175991603</v>
      </c>
      <c r="AW17">
        <v>14</v>
      </c>
      <c r="AX17">
        <f>IF(Z17&gt;0, (R17*SUMPRODUCT(K17:$K$98, X17:$X$98)-K17*$AZ$3)/Z17, 0)</f>
        <v>9246.0188883296632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500000</v>
      </c>
      <c r="S18">
        <f t="shared" si="1"/>
        <v>9407.8875811147263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7509.6186877286282</v>
      </c>
      <c r="AC18">
        <f t="shared" si="2"/>
        <v>7511.6801798605175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-2816.6478657398329</v>
      </c>
      <c r="AI18">
        <f t="shared" si="7"/>
        <v>-2836.6089890926974</v>
      </c>
      <c r="AJ18">
        <f t="shared" si="8"/>
        <v>-2.0614921318892812</v>
      </c>
      <c r="AK18">
        <f t="shared" si="30"/>
        <v>162.20776365493839</v>
      </c>
      <c r="AL18">
        <f t="shared" si="9"/>
        <v>-2676.4627175696482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-1065.1359111701599</v>
      </c>
      <c r="AR18">
        <f t="shared" si="14"/>
        <v>-1072.6843553931828</v>
      </c>
      <c r="AS18">
        <f t="shared" si="15"/>
        <v>-0.77956826871336826</v>
      </c>
      <c r="AT18">
        <f t="shared" si="16"/>
        <v>61.340047593807185</v>
      </c>
      <c r="AU18">
        <f t="shared" si="17"/>
        <v>-1012.123876068089</v>
      </c>
      <c r="AW18">
        <v>15</v>
      </c>
      <c r="AX18">
        <f>IF(Z18&gt;0, (R18*SUMPRODUCT(K18:$K$98, X18:$X$98)-K18*$AZ$3)/Z18, 0)</f>
        <v>9407.8875811147263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500000</v>
      </c>
      <c r="S19">
        <f t="shared" si="1"/>
        <v>9529.1841714525344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7511.6801798605175</v>
      </c>
      <c r="AC19">
        <f t="shared" si="2"/>
        <v>7476.1222647766235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-2955.1992002528095</v>
      </c>
      <c r="AI19">
        <f t="shared" si="7"/>
        <v>-2974.8129524121327</v>
      </c>
      <c r="AJ19">
        <f t="shared" si="8"/>
        <v>35.557915083893931</v>
      </c>
      <c r="AK19">
        <f t="shared" si="30"/>
        <v>167.51046801088955</v>
      </c>
      <c r="AL19">
        <f t="shared" si="9"/>
        <v>-2771.7445693173495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-1042.1804604444446</v>
      </c>
      <c r="AR19">
        <f t="shared" si="14"/>
        <v>-1049.0974456868262</v>
      </c>
      <c r="AS19">
        <f t="shared" si="15"/>
        <v>12.539853256391936</v>
      </c>
      <c r="AT19">
        <f t="shared" si="16"/>
        <v>59.074236574616954</v>
      </c>
      <c r="AU19">
        <f t="shared" si="17"/>
        <v>-977.48335585581742</v>
      </c>
      <c r="AW19">
        <v>16</v>
      </c>
      <c r="AX19">
        <f>IF(Z19&gt;0, (R19*SUMPRODUCT(K19:$K$98, X19:$X$98)-K19*$AZ$3)/Z19, 0)</f>
        <v>9529.1841714525344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500000</v>
      </c>
      <c r="S20">
        <f t="shared" si="1"/>
        <v>9302.4966638289079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7476.1222647766235</v>
      </c>
      <c r="AC20">
        <f t="shared" si="2"/>
        <v>7167.3682712121854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-3113.3332459540352</v>
      </c>
      <c r="AI20">
        <f t="shared" si="7"/>
        <v>-3132.5951939294673</v>
      </c>
      <c r="AJ20">
        <f t="shared" si="8"/>
        <v>308.75399356443813</v>
      </c>
      <c r="AK20">
        <f t="shared" si="30"/>
        <v>32.147325738539479</v>
      </c>
      <c r="AL20">
        <f t="shared" si="9"/>
        <v>-2791.6938746264896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-1041.399988818514</v>
      </c>
      <c r="AR20">
        <f t="shared" si="14"/>
        <v>-1047.843048658737</v>
      </c>
      <c r="AS20">
        <f t="shared" si="15"/>
        <v>103.27722092183141</v>
      </c>
      <c r="AT20">
        <f t="shared" si="16"/>
        <v>10.753177388950288</v>
      </c>
      <c r="AU20">
        <f t="shared" si="17"/>
        <v>-933.81265034795524</v>
      </c>
      <c r="AW20">
        <v>17</v>
      </c>
      <c r="AX20">
        <f>IF(Z20&gt;0, (R20*SUMPRODUCT(K20:$K$98, X20:$X$98)-K20*$AZ$3)/Z20, 0)</f>
        <v>9302.4966638289079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500000</v>
      </c>
      <c r="S21">
        <f t="shared" si="1"/>
        <v>8977.6219590629662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7167.3682712121854</v>
      </c>
      <c r="AC21">
        <f t="shared" si="2"/>
        <v>6788.7276467264855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-3294.9284030125896</v>
      </c>
      <c r="AI21">
        <f t="shared" si="7"/>
        <v>-3313.8329850881169</v>
      </c>
      <c r="AJ21">
        <f t="shared" si="8"/>
        <v>378.64062448569985</v>
      </c>
      <c r="AK21">
        <f t="shared" si="30"/>
        <v>11.467789233939497</v>
      </c>
      <c r="AL21">
        <f t="shared" si="9"/>
        <v>-2923.7245713684774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-1048.0629389740755</v>
      </c>
      <c r="AR21">
        <f t="shared" si="14"/>
        <v>-1054.0761779361235</v>
      </c>
      <c r="AS21">
        <f t="shared" si="15"/>
        <v>120.43940176382205</v>
      </c>
      <c r="AT21">
        <f t="shared" si="16"/>
        <v>3.6477165564717029</v>
      </c>
      <c r="AU21">
        <f t="shared" si="17"/>
        <v>-929.98905961582955</v>
      </c>
      <c r="AW21">
        <v>18</v>
      </c>
      <c r="AX21">
        <f>IF(Z21&gt;0, (R21*SUMPRODUCT(K21:$K$98, X21:$X$98)-K21*$AZ$3)/Z21, 0)</f>
        <v>8977.6219590629662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500000</v>
      </c>
      <c r="S22">
        <f t="shared" si="1"/>
        <v>8888.8839724613936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6788.7276467264855</v>
      </c>
      <c r="AC22">
        <f t="shared" si="2"/>
        <v>6592.1458792220519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-3502.3142957754353</v>
      </c>
      <c r="AI22">
        <f t="shared" si="7"/>
        <v>-3520.8547163154185</v>
      </c>
      <c r="AJ22">
        <f t="shared" si="8"/>
        <v>196.58176750443363</v>
      </c>
      <c r="AK22">
        <f t="shared" si="30"/>
        <v>142.56328058125621</v>
      </c>
      <c r="AL22">
        <f t="shared" si="9"/>
        <v>-3181.7096682297288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-1040.176476301571</v>
      </c>
      <c r="AR22">
        <f t="shared" si="14"/>
        <v>-1045.6829236611616</v>
      </c>
      <c r="AS22">
        <f t="shared" si="15"/>
        <v>58.384174851053253</v>
      </c>
      <c r="AT22">
        <f t="shared" si="16"/>
        <v>42.340851882960628</v>
      </c>
      <c r="AU22">
        <f t="shared" si="17"/>
        <v>-944.95789692714777</v>
      </c>
      <c r="AW22">
        <v>19</v>
      </c>
      <c r="AX22">
        <f>IF(Z22&gt;0, (R22*SUMPRODUCT(K22:$K$98, X22:$X$98)-K22*$AZ$3)/Z22, 0)</f>
        <v>8888.8839724613936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500000</v>
      </c>
      <c r="S23">
        <f t="shared" si="1"/>
        <v>9408.1145103364179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6592.1458792220519</v>
      </c>
      <c r="AC23">
        <f t="shared" si="2"/>
        <v>6836.9007481965982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-3749.0547293059085</v>
      </c>
      <c r="AI23">
        <f t="shared" si="7"/>
        <v>-3767.2222929040267</v>
      </c>
      <c r="AJ23">
        <f t="shared" si="8"/>
        <v>-244.7548689745463</v>
      </c>
      <c r="AK23">
        <f t="shared" si="30"/>
        <v>461.45021154554365</v>
      </c>
      <c r="AL23">
        <f t="shared" si="9"/>
        <v>-3550.5269503330292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-994.15858865477128</v>
      </c>
      <c r="AR23">
        <f t="shared" si="14"/>
        <v>-998.97618687354816</v>
      </c>
      <c r="AS23">
        <f t="shared" si="15"/>
        <v>-64.903068286540346</v>
      </c>
      <c r="AT23">
        <f t="shared" si="16"/>
        <v>122.36542919966818</v>
      </c>
      <c r="AU23">
        <f t="shared" si="17"/>
        <v>-941.51382596042026</v>
      </c>
      <c r="AW23">
        <v>20</v>
      </c>
      <c r="AX23">
        <f>IF(Z23&gt;0, (R23*SUMPRODUCT(K23:$K$98, X23:$X$98)-K23*$AZ$3)/Z23, 0)</f>
        <v>9408.1145103364179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500000</v>
      </c>
      <c r="S24">
        <f t="shared" si="1"/>
        <v>9825.9848622791196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6836.9007481965982</v>
      </c>
      <c r="AC24">
        <f t="shared" si="2"/>
        <v>6990.0022892526504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-4028.1063873544022</v>
      </c>
      <c r="AI24">
        <f t="shared" si="7"/>
        <v>-4045.8908699971712</v>
      </c>
      <c r="AJ24">
        <f t="shared" si="8"/>
        <v>-153.10154105605216</v>
      </c>
      <c r="AK24">
        <f t="shared" si="30"/>
        <v>478.58305237376192</v>
      </c>
      <c r="AL24">
        <f t="shared" si="9"/>
        <v>-3720.4093586794611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-953.71101378193271</v>
      </c>
      <c r="AR24">
        <f t="shared" si="14"/>
        <v>-957.92174094248378</v>
      </c>
      <c r="AS24">
        <f t="shared" si="15"/>
        <v>-36.248949727478234</v>
      </c>
      <c r="AT24">
        <f t="shared" si="16"/>
        <v>113.31128926761251</v>
      </c>
      <c r="AU24">
        <f t="shared" si="17"/>
        <v>-880.85940140234936</v>
      </c>
      <c r="AW24">
        <v>21</v>
      </c>
      <c r="AX24">
        <f>IF(Z24&gt;0, (R24*SUMPRODUCT(K24:$K$98, X24:$X$98)-K24*$AZ$3)/Z24, 0)</f>
        <v>9825.9848622791196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500000</v>
      </c>
      <c r="S25">
        <f t="shared" si="1"/>
        <v>10150.691770481184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6990.0022892526504</v>
      </c>
      <c r="AC25">
        <f t="shared" si="2"/>
        <v>7060.6306769982193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-4342.1408374041357</v>
      </c>
      <c r="AI25">
        <f t="shared" si="7"/>
        <v>-4359.5303681786072</v>
      </c>
      <c r="AJ25">
        <f t="shared" si="8"/>
        <v>-70.628387745568944</v>
      </c>
      <c r="AK25">
        <f t="shared" si="30"/>
        <v>489.3001602476856</v>
      </c>
      <c r="AL25">
        <f t="shared" si="9"/>
        <v>-3940.8585956764905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-917.91348221185024</v>
      </c>
      <c r="AR25">
        <f t="shared" si="14"/>
        <v>-921.58956858144109</v>
      </c>
      <c r="AS25">
        <f t="shared" si="15"/>
        <v>-14.930595705251642</v>
      </c>
      <c r="AT25">
        <f t="shared" si="16"/>
        <v>103.43635334690713</v>
      </c>
      <c r="AU25">
        <f t="shared" si="17"/>
        <v>-833.08381093978551</v>
      </c>
      <c r="AW25">
        <v>22</v>
      </c>
      <c r="AX25">
        <f>IF(Z25&gt;0, (R25*SUMPRODUCT(K25:$K$98, X25:$X$98)-K25*$AZ$3)/Z25, 0)</f>
        <v>10150.691770481184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500000</v>
      </c>
      <c r="S26">
        <f t="shared" si="1"/>
        <v>10390.106616498259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7060.6306769982193</v>
      </c>
      <c r="AC26">
        <f t="shared" si="2"/>
        <v>7057.3059461502271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-4696.0813904043043</v>
      </c>
      <c r="AI26">
        <f t="shared" si="7"/>
        <v>-4713.0622218015105</v>
      </c>
      <c r="AJ26">
        <f t="shared" si="8"/>
        <v>3.324730847992214</v>
      </c>
      <c r="AK26">
        <f t="shared" si="30"/>
        <v>494.24414738987542</v>
      </c>
      <c r="AL26">
        <f t="shared" si="9"/>
        <v>-4215.4933435636431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-886.37079019620364</v>
      </c>
      <c r="AR26">
        <f t="shared" si="14"/>
        <v>-889.57586942981425</v>
      </c>
      <c r="AS26">
        <f t="shared" si="15"/>
        <v>0.62753263070486065</v>
      </c>
      <c r="AT26">
        <f t="shared" si="16"/>
        <v>93.287049148459587</v>
      </c>
      <c r="AU26">
        <f t="shared" si="17"/>
        <v>-795.6612876506498</v>
      </c>
      <c r="AW26">
        <v>23</v>
      </c>
      <c r="AX26">
        <f>IF(Z26&gt;0, (R26*SUMPRODUCT(K26:$K$98, X26:$X$98)-K26*$AZ$3)/Z26, 0)</f>
        <v>10390.106616498259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500000</v>
      </c>
      <c r="S27">
        <f t="shared" si="1"/>
        <v>10550.630818716008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7057.3059461502271</v>
      </c>
      <c r="AC27">
        <f t="shared" si="2"/>
        <v>6987.5322553860342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-5077.5956385774261</v>
      </c>
      <c r="AI27">
        <f t="shared" si="7"/>
        <v>-5094.1527818787317</v>
      </c>
      <c r="AJ27">
        <f t="shared" si="8"/>
        <v>69.773690764192906</v>
      </c>
      <c r="AK27">
        <f t="shared" si="30"/>
        <v>494.01141623051592</v>
      </c>
      <c r="AL27">
        <f t="shared" si="9"/>
        <v>-4530.3676748840226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-855.69680417466873</v>
      </c>
      <c r="AR27">
        <f t="shared" si="14"/>
        <v>-858.48708044274088</v>
      </c>
      <c r="AS27">
        <f t="shared" si="15"/>
        <v>11.758542517402757</v>
      </c>
      <c r="AT27">
        <f t="shared" si="16"/>
        <v>83.252787378848424</v>
      </c>
      <c r="AU27">
        <f t="shared" si="17"/>
        <v>-763.47575054648962</v>
      </c>
      <c r="AW27">
        <v>24</v>
      </c>
      <c r="AX27">
        <f>IF(Z27&gt;0, (R27*SUMPRODUCT(K27:$K$98, X27:$X$98)-K27*$AZ$3)/Z27, 0)</f>
        <v>10550.630818716008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500000</v>
      </c>
      <c r="S28">
        <f t="shared" si="1"/>
        <v>10642.170608056047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6987.5322553860342</v>
      </c>
      <c r="AC28">
        <f t="shared" si="2"/>
        <v>6860.9400042756615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-5484.6033899873428</v>
      </c>
      <c r="AI28">
        <f t="shared" si="7"/>
        <v>-5500.7207316861359</v>
      </c>
      <c r="AJ28">
        <f t="shared" si="8"/>
        <v>126.59225111037267</v>
      </c>
      <c r="AK28">
        <f t="shared" si="30"/>
        <v>489.12725787702243</v>
      </c>
      <c r="AL28">
        <f t="shared" si="9"/>
        <v>-4885.001222698741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-825.25659341758546</v>
      </c>
      <c r="AR28">
        <f t="shared" si="14"/>
        <v>-827.68173550344261</v>
      </c>
      <c r="AS28">
        <f t="shared" si="15"/>
        <v>19.048066464592765</v>
      </c>
      <c r="AT28">
        <f t="shared" si="16"/>
        <v>73.597936966634137</v>
      </c>
      <c r="AU28">
        <f t="shared" si="17"/>
        <v>-735.03573207221575</v>
      </c>
      <c r="AW28">
        <v>25</v>
      </c>
      <c r="AX28">
        <f>IF(Z28&gt;0, (R28*SUMPRODUCT(K28:$K$98, X28:$X$98)-K28*$AZ$3)/Z28, 0)</f>
        <v>10642.170608056047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500000</v>
      </c>
      <c r="S29">
        <f t="shared" si="1"/>
        <v>10674.163113922841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6860.9400042756615</v>
      </c>
      <c r="AC29">
        <f t="shared" si="2"/>
        <v>6686.6696189511977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-5905.8539873698583</v>
      </c>
      <c r="AI29">
        <f t="shared" si="7"/>
        <v>-5921.5148629522946</v>
      </c>
      <c r="AJ29">
        <f t="shared" si="8"/>
        <v>174.27038532446386</v>
      </c>
      <c r="AK29">
        <f t="shared" si="30"/>
        <v>480.26580029929636</v>
      </c>
      <c r="AL29">
        <f t="shared" si="9"/>
        <v>-5266.9786773285341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-793.42970876178015</v>
      </c>
      <c r="AR29">
        <f t="shared" si="14"/>
        <v>-795.53368965580501</v>
      </c>
      <c r="AS29">
        <f t="shared" si="15"/>
        <v>23.412583746482188</v>
      </c>
      <c r="AT29">
        <f t="shared" si="16"/>
        <v>64.521939566172009</v>
      </c>
      <c r="AU29">
        <f t="shared" si="17"/>
        <v>-707.59916634315073</v>
      </c>
      <c r="AW29">
        <v>26</v>
      </c>
      <c r="AX29">
        <f>IF(Z29&gt;0, (R29*SUMPRODUCT(K29:$K$98, X29:$X$98)-K29*$AZ$3)/Z29, 0)</f>
        <v>10674.163113922841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500000</v>
      </c>
      <c r="S30">
        <f t="shared" si="1"/>
        <v>10657.890982033034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6686.6696189511977</v>
      </c>
      <c r="AC30">
        <f t="shared" si="2"/>
        <v>6474.4775959868493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-6344.305267173223</v>
      </c>
      <c r="AI30">
        <f t="shared" si="7"/>
        <v>-6359.4923187364766</v>
      </c>
      <c r="AJ30">
        <f t="shared" si="8"/>
        <v>212.19202296434833</v>
      </c>
      <c r="AK30">
        <f t="shared" si="30"/>
        <v>468.0668733265839</v>
      </c>
      <c r="AL30">
        <f t="shared" si="9"/>
        <v>-5679.2334224455444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-761.01251934493678</v>
      </c>
      <c r="AR30">
        <f t="shared" si="14"/>
        <v>-762.83423754493799</v>
      </c>
      <c r="AS30">
        <f t="shared" si="15"/>
        <v>25.452871383180934</v>
      </c>
      <c r="AT30">
        <f t="shared" si="16"/>
        <v>56.145588128498439</v>
      </c>
      <c r="AU30">
        <f t="shared" si="17"/>
        <v>-681.23577803325873</v>
      </c>
      <c r="AW30">
        <v>27</v>
      </c>
      <c r="AX30">
        <f>IF(Z30&gt;0, (R30*SUMPRODUCT(K30:$K$98, X30:$X$98)-K30*$AZ$3)/Z30, 0)</f>
        <v>10657.890982033034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500000</v>
      </c>
      <c r="S31">
        <f t="shared" si="1"/>
        <v>10603.308372641966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6474.4775959868493</v>
      </c>
      <c r="AC31">
        <f t="shared" si="2"/>
        <v>6232.4272961039069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-6812.9277332912543</v>
      </c>
      <c r="AI31">
        <f t="shared" si="7"/>
        <v>-6827.6222679522107</v>
      </c>
      <c r="AJ31">
        <f t="shared" si="8"/>
        <v>242.05029988294245</v>
      </c>
      <c r="AK31">
        <f t="shared" si="30"/>
        <v>453.21343171907949</v>
      </c>
      <c r="AL31">
        <f t="shared" si="9"/>
        <v>-6132.3585363501888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-729.66495712161134</v>
      </c>
      <c r="AR31">
        <f t="shared" si="14"/>
        <v>-731.23874263982782</v>
      </c>
      <c r="AS31">
        <f t="shared" si="15"/>
        <v>25.923601218068288</v>
      </c>
      <c r="AT31">
        <f t="shared" si="16"/>
        <v>48.539184938996215</v>
      </c>
      <c r="AU31">
        <f t="shared" si="17"/>
        <v>-656.77595648276326</v>
      </c>
      <c r="AW31">
        <v>28</v>
      </c>
      <c r="AX31">
        <f>IF(Z31&gt;0, (R31*SUMPRODUCT(K31:$K$98, X31:$X$98)-K31*$AZ$3)/Z31, 0)</f>
        <v>10603.308372641966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500000</v>
      </c>
      <c r="S32">
        <f t="shared" si="1"/>
        <v>10517.016170355053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6232.4272961039069</v>
      </c>
      <c r="AC32">
        <f t="shared" si="2"/>
        <v>5966.1214635019314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-7310.4298954273927</v>
      </c>
      <c r="AI32">
        <f t="shared" si="7"/>
        <v>-7324.6119632469681</v>
      </c>
      <c r="AJ32">
        <f t="shared" si="8"/>
        <v>266.30583260197545</v>
      </c>
      <c r="AK32">
        <f t="shared" si="30"/>
        <v>436.2699107272735</v>
      </c>
      <c r="AL32">
        <f t="shared" si="9"/>
        <v>-6622.0362199177189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-699.06023898956084</v>
      </c>
      <c r="AR32">
        <f t="shared" si="14"/>
        <v>-700.41639996246329</v>
      </c>
      <c r="AS32">
        <f t="shared" si="15"/>
        <v>25.465509093999344</v>
      </c>
      <c r="AT32">
        <f t="shared" si="16"/>
        <v>41.71833290511735</v>
      </c>
      <c r="AU32">
        <f t="shared" si="17"/>
        <v>-633.23255796334661</v>
      </c>
      <c r="AW32">
        <v>29</v>
      </c>
      <c r="AX32">
        <f>IF(Z32&gt;0, (R32*SUMPRODUCT(K32:$K$98, X32:$X$98)-K32*$AZ$3)/Z32, 0)</f>
        <v>10517.016170355053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500000</v>
      </c>
      <c r="S33">
        <f t="shared" si="1"/>
        <v>10405.597448318329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5966.1214635019314</v>
      </c>
      <c r="AC33">
        <f t="shared" si="2"/>
        <v>5680.7747285477617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-7837.6885799392358</v>
      </c>
      <c r="AI33">
        <f t="shared" si="7"/>
        <v>-7851.3369426516183</v>
      </c>
      <c r="AJ33">
        <f t="shared" si="8"/>
        <v>285.34673495416973</v>
      </c>
      <c r="AK33">
        <f t="shared" si="30"/>
        <v>417.62850244513521</v>
      </c>
      <c r="AL33">
        <f t="shared" si="9"/>
        <v>-7148.3617052523132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-669.17801617897373</v>
      </c>
      <c r="AR33">
        <f t="shared" si="14"/>
        <v>-670.34330670956967</v>
      </c>
      <c r="AS33">
        <f t="shared" si="15"/>
        <v>24.362764617685169</v>
      </c>
      <c r="AT33">
        <f t="shared" si="16"/>
        <v>35.65691720405124</v>
      </c>
      <c r="AU33">
        <f t="shared" si="17"/>
        <v>-610.32362488783326</v>
      </c>
      <c r="AW33">
        <v>30</v>
      </c>
      <c r="AX33">
        <f>IF(Z33&gt;0, (R33*SUMPRODUCT(K33:$K$98, X33:$X$98)-K33*$AZ$3)/Z33, 0)</f>
        <v>10405.597448318329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500000</v>
      </c>
      <c r="S34">
        <f t="shared" si="1"/>
        <v>10273.681271752843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5680.7747285477617</v>
      </c>
      <c r="AC34">
        <f t="shared" si="2"/>
        <v>5380.9837695432398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-8355.6122723695989</v>
      </c>
      <c r="AI34">
        <f t="shared" si="7"/>
        <v>-8368.7063708412388</v>
      </c>
      <c r="AJ34">
        <f t="shared" si="8"/>
        <v>299.79095900452194</v>
      </c>
      <c r="AK34">
        <f t="shared" si="30"/>
        <v>397.65423099834334</v>
      </c>
      <c r="AL34">
        <f t="shared" si="9"/>
        <v>-7671.2611808383735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-636.96257824298914</v>
      </c>
      <c r="AR34">
        <f t="shared" si="14"/>
        <v>-637.96076370808589</v>
      </c>
      <c r="AS34">
        <f t="shared" si="15"/>
        <v>22.853576249931081</v>
      </c>
      <c r="AT34">
        <f t="shared" si="16"/>
        <v>30.31386042929757</v>
      </c>
      <c r="AU34">
        <f t="shared" si="17"/>
        <v>-584.79332702885722</v>
      </c>
      <c r="AW34">
        <v>31</v>
      </c>
      <c r="AX34">
        <f>IF(Z34&gt;0, (R34*SUMPRODUCT(K34:$K$98, X34:$X$98)-K34*$AZ$3)/Z34, 0)</f>
        <v>10273.681271752843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500000</v>
      </c>
      <c r="S35">
        <f t="shared" ref="S35:S69" si="32">AX35</f>
        <v>10130.156325645803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5380.9837695432398</v>
      </c>
      <c r="AC35">
        <f t="shared" ref="AC35:AC69" si="33">S35*Z35</f>
        <v>5073.831063777443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-8831.1277304717896</v>
      </c>
      <c r="AI35">
        <f t="shared" ref="AI35:AI66" si="38">SUM(AE35:AH35)</f>
        <v>-8843.6493315721909</v>
      </c>
      <c r="AJ35">
        <f t="shared" ref="AJ35:AJ69" si="39">AB35-AC35</f>
        <v>307.15270576579678</v>
      </c>
      <c r="AK35">
        <f t="shared" si="30"/>
        <v>376.66886386802685</v>
      </c>
      <c r="AL35">
        <f t="shared" ref="AL35:AL66" si="40">SUM(AI35:AK35)</f>
        <v>-8159.8277619383671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-601.08208289829679</v>
      </c>
      <c r="AR35">
        <f t="shared" ref="AR35:AR69" si="45">AI35*$K35</f>
        <v>-601.93435344633576</v>
      </c>
      <c r="AS35">
        <f t="shared" ref="AS35:AS69" si="46">AJ35*$K35</f>
        <v>20.906048897074392</v>
      </c>
      <c r="AT35">
        <f t="shared" ref="AT35:AT69" si="47">AK35*$K35</f>
        <v>25.63759829625214</v>
      </c>
      <c r="AU35">
        <f t="shared" ref="AU35:AU69" si="48">AL35*$K35</f>
        <v>-555.39070625300917</v>
      </c>
      <c r="AW35">
        <v>32</v>
      </c>
      <c r="AX35">
        <f>IF(Z35&gt;0, (R35*SUMPRODUCT(K35:$K$98, X35:$X$98)-K35*$AZ$3)/Z35, 0)</f>
        <v>10130.156325645803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500000</v>
      </c>
      <c r="S36">
        <f t="shared" si="32"/>
        <v>10078.509520764041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5073.831063777443</v>
      </c>
      <c r="AC36">
        <f t="shared" si="33"/>
        <v>4767.2220813052154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-11423.381804720842</v>
      </c>
      <c r="AI36">
        <f t="shared" si="38"/>
        <v>-11435.207020720003</v>
      </c>
      <c r="AJ36">
        <f t="shared" si="39"/>
        <v>306.60898247222758</v>
      </c>
      <c r="AK36">
        <f t="shared" si="30"/>
        <v>355.16817446442104</v>
      </c>
      <c r="AL36">
        <f t="shared" si="40"/>
        <v>-10773.429863783354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-694.21546821247762</v>
      </c>
      <c r="AR36">
        <f t="shared" si="45"/>
        <v>-694.93410372706558</v>
      </c>
      <c r="AS36">
        <f t="shared" si="46"/>
        <v>18.633072234103651</v>
      </c>
      <c r="AT36">
        <f t="shared" si="47"/>
        <v>21.584084708443687</v>
      </c>
      <c r="AU36">
        <f t="shared" si="48"/>
        <v>-654.7169467845182</v>
      </c>
      <c r="AW36">
        <v>33</v>
      </c>
      <c r="AX36">
        <f>IF(Z36&gt;0, (R36*SUMPRODUCT(K36:$K$98, X36:$X$98)-K36*$AZ$3)/Z36, 0)</f>
        <v>10078.509520764041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500000</v>
      </c>
      <c r="S37">
        <f t="shared" si="32"/>
        <v>9840.3866208920444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4767.2220813052154</v>
      </c>
      <c r="AC37">
        <f t="shared" si="33"/>
        <v>4335.9290241874369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-13826.336284583878</v>
      </c>
      <c r="AI37">
        <f t="shared" si="38"/>
        <v>-13837.351931608819</v>
      </c>
      <c r="AJ37">
        <f t="shared" si="39"/>
        <v>431.29305711777852</v>
      </c>
      <c r="AK37">
        <f t="shared" si="30"/>
        <v>333.7055456913651</v>
      </c>
      <c r="AL37">
        <f t="shared" si="40"/>
        <v>-13072.353328799674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-750.22008443079039</v>
      </c>
      <c r="AR37">
        <f t="shared" si="45"/>
        <v>-750.81779589035648</v>
      </c>
      <c r="AS37">
        <f t="shared" si="46"/>
        <v>23.402057281514445</v>
      </c>
      <c r="AT37">
        <f t="shared" si="47"/>
        <v>18.106937189336097</v>
      </c>
      <c r="AU37">
        <f t="shared" si="48"/>
        <v>-709.30880141950593</v>
      </c>
      <c r="AW37">
        <v>34</v>
      </c>
      <c r="AX37">
        <f>IF(Z37&gt;0, (R37*SUMPRODUCT(K37:$K$98, X37:$X$98)-K37*$AZ$3)/Z37, 0)</f>
        <v>9840.3866208920444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500000</v>
      </c>
      <c r="S38">
        <f t="shared" si="32"/>
        <v>9451.3751960826812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4335.9290241874369</v>
      </c>
      <c r="AC38">
        <f t="shared" si="33"/>
        <v>3820.4610925197708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-15998.42448293282</v>
      </c>
      <c r="AI38">
        <f t="shared" si="38"/>
        <v>-16008.530052263364</v>
      </c>
      <c r="AJ38">
        <f t="shared" si="39"/>
        <v>515.46793166766611</v>
      </c>
      <c r="AK38">
        <f t="shared" si="30"/>
        <v>303.51503169312059</v>
      </c>
      <c r="AL38">
        <f t="shared" si="40"/>
        <v>-15189.547088902576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-775.06970853772793</v>
      </c>
      <c r="AR38">
        <f t="shared" si="45"/>
        <v>-775.55928928888181</v>
      </c>
      <c r="AS38">
        <f t="shared" si="46"/>
        <v>24.972682777883328</v>
      </c>
      <c r="AT38">
        <f t="shared" si="47"/>
        <v>14.704279624669718</v>
      </c>
      <c r="AU38">
        <f t="shared" si="48"/>
        <v>-735.88232688632877</v>
      </c>
      <c r="AW38">
        <v>35</v>
      </c>
      <c r="AX38">
        <f>IF(Z38&gt;0, (R38*SUMPRODUCT(K38:$K$98, X38:$X$98)-K38*$AZ$3)/Z38, 0)</f>
        <v>9451.3751960826812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500000</v>
      </c>
      <c r="S39">
        <f t="shared" si="32"/>
        <v>8930.0362943573564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3820.4610925197708</v>
      </c>
      <c r="AC39">
        <f t="shared" si="33"/>
        <v>3254.9915203776909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-17840.648382407286</v>
      </c>
      <c r="AI39">
        <f t="shared" si="38"/>
        <v>-17849.760863625404</v>
      </c>
      <c r="AJ39">
        <f t="shared" si="39"/>
        <v>565.46957214207987</v>
      </c>
      <c r="AK39">
        <f t="shared" si="30"/>
        <v>267.432276476384</v>
      </c>
      <c r="AL39">
        <f t="shared" si="40"/>
        <v>-17016.859015006939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-771.71361002208118</v>
      </c>
      <c r="AR39">
        <f t="shared" si="45"/>
        <v>-772.10777875554641</v>
      </c>
      <c r="AS39">
        <f t="shared" si="46"/>
        <v>24.459905017001638</v>
      </c>
      <c r="AT39">
        <f t="shared" si="47"/>
        <v>11.568028419837399</v>
      </c>
      <c r="AU39">
        <f t="shared" si="48"/>
        <v>-736.07984531870738</v>
      </c>
      <c r="AW39">
        <v>36</v>
      </c>
      <c r="AX39">
        <f>IF(Z39&gt;0, (R39*SUMPRODUCT(K39:$K$98, X39:$X$98)-K39*$AZ$3)/Z39, 0)</f>
        <v>8930.0362943573564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500000</v>
      </c>
      <c r="S40">
        <f t="shared" si="32"/>
        <v>8267.243726365341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3254.9915203776909</v>
      </c>
      <c r="AC40">
        <f t="shared" si="33"/>
        <v>2670.4208892802949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-18921.009654851576</v>
      </c>
      <c r="AI40">
        <f t="shared" si="38"/>
        <v>-18929.08496077477</v>
      </c>
      <c r="AJ40">
        <f t="shared" si="39"/>
        <v>584.57063109739602</v>
      </c>
      <c r="AK40">
        <f t="shared" ref="AK40:AK69" si="61">G40*SUM(AB40:AB40, AE40:AF40)</f>
        <v>227.84940642643838</v>
      </c>
      <c r="AL40">
        <f t="shared" si="40"/>
        <v>-18116.664923250937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-730.75502483693163</v>
      </c>
      <c r="AR40">
        <f t="shared" si="45"/>
        <v>-731.06690409116345</v>
      </c>
      <c r="AS40">
        <f t="shared" si="46"/>
        <v>22.576909680767741</v>
      </c>
      <c r="AT40">
        <f t="shared" si="47"/>
        <v>8.7998527398636437</v>
      </c>
      <c r="AU40">
        <f t="shared" si="48"/>
        <v>-699.69014167053217</v>
      </c>
      <c r="AW40">
        <v>37</v>
      </c>
      <c r="AX40">
        <f>IF(Z40&gt;0, (R40*SUMPRODUCT(K40:$K$98, X40:$X$98)-K40*$AZ$3)/Z40, 0)</f>
        <v>8267.243726365341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500000</v>
      </c>
      <c r="S41">
        <f t="shared" si="32"/>
        <v>7502.071984147733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2670.4208892802949</v>
      </c>
      <c r="AC41">
        <f t="shared" si="33"/>
        <v>2106.75780991183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-19479.327402249441</v>
      </c>
      <c r="AI41">
        <f t="shared" si="38"/>
        <v>-19486.347988743291</v>
      </c>
      <c r="AJ41">
        <f t="shared" si="39"/>
        <v>563.66307936846488</v>
      </c>
      <c r="AK41">
        <f t="shared" si="61"/>
        <v>186.92946224962066</v>
      </c>
      <c r="AL41">
        <f t="shared" si="40"/>
        <v>-18735.755447125208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-671.71251123651166</v>
      </c>
      <c r="AR41">
        <f t="shared" si="45"/>
        <v>-671.95460459460128</v>
      </c>
      <c r="AS41">
        <f t="shared" si="46"/>
        <v>19.436992598120938</v>
      </c>
      <c r="AT41">
        <f t="shared" si="47"/>
        <v>6.445954519830269</v>
      </c>
      <c r="AU41">
        <f t="shared" si="48"/>
        <v>-646.0716574766501</v>
      </c>
      <c r="AW41">
        <v>38</v>
      </c>
      <c r="AX41">
        <f>IF(Z41&gt;0, (R41*SUMPRODUCT(K41:$K$98, X41:$X$98)-K41*$AZ$3)/Z41, 0)</f>
        <v>7502.071984147733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500000</v>
      </c>
      <c r="S42">
        <f t="shared" si="32"/>
        <v>6622.9394918649687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2106.75780991183</v>
      </c>
      <c r="AC42">
        <f t="shared" si="33"/>
        <v>1584.2345357007366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-19405.543312253012</v>
      </c>
      <c r="AI42">
        <f t="shared" si="38"/>
        <v>-19411.52341571631</v>
      </c>
      <c r="AJ42">
        <f t="shared" si="39"/>
        <v>522.52327421109339</v>
      </c>
      <c r="AK42">
        <f t="shared" si="61"/>
        <v>147.47304669382811</v>
      </c>
      <c r="AL42">
        <f t="shared" si="40"/>
        <v>-18741.52709481139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-597.47159683927964</v>
      </c>
      <c r="AR42">
        <f t="shared" si="45"/>
        <v>-597.65571649560616</v>
      </c>
      <c r="AS42">
        <f t="shared" si="46"/>
        <v>16.087816249466542</v>
      </c>
      <c r="AT42">
        <f t="shared" si="47"/>
        <v>4.540504498180181</v>
      </c>
      <c r="AU42">
        <f t="shared" si="48"/>
        <v>-577.02739574795953</v>
      </c>
      <c r="AW42">
        <v>39</v>
      </c>
      <c r="AX42">
        <f>IF(Z42&gt;0, (R42*SUMPRODUCT(K42:$K$98, X42:$X$98)-K42*$AZ$3)/Z42, 0)</f>
        <v>6622.9394918649687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500000</v>
      </c>
      <c r="S43">
        <f t="shared" si="32"/>
        <v>5616.5588856483164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1584.2345357007366</v>
      </c>
      <c r="AC43">
        <f t="shared" si="33"/>
        <v>1119.9676147770094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-18703.754198832117</v>
      </c>
      <c r="AI43">
        <f t="shared" si="38"/>
        <v>-18708.739313550843</v>
      </c>
      <c r="AJ43">
        <f t="shared" si="39"/>
        <v>464.26692092372718</v>
      </c>
      <c r="AK43">
        <f t="shared" si="61"/>
        <v>110.89641749905158</v>
      </c>
      <c r="AL43">
        <f t="shared" si="40"/>
        <v>-18133.575975128064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-514.1646581271267</v>
      </c>
      <c r="AR43">
        <f t="shared" si="45"/>
        <v>-514.30169851900905</v>
      </c>
      <c r="AS43">
        <f t="shared" si="46"/>
        <v>12.762659311005448</v>
      </c>
      <c r="AT43">
        <f t="shared" si="47"/>
        <v>3.0485333577835032</v>
      </c>
      <c r="AU43">
        <f t="shared" si="48"/>
        <v>-498.49050585022007</v>
      </c>
      <c r="AW43">
        <v>40</v>
      </c>
      <c r="AX43">
        <f>IF(Z43&gt;0, (R43*SUMPRODUCT(K43:$K$98, X43:$X$98)-K43*$AZ$3)/Z43, 0)</f>
        <v>5616.5588856483164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500000</v>
      </c>
      <c r="S44">
        <f t="shared" si="32"/>
        <v>4464.3743916952071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1119.9676147770094</v>
      </c>
      <c r="AC44">
        <f t="shared" si="33"/>
        <v>724.73570300305346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-17536.485010039683</v>
      </c>
      <c r="AI44">
        <f t="shared" si="38"/>
        <v>-17540.543449360717</v>
      </c>
      <c r="AJ44">
        <f t="shared" si="39"/>
        <v>395.23191177395597</v>
      </c>
      <c r="AK44">
        <f t="shared" si="61"/>
        <v>78.397733034390669</v>
      </c>
      <c r="AL44">
        <f t="shared" si="40"/>
        <v>-17066.913804552369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-430.42546833523363</v>
      </c>
      <c r="AR44">
        <f t="shared" si="45"/>
        <v>-430.52508097964136</v>
      </c>
      <c r="AS44">
        <f t="shared" si="46"/>
        <v>9.7007969743618414</v>
      </c>
      <c r="AT44">
        <f t="shared" si="47"/>
        <v>1.9242385767974297</v>
      </c>
      <c r="AU44">
        <f t="shared" si="48"/>
        <v>-418.90004542848203</v>
      </c>
      <c r="AW44">
        <v>41</v>
      </c>
      <c r="AX44">
        <f>IF(Z44&gt;0, (R44*SUMPRODUCT(K44:$K$98, X44:$X$98)-K44*$AZ$3)/Z44, 0)</f>
        <v>4464.3743916952071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500000</v>
      </c>
      <c r="S45">
        <f t="shared" si="32"/>
        <v>3106.953031097672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724.73570300305346</v>
      </c>
      <c r="AC45">
        <f t="shared" si="33"/>
        <v>400.50018676886589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-15904.855030396931</v>
      </c>
      <c r="AI45">
        <f t="shared" si="38"/>
        <v>-15908.077642573237</v>
      </c>
      <c r="AJ45">
        <f t="shared" si="39"/>
        <v>324.23551623418757</v>
      </c>
      <c r="AK45">
        <f t="shared" si="61"/>
        <v>50.731499210213748</v>
      </c>
      <c r="AL45">
        <f t="shared" si="40"/>
        <v>-15533.110627128835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-348.55161922533659</v>
      </c>
      <c r="AR45">
        <f t="shared" si="45"/>
        <v>-348.62224210684286</v>
      </c>
      <c r="AS45">
        <f t="shared" si="46"/>
        <v>7.1055544975293348</v>
      </c>
      <c r="AT45">
        <f t="shared" si="47"/>
        <v>1.1117703469572329</v>
      </c>
      <c r="AU45">
        <f t="shared" si="48"/>
        <v>-340.40491726235632</v>
      </c>
      <c r="AW45">
        <v>42</v>
      </c>
      <c r="AX45">
        <f>IF(Z45&gt;0, (R45*SUMPRODUCT(K45:$K$98, X45:$X$98)-K45*$AZ$3)/Z45, 0)</f>
        <v>3106.953031097672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500000</v>
      </c>
      <c r="S46">
        <f t="shared" si="32"/>
        <v>1473.2356585539931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400.50018676886589</v>
      </c>
      <c r="AC46">
        <f t="shared" si="33"/>
        <v>146.76102477660675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-13998.641353832676</v>
      </c>
      <c r="AI46">
        <f t="shared" si="38"/>
        <v>-14001.131807819525</v>
      </c>
      <c r="AJ46">
        <f t="shared" si="39"/>
        <v>253.73916199225914</v>
      </c>
      <c r="AK46">
        <f t="shared" si="61"/>
        <v>28.035013073820615</v>
      </c>
      <c r="AL46">
        <f t="shared" si="40"/>
        <v>-13719.357632753445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-273.90833880980091</v>
      </c>
      <c r="AR46">
        <f t="shared" si="45"/>
        <v>-273.95706897562042</v>
      </c>
      <c r="AS46">
        <f t="shared" si="46"/>
        <v>4.9648584170107322</v>
      </c>
      <c r="AT46">
        <f t="shared" si="47"/>
        <v>0.54855493940194566</v>
      </c>
      <c r="AU46">
        <f t="shared" si="48"/>
        <v>-268.44365561920773</v>
      </c>
      <c r="AW46">
        <v>43</v>
      </c>
      <c r="AX46">
        <f>IF(Z46&gt;0, (R46*SUMPRODUCT(K46:$K$98, X46:$X$98)-K46*$AZ$3)/Z46, 0)</f>
        <v>1473.2356585539931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500000</v>
      </c>
      <c r="S47">
        <f t="shared" si="32"/>
        <v>-568.51110814073445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146.76102477660675</v>
      </c>
      <c r="AC47">
        <f t="shared" si="33"/>
        <v>-42.493334360804283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-11938.513932256634</v>
      </c>
      <c r="AI47">
        <f t="shared" si="38"/>
        <v>-11940.382556007002</v>
      </c>
      <c r="AJ47">
        <f t="shared" si="39"/>
        <v>189.25435913741103</v>
      </c>
      <c r="AK47">
        <f t="shared" si="61"/>
        <v>10.273271734362472</v>
      </c>
      <c r="AL47">
        <f t="shared" si="40"/>
        <v>-11740.854925135229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-208.56989135507703</v>
      </c>
      <c r="AR47">
        <f t="shared" si="45"/>
        <v>-208.6025368463676</v>
      </c>
      <c r="AS47">
        <f t="shared" si="46"/>
        <v>3.306337903339311</v>
      </c>
      <c r="AT47">
        <f t="shared" si="47"/>
        <v>0.17947754483142356</v>
      </c>
      <c r="AU47">
        <f t="shared" si="48"/>
        <v>-205.11672139819689</v>
      </c>
      <c r="AW47">
        <v>44</v>
      </c>
      <c r="AX47">
        <f>IF(Z47&gt;0, (R47*SUMPRODUCT(K47:$K$98, X47:$X$98)-K47*$AZ$3)/Z47, 0)</f>
        <v>-568.51110814073445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500000</v>
      </c>
      <c r="S48">
        <f t="shared" si="32"/>
        <v>-3227.498635584695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-42.493334360804283</v>
      </c>
      <c r="AC48">
        <f t="shared" si="33"/>
        <v>-175.47931529410454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-9813.717030735228</v>
      </c>
      <c r="AI48">
        <f t="shared" si="38"/>
        <v>-9815.0762823965561</v>
      </c>
      <c r="AJ48">
        <f t="shared" si="39"/>
        <v>132.98598093330025</v>
      </c>
      <c r="AK48">
        <f t="shared" si="61"/>
        <v>-2.9745334052563002</v>
      </c>
      <c r="AL48">
        <f t="shared" si="40"/>
        <v>-9685.0648348685118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-153.0794358452315</v>
      </c>
      <c r="AR48">
        <f t="shared" si="45"/>
        <v>-153.10063815591931</v>
      </c>
      <c r="AS48">
        <f t="shared" si="46"/>
        <v>2.0743841373087939</v>
      </c>
      <c r="AT48">
        <f t="shared" si="47"/>
        <v>-4.639831107350733E-2</v>
      </c>
      <c r="AU48">
        <f t="shared" si="48"/>
        <v>-151.07265232968402</v>
      </c>
      <c r="AW48">
        <v>45</v>
      </c>
      <c r="AX48">
        <f>IF(Z48&gt;0, (R48*SUMPRODUCT(K48:$K$98, X48:$X$98)-K48*$AZ$3)/Z48, 0)</f>
        <v>-3227.498635584695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500000</v>
      </c>
      <c r="S49">
        <f t="shared" si="32"/>
        <v>-6825.8560654003613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-175.47931529410454</v>
      </c>
      <c r="AC49">
        <f t="shared" si="33"/>
        <v>-261.07311683417817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-7789.3459474891652</v>
      </c>
      <c r="AI49">
        <f t="shared" si="38"/>
        <v>-7790.3021393365052</v>
      </c>
      <c r="AJ49">
        <f t="shared" si="39"/>
        <v>85.593801540073628</v>
      </c>
      <c r="AK49">
        <f t="shared" si="61"/>
        <v>-12.283552070587319</v>
      </c>
      <c r="AL49">
        <f t="shared" si="40"/>
        <v>-7716.9918898670194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-108.48415025244969</v>
      </c>
      <c r="AR49">
        <f t="shared" si="45"/>
        <v>-108.49746737313431</v>
      </c>
      <c r="AS49">
        <f t="shared" si="46"/>
        <v>1.1920860736638406</v>
      </c>
      <c r="AT49">
        <f t="shared" si="47"/>
        <v>-0.17107607204028832</v>
      </c>
      <c r="AU49">
        <f t="shared" si="48"/>
        <v>-107.47645737151078</v>
      </c>
      <c r="AW49">
        <v>46</v>
      </c>
      <c r="AX49">
        <f>IF(Z49&gt;0, (R49*SUMPRODUCT(K49:$K$98, X49:$X$98)-K49*$AZ$3)/Z49, 0)</f>
        <v>-6825.8560654003613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500000</v>
      </c>
      <c r="S50">
        <f t="shared" si="32"/>
        <v>-11903.431403789225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-261.07311683417817</v>
      </c>
      <c r="AC50">
        <f t="shared" si="33"/>
        <v>-309.30223645702267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-5940.4526168654738</v>
      </c>
      <c r="AI50">
        <f t="shared" si="38"/>
        <v>-5941.1022241634973</v>
      </c>
      <c r="AJ50">
        <f t="shared" si="39"/>
        <v>48.229119622844507</v>
      </c>
      <c r="AK50">
        <f t="shared" si="61"/>
        <v>-18.275118178392475</v>
      </c>
      <c r="AL50">
        <f t="shared" si="40"/>
        <v>-5911.1482227190454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-73.869781168318084</v>
      </c>
      <c r="AR50">
        <f t="shared" si="45"/>
        <v>-73.877859062721981</v>
      </c>
      <c r="AS50">
        <f t="shared" si="46"/>
        <v>0.59973115556303058</v>
      </c>
      <c r="AT50">
        <f t="shared" si="47"/>
        <v>-0.2272518724971046</v>
      </c>
      <c r="AU50">
        <f t="shared" si="48"/>
        <v>-73.505379779656053</v>
      </c>
      <c r="AW50">
        <v>47</v>
      </c>
      <c r="AX50">
        <f>IF(Z50&gt;0, (R50*SUMPRODUCT(K50:$K$98, X50:$X$98)-K50*$AZ$3)/Z50, 0)</f>
        <v>-11903.431403789225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500000</v>
      </c>
      <c r="S51">
        <f t="shared" si="32"/>
        <v>-19332.848116874964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-309.30223645702267</v>
      </c>
      <c r="AC51">
        <f t="shared" si="33"/>
        <v>-329.37288313462182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-4343.7464901939929</v>
      </c>
      <c r="AI51">
        <f t="shared" si="38"/>
        <v>-4344.1724140945271</v>
      </c>
      <c r="AJ51">
        <f t="shared" si="39"/>
        <v>20.070646677599143</v>
      </c>
      <c r="AK51">
        <f t="shared" si="61"/>
        <v>-21.651156551991591</v>
      </c>
      <c r="AL51">
        <f t="shared" si="40"/>
        <v>-4345.7529239689193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-48.227386172666755</v>
      </c>
      <c r="AR51">
        <f t="shared" si="45"/>
        <v>-48.232115085018705</v>
      </c>
      <c r="AS51">
        <f t="shared" si="46"/>
        <v>0.22283870162332972</v>
      </c>
      <c r="AT51">
        <f t="shared" si="47"/>
        <v>-0.24038665480938995</v>
      </c>
      <c r="AU51">
        <f t="shared" si="48"/>
        <v>-48.249663038204766</v>
      </c>
      <c r="AW51">
        <v>48</v>
      </c>
      <c r="AX51">
        <f>IF(Z51&gt;0, (R51*SUMPRODUCT(K51:$K$98, X51:$X$98)-K51*$AZ$3)/Z51, 0)</f>
        <v>-19332.848116874964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500000</v>
      </c>
      <c r="S52">
        <f t="shared" si="32"/>
        <v>-30637.33379102256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-329.37288313462182</v>
      </c>
      <c r="AC52">
        <f t="shared" si="33"/>
        <v>-329.56532779771806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-3054.8009301985376</v>
      </c>
      <c r="AI52">
        <f t="shared" si="38"/>
        <v>-3055.069854813556</v>
      </c>
      <c r="AJ52">
        <f t="shared" si="39"/>
        <v>0.19244466309623931</v>
      </c>
      <c r="AK52">
        <f t="shared" si="61"/>
        <v>-23.056101819423528</v>
      </c>
      <c r="AL52">
        <f t="shared" si="40"/>
        <v>-3077.9335119698831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-30.282668691049139</v>
      </c>
      <c r="AR52">
        <f t="shared" si="45"/>
        <v>-30.285334578354256</v>
      </c>
      <c r="AS52">
        <f t="shared" si="46"/>
        <v>1.9077308495926214E-3</v>
      </c>
      <c r="AT52">
        <f t="shared" si="47"/>
        <v>-0.22855836064555624</v>
      </c>
      <c r="AU52">
        <f t="shared" si="48"/>
        <v>-30.511985208150215</v>
      </c>
      <c r="AW52">
        <v>49</v>
      </c>
      <c r="AX52">
        <f>IF(Z52&gt;0, (R52*SUMPRODUCT(K52:$K$98, X52:$X$98)-K52*$AZ$3)/Z52, 0)</f>
        <v>-30637.33379102256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500000</v>
      </c>
      <c r="S53">
        <f t="shared" si="32"/>
        <v>-48567.285494367774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-329.56532779771806</v>
      </c>
      <c r="AC53">
        <f t="shared" si="33"/>
        <v>-316.95965585522214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-2061.6090527538772</v>
      </c>
      <c r="AI53">
        <f t="shared" si="38"/>
        <v>-2061.7722076701079</v>
      </c>
      <c r="AJ53">
        <f t="shared" si="39"/>
        <v>-12.605671942495917</v>
      </c>
      <c r="AK53">
        <f t="shared" si="61"/>
        <v>-23.069572945840267</v>
      </c>
      <c r="AL53">
        <f t="shared" si="40"/>
        <v>-2097.4474525584442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-18.247338177542701</v>
      </c>
      <c r="AR53">
        <f t="shared" si="45"/>
        <v>-18.248782264591025</v>
      </c>
      <c r="AS53">
        <f t="shared" si="46"/>
        <v>-0.11157302524580313</v>
      </c>
      <c r="AT53">
        <f t="shared" si="47"/>
        <v>-0.2041891980402033</v>
      </c>
      <c r="AU53">
        <f t="shared" si="48"/>
        <v>-18.564544487877033</v>
      </c>
      <c r="AW53">
        <v>50</v>
      </c>
      <c r="AX53">
        <f>IF(Z53&gt;0, (R53*SUMPRODUCT(K53:$K$98, X53:$X$98)-K53*$AZ$3)/Z53, 0)</f>
        <v>-48567.285494367774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500000</v>
      </c>
      <c r="S54">
        <f t="shared" si="32"/>
        <v>-78207.414533329225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-316.95965585522214</v>
      </c>
      <c r="AC54">
        <f t="shared" si="33"/>
        <v>-296.9138327528139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-1332.2212829546181</v>
      </c>
      <c r="AI54">
        <f t="shared" si="38"/>
        <v>-1332.3161952575388</v>
      </c>
      <c r="AJ54">
        <f t="shared" si="39"/>
        <v>-20.045823102408235</v>
      </c>
      <c r="AK54">
        <f t="shared" si="61"/>
        <v>-22.187175909865552</v>
      </c>
      <c r="AL54">
        <f t="shared" si="40"/>
        <v>-1374.5491942698125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-10.52813761663854</v>
      </c>
      <c r="AR54">
        <f t="shared" si="45"/>
        <v>-10.528887679559352</v>
      </c>
      <c r="AS54">
        <f t="shared" si="46"/>
        <v>-0.15841601313626158</v>
      </c>
      <c r="AT54">
        <f t="shared" si="47"/>
        <v>-0.17533846988660454</v>
      </c>
      <c r="AU54">
        <f t="shared" si="48"/>
        <v>-10.862642162582219</v>
      </c>
      <c r="AW54">
        <v>51</v>
      </c>
      <c r="AX54">
        <f>IF(Z54&gt;0, (R54*SUMPRODUCT(K54:$K$98, X54:$X$98)-K54*$AZ$3)/Z54, 0)</f>
        <v>-78207.414533329225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500000</v>
      </c>
      <c r="S55">
        <f t="shared" si="32"/>
        <v>-129297.35731684059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-296.9138327528139</v>
      </c>
      <c r="AC55">
        <f t="shared" si="33"/>
        <v>-273.25164779806767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-822.58443025321992</v>
      </c>
      <c r="AI55">
        <f t="shared" si="38"/>
        <v>-822.63726421159856</v>
      </c>
      <c r="AJ55">
        <f t="shared" si="39"/>
        <v>-23.662184954746238</v>
      </c>
      <c r="AK55">
        <f t="shared" si="61"/>
        <v>-20.783968292696976</v>
      </c>
      <c r="AL55">
        <f t="shared" si="40"/>
        <v>-867.08341745904181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-5.8041369072143185</v>
      </c>
      <c r="AR55">
        <f t="shared" si="45"/>
        <v>-5.8045097024150314</v>
      </c>
      <c r="AS55">
        <f t="shared" si="46"/>
        <v>-0.16695983530699268</v>
      </c>
      <c r="AT55">
        <f t="shared" si="47"/>
        <v>-0.14665120443488053</v>
      </c>
      <c r="AU55">
        <f t="shared" si="48"/>
        <v>-6.118120742156905</v>
      </c>
      <c r="AW55">
        <v>52</v>
      </c>
      <c r="AX55">
        <f>IF(Z55&gt;0, (R55*SUMPRODUCT(K55:$K$98, X55:$X$98)-K55*$AZ$3)/Z55, 0)</f>
        <v>-129297.35731684059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500000</v>
      </c>
      <c r="S56">
        <f t="shared" si="32"/>
        <v>-221276.39316312564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-273.25164779806767</v>
      </c>
      <c r="AC56">
        <f t="shared" si="33"/>
        <v>-248.52871098083128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-484.5325629135059</v>
      </c>
      <c r="AI56">
        <f t="shared" si="38"/>
        <v>-484.56064190415515</v>
      </c>
      <c r="AJ56">
        <f t="shared" si="39"/>
        <v>-24.722936817236388</v>
      </c>
      <c r="AK56">
        <f t="shared" si="61"/>
        <v>-19.12761534586474</v>
      </c>
      <c r="AL56">
        <f t="shared" si="40"/>
        <v>-528.41119406725625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-3.0525452417776453</v>
      </c>
      <c r="AR56">
        <f t="shared" si="45"/>
        <v>-3.052722138844759</v>
      </c>
      <c r="AS56">
        <f t="shared" si="46"/>
        <v>-0.15575399657441827</v>
      </c>
      <c r="AT56">
        <f t="shared" si="47"/>
        <v>-0.12050358568159915</v>
      </c>
      <c r="AU56">
        <f t="shared" si="48"/>
        <v>-3.3289797211007759</v>
      </c>
      <c r="AW56">
        <v>53</v>
      </c>
      <c r="AX56">
        <f>IF(Z56&gt;0, (R56*SUMPRODUCT(K56:$K$98, X56:$X$98)-K56*$AZ$3)/Z56, 0)</f>
        <v>-221276.39316312564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500000</v>
      </c>
      <c r="S57">
        <f t="shared" si="32"/>
        <v>-394658.61278387631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-248.52871098083128</v>
      </c>
      <c r="AC57">
        <f t="shared" si="33"/>
        <v>-224.32494039720652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-271.76276707888138</v>
      </c>
      <c r="AI57">
        <f t="shared" si="38"/>
        <v>-271.77697714127015</v>
      </c>
      <c r="AJ57">
        <f t="shared" si="39"/>
        <v>-24.20377058362476</v>
      </c>
      <c r="AK57">
        <f t="shared" si="61"/>
        <v>-17.39700976865819</v>
      </c>
      <c r="AL57">
        <f t="shared" si="40"/>
        <v>-313.37775749355308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-1.5286606047817082</v>
      </c>
      <c r="AR57">
        <f t="shared" si="45"/>
        <v>-1.5287405361232922</v>
      </c>
      <c r="AS57">
        <f t="shared" si="46"/>
        <v>-0.13614576778143481</v>
      </c>
      <c r="AT57">
        <f t="shared" si="47"/>
        <v>-9.7857862429812356E-2</v>
      </c>
      <c r="AU57">
        <f t="shared" si="48"/>
        <v>-1.7627441663345391</v>
      </c>
      <c r="AW57">
        <v>54</v>
      </c>
      <c r="AX57">
        <f>IF(Z57&gt;0, (R57*SUMPRODUCT(K57:$K$98, X57:$X$98)-K57*$AZ$3)/Z57, 0)</f>
        <v>-394658.61278387631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500000</v>
      </c>
      <c r="S58">
        <f t="shared" si="32"/>
        <v>-737602.06124335923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-224.32494039720652</v>
      </c>
      <c r="AC58">
        <f t="shared" si="33"/>
        <v>-201.51760472930755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-144.7560346577371</v>
      </c>
      <c r="AI58">
        <f t="shared" si="38"/>
        <v>-144.76286481776913</v>
      </c>
      <c r="AJ58">
        <f t="shared" si="39"/>
        <v>-22.807335667898968</v>
      </c>
      <c r="AK58">
        <f t="shared" si="61"/>
        <v>-15.702745827804458</v>
      </c>
      <c r="AL58">
        <f t="shared" si="40"/>
        <v>-183.27294631347254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-0.72700897585439295</v>
      </c>
      <c r="AR58">
        <f t="shared" si="45"/>
        <v>-0.72704327900217902</v>
      </c>
      <c r="AS58">
        <f t="shared" si="46"/>
        <v>-0.11454539898865865</v>
      </c>
      <c r="AT58">
        <f t="shared" si="47"/>
        <v>-7.8863980968849931E-2</v>
      </c>
      <c r="AU58">
        <f t="shared" si="48"/>
        <v>-0.92045265895968764</v>
      </c>
      <c r="AW58">
        <v>55</v>
      </c>
      <c r="AX58">
        <f>IF(Z58&gt;0, (R58*SUMPRODUCT(K58:$K$98, X58:$X$98)-K58*$AZ$3)/Z58, 0)</f>
        <v>-737602.06124335923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500000</v>
      </c>
      <c r="S59">
        <f t="shared" si="32"/>
        <v>-1451036.840440928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-201.51760472930755</v>
      </c>
      <c r="AC59">
        <f t="shared" si="33"/>
        <v>-180.51604560455417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-73.03473497618927</v>
      </c>
      <c r="AI59">
        <f t="shared" si="38"/>
        <v>-73.03784509787215</v>
      </c>
      <c r="AJ59">
        <f t="shared" si="39"/>
        <v>-21.001559124753385</v>
      </c>
      <c r="AK59">
        <f t="shared" si="61"/>
        <v>-14.10623233105153</v>
      </c>
      <c r="AL59">
        <f t="shared" si="40"/>
        <v>-108.14563655367706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-0.32750243244471966</v>
      </c>
      <c r="AR59">
        <f t="shared" si="45"/>
        <v>-0.32751637885551549</v>
      </c>
      <c r="AS59">
        <f t="shared" si="46"/>
        <v>-9.417521266737959E-2</v>
      </c>
      <c r="AT59">
        <f t="shared" si="47"/>
        <v>-6.325518128539627E-2</v>
      </c>
      <c r="AU59">
        <f t="shared" si="48"/>
        <v>-0.48494677280829135</v>
      </c>
      <c r="AW59">
        <v>56</v>
      </c>
      <c r="AX59">
        <f>IF(Z59&gt;0, (R59*SUMPRODUCT(K59:$K$98, X59:$X$98)-K59*$AZ$3)/Z59, 0)</f>
        <v>-1451036.840440928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500000</v>
      </c>
      <c r="S60">
        <f t="shared" si="32"/>
        <v>-3046498.8378033284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-180.51604560455417</v>
      </c>
      <c r="AC60">
        <f t="shared" si="33"/>
        <v>-161.44304080431337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-35.083921155505458</v>
      </c>
      <c r="AI60">
        <f t="shared" si="38"/>
        <v>-35.085245979913736</v>
      </c>
      <c r="AJ60">
        <f t="shared" si="39"/>
        <v>-19.073004800240795</v>
      </c>
      <c r="AK60">
        <f t="shared" si="61"/>
        <v>-12.636123192318793</v>
      </c>
      <c r="AL60">
        <f t="shared" si="40"/>
        <v>-66.794373972473323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-0.14046728100717101</v>
      </c>
      <c r="AR60">
        <f t="shared" si="45"/>
        <v>-0.14047258527409198</v>
      </c>
      <c r="AS60">
        <f t="shared" si="46"/>
        <v>-7.6363560191906571E-2</v>
      </c>
      <c r="AT60">
        <f t="shared" si="47"/>
        <v>-5.0591889641678302E-2</v>
      </c>
      <c r="AU60">
        <f t="shared" si="48"/>
        <v>-0.26742803510767682</v>
      </c>
      <c r="AW60">
        <v>57</v>
      </c>
      <c r="AX60">
        <f>IF(Z60&gt;0, (R60*SUMPRODUCT(K60:$K$98, X60:$X$98)-K60*$AZ$3)/Z60, 0)</f>
        <v>-3046498.8378033284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500000</v>
      </c>
      <c r="S61">
        <f t="shared" si="32"/>
        <v>-6861407.6535847951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-161.44304080431337</v>
      </c>
      <c r="AC61">
        <f t="shared" si="33"/>
        <v>-144.26162662756562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-15.71898461025461</v>
      </c>
      <c r="AI61">
        <f t="shared" si="38"/>
        <v>-15.719510237188292</v>
      </c>
      <c r="AJ61">
        <f t="shared" si="39"/>
        <v>-17.181414176747751</v>
      </c>
      <c r="AK61">
        <f t="shared" si="61"/>
        <v>-11.301012856301936</v>
      </c>
      <c r="AL61">
        <f t="shared" si="40"/>
        <v>-44.201937270237977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-5.619187395318373E-2</v>
      </c>
      <c r="AR61">
        <f t="shared" si="45"/>
        <v>-5.6193752952567989E-2</v>
      </c>
      <c r="AS61">
        <f t="shared" si="46"/>
        <v>-6.1419734397310764E-2</v>
      </c>
      <c r="AT61">
        <f t="shared" si="47"/>
        <v>-4.0398607525218601E-2</v>
      </c>
      <c r="AU61">
        <f t="shared" si="48"/>
        <v>-0.15801209487509735</v>
      </c>
      <c r="AW61">
        <v>58</v>
      </c>
      <c r="AX61">
        <f>IF(Z61&gt;0, (R61*SUMPRODUCT(K61:$K$98, X61:$X$98)-K61*$AZ$3)/Z61, 0)</f>
        <v>-6861407.6535847951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500000</v>
      </c>
      <c r="S62">
        <f t="shared" si="32"/>
        <v>-16665797.318587918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-144.26162662756562</v>
      </c>
      <c r="AC62">
        <f t="shared" si="33"/>
        <v>-128.85185291423764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-6.5416560581395435</v>
      </c>
      <c r="AI62">
        <f t="shared" si="38"/>
        <v>-6.5418493460009808</v>
      </c>
      <c r="AJ62">
        <f t="shared" si="39"/>
        <v>-15.409773713327979</v>
      </c>
      <c r="AK62">
        <f t="shared" si="61"/>
        <v>-10.098313863929594</v>
      </c>
      <c r="AL62">
        <f t="shared" si="40"/>
        <v>-32.049936923258556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-2.0879433474089749E-2</v>
      </c>
      <c r="AR62">
        <f t="shared" si="45"/>
        <v>-2.0880050403657487E-2</v>
      </c>
      <c r="AS62">
        <f t="shared" si="46"/>
        <v>-4.9184387292552631E-2</v>
      </c>
      <c r="AT62">
        <f t="shared" si="47"/>
        <v>-3.2231451890541822E-2</v>
      </c>
      <c r="AU62">
        <f t="shared" si="48"/>
        <v>-0.10229588958675195</v>
      </c>
      <c r="AW62">
        <v>59</v>
      </c>
      <c r="AX62">
        <f>IF(Z62&gt;0, (R62*SUMPRODUCT(K62:$K$98, X62:$X$98)-K62*$AZ$3)/Z62, 0)</f>
        <v>-16665797.318587918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500000</v>
      </c>
      <c r="S63">
        <f t="shared" si="32"/>
        <v>-43909260.295212343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-128.85185291423764</v>
      </c>
      <c r="AC63">
        <f t="shared" si="33"/>
        <v>-115.06383450192497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-2.5168540074943997</v>
      </c>
      <c r="AI63">
        <f t="shared" si="38"/>
        <v>-2.5169195197768479</v>
      </c>
      <c r="AJ63">
        <f t="shared" si="39"/>
        <v>-13.788018412312667</v>
      </c>
      <c r="AK63">
        <f t="shared" si="61"/>
        <v>-9.0196297039966353</v>
      </c>
      <c r="AL63">
        <f t="shared" si="40"/>
        <v>-25.324567636086151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-7.17250742047094E-3</v>
      </c>
      <c r="AR63">
        <f t="shared" si="45"/>
        <v>-7.1726941167713984E-3</v>
      </c>
      <c r="AS63">
        <f t="shared" si="46"/>
        <v>-3.9292968158433243E-2</v>
      </c>
      <c r="AT63">
        <f t="shared" si="47"/>
        <v>-2.5704057839342088E-2</v>
      </c>
      <c r="AU63">
        <f t="shared" si="48"/>
        <v>-7.216972011454674E-2</v>
      </c>
      <c r="AW63">
        <v>60</v>
      </c>
      <c r="AX63">
        <f>IF(Z63&gt;0, (R63*SUMPRODUCT(K63:$K$98, X63:$X$98)-K63*$AZ$3)/Z63, 0)</f>
        <v>-43909260.295212343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500000</v>
      </c>
      <c r="S64">
        <f t="shared" si="32"/>
        <v>-126306464.47875491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-115.06383450192497</v>
      </c>
      <c r="AC64">
        <f t="shared" si="33"/>
        <v>-102.74163393275012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-0.89042753323581658</v>
      </c>
      <c r="AI64">
        <f t="shared" si="38"/>
        <v>-0.89044786901877848</v>
      </c>
      <c r="AJ64">
        <f t="shared" si="39"/>
        <v>-12.322200569174854</v>
      </c>
      <c r="AK64">
        <f t="shared" si="61"/>
        <v>-8.0544684151347496</v>
      </c>
      <c r="AL64">
        <f t="shared" si="40"/>
        <v>-21.267116853328382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-2.2656537509966553E-3</v>
      </c>
      <c r="AR64">
        <f t="shared" si="45"/>
        <v>-2.2657054945032602E-3</v>
      </c>
      <c r="AS64">
        <f t="shared" si="46"/>
        <v>-3.1353298160750498E-2</v>
      </c>
      <c r="AT64">
        <f t="shared" si="47"/>
        <v>-2.0494241132367648E-2</v>
      </c>
      <c r="AU64">
        <f t="shared" si="48"/>
        <v>-5.4113244787621403E-2</v>
      </c>
      <c r="AW64">
        <v>61</v>
      </c>
      <c r="AX64">
        <f>IF(Z64&gt;0, (R64*SUMPRODUCT(K64:$K$98, X64:$X$98)-K64*$AZ$3)/Z64, 0)</f>
        <v>-126306464.47875491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500000</v>
      </c>
      <c r="S65">
        <f t="shared" si="32"/>
        <v>-399869412.32415664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-102.74163393275012</v>
      </c>
      <c r="AC65">
        <f t="shared" si="33"/>
        <v>-91.73553076811244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-0.28794164092833008</v>
      </c>
      <c r="AI65">
        <f t="shared" si="38"/>
        <v>-0.28794737627141587</v>
      </c>
      <c r="AJ65">
        <f t="shared" si="39"/>
        <v>-11.006103164637679</v>
      </c>
      <c r="AK65">
        <f t="shared" si="61"/>
        <v>-7.1919143752925088</v>
      </c>
      <c r="AL65">
        <f t="shared" si="40"/>
        <v>-18.485964916201603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-6.5415612413200863E-4</v>
      </c>
      <c r="AR65">
        <f t="shared" si="45"/>
        <v>-6.5416915388967576E-4</v>
      </c>
      <c r="AS65">
        <f t="shared" si="46"/>
        <v>-2.5004059033505534E-2</v>
      </c>
      <c r="AT65">
        <f t="shared" si="47"/>
        <v>-1.6338848447424205E-2</v>
      </c>
      <c r="AU65">
        <f t="shared" si="48"/>
        <v>-4.1997076634819414E-2</v>
      </c>
      <c r="AW65">
        <v>62</v>
      </c>
      <c r="AX65">
        <f>IF(Z65&gt;0, (R65*SUMPRODUCT(K65:$K$98, X65:$X$98)-K65*$AZ$3)/Z65, 0)</f>
        <v>-399869412.32415664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500000</v>
      </c>
      <c r="S66">
        <f t="shared" si="32"/>
        <v>-1407545672.6144128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-91.73553076811244</v>
      </c>
      <c r="AC66">
        <f t="shared" si="33"/>
        <v>-81.907284193532377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-8.4464011062693856E-2</v>
      </c>
      <c r="AI66">
        <f t="shared" si="38"/>
        <v>-8.4465465851795679E-2</v>
      </c>
      <c r="AJ66">
        <f t="shared" si="39"/>
        <v>-9.8282465745800636</v>
      </c>
      <c r="AK66">
        <f t="shared" si="61"/>
        <v>-6.4214871537678713</v>
      </c>
      <c r="AL66">
        <f t="shared" si="40"/>
        <v>-16.33419919419973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-1.7132889549895041E-4</v>
      </c>
      <c r="AR66">
        <f t="shared" si="45"/>
        <v>-1.7133184642925626E-4</v>
      </c>
      <c r="AS66">
        <f t="shared" si="46"/>
        <v>-1.9935859179885371E-2</v>
      </c>
      <c r="AT66">
        <f t="shared" si="47"/>
        <v>-1.3025503852748942E-2</v>
      </c>
      <c r="AU66">
        <f t="shared" si="48"/>
        <v>-3.3132694879063569E-2</v>
      </c>
      <c r="AW66">
        <v>63</v>
      </c>
      <c r="AX66">
        <f>IF(Z66&gt;0, (R66*SUMPRODUCT(K66:$K$98, X66:$X$98)-K66*$AZ$3)/Z66, 0)</f>
        <v>-1407545672.6144128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500000</v>
      </c>
      <c r="S67">
        <f t="shared" si="32"/>
        <v>-5578724134.4112215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-81.907284193532377</v>
      </c>
      <c r="AC67">
        <f t="shared" si="33"/>
        <v>-73.131651298584856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-2.2250310178793264E-2</v>
      </c>
      <c r="AI67">
        <f t="shared" ref="AI67:AI69" si="62">SUM(AE67:AH67)</f>
        <v>-2.2250637904495128E-2</v>
      </c>
      <c r="AJ67">
        <f t="shared" si="39"/>
        <v>-8.7756328949475204</v>
      </c>
      <c r="AK67">
        <f t="shared" si="61"/>
        <v>-5.733509893547267</v>
      </c>
      <c r="AL67">
        <f t="shared" ref="AL67:AL69" si="63">SUM(AI67:AK67)</f>
        <v>-14.531393426399283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-4.0297393903956582E-5</v>
      </c>
      <c r="AR67">
        <f t="shared" si="45"/>
        <v>-4.0297987445871025E-5</v>
      </c>
      <c r="AS67">
        <f t="shared" si="46"/>
        <v>-1.589349239100802E-2</v>
      </c>
      <c r="AT67">
        <f t="shared" si="47"/>
        <v>-1.0383922955497289E-2</v>
      </c>
      <c r="AU67">
        <f t="shared" si="48"/>
        <v>-2.6317713333951182E-2</v>
      </c>
      <c r="AW67">
        <v>64</v>
      </c>
      <c r="AX67">
        <f>IF(Z67&gt;0, (R67*SUMPRODUCT(K67:$K$98, X67:$X$98)-K67*$AZ$3)/Z67, 0)</f>
        <v>-5578724134.4112215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500000</v>
      </c>
      <c r="S68">
        <f t="shared" si="32"/>
        <v>-25297908276.352211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-73.131651298584856</v>
      </c>
      <c r="AC68">
        <f t="shared" si="33"/>
        <v>-65.296152110404634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-5.1984244100767747E-3</v>
      </c>
      <c r="AI68">
        <f t="shared" si="62"/>
        <v>-5.198488937301118E-3</v>
      </c>
      <c r="AJ68">
        <f t="shared" si="39"/>
        <v>-7.8354991881802221</v>
      </c>
      <c r="AK68">
        <f t="shared" si="61"/>
        <v>-5.1192155909009402</v>
      </c>
      <c r="AL68">
        <f t="shared" si="63"/>
        <v>-12.959913268018465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-8.4061009571125942E-6</v>
      </c>
      <c r="AR68">
        <f t="shared" si="45"/>
        <v>-8.4062053007212581E-6</v>
      </c>
      <c r="AS68">
        <f t="shared" si="46"/>
        <v>-1.267037702761248E-2</v>
      </c>
      <c r="AT68">
        <f t="shared" si="47"/>
        <v>-8.2780165072560072E-3</v>
      </c>
      <c r="AU68">
        <f t="shared" si="48"/>
        <v>-2.0956799740169209E-2</v>
      </c>
      <c r="AW68">
        <v>65</v>
      </c>
      <c r="AX68">
        <f>IF(Z68&gt;0, (R68*SUMPRODUCT(K68:$K$98, X68:$X$98)-K68*$AZ$3)/Z68, 0)</f>
        <v>-25297908276.352211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-65.296152110404634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-1.2905444868626091E-3</v>
      </c>
      <c r="AI69">
        <f t="shared" si="62"/>
        <v>-1.2905444868626091E-3</v>
      </c>
      <c r="AJ69">
        <f t="shared" si="39"/>
        <v>-65.296152110404634</v>
      </c>
      <c r="AK69">
        <f t="shared" si="61"/>
        <v>-4.5707306477283245</v>
      </c>
      <c r="AL69">
        <f t="shared" si="63"/>
        <v>-69.868173302619823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-1.8632787261297073E-6</v>
      </c>
      <c r="AR69">
        <f t="shared" si="45"/>
        <v>-1.8632787261297073E-6</v>
      </c>
      <c r="AS69">
        <f t="shared" si="46"/>
        <v>-9.4274108613815466E-2</v>
      </c>
      <c r="AT69">
        <f t="shared" si="47"/>
        <v>-6.5991876029670828E-3</v>
      </c>
      <c r="AU69">
        <f t="shared" si="48"/>
        <v>-0.10087515949550868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53461.516376732267</v>
      </c>
      <c r="AO71" s="6">
        <f t="shared" si="70"/>
        <v>-5346.151637673227</v>
      </c>
      <c r="AP71" s="6">
        <f t="shared" si="70"/>
        <v>-510.80681073725975</v>
      </c>
      <c r="AQ71" s="6">
        <f t="shared" si="70"/>
        <v>-40379.85816863193</v>
      </c>
      <c r="AR71" s="6">
        <f t="shared" si="70"/>
        <v>7224.69975968985</v>
      </c>
      <c r="AS71" s="6">
        <f t="shared" si="70"/>
        <v>-5814.4856555064907</v>
      </c>
      <c r="AT71" s="6">
        <f t="shared" si="70"/>
        <v>1925.5199257695413</v>
      </c>
      <c r="AU71" s="6">
        <f t="shared" si="70"/>
        <v>3335.7340299529114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F29F-6342-4779-8752-21C1B974D276}">
  <sheetPr codeName="Sheet4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36767.776260836385</v>
      </c>
      <c r="K3">
        <v>1</v>
      </c>
      <c r="L3" s="2">
        <v>0</v>
      </c>
      <c r="O3">
        <f>$C$3</f>
        <v>36767.776260836385</v>
      </c>
      <c r="P3">
        <f>O3*C5</f>
        <v>3676.7776260836386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36767.776260836385</v>
      </c>
      <c r="AF3">
        <f t="shared" ref="AF3:AF34" si="4">-$Z3*P3</f>
        <v>-3676.7776260836386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32817.848892952745</v>
      </c>
      <c r="AJ3">
        <f t="shared" ref="AJ3:AJ34" si="8">AB3-AC3</f>
        <v>0</v>
      </c>
      <c r="AL3">
        <f t="shared" ref="AL3:AL34" si="9">SUM(AI3:AK3)</f>
        <v>32817.848892952745</v>
      </c>
      <c r="AN3">
        <f t="shared" ref="AN3:AN34" si="10">AE3*$K3</f>
        <v>36767.776260836385</v>
      </c>
      <c r="AO3">
        <f t="shared" ref="AO3:AO34" si="11">AF3*$K3</f>
        <v>-3676.7776260836386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32817.848892952745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32817.848892952745</v>
      </c>
      <c r="AW3">
        <v>0</v>
      </c>
      <c r="AX3">
        <f>IF(Z3&gt;0, (R3*SUMPRODUCT(K3:$K$98, X3:$X$98)-K3*$AZ$3)/Z3, 0)</f>
        <v>0</v>
      </c>
      <c r="AZ3">
        <f>C6*SUMPRODUCT(X4:X98, K4:K98)/1</f>
        <v>29160.711392140362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1000000</v>
      </c>
      <c r="S4">
        <f t="shared" si="1"/>
        <v>1980.4597874708952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1956.0174914589916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-1956.0174914589916</v>
      </c>
      <c r="AK4">
        <f>G4*SUM(AB4, AE4:AF4)</f>
        <v>0</v>
      </c>
      <c r="AL4">
        <f t="shared" si="9"/>
        <v>-4297.7454914589916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-2184.6515533165407</v>
      </c>
      <c r="AR4">
        <f t="shared" si="14"/>
        <v>-2184.6515533165407</v>
      </c>
      <c r="AS4">
        <f t="shared" si="15"/>
        <v>-1824.813407462442</v>
      </c>
      <c r="AT4">
        <f t="shared" si="16"/>
        <v>0</v>
      </c>
      <c r="AU4">
        <f t="shared" si="17"/>
        <v>-4009.4649607789825</v>
      </c>
      <c r="AW4">
        <v>1</v>
      </c>
      <c r="AX4">
        <f>IF(Z4&gt;0, (R4*SUMPRODUCT(K4:$K$98, X4:$X$98)-K4*$AZ$3)/Z4, 0)</f>
        <v>1980.4597874708952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1000000</v>
      </c>
      <c r="S5">
        <f t="shared" si="1"/>
        <v>2091.8240075392118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1956.0174914589916</v>
      </c>
      <c r="AC5">
        <f t="shared" si="2"/>
        <v>2040.5017263752673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-2316.392476335936</v>
      </c>
      <c r="AI5">
        <f t="shared" si="7"/>
        <v>-2340.7791087560277</v>
      </c>
      <c r="AJ5">
        <f t="shared" si="8"/>
        <v>-84.484234916275682</v>
      </c>
      <c r="AK5">
        <f>G5*SUM(AB5, AE5:AF5)</f>
        <v>80.196717149818653</v>
      </c>
      <c r="AL5">
        <f t="shared" si="9"/>
        <v>-2345.066626522485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-1980.76577859076</v>
      </c>
      <c r="AR5">
        <f t="shared" si="14"/>
        <v>-2001.6189834972088</v>
      </c>
      <c r="AS5">
        <f t="shared" si="15"/>
        <v>-72.243146643821333</v>
      </c>
      <c r="AT5">
        <f t="shared" si="16"/>
        <v>68.576855825811293</v>
      </c>
      <c r="AU5">
        <f t="shared" si="17"/>
        <v>-2005.2852743152189</v>
      </c>
      <c r="AW5">
        <v>2</v>
      </c>
      <c r="AX5">
        <f>IF(Z5&gt;0, (R5*SUMPRODUCT(K5:$K$98, X5:$X$98)-K5*$AZ$3)/Z5, 0)</f>
        <v>2091.8240075392118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1000000</v>
      </c>
      <c r="S6">
        <f t="shared" si="1"/>
        <v>2595.3691754128467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2040.5017263752673</v>
      </c>
      <c r="AC6">
        <f t="shared" si="2"/>
        <v>2500.4288257282788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-2291.316282531076</v>
      </c>
      <c r="AI6">
        <f t="shared" si="7"/>
        <v>-2315.4017657199033</v>
      </c>
      <c r="AJ6">
        <f t="shared" si="8"/>
        <v>-459.9270993530115</v>
      </c>
      <c r="AK6">
        <f>G6*SUM(AB6, AE6:AF6)</f>
        <v>119.36935099295314</v>
      </c>
      <c r="AL6">
        <f t="shared" si="9"/>
        <v>-2655.9595140799615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-1767.5443610424163</v>
      </c>
      <c r="AR6">
        <f t="shared" si="14"/>
        <v>-1786.124144339014</v>
      </c>
      <c r="AS6">
        <f t="shared" si="15"/>
        <v>-354.79237726797112</v>
      </c>
      <c r="AT6">
        <f t="shared" si="16"/>
        <v>92.08271456781118</v>
      </c>
      <c r="AU6">
        <f t="shared" si="17"/>
        <v>-2048.8338070391737</v>
      </c>
      <c r="AW6">
        <v>3</v>
      </c>
      <c r="AX6">
        <f>IF(Z6&gt;0, (R6*SUMPRODUCT(K6:$K$98, X6:$X$98)-K6*$AZ$3)/Z6, 0)</f>
        <v>2595.3691754128467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1000000</v>
      </c>
      <c r="S7">
        <f t="shared" si="1"/>
        <v>2901.813178971453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2500.4288257282788</v>
      </c>
      <c r="AC7">
        <f t="shared" si="2"/>
        <v>2761.1267945370309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-2267.3678872037822</v>
      </c>
      <c r="AI7">
        <f t="shared" si="7"/>
        <v>-2291.1558313635414</v>
      </c>
      <c r="AJ7">
        <f t="shared" si="8"/>
        <v>-260.69796880875219</v>
      </c>
      <c r="AK7">
        <f>G7*SUM(AB7, AE7:AF7)</f>
        <v>122.77105534325848</v>
      </c>
      <c r="AL7">
        <f t="shared" si="9"/>
        <v>-2429.0827448290352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-1591.365961875284</v>
      </c>
      <c r="AR7">
        <f t="shared" si="14"/>
        <v>-1608.0616753730683</v>
      </c>
      <c r="AS7">
        <f t="shared" si="15"/>
        <v>-182.97245728566068</v>
      </c>
      <c r="AT7">
        <f t="shared" si="16"/>
        <v>86.167612975109947</v>
      </c>
      <c r="AU7">
        <f t="shared" si="17"/>
        <v>-1704.8665196836191</v>
      </c>
      <c r="AW7">
        <v>4</v>
      </c>
      <c r="AX7">
        <f>IF(Z7&gt;0, (R7*SUMPRODUCT(K7:$K$98, X7:$X$98)-K7*$AZ$3)/Z7, 0)</f>
        <v>2901.813178971453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1000000</v>
      </c>
      <c r="S8">
        <f t="shared" si="1"/>
        <v>2694.2144808164089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2761.1267945370309</v>
      </c>
      <c r="AC8">
        <f t="shared" si="2"/>
        <v>2531.9098227689101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-2244.5105196762975</v>
      </c>
      <c r="AI8">
        <f t="shared" si="7"/>
        <v>-2268.0044716314669</v>
      </c>
      <c r="AJ8">
        <f t="shared" si="8"/>
        <v>229.21697176812086</v>
      </c>
      <c r="AK8">
        <f>G8*SUM(AB8, AE8:AF8)</f>
        <v>58.812000723638761</v>
      </c>
      <c r="AL8">
        <f t="shared" si="9"/>
        <v>-1979.9754991397074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-1470.4782780312539</v>
      </c>
      <c r="AR8">
        <f t="shared" si="14"/>
        <v>-1485.8702067891413</v>
      </c>
      <c r="AS8">
        <f t="shared" si="15"/>
        <v>150.17019300481397</v>
      </c>
      <c r="AT8">
        <f t="shared" si="16"/>
        <v>38.530347170812796</v>
      </c>
      <c r="AU8">
        <f t="shared" si="17"/>
        <v>-1297.1696666135147</v>
      </c>
      <c r="AW8">
        <v>5</v>
      </c>
      <c r="AX8">
        <f>IF(Z8&gt;0, (R8*SUMPRODUCT(K8:$K$98, X8:$X$98)-K8*$AZ$3)/Z8, 0)</f>
        <v>2694.2144808164089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1000000</v>
      </c>
      <c r="S9">
        <f t="shared" si="1"/>
        <v>2233.3320873641878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2531.9098227689101</v>
      </c>
      <c r="AC9">
        <f t="shared" si="2"/>
        <v>2072.8342266423388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-2225.2512738696814</v>
      </c>
      <c r="AI9">
        <f t="shared" si="7"/>
        <v>-2248.4546550234527</v>
      </c>
      <c r="AJ9">
        <f t="shared" si="8"/>
        <v>459.07559612657133</v>
      </c>
      <c r="AK9">
        <f t="shared" ref="AK9:AK40" si="30">G9*SUM(AB9:AB9, AE9:AF9)</f>
        <v>14.938267954336569</v>
      </c>
      <c r="AL9">
        <f t="shared" si="9"/>
        <v>-1774.4407909425447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-1380.6806448316843</v>
      </c>
      <c r="AR9">
        <f t="shared" si="14"/>
        <v>-1395.0774276264442</v>
      </c>
      <c r="AS9">
        <f t="shared" si="15"/>
        <v>284.8383000739916</v>
      </c>
      <c r="AT9">
        <f t="shared" si="16"/>
        <v>9.2686060554390099</v>
      </c>
      <c r="AU9">
        <f t="shared" si="17"/>
        <v>-1100.9705214970134</v>
      </c>
      <c r="AW9">
        <v>6</v>
      </c>
      <c r="AX9">
        <f>IF(Z9&gt;0, (R9*SUMPRODUCT(K9:$K$98, X9:$X$98)-K9*$AZ$3)/Z9, 0)</f>
        <v>2233.3320873641878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1000000</v>
      </c>
      <c r="S10">
        <f t="shared" si="1"/>
        <v>1768.1306647873459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2072.8342266423388</v>
      </c>
      <c r="AC10">
        <f t="shared" si="2"/>
        <v>1620.7515835997801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-2206.9422635433848</v>
      </c>
      <c r="AI10">
        <f t="shared" si="7"/>
        <v>-2229.8584373290296</v>
      </c>
      <c r="AJ10">
        <f t="shared" si="8"/>
        <v>452.08264304255863</v>
      </c>
      <c r="AK10">
        <f t="shared" si="30"/>
        <v>8.4986203292335905</v>
      </c>
      <c r="AL10">
        <f t="shared" si="9"/>
        <v>-1769.2771739572374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-1299.0424305916549</v>
      </c>
      <c r="AR10">
        <f t="shared" si="14"/>
        <v>-1312.5312665191379</v>
      </c>
      <c r="AS10">
        <f t="shared" si="15"/>
        <v>266.10326203250946</v>
      </c>
      <c r="AT10">
        <f t="shared" si="16"/>
        <v>5.0024273817828515</v>
      </c>
      <c r="AU10">
        <f t="shared" si="17"/>
        <v>-1041.4255771048456</v>
      </c>
      <c r="AW10">
        <v>7</v>
      </c>
      <c r="AX10">
        <f>IF(Z10&gt;0, (R10*SUMPRODUCT(K10:$K$98, X10:$X$98)-K10*$AZ$3)/Z10, 0)</f>
        <v>1768.1306647873459</v>
      </c>
    </row>
    <row r="11" spans="1:52" x14ac:dyDescent="0.25">
      <c r="A11" t="s">
        <v>33</v>
      </c>
      <c r="C11" s="26">
        <f>AU100</f>
        <v>2940.855985618447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1000000</v>
      </c>
      <c r="S11">
        <f t="shared" si="1"/>
        <v>1299.410621182546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1620.7515835997801</v>
      </c>
      <c r="AC11">
        <f t="shared" si="2"/>
        <v>1176.344650249368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-2189.5514904640731</v>
      </c>
      <c r="AI11">
        <f t="shared" si="7"/>
        <v>-2212.1837637245999</v>
      </c>
      <c r="AJ11">
        <f t="shared" si="8"/>
        <v>444.40693335041215</v>
      </c>
      <c r="AK11">
        <f t="shared" si="30"/>
        <v>3.8898038006394722</v>
      </c>
      <c r="AL11">
        <f t="shared" si="9"/>
        <v>-1763.8870265735482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-1224.6350590912275</v>
      </c>
      <c r="AR11">
        <f t="shared" si="14"/>
        <v>-1237.2934849937394</v>
      </c>
      <c r="AS11">
        <f t="shared" si="15"/>
        <v>248.56063602723628</v>
      </c>
      <c r="AT11">
        <f t="shared" si="16"/>
        <v>2.1756008607222861</v>
      </c>
      <c r="AU11">
        <f t="shared" si="17"/>
        <v>-986.55724810578079</v>
      </c>
      <c r="AW11">
        <v>8</v>
      </c>
      <c r="AX11">
        <f>IF(Z11&gt;0, (R11*SUMPRODUCT(K11:$K$98, X11:$X$98)-K11*$AZ$3)/Z11, 0)</f>
        <v>1299.410621182546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1000000</v>
      </c>
      <c r="S12">
        <f t="shared" si="1"/>
        <v>852.6448729493203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1176.344650249368</v>
      </c>
      <c r="AC12">
        <f t="shared" si="2"/>
        <v>762.31922098600444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-2173.8624371470901</v>
      </c>
      <c r="AI12">
        <f t="shared" si="7"/>
        <v>-2196.2140411140831</v>
      </c>
      <c r="AJ12">
        <f t="shared" si="8"/>
        <v>414.02542926336355</v>
      </c>
      <c r="AK12">
        <f t="shared" si="30"/>
        <v>2.7055926955735465</v>
      </c>
      <c r="AL12">
        <f t="shared" si="9"/>
        <v>-1779.4830191551459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-1155.4309950295249</v>
      </c>
      <c r="AR12">
        <f t="shared" si="14"/>
        <v>-1167.3111101512441</v>
      </c>
      <c r="AS12">
        <f t="shared" si="15"/>
        <v>220.05891703483434</v>
      </c>
      <c r="AT12">
        <f t="shared" si="16"/>
        <v>1.4380512800496188</v>
      </c>
      <c r="AU12">
        <f t="shared" si="17"/>
        <v>-945.81414183636002</v>
      </c>
      <c r="AW12">
        <v>9</v>
      </c>
      <c r="AX12">
        <f>IF(Z12&gt;0, (R12*SUMPRODUCT(K12:$K$98, X12:$X$98)-K12*$AZ$3)/Z12, 0)</f>
        <v>852.6448729493203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1000000</v>
      </c>
      <c r="S13">
        <f t="shared" si="1"/>
        <v>422.45159622764504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762.31922098600444</v>
      </c>
      <c r="AC13">
        <f t="shared" si="2"/>
        <v>373.00976720814288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-2159.0057997912609</v>
      </c>
      <c r="AI13">
        <f t="shared" si="7"/>
        <v>-2181.0799125735889</v>
      </c>
      <c r="AJ13">
        <f t="shared" si="8"/>
        <v>389.30945377786156</v>
      </c>
      <c r="AK13">
        <f t="shared" si="30"/>
        <v>1.5246384419720089</v>
      </c>
      <c r="AL13">
        <f t="shared" si="9"/>
        <v>-1790.2458203537553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-1090.8122949984818</v>
      </c>
      <c r="AR13">
        <f t="shared" si="14"/>
        <v>-1101.9649809368309</v>
      </c>
      <c r="AS13">
        <f t="shared" si="15"/>
        <v>196.69402406473029</v>
      </c>
      <c r="AT13">
        <f t="shared" si="16"/>
        <v>0.77030564627996345</v>
      </c>
      <c r="AU13">
        <f t="shared" si="17"/>
        <v>-904.50065122582077</v>
      </c>
      <c r="AW13">
        <v>10</v>
      </c>
      <c r="AX13">
        <f>IF(Z13&gt;0, (R13*SUMPRODUCT(K13:$K$98, X13:$X$98)-K13*$AZ$3)/Z13, 0)</f>
        <v>422.45159622764504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1000000</v>
      </c>
      <c r="S14">
        <f t="shared" si="1"/>
        <v>8.9299987860530159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373.00976720814288</v>
      </c>
      <c r="AC14">
        <f t="shared" si="2"/>
        <v>7.7868617696076399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-2145.7476856576327</v>
      </c>
      <c r="AI14">
        <f t="shared" si="7"/>
        <v>-2167.547413619996</v>
      </c>
      <c r="AJ14">
        <f t="shared" si="8"/>
        <v>365.22290543853524</v>
      </c>
      <c r="AK14">
        <f t="shared" si="30"/>
        <v>0.6714175809746572</v>
      </c>
      <c r="AL14">
        <f t="shared" si="9"/>
        <v>-1801.6530906004862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-1030.7223699561446</v>
      </c>
      <c r="AR14">
        <f t="shared" si="14"/>
        <v>-1041.1939959632255</v>
      </c>
      <c r="AS14">
        <f t="shared" si="15"/>
        <v>175.43694497356654</v>
      </c>
      <c r="AT14">
        <f t="shared" si="16"/>
        <v>0.3225193366946687</v>
      </c>
      <c r="AU14">
        <f t="shared" si="17"/>
        <v>-865.43453165296432</v>
      </c>
      <c r="AW14">
        <v>11</v>
      </c>
      <c r="AX14">
        <f>IF(Z14&gt;0, (R14*SUMPRODUCT(K14:$K$98, X14:$X$98)-K14*$AZ$3)/Z14, 0)</f>
        <v>8.9299987860530159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1000000</v>
      </c>
      <c r="S15">
        <f t="shared" si="1"/>
        <v>-353.04959805312694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7.7868617696076399</v>
      </c>
      <c r="AC15">
        <f t="shared" si="2"/>
        <v>-304.02204735949817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-2137.96123249639</v>
      </c>
      <c r="AI15">
        <f t="shared" si="7"/>
        <v>-2159.4895141483175</v>
      </c>
      <c r="AJ15">
        <f t="shared" si="8"/>
        <v>311.80890912910581</v>
      </c>
      <c r="AK15">
        <f t="shared" si="30"/>
        <v>3.1926133255391329E-2</v>
      </c>
      <c r="AL15">
        <f t="shared" si="9"/>
        <v>-1847.6486788859563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-974.27388476643364</v>
      </c>
      <c r="AR15">
        <f t="shared" si="14"/>
        <v>-984.08437257068556</v>
      </c>
      <c r="AS15">
        <f t="shared" si="15"/>
        <v>142.09204198117317</v>
      </c>
      <c r="AT15">
        <f t="shared" si="16"/>
        <v>1.4548812859427494E-2</v>
      </c>
      <c r="AU15">
        <f t="shared" si="17"/>
        <v>-841.97778177665293</v>
      </c>
      <c r="AW15">
        <v>12</v>
      </c>
      <c r="AX15">
        <f>IF(Z15&gt;0, (R15*SUMPRODUCT(K15:$K$98, X15:$X$98)-K15*$AZ$3)/Z15, 0)</f>
        <v>-353.04959805312694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1000000</v>
      </c>
      <c r="S16">
        <f t="shared" si="1"/>
        <v>-659.11491058200943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-304.02204735949817</v>
      </c>
      <c r="AC16">
        <f t="shared" si="2"/>
        <v>-560.50265621686776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-2133.0979256243759</v>
      </c>
      <c r="AI16">
        <f t="shared" si="7"/>
        <v>-2154.3575970116435</v>
      </c>
      <c r="AJ16">
        <f t="shared" si="8"/>
        <v>256.48060885736959</v>
      </c>
      <c r="AK16">
        <f t="shared" si="30"/>
        <v>-2.158556536252437</v>
      </c>
      <c r="AL16">
        <f t="shared" si="9"/>
        <v>-1900.0355446905264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-919.55128612463238</v>
      </c>
      <c r="AR16">
        <f t="shared" si="14"/>
        <v>-928.71605907382866</v>
      </c>
      <c r="AS16">
        <f t="shared" si="15"/>
        <v>110.56551642925092</v>
      </c>
      <c r="AT16">
        <f t="shared" si="16"/>
        <v>-0.93052616817986078</v>
      </c>
      <c r="AU16">
        <f t="shared" si="17"/>
        <v>-819.08106881275762</v>
      </c>
      <c r="AW16">
        <v>13</v>
      </c>
      <c r="AX16">
        <f>IF(Z16&gt;0, (R16*SUMPRODUCT(K16:$K$98, X16:$X$98)-K16*$AZ$3)/Z16, 0)</f>
        <v>-659.11491058200943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1000000</v>
      </c>
      <c r="S17">
        <f t="shared" si="1"/>
        <v>-864.70003077678359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-560.50265621686776</v>
      </c>
      <c r="AC17">
        <f t="shared" si="2"/>
        <v>-726.13618916247469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-2127.9697997714261</v>
      </c>
      <c r="AI17">
        <f t="shared" si="7"/>
        <v>-2148.9636751998264</v>
      </c>
      <c r="AJ17">
        <f t="shared" si="8"/>
        <v>165.63353294560693</v>
      </c>
      <c r="AK17">
        <f t="shared" si="30"/>
        <v>-7.734936655792775</v>
      </c>
      <c r="AL17">
        <f t="shared" si="9"/>
        <v>-1991.0650789100123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-862.32432462063866</v>
      </c>
      <c r="AR17">
        <f t="shared" si="14"/>
        <v>-870.83174303038766</v>
      </c>
      <c r="AS17">
        <f t="shared" si="15"/>
        <v>67.120230957785552</v>
      </c>
      <c r="AT17">
        <f t="shared" si="16"/>
        <v>-3.1344542711115455</v>
      </c>
      <c r="AU17">
        <f t="shared" si="17"/>
        <v>-806.8459663437136</v>
      </c>
      <c r="AW17">
        <v>14</v>
      </c>
      <c r="AX17">
        <f>IF(Z17&gt;0, (R17*SUMPRODUCT(K17:$K$98, X17:$X$98)-K17*$AZ$3)/Z17, 0)</f>
        <v>-864.70003077678359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1000000</v>
      </c>
      <c r="S18">
        <f t="shared" si="1"/>
        <v>-963.42307931046184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-726.13618916247469</v>
      </c>
      <c r="AC18">
        <f t="shared" si="2"/>
        <v>-798.90329457177722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-2123.3415547038544</v>
      </c>
      <c r="AI18">
        <f t="shared" si="7"/>
        <v>-2144.0724078391031</v>
      </c>
      <c r="AJ18">
        <f t="shared" si="8"/>
        <v>72.76710540930253</v>
      </c>
      <c r="AK18">
        <f t="shared" si="30"/>
        <v>-15.684541685909455</v>
      </c>
      <c r="AL18">
        <f t="shared" si="9"/>
        <v>-2086.9898441157102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-802.95707855582441</v>
      </c>
      <c r="AR18">
        <f t="shared" si="14"/>
        <v>-810.79660170393652</v>
      </c>
      <c r="AS18">
        <f t="shared" si="15"/>
        <v>27.517411056633538</v>
      </c>
      <c r="AT18">
        <f t="shared" si="16"/>
        <v>-5.9312237085481083</v>
      </c>
      <c r="AU18">
        <f t="shared" si="17"/>
        <v>-789.21041435585107</v>
      </c>
      <c r="AW18">
        <v>15</v>
      </c>
      <c r="AX18">
        <f>IF(Z18&gt;0, (R18*SUMPRODUCT(K18:$K$98, X18:$X$98)-K18*$AZ$3)/Z18, 0)</f>
        <v>-963.42307931046184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1000000</v>
      </c>
      <c r="S19">
        <f t="shared" si="1"/>
        <v>-1048.2666598339454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-798.90329457177722</v>
      </c>
      <c r="AC19">
        <f t="shared" si="2"/>
        <v>-858.34050551963253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-2122.9297475691565</v>
      </c>
      <c r="AI19">
        <f t="shared" si="7"/>
        <v>-2143.4002189293637</v>
      </c>
      <c r="AJ19">
        <f t="shared" si="8"/>
        <v>59.437210947855306</v>
      </c>
      <c r="AK19">
        <f t="shared" si="30"/>
        <v>-17.815543468950633</v>
      </c>
      <c r="AL19">
        <f t="shared" si="9"/>
        <v>-2101.778551450459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-748.67234047151896</v>
      </c>
      <c r="AR19">
        <f t="shared" si="14"/>
        <v>-755.89145628133326</v>
      </c>
      <c r="AS19">
        <f t="shared" si="15"/>
        <v>20.961125012442565</v>
      </c>
      <c r="AT19">
        <f t="shared" si="16"/>
        <v>-6.282829020104848</v>
      </c>
      <c r="AU19">
        <f t="shared" si="17"/>
        <v>-741.2131602889956</v>
      </c>
      <c r="AW19">
        <v>16</v>
      </c>
      <c r="AX19">
        <f>IF(Z19&gt;0, (R19*SUMPRODUCT(K19:$K$98, X19:$X$98)-K19*$AZ$3)/Z19, 0)</f>
        <v>-1048.2666598339454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1000000</v>
      </c>
      <c r="S20">
        <f t="shared" si="1"/>
        <v>-1332.5285740035902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-858.34050551963253</v>
      </c>
      <c r="AC20">
        <f t="shared" si="2"/>
        <v>-1077.3617155010688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-2121.3876998124456</v>
      </c>
      <c r="AI20">
        <f t="shared" si="7"/>
        <v>-2141.6004317665552</v>
      </c>
      <c r="AJ20">
        <f t="shared" si="8"/>
        <v>219.0212099814363</v>
      </c>
      <c r="AK20">
        <f t="shared" si="30"/>
        <v>-3.6908641737344197</v>
      </c>
      <c r="AL20">
        <f t="shared" si="9"/>
        <v>-1926.2700859588533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-709.59738400488277</v>
      </c>
      <c r="AR20">
        <f t="shared" si="14"/>
        <v>-716.35847803757474</v>
      </c>
      <c r="AS20">
        <f t="shared" si="15"/>
        <v>73.261892514108524</v>
      </c>
      <c r="AT20">
        <f t="shared" si="16"/>
        <v>-1.2345822324843492</v>
      </c>
      <c r="AU20">
        <f t="shared" si="17"/>
        <v>-644.33116775595056</v>
      </c>
      <c r="AW20">
        <v>17</v>
      </c>
      <c r="AX20">
        <f>IF(Z20&gt;0, (R20*SUMPRODUCT(K20:$K$98, X20:$X$98)-K20*$AZ$3)/Z20, 0)</f>
        <v>-1332.5285740035902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1000000</v>
      </c>
      <c r="S21">
        <f t="shared" si="1"/>
        <v>-1638.9066589963588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-1077.3617155010688</v>
      </c>
      <c r="AC21">
        <f t="shared" si="2"/>
        <v>-1308.3409115708309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-2123.1324283112417</v>
      </c>
      <c r="AI21">
        <f t="shared" si="7"/>
        <v>-2143.0899546351025</v>
      </c>
      <c r="AJ21">
        <f t="shared" si="8"/>
        <v>230.97919606976211</v>
      </c>
      <c r="AK21">
        <f t="shared" si="30"/>
        <v>-1.7237787448017101</v>
      </c>
      <c r="AL21">
        <f t="shared" si="9"/>
        <v>-1913.834537310142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-675.33376768142887</v>
      </c>
      <c r="AR21">
        <f t="shared" si="14"/>
        <v>-681.68193102073349</v>
      </c>
      <c r="AS21">
        <f t="shared" si="15"/>
        <v>73.470711792525449</v>
      </c>
      <c r="AT21">
        <f t="shared" si="16"/>
        <v>-0.54830587995966851</v>
      </c>
      <c r="AU21">
        <f t="shared" si="17"/>
        <v>-608.75952510816762</v>
      </c>
      <c r="AW21">
        <v>18</v>
      </c>
      <c r="AX21">
        <f>IF(Z21&gt;0, (R21*SUMPRODUCT(K21:$K$98, X21:$X$98)-K21*$AZ$3)/Z21, 0)</f>
        <v>-1638.9066589963588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1000000</v>
      </c>
      <c r="S22">
        <f t="shared" si="1"/>
        <v>-1736.5947904602403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-1308.3409115708309</v>
      </c>
      <c r="AC22">
        <f t="shared" si="2"/>
        <v>-1368.7691837110169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-2126.582200449529</v>
      </c>
      <c r="AI22">
        <f t="shared" si="7"/>
        <v>-2146.28698695514</v>
      </c>
      <c r="AJ22">
        <f t="shared" si="8"/>
        <v>60.428272140185982</v>
      </c>
      <c r="AK22">
        <f t="shared" si="30"/>
        <v>-27.475159142987451</v>
      </c>
      <c r="AL22">
        <f t="shared" si="9"/>
        <v>-2113.3338739579417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-631.58831361806051</v>
      </c>
      <c r="AR22">
        <f t="shared" si="14"/>
        <v>-637.44057405579576</v>
      </c>
      <c r="AS22">
        <f t="shared" si="15"/>
        <v>17.947009284572019</v>
      </c>
      <c r="AT22">
        <f t="shared" si="16"/>
        <v>-8.1600369954376131</v>
      </c>
      <c r="AU22">
        <f t="shared" si="17"/>
        <v>-627.65360176666138</v>
      </c>
      <c r="AW22">
        <v>19</v>
      </c>
      <c r="AX22">
        <f>IF(Z22&gt;0, (R22*SUMPRODUCT(K22:$K$98, X22:$X$98)-K22*$AZ$3)/Z22, 0)</f>
        <v>-1736.5947904602403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1000000</v>
      </c>
      <c r="S23">
        <f t="shared" si="1"/>
        <v>-1378.133067598136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-1368.7691837110169</v>
      </c>
      <c r="AC23">
        <f t="shared" si="2"/>
        <v>-1072.4316992286094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-2132.3692355339062</v>
      </c>
      <c r="AI23">
        <f t="shared" si="7"/>
        <v>-2151.823664943573</v>
      </c>
      <c r="AJ23">
        <f t="shared" si="8"/>
        <v>-296.33748448240749</v>
      </c>
      <c r="AK23">
        <f t="shared" si="30"/>
        <v>-95.813842859771199</v>
      </c>
      <c r="AL23">
        <f t="shared" si="9"/>
        <v>-2543.9749922857518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-565.45271881952965</v>
      </c>
      <c r="AR23">
        <f t="shared" si="14"/>
        <v>-570.61156270991455</v>
      </c>
      <c r="AS23">
        <f t="shared" si="15"/>
        <v>-78.581529641493972</v>
      </c>
      <c r="AT23">
        <f t="shared" si="16"/>
        <v>-25.407512471469126</v>
      </c>
      <c r="AU23">
        <f t="shared" si="17"/>
        <v>-674.6006048228777</v>
      </c>
      <c r="AW23">
        <v>20</v>
      </c>
      <c r="AX23">
        <f>IF(Z23&gt;0, (R23*SUMPRODUCT(K23:$K$98, X23:$X$98)-K23*$AZ$3)/Z23, 0)</f>
        <v>-1378.133067598136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1000000</v>
      </c>
      <c r="S24">
        <f t="shared" si="1"/>
        <v>-1053.5284302321195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-1072.4316992286094</v>
      </c>
      <c r="AC24">
        <f t="shared" si="2"/>
        <v>-809.37924117271996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-2139.6860804960652</v>
      </c>
      <c r="AI24">
        <f t="shared" si="7"/>
        <v>-2158.8924734596226</v>
      </c>
      <c r="AJ24">
        <f t="shared" si="8"/>
        <v>-263.05245805588947</v>
      </c>
      <c r="AK24">
        <f t="shared" si="30"/>
        <v>-75.070218946002669</v>
      </c>
      <c r="AL24">
        <f t="shared" si="9"/>
        <v>-2497.0151504615146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-506.60086521330794</v>
      </c>
      <c r="AR24">
        <f t="shared" si="14"/>
        <v>-511.14824970192842</v>
      </c>
      <c r="AS24">
        <f t="shared" si="15"/>
        <v>-62.281380461523298</v>
      </c>
      <c r="AT24">
        <f t="shared" si="16"/>
        <v>-17.773933389789772</v>
      </c>
      <c r="AU24">
        <f t="shared" si="17"/>
        <v>-591.20356355324145</v>
      </c>
      <c r="AW24">
        <v>21</v>
      </c>
      <c r="AX24">
        <f>IF(Z24&gt;0, (R24*SUMPRODUCT(K24:$K$98, X24:$X$98)-K24*$AZ$3)/Z24, 0)</f>
        <v>-1053.5284302321195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1000000</v>
      </c>
      <c r="S25">
        <f t="shared" si="1"/>
        <v>-759.79325463552186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-809.37924117271996</v>
      </c>
      <c r="AC25">
        <f t="shared" si="2"/>
        <v>-576.24334131868818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-2151.9226804229133</v>
      </c>
      <c r="AI25">
        <f t="shared" si="7"/>
        <v>-2170.8832113898247</v>
      </c>
      <c r="AJ25">
        <f t="shared" si="8"/>
        <v>-233.13589985403178</v>
      </c>
      <c r="AK25">
        <f t="shared" si="30"/>
        <v>-56.656546882090403</v>
      </c>
      <c r="AL25">
        <f t="shared" si="9"/>
        <v>-2460.6756581259469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-454.90897578037493</v>
      </c>
      <c r="AR25">
        <f t="shared" si="14"/>
        <v>-458.91716613074317</v>
      </c>
      <c r="AS25">
        <f t="shared" si="15"/>
        <v>-49.284118981166529</v>
      </c>
      <c r="AT25">
        <f t="shared" si="16"/>
        <v>-11.976997104895659</v>
      </c>
      <c r="AU25">
        <f t="shared" si="17"/>
        <v>-520.17828221680543</v>
      </c>
      <c r="AW25">
        <v>22</v>
      </c>
      <c r="AX25">
        <f>IF(Z25&gt;0, (R25*SUMPRODUCT(K25:$K$98, X25:$X$98)-K25*$AZ$3)/Z25, 0)</f>
        <v>-759.79325463552186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1000000</v>
      </c>
      <c r="S26">
        <f t="shared" si="1"/>
        <v>-495.11040918093221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-576.24334131868818</v>
      </c>
      <c r="AC26">
        <f t="shared" si="2"/>
        <v>-370.67306257465134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-2169.5458627277781</v>
      </c>
      <c r="AI26">
        <f t="shared" si="7"/>
        <v>-2188.262549738452</v>
      </c>
      <c r="AJ26">
        <f t="shared" si="8"/>
        <v>-205.57027874403684</v>
      </c>
      <c r="AK26">
        <f t="shared" si="30"/>
        <v>-40.337033892308177</v>
      </c>
      <c r="AL26">
        <f t="shared" si="9"/>
        <v>-2434.169862374797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-409.49504934950971</v>
      </c>
      <c r="AR26">
        <f t="shared" si="14"/>
        <v>-413.02776594369078</v>
      </c>
      <c r="AS26">
        <f t="shared" si="15"/>
        <v>-38.800752215139624</v>
      </c>
      <c r="AT26">
        <f t="shared" si="16"/>
        <v>-7.6134899787625017</v>
      </c>
      <c r="AU26">
        <f t="shared" si="17"/>
        <v>-459.44200813759289</v>
      </c>
      <c r="AW26">
        <v>23</v>
      </c>
      <c r="AX26">
        <f>IF(Z26&gt;0, (R26*SUMPRODUCT(K26:$K$98, X26:$X$98)-K26*$AZ$3)/Z26, 0)</f>
        <v>-495.11040918093221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1000000</v>
      </c>
      <c r="S27">
        <f t="shared" si="1"/>
        <v>-257.7218039951988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-370.67306257465134</v>
      </c>
      <c r="AC27">
        <f t="shared" si="2"/>
        <v>-190.4544918130814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-2188.2607131854797</v>
      </c>
      <c r="AI27">
        <f t="shared" si="7"/>
        <v>-2206.7355268082174</v>
      </c>
      <c r="AJ27">
        <f t="shared" si="8"/>
        <v>-180.21857076156994</v>
      </c>
      <c r="AK27">
        <f t="shared" si="30"/>
        <v>-25.947114380225596</v>
      </c>
      <c r="AL27">
        <f t="shared" si="9"/>
        <v>-2412.901211950013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-368.77448151787161</v>
      </c>
      <c r="AR27">
        <f t="shared" si="14"/>
        <v>-371.88793128819009</v>
      </c>
      <c r="AS27">
        <f t="shared" si="15"/>
        <v>-30.371157144133477</v>
      </c>
      <c r="AT27">
        <f t="shared" si="16"/>
        <v>-4.3727118961631488</v>
      </c>
      <c r="AU27">
        <f t="shared" si="17"/>
        <v>-406.63180032848675</v>
      </c>
      <c r="AW27">
        <v>24</v>
      </c>
      <c r="AX27">
        <f>IF(Z27&gt;0, (R27*SUMPRODUCT(K27:$K$98, X27:$X$98)-K27*$AZ$3)/Z27, 0)</f>
        <v>-257.7218039951988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1000000</v>
      </c>
      <c r="S28">
        <f t="shared" si="1"/>
        <v>-44.83043049159474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-190.4544918130814</v>
      </c>
      <c r="AC28">
        <f t="shared" si="2"/>
        <v>-32.698955374633442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-2210.6636824248176</v>
      </c>
      <c r="AI28">
        <f t="shared" si="7"/>
        <v>-2228.8984813192674</v>
      </c>
      <c r="AJ28">
        <f t="shared" si="8"/>
        <v>-157.75553643844796</v>
      </c>
      <c r="AK28">
        <f t="shared" si="30"/>
        <v>-13.331814426915699</v>
      </c>
      <c r="AL28">
        <f t="shared" si="9"/>
        <v>-2399.9858321846309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-332.63385700421452</v>
      </c>
      <c r="AR28">
        <f t="shared" si="14"/>
        <v>-335.37760836548171</v>
      </c>
      <c r="AS28">
        <f t="shared" si="15"/>
        <v>-23.73713965017583</v>
      </c>
      <c r="AT28">
        <f t="shared" si="16"/>
        <v>-2.0060097286373262</v>
      </c>
      <c r="AU28">
        <f t="shared" si="17"/>
        <v>-361.12075774429485</v>
      </c>
      <c r="AW28">
        <v>25</v>
      </c>
      <c r="AX28">
        <f>IF(Z28&gt;0, (R28*SUMPRODUCT(K28:$K$98, X28:$X$98)-K28*$AZ$3)/Z28, 0)</f>
        <v>-44.83043049159474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1000000</v>
      </c>
      <c r="S29">
        <f t="shared" si="1"/>
        <v>145.56020139048439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-32.698955374633442</v>
      </c>
      <c r="AC29">
        <f t="shared" si="2"/>
        <v>104.78327508215216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-2235.9167590155012</v>
      </c>
      <c r="AI29">
        <f t="shared" si="7"/>
        <v>-2253.913312002031</v>
      </c>
      <c r="AJ29">
        <f t="shared" si="8"/>
        <v>-137.4822304567856</v>
      </c>
      <c r="AK29">
        <f t="shared" si="30"/>
        <v>-2.2889268762243411</v>
      </c>
      <c r="AL29">
        <f t="shared" si="9"/>
        <v>-2393.6844693350408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-300.38717291609055</v>
      </c>
      <c r="AR29">
        <f t="shared" si="14"/>
        <v>-302.8049434578877</v>
      </c>
      <c r="AS29">
        <f t="shared" si="15"/>
        <v>-18.470230775181534</v>
      </c>
      <c r="AT29">
        <f t="shared" si="16"/>
        <v>-0.30750888671876597</v>
      </c>
      <c r="AU29">
        <f t="shared" si="17"/>
        <v>-321.58268311978799</v>
      </c>
      <c r="AW29">
        <v>26</v>
      </c>
      <c r="AX29">
        <f>IF(Z29&gt;0, (R29*SUMPRODUCT(K29:$K$98, X29:$X$98)-K29*$AZ$3)/Z29, 0)</f>
        <v>145.56020139048439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1000000</v>
      </c>
      <c r="S30">
        <f t="shared" si="1"/>
        <v>315.51795511042752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104.78327508215216</v>
      </c>
      <c r="AC30">
        <f t="shared" si="2"/>
        <v>224.14260882766985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-2267.7657979719675</v>
      </c>
      <c r="AI30">
        <f t="shared" si="7"/>
        <v>-2285.5256912836826</v>
      </c>
      <c r="AJ30">
        <f t="shared" si="8"/>
        <v>-119.35933374551769</v>
      </c>
      <c r="AK30">
        <f t="shared" si="30"/>
        <v>7.3348292557506518</v>
      </c>
      <c r="AL30">
        <f t="shared" si="9"/>
        <v>-2397.5501957734496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-272.02319095970563</v>
      </c>
      <c r="AR30">
        <f t="shared" si="14"/>
        <v>-274.15352684098451</v>
      </c>
      <c r="AS30">
        <f t="shared" si="15"/>
        <v>-14.317398589094317</v>
      </c>
      <c r="AT30">
        <f t="shared" si="16"/>
        <v>0.87982791744994782</v>
      </c>
      <c r="AU30">
        <f t="shared" si="17"/>
        <v>-287.59109751262889</v>
      </c>
      <c r="AW30">
        <v>27</v>
      </c>
      <c r="AX30">
        <f>IF(Z30&gt;0, (R30*SUMPRODUCT(K30:$K$98, X30:$X$98)-K30*$AZ$3)/Z30, 0)</f>
        <v>315.51795511042752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1000000</v>
      </c>
      <c r="S31">
        <f t="shared" si="1"/>
        <v>466.33419112027804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224.14260882766985</v>
      </c>
      <c r="AC31">
        <f t="shared" si="2"/>
        <v>326.89308453011381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-2307.1792153761353</v>
      </c>
      <c r="AI31">
        <f t="shared" si="7"/>
        <v>-2324.703830274349</v>
      </c>
      <c r="AJ31">
        <f t="shared" si="8"/>
        <v>-102.75047570244396</v>
      </c>
      <c r="AK31">
        <f t="shared" si="30"/>
        <v>15.689982617936892</v>
      </c>
      <c r="AL31">
        <f t="shared" si="9"/>
        <v>-2411.764323358856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-247.09902837117502</v>
      </c>
      <c r="AR31">
        <f t="shared" si="14"/>
        <v>-248.97591564766762</v>
      </c>
      <c r="AS31">
        <f t="shared" si="15"/>
        <v>-11.004581933445824</v>
      </c>
      <c r="AT31">
        <f t="shared" si="16"/>
        <v>1.6803980523987054</v>
      </c>
      <c r="AU31">
        <f t="shared" si="17"/>
        <v>-258.30009952871472</v>
      </c>
      <c r="AW31">
        <v>28</v>
      </c>
      <c r="AX31">
        <f>IF(Z31&gt;0, (R31*SUMPRODUCT(K31:$K$98, X31:$X$98)-K31*$AZ$3)/Z31, 0)</f>
        <v>466.33419112027804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1000000</v>
      </c>
      <c r="S32">
        <f t="shared" si="1"/>
        <v>599.18930712583301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326.89308453011381</v>
      </c>
      <c r="AC32">
        <f t="shared" si="2"/>
        <v>414.41340139300064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-2351.2572523400463</v>
      </c>
      <c r="AI32">
        <f t="shared" si="7"/>
        <v>-2368.5478396579692</v>
      </c>
      <c r="AJ32">
        <f t="shared" si="8"/>
        <v>-87.52031686288683</v>
      </c>
      <c r="AK32">
        <f t="shared" si="30"/>
        <v>22.88251591710797</v>
      </c>
      <c r="AL32">
        <f t="shared" si="9"/>
        <v>-2433.1856406037482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-224.83909705157993</v>
      </c>
      <c r="AR32">
        <f t="shared" si="14"/>
        <v>-226.49251036319617</v>
      </c>
      <c r="AS32">
        <f t="shared" si="15"/>
        <v>-8.3691348522308555</v>
      </c>
      <c r="AT32">
        <f t="shared" si="16"/>
        <v>2.1881417747677792</v>
      </c>
      <c r="AU32">
        <f t="shared" si="17"/>
        <v>-232.67350344065926</v>
      </c>
      <c r="AW32">
        <v>29</v>
      </c>
      <c r="AX32">
        <f>IF(Z32&gt;0, (R32*SUMPRODUCT(K32:$K$98, X32:$X$98)-K32*$AZ$3)/Z32, 0)</f>
        <v>599.18930712583301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1000000</v>
      </c>
      <c r="S33">
        <f t="shared" si="1"/>
        <v>715.72523385143256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414.41340139300064</v>
      </c>
      <c r="AC33">
        <f t="shared" si="2"/>
        <v>488.34157687183466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-2404.1143837411905</v>
      </c>
      <c r="AI33">
        <f t="shared" si="7"/>
        <v>-2421.1719623263407</v>
      </c>
      <c r="AJ33">
        <f t="shared" si="8"/>
        <v>-73.928175478834021</v>
      </c>
      <c r="AK33">
        <f t="shared" si="30"/>
        <v>29.008938097510047</v>
      </c>
      <c r="AL33">
        <f t="shared" si="9"/>
        <v>-2466.0911997076646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-205.26210981346983</v>
      </c>
      <c r="AR33">
        <f t="shared" si="14"/>
        <v>-206.71847752724244</v>
      </c>
      <c r="AS33">
        <f t="shared" si="15"/>
        <v>-6.3119514512581905</v>
      </c>
      <c r="AT33">
        <f t="shared" si="16"/>
        <v>2.4767689414499454</v>
      </c>
      <c r="AU33">
        <f t="shared" si="17"/>
        <v>-210.55366003705069</v>
      </c>
      <c r="AW33">
        <v>30</v>
      </c>
      <c r="AX33">
        <f>IF(Z33&gt;0, (R33*SUMPRODUCT(K33:$K$98, X33:$X$98)-K33*$AZ$3)/Z33, 0)</f>
        <v>715.72523385143256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1000000</v>
      </c>
      <c r="S34">
        <f t="shared" si="1"/>
        <v>816.97528362702622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488.34157687183466</v>
      </c>
      <c r="AC34">
        <f t="shared" si="2"/>
        <v>549.83596038909081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-2465.9199782213846</v>
      </c>
      <c r="AI34">
        <f t="shared" si="7"/>
        <v>-2482.7453330212279</v>
      </c>
      <c r="AJ34">
        <f t="shared" si="8"/>
        <v>-61.494383517256153</v>
      </c>
      <c r="AK34">
        <f t="shared" si="30"/>
        <v>34.183910381028433</v>
      </c>
      <c r="AL34">
        <f t="shared" si="9"/>
        <v>-2510.0558061574557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-187.98128681279132</v>
      </c>
      <c r="AR34">
        <f t="shared" si="14"/>
        <v>-189.26391231333074</v>
      </c>
      <c r="AS34">
        <f t="shared" si="15"/>
        <v>-4.687821765275185</v>
      </c>
      <c r="AT34">
        <f t="shared" si="16"/>
        <v>2.6058978062839455</v>
      </c>
      <c r="AU34">
        <f t="shared" si="17"/>
        <v>-191.34583627232198</v>
      </c>
      <c r="AW34">
        <v>31</v>
      </c>
      <c r="AX34">
        <f>IF(Z34&gt;0, (R34*SUMPRODUCT(K34:$K$98, X34:$X$98)-K34*$AZ$3)/Z34, 0)</f>
        <v>816.97528362702622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903.99317688230758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549.83596038909081</v>
      </c>
      <c r="AC35">
        <f t="shared" ref="AC35:AC66" si="33">S35*Z35</f>
        <v>600.03011405016173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-2528.9140897504849</v>
      </c>
      <c r="AI35">
        <f t="shared" ref="AI35:AI66" si="38">SUM(AE35:AH35)</f>
        <v>-2545.5079681500861</v>
      </c>
      <c r="AJ35">
        <f t="shared" ref="AJ35:AJ66" si="39">AB35-AC35</f>
        <v>-50.194153661070914</v>
      </c>
      <c r="AK35">
        <f t="shared" si="30"/>
        <v>38.488517227236358</v>
      </c>
      <c r="AL35">
        <f t="shared" ref="AL35:AL66" si="40">SUM(AI35:AK35)</f>
        <v>-2557.2136045839202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-172.12806732406571</v>
      </c>
      <c r="AR35">
        <f t="shared" ref="AR35:AR66" si="45">AI35*$K35</f>
        <v>-173.25751344875226</v>
      </c>
      <c r="AS35">
        <f t="shared" ref="AS35:AS66" si="46">AJ35*$K35</f>
        <v>-3.4164160402537678</v>
      </c>
      <c r="AT35">
        <f t="shared" ref="AT35:AT66" si="47">AK35*$K35</f>
        <v>2.6196833302260787</v>
      </c>
      <c r="AU35">
        <f t="shared" ref="AU35:AU66" si="48">AL35*$K35</f>
        <v>-174.0542461587799</v>
      </c>
      <c r="AW35">
        <v>32</v>
      </c>
      <c r="AX35">
        <f>IF(Z35&gt;0, (R35*SUMPRODUCT(K35:$K$98, X35:$X$98)-K35*$AZ$3)/Z35, 0)</f>
        <v>903.99317688230758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1000000</v>
      </c>
      <c r="S36">
        <f t="shared" si="32"/>
        <v>978.66783887701035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600.03011405016173</v>
      </c>
      <c r="AC36">
        <f t="shared" si="33"/>
        <v>640.55869000633083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-2596.5463714765156</v>
      </c>
      <c r="AI36">
        <f t="shared" si="38"/>
        <v>-2612.9093974328339</v>
      </c>
      <c r="AJ36">
        <f t="shared" si="39"/>
        <v>-40.528575956169107</v>
      </c>
      <c r="AK36">
        <f t="shared" si="30"/>
        <v>42.002107983511323</v>
      </c>
      <c r="AL36">
        <f t="shared" si="40"/>
        <v>-2611.4358654054913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-157.79588617663549</v>
      </c>
      <c r="AR36">
        <f t="shared" si="45"/>
        <v>-158.79029097898081</v>
      </c>
      <c r="AS36">
        <f t="shared" si="46"/>
        <v>-2.4629802990362761</v>
      </c>
      <c r="AT36">
        <f t="shared" si="47"/>
        <v>2.552528975932002</v>
      </c>
      <c r="AU36">
        <f t="shared" si="48"/>
        <v>-158.70074230208505</v>
      </c>
      <c r="AW36">
        <v>33</v>
      </c>
      <c r="AX36">
        <f>IF(Z36&gt;0, (R36*SUMPRODUCT(K36:$K$98, X36:$X$98)-K36*$AZ$3)/Z36, 0)</f>
        <v>978.66783887701035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1000000</v>
      </c>
      <c r="S37">
        <f t="shared" si="32"/>
        <v>1042.3518399020791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640.55869000633083</v>
      </c>
      <c r="AC37">
        <f t="shared" si="33"/>
        <v>672.63480675847632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-2670.8732383090951</v>
      </c>
      <c r="AI37">
        <f t="shared" si="38"/>
        <v>-2687.0058621748922</v>
      </c>
      <c r="AJ37">
        <f t="shared" si="39"/>
        <v>-32.076116752145481</v>
      </c>
      <c r="AK37">
        <f t="shared" si="30"/>
        <v>44.839108300443165</v>
      </c>
      <c r="AL37">
        <f t="shared" si="40"/>
        <v>-2674.2428706265946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-144.92217642516954</v>
      </c>
      <c r="AR37">
        <f t="shared" si="45"/>
        <v>-145.79753618711769</v>
      </c>
      <c r="AS37">
        <f t="shared" si="46"/>
        <v>-1.7404572348524152</v>
      </c>
      <c r="AT37">
        <f t="shared" si="47"/>
        <v>2.4329799972004835</v>
      </c>
      <c r="AU37">
        <f t="shared" si="48"/>
        <v>-145.10501342476962</v>
      </c>
      <c r="AW37">
        <v>34</v>
      </c>
      <c r="AX37">
        <f>IF(Z37&gt;0, (R37*SUMPRODUCT(K37:$K$98, X37:$X$98)-K37*$AZ$3)/Z37, 0)</f>
        <v>1042.3518399020791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1000000</v>
      </c>
      <c r="S38">
        <f t="shared" si="32"/>
        <v>1096.1401951495075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672.63480675847632</v>
      </c>
      <c r="AC38">
        <f t="shared" si="33"/>
        <v>697.24120437686065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-2764.288317021937</v>
      </c>
      <c r="AI38">
        <f t="shared" si="38"/>
        <v>-2780.1905074411507</v>
      </c>
      <c r="AJ38">
        <f t="shared" si="39"/>
        <v>-24.606397618384335</v>
      </c>
      <c r="AK38">
        <f t="shared" si="30"/>
        <v>47.084436473093348</v>
      </c>
      <c r="AL38">
        <f t="shared" si="40"/>
        <v>-2757.7124685864414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-133.92044588353582</v>
      </c>
      <c r="AR38">
        <f t="shared" si="45"/>
        <v>-134.69085337625361</v>
      </c>
      <c r="AS38">
        <f t="shared" si="46"/>
        <v>-1.1920969749608985</v>
      </c>
      <c r="AT38">
        <f t="shared" si="47"/>
        <v>2.2810821461072788</v>
      </c>
      <c r="AU38">
        <f t="shared" si="48"/>
        <v>-133.60186820510722</v>
      </c>
      <c r="AW38">
        <v>35</v>
      </c>
      <c r="AX38">
        <f>IF(Z38&gt;0, (R38*SUMPRODUCT(K38:$K$98, X38:$X$98)-K38*$AZ$3)/Z38, 0)</f>
        <v>1096.1401951495075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1000000</v>
      </c>
      <c r="S39">
        <f t="shared" si="32"/>
        <v>1140.0963478223107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697.24120437686065</v>
      </c>
      <c r="AC39">
        <f t="shared" si="33"/>
        <v>714.68555674649826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-2862.5653830273741</v>
      </c>
      <c r="AI39">
        <f t="shared" si="38"/>
        <v>-2878.2369874078199</v>
      </c>
      <c r="AJ39">
        <f t="shared" si="39"/>
        <v>-17.444352369637613</v>
      </c>
      <c r="AK39">
        <f t="shared" si="30"/>
        <v>48.806884306380248</v>
      </c>
      <c r="AL39">
        <f t="shared" si="40"/>
        <v>-2846.8744554710775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-123.82289131591637</v>
      </c>
      <c r="AR39">
        <f t="shared" si="45"/>
        <v>-124.50078093808938</v>
      </c>
      <c r="AS39">
        <f t="shared" si="46"/>
        <v>-0.75457146248929208</v>
      </c>
      <c r="AT39">
        <f t="shared" si="47"/>
        <v>2.1111865485308403</v>
      </c>
      <c r="AU39">
        <f t="shared" si="48"/>
        <v>-123.14416585204783</v>
      </c>
      <c r="AW39">
        <v>36</v>
      </c>
      <c r="AX39">
        <f>IF(Z39&gt;0, (R39*SUMPRODUCT(K39:$K$98, X39:$X$98)-K39*$AZ$3)/Z39, 0)</f>
        <v>1140.0963478223107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1000000</v>
      </c>
      <c r="S40">
        <f t="shared" si="32"/>
        <v>1175.4581800544358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714.68555674649826</v>
      </c>
      <c r="AC40">
        <f t="shared" si="33"/>
        <v>726.00980672805736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-2955.6896607190988</v>
      </c>
      <c r="AI40">
        <f t="shared" si="38"/>
        <v>-2971.1306568142222</v>
      </c>
      <c r="AJ40">
        <f t="shared" si="39"/>
        <v>-11.324249981559092</v>
      </c>
      <c r="AK40">
        <f t="shared" si="30"/>
        <v>50.027988972254882</v>
      </c>
      <c r="AL40">
        <f t="shared" si="40"/>
        <v>-2932.4269178235268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-114.15273871895236</v>
      </c>
      <c r="AR40">
        <f t="shared" si="45"/>
        <v>-114.74909090579804</v>
      </c>
      <c r="AS40">
        <f t="shared" si="46"/>
        <v>-0.43735787505462015</v>
      </c>
      <c r="AT40">
        <f t="shared" si="47"/>
        <v>1.9321487061652596</v>
      </c>
      <c r="AU40">
        <f t="shared" si="48"/>
        <v>-113.25430007468742</v>
      </c>
      <c r="AW40">
        <v>37</v>
      </c>
      <c r="AX40">
        <f>IF(Z40&gt;0, (R40*SUMPRODUCT(K40:$K$98, X40:$X$98)-K40*$AZ$3)/Z40, 0)</f>
        <v>1175.4581800544358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1000000</v>
      </c>
      <c r="S41">
        <f t="shared" si="32"/>
        <v>1204.0081250843898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726.00980672805736</v>
      </c>
      <c r="AC41">
        <f t="shared" si="33"/>
        <v>732.52415845328005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-3058.7816509040999</v>
      </c>
      <c r="AI41">
        <f t="shared" si="38"/>
        <v>-3073.9917674969997</v>
      </c>
      <c r="AJ41">
        <f t="shared" si="39"/>
        <v>-6.5143517252226957</v>
      </c>
      <c r="AK41">
        <f t="shared" ref="AK41:AK72" si="61">G41*SUM(AB41:AB41, AE41:AF41)</f>
        <v>50.82068647096402</v>
      </c>
      <c r="AL41">
        <f t="shared" si="40"/>
        <v>-3029.6854327512583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-105.47704556861093</v>
      </c>
      <c r="AR41">
        <f t="shared" si="45"/>
        <v>-106.00154137905852</v>
      </c>
      <c r="AS41">
        <f t="shared" si="46"/>
        <v>-0.22463668616822632</v>
      </c>
      <c r="AT41">
        <f t="shared" si="47"/>
        <v>1.7524676405527526</v>
      </c>
      <c r="AU41">
        <f t="shared" si="48"/>
        <v>-104.473710424674</v>
      </c>
      <c r="AW41">
        <v>38</v>
      </c>
      <c r="AX41">
        <f>IF(Z41&gt;0, (R41*SUMPRODUCT(K41:$K$98, X41:$X$98)-K41*$AZ$3)/Z41, 0)</f>
        <v>1204.0081250843898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1000000</v>
      </c>
      <c r="S42">
        <f t="shared" si="32"/>
        <v>1226.3710231626694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732.52415845328005</v>
      </c>
      <c r="AC42">
        <f t="shared" si="33"/>
        <v>734.78558649553952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-3166.2236550355624</v>
      </c>
      <c r="AI42">
        <f t="shared" si="38"/>
        <v>-3181.2025148711573</v>
      </c>
      <c r="AJ42">
        <f t="shared" si="39"/>
        <v>-2.2614280422594675</v>
      </c>
      <c r="AK42">
        <f t="shared" si="61"/>
        <v>51.27669109172961</v>
      </c>
      <c r="AL42">
        <f t="shared" si="40"/>
        <v>-3132.1872518216874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-97.483933981375628</v>
      </c>
      <c r="AR42">
        <f t="shared" si="45"/>
        <v>-97.945113715475316</v>
      </c>
      <c r="AS42">
        <f t="shared" si="46"/>
        <v>-6.9626446516071333E-2</v>
      </c>
      <c r="AT42">
        <f t="shared" si="47"/>
        <v>1.578743043379043</v>
      </c>
      <c r="AU42">
        <f t="shared" si="48"/>
        <v>-96.435997118612349</v>
      </c>
      <c r="AW42">
        <v>39</v>
      </c>
      <c r="AX42">
        <f>IF(Z42&gt;0, (R42*SUMPRODUCT(K42:$K$98, X42:$X$98)-K42*$AZ$3)/Z42, 0)</f>
        <v>1226.3710231626694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1000000</v>
      </c>
      <c r="S43">
        <f t="shared" si="32"/>
        <v>1243.4748204299956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734.78558649553952</v>
      </c>
      <c r="AC43">
        <f t="shared" si="33"/>
        <v>733.49671823815549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-3286.2342280436778</v>
      </c>
      <c r="AI43">
        <f t="shared" si="38"/>
        <v>-3300.9811434252156</v>
      </c>
      <c r="AJ43">
        <f t="shared" si="39"/>
        <v>1.2888682573840242</v>
      </c>
      <c r="AK43">
        <f t="shared" si="61"/>
        <v>51.434991054687771</v>
      </c>
      <c r="AL43">
        <f t="shared" si="40"/>
        <v>-3248.2572841131441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-90.338307509047809</v>
      </c>
      <c r="AR43">
        <f t="shared" si="45"/>
        <v>-90.743698994894615</v>
      </c>
      <c r="AS43">
        <f t="shared" si="46"/>
        <v>3.5430881944018569E-2</v>
      </c>
      <c r="AT43">
        <f t="shared" si="47"/>
        <v>1.4139436559242571</v>
      </c>
      <c r="AU43">
        <f t="shared" si="48"/>
        <v>-89.294324457026349</v>
      </c>
      <c r="AW43">
        <v>40</v>
      </c>
      <c r="AX43">
        <f>IF(Z43&gt;0, (R43*SUMPRODUCT(K43:$K$98, X43:$X$98)-K43*$AZ$3)/Z43, 0)</f>
        <v>1243.4748204299956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1000000</v>
      </c>
      <c r="S44">
        <f t="shared" si="32"/>
        <v>1255.7823277236212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733.49671823815549</v>
      </c>
      <c r="AC44">
        <f t="shared" si="33"/>
        <v>729.04686226838589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-3425.9125404400802</v>
      </c>
      <c r="AI44">
        <f t="shared" si="38"/>
        <v>-3440.4263388542913</v>
      </c>
      <c r="AJ44">
        <f t="shared" si="39"/>
        <v>4.449855969769601</v>
      </c>
      <c r="AK44">
        <f t="shared" si="61"/>
        <v>51.344770276670893</v>
      </c>
      <c r="AL44">
        <f t="shared" si="40"/>
        <v>-3384.6317126078511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-84.087547125336641</v>
      </c>
      <c r="AR44">
        <f t="shared" si="45"/>
        <v>-84.443782053612381</v>
      </c>
      <c r="AS44">
        <f t="shared" si="46"/>
        <v>0.10921979739473923</v>
      </c>
      <c r="AT44">
        <f t="shared" si="47"/>
        <v>1.2602352626680142</v>
      </c>
      <c r="AU44">
        <f t="shared" si="48"/>
        <v>-83.074326993549633</v>
      </c>
      <c r="AW44">
        <v>41</v>
      </c>
      <c r="AX44">
        <f>IF(Z44&gt;0, (R44*SUMPRODUCT(K44:$K$98, X44:$X$98)-K44*$AZ$3)/Z44, 0)</f>
        <v>1255.7823277236212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1000000</v>
      </c>
      <c r="S45">
        <f t="shared" si="32"/>
        <v>1263.4435054967773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729.04686226838589</v>
      </c>
      <c r="AC45">
        <f t="shared" si="33"/>
        <v>721.64543258883339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-3572.9302607549071</v>
      </c>
      <c r="AI45">
        <f t="shared" si="38"/>
        <v>-3587.2095979284572</v>
      </c>
      <c r="AJ45">
        <f t="shared" si="39"/>
        <v>7.401429679552507</v>
      </c>
      <c r="AK45">
        <f t="shared" si="61"/>
        <v>51.033280358787017</v>
      </c>
      <c r="AL45">
        <f t="shared" si="40"/>
        <v>-3528.7748878901175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-78.300030109375172</v>
      </c>
      <c r="AR45">
        <f t="shared" si="45"/>
        <v>-78.612958839866167</v>
      </c>
      <c r="AS45">
        <f t="shared" si="46"/>
        <v>0.16220080563199624</v>
      </c>
      <c r="AT45">
        <f t="shared" si="47"/>
        <v>1.1183838186164128</v>
      </c>
      <c r="AU45">
        <f t="shared" si="48"/>
        <v>-77.332374215617762</v>
      </c>
      <c r="AW45">
        <v>42</v>
      </c>
      <c r="AX45">
        <f>IF(Z45&gt;0, (R45*SUMPRODUCT(K45:$K$98, X45:$X$98)-K45*$AZ$3)/Z45, 0)</f>
        <v>1263.4435054967773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1000000</v>
      </c>
      <c r="S46">
        <f t="shared" si="32"/>
        <v>1267.1685372325019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721.64543258883339</v>
      </c>
      <c r="AC46">
        <f t="shared" si="33"/>
        <v>711.81515019890855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-3724.9907152479377</v>
      </c>
      <c r="AI46">
        <f t="shared" si="38"/>
        <v>-3739.0341342818715</v>
      </c>
      <c r="AJ46">
        <f t="shared" si="39"/>
        <v>9.8302823899248324</v>
      </c>
      <c r="AK46">
        <f t="shared" si="61"/>
        <v>50.515180281218342</v>
      </c>
      <c r="AL46">
        <f t="shared" si="40"/>
        <v>-3678.6886716107283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-72.886074662963338</v>
      </c>
      <c r="AR46">
        <f t="shared" si="45"/>
        <v>-73.160859156798637</v>
      </c>
      <c r="AS46">
        <f t="shared" si="46"/>
        <v>0.19234697506685866</v>
      </c>
      <c r="AT46">
        <f t="shared" si="47"/>
        <v>0.9884194305555114</v>
      </c>
      <c r="AU46">
        <f t="shared" si="48"/>
        <v>-71.980092751176272</v>
      </c>
      <c r="AW46">
        <v>43</v>
      </c>
      <c r="AX46">
        <f>IF(Z46&gt;0, (R46*SUMPRODUCT(K46:$K$98, X46:$X$98)-K46*$AZ$3)/Z46, 0)</f>
        <v>1267.1685372325019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1000000</v>
      </c>
      <c r="S47">
        <f t="shared" si="32"/>
        <v>1267.7169031497433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711.81515019890855</v>
      </c>
      <c r="AC47">
        <f t="shared" si="33"/>
        <v>700.06277885688291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-3896.1196693132888</v>
      </c>
      <c r="AI47">
        <f t="shared" si="38"/>
        <v>-3909.9252511651503</v>
      </c>
      <c r="AJ47">
        <f t="shared" si="39"/>
        <v>11.75237134202564</v>
      </c>
      <c r="AK47">
        <f t="shared" si="61"/>
        <v>49.827060513923605</v>
      </c>
      <c r="AL47">
        <f t="shared" si="40"/>
        <v>-3848.345819309201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-68.066533301054676</v>
      </c>
      <c r="AR47">
        <f t="shared" si="45"/>
        <v>-68.307721502808704</v>
      </c>
      <c r="AS47">
        <f t="shared" si="46"/>
        <v>0.20531791711093486</v>
      </c>
      <c r="AT47">
        <f t="shared" si="47"/>
        <v>0.87049566276859935</v>
      </c>
      <c r="AU47">
        <f t="shared" si="48"/>
        <v>-67.231907922929167</v>
      </c>
      <c r="AW47">
        <v>44</v>
      </c>
      <c r="AX47">
        <f>IF(Z47&gt;0, (R47*SUMPRODUCT(K47:$K$98, X47:$X$98)-K47*$AZ$3)/Z47, 0)</f>
        <v>1267.7169031497433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1000000</v>
      </c>
      <c r="S48">
        <f t="shared" si="32"/>
        <v>1265.3208942622155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700.06277885688291</v>
      </c>
      <c r="AC48">
        <f t="shared" si="33"/>
        <v>686.57990923523653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-4087.7703851061997</v>
      </c>
      <c r="AI48">
        <f t="shared" si="38"/>
        <v>-4101.3357168799148</v>
      </c>
      <c r="AJ48">
        <f t="shared" si="39"/>
        <v>13.482869621646387</v>
      </c>
      <c r="AK48">
        <f t="shared" si="61"/>
        <v>49.004394519981808</v>
      </c>
      <c r="AL48">
        <f t="shared" si="40"/>
        <v>-4038.8484527382866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-63.763157472049237</v>
      </c>
      <c r="AR48">
        <f t="shared" si="45"/>
        <v>-63.974756535734294</v>
      </c>
      <c r="AS48">
        <f t="shared" si="46"/>
        <v>0.21031277637132065</v>
      </c>
      <c r="AT48">
        <f t="shared" si="47"/>
        <v>0.7643959005096731</v>
      </c>
      <c r="AU48">
        <f t="shared" si="48"/>
        <v>-63.0000478588533</v>
      </c>
      <c r="AW48">
        <v>45</v>
      </c>
      <c r="AX48">
        <f>IF(Z48&gt;0, (R48*SUMPRODUCT(K48:$K$98, X48:$X$98)-K48*$AZ$3)/Z48, 0)</f>
        <v>1265.3208942622155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1000000</v>
      </c>
      <c r="S49">
        <f t="shared" si="32"/>
        <v>1260.2300190638759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686.57990923523653</v>
      </c>
      <c r="AC49">
        <f t="shared" si="33"/>
        <v>671.55216576265934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-4306.508827116877</v>
      </c>
      <c r="AI49">
        <f t="shared" si="38"/>
        <v>-4319.8308428521768</v>
      </c>
      <c r="AJ49">
        <f t="shared" si="39"/>
        <v>15.027743472577185</v>
      </c>
      <c r="AK49">
        <f t="shared" si="61"/>
        <v>48.060593646466565</v>
      </c>
      <c r="AL49">
        <f t="shared" si="40"/>
        <v>-4256.7425057331338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-59.977815058405845</v>
      </c>
      <c r="AR49">
        <f t="shared" si="45"/>
        <v>-60.163354071108138</v>
      </c>
      <c r="AS49">
        <f t="shared" si="46"/>
        <v>0.20929510536887105</v>
      </c>
      <c r="AT49">
        <f t="shared" si="47"/>
        <v>0.66935179121757193</v>
      </c>
      <c r="AU49">
        <f t="shared" si="48"/>
        <v>-59.284707174521706</v>
      </c>
      <c r="AW49">
        <v>46</v>
      </c>
      <c r="AX49">
        <f>IF(Z49&gt;0, (R49*SUMPRODUCT(K49:$K$98, X49:$X$98)-K49*$AZ$3)/Z49, 0)</f>
        <v>1260.2300190638759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1000000</v>
      </c>
      <c r="S50">
        <f t="shared" si="32"/>
        <v>1252.5726083186207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671.55216576265934</v>
      </c>
      <c r="AC50">
        <f t="shared" si="33"/>
        <v>655.08811320378186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-4557.6997806875061</v>
      </c>
      <c r="AI50">
        <f t="shared" si="38"/>
        <v>-4570.7746337709359</v>
      </c>
      <c r="AJ50">
        <f t="shared" si="39"/>
        <v>16.464052558877484</v>
      </c>
      <c r="AK50">
        <f t="shared" si="61"/>
        <v>47.008651603386156</v>
      </c>
      <c r="AL50">
        <f t="shared" si="40"/>
        <v>-4507.3019296086723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-56.675190788396073</v>
      </c>
      <c r="AR50">
        <f t="shared" si="45"/>
        <v>-56.837777143068571</v>
      </c>
      <c r="AS50">
        <f t="shared" si="46"/>
        <v>0.20473119442365026</v>
      </c>
      <c r="AT50">
        <f t="shared" si="47"/>
        <v>0.58455458378727754</v>
      </c>
      <c r="AU50">
        <f t="shared" si="48"/>
        <v>-56.048491364857639</v>
      </c>
      <c r="AW50">
        <v>47</v>
      </c>
      <c r="AX50">
        <f>IF(Z50&gt;0, (R50*SUMPRODUCT(K50:$K$98, X50:$X$98)-K50*$AZ$3)/Z50, 0)</f>
        <v>1252.5726083186207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1000000</v>
      </c>
      <c r="S51">
        <f t="shared" si="32"/>
        <v>1242.4256660981619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655.08811320378186</v>
      </c>
      <c r="AC51">
        <f t="shared" si="33"/>
        <v>637.26449607567997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-4844.5656916732187</v>
      </c>
      <c r="AI51">
        <f t="shared" si="38"/>
        <v>-4857.3886820835223</v>
      </c>
      <c r="AJ51">
        <f t="shared" si="39"/>
        <v>17.823617128101887</v>
      </c>
      <c r="AK51">
        <f t="shared" si="61"/>
        <v>45.856167924264732</v>
      </c>
      <c r="AL51">
        <f t="shared" si="40"/>
        <v>-4793.7088970311561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-53.787839824128937</v>
      </c>
      <c r="AR51">
        <f t="shared" si="45"/>
        <v>-53.930209852352775</v>
      </c>
      <c r="AS51">
        <f t="shared" si="46"/>
        <v>0.19789056939009761</v>
      </c>
      <c r="AT51">
        <f t="shared" si="47"/>
        <v>0.50912803587287681</v>
      </c>
      <c r="AU51">
        <f t="shared" si="48"/>
        <v>-53.223191247089801</v>
      </c>
      <c r="AW51">
        <v>48</v>
      </c>
      <c r="AX51">
        <f>IF(Z51&gt;0, (R51*SUMPRODUCT(K51:$K$98, X51:$X$98)-K51*$AZ$3)/Z51, 0)</f>
        <v>1242.4256660981619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1000000</v>
      </c>
      <c r="S52">
        <f t="shared" si="32"/>
        <v>1229.9243199112543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637.26449607567997</v>
      </c>
      <c r="AC52">
        <f t="shared" si="33"/>
        <v>618.16556130538424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-5185.8686525388857</v>
      </c>
      <c r="AI52">
        <f t="shared" si="38"/>
        <v>-5198.4337663287733</v>
      </c>
      <c r="AJ52">
        <f t="shared" si="39"/>
        <v>19.098934770295728</v>
      </c>
      <c r="AK52">
        <f t="shared" si="61"/>
        <v>44.608514725297603</v>
      </c>
      <c r="AL52">
        <f t="shared" si="40"/>
        <v>-5134.7263168331792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-51.408240952030233</v>
      </c>
      <c r="AR52">
        <f t="shared" si="45"/>
        <v>-51.532800681668576</v>
      </c>
      <c r="AS52">
        <f t="shared" si="46"/>
        <v>0.18933041046417221</v>
      </c>
      <c r="AT52">
        <f t="shared" si="47"/>
        <v>0.44221044287104455</v>
      </c>
      <c r="AU52">
        <f t="shared" si="48"/>
        <v>-50.901259828333352</v>
      </c>
      <c r="AW52">
        <v>49</v>
      </c>
      <c r="AX52">
        <f>IF(Z52&gt;0, (R52*SUMPRODUCT(K52:$K$98, X52:$X$98)-K52*$AZ$3)/Z52, 0)</f>
        <v>1229.9243199112543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1000000</v>
      </c>
      <c r="S53">
        <f t="shared" si="32"/>
        <v>1214.8810774849946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618.16556130538424</v>
      </c>
      <c r="AC53">
        <f t="shared" si="33"/>
        <v>597.72955700856232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-5571.8660173147791</v>
      </c>
      <c r="AI53">
        <f t="shared" si="38"/>
        <v>-5584.1661833163344</v>
      </c>
      <c r="AJ53">
        <f t="shared" si="39"/>
        <v>20.43600429682192</v>
      </c>
      <c r="AK53">
        <f t="shared" si="61"/>
        <v>43.271589291376898</v>
      </c>
      <c r="AL53">
        <f t="shared" si="40"/>
        <v>-5520.4585897281358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-49.316684636249867</v>
      </c>
      <c r="AR53">
        <f t="shared" si="45"/>
        <v>-49.425553623010707</v>
      </c>
      <c r="AS53">
        <f t="shared" si="46"/>
        <v>0.18087943536322057</v>
      </c>
      <c r="AT53">
        <f t="shared" si="47"/>
        <v>0.38299760190942178</v>
      </c>
      <c r="AU53">
        <f t="shared" si="48"/>
        <v>-48.861676585738067</v>
      </c>
      <c r="AW53">
        <v>50</v>
      </c>
      <c r="AX53">
        <f>IF(Z53&gt;0, (R53*SUMPRODUCT(K53:$K$98, X53:$X$98)-K53*$AZ$3)/Z53, 0)</f>
        <v>1214.8810774849946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1000000</v>
      </c>
      <c r="S54">
        <f t="shared" si="32"/>
        <v>1197.4438168158292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597.72955700856232</v>
      </c>
      <c r="AC54">
        <f t="shared" si="33"/>
        <v>576.06665510017694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-6006.2532236684474</v>
      </c>
      <c r="AI54">
        <f t="shared" si="38"/>
        <v>-6018.2802316793959</v>
      </c>
      <c r="AJ54">
        <f t="shared" si="39"/>
        <v>21.662901908385379</v>
      </c>
      <c r="AK54">
        <f t="shared" si="61"/>
        <v>41.841068990599368</v>
      </c>
      <c r="AL54">
        <f t="shared" si="40"/>
        <v>-5954.7762607804107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-47.465583464420874</v>
      </c>
      <c r="AR54">
        <f t="shared" si="45"/>
        <v>-47.560629232774652</v>
      </c>
      <c r="AS54">
        <f t="shared" si="46"/>
        <v>0.17119529269297232</v>
      </c>
      <c r="AT54">
        <f t="shared" si="47"/>
        <v>0.3306571798517825</v>
      </c>
      <c r="AU54">
        <f t="shared" si="48"/>
        <v>-47.05877676022989</v>
      </c>
      <c r="AW54">
        <v>51</v>
      </c>
      <c r="AX54">
        <f>IF(Z54&gt;0, (R54*SUMPRODUCT(K54:$K$98, X54:$X$98)-K54*$AZ$3)/Z54, 0)</f>
        <v>1197.4438168158292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1000000</v>
      </c>
      <c r="S55">
        <f t="shared" si="32"/>
        <v>1177.7840615338564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576.06665510017694</v>
      </c>
      <c r="AC55">
        <f t="shared" si="33"/>
        <v>553.29194907134956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-6495.8404266287162</v>
      </c>
      <c r="AI55">
        <f t="shared" si="38"/>
        <v>-6507.5847685488889</v>
      </c>
      <c r="AJ55">
        <f t="shared" si="39"/>
        <v>22.774706028827381</v>
      </c>
      <c r="AK55">
        <f t="shared" si="61"/>
        <v>40.324665857012391</v>
      </c>
      <c r="AL55">
        <f t="shared" si="40"/>
        <v>-6444.485396663049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-45.834501331327566</v>
      </c>
      <c r="AR55">
        <f t="shared" si="45"/>
        <v>-45.917369139035564</v>
      </c>
      <c r="AS55">
        <f t="shared" si="46"/>
        <v>0.16069780432408812</v>
      </c>
      <c r="AT55">
        <f t="shared" si="47"/>
        <v>0.28452991907435216</v>
      </c>
      <c r="AU55">
        <f t="shared" si="48"/>
        <v>-45.472141415637125</v>
      </c>
      <c r="AW55">
        <v>52</v>
      </c>
      <c r="AX55">
        <f>IF(Z55&gt;0, (R55*SUMPRODUCT(K55:$K$98, X55:$X$98)-K55*$AZ$3)/Z55, 0)</f>
        <v>1177.7840615338564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1000000</v>
      </c>
      <c r="S56">
        <f t="shared" si="32"/>
        <v>1155.9876279199821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553.29194907134956</v>
      </c>
      <c r="AC56">
        <f t="shared" si="33"/>
        <v>529.50287402180174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-7023.5688603142462</v>
      </c>
      <c r="AI56">
        <f t="shared" si="38"/>
        <v>-7035.0201695937094</v>
      </c>
      <c r="AJ56">
        <f t="shared" si="39"/>
        <v>23.789075049547819</v>
      </c>
      <c r="AK56">
        <f t="shared" si="61"/>
        <v>38.730436434994473</v>
      </c>
      <c r="AL56">
        <f t="shared" si="40"/>
        <v>-6972.5006581091666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-44.248340247623588</v>
      </c>
      <c r="AR56">
        <f t="shared" si="45"/>
        <v>-44.320483262002149</v>
      </c>
      <c r="AS56">
        <f t="shared" si="46"/>
        <v>0.14987068652752536</v>
      </c>
      <c r="AT56">
        <f t="shared" si="47"/>
        <v>0.24400095783184458</v>
      </c>
      <c r="AU56">
        <f t="shared" si="48"/>
        <v>-43.926611617642777</v>
      </c>
      <c r="AW56">
        <v>53</v>
      </c>
      <c r="AX56">
        <f>IF(Z56&gt;0, (R56*SUMPRODUCT(K56:$K$98, X56:$X$98)-K56*$AZ$3)/Z56, 0)</f>
        <v>1155.9876279199821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1000000</v>
      </c>
      <c r="S57">
        <f t="shared" si="32"/>
        <v>1132.4391397120446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529.50287402180174</v>
      </c>
      <c r="AC57">
        <f t="shared" si="33"/>
        <v>504.93795009719577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-7586.5611055002191</v>
      </c>
      <c r="AI57">
        <f t="shared" si="38"/>
        <v>-7597.7082376592507</v>
      </c>
      <c r="AJ57">
        <f t="shared" si="39"/>
        <v>24.564923924605978</v>
      </c>
      <c r="AK57">
        <f t="shared" si="61"/>
        <v>37.065201181526128</v>
      </c>
      <c r="AL57">
        <f t="shared" si="40"/>
        <v>-7536.0781125531184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-42.674267753467284</v>
      </c>
      <c r="AR57">
        <f t="shared" si="45"/>
        <v>-42.736970168411645</v>
      </c>
      <c r="AS57">
        <f t="shared" si="46"/>
        <v>0.13817724873291864</v>
      </c>
      <c r="AT57">
        <f t="shared" si="47"/>
        <v>0.20849108015617659</v>
      </c>
      <c r="AU57">
        <f t="shared" si="48"/>
        <v>-42.39030183952255</v>
      </c>
      <c r="AW57">
        <v>54</v>
      </c>
      <c r="AX57">
        <f>IF(Z57&gt;0, (R57*SUMPRODUCT(K57:$K$98, X57:$X$98)-K57*$AZ$3)/Z57, 0)</f>
        <v>1132.4391397120446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1000000</v>
      </c>
      <c r="S58">
        <f t="shared" si="32"/>
        <v>1107.5134693953946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504.93795009719577</v>
      </c>
      <c r="AC58">
        <f t="shared" si="33"/>
        <v>479.83816120356573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-8169.2547244417883</v>
      </c>
      <c r="AI58">
        <f t="shared" si="38"/>
        <v>-8180.0861539111183</v>
      </c>
      <c r="AJ58">
        <f t="shared" si="39"/>
        <v>25.099788893630034</v>
      </c>
      <c r="AK58">
        <f t="shared" si="61"/>
        <v>35.345656506803707</v>
      </c>
      <c r="AL58">
        <f t="shared" si="40"/>
        <v>-8119.6407085106848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-41.028489933097539</v>
      </c>
      <c r="AR58">
        <f t="shared" si="45"/>
        <v>-41.082888676916099</v>
      </c>
      <c r="AS58">
        <f t="shared" si="46"/>
        <v>0.12605879859077851</v>
      </c>
      <c r="AT58">
        <f t="shared" si="47"/>
        <v>0.17751667209363597</v>
      </c>
      <c r="AU58">
        <f t="shared" si="48"/>
        <v>-40.779313206231684</v>
      </c>
      <c r="AW58">
        <v>55</v>
      </c>
      <c r="AX58">
        <f>IF(Z58&gt;0, (R58*SUMPRODUCT(K58:$K$98, X58:$X$98)-K58*$AZ$3)/Z58, 0)</f>
        <v>1107.5134693953946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1000000</v>
      </c>
      <c r="S59">
        <f t="shared" si="32"/>
        <v>1081.7622209523106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479.83816120356573</v>
      </c>
      <c r="AC59">
        <f t="shared" si="33"/>
        <v>454.50117025246561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-8775.741135489403</v>
      </c>
      <c r="AI59">
        <f t="shared" si="38"/>
        <v>-8786.2448571356526</v>
      </c>
      <c r="AJ59">
        <f t="shared" si="39"/>
        <v>25.33699095110012</v>
      </c>
      <c r="AK59">
        <f t="shared" si="61"/>
        <v>33.588671284249607</v>
      </c>
      <c r="AL59">
        <f t="shared" si="40"/>
        <v>-8727.319194900303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-39.352187275205004</v>
      </c>
      <c r="AR59">
        <f t="shared" si="45"/>
        <v>-39.399288074434175</v>
      </c>
      <c r="AS59">
        <f t="shared" si="46"/>
        <v>0.11361616044777083</v>
      </c>
      <c r="AT59">
        <f t="shared" si="47"/>
        <v>0.15061835374310845</v>
      </c>
      <c r="AU59">
        <f t="shared" si="48"/>
        <v>-39.1350535602433</v>
      </c>
      <c r="AW59">
        <v>56</v>
      </c>
      <c r="AX59">
        <f>IF(Z59&gt;0, (R59*SUMPRODUCT(K59:$K$98, X59:$X$98)-K59*$AZ$3)/Z59, 0)</f>
        <v>1081.7622209523106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1000000</v>
      </c>
      <c r="S60">
        <f t="shared" si="32"/>
        <v>1055.6815022780772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454.50117025246561</v>
      </c>
      <c r="AC60">
        <f t="shared" si="33"/>
        <v>429.15924992547258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-9423.9617490537421</v>
      </c>
      <c r="AI60">
        <f t="shared" si="38"/>
        <v>-9434.1248344398027</v>
      </c>
      <c r="AJ60">
        <f t="shared" si="39"/>
        <v>25.341920326993034</v>
      </c>
      <c r="AK60">
        <f t="shared" si="61"/>
        <v>31.815081917672597</v>
      </c>
      <c r="AL60">
        <f t="shared" si="40"/>
        <v>-9376.9678321951378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-37.731195362620845</v>
      </c>
      <c r="AR60">
        <f t="shared" si="45"/>
        <v>-37.771885824912559</v>
      </c>
      <c r="AS60">
        <f t="shared" si="46"/>
        <v>0.10146273639297786</v>
      </c>
      <c r="AT60">
        <f t="shared" si="47"/>
        <v>0.12737966295693259</v>
      </c>
      <c r="AU60">
        <f t="shared" si="48"/>
        <v>-37.543043425562651</v>
      </c>
      <c r="AW60">
        <v>57</v>
      </c>
      <c r="AX60">
        <f>IF(Z60&gt;0, (R60*SUMPRODUCT(K60:$K$98, X60:$X$98)-K60*$AZ$3)/Z60, 0)</f>
        <v>1055.6815022780772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1000000</v>
      </c>
      <c r="S61">
        <f t="shared" si="32"/>
        <v>1029.5432317295463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429.15924992547258</v>
      </c>
      <c r="AC61">
        <f t="shared" si="33"/>
        <v>403.93722148089802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-10112.130115075373</v>
      </c>
      <c r="AI61">
        <f t="shared" si="38"/>
        <v>-10121.938766354697</v>
      </c>
      <c r="AJ61">
        <f t="shared" si="39"/>
        <v>25.222028444574562</v>
      </c>
      <c r="AK61">
        <f t="shared" si="61"/>
        <v>30.041147494783083</v>
      </c>
      <c r="AL61">
        <f t="shared" si="40"/>
        <v>-10066.67559041534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-36.148616142407739</v>
      </c>
      <c r="AR61">
        <f t="shared" si="45"/>
        <v>-36.18367988920847</v>
      </c>
      <c r="AS61">
        <f t="shared" si="46"/>
        <v>9.0163142107573577E-2</v>
      </c>
      <c r="AT61">
        <f t="shared" si="47"/>
        <v>0.10739042090127153</v>
      </c>
      <c r="AU61">
        <f t="shared" si="48"/>
        <v>-35.986126326199624</v>
      </c>
      <c r="AW61">
        <v>58</v>
      </c>
      <c r="AX61">
        <f>IF(Z61&gt;0, (R61*SUMPRODUCT(K61:$K$98, X61:$X$98)-K61*$AZ$3)/Z61, 0)</f>
        <v>1029.5432317295463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1000000</v>
      </c>
      <c r="S62">
        <f t="shared" si="32"/>
        <v>1003.645237267415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403.93722148089802</v>
      </c>
      <c r="AC62">
        <f t="shared" si="33"/>
        <v>378.95750437246056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-10841.459100970193</v>
      </c>
      <c r="AI62">
        <f t="shared" si="38"/>
        <v>-10850.898629259198</v>
      </c>
      <c r="AJ62">
        <f t="shared" si="39"/>
        <v>24.979717108437455</v>
      </c>
      <c r="AK62">
        <f t="shared" si="61"/>
        <v>28.275605503662863</v>
      </c>
      <c r="AL62">
        <f t="shared" si="40"/>
        <v>-10797.643306647098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-34.603397373531458</v>
      </c>
      <c r="AR62">
        <f t="shared" si="45"/>
        <v>-34.633526136215615</v>
      </c>
      <c r="AS62">
        <f t="shared" si="46"/>
        <v>7.9729404440063836E-2</v>
      </c>
      <c r="AT62">
        <f t="shared" si="47"/>
        <v>9.0249107994411937E-2</v>
      </c>
      <c r="AU62">
        <f t="shared" si="48"/>
        <v>-34.463547623781139</v>
      </c>
      <c r="AW62">
        <v>59</v>
      </c>
      <c r="AX62">
        <f>IF(Z62&gt;0, (R62*SUMPRODUCT(K62:$K$98, X62:$X$98)-K62*$AZ$3)/Z62, 0)</f>
        <v>1003.645237267415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1000000</v>
      </c>
      <c r="S63">
        <f t="shared" si="32"/>
        <v>978.13343726010817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378.95750437246056</v>
      </c>
      <c r="AC63">
        <f t="shared" si="33"/>
        <v>354.32633827925952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-11557.875487209256</v>
      </c>
      <c r="AI63">
        <f t="shared" si="38"/>
        <v>-11566.93167332819</v>
      </c>
      <c r="AJ63">
        <f t="shared" si="39"/>
        <v>24.631166093201045</v>
      </c>
      <c r="AK63">
        <f t="shared" si="61"/>
        <v>26.527025306072243</v>
      </c>
      <c r="AL63">
        <f t="shared" si="40"/>
        <v>-11515.773481928918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-32.937527345662708</v>
      </c>
      <c r="AR63">
        <f t="shared" si="45"/>
        <v>-32.963335581637388</v>
      </c>
      <c r="AS63">
        <f t="shared" si="46"/>
        <v>7.0193670770047567E-2</v>
      </c>
      <c r="AT63">
        <f t="shared" si="47"/>
        <v>7.5596472931792391E-2</v>
      </c>
      <c r="AU63">
        <f t="shared" si="48"/>
        <v>-32.81754543793555</v>
      </c>
      <c r="AW63">
        <v>60</v>
      </c>
      <c r="AX63">
        <f>IF(Z63&gt;0, (R63*SUMPRODUCT(K63:$K$98, X63:$X$98)-K63*$AZ$3)/Z63, 0)</f>
        <v>978.13343726010817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1000000</v>
      </c>
      <c r="S64">
        <f t="shared" si="32"/>
        <v>953.47483800655255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354.32633827925952</v>
      </c>
      <c r="AC64">
        <f t="shared" si="33"/>
        <v>330.29258886246322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-12215.630811156301</v>
      </c>
      <c r="AI64">
        <f t="shared" si="38"/>
        <v>-12224.291044643769</v>
      </c>
      <c r="AJ64">
        <f t="shared" si="39"/>
        <v>24.033749416796297</v>
      </c>
      <c r="AK64">
        <f t="shared" si="61"/>
        <v>24.802843679548168</v>
      </c>
      <c r="AL64">
        <f t="shared" si="40"/>
        <v>-12175.454451547424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-31.082136091985497</v>
      </c>
      <c r="AR64">
        <f t="shared" si="45"/>
        <v>-31.104171675739387</v>
      </c>
      <c r="AS64">
        <f t="shared" si="46"/>
        <v>6.1152819835656812E-2</v>
      </c>
      <c r="AT64">
        <f t="shared" si="47"/>
        <v>6.3109746408829506E-2</v>
      </c>
      <c r="AU64">
        <f t="shared" si="48"/>
        <v>-30.979909109494901</v>
      </c>
      <c r="AW64">
        <v>61</v>
      </c>
      <c r="AX64">
        <f>IF(Z64&gt;0, (R64*SUMPRODUCT(K64:$K$98, X64:$X$98)-K64*$AZ$3)/Z64, 0)</f>
        <v>953.47483800655255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1000000</v>
      </c>
      <c r="S65">
        <f t="shared" si="32"/>
        <v>938.91485086521061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330.29258886246322</v>
      </c>
      <c r="AC65">
        <f t="shared" si="33"/>
        <v>307.16025449267988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-15801.358444839896</v>
      </c>
      <c r="AI65">
        <f t="shared" si="38"/>
        <v>-15809.537042031367</v>
      </c>
      <c r="AJ65">
        <f t="shared" si="39"/>
        <v>23.132334369783337</v>
      </c>
      <c r="AK65">
        <f t="shared" si="61"/>
        <v>23.120481220372426</v>
      </c>
      <c r="AL65">
        <f t="shared" si="40"/>
        <v>-15763.28422644121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-35.89809158193227</v>
      </c>
      <c r="AR65">
        <f t="shared" si="45"/>
        <v>-35.916672011710887</v>
      </c>
      <c r="AS65">
        <f t="shared" si="46"/>
        <v>5.2552865034305951E-2</v>
      </c>
      <c r="AT65">
        <f t="shared" si="47"/>
        <v>5.2525936625297795E-2</v>
      </c>
      <c r="AU65">
        <f t="shared" si="48"/>
        <v>-35.811593210051285</v>
      </c>
      <c r="AW65">
        <v>62</v>
      </c>
      <c r="AX65">
        <f>IF(Z65&gt;0, (R65*SUMPRODUCT(K65:$K$98, X65:$X$98)-K65*$AZ$3)/Z65, 0)</f>
        <v>938.91485086521061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1000000</v>
      </c>
      <c r="S66">
        <f t="shared" si="32"/>
        <v>913.41344662254039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307.16025449267988</v>
      </c>
      <c r="AC66">
        <f t="shared" si="33"/>
        <v>278.36020016271385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-19125.237985245189</v>
      </c>
      <c r="AI66">
        <f t="shared" si="38"/>
        <v>-19132.856665515115</v>
      </c>
      <c r="AJ66">
        <f t="shared" si="39"/>
        <v>28.800054329966031</v>
      </c>
      <c r="AK66">
        <f t="shared" si="61"/>
        <v>21.501217814487593</v>
      </c>
      <c r="AL66">
        <f t="shared" si="40"/>
        <v>-19082.555393370661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-38.794107205428325</v>
      </c>
      <c r="AR66">
        <f t="shared" si="45"/>
        <v>-38.809561125498938</v>
      </c>
      <c r="AS66">
        <f t="shared" si="46"/>
        <v>5.84187447006317E-2</v>
      </c>
      <c r="AT66">
        <f t="shared" si="47"/>
        <v>4.3613603636514613E-2</v>
      </c>
      <c r="AU66">
        <f t="shared" si="48"/>
        <v>-38.707528777161791</v>
      </c>
      <c r="AW66">
        <v>63</v>
      </c>
      <c r="AX66">
        <f>IF(Z66&gt;0, (R66*SUMPRODUCT(K66:$K$98, X66:$X$98)-K66*$AZ$3)/Z66, 0)</f>
        <v>913.41344662254039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1000000</v>
      </c>
      <c r="S67">
        <f t="shared" ref="S67:S98" si="63">AX67</f>
        <v>879.57812319830145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278.36020016271385</v>
      </c>
      <c r="AC67">
        <f t="shared" ref="AC67:AC98" si="64">S67*Z67</f>
        <v>245.90362621796973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-22129.772437707783</v>
      </c>
      <c r="AI67">
        <f t="shared" ref="AI67:AI98" si="69">SUM(AE67:AH67)</f>
        <v>-22136.761686864065</v>
      </c>
      <c r="AJ67">
        <f t="shared" ref="AJ67:AJ98" si="70">AB67-AC67</f>
        <v>32.456573944744122</v>
      </c>
      <c r="AK67">
        <f t="shared" si="61"/>
        <v>19.485214011389971</v>
      </c>
      <c r="AL67">
        <f t="shared" ref="AL67:AL98" si="71">SUM(AI67:AK67)</f>
        <v>-22084.819898907932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-40.079088775004074</v>
      </c>
      <c r="AR67">
        <f t="shared" ref="AR67:AR98" si="76">AI67*$K67</f>
        <v>-40.091746959275682</v>
      </c>
      <c r="AS67">
        <f t="shared" ref="AS67:AS98" si="77">AJ67*$K67</f>
        <v>5.8781892679897106E-2</v>
      </c>
      <c r="AT67">
        <f t="shared" ref="AT67:AT98" si="78">AK67*$K67</f>
        <v>3.528954598881285E-2</v>
      </c>
      <c r="AU67">
        <f t="shared" ref="AU67:AU98" si="79">AL67*$K67</f>
        <v>-39.997675520606975</v>
      </c>
      <c r="AW67">
        <v>64</v>
      </c>
      <c r="AX67">
        <f>IF(Z67&gt;0, (R67*SUMPRODUCT(K67:$K$98, X67:$X$98)-K67*$AZ$3)/Z67, 0)</f>
        <v>879.57812319830145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1000000</v>
      </c>
      <c r="S68">
        <f t="shared" si="63"/>
        <v>838.89805873480111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245.90362621796973</v>
      </c>
      <c r="AC68">
        <f t="shared" si="64"/>
        <v>211.48304928286223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-24678.023093150012</v>
      </c>
      <c r="AI68">
        <f t="shared" si="69"/>
        <v>-24684.325499237402</v>
      </c>
      <c r="AJ68">
        <f t="shared" si="70"/>
        <v>34.420576935107505</v>
      </c>
      <c r="AK68">
        <f t="shared" si="61"/>
        <v>17.213253835257884</v>
      </c>
      <c r="AL68">
        <f t="shared" si="71"/>
        <v>-24632.69166846704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-39.905543906891452</v>
      </c>
      <c r="AR68">
        <f t="shared" si="76"/>
        <v>-39.915735199033861</v>
      </c>
      <c r="AS68">
        <f t="shared" si="77"/>
        <v>5.5659719540733232E-2</v>
      </c>
      <c r="AT68">
        <f t="shared" si="78"/>
        <v>2.7834654911803619E-2</v>
      </c>
      <c r="AU68">
        <f t="shared" si="79"/>
        <v>-39.832240824581326</v>
      </c>
      <c r="AW68">
        <v>65</v>
      </c>
      <c r="AX68">
        <f>IF(Z68&gt;0, (R68*SUMPRODUCT(K68:$K$98, X68:$X$98)-K68*$AZ$3)/Z68, 0)</f>
        <v>838.89805873480111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1000000</v>
      </c>
      <c r="S69">
        <f t="shared" si="63"/>
        <v>790.63336438515398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211.48304928286223</v>
      </c>
      <c r="AC69">
        <f t="shared" si="64"/>
        <v>176.62974809016413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-26172.429566438041</v>
      </c>
      <c r="AI69">
        <f t="shared" si="69"/>
        <v>-26178.014637725399</v>
      </c>
      <c r="AJ69">
        <f t="shared" si="70"/>
        <v>34.853301192698098</v>
      </c>
      <c r="AK69">
        <f t="shared" si="61"/>
        <v>14.803813449800357</v>
      </c>
      <c r="AL69">
        <f t="shared" si="71"/>
        <v>-26128.357523082897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-37.787563093486625</v>
      </c>
      <c r="AR69">
        <f t="shared" si="76"/>
        <v>-37.795626778713746</v>
      </c>
      <c r="AS69">
        <f t="shared" si="77"/>
        <v>5.032094229128202E-2</v>
      </c>
      <c r="AT69">
        <f t="shared" si="78"/>
        <v>2.1373637985671688E-2</v>
      </c>
      <c r="AU69">
        <f t="shared" si="79"/>
        <v>-37.723932198436785</v>
      </c>
      <c r="AW69">
        <v>66</v>
      </c>
      <c r="AX69">
        <f>IF(Z69&gt;0, (R69*SUMPRODUCT(K69:$K$98, X69:$X$98)-K69*$AZ$3)/Z69, 0)</f>
        <v>790.63336438515398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1000000</v>
      </c>
      <c r="S70">
        <f t="shared" si="63"/>
        <v>738.08098203189536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176.62974809016413</v>
      </c>
      <c r="AC70">
        <f t="shared" si="64"/>
        <v>143.35311599149296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-26944.720907440351</v>
      </c>
      <c r="AI70">
        <f t="shared" si="69"/>
        <v>-26949.576509992148</v>
      </c>
      <c r="AJ70">
        <f t="shared" si="70"/>
        <v>33.276632098671172</v>
      </c>
      <c r="AK70">
        <f t="shared" si="61"/>
        <v>12.364082366311489</v>
      </c>
      <c r="AL70">
        <f t="shared" si="71"/>
        <v>-26903.935795527166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-34.734456878621017</v>
      </c>
      <c r="AR70">
        <f t="shared" si="76"/>
        <v>-34.740716238962307</v>
      </c>
      <c r="AS70">
        <f t="shared" si="77"/>
        <v>4.2896927627031449E-2</v>
      </c>
      <c r="AT70">
        <f t="shared" si="78"/>
        <v>1.5938546451144592E-2</v>
      </c>
      <c r="AU70">
        <f t="shared" si="79"/>
        <v>-34.681880764884127</v>
      </c>
      <c r="AW70">
        <v>67</v>
      </c>
      <c r="AX70">
        <f>IF(Z70&gt;0, (R70*SUMPRODUCT(K70:$K$98, X70:$X$98)-K70*$AZ$3)/Z70, 0)</f>
        <v>738.08098203189536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1000000</v>
      </c>
      <c r="S71">
        <f t="shared" si="63"/>
        <v>680.8922847279739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143.35311599149296</v>
      </c>
      <c r="AC71">
        <f t="shared" si="64"/>
        <v>112.64627607252861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-26842.659287379814</v>
      </c>
      <c r="AI71">
        <f t="shared" si="69"/>
        <v>-26846.79526742391</v>
      </c>
      <c r="AJ71">
        <f t="shared" si="70"/>
        <v>30.706839918964349</v>
      </c>
      <c r="AK71">
        <f t="shared" si="61"/>
        <v>10.034718119404507</v>
      </c>
      <c r="AL71">
        <f t="shared" si="71"/>
        <v>-26806.053709385542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-30.895436767155395</v>
      </c>
      <c r="AR71">
        <f t="shared" si="76"/>
        <v>-30.900197208680748</v>
      </c>
      <c r="AS71">
        <f t="shared" si="77"/>
        <v>3.5343041867746755E-2</v>
      </c>
      <c r="AT71">
        <f t="shared" si="78"/>
        <v>1.154978706897535E-2</v>
      </c>
      <c r="AU71">
        <f t="shared" si="79"/>
        <v>-30.853304379744028</v>
      </c>
      <c r="AW71">
        <v>68</v>
      </c>
      <c r="AX71">
        <f>IF(Z71&gt;0, (R71*SUMPRODUCT(K71:$K$98, X71:$X$98)-K71*$AZ$3)/Z71, 0)</f>
        <v>680.8922847279739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1000000</v>
      </c>
      <c r="S72">
        <f t="shared" si="63"/>
        <v>618.84658382975954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112.64627607252861</v>
      </c>
      <c r="AC72">
        <f t="shared" si="64"/>
        <v>85.346925876495234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-25871.911611830077</v>
      </c>
      <c r="AI72">
        <f t="shared" si="69"/>
        <v>-25875.359434283437</v>
      </c>
      <c r="AJ72">
        <f t="shared" si="70"/>
        <v>27.299350196033373</v>
      </c>
      <c r="AK72">
        <f t="shared" si="61"/>
        <v>7.885239325077003</v>
      </c>
      <c r="AL72">
        <f t="shared" si="71"/>
        <v>-25840.174844762325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-26.587609799543134</v>
      </c>
      <c r="AR72">
        <f t="shared" si="76"/>
        <v>-26.591152999575023</v>
      </c>
      <c r="AS72">
        <f t="shared" si="77"/>
        <v>2.8054535810230943E-2</v>
      </c>
      <c r="AT72">
        <f t="shared" si="78"/>
        <v>8.103369766279532E-3</v>
      </c>
      <c r="AU72">
        <f t="shared" si="79"/>
        <v>-26.55499509399851</v>
      </c>
      <c r="AW72">
        <v>69</v>
      </c>
      <c r="AX72">
        <f>IF(Z72&gt;0, (R72*SUMPRODUCT(K72:$K$98, X72:$X$98)-K72*$AZ$3)/Z72, 0)</f>
        <v>618.84658382975954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1000000</v>
      </c>
      <c r="S73">
        <f t="shared" si="63"/>
        <v>551.94202863986266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85.346925876495234</v>
      </c>
      <c r="AC73">
        <f t="shared" si="64"/>
        <v>61.970107658311065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-24257.290025243139</v>
      </c>
      <c r="AI73">
        <f t="shared" si="69"/>
        <v>-24260.096937221333</v>
      </c>
      <c r="AJ73">
        <f t="shared" si="70"/>
        <v>23.376818218184169</v>
      </c>
      <c r="AK73">
        <f t="shared" ref="AK73:AK98" si="92">G73*SUM(AB73:AB73, AE73:AF73)</f>
        <v>5.9742848113546669</v>
      </c>
      <c r="AL73">
        <f t="shared" si="71"/>
        <v>-24230.745834191792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-22.257430998015597</v>
      </c>
      <c r="AR73">
        <f t="shared" si="76"/>
        <v>-22.260006497983117</v>
      </c>
      <c r="AS73">
        <f t="shared" si="77"/>
        <v>2.1449548482247362E-2</v>
      </c>
      <c r="AT73">
        <f t="shared" si="78"/>
        <v>5.4817430888958628E-3</v>
      </c>
      <c r="AU73">
        <f t="shared" si="79"/>
        <v>-22.233075206411971</v>
      </c>
      <c r="AW73">
        <v>70</v>
      </c>
      <c r="AX73">
        <f>IF(Z73&gt;0, (R73*SUMPRODUCT(K73:$K$98, X73:$X$98)-K73*$AZ$3)/Z73, 0)</f>
        <v>551.94202863986266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1000000</v>
      </c>
      <c r="S74">
        <f t="shared" si="63"/>
        <v>477.59780827097427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61.970107658311065</v>
      </c>
      <c r="AC74">
        <f t="shared" si="64"/>
        <v>42.579454857937385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-22000.34277455882</v>
      </c>
      <c r="AI74">
        <f t="shared" si="69"/>
        <v>-22002.571608847866</v>
      </c>
      <c r="AJ74">
        <f t="shared" si="70"/>
        <v>19.39065280037368</v>
      </c>
      <c r="AK74">
        <f t="shared" si="92"/>
        <v>4.3379075360817749</v>
      </c>
      <c r="AL74">
        <f t="shared" si="71"/>
        <v>-21978.843048511408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-18.023709526668579</v>
      </c>
      <c r="AR74">
        <f t="shared" si="76"/>
        <v>-18.025535491937415</v>
      </c>
      <c r="AS74">
        <f t="shared" si="77"/>
        <v>1.5885729471932116E-2</v>
      </c>
      <c r="AT74">
        <f t="shared" si="78"/>
        <v>3.5538166920879885E-3</v>
      </c>
      <c r="AU74">
        <f t="shared" si="79"/>
        <v>-18.006095945773392</v>
      </c>
      <c r="AW74">
        <v>71</v>
      </c>
      <c r="AX74">
        <f>IF(Z74&gt;0, (R74*SUMPRODUCT(K74:$K$98, X74:$X$98)-K74*$AZ$3)/Z74, 0)</f>
        <v>477.59780827097427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1000000</v>
      </c>
      <c r="S75">
        <f t="shared" si="63"/>
        <v>393.55665819047039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42.579454857937385</v>
      </c>
      <c r="AC75">
        <f t="shared" si="64"/>
        <v>27.115368722020527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-19363.578452858557</v>
      </c>
      <c r="AI75">
        <f t="shared" si="69"/>
        <v>-19365.300909343394</v>
      </c>
      <c r="AJ75">
        <f t="shared" si="70"/>
        <v>15.464086135916858</v>
      </c>
      <c r="AK75">
        <f t="shared" si="92"/>
        <v>2.9805618400556173</v>
      </c>
      <c r="AL75">
        <f t="shared" si="71"/>
        <v>-19346.856261367418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-14.163882946842755</v>
      </c>
      <c r="AR75">
        <f t="shared" si="76"/>
        <v>-14.165142872640645</v>
      </c>
      <c r="AS75">
        <f t="shared" si="77"/>
        <v>1.1311520049987745E-2</v>
      </c>
      <c r="AT75">
        <f t="shared" si="78"/>
        <v>2.1801925259399466E-3</v>
      </c>
      <c r="AU75">
        <f t="shared" si="79"/>
        <v>-14.151651160064716</v>
      </c>
      <c r="AW75">
        <v>72</v>
      </c>
      <c r="AX75">
        <f>IF(Z75&gt;0, (R75*SUMPRODUCT(K75:$K$98, X75:$X$98)-K75*$AZ$3)/Z75, 0)</f>
        <v>393.55665819047039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1000000</v>
      </c>
      <c r="S76">
        <f t="shared" si="63"/>
        <v>294.74333485291464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27.115368722020527</v>
      </c>
      <c r="AC76">
        <f t="shared" si="64"/>
        <v>15.236863802634661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-16513.913407353906</v>
      </c>
      <c r="AI76">
        <f t="shared" si="69"/>
        <v>-16515.205791438711</v>
      </c>
      <c r="AJ76">
        <f t="shared" si="70"/>
        <v>11.878504919385867</v>
      </c>
      <c r="AK76">
        <f t="shared" si="92"/>
        <v>1.898075810541437</v>
      </c>
      <c r="AL76">
        <f t="shared" si="71"/>
        <v>-16501.429210708782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-10.785212090386047</v>
      </c>
      <c r="AR76">
        <f t="shared" si="76"/>
        <v>-10.786056144494424</v>
      </c>
      <c r="AS76">
        <f t="shared" si="77"/>
        <v>7.757833755820725E-3</v>
      </c>
      <c r="AT76">
        <f t="shared" si="78"/>
        <v>1.2396304664650036E-3</v>
      </c>
      <c r="AU76">
        <f t="shared" si="79"/>
        <v>-10.777058680272136</v>
      </c>
      <c r="AW76">
        <v>73</v>
      </c>
      <c r="AX76">
        <f>IF(Z76&gt;0, (R76*SUMPRODUCT(K76:$K$98, X76:$X$98)-K76*$AZ$3)/Z76, 0)</f>
        <v>294.74333485291464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1000000</v>
      </c>
      <c r="S77">
        <f t="shared" si="63"/>
        <v>172.64743731101049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15.236863802634661</v>
      </c>
      <c r="AC77">
        <f t="shared" si="64"/>
        <v>6.4921678081922751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-13574.794498665251</v>
      </c>
      <c r="AI77">
        <f t="shared" si="69"/>
        <v>-13575.73458904674</v>
      </c>
      <c r="AJ77">
        <f t="shared" si="70"/>
        <v>8.7446959944423845</v>
      </c>
      <c r="AK77">
        <f t="shared" si="92"/>
        <v>1.0665804661844263</v>
      </c>
      <c r="AL77">
        <f t="shared" si="71"/>
        <v>-13565.923312586114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-7.9157838724514287</v>
      </c>
      <c r="AR77">
        <f t="shared" si="76"/>
        <v>-7.9163320613968429</v>
      </c>
      <c r="AS77">
        <f t="shared" si="77"/>
        <v>5.0992391471637996E-3</v>
      </c>
      <c r="AT77">
        <f t="shared" si="78"/>
        <v>6.2194830674781507E-4</v>
      </c>
      <c r="AU77">
        <f t="shared" si="79"/>
        <v>-7.9106108739429315</v>
      </c>
      <c r="AW77">
        <v>74</v>
      </c>
      <c r="AX77">
        <f>IF(Z77&gt;0, (R77*SUMPRODUCT(K77:$K$98, X77:$X$98)-K77*$AZ$3)/Z77, 0)</f>
        <v>172.64743731101049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1000000</v>
      </c>
      <c r="S78">
        <f t="shared" si="63"/>
        <v>15.05589009147678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6.4921678081922751</v>
      </c>
      <c r="AC78">
        <f t="shared" si="64"/>
        <v>0.39827330711910847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-10774.589300365695</v>
      </c>
      <c r="AI78">
        <f t="shared" si="69"/>
        <v>-10775.250625110859</v>
      </c>
      <c r="AJ78">
        <f t="shared" si="70"/>
        <v>6.0938945010731667</v>
      </c>
      <c r="AK78">
        <f t="shared" si="92"/>
        <v>0.45445174657345933</v>
      </c>
      <c r="AL78">
        <f t="shared" si="71"/>
        <v>-10768.702278863213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-5.6097481823303239</v>
      </c>
      <c r="AR78">
        <f t="shared" si="76"/>
        <v>-5.610092498497159</v>
      </c>
      <c r="AS78">
        <f t="shared" si="77"/>
        <v>3.1727625664161223E-3</v>
      </c>
      <c r="AT78">
        <f t="shared" si="78"/>
        <v>2.3660854146995451E-4</v>
      </c>
      <c r="AU78">
        <f t="shared" si="79"/>
        <v>-5.6066831273892728</v>
      </c>
      <c r="AW78">
        <v>75</v>
      </c>
      <c r="AX78">
        <f>IF(Z78&gt;0, (R78*SUMPRODUCT(K78:$K$98, X78:$X$98)-K78*$AZ$3)/Z78, 0)</f>
        <v>15.05589009147678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1000000</v>
      </c>
      <c r="S79">
        <f t="shared" si="63"/>
        <v>-199.47241514573852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0.39827330711910847</v>
      </c>
      <c r="AC79">
        <f t="shared" si="64"/>
        <v>-3.5847879364806179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-8217.1131743917394</v>
      </c>
      <c r="AI79">
        <f t="shared" si="69"/>
        <v>-8217.5624580600925</v>
      </c>
      <c r="AJ79">
        <f t="shared" si="70"/>
        <v>3.9830612435997264</v>
      </c>
      <c r="AK79">
        <f t="shared" si="92"/>
        <v>2.7879131498337595E-2</v>
      </c>
      <c r="AL79">
        <f t="shared" si="71"/>
        <v>-8213.5515176849949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-3.819828700080119</v>
      </c>
      <c r="AR79">
        <f t="shared" si="76"/>
        <v>-3.8200375552600869</v>
      </c>
      <c r="AS79">
        <f t="shared" si="77"/>
        <v>1.8515762567192931E-3</v>
      </c>
      <c r="AT79">
        <f t="shared" si="78"/>
        <v>1.2959965911451699E-5</v>
      </c>
      <c r="AU79">
        <f t="shared" si="79"/>
        <v>-3.8181730190374563</v>
      </c>
      <c r="AW79">
        <v>76</v>
      </c>
      <c r="AX79">
        <f>IF(Z79&gt;0, (R79*SUMPRODUCT(K79:$K$98, X79:$X$98)-K79*$AZ$3)/Z79, 0)</f>
        <v>-199.47241514573852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1000000</v>
      </c>
      <c r="S80">
        <f t="shared" si="63"/>
        <v>-505.14616408042309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-3.5847879364806179</v>
      </c>
      <c r="AC80">
        <f t="shared" si="64"/>
        <v>-5.9522175841227067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-6008.4742380496682</v>
      </c>
      <c r="AI80">
        <f t="shared" si="69"/>
        <v>-6008.7688170253869</v>
      </c>
      <c r="AJ80">
        <f t="shared" si="70"/>
        <v>2.3674296476420889</v>
      </c>
      <c r="AK80">
        <f t="shared" si="92"/>
        <v>-0.25093515555364326</v>
      </c>
      <c r="AL80">
        <f t="shared" si="71"/>
        <v>-6006.6523225332985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-2.4938527083549769</v>
      </c>
      <c r="AR80">
        <f t="shared" si="76"/>
        <v>-2.4939749750981326</v>
      </c>
      <c r="AS80">
        <f t="shared" si="77"/>
        <v>9.8261565327581717E-4</v>
      </c>
      <c r="AT80">
        <f t="shared" si="78"/>
        <v>-1.0415211790973109E-4</v>
      </c>
      <c r="AU80">
        <f t="shared" si="79"/>
        <v>-2.4930965115627668</v>
      </c>
      <c r="AW80">
        <v>77</v>
      </c>
      <c r="AX80">
        <f>IF(Z80&gt;0, (R80*SUMPRODUCT(K80:$K$98, X80:$X$98)-K80*$AZ$3)/Z80, 0)</f>
        <v>-505.14616408042309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1000000</v>
      </c>
      <c r="S81">
        <f t="shared" si="63"/>
        <v>-960.95345438738605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-5.9522175841227067</v>
      </c>
      <c r="AC81">
        <f t="shared" si="64"/>
        <v>-7.1492854242294435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-4225.5441777976203</v>
      </c>
      <c r="AI81">
        <f t="shared" si="69"/>
        <v>-4225.730172379137</v>
      </c>
      <c r="AJ81">
        <f t="shared" si="70"/>
        <v>1.1970678401067367</v>
      </c>
      <c r="AK81">
        <f t="shared" si="92"/>
        <v>-0.41665523088858952</v>
      </c>
      <c r="AL81">
        <f t="shared" si="71"/>
        <v>-4224.9497597699192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-1.5659259463286277</v>
      </c>
      <c r="AR81">
        <f t="shared" si="76"/>
        <v>-1.5659948732475801</v>
      </c>
      <c r="AS81">
        <f t="shared" si="77"/>
        <v>4.4361613829244572E-4</v>
      </c>
      <c r="AT81">
        <f t="shared" si="78"/>
        <v>-1.5440644074914134E-4</v>
      </c>
      <c r="AU81">
        <f t="shared" si="79"/>
        <v>-1.565705663550037</v>
      </c>
      <c r="AW81">
        <v>78</v>
      </c>
      <c r="AX81">
        <f>IF(Z81&gt;0, (R81*SUMPRODUCT(K81:$K$98, X81:$X$98)-K81*$AZ$3)/Z81, 0)</f>
        <v>-960.95345438738605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1000000</v>
      </c>
      <c r="S82">
        <f t="shared" si="63"/>
        <v>-1674.3284725401738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-7.1492854242294435</v>
      </c>
      <c r="AC82">
        <f t="shared" si="64"/>
        <v>-7.5573677381935687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-2851.7145073649172</v>
      </c>
      <c r="AI82">
        <f t="shared" si="69"/>
        <v>-2851.8273491379346</v>
      </c>
      <c r="AJ82">
        <f t="shared" si="70"/>
        <v>0.4080823139641252</v>
      </c>
      <c r="AK82">
        <f t="shared" si="92"/>
        <v>-0.50044997969606109</v>
      </c>
      <c r="AL82">
        <f t="shared" si="71"/>
        <v>-2851.9197168036662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-0.94357536963355104</v>
      </c>
      <c r="AR82">
        <f t="shared" si="76"/>
        <v>-0.9436127067223129</v>
      </c>
      <c r="AS82">
        <f t="shared" si="77"/>
        <v>1.3502628655328463E-4</v>
      </c>
      <c r="AT82">
        <f t="shared" si="78"/>
        <v>-1.6558890216929688E-4</v>
      </c>
      <c r="AU82">
        <f t="shared" si="79"/>
        <v>-0.94364326933792886</v>
      </c>
      <c r="AW82">
        <v>79</v>
      </c>
      <c r="AX82">
        <f>IF(Z82&gt;0, (R82*SUMPRODUCT(K82:$K$98, X82:$X$98)-K82*$AZ$3)/Z82, 0)</f>
        <v>-1674.3284725401738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1000000</v>
      </c>
      <c r="S83">
        <f t="shared" si="63"/>
        <v>-2843.8250651989379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-7.5573677381935687</v>
      </c>
      <c r="AC83">
        <f t="shared" si="64"/>
        <v>-7.4671541503588141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-1842.7910735777796</v>
      </c>
      <c r="AI83">
        <f t="shared" si="69"/>
        <v>-1842.8567171562272</v>
      </c>
      <c r="AJ83">
        <f t="shared" si="70"/>
        <v>-9.0213587834754527E-2</v>
      </c>
      <c r="AK83">
        <f t="shared" si="92"/>
        <v>-0.52901574167354981</v>
      </c>
      <c r="AL83">
        <f t="shared" si="71"/>
        <v>-1843.4759464857354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-0.54441317667903211</v>
      </c>
      <c r="AR83">
        <f t="shared" si="76"/>
        <v>-0.54443256966914566</v>
      </c>
      <c r="AS83">
        <f t="shared" si="77"/>
        <v>-2.6651673451715709E-5</v>
      </c>
      <c r="AT83">
        <f t="shared" si="78"/>
        <v>-1.5628637698930962E-4</v>
      </c>
      <c r="AU83">
        <f t="shared" si="79"/>
        <v>-0.54461550771958667</v>
      </c>
      <c r="AW83">
        <v>80</v>
      </c>
      <c r="AX83">
        <f>IF(Z83&gt;0, (R83*SUMPRODUCT(K83:$K$98, X83:$X$98)-K83*$AZ$3)/Z83, 0)</f>
        <v>-2843.8250651989379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1000000</v>
      </c>
      <c r="S84">
        <f t="shared" si="63"/>
        <v>-4849.6903136887267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-7.4671541503588141</v>
      </c>
      <c r="AC84">
        <f t="shared" si="64"/>
        <v>-7.0885414721554314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-1137.8374334125799</v>
      </c>
      <c r="AI84">
        <f t="shared" si="69"/>
        <v>-1137.8739746194078</v>
      </c>
      <c r="AJ84">
        <f t="shared" si="70"/>
        <v>-0.37861267820338274</v>
      </c>
      <c r="AK84">
        <f t="shared" si="92"/>
        <v>-0.52270079052511709</v>
      </c>
      <c r="AL84">
        <f t="shared" si="71"/>
        <v>-1138.7752880881362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-0.30013367288652965</v>
      </c>
      <c r="AR84">
        <f t="shared" si="76"/>
        <v>-0.30014331156275431</v>
      </c>
      <c r="AS84">
        <f t="shared" si="77"/>
        <v>-9.9868760135423613E-5</v>
      </c>
      <c r="AT84">
        <f t="shared" si="78"/>
        <v>-1.3787567843543709E-4</v>
      </c>
      <c r="AU84">
        <f t="shared" si="79"/>
        <v>-0.30038105600132514</v>
      </c>
      <c r="AW84">
        <v>81</v>
      </c>
      <c r="AX84">
        <f>IF(Z84&gt;0, (R84*SUMPRODUCT(K84:$K$98, X84:$X$98)-K84*$AZ$3)/Z84, 0)</f>
        <v>-4849.6903136887267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1000000</v>
      </c>
      <c r="S85">
        <f t="shared" si="63"/>
        <v>-8450.7140000697364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-7.0885414721554314</v>
      </c>
      <c r="AC85">
        <f t="shared" si="64"/>
        <v>-6.5645449174683765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-670.22820699463989</v>
      </c>
      <c r="AI85">
        <f t="shared" si="69"/>
        <v>-670.24762708422463</v>
      </c>
      <c r="AJ85">
        <f t="shared" si="70"/>
        <v>-0.52399655468705486</v>
      </c>
      <c r="AK85">
        <f t="shared" si="92"/>
        <v>-0.49619790305088024</v>
      </c>
      <c r="AL85">
        <f t="shared" si="71"/>
        <v>-671.26782154196258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-0.15784803661820218</v>
      </c>
      <c r="AR85">
        <f t="shared" si="76"/>
        <v>-0.15785261031859243</v>
      </c>
      <c r="AS85">
        <f t="shared" si="77"/>
        <v>-1.2340845474549759E-4</v>
      </c>
      <c r="AT85">
        <f t="shared" si="78"/>
        <v>-1.1686148680889055E-4</v>
      </c>
      <c r="AU85">
        <f t="shared" si="79"/>
        <v>-0.15809288026014684</v>
      </c>
      <c r="AW85">
        <v>82</v>
      </c>
      <c r="AX85">
        <f>IF(Z85&gt;0, (R85*SUMPRODUCT(K85:$K$98, X85:$X$98)-K85*$AZ$3)/Z85, 0)</f>
        <v>-8450.7140000697364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1000000</v>
      </c>
      <c r="S86">
        <f t="shared" si="63"/>
        <v>-15228.313203523405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-6.5645449174683765</v>
      </c>
      <c r="AC86">
        <f t="shared" si="64"/>
        <v>-5.9865623937530215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-375.9150283150218</v>
      </c>
      <c r="AI86">
        <f t="shared" si="69"/>
        <v>-375.92485632800287</v>
      </c>
      <c r="AJ86">
        <f t="shared" si="70"/>
        <v>-0.57798252371535508</v>
      </c>
      <c r="AK86">
        <f t="shared" si="92"/>
        <v>-0.45951814422278642</v>
      </c>
      <c r="AL86">
        <f t="shared" si="71"/>
        <v>-376.96235699594104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-7.9047501677605853E-2</v>
      </c>
      <c r="AR86">
        <f t="shared" si="76"/>
        <v>-7.9049568314516039E-2</v>
      </c>
      <c r="AS86">
        <f t="shared" si="77"/>
        <v>-1.2153830273241745E-4</v>
      </c>
      <c r="AT86">
        <f t="shared" si="78"/>
        <v>-9.6627584800630103E-5</v>
      </c>
      <c r="AU86">
        <f t="shared" si="79"/>
        <v>-7.9267734202049092E-2</v>
      </c>
      <c r="AW86">
        <v>83</v>
      </c>
      <c r="AX86">
        <f>IF(Z86&gt;0, (R86*SUMPRODUCT(K86:$K$98, X86:$X$98)-K86*$AZ$3)/Z86, 0)</f>
        <v>-15228.313203523405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1000000</v>
      </c>
      <c r="S87">
        <f t="shared" si="63"/>
        <v>-28623.697112648009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-5.9865623937530215</v>
      </c>
      <c r="AC87">
        <f t="shared" si="64"/>
        <v>-5.4086183237042373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-200.23334856367151</v>
      </c>
      <c r="AI87">
        <f t="shared" si="69"/>
        <v>-200.23807246280867</v>
      </c>
      <c r="AJ87">
        <f t="shared" si="70"/>
        <v>-0.57794407004878412</v>
      </c>
      <c r="AK87">
        <f t="shared" si="92"/>
        <v>-0.41905936756271156</v>
      </c>
      <c r="AL87">
        <f t="shared" si="71"/>
        <v>-201.23507590042016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-3.759385376892805E-2</v>
      </c>
      <c r="AR87">
        <f t="shared" si="76"/>
        <v>-3.7594740681995503E-2</v>
      </c>
      <c r="AS87">
        <f t="shared" si="77"/>
        <v>-1.0850912204129752E-4</v>
      </c>
      <c r="AT87">
        <f t="shared" si="78"/>
        <v>-7.8678485365500783E-5</v>
      </c>
      <c r="AU87">
        <f t="shared" si="79"/>
        <v>-3.77819282894023E-2</v>
      </c>
      <c r="AW87">
        <v>84</v>
      </c>
      <c r="AX87">
        <f>IF(Z87&gt;0, (R87*SUMPRODUCT(K87:$K$98, X87:$X$98)-K87*$AZ$3)/Z87, 0)</f>
        <v>-28623.697112648009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1000000</v>
      </c>
      <c r="S88">
        <f t="shared" si="63"/>
        <v>-56479.980320819916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-5.4086183237042373</v>
      </c>
      <c r="AC88">
        <f t="shared" si="64"/>
        <v>-4.8596125598603166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-101.02507698777333</v>
      </c>
      <c r="AI88">
        <f t="shared" si="69"/>
        <v>-101.02722802099441</v>
      </c>
      <c r="AJ88">
        <f t="shared" si="70"/>
        <v>-0.54900576384392075</v>
      </c>
      <c r="AK88">
        <f t="shared" si="92"/>
        <v>-0.37860328265929666</v>
      </c>
      <c r="AL88">
        <f t="shared" si="71"/>
        <v>-101.95483706749764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-1.693524971933898E-2</v>
      </c>
      <c r="AR88">
        <f t="shared" si="76"/>
        <v>-1.693561030589669E-2</v>
      </c>
      <c r="AS88">
        <f t="shared" si="77"/>
        <v>-9.2032097230457805E-5</v>
      </c>
      <c r="AT88">
        <f t="shared" si="78"/>
        <v>-6.3466827520187471E-5</v>
      </c>
      <c r="AU88">
        <f t="shared" si="79"/>
        <v>-1.7091109230647338E-2</v>
      </c>
      <c r="AW88">
        <v>85</v>
      </c>
      <c r="AX88">
        <f>IF(Z88&gt;0, (R88*SUMPRODUCT(K88:$K$98, X88:$X$98)-K88*$AZ$3)/Z88, 0)</f>
        <v>-56479.980320819916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1000000</v>
      </c>
      <c r="S89">
        <f t="shared" si="63"/>
        <v>-118762.8140371006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-4.8596125598603166</v>
      </c>
      <c r="AC89">
        <f t="shared" si="64"/>
        <v>-4.3527981509967555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-48.529728175551512</v>
      </c>
      <c r="AI89">
        <f t="shared" si="69"/>
        <v>-48.530644455236001</v>
      </c>
      <c r="AJ89">
        <f t="shared" si="70"/>
        <v>-0.50681440886356111</v>
      </c>
      <c r="AK89">
        <f t="shared" si="92"/>
        <v>-0.34017287919022221</v>
      </c>
      <c r="AL89">
        <f t="shared" si="71"/>
        <v>-49.377631743289783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-7.2636055356765563E-3</v>
      </c>
      <c r="AR89">
        <f t="shared" si="76"/>
        <v>-7.2637426782990004E-3</v>
      </c>
      <c r="AS89">
        <f t="shared" si="77"/>
        <v>-7.585659520830746E-5</v>
      </c>
      <c r="AT89">
        <f t="shared" si="78"/>
        <v>-5.0914804208978044E-5</v>
      </c>
      <c r="AU89">
        <f t="shared" si="79"/>
        <v>-7.3905140777162856E-3</v>
      </c>
      <c r="AW89">
        <v>86</v>
      </c>
      <c r="AX89">
        <f>IF(Z89&gt;0, (R89*SUMPRODUCT(K89:$K$98, X89:$X$98)-K89*$AZ$3)/Z89, 0)</f>
        <v>-118762.8140371006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1000000</v>
      </c>
      <c r="S90">
        <f t="shared" si="63"/>
        <v>-267678.36066124024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-4.3527981509967555</v>
      </c>
      <c r="AC90">
        <f t="shared" si="64"/>
        <v>-3.8924281327976993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-21.743238076215636</v>
      </c>
      <c r="AI90">
        <f t="shared" si="69"/>
        <v>-21.743601612151373</v>
      </c>
      <c r="AJ90">
        <f t="shared" si="70"/>
        <v>-0.46037001819905621</v>
      </c>
      <c r="AK90">
        <f t="shared" si="92"/>
        <v>-0.30469587056977293</v>
      </c>
      <c r="AL90">
        <f t="shared" si="71"/>
        <v>-22.508667500920204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-2.9056987775362988E-3</v>
      </c>
      <c r="AR90">
        <f t="shared" si="76"/>
        <v>-2.905747359349199E-3</v>
      </c>
      <c r="AS90">
        <f t="shared" si="77"/>
        <v>-6.1522418804705676E-5</v>
      </c>
      <c r="AT90">
        <f t="shared" si="78"/>
        <v>-4.0718609414639756E-5</v>
      </c>
      <c r="AU90">
        <f t="shared" si="79"/>
        <v>-3.0079883875685446E-3</v>
      </c>
      <c r="AW90">
        <v>87</v>
      </c>
      <c r="AX90">
        <f>IF(Z90&gt;0, (R90*SUMPRODUCT(K90:$K$98, X90:$X$98)-K90*$AZ$3)/Z90, 0)</f>
        <v>-267678.36066124024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1000000</v>
      </c>
      <c r="S91">
        <f t="shared" si="63"/>
        <v>-650385.37954203563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-3.8924281327976993</v>
      </c>
      <c r="AC91">
        <f t="shared" si="64"/>
        <v>-3.4778038103835098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-9.0487260221665498</v>
      </c>
      <c r="AI91">
        <f t="shared" si="69"/>
        <v>-9.0488597045923775</v>
      </c>
      <c r="AJ91">
        <f t="shared" si="70"/>
        <v>-0.41462432241418945</v>
      </c>
      <c r="AK91">
        <f t="shared" si="92"/>
        <v>-0.272469969295839</v>
      </c>
      <c r="AL91">
        <f t="shared" si="71"/>
        <v>-9.7359539963024062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-1.079681812567058E-3</v>
      </c>
      <c r="AR91">
        <f t="shared" si="76"/>
        <v>-1.0796977633742183E-3</v>
      </c>
      <c r="AS91">
        <f t="shared" si="77"/>
        <v>-4.947241621217258E-5</v>
      </c>
      <c r="AT91">
        <f t="shared" si="78"/>
        <v>-3.25107500877771E-5</v>
      </c>
      <c r="AU91">
        <f t="shared" si="79"/>
        <v>-1.1616809296741679E-3</v>
      </c>
      <c r="AW91">
        <v>88</v>
      </c>
      <c r="AX91">
        <f>IF(Z91&gt;0, (R91*SUMPRODUCT(K91:$K$98, X91:$X$98)-K91*$AZ$3)/Z91, 0)</f>
        <v>-650385.37954203563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1000000</v>
      </c>
      <c r="S92">
        <f t="shared" si="63"/>
        <v>-1713805.0305251814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-3.4778038103835098</v>
      </c>
      <c r="AC92">
        <f t="shared" si="64"/>
        <v>-3.1060888304177507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-3.4814307186437112</v>
      </c>
      <c r="AI92">
        <f t="shared" si="69"/>
        <v>-3.4814760284773141</v>
      </c>
      <c r="AJ92">
        <f t="shared" si="70"/>
        <v>-0.37171497996575908</v>
      </c>
      <c r="AK92">
        <f t="shared" si="92"/>
        <v>-0.24344626672684572</v>
      </c>
      <c r="AL92">
        <f t="shared" si="71"/>
        <v>-4.0966372751699192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-3.7089252550815885E-4</v>
      </c>
      <c r="AR92">
        <f t="shared" si="76"/>
        <v>-3.7089735256920741E-4</v>
      </c>
      <c r="AS92">
        <f t="shared" si="77"/>
        <v>-3.9600474296505527E-5</v>
      </c>
      <c r="AT92">
        <f t="shared" si="78"/>
        <v>-2.5935429422254481E-5</v>
      </c>
      <c r="AU92">
        <f t="shared" si="79"/>
        <v>-4.3643325628796748E-4</v>
      </c>
      <c r="AW92">
        <v>89</v>
      </c>
      <c r="AX92">
        <f>IF(Z92&gt;0, (R92*SUMPRODUCT(K92:$K$98, X92:$X$98)-K92*$AZ$3)/Z92, 0)</f>
        <v>-1713805.0305251814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1000000</v>
      </c>
      <c r="S93">
        <f t="shared" si="63"/>
        <v>-4930084.3835378392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-3.1060888304177507</v>
      </c>
      <c r="AC93">
        <f t="shared" si="64"/>
        <v>-2.7736073463554676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-1.2316812010957354</v>
      </c>
      <c r="AI93">
        <f t="shared" si="69"/>
        <v>-1.2316952658009745</v>
      </c>
      <c r="AJ93">
        <f t="shared" si="70"/>
        <v>-0.33248148406228317</v>
      </c>
      <c r="AK93">
        <f t="shared" si="92"/>
        <v>-0.21742621812924257</v>
      </c>
      <c r="AL93">
        <f t="shared" si="71"/>
        <v>-1.7816029679925003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-1.171576399120698E-4</v>
      </c>
      <c r="AR93">
        <f t="shared" si="76"/>
        <v>-1.1715897774824885E-4</v>
      </c>
      <c r="AS93">
        <f t="shared" si="77"/>
        <v>-3.1625672253945405E-5</v>
      </c>
      <c r="AT93">
        <f t="shared" si="78"/>
        <v>-2.0681603769195614E-5</v>
      </c>
      <c r="AU93">
        <f t="shared" si="79"/>
        <v>-1.6946625377138987E-4</v>
      </c>
      <c r="AW93">
        <v>90</v>
      </c>
      <c r="AX93">
        <f>IF(Z93&gt;0, (R93*SUMPRODUCT(K93:$K$98, X93:$X$98)-K93*$AZ$3)/Z93, 0)</f>
        <v>-4930084.3835378392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1000000</v>
      </c>
      <c r="S94">
        <f t="shared" si="63"/>
        <v>-15608289.763075387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-2.7736073463554676</v>
      </c>
      <c r="AC94">
        <f t="shared" si="64"/>
        <v>-2.4765348820419941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-0.39829440679498629</v>
      </c>
      <c r="AI94">
        <f t="shared" si="69"/>
        <v>-0.39829837349300323</v>
      </c>
      <c r="AJ94">
        <f t="shared" si="70"/>
        <v>-0.29707246431347345</v>
      </c>
      <c r="AK94">
        <f t="shared" si="92"/>
        <v>-0.19415251424488275</v>
      </c>
      <c r="AL94">
        <f t="shared" si="71"/>
        <v>-0.88952335205135946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-3.3826610797708877E-5</v>
      </c>
      <c r="AR94">
        <f t="shared" si="76"/>
        <v>-3.3826947684061492E-5</v>
      </c>
      <c r="AS94">
        <f t="shared" si="77"/>
        <v>-2.5229966722130286E-5</v>
      </c>
      <c r="AT94">
        <f t="shared" si="78"/>
        <v>-1.6489113135195925E-5</v>
      </c>
      <c r="AU94">
        <f t="shared" si="79"/>
        <v>-7.5546027541387707E-5</v>
      </c>
      <c r="AW94">
        <v>91</v>
      </c>
      <c r="AX94">
        <f>IF(Z94&gt;0, (R94*SUMPRODUCT(K94:$K$98, X94:$X$98)-K94*$AZ$3)/Z94, 0)</f>
        <v>-15608289.763075387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1000000</v>
      </c>
      <c r="S95">
        <f t="shared" si="63"/>
        <v>-54941732.506381914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-2.4765348820419941</v>
      </c>
      <c r="AC95">
        <f t="shared" si="64"/>
        <v>-2.2112208319086979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-0.11683458868012189</v>
      </c>
      <c r="AI95">
        <f t="shared" si="69"/>
        <v>-0.11683559484644167</v>
      </c>
      <c r="AJ95">
        <f t="shared" si="70"/>
        <v>-0.26531405013329623</v>
      </c>
      <c r="AK95">
        <f t="shared" si="92"/>
        <v>-0.1733574417429396</v>
      </c>
      <c r="AL95">
        <f t="shared" si="71"/>
        <v>-0.55550708672267746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-8.8594689442589444E-6</v>
      </c>
      <c r="AR95">
        <f t="shared" si="76"/>
        <v>-8.8595452410077365E-6</v>
      </c>
      <c r="AS95">
        <f t="shared" si="77"/>
        <v>-2.0118542070336547E-5</v>
      </c>
      <c r="AT95">
        <f t="shared" si="78"/>
        <v>-1.3145549522006074E-5</v>
      </c>
      <c r="AU95">
        <f t="shared" si="79"/>
        <v>-4.2123636833350359E-5</v>
      </c>
      <c r="AW95">
        <v>92</v>
      </c>
      <c r="AX95">
        <f>IF(Z95&gt;0, (R95*SUMPRODUCT(K95:$K$98, X95:$X$98)-K95*$AZ$3)/Z95, 0)</f>
        <v>-54941732.506381914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1000000</v>
      </c>
      <c r="S96">
        <f t="shared" si="63"/>
        <v>-217758713.77188563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-2.2112208319086979</v>
      </c>
      <c r="AC96">
        <f t="shared" si="64"/>
        <v>-1.974311944284701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-3.0777674479783697E-2</v>
      </c>
      <c r="AI96">
        <f t="shared" si="69"/>
        <v>-3.0777901142578275E-2</v>
      </c>
      <c r="AJ96">
        <f t="shared" si="70"/>
        <v>-0.23690888762399687</v>
      </c>
      <c r="AK96">
        <f t="shared" si="92"/>
        <v>-0.15478545823360887</v>
      </c>
      <c r="AL96">
        <f t="shared" si="71"/>
        <v>-0.42247224700018404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-2.0837904125101898E-6</v>
      </c>
      <c r="AR96">
        <f t="shared" si="76"/>
        <v>-2.0838057586260414E-6</v>
      </c>
      <c r="AS96">
        <f t="shared" si="77"/>
        <v>-1.603982357385723E-5</v>
      </c>
      <c r="AT96">
        <f t="shared" si="78"/>
        <v>-1.0479688908109387E-5</v>
      </c>
      <c r="AU96">
        <f t="shared" si="79"/>
        <v>-2.8603318240592662E-5</v>
      </c>
      <c r="AW96">
        <v>93</v>
      </c>
      <c r="AX96">
        <f>IF(Z96&gt;0, (R96*SUMPRODUCT(K96:$K$98, X96:$X$98)-K96*$AZ$3)/Z96, 0)</f>
        <v>-217758713.77188563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1000000</v>
      </c>
      <c r="S97">
        <f t="shared" si="63"/>
        <v>-987473574.3287102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-1.974311944284701</v>
      </c>
      <c r="AC97">
        <f t="shared" si="64"/>
        <v>-1.7627803253135594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-7.1907048942443938E-3</v>
      </c>
      <c r="AI97">
        <f t="shared" si="69"/>
        <v>-7.1907495227886697E-3</v>
      </c>
      <c r="AJ97">
        <f t="shared" si="70"/>
        <v>-0.21153161897114159</v>
      </c>
      <c r="AK97">
        <f t="shared" si="92"/>
        <v>-0.13820183609992909</v>
      </c>
      <c r="AL97">
        <f t="shared" si="71"/>
        <v>-0.35692420459385932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-4.3468201995325807E-7</v>
      </c>
      <c r="AR97">
        <f t="shared" si="76"/>
        <v>-4.3468471777302104E-7</v>
      </c>
      <c r="AS97">
        <f t="shared" si="77"/>
        <v>-1.2787201362130276E-5</v>
      </c>
      <c r="AT97">
        <f t="shared" si="78"/>
        <v>-8.3543761231601611E-6</v>
      </c>
      <c r="AU97">
        <f t="shared" si="79"/>
        <v>-2.1576262203063455E-5</v>
      </c>
      <c r="AW97">
        <v>94</v>
      </c>
      <c r="AX97">
        <f>IF(Z97&gt;0, (R97*SUMPRODUCT(K97:$K$98, X97:$X$98)-K97*$AZ$3)/Z97, 0)</f>
        <v>-987473574.3287102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-1.7627803253135594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-1.7851417710209683E-3</v>
      </c>
      <c r="AI98">
        <f t="shared" si="69"/>
        <v>-1.7851417710209683E-3</v>
      </c>
      <c r="AJ98">
        <f t="shared" si="70"/>
        <v>-1.7627803253135594</v>
      </c>
      <c r="AK98">
        <f t="shared" si="92"/>
        <v>-0.12339462277194917</v>
      </c>
      <c r="AL98">
        <f t="shared" si="71"/>
        <v>-1.8879600898565296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-9.6350705819764338E-8</v>
      </c>
      <c r="AR98">
        <f t="shared" si="76"/>
        <v>-9.6350705819764338E-8</v>
      </c>
      <c r="AS98">
        <f t="shared" si="77"/>
        <v>-9.5143775864936744E-5</v>
      </c>
      <c r="AT98">
        <f t="shared" si="78"/>
        <v>-6.6600643105455726E-6</v>
      </c>
      <c r="AU98">
        <f t="shared" si="79"/>
        <v>-1.0190019088130208E-4</v>
      </c>
      <c r="AW98">
        <v>95</v>
      </c>
    </row>
    <row r="100" spans="5:50" x14ac:dyDescent="0.25">
      <c r="AN100" s="6">
        <f t="shared" ref="AN100:AU100" si="93">SUM(AN3:AN98)</f>
        <v>36767.776260836385</v>
      </c>
      <c r="AO100" s="6">
        <f t="shared" si="93"/>
        <v>-3676.7776260836386</v>
      </c>
      <c r="AP100" s="6">
        <f t="shared" si="93"/>
        <v>-523.35437143055174</v>
      </c>
      <c r="AQ100" s="6">
        <f t="shared" si="93"/>
        <v>-29160.711392140365</v>
      </c>
      <c r="AR100" s="6">
        <f t="shared" si="93"/>
        <v>3406.9328711818262</v>
      </c>
      <c r="AS100" s="6">
        <f t="shared" si="93"/>
        <v>-712.93012053371547</v>
      </c>
      <c r="AT100" s="6">
        <f t="shared" si="93"/>
        <v>246.8532349703319</v>
      </c>
      <c r="AU100" s="6">
        <f t="shared" si="93"/>
        <v>2940.855985618447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4CAD-4D88-4507-85D1-1ECF55C28F29}">
  <sheetPr codeName="Sheet4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44159.048322054623</v>
      </c>
      <c r="K3">
        <v>1</v>
      </c>
      <c r="L3" s="2">
        <v>0</v>
      </c>
      <c r="O3">
        <f>$C$3</f>
        <v>44159.048322054623</v>
      </c>
      <c r="P3">
        <f>O3*C5</f>
        <v>4415.9048322054623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44159.048322054623</v>
      </c>
      <c r="AF3">
        <f t="shared" ref="AF3:AF34" si="4">-$Z3*P3</f>
        <v>-4415.9048322054623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39469.993748049157</v>
      </c>
      <c r="AJ3">
        <f t="shared" ref="AJ3:AJ34" si="8">AB3-AC3</f>
        <v>0</v>
      </c>
      <c r="AL3">
        <f t="shared" ref="AL3:AL34" si="9">SUM(AI3:AK3)</f>
        <v>39469.993748049157</v>
      </c>
      <c r="AN3">
        <f t="shared" ref="AN3:AN34" si="10">AE3*$K3</f>
        <v>44159.048322054623</v>
      </c>
      <c r="AO3">
        <f t="shared" ref="AO3:AO34" si="11">AF3*$K3</f>
        <v>-4415.9048322054623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39469.993748049157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39469.993748049157</v>
      </c>
      <c r="AW3">
        <v>0</v>
      </c>
      <c r="AX3">
        <f>IF(Z3&gt;0, (R3*SUMPRODUCT(K3:$K$98, X3:$X$98)-K3*$AZ$3)/Z3, 0)</f>
        <v>0</v>
      </c>
      <c r="AZ3">
        <f>C6*SUMPRODUCT(X4:X89, K4:K89)/1</f>
        <v>34444.600144615433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1000000</v>
      </c>
      <c r="S4">
        <f t="shared" si="1"/>
        <v>2339.4900568884927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2310.4457042614522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-2310.4457042614522</v>
      </c>
      <c r="AK4">
        <f>G4*SUM(AB4, AE4:AF4)</f>
        <v>0</v>
      </c>
      <c r="AL4">
        <f t="shared" si="9"/>
        <v>-4725.2677042614523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-2252.8426159156638</v>
      </c>
      <c r="AR4">
        <f t="shared" si="14"/>
        <v>-2252.8426159156638</v>
      </c>
      <c r="AS4">
        <f t="shared" si="15"/>
        <v>-2155.467584906663</v>
      </c>
      <c r="AT4">
        <f t="shared" si="16"/>
        <v>0</v>
      </c>
      <c r="AU4">
        <f t="shared" si="17"/>
        <v>-4408.3102008223268</v>
      </c>
      <c r="AW4">
        <v>1</v>
      </c>
      <c r="AX4">
        <f>IF(Z4&gt;0, (R4*SUMPRODUCT(K4:$K$98, X4:$X$98)-K4*$AZ$3)/Z4, 0)</f>
        <v>2339.4900568884927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1000000</v>
      </c>
      <c r="S5">
        <f t="shared" si="1"/>
        <v>2807.2158095386135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2310.4457042614522</v>
      </c>
      <c r="AC5">
        <f t="shared" si="2"/>
        <v>2737.903779521057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-2399.9929589240141</v>
      </c>
      <c r="AI5">
        <f t="shared" si="7"/>
        <v>-2424.3756922555413</v>
      </c>
      <c r="AJ5">
        <f t="shared" si="8"/>
        <v>-427.45807525960481</v>
      </c>
      <c r="AK5">
        <f>G5*SUM(AB5, AE5:AF5)</f>
        <v>94.728273874719548</v>
      </c>
      <c r="AL5">
        <f t="shared" si="9"/>
        <v>-2757.1054936404266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-2052.253221533103</v>
      </c>
      <c r="AR5">
        <f t="shared" si="14"/>
        <v>-2073.1030922976583</v>
      </c>
      <c r="AS5">
        <f t="shared" si="15"/>
        <v>-365.52282737327738</v>
      </c>
      <c r="AT5">
        <f t="shared" si="16"/>
        <v>81.002906490534556</v>
      </c>
      <c r="AU5">
        <f t="shared" si="17"/>
        <v>-2357.6230131804014</v>
      </c>
      <c r="AW5">
        <v>2</v>
      </c>
      <c r="AX5">
        <f>IF(Z5&gt;0, (R5*SUMPRODUCT(K5:$K$98, X5:$X$98)-K5*$AZ$3)/Z5, 0)</f>
        <v>2807.2158095386135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1000000</v>
      </c>
      <c r="S6">
        <f t="shared" si="1"/>
        <v>3705.0707379433061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2737.903779521057</v>
      </c>
      <c r="AC6">
        <f t="shared" si="2"/>
        <v>3568.5942943757873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-2391.2839047855045</v>
      </c>
      <c r="AI6">
        <f t="shared" si="7"/>
        <v>-2415.3630286860966</v>
      </c>
      <c r="AJ6">
        <f t="shared" si="8"/>
        <v>-830.69051485473028</v>
      </c>
      <c r="AK6">
        <f>G6*SUM(AB6, AE6:AF6)</f>
        <v>160.16737110198184</v>
      </c>
      <c r="AL6">
        <f t="shared" si="9"/>
        <v>-3085.8861724388453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-1844.6603874721882</v>
      </c>
      <c r="AR6">
        <f t="shared" si="14"/>
        <v>-1863.2352651500612</v>
      </c>
      <c r="AS6">
        <f t="shared" si="15"/>
        <v>-640.80299454817248</v>
      </c>
      <c r="AT6">
        <f t="shared" si="16"/>
        <v>123.55471646261321</v>
      </c>
      <c r="AU6">
        <f t="shared" si="17"/>
        <v>-2380.4835432356208</v>
      </c>
      <c r="AW6">
        <v>3</v>
      </c>
      <c r="AX6">
        <f>IF(Z6&gt;0, (R6*SUMPRODUCT(K6:$K$98, X6:$X$98)-K6*$AZ$3)/Z6, 0)</f>
        <v>3705.0707379433061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1000000</v>
      </c>
      <c r="S7">
        <f t="shared" si="1"/>
        <v>4331.2858150372995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3568.5942943757873</v>
      </c>
      <c r="AC7">
        <f t="shared" si="2"/>
        <v>4119.691510640816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-2385.8443545867849</v>
      </c>
      <c r="AI7">
        <f t="shared" si="7"/>
        <v>-2409.6230411395063</v>
      </c>
      <c r="AJ7">
        <f t="shared" si="8"/>
        <v>-551.09721626502869</v>
      </c>
      <c r="AK7">
        <f>G7*SUM(AB7, AE7:AF7)</f>
        <v>175.21797985385115</v>
      </c>
      <c r="AL7">
        <f t="shared" si="9"/>
        <v>-2785.5022775506841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-1674.5193921327148</v>
      </c>
      <c r="AR7">
        <f t="shared" si="14"/>
        <v>-1691.2086081226128</v>
      </c>
      <c r="AS7">
        <f t="shared" si="15"/>
        <v>-386.79093789669065</v>
      </c>
      <c r="AT7">
        <f t="shared" si="16"/>
        <v>122.97780639022841</v>
      </c>
      <c r="AU7">
        <f t="shared" si="17"/>
        <v>-1955.021739629075</v>
      </c>
      <c r="AW7">
        <v>4</v>
      </c>
      <c r="AX7">
        <f>IF(Z7&gt;0, (R7*SUMPRODUCT(K7:$K$98, X7:$X$98)-K7*$AZ$3)/Z7, 0)</f>
        <v>4331.2858150372995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1000000</v>
      </c>
      <c r="S8">
        <f t="shared" si="1"/>
        <v>4316.3328491367292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4119.691510640816</v>
      </c>
      <c r="AC8">
        <f t="shared" si="2"/>
        <v>4054.1410037554924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-2380.1086075454068</v>
      </c>
      <c r="AI8">
        <f t="shared" si="7"/>
        <v>-2403.5900045174126</v>
      </c>
      <c r="AJ8">
        <f t="shared" si="8"/>
        <v>65.550506885323557</v>
      </c>
      <c r="AK8">
        <f t="shared" ref="AK8:AK39" si="30">G8*SUM(AB8:AB8, AE8:AF8)</f>
        <v>87.749429176649372</v>
      </c>
      <c r="AL8">
        <f t="shared" si="9"/>
        <v>-2250.2900684554397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-1559.3145926780905</v>
      </c>
      <c r="AR8">
        <f t="shared" si="14"/>
        <v>-1574.6982961102951</v>
      </c>
      <c r="AS8">
        <f t="shared" si="15"/>
        <v>42.945041087491923</v>
      </c>
      <c r="AT8">
        <f t="shared" si="16"/>
        <v>57.488538540026099</v>
      </c>
      <c r="AU8">
        <f t="shared" si="17"/>
        <v>-1474.2647164827772</v>
      </c>
      <c r="AW8">
        <v>5</v>
      </c>
      <c r="AX8">
        <f>IF(Z8&gt;0, (R8*SUMPRODUCT(K8:$K$98, X8:$X$98)-K8*$AZ$3)/Z8, 0)</f>
        <v>4316.3328491367292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1000000</v>
      </c>
      <c r="S9">
        <f t="shared" si="1"/>
        <v>3977.9410621802776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4054.1410037554924</v>
      </c>
      <c r="AC9">
        <f t="shared" si="2"/>
        <v>3689.4941437990383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-2374.9319711456142</v>
      </c>
      <c r="AI9">
        <f t="shared" si="7"/>
        <v>-2398.119180848621</v>
      </c>
      <c r="AJ9">
        <f t="shared" si="8"/>
        <v>364.64685995645414</v>
      </c>
      <c r="AK9">
        <f t="shared" si="30"/>
        <v>23.919431922157404</v>
      </c>
      <c r="AL9">
        <f t="shared" si="9"/>
        <v>-2009.5528889700095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-1473.5516136344163</v>
      </c>
      <c r="AR9">
        <f t="shared" si="14"/>
        <v>-1487.9383626818276</v>
      </c>
      <c r="AS9">
        <f t="shared" si="15"/>
        <v>226.2489938338579</v>
      </c>
      <c r="AT9">
        <f t="shared" si="16"/>
        <v>14.84106405334696</v>
      </c>
      <c r="AU9">
        <f t="shared" si="17"/>
        <v>-1246.8483047946227</v>
      </c>
      <c r="AW9">
        <v>6</v>
      </c>
      <c r="AX9">
        <f>IF(Z9&gt;0, (R9*SUMPRODUCT(K9:$K$98, X9:$X$98)-K9*$AZ$3)/Z9, 0)</f>
        <v>3977.9410621802776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1000000</v>
      </c>
      <c r="S10">
        <f t="shared" si="1"/>
        <v>3617.2311368441519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3689.4941437990383</v>
      </c>
      <c r="AC10">
        <f t="shared" si="2"/>
        <v>3312.801466031884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-2374.4713698222081</v>
      </c>
      <c r="AI10">
        <f t="shared" si="7"/>
        <v>-2397.3673456439392</v>
      </c>
      <c r="AJ10">
        <f t="shared" si="8"/>
        <v>376.69267776715424</v>
      </c>
      <c r="AK10">
        <f t="shared" si="30"/>
        <v>15.126925989576058</v>
      </c>
      <c r="AL10">
        <f t="shared" si="9"/>
        <v>-2005.547741887209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-1397.6528115745609</v>
      </c>
      <c r="AR10">
        <f t="shared" si="14"/>
        <v>-1411.1297586490509</v>
      </c>
      <c r="AS10">
        <f t="shared" si="15"/>
        <v>221.72749137852716</v>
      </c>
      <c r="AT10">
        <f t="shared" si="16"/>
        <v>8.9039568589931353</v>
      </c>
      <c r="AU10">
        <f t="shared" si="17"/>
        <v>-1180.4983104115308</v>
      </c>
      <c r="AW10">
        <v>7</v>
      </c>
      <c r="AX10">
        <f>IF(Z10&gt;0, (R10*SUMPRODUCT(K10:$K$98, X10:$X$98)-K10*$AZ$3)/Z10, 0)</f>
        <v>3617.2311368441519</v>
      </c>
    </row>
    <row r="11" spans="1:52" x14ac:dyDescent="0.25">
      <c r="A11" t="s">
        <v>33</v>
      </c>
      <c r="C11" s="26">
        <f>AU91</f>
        <v>3423.187448160339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1000000</v>
      </c>
      <c r="S11">
        <f t="shared" si="1"/>
        <v>3234.1232169442542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3312.801466031884</v>
      </c>
      <c r="AC11">
        <f t="shared" si="2"/>
        <v>2924.6431615015972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-2372.7466079673231</v>
      </c>
      <c r="AI11">
        <f t="shared" si="7"/>
        <v>-2395.3543053656381</v>
      </c>
      <c r="AJ11">
        <f t="shared" si="8"/>
        <v>388.15830453028684</v>
      </c>
      <c r="AK11">
        <f t="shared" si="30"/>
        <v>7.9507235184765213</v>
      </c>
      <c r="AL11">
        <f t="shared" si="9"/>
        <v>-1999.2452773168748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-1327.0976705100011</v>
      </c>
      <c r="AR11">
        <f t="shared" si="14"/>
        <v>-1339.7423509205239</v>
      </c>
      <c r="AS11">
        <f t="shared" si="15"/>
        <v>217.10029212624184</v>
      </c>
      <c r="AT11">
        <f t="shared" si="16"/>
        <v>4.4469083318080891</v>
      </c>
      <c r="AU11">
        <f t="shared" si="17"/>
        <v>-1118.195150462474</v>
      </c>
      <c r="AW11">
        <v>8</v>
      </c>
      <c r="AX11">
        <f>IF(Z11&gt;0, (R11*SUMPRODUCT(K11:$K$98, X11:$X$98)-K11*$AZ$3)/Z11, 0)</f>
        <v>3234.1232169442542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1000000</v>
      </c>
      <c r="S12">
        <f t="shared" si="1"/>
        <v>2861.5354094356026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2924.6431615015972</v>
      </c>
      <c r="AC12">
        <f t="shared" si="2"/>
        <v>2555.0366919888947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-2374.6980657926456</v>
      </c>
      <c r="AI12">
        <f t="shared" si="7"/>
        <v>-2397.0203187653324</v>
      </c>
      <c r="AJ12">
        <f t="shared" si="8"/>
        <v>369.60646951270246</v>
      </c>
      <c r="AK12">
        <f t="shared" si="30"/>
        <v>6.7266792714536736</v>
      </c>
      <c r="AL12">
        <f t="shared" si="9"/>
        <v>-2020.6871699811763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-1262.1772666785496</v>
      </c>
      <c r="AR12">
        <f t="shared" si="14"/>
        <v>-1274.0417814347734</v>
      </c>
      <c r="AS12">
        <f t="shared" si="15"/>
        <v>196.44976772259105</v>
      </c>
      <c r="AT12">
        <f t="shared" si="16"/>
        <v>3.5753015421068732</v>
      </c>
      <c r="AU12">
        <f t="shared" si="17"/>
        <v>-1074.0167121700756</v>
      </c>
      <c r="AW12">
        <v>9</v>
      </c>
      <c r="AX12">
        <f>IF(Z12&gt;0, (R12*SUMPRODUCT(K12:$K$98, X12:$X$98)-K12*$AZ$3)/Z12, 0)</f>
        <v>2861.5354094356026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1000000</v>
      </c>
      <c r="S13">
        <f t="shared" si="1"/>
        <v>2493.0178893611578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2555.0366919888947</v>
      </c>
      <c r="AC13">
        <f t="shared" si="2"/>
        <v>2197.8013451327242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-2378.5565944058294</v>
      </c>
      <c r="AI13">
        <f t="shared" si="7"/>
        <v>-2400.5961609339292</v>
      </c>
      <c r="AJ13">
        <f t="shared" si="8"/>
        <v>357.23534685617051</v>
      </c>
      <c r="AK13">
        <f t="shared" si="30"/>
        <v>5.1100733839777899</v>
      </c>
      <c r="AL13">
        <f t="shared" si="9"/>
        <v>-2038.2507406937809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-1201.7377525240763</v>
      </c>
      <c r="AR13">
        <f t="shared" si="14"/>
        <v>-1212.8729843736676</v>
      </c>
      <c r="AS13">
        <f t="shared" si="15"/>
        <v>180.4889586662681</v>
      </c>
      <c r="AT13">
        <f t="shared" si="16"/>
        <v>2.5818044935897784</v>
      </c>
      <c r="AU13">
        <f t="shared" si="17"/>
        <v>-1029.8022212138098</v>
      </c>
      <c r="AW13">
        <v>10</v>
      </c>
      <c r="AX13">
        <f>IF(Z13&gt;0, (R13*SUMPRODUCT(K13:$K$98, X13:$X$98)-K13*$AZ$3)/Z13, 0)</f>
        <v>2493.0178893611578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1000000</v>
      </c>
      <c r="S14">
        <f t="shared" si="1"/>
        <v>2129.0989408256623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2197.8013451327242</v>
      </c>
      <c r="AC14">
        <f t="shared" si="2"/>
        <v>1853.12897954238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-2385.0293234915389</v>
      </c>
      <c r="AI14">
        <f t="shared" si="7"/>
        <v>-2406.7888686212705</v>
      </c>
      <c r="AJ14">
        <f t="shared" si="8"/>
        <v>344.67236559034427</v>
      </c>
      <c r="AK14">
        <f t="shared" si="30"/>
        <v>3.9560424212389034</v>
      </c>
      <c r="AL14">
        <f t="shared" si="9"/>
        <v>-2058.1604606096871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-1145.6626951787548</v>
      </c>
      <c r="AR14">
        <f t="shared" si="14"/>
        <v>-1156.1150191286747</v>
      </c>
      <c r="AS14">
        <f t="shared" si="15"/>
        <v>165.56537373628302</v>
      </c>
      <c r="AT14">
        <f t="shared" si="16"/>
        <v>1.9003079659930762</v>
      </c>
      <c r="AU14">
        <f t="shared" si="17"/>
        <v>-988.64933742639857</v>
      </c>
      <c r="AW14">
        <v>11</v>
      </c>
      <c r="AX14">
        <f>IF(Z14&gt;0, (R14*SUMPRODUCT(K14:$K$98, X14:$X$98)-K14*$AZ$3)/Z14, 0)</f>
        <v>2129.0989408256623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1000000</v>
      </c>
      <c r="S15">
        <f t="shared" si="1"/>
        <v>1811.5601704110793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1853.12897954238</v>
      </c>
      <c r="AC15">
        <f t="shared" si="2"/>
        <v>1556.6460716387501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-2393.2131265118551</v>
      </c>
      <c r="AI15">
        <f t="shared" si="7"/>
        <v>-2414.6952458621263</v>
      </c>
      <c r="AJ15">
        <f t="shared" si="8"/>
        <v>296.48290790362989</v>
      </c>
      <c r="AK15">
        <f t="shared" si="30"/>
        <v>7.5978288161237586</v>
      </c>
      <c r="AL15">
        <f t="shared" si="9"/>
        <v>-2110.6145091423728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-1090.5927639848653</v>
      </c>
      <c r="AR15">
        <f t="shared" si="14"/>
        <v>-1100.3822155213493</v>
      </c>
      <c r="AS15">
        <f t="shared" si="15"/>
        <v>135.10794773057512</v>
      </c>
      <c r="AT15">
        <f t="shared" si="16"/>
        <v>3.4623481866562549</v>
      </c>
      <c r="AU15">
        <f t="shared" si="17"/>
        <v>-961.81191960411797</v>
      </c>
      <c r="AW15">
        <v>12</v>
      </c>
      <c r="AX15">
        <f>IF(Z15&gt;0, (R15*SUMPRODUCT(K15:$K$98, X15:$X$98)-K15*$AZ$3)/Z15, 0)</f>
        <v>1811.5601704110793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1000000</v>
      </c>
      <c r="S16">
        <f t="shared" si="1"/>
        <v>1548.9014805799663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1556.6460716387501</v>
      </c>
      <c r="AC16">
        <f t="shared" si="2"/>
        <v>1313.9099337389762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-2406.8996162431049</v>
      </c>
      <c r="AI16">
        <f t="shared" si="7"/>
        <v>-2428.1067419094675</v>
      </c>
      <c r="AJ16">
        <f t="shared" si="8"/>
        <v>242.73613789977389</v>
      </c>
      <c r="AK16">
        <f t="shared" si="30"/>
        <v>11.052187108635126</v>
      </c>
      <c r="AL16">
        <f t="shared" si="9"/>
        <v>-2174.3184169010583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-1037.5836997925865</v>
      </c>
      <c r="AR16">
        <f t="shared" si="14"/>
        <v>-1046.7258209522618</v>
      </c>
      <c r="AS16">
        <f t="shared" si="15"/>
        <v>104.64045045157889</v>
      </c>
      <c r="AT16">
        <f t="shared" si="16"/>
        <v>4.7644567781672285</v>
      </c>
      <c r="AU16">
        <f t="shared" si="17"/>
        <v>-937.32091372251568</v>
      </c>
      <c r="AW16">
        <v>13</v>
      </c>
      <c r="AX16">
        <f>IF(Z16&gt;0, (R16*SUMPRODUCT(K16:$K$98, X16:$X$98)-K16*$AZ$3)/Z16, 0)</f>
        <v>1548.9014805799663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1000000</v>
      </c>
      <c r="S17">
        <f t="shared" si="1"/>
        <v>1393.4644153602655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1313.9099337389762</v>
      </c>
      <c r="AC17">
        <f t="shared" si="2"/>
        <v>1166.8530527529292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-2426.6109335280853</v>
      </c>
      <c r="AI17">
        <f t="shared" si="7"/>
        <v>-2447.5453226644458</v>
      </c>
      <c r="AJ17">
        <f t="shared" si="8"/>
        <v>147.05688098604696</v>
      </c>
      <c r="AK17">
        <f t="shared" si="30"/>
        <v>18.131957085597872</v>
      </c>
      <c r="AL17">
        <f t="shared" si="9"/>
        <v>-2282.3564845928008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-983.34367085304996</v>
      </c>
      <c r="AR17">
        <f t="shared" si="14"/>
        <v>-991.82698343356526</v>
      </c>
      <c r="AS17">
        <f t="shared" si="15"/>
        <v>59.592352105152926</v>
      </c>
      <c r="AT17">
        <f t="shared" si="16"/>
        <v>7.3476736603912682</v>
      </c>
      <c r="AU17">
        <f t="shared" si="17"/>
        <v>-924.88695766802107</v>
      </c>
      <c r="AW17">
        <v>14</v>
      </c>
      <c r="AX17">
        <f>IF(Z17&gt;0, (R17*SUMPRODUCT(K17:$K$98, X17:$X$98)-K17*$AZ$3)/Z17, 0)</f>
        <v>1393.4644153602655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1000000</v>
      </c>
      <c r="S18">
        <f t="shared" si="1"/>
        <v>1350.3450939434883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1166.8530527529292</v>
      </c>
      <c r="AC18">
        <f t="shared" si="2"/>
        <v>1116.1334986887123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-2447.5432685020519</v>
      </c>
      <c r="AI18">
        <f t="shared" si="7"/>
        <v>-2468.2071251653365</v>
      </c>
      <c r="AJ18">
        <f t="shared" si="8"/>
        <v>50.719554064216936</v>
      </c>
      <c r="AK18">
        <f t="shared" si="30"/>
        <v>25.204025939463271</v>
      </c>
      <c r="AL18">
        <f t="shared" si="9"/>
        <v>-2392.2835451616561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-925.55631860625488</v>
      </c>
      <c r="AR18">
        <f t="shared" si="14"/>
        <v>-933.37050655038968</v>
      </c>
      <c r="AS18">
        <f t="shared" si="15"/>
        <v>19.179968887642236</v>
      </c>
      <c r="AT18">
        <f t="shared" si="16"/>
        <v>9.5310860334098422</v>
      </c>
      <c r="AU18">
        <f t="shared" si="17"/>
        <v>-904.65945162933758</v>
      </c>
      <c r="AW18">
        <v>15</v>
      </c>
      <c r="AX18">
        <f>IF(Z18&gt;0, (R18*SUMPRODUCT(K18:$K$98, X18:$X$98)-K18*$AZ$3)/Z18, 0)</f>
        <v>1350.3450939434883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1000000</v>
      </c>
      <c r="S19">
        <f t="shared" si="1"/>
        <v>1310.1261394480143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1116.1334986887123</v>
      </c>
      <c r="AC19">
        <f t="shared" si="2"/>
        <v>1068.8220279168836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-2472.6007199409069</v>
      </c>
      <c r="AI19">
        <f t="shared" si="7"/>
        <v>-2492.9961230195599</v>
      </c>
      <c r="AJ19">
        <f t="shared" si="8"/>
        <v>47.311470771828681</v>
      </c>
      <c r="AK19">
        <f t="shared" si="30"/>
        <v>24.889777020758284</v>
      </c>
      <c r="AL19">
        <f t="shared" si="9"/>
        <v>-2420.7948752269731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-871.9872949961657</v>
      </c>
      <c r="AR19">
        <f t="shared" si="14"/>
        <v>-879.17993722808103</v>
      </c>
      <c r="AS19">
        <f t="shared" si="15"/>
        <v>16.68486184926898</v>
      </c>
      <c r="AT19">
        <f t="shared" si="16"/>
        <v>8.7776280101978763</v>
      </c>
      <c r="AU19">
        <f t="shared" si="17"/>
        <v>-853.71744736861422</v>
      </c>
      <c r="AW19">
        <v>16</v>
      </c>
      <c r="AX19">
        <f>IF(Z19&gt;0, (R19*SUMPRODUCT(K19:$K$98, X19:$X$98)-K19*$AZ$3)/Z19, 0)</f>
        <v>1310.1261394480143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1000000</v>
      </c>
      <c r="S20">
        <f t="shared" si="1"/>
        <v>1021.4876674406531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1068.8220279168836</v>
      </c>
      <c r="AC20">
        <f t="shared" si="2"/>
        <v>822.45806427715434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-2500.8459821466704</v>
      </c>
      <c r="AI20">
        <f t="shared" si="7"/>
        <v>-2520.9749100449835</v>
      </c>
      <c r="AJ20">
        <f t="shared" si="8"/>
        <v>246.36396363972926</v>
      </c>
      <c r="AK20">
        <f t="shared" si="30"/>
        <v>4.5959347200425995</v>
      </c>
      <c r="AL20">
        <f t="shared" si="9"/>
        <v>-2270.0150116852114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-836.52496282847926</v>
      </c>
      <c r="AR20">
        <f t="shared" si="14"/>
        <v>-843.25802467319943</v>
      </c>
      <c r="AS20">
        <f t="shared" si="15"/>
        <v>82.407955946610755</v>
      </c>
      <c r="AT20">
        <f t="shared" si="16"/>
        <v>1.5373254283918842</v>
      </c>
      <c r="AU20">
        <f t="shared" si="17"/>
        <v>-759.31274329819666</v>
      </c>
      <c r="AW20">
        <v>17</v>
      </c>
      <c r="AX20">
        <f>IF(Z20&gt;0, (R20*SUMPRODUCT(K20:$K$98, X20:$X$98)-K20*$AZ$3)/Z20, 0)</f>
        <v>1021.4876674406531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1000000</v>
      </c>
      <c r="S21">
        <f t="shared" si="1"/>
        <v>693.80547766219672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822.45806427715434</v>
      </c>
      <c r="AC21">
        <f t="shared" si="2"/>
        <v>551.27637732667063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-2536.46874886567</v>
      </c>
      <c r="AI21">
        <f t="shared" si="7"/>
        <v>-2556.3329757662782</v>
      </c>
      <c r="AJ21">
        <f t="shared" si="8"/>
        <v>271.18168695048371</v>
      </c>
      <c r="AK21">
        <f t="shared" si="30"/>
        <v>1.315932902843447</v>
      </c>
      <c r="AL21">
        <f t="shared" si="9"/>
        <v>-2283.8353559129509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-806.80930399624617</v>
      </c>
      <c r="AR21">
        <f t="shared" si="14"/>
        <v>-813.12779031202285</v>
      </c>
      <c r="AS21">
        <f t="shared" si="15"/>
        <v>86.258467880944025</v>
      </c>
      <c r="AT21">
        <f t="shared" si="16"/>
        <v>0.41857677526036363</v>
      </c>
      <c r="AU21">
        <f t="shared" si="17"/>
        <v>-726.45074565581854</v>
      </c>
      <c r="AW21">
        <v>18</v>
      </c>
      <c r="AX21">
        <f>IF(Z21&gt;0, (R21*SUMPRODUCT(K21:$K$98, X21:$X$98)-K21*$AZ$3)/Z21, 0)</f>
        <v>693.80547766219672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1000000</v>
      </c>
      <c r="S22">
        <f t="shared" si="1"/>
        <v>600.46817191789512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551.27637732667063</v>
      </c>
      <c r="AC22">
        <f t="shared" si="2"/>
        <v>470.79276668623061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-2580.5521818291054</v>
      </c>
      <c r="AI22">
        <f t="shared" si="7"/>
        <v>-2600.1532526561618</v>
      </c>
      <c r="AJ22">
        <f t="shared" si="8"/>
        <v>80.48361064044002</v>
      </c>
      <c r="AK22">
        <f t="shared" si="30"/>
        <v>11.576803923860084</v>
      </c>
      <c r="AL22">
        <f t="shared" si="9"/>
        <v>-2508.0928380918617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-766.41598917752867</v>
      </c>
      <c r="AR22">
        <f t="shared" si="14"/>
        <v>-772.23744638061817</v>
      </c>
      <c r="AS22">
        <f t="shared" si="15"/>
        <v>23.903382576767001</v>
      </c>
      <c r="AT22">
        <f t="shared" si="16"/>
        <v>3.4382748364075142</v>
      </c>
      <c r="AU22">
        <f t="shared" si="17"/>
        <v>-744.89578896744365</v>
      </c>
      <c r="AW22">
        <v>19</v>
      </c>
      <c r="AX22">
        <f>IF(Z22&gt;0, (R22*SUMPRODUCT(K22:$K$98, X22:$X$98)-K22*$AZ$3)/Z22, 0)</f>
        <v>600.46817191789512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1000000</v>
      </c>
      <c r="S23">
        <f t="shared" si="1"/>
        <v>1034.7338530060129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470.79276668623061</v>
      </c>
      <c r="AC23">
        <f t="shared" si="2"/>
        <v>800.44170712006769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-2629.8529356240033</v>
      </c>
      <c r="AI23">
        <f t="shared" si="7"/>
        <v>-2649.1922494193986</v>
      </c>
      <c r="AJ23">
        <f t="shared" si="8"/>
        <v>-329.64894043383708</v>
      </c>
      <c r="AK23">
        <f t="shared" si="30"/>
        <v>32.955493668036148</v>
      </c>
      <c r="AL23">
        <f t="shared" si="9"/>
        <v>-2945.8856961851998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-697.3733571858545</v>
      </c>
      <c r="AR23">
        <f t="shared" si="14"/>
        <v>-702.50167520108425</v>
      </c>
      <c r="AS23">
        <f t="shared" si="15"/>
        <v>-87.414921636504943</v>
      </c>
      <c r="AT23">
        <f t="shared" si="16"/>
        <v>8.7389994115934755</v>
      </c>
      <c r="AU23">
        <f t="shared" si="17"/>
        <v>-781.17759742599583</v>
      </c>
      <c r="AW23">
        <v>20</v>
      </c>
      <c r="AX23">
        <f>IF(Z23&gt;0, (R23*SUMPRODUCT(K23:$K$98, X23:$X$98)-K23*$AZ$3)/Z23, 0)</f>
        <v>1034.7338530060129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1000000</v>
      </c>
      <c r="S24">
        <f t="shared" si="1"/>
        <v>1417.4157035232854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800.44170712006769</v>
      </c>
      <c r="AC24">
        <f t="shared" si="2"/>
        <v>1081.6977513729353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-2688.9730008765914</v>
      </c>
      <c r="AI24">
        <f t="shared" si="7"/>
        <v>-2708.0516972090109</v>
      </c>
      <c r="AJ24">
        <f t="shared" si="8"/>
        <v>-281.25604425286758</v>
      </c>
      <c r="AK24">
        <f t="shared" si="30"/>
        <v>56.030919498404742</v>
      </c>
      <c r="AL24">
        <f t="shared" si="9"/>
        <v>-2933.2768219634736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-636.6522926874793</v>
      </c>
      <c r="AR24">
        <f t="shared" si="14"/>
        <v>-641.16944319719562</v>
      </c>
      <c r="AS24">
        <f t="shared" si="15"/>
        <v>-66.591336301043512</v>
      </c>
      <c r="AT24">
        <f t="shared" si="16"/>
        <v>13.26611064834716</v>
      </c>
      <c r="AU24">
        <f t="shared" si="17"/>
        <v>-694.49466884989192</v>
      </c>
      <c r="AW24">
        <v>21</v>
      </c>
      <c r="AX24">
        <f>IF(Z24&gt;0, (R24*SUMPRODUCT(K24:$K$98, X24:$X$98)-K24*$AZ$3)/Z24, 0)</f>
        <v>1417.4157035232854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1000000</v>
      </c>
      <c r="S25">
        <f t="shared" si="1"/>
        <v>1751.9856737046116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1081.6977513729353</v>
      </c>
      <c r="AC25">
        <f t="shared" si="2"/>
        <v>1318.821709970035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-2758.1018143741189</v>
      </c>
      <c r="AI25">
        <f t="shared" si="7"/>
        <v>-2776.9207711978547</v>
      </c>
      <c r="AJ25">
        <f t="shared" si="8"/>
        <v>-237.12395859709977</v>
      </c>
      <c r="AK25">
        <f t="shared" si="30"/>
        <v>75.718842596105475</v>
      </c>
      <c r="AL25">
        <f t="shared" si="9"/>
        <v>-2938.3258871988492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-583.0531379632763</v>
      </c>
      <c r="AR25">
        <f t="shared" si="14"/>
        <v>-587.03140003180852</v>
      </c>
      <c r="AS25">
        <f t="shared" si="15"/>
        <v>-50.127180739223974</v>
      </c>
      <c r="AT25">
        <f t="shared" si="16"/>
        <v>16.006700169125185</v>
      </c>
      <c r="AU25">
        <f t="shared" si="17"/>
        <v>-621.15188060190735</v>
      </c>
      <c r="AW25">
        <v>22</v>
      </c>
      <c r="AX25">
        <f>IF(Z25&gt;0, (R25*SUMPRODUCT(K25:$K$98, X25:$X$98)-K25*$AZ$3)/Z25, 0)</f>
        <v>1751.9856737046116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1000000</v>
      </c>
      <c r="S26">
        <f t="shared" si="1"/>
        <v>2041.9202443755614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1318.821709970035</v>
      </c>
      <c r="AC26">
        <f t="shared" si="2"/>
        <v>1515.9259392251297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-2828.5599698851574</v>
      </c>
      <c r="AI26">
        <f t="shared" si="7"/>
        <v>-2847.1200231414086</v>
      </c>
      <c r="AJ26">
        <f t="shared" si="8"/>
        <v>-197.10422925509465</v>
      </c>
      <c r="AK26">
        <f t="shared" si="30"/>
        <v>92.317519697902455</v>
      </c>
      <c r="AL26">
        <f t="shared" si="9"/>
        <v>-2951.906732698601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-533.8819171123024</v>
      </c>
      <c r="AR26">
        <f t="shared" si="14"/>
        <v>-537.38506957138077</v>
      </c>
      <c r="AS26">
        <f t="shared" si="15"/>
        <v>-37.20281164479789</v>
      </c>
      <c r="AT26">
        <f t="shared" si="16"/>
        <v>17.424645375777555</v>
      </c>
      <c r="AU26">
        <f t="shared" si="17"/>
        <v>-557.16323584040117</v>
      </c>
      <c r="AW26">
        <v>23</v>
      </c>
      <c r="AX26">
        <f>IF(Z26&gt;0, (R26*SUMPRODUCT(K26:$K$98, X26:$X$98)-K26*$AZ$3)/Z26, 0)</f>
        <v>2041.9202443755614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1000000</v>
      </c>
      <c r="S27">
        <f t="shared" si="1"/>
        <v>2292.9557971039176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1515.9259392251297</v>
      </c>
      <c r="AC27">
        <f t="shared" si="2"/>
        <v>1678.6130999863726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-2904.2058629337112</v>
      </c>
      <c r="AI27">
        <f t="shared" si="7"/>
        <v>-2922.5077105108267</v>
      </c>
      <c r="AJ27">
        <f t="shared" si="8"/>
        <v>-162.68716076124292</v>
      </c>
      <c r="AK27">
        <f t="shared" si="30"/>
        <v>106.11481574575909</v>
      </c>
      <c r="AL27">
        <f t="shared" si="9"/>
        <v>-2979.0800555263104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-489.42843275995108</v>
      </c>
      <c r="AR27">
        <f t="shared" si="14"/>
        <v>-492.51273359778173</v>
      </c>
      <c r="AS27">
        <f t="shared" si="15"/>
        <v>-27.416693540143424</v>
      </c>
      <c r="AT27">
        <f t="shared" si="16"/>
        <v>17.882894813315541</v>
      </c>
      <c r="AU27">
        <f t="shared" si="17"/>
        <v>-502.04653232460959</v>
      </c>
      <c r="AW27">
        <v>24</v>
      </c>
      <c r="AX27">
        <f>IF(Z27&gt;0, (R27*SUMPRODUCT(K27:$K$98, X27:$X$98)-K27*$AZ$3)/Z27, 0)</f>
        <v>2292.9557971039176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1000000</v>
      </c>
      <c r="S28">
        <f t="shared" si="1"/>
        <v>2509.2921865505182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1678.6130999863726</v>
      </c>
      <c r="AC28">
        <f t="shared" si="2"/>
        <v>1811.1213438992288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-2987.3395688439668</v>
      </c>
      <c r="AI28">
        <f t="shared" si="7"/>
        <v>-3005.3837144560903</v>
      </c>
      <c r="AJ28">
        <f t="shared" si="8"/>
        <v>-132.50824391285619</v>
      </c>
      <c r="AK28">
        <f t="shared" si="30"/>
        <v>117.50291699904609</v>
      </c>
      <c r="AL28">
        <f t="shared" si="9"/>
        <v>-3020.3890413699005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-449.49862381414965</v>
      </c>
      <c r="AR28">
        <f t="shared" si="14"/>
        <v>-452.21368798199393</v>
      </c>
      <c r="AS28">
        <f t="shared" si="15"/>
        <v>-19.938233304326964</v>
      </c>
      <c r="AT28">
        <f t="shared" si="16"/>
        <v>17.680413715290697</v>
      </c>
      <c r="AU28">
        <f t="shared" si="17"/>
        <v>-454.4715075710302</v>
      </c>
      <c r="AW28">
        <v>25</v>
      </c>
      <c r="AX28">
        <f>IF(Z28&gt;0, (R28*SUMPRODUCT(K28:$K$98, X28:$X$98)-K28*$AZ$3)/Z28, 0)</f>
        <v>2509.2921865505182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1000000</v>
      </c>
      <c r="S29">
        <f t="shared" si="1"/>
        <v>2694.3653578138678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1811.1213438992288</v>
      </c>
      <c r="AC29">
        <f t="shared" si="2"/>
        <v>1916.9233242572302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-3091.8232099853258</v>
      </c>
      <c r="AI29">
        <f t="shared" si="7"/>
        <v>-3109.6096185610782</v>
      </c>
      <c r="AJ29">
        <f t="shared" si="8"/>
        <v>-105.8019803580014</v>
      </c>
      <c r="AK29">
        <f t="shared" si="30"/>
        <v>126.77849407294603</v>
      </c>
      <c r="AL29">
        <f t="shared" si="9"/>
        <v>-3088.6331048461334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-415.3750489409008</v>
      </c>
      <c r="AR29">
        <f t="shared" si="14"/>
        <v>-417.76458735589677</v>
      </c>
      <c r="AS29">
        <f t="shared" si="15"/>
        <v>-14.214105977119448</v>
      </c>
      <c r="AT29">
        <f t="shared" si="16"/>
        <v>17.032223255887128</v>
      </c>
      <c r="AU29">
        <f t="shared" si="17"/>
        <v>-414.94647007712905</v>
      </c>
      <c r="AW29">
        <v>26</v>
      </c>
      <c r="AX29">
        <f>IF(Z29&gt;0, (R29*SUMPRODUCT(K29:$K$98, X29:$X$98)-K29*$AZ$3)/Z29, 0)</f>
        <v>2694.3653578138678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1000000</v>
      </c>
      <c r="S30">
        <f t="shared" si="1"/>
        <v>2848.7210648467021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1916.9233242572302</v>
      </c>
      <c r="AC30">
        <f t="shared" si="2"/>
        <v>1997.3523861843196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-3201.7449253917066</v>
      </c>
      <c r="AI30">
        <f t="shared" si="7"/>
        <v>-3219.2734262585668</v>
      </c>
      <c r="AJ30">
        <f t="shared" si="8"/>
        <v>-80.429061927089379</v>
      </c>
      <c r="AK30">
        <f t="shared" si="30"/>
        <v>134.18463269800614</v>
      </c>
      <c r="AL30">
        <f t="shared" si="9"/>
        <v>-3165.5178554876497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-384.05591618983522</v>
      </c>
      <c r="AR30">
        <f t="shared" si="14"/>
        <v>-386.15849606947154</v>
      </c>
      <c r="AS30">
        <f t="shared" si="15"/>
        <v>-9.6476320839075775</v>
      </c>
      <c r="AT30">
        <f t="shared" si="16"/>
        <v>16.095723816326331</v>
      </c>
      <c r="AU30">
        <f t="shared" si="17"/>
        <v>-379.71040433705275</v>
      </c>
      <c r="AW30">
        <v>27</v>
      </c>
      <c r="AX30">
        <f>IF(Z30&gt;0, (R30*SUMPRODUCT(K30:$K$98, X30:$X$98)-K30*$AZ$3)/Z30, 0)</f>
        <v>2848.7210648467021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1000000</v>
      </c>
      <c r="S31">
        <f t="shared" si="1"/>
        <v>2976.1306620723308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1997.3523861843196</v>
      </c>
      <c r="AC31">
        <f t="shared" si="2"/>
        <v>2055.9787118409063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-3305.903309091198</v>
      </c>
      <c r="AI31">
        <f t="shared" si="7"/>
        <v>-3323.1738773666621</v>
      </c>
      <c r="AJ31">
        <f t="shared" si="8"/>
        <v>-58.626325656586687</v>
      </c>
      <c r="AK31">
        <f t="shared" si="30"/>
        <v>139.81466703290238</v>
      </c>
      <c r="AL31">
        <f t="shared" si="9"/>
        <v>-3241.9855359903463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-354.0624369885856</v>
      </c>
      <c r="AR31">
        <f t="shared" si="14"/>
        <v>-355.91211585698227</v>
      </c>
      <c r="AS31">
        <f t="shared" si="15"/>
        <v>-6.2788828930885412</v>
      </c>
      <c r="AT31">
        <f t="shared" si="16"/>
        <v>14.974158984107017</v>
      </c>
      <c r="AU31">
        <f t="shared" si="17"/>
        <v>-347.21683976596381</v>
      </c>
      <c r="AW31">
        <v>28</v>
      </c>
      <c r="AX31">
        <f>IF(Z31&gt;0, (R31*SUMPRODUCT(K31:$K$98, X31:$X$98)-K31*$AZ$3)/Z31, 0)</f>
        <v>2976.1306620723308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1000000</v>
      </c>
      <c r="S32">
        <f t="shared" si="1"/>
        <v>3081.8353351986493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2055.9787118409063</v>
      </c>
      <c r="AC32">
        <f t="shared" si="2"/>
        <v>2097.1682765009118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-3421.2104592371561</v>
      </c>
      <c r="AI32">
        <f t="shared" si="7"/>
        <v>-3438.2227915683848</v>
      </c>
      <c r="AJ32">
        <f t="shared" si="8"/>
        <v>-41.189564660005544</v>
      </c>
      <c r="AK32">
        <f t="shared" si="30"/>
        <v>143.91850982886345</v>
      </c>
      <c r="AL32">
        <f t="shared" si="9"/>
        <v>-3335.4938463995268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-327.15342811287411</v>
      </c>
      <c r="AR32">
        <f t="shared" si="14"/>
        <v>-328.78023327691477</v>
      </c>
      <c r="AS32">
        <f t="shared" si="15"/>
        <v>-3.9387542630167101</v>
      </c>
      <c r="AT32">
        <f t="shared" si="16"/>
        <v>13.76221498805644</v>
      </c>
      <c r="AU32">
        <f t="shared" si="17"/>
        <v>-318.95677255187508</v>
      </c>
      <c r="AW32">
        <v>29</v>
      </c>
      <c r="AX32">
        <f>IF(Z32&gt;0, (R32*SUMPRODUCT(K32:$K$98, X32:$X$98)-K32*$AZ$3)/Z32, 0)</f>
        <v>3081.8353351986493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1000000</v>
      </c>
      <c r="S33">
        <f t="shared" si="1"/>
        <v>3167.8400310627931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2097.1682765009118</v>
      </c>
      <c r="AC33">
        <f t="shared" si="2"/>
        <v>2122.9184212885634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-3541.3830476228991</v>
      </c>
      <c r="AI33">
        <f t="shared" si="7"/>
        <v>-3558.1367220546249</v>
      </c>
      <c r="AJ33">
        <f t="shared" si="8"/>
        <v>-25.750144787651607</v>
      </c>
      <c r="AK33">
        <f t="shared" si="30"/>
        <v>146.80177935506384</v>
      </c>
      <c r="AL33">
        <f t="shared" si="9"/>
        <v>-3437.0850874872126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-302.36155189984754</v>
      </c>
      <c r="AR33">
        <f t="shared" si="14"/>
        <v>-303.79197242569313</v>
      </c>
      <c r="AS33">
        <f t="shared" si="15"/>
        <v>-2.1985347630966521</v>
      </c>
      <c r="AT33">
        <f t="shared" si="16"/>
        <v>12.533864095060364</v>
      </c>
      <c r="AU33">
        <f t="shared" si="17"/>
        <v>-293.45664309372944</v>
      </c>
      <c r="AW33">
        <v>30</v>
      </c>
      <c r="AX33">
        <f>IF(Z33&gt;0, (R33*SUMPRODUCT(K33:$K$98, X33:$X$98)-K33*$AZ$3)/Z33, 0)</f>
        <v>3167.8400310627931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1000000</v>
      </c>
      <c r="S34">
        <f t="shared" si="1"/>
        <v>3236.960892572683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2122.9184212885634</v>
      </c>
      <c r="AC34">
        <f t="shared" si="2"/>
        <v>2135.6493451927563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-3675.6134290144755</v>
      </c>
      <c r="AI34">
        <f t="shared" si="7"/>
        <v>-3692.1076763661586</v>
      </c>
      <c r="AJ34">
        <f t="shared" si="8"/>
        <v>-12.730923904192878</v>
      </c>
      <c r="AK34">
        <f t="shared" si="30"/>
        <v>148.60428949019945</v>
      </c>
      <c r="AL34">
        <f t="shared" si="9"/>
        <v>-3556.2343107801521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-280.19828231039457</v>
      </c>
      <c r="AR34">
        <f t="shared" si="14"/>
        <v>-281.45566692528962</v>
      </c>
      <c r="AS34">
        <f t="shared" si="15"/>
        <v>-0.97050004824246117</v>
      </c>
      <c r="AT34">
        <f t="shared" si="16"/>
        <v>11.328358507568867</v>
      </c>
      <c r="AU34">
        <f t="shared" si="17"/>
        <v>-271.09780846596323</v>
      </c>
      <c r="AW34">
        <v>31</v>
      </c>
      <c r="AX34">
        <f>IF(Z34&gt;0, (R34*SUMPRODUCT(K34:$K$98, X34:$X$98)-K34*$AZ$3)/Z34, 0)</f>
        <v>3236.960892572683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3290.6989686977208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2135.6493451927563</v>
      </c>
      <c r="AC35">
        <f t="shared" ref="AC35:AC66" si="33">S35*Z35</f>
        <v>2136.7836305645419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-3831.841940179344</v>
      </c>
      <c r="AI35">
        <f t="shared" ref="AI35:AI66" si="38">SUM(AE35:AH35)</f>
        <v>-3848.0754490090058</v>
      </c>
      <c r="AJ35">
        <f t="shared" ref="AJ35:AJ66" si="39">AB35-AC35</f>
        <v>-1.1342853717856087</v>
      </c>
      <c r="AK35">
        <f t="shared" si="30"/>
        <v>149.49545416349295</v>
      </c>
      <c r="AL35">
        <f t="shared" ref="AL35:AL66" si="40">SUM(AI35:AK35)</f>
        <v>-3699.7142802172984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-260.81057878856012</v>
      </c>
      <c r="AR35">
        <f t="shared" ref="AR35:AR66" si="45">AI35*$K35</f>
        <v>-261.91549671047085</v>
      </c>
      <c r="AS35">
        <f t="shared" ref="AS35:AS66" si="46">AJ35*$K35</f>
        <v>-7.7204025882381691E-2</v>
      </c>
      <c r="AT35">
        <f t="shared" ref="AT35:AT66" si="47">AK35*$K35</f>
        <v>10.175262063344498</v>
      </c>
      <c r="AU35">
        <f t="shared" ref="AU35:AU66" si="48">AL35*$K35</f>
        <v>-251.81743867300872</v>
      </c>
      <c r="AW35">
        <v>32</v>
      </c>
      <c r="AX35">
        <f>IF(Z35&gt;0, (R35*SUMPRODUCT(K35:$K$98, X35:$X$98)-K35*$AZ$3)/Z35, 0)</f>
        <v>3290.6989686977208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1000000</v>
      </c>
      <c r="S36">
        <f t="shared" si="32"/>
        <v>3329.6714611002799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2136.7836305645419</v>
      </c>
      <c r="AC36">
        <f t="shared" si="33"/>
        <v>2127.1628443493564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-3996.2794907595303</v>
      </c>
      <c r="AI36">
        <f t="shared" si="38"/>
        <v>-4012.2507575136265</v>
      </c>
      <c r="AJ36">
        <f t="shared" si="39"/>
        <v>9.6207862151854897</v>
      </c>
      <c r="AK36">
        <f t="shared" si="30"/>
        <v>149.57485413951795</v>
      </c>
      <c r="AL36">
        <f t="shared" si="40"/>
        <v>-3853.0551171589232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-242.85969647263707</v>
      </c>
      <c r="AR36">
        <f t="shared" si="45"/>
        <v>-243.8302935004856</v>
      </c>
      <c r="AS36">
        <f t="shared" si="46"/>
        <v>0.58466912172952268</v>
      </c>
      <c r="AT36">
        <f t="shared" si="47"/>
        <v>9.089880665318093</v>
      </c>
      <c r="AU36">
        <f t="shared" si="48"/>
        <v>-234.155743713438</v>
      </c>
      <c r="AW36">
        <v>33</v>
      </c>
      <c r="AX36">
        <f>IF(Z36&gt;0, (R36*SUMPRODUCT(K36:$K$98, X36:$X$98)-K36*$AZ$3)/Z36, 0)</f>
        <v>3329.6714611002799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1000000</v>
      </c>
      <c r="S37">
        <f t="shared" si="32"/>
        <v>3356.0302768807587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2127.1628443493564</v>
      </c>
      <c r="AC37">
        <f t="shared" si="33"/>
        <v>2108.5797483886613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-4166.3572788207166</v>
      </c>
      <c r="AI37">
        <f t="shared" si="38"/>
        <v>-4182.064673975301</v>
      </c>
      <c r="AJ37">
        <f t="shared" si="39"/>
        <v>18.583095960695118</v>
      </c>
      <c r="AK37">
        <f t="shared" si="30"/>
        <v>148.90139910445495</v>
      </c>
      <c r="AL37">
        <f t="shared" si="40"/>
        <v>-4014.5801789101506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-226.06747334583491</v>
      </c>
      <c r="AR37">
        <f t="shared" si="45"/>
        <v>-226.91976010326024</v>
      </c>
      <c r="AS37">
        <f t="shared" si="46"/>
        <v>1.0083229232723494</v>
      </c>
      <c r="AT37">
        <f t="shared" si="47"/>
        <v>8.0794230596402006</v>
      </c>
      <c r="AU37">
        <f t="shared" si="48"/>
        <v>-217.83201412034768</v>
      </c>
      <c r="AW37">
        <v>34</v>
      </c>
      <c r="AX37">
        <f>IF(Z37&gt;0, (R37*SUMPRODUCT(K37:$K$98, X37:$X$98)-K37*$AZ$3)/Z37, 0)</f>
        <v>3356.0302768807587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1000000</v>
      </c>
      <c r="S38">
        <f t="shared" si="32"/>
        <v>3372.0425684200063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2108.5797483886613</v>
      </c>
      <c r="AC38">
        <f t="shared" si="33"/>
        <v>2082.759239785632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-4357.7629541338401</v>
      </c>
      <c r="AI38">
        <f t="shared" si="38"/>
        <v>-4373.2043312630258</v>
      </c>
      <c r="AJ38">
        <f t="shared" si="39"/>
        <v>25.820508603029339</v>
      </c>
      <c r="AK38">
        <f t="shared" si="30"/>
        <v>147.60058238720632</v>
      </c>
      <c r="AL38">
        <f t="shared" si="40"/>
        <v>-4199.78324027279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-211.11891776219767</v>
      </c>
      <c r="AR38">
        <f t="shared" si="45"/>
        <v>-211.8670004051921</v>
      </c>
      <c r="AS38">
        <f t="shared" si="46"/>
        <v>1.2509165573519734</v>
      </c>
      <c r="AT38">
        <f t="shared" si="47"/>
        <v>7.1507504062599443</v>
      </c>
      <c r="AU38">
        <f t="shared" si="48"/>
        <v>-203.46533344158019</v>
      </c>
      <c r="AW38">
        <v>35</v>
      </c>
      <c r="AX38">
        <f>IF(Z38&gt;0, (R38*SUMPRODUCT(K38:$K$98, X38:$X$98)-K38*$AZ$3)/Z38, 0)</f>
        <v>3372.0425684200063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1000000</v>
      </c>
      <c r="S39">
        <f t="shared" si="32"/>
        <v>3378.4982546391207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2082.759239785632</v>
      </c>
      <c r="AC39">
        <f t="shared" si="33"/>
        <v>2050.4322548295104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-4572.1219729272188</v>
      </c>
      <c r="AI39">
        <f t="shared" si="38"/>
        <v>-4587.2946332357897</v>
      </c>
      <c r="AJ39">
        <f t="shared" si="39"/>
        <v>32.326984956121578</v>
      </c>
      <c r="AK39">
        <f t="shared" si="30"/>
        <v>145.79314678499426</v>
      </c>
      <c r="AL39">
        <f t="shared" si="40"/>
        <v>-4409.1745014946737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-197.77132969383996</v>
      </c>
      <c r="AR39">
        <f t="shared" si="45"/>
        <v>-198.42763703253021</v>
      </c>
      <c r="AS39">
        <f t="shared" si="46"/>
        <v>1.3983333860342526</v>
      </c>
      <c r="AT39">
        <f t="shared" si="47"/>
        <v>6.3064162921833091</v>
      </c>
      <c r="AU39">
        <f t="shared" si="48"/>
        <v>-190.72288735431263</v>
      </c>
      <c r="AW39">
        <v>36</v>
      </c>
      <c r="AX39">
        <f>IF(Z39&gt;0, (R39*SUMPRODUCT(K39:$K$98, X39:$X$98)-K39*$AZ$3)/Z39, 0)</f>
        <v>3378.4982546391207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1000000</v>
      </c>
      <c r="S40">
        <f t="shared" si="32"/>
        <v>3376.2200181389585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2050.4322548295104</v>
      </c>
      <c r="AC40">
        <f t="shared" si="33"/>
        <v>2012.2965794268109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-4816.7782874513287</v>
      </c>
      <c r="AI40">
        <f t="shared" si="38"/>
        <v>-4831.678801699627</v>
      </c>
      <c r="AJ40">
        <f t="shared" si="39"/>
        <v>38.135675402699462</v>
      </c>
      <c r="AK40">
        <f t="shared" ref="AK40:AK71" si="61">G40*SUM(AB40:AB40, AE40:AF40)</f>
        <v>143.53025783806575</v>
      </c>
      <c r="AL40">
        <f t="shared" si="40"/>
        <v>-4650.0128684588617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-186.03050266812519</v>
      </c>
      <c r="AR40">
        <f t="shared" si="45"/>
        <v>-186.60598071386502</v>
      </c>
      <c r="AS40">
        <f t="shared" si="46"/>
        <v>1.4728514457962425</v>
      </c>
      <c r="AT40">
        <f t="shared" si="47"/>
        <v>5.5433329956793846</v>
      </c>
      <c r="AU40">
        <f t="shared" si="48"/>
        <v>-179.58979627238938</v>
      </c>
      <c r="AW40">
        <v>37</v>
      </c>
      <c r="AX40">
        <f>IF(Z40&gt;0, (R40*SUMPRODUCT(K40:$K$98, X40:$X$98)-K40*$AZ$3)/Z40, 0)</f>
        <v>3376.2200181389585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1000000</v>
      </c>
      <c r="S41">
        <f t="shared" si="32"/>
        <v>3365.6815044678651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2012.2965794268109</v>
      </c>
      <c r="AC41">
        <f t="shared" si="33"/>
        <v>1968.797910947203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-5097.7323455376863</v>
      </c>
      <c r="AI41">
        <f t="shared" si="38"/>
        <v>-5112.3564113348639</v>
      </c>
      <c r="AJ41">
        <f t="shared" si="39"/>
        <v>43.498668479607886</v>
      </c>
      <c r="AK41">
        <f t="shared" si="61"/>
        <v>140.86076055987678</v>
      </c>
      <c r="AL41">
        <f t="shared" si="40"/>
        <v>-4927.996982295379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-175.78690088844084</v>
      </c>
      <c r="AR41">
        <f t="shared" si="45"/>
        <v>-176.29118770277796</v>
      </c>
      <c r="AS41">
        <f t="shared" si="46"/>
        <v>1.4999799139115959</v>
      </c>
      <c r="AT41">
        <f t="shared" si="47"/>
        <v>4.8573512450657557</v>
      </c>
      <c r="AU41">
        <f t="shared" si="48"/>
        <v>-169.9338565438006</v>
      </c>
      <c r="AW41">
        <v>38</v>
      </c>
      <c r="AX41">
        <f>IF(Z41&gt;0, (R41*SUMPRODUCT(K41:$K$98, X41:$X$98)-K41*$AZ$3)/Z41, 0)</f>
        <v>3365.6815044678651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1000000</v>
      </c>
      <c r="S42">
        <f t="shared" si="32"/>
        <v>3347.2028293812418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1968.797910947203</v>
      </c>
      <c r="AC42">
        <f t="shared" si="33"/>
        <v>1920.2715762985101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-5418.5884140879971</v>
      </c>
      <c r="AI42">
        <f t="shared" si="38"/>
        <v>-5432.9307745168499</v>
      </c>
      <c r="AJ42">
        <f t="shared" si="39"/>
        <v>48.526334648692909</v>
      </c>
      <c r="AK42">
        <f t="shared" si="61"/>
        <v>137.81585376630423</v>
      </c>
      <c r="AL42">
        <f t="shared" si="40"/>
        <v>-5246.5885861018533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-166.83133372183346</v>
      </c>
      <c r="AR42">
        <f t="shared" si="45"/>
        <v>-167.27291646187766</v>
      </c>
      <c r="AS42">
        <f t="shared" si="46"/>
        <v>1.494063123345021</v>
      </c>
      <c r="AT42">
        <f t="shared" si="47"/>
        <v>4.2431720099035211</v>
      </c>
      <c r="AU42">
        <f t="shared" si="48"/>
        <v>-161.53568132862912</v>
      </c>
      <c r="AW42">
        <v>39</v>
      </c>
      <c r="AX42">
        <f>IF(Z42&gt;0, (R42*SUMPRODUCT(K42:$K$98, X42:$X$98)-K42*$AZ$3)/Z42, 0)</f>
        <v>3347.2028293812418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1000000</v>
      </c>
      <c r="S43">
        <f t="shared" si="32"/>
        <v>3321.2523882215451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1920.2715762985101</v>
      </c>
      <c r="AC43">
        <f t="shared" si="33"/>
        <v>1867.0657481478795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-5800.3316676926106</v>
      </c>
      <c r="AI43">
        <f t="shared" si="38"/>
        <v>-5814.3855962254829</v>
      </c>
      <c r="AJ43">
        <f t="shared" si="39"/>
        <v>53.205828150630623</v>
      </c>
      <c r="AK43">
        <f t="shared" si="61"/>
        <v>134.41901034089571</v>
      </c>
      <c r="AL43">
        <f t="shared" si="40"/>
        <v>-5626.7607577339568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-159.45063847820123</v>
      </c>
      <c r="AR43">
        <f t="shared" si="45"/>
        <v>-159.83697981281406</v>
      </c>
      <c r="AS43">
        <f t="shared" si="46"/>
        <v>1.4626238214330161</v>
      </c>
      <c r="AT43">
        <f t="shared" si="47"/>
        <v>3.6951674922047939</v>
      </c>
      <c r="AU43">
        <f t="shared" si="48"/>
        <v>-154.67918849917626</v>
      </c>
      <c r="AW43">
        <v>40</v>
      </c>
      <c r="AX43">
        <f>IF(Z43&gt;0, (R43*SUMPRODUCT(K43:$K$98, X43:$X$98)-K43*$AZ$3)/Z43, 0)</f>
        <v>3321.2523882215451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1000000</v>
      </c>
      <c r="S44">
        <f t="shared" si="32"/>
        <v>3287.3976597628566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1867.0657481478795</v>
      </c>
      <c r="AC44">
        <f t="shared" si="33"/>
        <v>1809.0664539296808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-6232.0650741026247</v>
      </c>
      <c r="AI44">
        <f t="shared" si="38"/>
        <v>-6245.8226617233158</v>
      </c>
      <c r="AJ44">
        <f t="shared" si="39"/>
        <v>57.999294218198656</v>
      </c>
      <c r="AK44">
        <f t="shared" si="61"/>
        <v>130.69460237035159</v>
      </c>
      <c r="AL44">
        <f t="shared" si="40"/>
        <v>-6057.1287651347657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-152.96335193059335</v>
      </c>
      <c r="AR44">
        <f t="shared" si="45"/>
        <v>-153.30102599078322</v>
      </c>
      <c r="AS44">
        <f t="shared" si="46"/>
        <v>1.4235676854676975</v>
      </c>
      <c r="AT44">
        <f t="shared" si="47"/>
        <v>3.2078427006290027</v>
      </c>
      <c r="AU44">
        <f t="shared" si="48"/>
        <v>-148.66961560468653</v>
      </c>
      <c r="AW44">
        <v>41</v>
      </c>
      <c r="AX44">
        <f>IF(Z44&gt;0, (R44*SUMPRODUCT(K44:$K$98, X44:$X$98)-K44*$AZ$3)/Z44, 0)</f>
        <v>3287.3976597628566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1000000</v>
      </c>
      <c r="S45">
        <f t="shared" si="32"/>
        <v>3246.1276924412091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1809.0664539296808</v>
      </c>
      <c r="AC45">
        <f t="shared" si="33"/>
        <v>1746.6846593740897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-6717.9219358687196</v>
      </c>
      <c r="AI45">
        <f t="shared" si="38"/>
        <v>-6731.3739995648066</v>
      </c>
      <c r="AJ45">
        <f t="shared" si="39"/>
        <v>62.381794555591114</v>
      </c>
      <c r="AK45">
        <f t="shared" si="61"/>
        <v>126.63465177507767</v>
      </c>
      <c r="AL45">
        <f t="shared" si="40"/>
        <v>-6542.3575532341374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-147.22187433342566</v>
      </c>
      <c r="AR45">
        <f t="shared" si="45"/>
        <v>-147.51667353619942</v>
      </c>
      <c r="AS45">
        <f t="shared" si="46"/>
        <v>1.3670841677574805</v>
      </c>
      <c r="AT45">
        <f t="shared" si="47"/>
        <v>2.7751722880770209</v>
      </c>
      <c r="AU45">
        <f t="shared" si="48"/>
        <v>-143.37441708036491</v>
      </c>
      <c r="AW45">
        <v>42</v>
      </c>
      <c r="AX45">
        <f>IF(Z45&gt;0, (R45*SUMPRODUCT(K45:$K$98, X45:$X$98)-K45*$AZ$3)/Z45, 0)</f>
        <v>3246.1276924412091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1000000</v>
      </c>
      <c r="S46">
        <f t="shared" si="32"/>
        <v>3197.9889582143683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1746.6846593740897</v>
      </c>
      <c r="AC46">
        <f t="shared" si="33"/>
        <v>1680.3391755540599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-7265.519329419596</v>
      </c>
      <c r="AI46">
        <f t="shared" si="38"/>
        <v>-7278.6552344954871</v>
      </c>
      <c r="AJ46">
        <f t="shared" si="39"/>
        <v>66.345483820029813</v>
      </c>
      <c r="AK46">
        <f t="shared" si="61"/>
        <v>122.26792615618629</v>
      </c>
      <c r="AL46">
        <f t="shared" si="40"/>
        <v>-7090.0418245192714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-142.16281993444716</v>
      </c>
      <c r="AR46">
        <f t="shared" si="45"/>
        <v>-142.4198473021149</v>
      </c>
      <c r="AS46">
        <f t="shared" si="46"/>
        <v>1.2981675007840268</v>
      </c>
      <c r="AT46">
        <f t="shared" si="47"/>
        <v>2.3923896395839255</v>
      </c>
      <c r="AU46">
        <f t="shared" si="48"/>
        <v>-138.72929016174695</v>
      </c>
      <c r="AW46">
        <v>43</v>
      </c>
      <c r="AX46">
        <f>IF(Z46&gt;0, (R46*SUMPRODUCT(K46:$K$98, X46:$X$98)-K46*$AZ$3)/Z46, 0)</f>
        <v>3197.9889582143683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1000000</v>
      </c>
      <c r="S47">
        <f t="shared" si="32"/>
        <v>3143.2861461558432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1680.3391755540599</v>
      </c>
      <c r="AC47">
        <f t="shared" si="33"/>
        <v>1610.387418578001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-7855.7772304463424</v>
      </c>
      <c r="AI47">
        <f t="shared" si="38"/>
        <v>-7868.5853820407137</v>
      </c>
      <c r="AJ47">
        <f t="shared" si="39"/>
        <v>69.951756976058959</v>
      </c>
      <c r="AK47">
        <f t="shared" si="61"/>
        <v>117.6237422887842</v>
      </c>
      <c r="AL47">
        <f t="shared" si="40"/>
        <v>-7681.0098827758702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-137.24309514242651</v>
      </c>
      <c r="AR47">
        <f t="shared" si="45"/>
        <v>-137.46685789896856</v>
      </c>
      <c r="AS47">
        <f t="shared" si="46"/>
        <v>1.2220809420151659</v>
      </c>
      <c r="AT47">
        <f t="shared" si="47"/>
        <v>2.0549267094009318</v>
      </c>
      <c r="AU47">
        <f t="shared" si="48"/>
        <v>-134.18985024755244</v>
      </c>
      <c r="AW47">
        <v>44</v>
      </c>
      <c r="AX47">
        <f>IF(Z47&gt;0, (R47*SUMPRODUCT(K47:$K$98, X47:$X$98)-K47*$AZ$3)/Z47, 0)</f>
        <v>3143.2861461558432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1000000</v>
      </c>
      <c r="S48">
        <f t="shared" si="32"/>
        <v>3083.1463177047317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1610.387418578001</v>
      </c>
      <c r="AC48">
        <f t="shared" si="33"/>
        <v>1537.6184867912784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-8485.4772801803101</v>
      </c>
      <c r="AI48">
        <f t="shared" si="38"/>
        <v>-8497.9452133267332</v>
      </c>
      <c r="AJ48">
        <f t="shared" si="39"/>
        <v>72.768931786722533</v>
      </c>
      <c r="AK48">
        <f t="shared" si="61"/>
        <v>112.72711930046007</v>
      </c>
      <c r="AL48">
        <f t="shared" si="40"/>
        <v>-8312.4491622395508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-132.36086498717967</v>
      </c>
      <c r="AR48">
        <f t="shared" si="45"/>
        <v>-132.55534625928414</v>
      </c>
      <c r="AS48">
        <f t="shared" si="46"/>
        <v>1.1350874485258182</v>
      </c>
      <c r="AT48">
        <f t="shared" si="47"/>
        <v>1.7583759316605982</v>
      </c>
      <c r="AU48">
        <f t="shared" si="48"/>
        <v>-129.6618828790977</v>
      </c>
      <c r="AW48">
        <v>45</v>
      </c>
      <c r="AX48">
        <f>IF(Z48&gt;0, (R48*SUMPRODUCT(K48:$K$98, X48:$X$98)-K48*$AZ$3)/Z48, 0)</f>
        <v>3083.1463177047317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1000000</v>
      </c>
      <c r="S49">
        <f t="shared" si="32"/>
        <v>3018.6651925591482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1537.6184867912784</v>
      </c>
      <c r="AC49">
        <f t="shared" si="33"/>
        <v>1462.8238390859767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-9137.2130793225624</v>
      </c>
      <c r="AI49">
        <f t="shared" si="38"/>
        <v>-9149.3279028105371</v>
      </c>
      <c r="AJ49">
        <f t="shared" si="39"/>
        <v>74.794647705301713</v>
      </c>
      <c r="AK49">
        <f t="shared" si="61"/>
        <v>107.6332940753895</v>
      </c>
      <c r="AL49">
        <f t="shared" si="40"/>
        <v>-8966.899961029847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-127.25622963316924</v>
      </c>
      <c r="AR49">
        <f t="shared" si="45"/>
        <v>-127.4249557804493</v>
      </c>
      <c r="AS49">
        <f t="shared" si="46"/>
        <v>1.0416835835050424</v>
      </c>
      <c r="AT49">
        <f t="shared" si="47"/>
        <v>1.4990355448783848</v>
      </c>
      <c r="AU49">
        <f t="shared" si="48"/>
        <v>-124.88423665206588</v>
      </c>
      <c r="AW49">
        <v>46</v>
      </c>
      <c r="AX49">
        <f>IF(Z49&gt;0, (R49*SUMPRODUCT(K49:$K$98, X49:$X$98)-K49*$AZ$3)/Z49, 0)</f>
        <v>3018.6651925591482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1000000</v>
      </c>
      <c r="S50">
        <f t="shared" si="32"/>
        <v>2951.42199958008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1462.8238390859767</v>
      </c>
      <c r="AC50">
        <f t="shared" si="33"/>
        <v>1386.9660177401993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-9815.5608300513559</v>
      </c>
      <c r="AI50">
        <f t="shared" si="38"/>
        <v>-9827.3091162837009</v>
      </c>
      <c r="AJ50">
        <f t="shared" si="39"/>
        <v>75.857821345777438</v>
      </c>
      <c r="AK50">
        <f t="shared" si="61"/>
        <v>102.39766873601837</v>
      </c>
      <c r="AL50">
        <f t="shared" si="40"/>
        <v>-9649.053626201905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-122.05691675776701</v>
      </c>
      <c r="AR50">
        <f t="shared" si="45"/>
        <v>-122.20300719717599</v>
      </c>
      <c r="AS50">
        <f t="shared" si="46"/>
        <v>0.94329523760678224</v>
      </c>
      <c r="AT50">
        <f t="shared" si="47"/>
        <v>1.2733193696723495</v>
      </c>
      <c r="AU50">
        <f t="shared" si="48"/>
        <v>-119.98639258989685</v>
      </c>
      <c r="AW50">
        <v>47</v>
      </c>
      <c r="AX50">
        <f>IF(Z50&gt;0, (R50*SUMPRODUCT(K50:$K$98, X50:$X$98)-K50*$AZ$3)/Z50, 0)</f>
        <v>2951.42199958008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1000000</v>
      </c>
      <c r="S51">
        <f t="shared" si="32"/>
        <v>2882.8346283390556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1386.9660177401993</v>
      </c>
      <c r="AC51">
        <f t="shared" si="33"/>
        <v>1310.8005369533173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-10540.587783957644</v>
      </c>
      <c r="AI51">
        <f t="shared" si="38"/>
        <v>-10551.955072633065</v>
      </c>
      <c r="AJ51">
        <f t="shared" si="39"/>
        <v>76.165480786881972</v>
      </c>
      <c r="AK51">
        <f t="shared" si="61"/>
        <v>97.087621241813963</v>
      </c>
      <c r="AL51">
        <f t="shared" si="40"/>
        <v>-10378.70197060437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-117.02915874381891</v>
      </c>
      <c r="AR51">
        <f t="shared" si="45"/>
        <v>-117.15536652825645</v>
      </c>
      <c r="AS51">
        <f t="shared" si="46"/>
        <v>0.84564374629785044</v>
      </c>
      <c r="AT51">
        <f t="shared" si="47"/>
        <v>1.0779363419998882</v>
      </c>
      <c r="AU51">
        <f t="shared" si="48"/>
        <v>-115.23178643995871</v>
      </c>
      <c r="AW51">
        <v>48</v>
      </c>
      <c r="AX51">
        <f>IF(Z51&gt;0, (R51*SUMPRODUCT(K51:$K$98, X51:$X$98)-K51*$AZ$3)/Z51, 0)</f>
        <v>2882.8346283390556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1000000</v>
      </c>
      <c r="S52">
        <f t="shared" si="32"/>
        <v>2813.6947683506437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1310.8005369533173</v>
      </c>
      <c r="AC52">
        <f t="shared" si="33"/>
        <v>1234.7458746120747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-11310.295818152714</v>
      </c>
      <c r="AI52">
        <f t="shared" si="38"/>
        <v>-11321.266676545927</v>
      </c>
      <c r="AJ52">
        <f t="shared" si="39"/>
        <v>76.054662341242647</v>
      </c>
      <c r="AK52">
        <f t="shared" si="61"/>
        <v>91.756037586732219</v>
      </c>
      <c r="AL52">
        <f t="shared" si="40"/>
        <v>-11153.455976617952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-112.12054365736266</v>
      </c>
      <c r="AR52">
        <f t="shared" si="45"/>
        <v>-112.22929931037227</v>
      </c>
      <c r="AS52">
        <f t="shared" si="46"/>
        <v>0.75394050045014793</v>
      </c>
      <c r="AT52">
        <f t="shared" si="47"/>
        <v>0.90959042835628434</v>
      </c>
      <c r="AU52">
        <f t="shared" si="48"/>
        <v>-110.56576838156583</v>
      </c>
      <c r="AW52">
        <v>49</v>
      </c>
      <c r="AX52">
        <f>IF(Z52&gt;0, (R52*SUMPRODUCT(K52:$K$98, X52:$X$98)-K52*$AZ$3)/Z52, 0)</f>
        <v>2813.6947683506437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1000000</v>
      </c>
      <c r="S53">
        <f t="shared" si="32"/>
        <v>2744.8613317446107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1234.7458746120747</v>
      </c>
      <c r="AC53">
        <f t="shared" si="33"/>
        <v>1159.2097027427262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-12126.041510242459</v>
      </c>
      <c r="AI53">
        <f t="shared" si="38"/>
        <v>-12136.599509013986</v>
      </c>
      <c r="AJ53">
        <f t="shared" si="39"/>
        <v>75.536171869348436</v>
      </c>
      <c r="AK53">
        <f t="shared" si="61"/>
        <v>86.43221122284524</v>
      </c>
      <c r="AL53">
        <f t="shared" si="40"/>
        <v>-11974.631125921793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-107.32780780951033</v>
      </c>
      <c r="AR53">
        <f t="shared" si="45"/>
        <v>-107.42125684331468</v>
      </c>
      <c r="AS53">
        <f t="shared" si="46"/>
        <v>0.66857199278196011</v>
      </c>
      <c r="AT53">
        <f t="shared" si="47"/>
        <v>0.76501302975426244</v>
      </c>
      <c r="AU53">
        <f t="shared" si="48"/>
        <v>-105.98767182077846</v>
      </c>
      <c r="AW53">
        <v>50</v>
      </c>
      <c r="AX53">
        <f>IF(Z53&gt;0, (R53*SUMPRODUCT(K53:$K$98, X53:$X$98)-K53*$AZ$3)/Z53, 0)</f>
        <v>2744.8613317446107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1000000</v>
      </c>
      <c r="S54">
        <f t="shared" si="32"/>
        <v>2676.7729610544429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1159.2097027427262</v>
      </c>
      <c r="AC54">
        <f t="shared" si="33"/>
        <v>1084.5465126010863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-12927.344615040907</v>
      </c>
      <c r="AI54">
        <f t="shared" si="38"/>
        <v>-12937.473850209342</v>
      </c>
      <c r="AJ54">
        <f t="shared" si="39"/>
        <v>74.663190141639916</v>
      </c>
      <c r="AK54">
        <f t="shared" si="61"/>
        <v>81.144679191990846</v>
      </c>
      <c r="AL54">
        <f t="shared" si="40"/>
        <v>-12781.66598087571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-102.1608533553942</v>
      </c>
      <c r="AR54">
        <f t="shared" si="45"/>
        <v>-102.24090160501235</v>
      </c>
      <c r="AS54">
        <f t="shared" si="46"/>
        <v>0.59004037149526023</v>
      </c>
      <c r="AT54">
        <f t="shared" si="47"/>
        <v>0.64126159844600472</v>
      </c>
      <c r="AU54">
        <f t="shared" si="48"/>
        <v>-101.00959963507108</v>
      </c>
      <c r="AW54">
        <v>51</v>
      </c>
      <c r="AX54">
        <f>IF(Z54&gt;0, (R54*SUMPRODUCT(K54:$K$98, X54:$X$98)-K54*$AZ$3)/Z54, 0)</f>
        <v>2676.7729610544429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1000000</v>
      </c>
      <c r="S55">
        <f t="shared" si="32"/>
        <v>2610.7582574958014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1084.5465126010863</v>
      </c>
      <c r="AC55">
        <f t="shared" si="33"/>
        <v>1011.5504964491471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-13663.036027744854</v>
      </c>
      <c r="AI55">
        <f t="shared" si="38"/>
        <v>-13672.72239466091</v>
      </c>
      <c r="AJ55">
        <f t="shared" si="39"/>
        <v>72.996016151939216</v>
      </c>
      <c r="AK55">
        <f t="shared" si="61"/>
        <v>75.918255882076053</v>
      </c>
      <c r="AL55">
        <f t="shared" si="40"/>
        <v>-13523.808122626895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-96.406069403502926</v>
      </c>
      <c r="AR55">
        <f t="shared" si="45"/>
        <v>-96.474416186698164</v>
      </c>
      <c r="AS55">
        <f t="shared" si="46"/>
        <v>0.51505821876139801</v>
      </c>
      <c r="AT55">
        <f t="shared" si="47"/>
        <v>0.53567747539405042</v>
      </c>
      <c r="AU55">
        <f t="shared" si="48"/>
        <v>-95.423680492542715</v>
      </c>
      <c r="AW55">
        <v>52</v>
      </c>
      <c r="AX55">
        <f>IF(Z55&gt;0, (R55*SUMPRODUCT(K55:$K$98, X55:$X$98)-K55*$AZ$3)/Z55, 0)</f>
        <v>2610.7582574958014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1000000</v>
      </c>
      <c r="S56">
        <f t="shared" si="32"/>
        <v>2572.1993421590769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1011.5504964491471</v>
      </c>
      <c r="AC56">
        <f t="shared" si="33"/>
        <v>941.18446026301535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-17673.629226088393</v>
      </c>
      <c r="AI56">
        <f t="shared" si="38"/>
        <v>-17682.776888604636</v>
      </c>
      <c r="AJ56">
        <f t="shared" si="39"/>
        <v>70.366036186131737</v>
      </c>
      <c r="AK56">
        <f t="shared" si="61"/>
        <v>70.808534751440305</v>
      </c>
      <c r="AL56">
        <f t="shared" si="40"/>
        <v>-17541.602317667064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-111.3435028486806</v>
      </c>
      <c r="AR56">
        <f t="shared" si="45"/>
        <v>-111.40113293554089</v>
      </c>
      <c r="AS56">
        <f t="shared" si="46"/>
        <v>0.44330458958456687</v>
      </c>
      <c r="AT56">
        <f t="shared" si="47"/>
        <v>0.4460923215006718</v>
      </c>
      <c r="AU56">
        <f t="shared" si="48"/>
        <v>-110.51173602445566</v>
      </c>
      <c r="AW56">
        <v>53</v>
      </c>
      <c r="AX56">
        <f>IF(Z56&gt;0, (R56*SUMPRODUCT(K56:$K$98, X56:$X$98)-K56*$AZ$3)/Z56, 0)</f>
        <v>2572.1993421590769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1000000</v>
      </c>
      <c r="S57">
        <f t="shared" si="32"/>
        <v>2502.7893565936893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941.18446026301535</v>
      </c>
      <c r="AC57">
        <f t="shared" si="33"/>
        <v>853.09098707270164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-21391.348483858161</v>
      </c>
      <c r="AI57">
        <f t="shared" si="38"/>
        <v>-21399.869886037144</v>
      </c>
      <c r="AJ57">
        <f t="shared" si="39"/>
        <v>88.093473190313716</v>
      </c>
      <c r="AK57">
        <f t="shared" si="61"/>
        <v>65.882912218411079</v>
      </c>
      <c r="AL57">
        <f t="shared" si="40"/>
        <v>-21245.893500628419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-120.32594480074386</v>
      </c>
      <c r="AR57">
        <f t="shared" si="45"/>
        <v>-120.37387753247356</v>
      </c>
      <c r="AS57">
        <f t="shared" si="46"/>
        <v>0.49552417887082567</v>
      </c>
      <c r="AT57">
        <f t="shared" si="47"/>
        <v>0.37059017877656436</v>
      </c>
      <c r="AU57">
        <f t="shared" si="48"/>
        <v>-119.50776317482617</v>
      </c>
      <c r="AW57">
        <v>54</v>
      </c>
      <c r="AX57">
        <f>IF(Z57&gt;0, (R57*SUMPRODUCT(K57:$K$98, X57:$X$98)-K57*$AZ$3)/Z57, 0)</f>
        <v>2502.7893565936893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1000000</v>
      </c>
      <c r="S58">
        <f t="shared" si="32"/>
        <v>2409.7681440746692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853.09098707270164</v>
      </c>
      <c r="AC58">
        <f t="shared" si="33"/>
        <v>753.52399732407116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-24751.88410458975</v>
      </c>
      <c r="AI58">
        <f t="shared" si="38"/>
        <v>-24759.701495644331</v>
      </c>
      <c r="AJ58">
        <f t="shared" si="39"/>
        <v>99.566989748630476</v>
      </c>
      <c r="AK58">
        <f t="shared" si="61"/>
        <v>59.716369095089121</v>
      </c>
      <c r="AL58">
        <f t="shared" si="40"/>
        <v>-24600.418136800614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-124.31151458308209</v>
      </c>
      <c r="AR58">
        <f t="shared" si="45"/>
        <v>-124.35077590630002</v>
      </c>
      <c r="AS58">
        <f t="shared" si="46"/>
        <v>0.50005580366447056</v>
      </c>
      <c r="AT58">
        <f t="shared" si="47"/>
        <v>0.29991382701393443</v>
      </c>
      <c r="AU58">
        <f t="shared" si="48"/>
        <v>-123.55080627562162</v>
      </c>
      <c r="AW58">
        <v>55</v>
      </c>
      <c r="AX58">
        <f>IF(Z58&gt;0, (R58*SUMPRODUCT(K58:$K$98, X58:$X$98)-K58*$AZ$3)/Z58, 0)</f>
        <v>2409.7681440746692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1000000</v>
      </c>
      <c r="S59">
        <f t="shared" si="32"/>
        <v>2297.2480852088233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753.52399732407116</v>
      </c>
      <c r="AC59">
        <f t="shared" si="33"/>
        <v>647.7472640375189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-27602.071790454826</v>
      </c>
      <c r="AI59">
        <f t="shared" si="38"/>
        <v>-27609.120955804097</v>
      </c>
      <c r="AJ59">
        <f t="shared" si="39"/>
        <v>105.77673328655226</v>
      </c>
      <c r="AK59">
        <f t="shared" si="61"/>
        <v>52.746679812684988</v>
      </c>
      <c r="AL59">
        <f t="shared" si="40"/>
        <v>-27450.597542704862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-123.77323823841991</v>
      </c>
      <c r="AR59">
        <f t="shared" si="45"/>
        <v>-123.80484811280836</v>
      </c>
      <c r="AS59">
        <f t="shared" si="46"/>
        <v>0.47432413438203358</v>
      </c>
      <c r="AT59">
        <f t="shared" si="47"/>
        <v>0.23652671496198346</v>
      </c>
      <c r="AU59">
        <f t="shared" si="48"/>
        <v>-123.09399726346435</v>
      </c>
      <c r="AW59">
        <v>56</v>
      </c>
      <c r="AX59">
        <f>IF(Z59&gt;0, (R59*SUMPRODUCT(K59:$K$98, X59:$X$98)-K59*$AZ$3)/Z59, 0)</f>
        <v>2297.2480852088233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1000000</v>
      </c>
      <c r="S60">
        <f t="shared" si="32"/>
        <v>2163.1871853178664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647.7472640375189</v>
      </c>
      <c r="AC60">
        <f t="shared" si="33"/>
        <v>540.52293767100048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-29273.547443270232</v>
      </c>
      <c r="AI60">
        <f t="shared" si="38"/>
        <v>-29279.794278279929</v>
      </c>
      <c r="AJ60">
        <f t="shared" si="39"/>
        <v>107.22432636651843</v>
      </c>
      <c r="AK60">
        <f t="shared" si="61"/>
        <v>45.342308482626329</v>
      </c>
      <c r="AL60">
        <f t="shared" si="40"/>
        <v>-29127.227643430782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-117.20399201003593</v>
      </c>
      <c r="AR60">
        <f t="shared" si="45"/>
        <v>-117.22900278134691</v>
      </c>
      <c r="AS60">
        <f t="shared" si="46"/>
        <v>0.42929949351362251</v>
      </c>
      <c r="AT60">
        <f t="shared" si="47"/>
        <v>0.18153930853146527</v>
      </c>
      <c r="AU60">
        <f t="shared" si="48"/>
        <v>-116.61816397930181</v>
      </c>
      <c r="AW60">
        <v>57</v>
      </c>
      <c r="AX60">
        <f>IF(Z60&gt;0, (R60*SUMPRODUCT(K60:$K$98, X60:$X$98)-K60*$AZ$3)/Z60, 0)</f>
        <v>2163.1871853178664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1000000</v>
      </c>
      <c r="S61">
        <f t="shared" si="32"/>
        <v>2016.6643516079016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540.52293767100048</v>
      </c>
      <c r="AC61">
        <f t="shared" si="33"/>
        <v>438.0947598323051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-30137.346012427482</v>
      </c>
      <c r="AI61">
        <f t="shared" si="38"/>
        <v>-30142.776945436774</v>
      </c>
      <c r="AJ61">
        <f t="shared" si="39"/>
        <v>102.42817783869538</v>
      </c>
      <c r="AK61">
        <f t="shared" si="61"/>
        <v>37.836605636970035</v>
      </c>
      <c r="AL61">
        <f t="shared" si="40"/>
        <v>-30002.512161961109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-107.734309206527</v>
      </c>
      <c r="AR61">
        <f t="shared" si="45"/>
        <v>-107.75372358415207</v>
      </c>
      <c r="AS61">
        <f t="shared" si="46"/>
        <v>0.36615795492359288</v>
      </c>
      <c r="AT61">
        <f t="shared" si="47"/>
        <v>0.13525744998706396</v>
      </c>
      <c r="AU61">
        <f t="shared" si="48"/>
        <v>-107.25230817924142</v>
      </c>
      <c r="AW61">
        <v>58</v>
      </c>
      <c r="AX61">
        <f>IF(Z61&gt;0, (R61*SUMPRODUCT(K61:$K$98, X61:$X$98)-K61*$AZ$3)/Z61, 0)</f>
        <v>2016.6643516079016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1000000</v>
      </c>
      <c r="S62">
        <f t="shared" si="32"/>
        <v>1856.6249562095275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438.0947598323051</v>
      </c>
      <c r="AC62">
        <f t="shared" si="33"/>
        <v>343.55314185018938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-30023.191318863599</v>
      </c>
      <c r="AI62">
        <f t="shared" si="38"/>
        <v>-30027.817362759826</v>
      </c>
      <c r="AJ62">
        <f t="shared" si="39"/>
        <v>94.541617982115724</v>
      </c>
      <c r="AK62">
        <f t="shared" si="61"/>
        <v>30.666633188261361</v>
      </c>
      <c r="AL62">
        <f t="shared" si="40"/>
        <v>-29902.609111589449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-95.826992469604605</v>
      </c>
      <c r="AR62">
        <f t="shared" si="45"/>
        <v>-95.841757717872184</v>
      </c>
      <c r="AS62">
        <f t="shared" si="46"/>
        <v>0.30175469417017836</v>
      </c>
      <c r="AT62">
        <f t="shared" si="47"/>
        <v>9.7880708162868271E-2</v>
      </c>
      <c r="AU62">
        <f t="shared" si="48"/>
        <v>-95.442122315539137</v>
      </c>
      <c r="AW62">
        <v>59</v>
      </c>
      <c r="AX62">
        <f>IF(Z62&gt;0, (R62*SUMPRODUCT(K62:$K$98, X62:$X$98)-K62*$AZ$3)/Z62, 0)</f>
        <v>1856.6249562095275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1000000</v>
      </c>
      <c r="S63">
        <f t="shared" si="32"/>
        <v>1682.3257636312717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343.55314185018938</v>
      </c>
      <c r="AC63">
        <f t="shared" si="33"/>
        <v>259.50533797380911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-28937.421728252481</v>
      </c>
      <c r="AI63">
        <f t="shared" si="38"/>
        <v>-28941.278076166538</v>
      </c>
      <c r="AJ63">
        <f t="shared" si="39"/>
        <v>84.047803876380272</v>
      </c>
      <c r="AK63">
        <f t="shared" si="61"/>
        <v>24.048719929513258</v>
      </c>
      <c r="AL63">
        <f t="shared" si="40"/>
        <v>-28833.181552360646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-82.465598503988616</v>
      </c>
      <c r="AR63">
        <f t="shared" si="45"/>
        <v>-82.476588288833966</v>
      </c>
      <c r="AS63">
        <f t="shared" si="46"/>
        <v>0.23951865908096981</v>
      </c>
      <c r="AT63">
        <f t="shared" si="47"/>
        <v>6.8533821045496227E-2</v>
      </c>
      <c r="AU63">
        <f t="shared" si="48"/>
        <v>-82.168535808707503</v>
      </c>
      <c r="AW63">
        <v>60</v>
      </c>
      <c r="AX63">
        <f>IF(Z63&gt;0, (R63*SUMPRODUCT(K63:$K$98, X63:$X$98)-K63*$AZ$3)/Z63, 0)</f>
        <v>1682.3257636312717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1000000</v>
      </c>
      <c r="S64">
        <f t="shared" si="32"/>
        <v>1493.5263235832758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259.50533797380911</v>
      </c>
      <c r="AC64">
        <f t="shared" si="33"/>
        <v>187.55687214234231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-27131.486918192211</v>
      </c>
      <c r="AI64">
        <f t="shared" si="38"/>
        <v>-27134.626415454175</v>
      </c>
      <c r="AJ64">
        <f t="shared" si="39"/>
        <v>71.948465831466791</v>
      </c>
      <c r="AK64">
        <f t="shared" si="61"/>
        <v>18.16537365816664</v>
      </c>
      <c r="AL64">
        <f t="shared" si="40"/>
        <v>-27044.512575964542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-69.034876856216101</v>
      </c>
      <c r="AR64">
        <f t="shared" si="45"/>
        <v>-69.042865169113355</v>
      </c>
      <c r="AS64">
        <f t="shared" si="46"/>
        <v>0.18306971135218317</v>
      </c>
      <c r="AT64">
        <f t="shared" si="47"/>
        <v>4.6220995455203882E-2</v>
      </c>
      <c r="AU64">
        <f t="shared" si="48"/>
        <v>-68.813574462305965</v>
      </c>
      <c r="AW64">
        <v>61</v>
      </c>
      <c r="AX64">
        <f>IF(Z64&gt;0, (R64*SUMPRODUCT(K64:$K$98, X64:$X$98)-K64*$AZ$3)/Z64, 0)</f>
        <v>1493.5263235832758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1000000</v>
      </c>
      <c r="S65">
        <f t="shared" si="32"/>
        <v>1282.7534619274734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187.55687214234231</v>
      </c>
      <c r="AC65">
        <f t="shared" si="33"/>
        <v>127.91229231516351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-24607.118584249369</v>
      </c>
      <c r="AI65">
        <f t="shared" si="38"/>
        <v>-24609.611508574104</v>
      </c>
      <c r="AJ65">
        <f t="shared" si="39"/>
        <v>59.644579827178802</v>
      </c>
      <c r="AK65">
        <f t="shared" si="61"/>
        <v>13.128981049963963</v>
      </c>
      <c r="AL65">
        <f t="shared" si="40"/>
        <v>-24536.83794769696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-55.903332589314076</v>
      </c>
      <c r="AR65">
        <f t="shared" si="45"/>
        <v>-55.908996104006725</v>
      </c>
      <c r="AS65">
        <f t="shared" si="46"/>
        <v>0.13550269089055078</v>
      </c>
      <c r="AT65">
        <f t="shared" si="47"/>
        <v>2.9826888982634876E-2</v>
      </c>
      <c r="AU65">
        <f t="shared" si="48"/>
        <v>-55.743666524133538</v>
      </c>
      <c r="AW65">
        <v>62</v>
      </c>
      <c r="AX65">
        <f>IF(Z65&gt;0, (R65*SUMPRODUCT(K65:$K$98, X65:$X$98)-K65*$AZ$3)/Z65, 0)</f>
        <v>1282.7534619274734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1000000</v>
      </c>
      <c r="S66">
        <f t="shared" si="32"/>
        <v>1043.2286357008106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127.91229231516351</v>
      </c>
      <c r="AC66">
        <f t="shared" si="33"/>
        <v>80.393153501775572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-21657.929428077354</v>
      </c>
      <c r="AI66">
        <f t="shared" si="38"/>
        <v>-21659.855974923143</v>
      </c>
      <c r="AJ66">
        <f t="shared" si="39"/>
        <v>47.51913881338794</v>
      </c>
      <c r="AK66">
        <f t="shared" si="61"/>
        <v>8.9538604620614475</v>
      </c>
      <c r="AL66">
        <f t="shared" si="40"/>
        <v>-21603.382975647695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-43.931481361363169</v>
      </c>
      <c r="AR66">
        <f t="shared" si="45"/>
        <v>-43.935389216780678</v>
      </c>
      <c r="AS66">
        <f t="shared" si="46"/>
        <v>9.6389000066739214E-2</v>
      </c>
      <c r="AT66">
        <f t="shared" si="47"/>
        <v>1.8162232696693141E-2</v>
      </c>
      <c r="AU66">
        <f t="shared" si="48"/>
        <v>-43.820837984017253</v>
      </c>
      <c r="AW66">
        <v>63</v>
      </c>
      <c r="AX66">
        <f>IF(Z66&gt;0, (R66*SUMPRODUCT(K66:$K$98, X66:$X$98)-K66*$AZ$3)/Z66, 0)</f>
        <v>1043.2286357008106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1000000</v>
      </c>
      <c r="S67">
        <f t="shared" ref="S67:S89" si="63">AX67</f>
        <v>760.0669611122006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80.393153501775572</v>
      </c>
      <c r="AC67">
        <f t="shared" ref="AC67:AC89" si="64">S67*Z67</f>
        <v>43.94755944034646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-18470.613374928747</v>
      </c>
      <c r="AI67">
        <f t="shared" ref="AI67:AI89" si="69">SUM(AE67:AH67)</f>
        <v>-18472.058890971704</v>
      </c>
      <c r="AJ67">
        <f t="shared" ref="AJ67:AJ89" si="70">AB67-AC67</f>
        <v>36.445594061429112</v>
      </c>
      <c r="AK67">
        <f t="shared" si="61"/>
        <v>5.6275207451242908</v>
      </c>
      <c r="AL67">
        <f t="shared" ref="AL67:AL89" si="71">SUM(AI67:AK67)</f>
        <v>-18429.985776165151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-33.452009290486231</v>
      </c>
      <c r="AR67">
        <f t="shared" ref="AR67:AR89" si="76">AI67*$K67</f>
        <v>-33.454627255310513</v>
      </c>
      <c r="AS67">
        <f t="shared" ref="AS67:AS89" si="77">AJ67*$K67</f>
        <v>6.600638140123051E-2</v>
      </c>
      <c r="AT67">
        <f t="shared" ref="AT67:AT89" si="78">AK67*$K67</f>
        <v>1.0191966689304815E-2</v>
      </c>
      <c r="AU67">
        <f t="shared" ref="AU67:AU89" si="79">AL67*$K67</f>
        <v>-33.378428907219984</v>
      </c>
      <c r="AW67">
        <v>64</v>
      </c>
      <c r="AX67">
        <f>IF(Z67&gt;0, (R67*SUMPRODUCT(K67:$K$98, X67:$X$98)-K67*$AZ$3)/Z67, 0)</f>
        <v>760.0669611122006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1000000</v>
      </c>
      <c r="S68">
        <f t="shared" si="63"/>
        <v>408.45716876495146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43.94755944034646</v>
      </c>
      <c r="AC68">
        <f t="shared" si="64"/>
        <v>17.179378096229918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-15183.244252528257</v>
      </c>
      <c r="AI68">
        <f t="shared" si="69"/>
        <v>-15184.29573230447</v>
      </c>
      <c r="AJ68">
        <f t="shared" si="70"/>
        <v>26.768181344116542</v>
      </c>
      <c r="AK68">
        <f t="shared" si="61"/>
        <v>3.0763291608242525</v>
      </c>
      <c r="AL68">
        <f t="shared" si="71"/>
        <v>-15154.451221799531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-24.552032303450787</v>
      </c>
      <c r="AR68">
        <f t="shared" si="76"/>
        <v>-24.553732596550383</v>
      </c>
      <c r="AS68">
        <f t="shared" si="77"/>
        <v>4.3285429789219218E-2</v>
      </c>
      <c r="AT68">
        <f t="shared" si="78"/>
        <v>4.9745714207309619E-3</v>
      </c>
      <c r="AU68">
        <f t="shared" si="79"/>
        <v>-24.505472595340432</v>
      </c>
      <c r="AW68">
        <v>65</v>
      </c>
      <c r="AX68">
        <f>IF(Z68&gt;0, (R68*SUMPRODUCT(K68:$K$98, X68:$X$98)-K68*$AZ$3)/Z68, 0)</f>
        <v>408.45716876495146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1000000</v>
      </c>
      <c r="S69">
        <f t="shared" si="63"/>
        <v>-47.484842362672794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17.179378096229918</v>
      </c>
      <c r="AC69">
        <f t="shared" si="64"/>
        <v>-1.4049506836765246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-12051.248443150667</v>
      </c>
      <c r="AI69">
        <f t="shared" si="69"/>
        <v>-12051.988126918041</v>
      </c>
      <c r="AJ69">
        <f t="shared" si="70"/>
        <v>18.584328779906443</v>
      </c>
      <c r="AK69">
        <f t="shared" si="61"/>
        <v>1.2025564667360944</v>
      </c>
      <c r="AL69">
        <f t="shared" si="71"/>
        <v>-12032.201241671397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-17.399504686595844</v>
      </c>
      <c r="AR69">
        <f t="shared" si="76"/>
        <v>-17.400572636629214</v>
      </c>
      <c r="AS69">
        <f t="shared" si="77"/>
        <v>2.6831918471235311E-2</v>
      </c>
      <c r="AT69">
        <f t="shared" si="78"/>
        <v>1.7362422638264432E-3</v>
      </c>
      <c r="AU69">
        <f t="shared" si="79"/>
        <v>-17.372004475894151</v>
      </c>
      <c r="AW69">
        <v>66</v>
      </c>
      <c r="AX69">
        <f>IF(Z69&gt;0, (R69*SUMPRODUCT(K69:$K$98, X69:$X$98)-K69*$AZ$3)/Z69, 0)</f>
        <v>-47.484842362672794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1000000</v>
      </c>
      <c r="S70">
        <f t="shared" si="63"/>
        <v>-670.43064082887031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-1.4049506836765246</v>
      </c>
      <c r="AC70">
        <f t="shared" si="64"/>
        <v>-13.476148652822051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-9190.7421795390655</v>
      </c>
      <c r="AI70">
        <f t="shared" si="69"/>
        <v>-9191.2446979142751</v>
      </c>
      <c r="AJ70">
        <f t="shared" si="70"/>
        <v>12.071197969145526</v>
      </c>
      <c r="AK70">
        <f t="shared" si="61"/>
        <v>-9.8346547857356734E-2</v>
      </c>
      <c r="AL70">
        <f t="shared" si="71"/>
        <v>-9179.2718464929858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-11.847791595776792</v>
      </c>
      <c r="AR70">
        <f t="shared" si="76"/>
        <v>-11.848439392534249</v>
      </c>
      <c r="AS70">
        <f t="shared" si="77"/>
        <v>1.5560988988266107E-2</v>
      </c>
      <c r="AT70">
        <f t="shared" si="78"/>
        <v>-1.2677859746431139E-4</v>
      </c>
      <c r="AU70">
        <f t="shared" si="79"/>
        <v>-11.833005182143447</v>
      </c>
      <c r="AW70">
        <v>67</v>
      </c>
      <c r="AX70">
        <f>IF(Z70&gt;0, (R70*SUMPRODUCT(K70:$K$98, X70:$X$98)-K70*$AZ$3)/Z70, 0)</f>
        <v>-670.43064082887031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1000000</v>
      </c>
      <c r="S71">
        <f t="shared" si="63"/>
        <v>-1560.5145884768747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-13.476148652822051</v>
      </c>
      <c r="AC71">
        <f t="shared" si="64"/>
        <v>-20.566523536589624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-6720.4061137206736</v>
      </c>
      <c r="AI71">
        <f t="shared" si="69"/>
        <v>-6720.7355967592885</v>
      </c>
      <c r="AJ71">
        <f t="shared" si="70"/>
        <v>7.0903748837675735</v>
      </c>
      <c r="AK71">
        <f t="shared" si="61"/>
        <v>-0.94333040569754367</v>
      </c>
      <c r="AL71">
        <f t="shared" si="71"/>
        <v>-6714.5885522812187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-7.7350712503242791</v>
      </c>
      <c r="AR71">
        <f t="shared" si="76"/>
        <v>-7.7354504796054169</v>
      </c>
      <c r="AS71">
        <f t="shared" si="77"/>
        <v>8.1608989083976451E-3</v>
      </c>
      <c r="AT71">
        <f t="shared" si="78"/>
        <v>-1.0857569880740527E-3</v>
      </c>
      <c r="AU71">
        <f t="shared" si="79"/>
        <v>-7.728375337685093</v>
      </c>
      <c r="AW71">
        <v>68</v>
      </c>
      <c r="AX71">
        <f>IF(Z71&gt;0, (R71*SUMPRODUCT(K71:$K$98, X71:$X$98)-K71*$AZ$3)/Z71, 0)</f>
        <v>-1560.5145884768747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1000000</v>
      </c>
      <c r="S72">
        <f t="shared" si="63"/>
        <v>-2890.6394541265413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-20.566523536589624</v>
      </c>
      <c r="AC72">
        <f t="shared" si="64"/>
        <v>-24.053901294048529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-4726.2203017259872</v>
      </c>
      <c r="AI72">
        <f t="shared" si="69"/>
        <v>-4726.4283344266732</v>
      </c>
      <c r="AJ72">
        <f t="shared" si="70"/>
        <v>3.4873777574589049</v>
      </c>
      <c r="AK72">
        <f t="shared" ref="AK72:AK89" si="92">G72*SUM(AB72:AB72, AE72:AF72)</f>
        <v>-1.4396566475612738</v>
      </c>
      <c r="AL72">
        <f t="shared" si="71"/>
        <v>-4724.3806133167764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-4.8569623727189652</v>
      </c>
      <c r="AR72">
        <f t="shared" si="76"/>
        <v>-4.8571761602563681</v>
      </c>
      <c r="AS72">
        <f t="shared" si="77"/>
        <v>3.5838495597103818E-3</v>
      </c>
      <c r="AT72">
        <f t="shared" si="78"/>
        <v>-1.4794820639838283E-3</v>
      </c>
      <c r="AU72">
        <f t="shared" si="79"/>
        <v>-4.8550717927606417</v>
      </c>
      <c r="AW72">
        <v>69</v>
      </c>
      <c r="AX72">
        <f>IF(Z72&gt;0, (R72*SUMPRODUCT(K72:$K$98, X72:$X$98)-K72*$AZ$3)/Z72, 0)</f>
        <v>-2890.6394541265413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1000000</v>
      </c>
      <c r="S73">
        <f t="shared" si="63"/>
        <v>-4975.4079198563213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-24.053901294048529</v>
      </c>
      <c r="AC73">
        <f t="shared" si="64"/>
        <v>-25.118280190994838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-3189.6083515707846</v>
      </c>
      <c r="AI73">
        <f t="shared" si="69"/>
        <v>-3189.7345637356743</v>
      </c>
      <c r="AJ73">
        <f t="shared" si="70"/>
        <v>1.0643788969463088</v>
      </c>
      <c r="AK73">
        <f t="shared" si="92"/>
        <v>-1.6837730905833972</v>
      </c>
      <c r="AL73">
        <f t="shared" si="71"/>
        <v>-3190.3539579293115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-2.9266454629475631</v>
      </c>
      <c r="AR73">
        <f t="shared" si="76"/>
        <v>-2.9267612697235146</v>
      </c>
      <c r="AS73">
        <f t="shared" si="77"/>
        <v>9.7662763770698519E-4</v>
      </c>
      <c r="AT73">
        <f t="shared" si="78"/>
        <v>-1.5449567260388886E-3</v>
      </c>
      <c r="AU73">
        <f t="shared" si="79"/>
        <v>-2.9273295988118466</v>
      </c>
      <c r="AW73">
        <v>70</v>
      </c>
      <c r="AX73">
        <f>IF(Z73&gt;0, (R73*SUMPRODUCT(K73:$K$98, X73:$X$98)-K73*$AZ$3)/Z73, 0)</f>
        <v>-4975.4079198563213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1000000</v>
      </c>
      <c r="S74">
        <f t="shared" si="63"/>
        <v>-8396.2711261536861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-25.118280190994838</v>
      </c>
      <c r="AC74">
        <f t="shared" si="64"/>
        <v>-24.658690407716811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-2061.1396348770727</v>
      </c>
      <c r="AI74">
        <f t="shared" si="69"/>
        <v>-2061.2130564294416</v>
      </c>
      <c r="AJ74">
        <f t="shared" si="70"/>
        <v>-0.45958978327802669</v>
      </c>
      <c r="AK74">
        <f t="shared" si="92"/>
        <v>-1.7582796133696388</v>
      </c>
      <c r="AL74">
        <f t="shared" si="71"/>
        <v>-2063.4309258260892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-1.6885819668176991</v>
      </c>
      <c r="AR74">
        <f t="shared" si="76"/>
        <v>-1.6886421171865573</v>
      </c>
      <c r="AS74">
        <f t="shared" si="77"/>
        <v>-3.7651744066491383E-4</v>
      </c>
      <c r="AT74">
        <f t="shared" si="78"/>
        <v>-1.4404648756056941E-3</v>
      </c>
      <c r="AU74">
        <f t="shared" si="79"/>
        <v>-1.6904590995028279</v>
      </c>
      <c r="AW74">
        <v>71</v>
      </c>
      <c r="AX74">
        <f>IF(Z74&gt;0, (R74*SUMPRODUCT(K74:$K$98, X74:$X$98)-K74*$AZ$3)/Z74, 0)</f>
        <v>-8396.2711261536861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1000000</v>
      </c>
      <c r="S75">
        <f t="shared" si="63"/>
        <v>-14266.781526949821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-24.658690407716811</v>
      </c>
      <c r="AC75">
        <f t="shared" si="64"/>
        <v>-23.323848047547386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-1272.6574735898753</v>
      </c>
      <c r="AI75">
        <f t="shared" si="69"/>
        <v>-1272.6983444898808</v>
      </c>
      <c r="AJ75">
        <f t="shared" si="70"/>
        <v>-1.334842360169425</v>
      </c>
      <c r="AK75">
        <f t="shared" si="92"/>
        <v>-1.726108328540177</v>
      </c>
      <c r="AL75">
        <f t="shared" si="71"/>
        <v>-1275.7592951785905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-0.930911170744401</v>
      </c>
      <c r="AR75">
        <f t="shared" si="76"/>
        <v>-0.93094106659474807</v>
      </c>
      <c r="AS75">
        <f t="shared" si="77"/>
        <v>-9.7639756969280459E-4</v>
      </c>
      <c r="AT75">
        <f t="shared" si="78"/>
        <v>-1.2625970131778126E-3</v>
      </c>
      <c r="AU75">
        <f t="shared" si="79"/>
        <v>-0.93318006117761876</v>
      </c>
      <c r="AW75">
        <v>72</v>
      </c>
      <c r="AX75">
        <f>IF(Z75&gt;0, (R75*SUMPRODUCT(K75:$K$98, X75:$X$98)-K75*$AZ$3)/Z75, 0)</f>
        <v>-14266.781526949821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1000000</v>
      </c>
      <c r="S76">
        <f t="shared" si="63"/>
        <v>-24809.099264595396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-23.323848047547386</v>
      </c>
      <c r="AC76">
        <f t="shared" si="64"/>
        <v>-21.55527321205328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-749.64218226171079</v>
      </c>
      <c r="AI76">
        <f t="shared" si="69"/>
        <v>-749.66390339815973</v>
      </c>
      <c r="AJ76">
        <f t="shared" si="70"/>
        <v>-1.7685748354941069</v>
      </c>
      <c r="AK76">
        <f t="shared" si="92"/>
        <v>-1.6326693633283171</v>
      </c>
      <c r="AL76">
        <f t="shared" si="71"/>
        <v>-753.06514759698211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-0.48959018544883387</v>
      </c>
      <c r="AR76">
        <f t="shared" si="76"/>
        <v>-0.48960437149048663</v>
      </c>
      <c r="AS76">
        <f t="shared" si="77"/>
        <v>-1.1550535737961058E-3</v>
      </c>
      <c r="AT76">
        <f t="shared" si="78"/>
        <v>-1.0662939136601036E-3</v>
      </c>
      <c r="AU76">
        <f t="shared" si="79"/>
        <v>-0.49182571897794281</v>
      </c>
      <c r="AW76">
        <v>73</v>
      </c>
      <c r="AX76">
        <f>IF(Z76&gt;0, (R76*SUMPRODUCT(K76:$K$98, X76:$X$98)-K76*$AZ$3)/Z76, 0)</f>
        <v>-24809.099264595396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1000000</v>
      </c>
      <c r="S77">
        <f t="shared" si="63"/>
        <v>-44654.497677876978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-21.55527321205328</v>
      </c>
      <c r="AC77">
        <f t="shared" si="64"/>
        <v>-19.63460803478916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-420.45643443547192</v>
      </c>
      <c r="AI77">
        <f t="shared" si="69"/>
        <v>-420.46742694969549</v>
      </c>
      <c r="AJ77">
        <f t="shared" si="70"/>
        <v>-1.9206651772641194</v>
      </c>
      <c r="AK77">
        <f t="shared" si="92"/>
        <v>-1.5088691248437298</v>
      </c>
      <c r="AL77">
        <f t="shared" si="71"/>
        <v>-423.89696125180336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-0.24517809555791001</v>
      </c>
      <c r="AR77">
        <f t="shared" si="76"/>
        <v>-0.24518450555305338</v>
      </c>
      <c r="AS77">
        <f t="shared" si="77"/>
        <v>-1.1199853107213727E-3</v>
      </c>
      <c r="AT77">
        <f t="shared" si="78"/>
        <v>-8.7985728883426461E-4</v>
      </c>
      <c r="AU77">
        <f t="shared" si="79"/>
        <v>-0.24718434815260903</v>
      </c>
      <c r="AW77">
        <v>74</v>
      </c>
      <c r="AX77">
        <f>IF(Z77&gt;0, (R77*SUMPRODUCT(K77:$K$98, X77:$X$98)-K77*$AZ$3)/Z77, 0)</f>
        <v>-44654.497677876978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1000000</v>
      </c>
      <c r="S78">
        <f t="shared" si="63"/>
        <v>-83880.738496320744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-19.63460803478916</v>
      </c>
      <c r="AC78">
        <f t="shared" si="64"/>
        <v>-17.727772413639073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-223.95859024184713</v>
      </c>
      <c r="AI78">
        <f t="shared" si="69"/>
        <v>-223.96387386617241</v>
      </c>
      <c r="AJ78">
        <f t="shared" si="70"/>
        <v>-1.906835621150087</v>
      </c>
      <c r="AK78">
        <f t="shared" si="92"/>
        <v>-1.3744225624352413</v>
      </c>
      <c r="AL78">
        <f t="shared" si="71"/>
        <v>-227.24513204975773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-0.11660317247394504</v>
      </c>
      <c r="AR78">
        <f t="shared" si="76"/>
        <v>-0.11660592337248311</v>
      </c>
      <c r="AS78">
        <f t="shared" si="77"/>
        <v>-9.9278657975263702E-4</v>
      </c>
      <c r="AT78">
        <f t="shared" si="78"/>
        <v>-7.1558778311050749E-4</v>
      </c>
      <c r="AU78">
        <f t="shared" si="79"/>
        <v>-0.11831429773534625</v>
      </c>
      <c r="AW78">
        <v>75</v>
      </c>
      <c r="AX78">
        <f>IF(Z78&gt;0, (R78*SUMPRODUCT(K78:$K$98, X78:$X$98)-K78*$AZ$3)/Z78, 0)</f>
        <v>-83880.738496320744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1000000</v>
      </c>
      <c r="S79">
        <f t="shared" si="63"/>
        <v>-165456.82717912094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-17.727772413639073</v>
      </c>
      <c r="AC79">
        <f t="shared" si="64"/>
        <v>-15.922934767623738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-112.99533261344429</v>
      </c>
      <c r="AI79">
        <f t="shared" si="69"/>
        <v>-112.99773851821098</v>
      </c>
      <c r="AJ79">
        <f t="shared" si="70"/>
        <v>-1.8048376460153346</v>
      </c>
      <c r="AK79">
        <f t="shared" si="92"/>
        <v>-1.2409440689547353</v>
      </c>
      <c r="AL79">
        <f t="shared" si="71"/>
        <v>-116.04352023318104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-5.2527305555078216E-2</v>
      </c>
      <c r="AR79">
        <f t="shared" si="76"/>
        <v>-5.252842397025425E-2</v>
      </c>
      <c r="AS79">
        <f t="shared" si="77"/>
        <v>-8.3900154384142938E-4</v>
      </c>
      <c r="AT79">
        <f t="shared" si="78"/>
        <v>-5.7686850225698472E-4</v>
      </c>
      <c r="AU79">
        <f t="shared" si="79"/>
        <v>-5.3944294016352666E-2</v>
      </c>
      <c r="AW79">
        <v>76</v>
      </c>
      <c r="AX79">
        <f>IF(Z79&gt;0, (R79*SUMPRODUCT(K79:$K$98, X79:$X$98)-K79*$AZ$3)/Z79, 0)</f>
        <v>-165456.82717912094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1000000</v>
      </c>
      <c r="S80">
        <f t="shared" si="63"/>
        <v>-347853.84567844943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-15.922934767623738</v>
      </c>
      <c r="AC80">
        <f t="shared" si="64"/>
        <v>-14.259889913813391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-54.279916831938117</v>
      </c>
      <c r="AI80">
        <f t="shared" si="69"/>
        <v>-54.280941679736337</v>
      </c>
      <c r="AJ80">
        <f t="shared" si="70"/>
        <v>-1.6630448538103479</v>
      </c>
      <c r="AK80">
        <f t="shared" si="92"/>
        <v>-1.1146054337336617</v>
      </c>
      <c r="AL80">
        <f t="shared" si="71"/>
        <v>-57.05859196728035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-2.2529199966171642E-2</v>
      </c>
      <c r="AR80">
        <f t="shared" si="76"/>
        <v>-2.2529625335301309E-2</v>
      </c>
      <c r="AS80">
        <f t="shared" si="77"/>
        <v>-6.9025658569470247E-4</v>
      </c>
      <c r="AT80">
        <f t="shared" si="78"/>
        <v>-4.6262356623936123E-4</v>
      </c>
      <c r="AU80">
        <f t="shared" si="79"/>
        <v>-2.3682505487235373E-2</v>
      </c>
      <c r="AW80">
        <v>77</v>
      </c>
      <c r="AX80">
        <f>IF(Z80&gt;0, (R80*SUMPRODUCT(K80:$K$98, X80:$X$98)-K80*$AZ$3)/Z80, 0)</f>
        <v>-347853.84567844943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1000000</v>
      </c>
      <c r="S81">
        <f t="shared" si="63"/>
        <v>-783960.08665412513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-14.259889913813391</v>
      </c>
      <c r="AC81">
        <f t="shared" si="64"/>
        <v>-12.750658257203288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-24.319550073816217</v>
      </c>
      <c r="AI81">
        <f t="shared" si="69"/>
        <v>-24.319956684384607</v>
      </c>
      <c r="AJ81">
        <f t="shared" si="70"/>
        <v>-1.5092316566101029</v>
      </c>
      <c r="AK81">
        <f t="shared" si="92"/>
        <v>-0.99819229396693743</v>
      </c>
      <c r="AL81">
        <f t="shared" si="71"/>
        <v>-26.827380634961649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-9.0124757572587963E-3</v>
      </c>
      <c r="AR81">
        <f t="shared" si="76"/>
        <v>-9.0126264412919779E-3</v>
      </c>
      <c r="AS81">
        <f t="shared" si="77"/>
        <v>-5.5929956253305299E-4</v>
      </c>
      <c r="AT81">
        <f t="shared" si="78"/>
        <v>-3.6991571896493935E-4</v>
      </c>
      <c r="AU81">
        <f t="shared" si="79"/>
        <v>-9.9418417227899701E-3</v>
      </c>
      <c r="AW81">
        <v>78</v>
      </c>
      <c r="AX81">
        <f>IF(Z81&gt;0, (R81*SUMPRODUCT(K81:$K$98, X81:$X$98)-K81*$AZ$3)/Z81, 0)</f>
        <v>-783960.08665412513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1000000</v>
      </c>
      <c r="S82">
        <f t="shared" si="63"/>
        <v>-1904738.6131086776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-12.750658257203288</v>
      </c>
      <c r="AC82">
        <f t="shared" si="64"/>
        <v>-11.392027111017441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-10.120891139992723</v>
      </c>
      <c r="AI82">
        <f t="shared" si="69"/>
        <v>-10.121040662176931</v>
      </c>
      <c r="AJ82">
        <f t="shared" si="70"/>
        <v>-1.3586311461858465</v>
      </c>
      <c r="AK82">
        <f t="shared" si="92"/>
        <v>-0.89254607800423025</v>
      </c>
      <c r="AL82">
        <f t="shared" si="71"/>
        <v>-12.372217886367007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-3.3488007210314796E-3</v>
      </c>
      <c r="AR82">
        <f t="shared" si="76"/>
        <v>-3.3488501949356406E-3</v>
      </c>
      <c r="AS82">
        <f t="shared" si="77"/>
        <v>-4.4954390863710637E-4</v>
      </c>
      <c r="AT82">
        <f t="shared" si="78"/>
        <v>-2.9532566927466573E-4</v>
      </c>
      <c r="AU82">
        <f t="shared" si="79"/>
        <v>-4.0937197728474128E-3</v>
      </c>
      <c r="AW82">
        <v>79</v>
      </c>
      <c r="AX82">
        <f>IF(Z82&gt;0, (R82*SUMPRODUCT(K82:$K$98, X82:$X$98)-K82*$AZ$3)/Z82, 0)</f>
        <v>-1904738.6131086776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1000000</v>
      </c>
      <c r="S83">
        <f t="shared" si="63"/>
        <v>-5019024.2561436109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-11.392027111017441</v>
      </c>
      <c r="AC83">
        <f t="shared" si="64"/>
        <v>-10.174265535003558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-3.8939383542505839</v>
      </c>
      <c r="AI83">
        <f t="shared" si="69"/>
        <v>-3.8939890327540927</v>
      </c>
      <c r="AJ83">
        <f t="shared" si="70"/>
        <v>-1.2177615760138831</v>
      </c>
      <c r="AK83">
        <f t="shared" si="92"/>
        <v>-0.79744189777122099</v>
      </c>
      <c r="AL83">
        <f t="shared" si="71"/>
        <v>-5.9091925065391964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-1.1503807347590814E-3</v>
      </c>
      <c r="AR83">
        <f t="shared" si="76"/>
        <v>-1.1503957066381404E-3</v>
      </c>
      <c r="AS83">
        <f t="shared" si="77"/>
        <v>-3.5976159074193638E-4</v>
      </c>
      <c r="AT83">
        <f t="shared" si="78"/>
        <v>-2.3558713899113234E-4</v>
      </c>
      <c r="AU83">
        <f t="shared" si="79"/>
        <v>-1.7457444363712089E-3</v>
      </c>
      <c r="AW83">
        <v>80</v>
      </c>
      <c r="AX83">
        <f>IF(Z83&gt;0, (R83*SUMPRODUCT(K83:$K$98, X83:$X$98)-K83*$AZ$3)/Z83, 0)</f>
        <v>-5019024.2561436109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1000000</v>
      </c>
      <c r="S84">
        <f t="shared" si="63"/>
        <v>-14438086.035020893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-10.174265535003558</v>
      </c>
      <c r="AC84">
        <f t="shared" si="64"/>
        <v>-9.0851387936535737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-1.3776205981845764</v>
      </c>
      <c r="AI84">
        <f t="shared" si="69"/>
        <v>-1.3776363293880953</v>
      </c>
      <c r="AJ84">
        <f t="shared" si="70"/>
        <v>-1.0891267413499843</v>
      </c>
      <c r="AK84">
        <f t="shared" si="92"/>
        <v>-0.71219858745024911</v>
      </c>
      <c r="AL84">
        <f t="shared" si="71"/>
        <v>-3.1789616581883289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-3.6338260443515447E-4</v>
      </c>
      <c r="AR84">
        <f t="shared" si="76"/>
        <v>-3.6338675394171174E-4</v>
      </c>
      <c r="AS84">
        <f t="shared" si="77"/>
        <v>-2.8728498423533598E-4</v>
      </c>
      <c r="AT84">
        <f t="shared" si="78"/>
        <v>-1.8786056039213998E-4</v>
      </c>
      <c r="AU84">
        <f t="shared" si="79"/>
        <v>-8.3853229856918773E-4</v>
      </c>
      <c r="AW84">
        <v>81</v>
      </c>
      <c r="AX84">
        <f>IF(Z84&gt;0, (R84*SUMPRODUCT(K84:$K$98, X84:$X$98)-K84*$AZ$3)/Z84, 0)</f>
        <v>-14438086.035020893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1000000</v>
      </c>
      <c r="S85">
        <f t="shared" si="63"/>
        <v>-45709835.977984115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-9.0851387936535737</v>
      </c>
      <c r="AC85">
        <f t="shared" si="64"/>
        <v>-8.1120404601109168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-0.44548749989392045</v>
      </c>
      <c r="AI85">
        <f t="shared" si="69"/>
        <v>-0.44549193659790687</v>
      </c>
      <c r="AJ85">
        <f t="shared" si="70"/>
        <v>-0.97309833354265685</v>
      </c>
      <c r="AK85">
        <f t="shared" si="92"/>
        <v>-0.63595971555575026</v>
      </c>
      <c r="AL85">
        <f t="shared" si="71"/>
        <v>-2.0545499856963141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-1.0491848367815601E-4</v>
      </c>
      <c r="AR85">
        <f t="shared" si="76"/>
        <v>-1.0491952858346738E-4</v>
      </c>
      <c r="AS85">
        <f t="shared" si="77"/>
        <v>-2.2917815123734599E-4</v>
      </c>
      <c r="AT85">
        <f t="shared" si="78"/>
        <v>-1.4977733169255935E-4</v>
      </c>
      <c r="AU85">
        <f t="shared" si="79"/>
        <v>-4.8387501151337276E-4</v>
      </c>
      <c r="AW85">
        <v>82</v>
      </c>
      <c r="AX85">
        <f>IF(Z85&gt;0, (R85*SUMPRODUCT(K85:$K$98, X85:$X$98)-K85*$AZ$3)/Z85, 0)</f>
        <v>-45709835.977984115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1000000</v>
      </c>
      <c r="S86">
        <f t="shared" si="63"/>
        <v>-160900128.86130419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-8.1120404601109168</v>
      </c>
      <c r="AC86">
        <f t="shared" si="64"/>
        <v>-7.2429831320346905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-0.13067808114873389</v>
      </c>
      <c r="AI86">
        <f t="shared" si="69"/>
        <v>-0.13067920653365173</v>
      </c>
      <c r="AJ86">
        <f t="shared" si="70"/>
        <v>-0.86905732807622638</v>
      </c>
      <c r="AK86">
        <f t="shared" si="92"/>
        <v>-0.56784283220776421</v>
      </c>
      <c r="AL86">
        <f t="shared" si="71"/>
        <v>-1.5675793668176423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-2.7479018024717985E-5</v>
      </c>
      <c r="AR86">
        <f t="shared" si="76"/>
        <v>-2.7479254670926517E-5</v>
      </c>
      <c r="AS86">
        <f t="shared" si="77"/>
        <v>-1.8274558191238986E-4</v>
      </c>
      <c r="AT86">
        <f t="shared" si="78"/>
        <v>-1.19406125987451E-4</v>
      </c>
      <c r="AU86">
        <f t="shared" si="79"/>
        <v>-3.2963096257076737E-4</v>
      </c>
      <c r="AW86">
        <v>83</v>
      </c>
      <c r="AX86">
        <f>IF(Z86&gt;0, (R86*SUMPRODUCT(K86:$K$98, X86:$X$98)-K86*$AZ$3)/Z86, 0)</f>
        <v>-160900128.86130419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1000000</v>
      </c>
      <c r="S87">
        <f t="shared" si="63"/>
        <v>-637719203.94960511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-7.2429831320346905</v>
      </c>
      <c r="AC87">
        <f t="shared" si="64"/>
        <v>-6.4669728909099442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-3.442445844740482E-2</v>
      </c>
      <c r="AI87">
        <f t="shared" si="69"/>
        <v>-3.4424711967012307E-2</v>
      </c>
      <c r="AJ87">
        <f t="shared" si="70"/>
        <v>-0.77601024112474626</v>
      </c>
      <c r="AK87">
        <f t="shared" si="92"/>
        <v>-0.50700881924242835</v>
      </c>
      <c r="AL87">
        <f t="shared" si="71"/>
        <v>-1.317443772334187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-6.4631993932556888E-6</v>
      </c>
      <c r="AR87">
        <f t="shared" si="76"/>
        <v>-6.4632469916159015E-6</v>
      </c>
      <c r="AS87">
        <f t="shared" si="77"/>
        <v>-1.4569608777609597E-4</v>
      </c>
      <c r="AT87">
        <f t="shared" si="78"/>
        <v>-9.5191013619271161E-5</v>
      </c>
      <c r="AU87">
        <f t="shared" si="79"/>
        <v>-2.4735034838698302E-4</v>
      </c>
      <c r="AW87">
        <v>84</v>
      </c>
      <c r="AX87">
        <f>IF(Z87&gt;0, (R87*SUMPRODUCT(K87:$K$98, X87:$X$98)-K87*$AZ$3)/Z87, 0)</f>
        <v>-637719203.94960511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1000000</v>
      </c>
      <c r="S88">
        <f t="shared" si="63"/>
        <v>-2891874298.0547261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-6.4669728909099442</v>
      </c>
      <c r="AC88">
        <f t="shared" si="64"/>
        <v>-5.774088532553292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-8.0427168726493834E-3</v>
      </c>
      <c r="AI88">
        <f t="shared" si="69"/>
        <v>-8.0427667891389797E-3</v>
      </c>
      <c r="AJ88">
        <f t="shared" si="70"/>
        <v>-0.69288435835665219</v>
      </c>
      <c r="AK88">
        <f t="shared" si="92"/>
        <v>-0.45268810236369611</v>
      </c>
      <c r="AL88">
        <f t="shared" si="71"/>
        <v>-1.1536152275094873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-1.3482337526626458E-6</v>
      </c>
      <c r="AR88">
        <f t="shared" si="76"/>
        <v>-1.3482421203693739E-6</v>
      </c>
      <c r="AS88">
        <f t="shared" si="77"/>
        <v>-1.1615105858136592E-4</v>
      </c>
      <c r="AT88">
        <f t="shared" si="78"/>
        <v>-7.5885970959771822E-5</v>
      </c>
      <c r="AU88">
        <f t="shared" si="79"/>
        <v>-1.9338527166150711E-4</v>
      </c>
      <c r="AW88">
        <v>85</v>
      </c>
      <c r="AX88">
        <f>IF(Z88&gt;0, (R88*SUMPRODUCT(K88:$K$98, X88:$X$98)-K88*$AZ$3)/Z88, 0)</f>
        <v>-2891874298.0547261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-5.774088532553292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-1.9966595838682689E-3</v>
      </c>
      <c r="AI89">
        <f t="shared" si="69"/>
        <v>-1.9966595838682689E-3</v>
      </c>
      <c r="AJ89">
        <f t="shared" si="70"/>
        <v>-5.774088532553292</v>
      </c>
      <c r="AK89">
        <f t="shared" si="92"/>
        <v>-0.40418619727873045</v>
      </c>
      <c r="AL89">
        <f t="shared" si="71"/>
        <v>-6.1802713894158909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-2.9884666886623025E-7</v>
      </c>
      <c r="AR89">
        <f t="shared" si="76"/>
        <v>-2.9884666886623025E-7</v>
      </c>
      <c r="AS89">
        <f t="shared" si="77"/>
        <v>-8.6422700075352286E-4</v>
      </c>
      <c r="AT89">
        <f t="shared" si="78"/>
        <v>-6.0495890052746602E-5</v>
      </c>
      <c r="AU89">
        <f t="shared" si="79"/>
        <v>-9.2502173747513569E-4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44159.048322054623</v>
      </c>
      <c r="AO91" s="6">
        <f t="shared" si="93"/>
        <v>-4415.9048322054623</v>
      </c>
      <c r="AP91" s="6">
        <f t="shared" si="93"/>
        <v>-522.09551433579566</v>
      </c>
      <c r="AQ91" s="6">
        <f t="shared" si="93"/>
        <v>-34444.600144615433</v>
      </c>
      <c r="AR91" s="6">
        <f t="shared" si="93"/>
        <v>4776.4478308978978</v>
      </c>
      <c r="AS91" s="6">
        <f t="shared" si="93"/>
        <v>-2070.5038851583486</v>
      </c>
      <c r="AT91" s="6">
        <f t="shared" si="93"/>
        <v>717.24350242078037</v>
      </c>
      <c r="AU91" s="6">
        <f t="shared" si="93"/>
        <v>3423.187448160339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46AF-81B0-40C0-8853-DBBD3DE5BF04}">
  <sheetPr codeName="Sheet4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63153.394212929372</v>
      </c>
      <c r="K3">
        <v>1</v>
      </c>
      <c r="L3" s="2">
        <v>0</v>
      </c>
      <c r="O3">
        <f>$C$3</f>
        <v>63153.394212929372</v>
      </c>
      <c r="P3">
        <f>O3*C5</f>
        <v>6315.3394212929379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63153.394212929372</v>
      </c>
      <c r="AF3">
        <f t="shared" ref="AF3:AF34" si="4">-$Z3*P3</f>
        <v>-6315.3394212929379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56564.90504983643</v>
      </c>
      <c r="AJ3">
        <f t="shared" ref="AJ3:AJ34" si="8">AB3-AC3</f>
        <v>0</v>
      </c>
      <c r="AL3">
        <f t="shared" ref="AL3:AL34" si="9">SUM(AI3:AK3)</f>
        <v>56564.90504983643</v>
      </c>
      <c r="AN3">
        <f t="shared" ref="AN3:AN34" si="10">AE3*$K3</f>
        <v>63153.394212929372</v>
      </c>
      <c r="AO3">
        <f t="shared" ref="AO3:AO34" si="11">AF3*$K3</f>
        <v>-6315.3394212929379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56564.90504983643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56564.90504983643</v>
      </c>
      <c r="AW3">
        <v>0</v>
      </c>
      <c r="AX3">
        <f>IF(Z3&gt;0, (R3*SUMPRODUCT(K3:$K$98, X3:$X$98)-K3*$AZ$3)/Z3, 0)</f>
        <v>0</v>
      </c>
      <c r="AZ3">
        <f>C6*ABS(SUMPRODUCT(X4:X79, K4:K79))/1</f>
        <v>48311.706028318869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1000000</v>
      </c>
      <c r="S4">
        <f t="shared" si="1"/>
        <v>3282.3147893122468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3240.611683399693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-3240.611683399693</v>
      </c>
      <c r="AK4">
        <f>G4*SUM(AB4, AE4:AF4)</f>
        <v>0</v>
      </c>
      <c r="AL4">
        <f t="shared" si="9"/>
        <v>-5946.0066833996934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-2523.924806418509</v>
      </c>
      <c r="AR4">
        <f t="shared" si="14"/>
        <v>-2523.924806418509</v>
      </c>
      <c r="AS4">
        <f t="shared" si="15"/>
        <v>-3023.2406786077927</v>
      </c>
      <c r="AT4">
        <f t="shared" si="16"/>
        <v>0</v>
      </c>
      <c r="AU4">
        <f t="shared" si="17"/>
        <v>-5547.1654850263021</v>
      </c>
      <c r="AW4">
        <v>1</v>
      </c>
      <c r="AX4">
        <f>IF(Z4&gt;0, (R4*SUMPRODUCT(K4:$K$98, X4:$X$98)-K4*$AZ$3)/Z4, 0)</f>
        <v>3282.3147893122468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1000000</v>
      </c>
      <c r="S5">
        <f t="shared" si="1"/>
        <v>4592.2047728268426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3240.611683399693</v>
      </c>
      <c r="AC5">
        <f t="shared" si="2"/>
        <v>4476.0540496554677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-2714.678080737865</v>
      </c>
      <c r="AI5">
        <f t="shared" si="7"/>
        <v>-2739.0457552595967</v>
      </c>
      <c r="AJ5">
        <f t="shared" si="8"/>
        <v>-1235.4423662557747</v>
      </c>
      <c r="AK5">
        <f>G5*SUM(AB5, AE5:AF5)</f>
        <v>132.86507901938742</v>
      </c>
      <c r="AL5">
        <f t="shared" si="9"/>
        <v>-3841.623042495984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-2321.3429922383257</v>
      </c>
      <c r="AR5">
        <f t="shared" si="14"/>
        <v>-2342.1799860938886</v>
      </c>
      <c r="AS5">
        <f t="shared" si="15"/>
        <v>-1056.4366727574086</v>
      </c>
      <c r="AT5">
        <f t="shared" si="16"/>
        <v>113.61399433814805</v>
      </c>
      <c r="AU5">
        <f t="shared" si="17"/>
        <v>-3285.0026645131493</v>
      </c>
      <c r="AW5">
        <v>2</v>
      </c>
      <c r="AX5">
        <f>IF(Z5&gt;0, (R5*SUMPRODUCT(K5:$K$98, X5:$X$98)-K5*$AZ$3)/Z5, 0)</f>
        <v>4592.2047728268426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1000000</v>
      </c>
      <c r="S6">
        <f t="shared" si="1"/>
        <v>6441.6049581547813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4476.0540496554677</v>
      </c>
      <c r="AC6">
        <f t="shared" si="2"/>
        <v>6198.3036583991707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-2730.2029887638464</v>
      </c>
      <c r="AI6">
        <f t="shared" si="7"/>
        <v>-2754.2587314656416</v>
      </c>
      <c r="AJ6">
        <f t="shared" si="8"/>
        <v>-1722.249608743703</v>
      </c>
      <c r="AK6">
        <f>G6*SUM(AB6, AE6:AF6)</f>
        <v>261.84916190484489</v>
      </c>
      <c r="AL6">
        <f t="shared" si="9"/>
        <v>-4214.6591783044996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-2106.1059680333497</v>
      </c>
      <c r="AR6">
        <f t="shared" si="14"/>
        <v>-2124.6628092199694</v>
      </c>
      <c r="AS6">
        <f t="shared" si="15"/>
        <v>-1328.5606214432134</v>
      </c>
      <c r="AT6">
        <f t="shared" si="16"/>
        <v>201.99306970285718</v>
      </c>
      <c r="AU6">
        <f t="shared" si="17"/>
        <v>-3251.2303609603255</v>
      </c>
      <c r="AW6">
        <v>3</v>
      </c>
      <c r="AX6">
        <f>IF(Z6&gt;0, (R6*SUMPRODUCT(K6:$K$98, X6:$X$98)-K6*$AZ$3)/Z6, 0)</f>
        <v>6441.6049581547813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1000000</v>
      </c>
      <c r="S7">
        <f t="shared" si="1"/>
        <v>7845.9010166562221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6198.3036583991707</v>
      </c>
      <c r="AC7">
        <f t="shared" si="2"/>
        <v>7452.4671253691486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-2752.5620007478719</v>
      </c>
      <c r="AI7">
        <f t="shared" si="7"/>
        <v>-2776.3083719726305</v>
      </c>
      <c r="AJ7">
        <f t="shared" si="8"/>
        <v>-1254.1634669699779</v>
      </c>
      <c r="AK7">
        <f>G7*SUM(AB7, AE7:AF7)</f>
        <v>304.33670962739927</v>
      </c>
      <c r="AL7">
        <f t="shared" si="9"/>
        <v>-3726.1351293152093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-1931.9024057201027</v>
      </c>
      <c r="AR7">
        <f t="shared" si="14"/>
        <v>-1948.5689410002415</v>
      </c>
      <c r="AS7">
        <f t="shared" si="15"/>
        <v>-880.24226823855611</v>
      </c>
      <c r="AT7">
        <f t="shared" si="16"/>
        <v>213.60057332709206</v>
      </c>
      <c r="AU7">
        <f t="shared" si="17"/>
        <v>-2615.2106359117056</v>
      </c>
      <c r="AW7">
        <v>4</v>
      </c>
      <c r="AX7">
        <f>IF(Z7&gt;0, (R7*SUMPRODUCT(K7:$K$98, X7:$X$98)-K7*$AZ$3)/Z7, 0)</f>
        <v>7845.9010166562221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1000000</v>
      </c>
      <c r="S8">
        <f t="shared" si="1"/>
        <v>8295.0691902145973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7452.4671253691486</v>
      </c>
      <c r="AC8">
        <f t="shared" si="2"/>
        <v>7777.2909253946782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-2776.3060418877899</v>
      </c>
      <c r="AI8">
        <f t="shared" si="7"/>
        <v>-2799.7455417492538</v>
      </c>
      <c r="AJ8">
        <f t="shared" si="8"/>
        <v>-324.82380002552964</v>
      </c>
      <c r="AK8">
        <f t="shared" ref="AK8:AK39" si="30">G8*SUM(AB8:AB8, AE8:AF8)</f>
        <v>158.73754977036285</v>
      </c>
      <c r="AL8">
        <f t="shared" si="9"/>
        <v>-2965.8317920044205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-1818.8810843050537</v>
      </c>
      <c r="AR8">
        <f t="shared" si="14"/>
        <v>-1834.2373390840112</v>
      </c>
      <c r="AS8">
        <f t="shared" si="15"/>
        <v>-212.80646178214178</v>
      </c>
      <c r="AT8">
        <f t="shared" si="16"/>
        <v>103.99600126574029</v>
      </c>
      <c r="AU8">
        <f t="shared" si="17"/>
        <v>-1943.0477996004126</v>
      </c>
      <c r="AW8">
        <v>5</v>
      </c>
      <c r="AX8">
        <f>IF(Z8&gt;0, (R8*SUMPRODUCT(K8:$K$98, X8:$X$98)-K8*$AZ$3)/Z8, 0)</f>
        <v>8295.0691902145973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1000000</v>
      </c>
      <c r="S9">
        <f t="shared" si="1"/>
        <v>8249.4544540150764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7777.2909253946782</v>
      </c>
      <c r="AC9">
        <f t="shared" si="2"/>
        <v>7634.0407400532977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-2804.7292999029914</v>
      </c>
      <c r="AI9">
        <f t="shared" si="7"/>
        <v>-2827.8642865333431</v>
      </c>
      <c r="AJ9">
        <f t="shared" si="8"/>
        <v>143.25018534138053</v>
      </c>
      <c r="AK9">
        <f t="shared" si="30"/>
        <v>45.886016459828603</v>
      </c>
      <c r="AL9">
        <f t="shared" si="9"/>
        <v>-2638.728084732134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-1740.2239036287658</v>
      </c>
      <c r="AR9">
        <f t="shared" si="14"/>
        <v>-1754.5782503194296</v>
      </c>
      <c r="AS9">
        <f t="shared" si="15"/>
        <v>88.881089786077979</v>
      </c>
      <c r="AT9">
        <f t="shared" si="16"/>
        <v>28.470463330795813</v>
      </c>
      <c r="AU9">
        <f t="shared" si="17"/>
        <v>-1637.2266972025557</v>
      </c>
      <c r="AW9">
        <v>6</v>
      </c>
      <c r="AX9">
        <f>IF(Z9&gt;0, (R9*SUMPRODUCT(K9:$K$98, X9:$X$98)-K9*$AZ$3)/Z9, 0)</f>
        <v>8249.4544540150764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1000000</v>
      </c>
      <c r="S10">
        <f t="shared" si="1"/>
        <v>8137.7325372571622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7634.0407400532977</v>
      </c>
      <c r="AC10">
        <f t="shared" si="2"/>
        <v>7432.2619407854727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-2836.7685668388363</v>
      </c>
      <c r="AI10">
        <f t="shared" si="7"/>
        <v>-2859.6012843887133</v>
      </c>
      <c r="AJ10">
        <f t="shared" si="8"/>
        <v>201.77879926782498</v>
      </c>
      <c r="AK10">
        <f t="shared" si="30"/>
        <v>31.299567034218523</v>
      </c>
      <c r="AL10">
        <f t="shared" si="9"/>
        <v>-2626.52291808667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-1669.7685276893899</v>
      </c>
      <c r="AR10">
        <f t="shared" si="14"/>
        <v>-1683.2082399070459</v>
      </c>
      <c r="AS10">
        <f t="shared" si="15"/>
        <v>118.77031228804876</v>
      </c>
      <c r="AT10">
        <f t="shared" si="16"/>
        <v>18.423438758799396</v>
      </c>
      <c r="AU10">
        <f t="shared" si="17"/>
        <v>-1546.0144888601978</v>
      </c>
      <c r="AW10">
        <v>7</v>
      </c>
      <c r="AX10">
        <f>IF(Z10&gt;0, (R10*SUMPRODUCT(K10:$K$98, X10:$X$98)-K10*$AZ$3)/Z10, 0)</f>
        <v>8137.7325372571622</v>
      </c>
    </row>
    <row r="11" spans="1:52" x14ac:dyDescent="0.25">
      <c r="A11" t="s">
        <v>33</v>
      </c>
      <c r="C11" s="26">
        <f>AU81</f>
        <v>4556.8563146844572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1000000</v>
      </c>
      <c r="S11">
        <f t="shared" si="1"/>
        <v>7964.5116395855157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7432.2619407854727</v>
      </c>
      <c r="AC11">
        <f t="shared" si="2"/>
        <v>7178.4019054798882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-2877.1763111036585</v>
      </c>
      <c r="AI11">
        <f t="shared" si="7"/>
        <v>-2899.7087720702593</v>
      </c>
      <c r="AJ11">
        <f t="shared" si="8"/>
        <v>253.86003530558446</v>
      </c>
      <c r="AK11">
        <f t="shared" si="30"/>
        <v>17.837428657885134</v>
      </c>
      <c r="AL11">
        <f t="shared" si="9"/>
        <v>-2628.0113081067898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-1609.2295600764833</v>
      </c>
      <c r="AR11">
        <f t="shared" si="14"/>
        <v>-1621.8321601009548</v>
      </c>
      <c r="AS11">
        <f t="shared" si="15"/>
        <v>141.98611025651815</v>
      </c>
      <c r="AT11">
        <f t="shared" si="16"/>
        <v>9.9766279046741353</v>
      </c>
      <c r="AU11">
        <f t="shared" si="17"/>
        <v>-1469.8694219397626</v>
      </c>
      <c r="AW11">
        <v>8</v>
      </c>
      <c r="AX11">
        <f>IF(Z11&gt;0, (R11*SUMPRODUCT(K11:$K$98, X11:$X$98)-K11*$AZ$3)/Z11, 0)</f>
        <v>7964.5116395855157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1000000</v>
      </c>
      <c r="S12">
        <f t="shared" si="1"/>
        <v>7772.0550287960286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7178.4019054798882</v>
      </c>
      <c r="AC12">
        <f t="shared" si="2"/>
        <v>6912.1414387611294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-2927.1811885898269</v>
      </c>
      <c r="AI12">
        <f t="shared" si="7"/>
        <v>-2949.4151454170469</v>
      </c>
      <c r="AJ12">
        <f t="shared" si="8"/>
        <v>266.26046671875883</v>
      </c>
      <c r="AK12">
        <f t="shared" si="30"/>
        <v>16.510324382603741</v>
      </c>
      <c r="AL12">
        <f t="shared" si="9"/>
        <v>-2666.6443543156843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-1555.8279197292206</v>
      </c>
      <c r="AR12">
        <f t="shared" si="14"/>
        <v>-1567.6455041454788</v>
      </c>
      <c r="AS12">
        <f t="shared" si="15"/>
        <v>141.52026859695215</v>
      </c>
      <c r="AT12">
        <f t="shared" si="16"/>
        <v>8.7754129257081832</v>
      </c>
      <c r="AU12">
        <f t="shared" si="17"/>
        <v>-1417.3498226228185</v>
      </c>
      <c r="AW12">
        <v>9</v>
      </c>
      <c r="AX12">
        <f>IF(Z12&gt;0, (R12*SUMPRODUCT(K12:$K$98, X12:$X$98)-K12*$AZ$3)/Z12, 0)</f>
        <v>7772.0550287960286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1000000</v>
      </c>
      <c r="S13">
        <f t="shared" si="1"/>
        <v>7550.6740400434082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6912.1414387611294</v>
      </c>
      <c r="AC13">
        <f t="shared" si="2"/>
        <v>6625.5774332479414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-2983.104196118175</v>
      </c>
      <c r="AI13">
        <f t="shared" si="7"/>
        <v>-3005.0412357722198</v>
      </c>
      <c r="AJ13">
        <f t="shared" si="8"/>
        <v>286.56400551318802</v>
      </c>
      <c r="AK13">
        <f t="shared" si="30"/>
        <v>13.824282877522259</v>
      </c>
      <c r="AL13">
        <f t="shared" si="9"/>
        <v>-2704.6529473815094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-1507.1783200869004</v>
      </c>
      <c r="AR13">
        <f t="shared" si="14"/>
        <v>-1518.2617514388749</v>
      </c>
      <c r="AS13">
        <f t="shared" si="15"/>
        <v>144.78309439836619</v>
      </c>
      <c r="AT13">
        <f t="shared" si="16"/>
        <v>6.9845563795133021</v>
      </c>
      <c r="AU13">
        <f t="shared" si="17"/>
        <v>-1366.4941006609954</v>
      </c>
      <c r="AW13">
        <v>10</v>
      </c>
      <c r="AX13">
        <f>IF(Z13&gt;0, (R13*SUMPRODUCT(K13:$K$98, X13:$X$98)-K13*$AZ$3)/Z13, 0)</f>
        <v>7550.6740400434082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1000000</v>
      </c>
      <c r="S14">
        <f t="shared" si="1"/>
        <v>7301.4077065078181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6625.5774332479414</v>
      </c>
      <c r="AC14">
        <f t="shared" si="2"/>
        <v>6320.5118056221581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-3050.1654801697596</v>
      </c>
      <c r="AI14">
        <f t="shared" si="7"/>
        <v>-3071.8068952902595</v>
      </c>
      <c r="AJ14">
        <f t="shared" si="8"/>
        <v>305.06562762578324</v>
      </c>
      <c r="AK14">
        <f t="shared" si="30"/>
        <v>11.926039379846294</v>
      </c>
      <c r="AL14">
        <f t="shared" si="9"/>
        <v>-2754.8152282846299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-1465.1647132106568</v>
      </c>
      <c r="AR14">
        <f t="shared" si="14"/>
        <v>-1475.5602927241773</v>
      </c>
      <c r="AS14">
        <f t="shared" si="15"/>
        <v>146.54004699636269</v>
      </c>
      <c r="AT14">
        <f t="shared" si="16"/>
        <v>5.7287423194950673</v>
      </c>
      <c r="AU14">
        <f t="shared" si="17"/>
        <v>-1323.2915034083196</v>
      </c>
      <c r="AW14">
        <v>11</v>
      </c>
      <c r="AX14">
        <f>IF(Z14&gt;0, (R14*SUMPRODUCT(K14:$K$98, X14:$X$98)-K14*$AZ$3)/Z14, 0)</f>
        <v>7301.4077065078181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1000000</v>
      </c>
      <c r="S15">
        <f t="shared" si="1"/>
        <v>7081.1589338844469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6320.5118056221581</v>
      </c>
      <c r="AC15">
        <f t="shared" si="2"/>
        <v>6046.3995092135992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-3128.5799233592288</v>
      </c>
      <c r="AI15">
        <f t="shared" si="7"/>
        <v>-3149.9267098304399</v>
      </c>
      <c r="AJ15">
        <f t="shared" si="8"/>
        <v>274.1122964085589</v>
      </c>
      <c r="AK15">
        <f t="shared" si="30"/>
        <v>25.914098403050851</v>
      </c>
      <c r="AL15">
        <f t="shared" si="9"/>
        <v>-2849.90031501883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-1425.7011162799995</v>
      </c>
      <c r="AR15">
        <f t="shared" si="14"/>
        <v>-1435.4288963100903</v>
      </c>
      <c r="AS15">
        <f t="shared" si="15"/>
        <v>124.91360826612451</v>
      </c>
      <c r="AT15">
        <f t="shared" si="16"/>
        <v>11.809114654469122</v>
      </c>
      <c r="AU15">
        <f t="shared" si="17"/>
        <v>-1298.7061733894966</v>
      </c>
      <c r="AW15">
        <v>12</v>
      </c>
      <c r="AX15">
        <f>IF(Z15&gt;0, (R15*SUMPRODUCT(K15:$K$98, X15:$X$98)-K15*$AZ$3)/Z15, 0)</f>
        <v>7081.1589338844469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1000000</v>
      </c>
      <c r="S16">
        <f t="shared" si="1"/>
        <v>6899.0947716582268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6046.3995092135992</v>
      </c>
      <c r="AC16">
        <f t="shared" si="2"/>
        <v>5809.8949549958452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-3208.502270540157</v>
      </c>
      <c r="AI16">
        <f t="shared" si="7"/>
        <v>-3229.5553765898926</v>
      </c>
      <c r="AJ16">
        <f t="shared" si="8"/>
        <v>236.50455421775405</v>
      </c>
      <c r="AK16">
        <f t="shared" si="30"/>
        <v>42.929436515416555</v>
      </c>
      <c r="AL16">
        <f t="shared" si="9"/>
        <v>-2950.1213858567221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-1383.1443713702936</v>
      </c>
      <c r="AR16">
        <f t="shared" si="14"/>
        <v>-1392.2200966393459</v>
      </c>
      <c r="AS16">
        <f t="shared" si="15"/>
        <v>101.95409427422837</v>
      </c>
      <c r="AT16">
        <f t="shared" si="16"/>
        <v>18.506332075121279</v>
      </c>
      <c r="AU16">
        <f t="shared" si="17"/>
        <v>-1271.7596702899964</v>
      </c>
      <c r="AW16">
        <v>13</v>
      </c>
      <c r="AX16">
        <f>IF(Z16&gt;0, (R16*SUMPRODUCT(K16:$K$98, X16:$X$98)-K16*$AZ$3)/Z16, 0)</f>
        <v>6899.0947716582268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1000000</v>
      </c>
      <c r="S17">
        <f t="shared" si="1"/>
        <v>6834.9429194790673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5809.8949549958452</v>
      </c>
      <c r="AC17">
        <f t="shared" si="2"/>
        <v>5675.7959985783891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-3294.3091907353746</v>
      </c>
      <c r="AI17">
        <f t="shared" si="7"/>
        <v>-3315.0694079948444</v>
      </c>
      <c r="AJ17">
        <f t="shared" si="8"/>
        <v>134.09895641745607</v>
      </c>
      <c r="AK17">
        <f t="shared" si="30"/>
        <v>80.176550378942665</v>
      </c>
      <c r="AL17">
        <f t="shared" si="9"/>
        <v>-3100.7939011984458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-1334.9639399476359</v>
      </c>
      <c r="AR17">
        <f t="shared" si="14"/>
        <v>-1343.3766722754974</v>
      </c>
      <c r="AS17">
        <f t="shared" si="15"/>
        <v>54.341368959952476</v>
      </c>
      <c r="AT17">
        <f t="shared" si="16"/>
        <v>32.490211873947068</v>
      </c>
      <c r="AU17">
        <f t="shared" si="17"/>
        <v>-1256.5450914415978</v>
      </c>
      <c r="AW17">
        <v>14</v>
      </c>
      <c r="AX17">
        <f>IF(Z17&gt;0, (R17*SUMPRODUCT(K17:$K$98, X17:$X$98)-K17*$AZ$3)/Z17, 0)</f>
        <v>6834.9429194790673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1000000</v>
      </c>
      <c r="S18">
        <f t="shared" si="1"/>
        <v>6899.73425728026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5675.7959985783891</v>
      </c>
      <c r="AC18">
        <f t="shared" si="2"/>
        <v>5648.9227891386508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-3388.609713620277</v>
      </c>
      <c r="AI18">
        <f t="shared" si="7"/>
        <v>-3409.0776134643115</v>
      </c>
      <c r="AJ18">
        <f t="shared" si="8"/>
        <v>26.873209439738275</v>
      </c>
      <c r="AK18">
        <f t="shared" si="30"/>
        <v>122.59719356929321</v>
      </c>
      <c r="AL18">
        <f t="shared" si="9"/>
        <v>-3259.60721045528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-1281.4274509848772</v>
      </c>
      <c r="AR18">
        <f t="shared" si="14"/>
        <v>-1289.1675364301655</v>
      </c>
      <c r="AS18">
        <f t="shared" si="15"/>
        <v>10.162299934906407</v>
      </c>
      <c r="AT18">
        <f t="shared" si="16"/>
        <v>46.361021932372154</v>
      </c>
      <c r="AU18">
        <f t="shared" si="17"/>
        <v>-1232.6442145628869</v>
      </c>
      <c r="AW18">
        <v>15</v>
      </c>
      <c r="AX18">
        <f>IF(Z18&gt;0, (R18*SUMPRODUCT(K18:$K$98, X18:$X$98)-K18*$AZ$3)/Z18, 0)</f>
        <v>6899.73425728026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1000000</v>
      </c>
      <c r="S19">
        <f t="shared" si="1"/>
        <v>6938.2448123392141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5648.9227891386508</v>
      </c>
      <c r="AC19">
        <f t="shared" si="2"/>
        <v>5599.3141640748872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-3507.1279714636703</v>
      </c>
      <c r="AI19">
        <f t="shared" si="7"/>
        <v>-3527.3035141099781</v>
      </c>
      <c r="AJ19">
        <f t="shared" si="8"/>
        <v>49.608625063763611</v>
      </c>
      <c r="AK19">
        <f t="shared" si="30"/>
        <v>125.97097819779192</v>
      </c>
      <c r="AL19">
        <f t="shared" si="9"/>
        <v>-3351.7239108484227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-1236.8236441810482</v>
      </c>
      <c r="AR19">
        <f t="shared" si="14"/>
        <v>-1243.9387504395525</v>
      </c>
      <c r="AS19">
        <f t="shared" si="15"/>
        <v>17.494976212279049</v>
      </c>
      <c r="AT19">
        <f t="shared" si="16"/>
        <v>44.424921355413481</v>
      </c>
      <c r="AU19">
        <f t="shared" si="17"/>
        <v>-1182.01885287186</v>
      </c>
      <c r="AW19">
        <v>16</v>
      </c>
      <c r="AX19">
        <f>IF(Z19&gt;0, (R19*SUMPRODUCT(K19:$K$98, X19:$X$98)-K19*$AZ$3)/Z19, 0)</f>
        <v>6938.2448123392141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1000000</v>
      </c>
      <c r="S20">
        <f t="shared" si="1"/>
        <v>6588.5262314051706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5599.3141640748872</v>
      </c>
      <c r="AC20">
        <f t="shared" si="2"/>
        <v>5239.9845346900802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-3631.8147651742397</v>
      </c>
      <c r="AI20">
        <f t="shared" si="7"/>
        <v>-3651.6977570249551</v>
      </c>
      <c r="AJ20">
        <f t="shared" si="8"/>
        <v>359.32962938480705</v>
      </c>
      <c r="AK20">
        <f t="shared" si="30"/>
        <v>24.077050905522015</v>
      </c>
      <c r="AL20">
        <f t="shared" si="9"/>
        <v>-3268.2910767346261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-1214.8303946448802</v>
      </c>
      <c r="AR20">
        <f t="shared" si="14"/>
        <v>-1221.4811916701979</v>
      </c>
      <c r="AS20">
        <f t="shared" si="15"/>
        <v>120.19460894840023</v>
      </c>
      <c r="AT20">
        <f t="shared" si="16"/>
        <v>8.0536963321797916</v>
      </c>
      <c r="AU20">
        <f t="shared" si="17"/>
        <v>-1093.232886389618</v>
      </c>
      <c r="AW20">
        <v>17</v>
      </c>
      <c r="AX20">
        <f>IF(Z20&gt;0, (R20*SUMPRODUCT(K20:$K$98, X20:$X$98)-K20*$AZ$3)/Z20, 0)</f>
        <v>6588.5262314051706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1000000</v>
      </c>
      <c r="S21">
        <f t="shared" si="1"/>
        <v>6148.54303800663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5239.9845346900802</v>
      </c>
      <c r="AC21">
        <f t="shared" si="2"/>
        <v>4818.0998567796742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-3749.9640758318387</v>
      </c>
      <c r="AI21">
        <f t="shared" si="7"/>
        <v>-3769.554488662151</v>
      </c>
      <c r="AJ21">
        <f t="shared" si="8"/>
        <v>421.88467791040603</v>
      </c>
      <c r="AK21">
        <f t="shared" si="30"/>
        <v>8.3839752555041294</v>
      </c>
      <c r="AL21">
        <f t="shared" si="9"/>
        <v>-3339.2858354962409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-1192.8023585490039</v>
      </c>
      <c r="AR21">
        <f t="shared" si="14"/>
        <v>-1199.0337490787283</v>
      </c>
      <c r="AS21">
        <f t="shared" si="15"/>
        <v>134.1946292473724</v>
      </c>
      <c r="AT21">
        <f t="shared" si="16"/>
        <v>2.6668056697485722</v>
      </c>
      <c r="AU21">
        <f t="shared" si="17"/>
        <v>-1062.1723141616073</v>
      </c>
      <c r="AW21">
        <v>18</v>
      </c>
      <c r="AX21">
        <f>IF(Z21&gt;0, (R21*SUMPRODUCT(K21:$K$98, X21:$X$98)-K21*$AZ$3)/Z21, 0)</f>
        <v>6148.54303800663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1000000</v>
      </c>
      <c r="S22">
        <f t="shared" si="1"/>
        <v>6016.3729422942752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4818.0998567796742</v>
      </c>
      <c r="AC22">
        <f t="shared" si="2"/>
        <v>4644.0357977288568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-3880.7596951546429</v>
      </c>
      <c r="AI22">
        <f t="shared" si="7"/>
        <v>-3900.057184864273</v>
      </c>
      <c r="AJ22">
        <f t="shared" si="8"/>
        <v>174.06405905081738</v>
      </c>
      <c r="AK22">
        <f t="shared" si="30"/>
        <v>101.18009699237317</v>
      </c>
      <c r="AL22">
        <f t="shared" si="9"/>
        <v>-3624.8130288210823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-1152.5735853998704</v>
      </c>
      <c r="AR22">
        <f t="shared" si="14"/>
        <v>-1158.3048799532578</v>
      </c>
      <c r="AS22">
        <f t="shared" si="15"/>
        <v>51.696485324753105</v>
      </c>
      <c r="AT22">
        <f t="shared" si="16"/>
        <v>30.050174791087944</v>
      </c>
      <c r="AU22">
        <f t="shared" si="17"/>
        <v>-1076.5582198374168</v>
      </c>
      <c r="AW22">
        <v>19</v>
      </c>
      <c r="AX22">
        <f>IF(Z22&gt;0, (R22*SUMPRODUCT(K22:$K$98, X22:$X$98)-K22*$AZ$3)/Z22, 0)</f>
        <v>6016.3729422942752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1000000</v>
      </c>
      <c r="S23">
        <f t="shared" si="1"/>
        <v>6615.41040811124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4644.0357977288568</v>
      </c>
      <c r="AC23">
        <f t="shared" si="2"/>
        <v>5028.7936502035063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-4017.0742957985876</v>
      </c>
      <c r="AI23">
        <f t="shared" si="7"/>
        <v>-4036.0783837537265</v>
      </c>
      <c r="AJ23">
        <f t="shared" si="8"/>
        <v>-384.75785247464955</v>
      </c>
      <c r="AK23">
        <f t="shared" si="30"/>
        <v>325.08250584102001</v>
      </c>
      <c r="AL23">
        <f t="shared" si="9"/>
        <v>-4095.753730387356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-1065.2308917271664</v>
      </c>
      <c r="AR23">
        <f t="shared" si="14"/>
        <v>-1070.2703159618854</v>
      </c>
      <c r="AS23">
        <f t="shared" si="15"/>
        <v>-102.02847149709532</v>
      </c>
      <c r="AT23">
        <f t="shared" si="16"/>
        <v>86.204013688298005</v>
      </c>
      <c r="AU23">
        <f t="shared" si="17"/>
        <v>-1086.0947737706827</v>
      </c>
      <c r="AW23">
        <v>20</v>
      </c>
      <c r="AX23">
        <f>IF(Z23&gt;0, (R23*SUMPRODUCT(K23:$K$98, X23:$X$98)-K23*$AZ$3)/Z23, 0)</f>
        <v>6615.41040811124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1000000</v>
      </c>
      <c r="S24">
        <f t="shared" si="1"/>
        <v>7130.1887327575259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5028.7936502035063</v>
      </c>
      <c r="AC24">
        <f t="shared" si="2"/>
        <v>5336.1801137214497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-4169.3349825281066</v>
      </c>
      <c r="AI24">
        <f t="shared" si="7"/>
        <v>-4188.044796229131</v>
      </c>
      <c r="AJ24">
        <f t="shared" si="8"/>
        <v>-307.38646351794341</v>
      </c>
      <c r="AK24">
        <f t="shared" si="30"/>
        <v>352.01555551424548</v>
      </c>
      <c r="AL24">
        <f t="shared" si="9"/>
        <v>-4143.4157042328288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-987.14887607398964</v>
      </c>
      <c r="AR24">
        <f t="shared" si="14"/>
        <v>-991.57868841670552</v>
      </c>
      <c r="AS24">
        <f t="shared" si="15"/>
        <v>-72.778081697361131</v>
      </c>
      <c r="AT24">
        <f t="shared" si="16"/>
        <v>83.344648833120232</v>
      </c>
      <c r="AU24">
        <f t="shared" si="17"/>
        <v>-981.01212128094642</v>
      </c>
      <c r="AW24">
        <v>21</v>
      </c>
      <c r="AX24">
        <f>IF(Z24&gt;0, (R24*SUMPRODUCT(K24:$K$98, X24:$X$98)-K24*$AZ$3)/Z24, 0)</f>
        <v>7130.1887327575259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1000000</v>
      </c>
      <c r="S25">
        <f t="shared" si="1"/>
        <v>7568.3810574396011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5336.1801137214497</v>
      </c>
      <c r="AC25">
        <f t="shared" si="2"/>
        <v>5574.5824476877387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-4346.5486665695807</v>
      </c>
      <c r="AI25">
        <f t="shared" si="7"/>
        <v>-4364.9627184169303</v>
      </c>
      <c r="AJ25">
        <f t="shared" si="8"/>
        <v>-238.40233396628901</v>
      </c>
      <c r="AK25">
        <f t="shared" si="30"/>
        <v>373.53260796050154</v>
      </c>
      <c r="AL25">
        <f t="shared" si="9"/>
        <v>-4229.8324444227183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-918.84528197831457</v>
      </c>
      <c r="AR25">
        <f t="shared" si="14"/>
        <v>-922.73794854205846</v>
      </c>
      <c r="AS25">
        <f t="shared" si="15"/>
        <v>-50.397424849363858</v>
      </c>
      <c r="AT25">
        <f t="shared" si="16"/>
        <v>78.963495135656714</v>
      </c>
      <c r="AU25">
        <f t="shared" si="17"/>
        <v>-894.17187825576571</v>
      </c>
      <c r="AW25">
        <v>22</v>
      </c>
      <c r="AX25">
        <f>IF(Z25&gt;0, (R25*SUMPRODUCT(K25:$K$98, X25:$X$98)-K25*$AZ$3)/Z25, 0)</f>
        <v>7568.3810574396011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1000000</v>
      </c>
      <c r="S26">
        <f t="shared" si="1"/>
        <v>7934.6900690530483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5574.5824476877387</v>
      </c>
      <c r="AC26">
        <f t="shared" si="2"/>
        <v>5749.9793175311042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-4533.0740575868376</v>
      </c>
      <c r="AI26">
        <f t="shared" si="7"/>
        <v>-4551.1906420642745</v>
      </c>
      <c r="AJ26">
        <f t="shared" si="8"/>
        <v>-175.39686984336549</v>
      </c>
      <c r="AK26">
        <f t="shared" si="30"/>
        <v>390.22077133814173</v>
      </c>
      <c r="AL26">
        <f t="shared" si="9"/>
        <v>-4336.3667405694978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-855.60366194914525</v>
      </c>
      <c r="AR26">
        <f t="shared" si="14"/>
        <v>-859.02311105233446</v>
      </c>
      <c r="AS26">
        <f t="shared" si="15"/>
        <v>-33.105614915166491</v>
      </c>
      <c r="AT26">
        <f t="shared" si="16"/>
        <v>73.652959709921589</v>
      </c>
      <c r="AU26">
        <f t="shared" si="17"/>
        <v>-818.47576625757938</v>
      </c>
      <c r="AW26">
        <v>23</v>
      </c>
      <c r="AX26">
        <f>IF(Z26&gt;0, (R26*SUMPRODUCT(K26:$K$98, X26:$X$98)-K26*$AZ$3)/Z26, 0)</f>
        <v>7934.6900690530483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1000000</v>
      </c>
      <c r="S27">
        <f t="shared" si="1"/>
        <v>8238.3243970810145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5749.9793175311042</v>
      </c>
      <c r="AC27">
        <f t="shared" si="2"/>
        <v>5871.3775768513106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-4725.9973029741068</v>
      </c>
      <c r="AI27">
        <f t="shared" si="7"/>
        <v>-4743.8145716741947</v>
      </c>
      <c r="AJ27">
        <f t="shared" si="8"/>
        <v>-121.39825932020631</v>
      </c>
      <c r="AK27">
        <f t="shared" si="30"/>
        <v>402.49855222717736</v>
      </c>
      <c r="AL27">
        <f t="shared" si="9"/>
        <v>-4462.7142787672237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-796.44404094888648</v>
      </c>
      <c r="AR27">
        <f t="shared" si="14"/>
        <v>-799.44667860871755</v>
      </c>
      <c r="AS27">
        <f t="shared" si="15"/>
        <v>-20.458522089358812</v>
      </c>
      <c r="AT27">
        <f t="shared" si="16"/>
        <v>67.830672101770745</v>
      </c>
      <c r="AU27">
        <f t="shared" si="17"/>
        <v>-752.07452859630564</v>
      </c>
      <c r="AW27">
        <v>24</v>
      </c>
      <c r="AX27">
        <f>IF(Z27&gt;0, (R27*SUMPRODUCT(K27:$K$98, X27:$X$98)-K27*$AZ$3)/Z27, 0)</f>
        <v>8238.3243970810145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1000000</v>
      </c>
      <c r="S28">
        <f t="shared" si="1"/>
        <v>8488.5537189842016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5871.3775768513106</v>
      </c>
      <c r="AC28">
        <f t="shared" si="2"/>
        <v>5947.2566798929156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-4943.1132737772168</v>
      </c>
      <c r="AI28">
        <f t="shared" si="7"/>
        <v>-4960.6287919584593</v>
      </c>
      <c r="AJ28">
        <f t="shared" si="8"/>
        <v>-75.879103041605049</v>
      </c>
      <c r="AK28">
        <f t="shared" si="30"/>
        <v>410.9964303795918</v>
      </c>
      <c r="AL28">
        <f t="shared" si="9"/>
        <v>-4625.5114646204729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-743.77972865674224</v>
      </c>
      <c r="AR28">
        <f t="shared" si="14"/>
        <v>-746.4152513806979</v>
      </c>
      <c r="AS28">
        <f t="shared" si="15"/>
        <v>-11.417367061037652</v>
      </c>
      <c r="AT28">
        <f t="shared" si="16"/>
        <v>61.841757721451671</v>
      </c>
      <c r="AU28">
        <f t="shared" si="17"/>
        <v>-695.99086072028388</v>
      </c>
      <c r="AW28">
        <v>25</v>
      </c>
      <c r="AX28">
        <f>IF(Z28&gt;0, (R28*SUMPRODUCT(K28:$K$98, X28:$X$98)-K28*$AZ$3)/Z28, 0)</f>
        <v>8488.5537189842016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1000000</v>
      </c>
      <c r="S29">
        <f t="shared" si="1"/>
        <v>8689.8480191794242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5947.2566798929156</v>
      </c>
      <c r="AC29">
        <f t="shared" si="2"/>
        <v>5982.3369012276862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-5186.2657633237768</v>
      </c>
      <c r="AI29">
        <f t="shared" si="7"/>
        <v>-5203.4764696791235</v>
      </c>
      <c r="AJ29">
        <f t="shared" si="8"/>
        <v>-35.080221334770613</v>
      </c>
      <c r="AK29">
        <f t="shared" si="30"/>
        <v>416.30796759250416</v>
      </c>
      <c r="AL29">
        <f t="shared" si="9"/>
        <v>-4822.2487234213895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-696.75568392908099</v>
      </c>
      <c r="AR29">
        <f t="shared" si="14"/>
        <v>-699.06787887333633</v>
      </c>
      <c r="AS29">
        <f t="shared" si="15"/>
        <v>-4.7128983981775381</v>
      </c>
      <c r="AT29">
        <f t="shared" si="16"/>
        <v>55.929440549753842</v>
      </c>
      <c r="AU29">
        <f t="shared" si="17"/>
        <v>-647.85133672176005</v>
      </c>
      <c r="AW29">
        <v>26</v>
      </c>
      <c r="AX29">
        <f>IF(Z29&gt;0, (R29*SUMPRODUCT(K29:$K$98, X29:$X$98)-K29*$AZ$3)/Z29, 0)</f>
        <v>8689.8480191794242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1000000</v>
      </c>
      <c r="S30">
        <f t="shared" si="1"/>
        <v>8846.5717625253365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5982.3369012276862</v>
      </c>
      <c r="AC30">
        <f t="shared" si="2"/>
        <v>5980.9918869338799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-5463.7851898199606</v>
      </c>
      <c r="AI30">
        <f t="shared" si="7"/>
        <v>-5480.6871944820086</v>
      </c>
      <c r="AJ30">
        <f t="shared" si="8"/>
        <v>1.3450142938063436</v>
      </c>
      <c r="AK30">
        <f t="shared" si="30"/>
        <v>418.76358308593808</v>
      </c>
      <c r="AL30">
        <f t="shared" si="9"/>
        <v>-5060.5785971022642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-655.39231757634036</v>
      </c>
      <c r="AR30">
        <f t="shared" si="14"/>
        <v>-657.41974794234102</v>
      </c>
      <c r="AS30">
        <f t="shared" si="15"/>
        <v>0.1613372423267049</v>
      </c>
      <c r="AT30">
        <f t="shared" si="16"/>
        <v>50.231556640737736</v>
      </c>
      <c r="AU30">
        <f t="shared" si="17"/>
        <v>-607.02685405927662</v>
      </c>
      <c r="AW30">
        <v>27</v>
      </c>
      <c r="AX30">
        <f>IF(Z30&gt;0, (R30*SUMPRODUCT(K30:$K$98, X30:$X$98)-K30*$AZ$3)/Z30, 0)</f>
        <v>8846.5717625253365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1000000</v>
      </c>
      <c r="S31">
        <f t="shared" si="1"/>
        <v>8961.8254744891638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5980.9918869338799</v>
      </c>
      <c r="AC31">
        <f t="shared" si="2"/>
        <v>5946.5019529604688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-5782.4780027300394</v>
      </c>
      <c r="AI31">
        <f t="shared" si="7"/>
        <v>-5799.0664253953992</v>
      </c>
      <c r="AJ31">
        <f t="shared" si="8"/>
        <v>34.489933973411098</v>
      </c>
      <c r="AK31">
        <f t="shared" si="30"/>
        <v>418.66943208537162</v>
      </c>
      <c r="AL31">
        <f t="shared" si="9"/>
        <v>-5345.9070593366168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-619.30373094980553</v>
      </c>
      <c r="AR31">
        <f t="shared" si="14"/>
        <v>-621.08035198362165</v>
      </c>
      <c r="AS31">
        <f t="shared" si="15"/>
        <v>3.6938739377584353</v>
      </c>
      <c r="AT31">
        <f t="shared" si="16"/>
        <v>44.839520565870409</v>
      </c>
      <c r="AU31">
        <f t="shared" si="17"/>
        <v>-572.5469574799929</v>
      </c>
      <c r="AW31">
        <v>28</v>
      </c>
      <c r="AX31">
        <f>IF(Z31&gt;0, (R31*SUMPRODUCT(K31:$K$98, X31:$X$98)-K31*$AZ$3)/Z31, 0)</f>
        <v>8961.8254744891638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1000000</v>
      </c>
      <c r="S32">
        <f t="shared" si="1"/>
        <v>9038.0779275770547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5946.5019529604688</v>
      </c>
      <c r="AC32">
        <f t="shared" si="2"/>
        <v>5881.575350227562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-6146.4326069882809</v>
      </c>
      <c r="AI32">
        <f t="shared" si="7"/>
        <v>-6162.7014846118118</v>
      </c>
      <c r="AJ32">
        <f t="shared" si="8"/>
        <v>64.926602732906758</v>
      </c>
      <c r="AK32">
        <f t="shared" si="30"/>
        <v>416.25513670723285</v>
      </c>
      <c r="AL32">
        <f t="shared" si="9"/>
        <v>-5681.5197451716722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-587.75293773927308</v>
      </c>
      <c r="AR32">
        <f t="shared" si="14"/>
        <v>-589.30865000822064</v>
      </c>
      <c r="AS32">
        <f t="shared" si="15"/>
        <v>6.2086097633787043</v>
      </c>
      <c r="AT32">
        <f t="shared" si="16"/>
        <v>39.804419098417249</v>
      </c>
      <c r="AU32">
        <f t="shared" si="17"/>
        <v>-543.29562114642465</v>
      </c>
      <c r="AW32">
        <v>29</v>
      </c>
      <c r="AX32">
        <f>IF(Z32&gt;0, (R32*SUMPRODUCT(K32:$K$98, X32:$X$98)-K32*$AZ$3)/Z32, 0)</f>
        <v>9038.0779275770547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1000000</v>
      </c>
      <c r="S33">
        <f t="shared" si="1"/>
        <v>9078.079933721594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5881.575350227562</v>
      </c>
      <c r="AC33">
        <f t="shared" si="2"/>
        <v>5788.8019912533782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-6579.4529809574151</v>
      </c>
      <c r="AI33">
        <f t="shared" si="7"/>
        <v>-6595.3946834801873</v>
      </c>
      <c r="AJ33">
        <f t="shared" si="8"/>
        <v>92.773358974183793</v>
      </c>
      <c r="AK33">
        <f t="shared" si="30"/>
        <v>411.71027451592937</v>
      </c>
      <c r="AL33">
        <f t="shared" si="9"/>
        <v>-6090.9110499900744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-561.75047635970918</v>
      </c>
      <c r="AR33">
        <f t="shared" si="14"/>
        <v>-563.11157112124499</v>
      </c>
      <c r="AS33">
        <f t="shared" si="15"/>
        <v>7.9209439976352582</v>
      </c>
      <c r="AT33">
        <f t="shared" si="16"/>
        <v>35.151621799089938</v>
      </c>
      <c r="AU33">
        <f t="shared" si="17"/>
        <v>-520.03900532451974</v>
      </c>
      <c r="AW33">
        <v>30</v>
      </c>
      <c r="AX33">
        <f>IF(Z33&gt;0, (R33*SUMPRODUCT(K33:$K$98, X33:$X$98)-K33*$AZ$3)/Z33, 0)</f>
        <v>9078.079933721594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1000000</v>
      </c>
      <c r="S34">
        <f t="shared" si="1"/>
        <v>9081.6974951053289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5788.8019912533782</v>
      </c>
      <c r="AC34">
        <f t="shared" si="2"/>
        <v>5668.9975673624967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-7069.178364008354</v>
      </c>
      <c r="AI34">
        <f t="shared" si="7"/>
        <v>-7084.7839200467979</v>
      </c>
      <c r="AJ34">
        <f t="shared" si="8"/>
        <v>119.80442389088148</v>
      </c>
      <c r="AK34">
        <f t="shared" si="30"/>
        <v>405.21613938773652</v>
      </c>
      <c r="AL34">
        <f t="shared" si="9"/>
        <v>-6559.7633567681796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-538.89552674532501</v>
      </c>
      <c r="AR34">
        <f t="shared" si="14"/>
        <v>-540.08516490529951</v>
      </c>
      <c r="AS34">
        <f t="shared" si="15"/>
        <v>9.1328956202045664</v>
      </c>
      <c r="AT34">
        <f t="shared" si="16"/>
        <v>30.890317606478099</v>
      </c>
      <c r="AU34">
        <f t="shared" si="17"/>
        <v>-500.06195167861688</v>
      </c>
      <c r="AW34">
        <v>31</v>
      </c>
      <c r="AX34">
        <f>IF(Z34&gt;0, (R34*SUMPRODUCT(K34:$K$98, X34:$X$98)-K34*$AZ$3)/Z34, 0)</f>
        <v>9081.6974951053289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9051.5421192148333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5668.9975673624967</v>
      </c>
      <c r="AC35">
        <f t="shared" ref="AC35:AC66" si="33">S35*Z35</f>
        <v>5524.6967303214824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-7620.2972586865271</v>
      </c>
      <c r="AI35">
        <f t="shared" ref="AI35:AI66" si="38">SUM(AE35:AH35)</f>
        <v>-7635.5562517331191</v>
      </c>
      <c r="AJ35">
        <f t="shared" ref="AJ35:AJ66" si="39">AB35-AC35</f>
        <v>144.30083704101435</v>
      </c>
      <c r="AK35">
        <f t="shared" si="30"/>
        <v>396.82982971537479</v>
      </c>
      <c r="AL35">
        <f t="shared" ref="AL35:AL66" si="40">SUM(AI35:AK35)</f>
        <v>-7094.4255849767296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-518.66808955222496</v>
      </c>
      <c r="AR35">
        <f t="shared" ref="AR35:AR66" si="45">AI35*$K35</f>
        <v>-519.70667800924934</v>
      </c>
      <c r="AS35">
        <f t="shared" ref="AS35:AS66" si="46">AJ35*$K35</f>
        <v>9.8216955229054115</v>
      </c>
      <c r="AT35">
        <f t="shared" ref="AT35:AT66" si="47">AK35*$K35</f>
        <v>27.009834743806945</v>
      </c>
      <c r="AU35">
        <f t="shared" ref="AU35:AU66" si="48">AL35*$K35</f>
        <v>-482.87514774253697</v>
      </c>
      <c r="AW35">
        <v>32</v>
      </c>
      <c r="AX35">
        <f>IF(Z35&gt;0, (R35*SUMPRODUCT(K35:$K$98, X35:$X$98)-K35*$AZ$3)/Z35, 0)</f>
        <v>9051.5421192148333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1000000</v>
      </c>
      <c r="S36">
        <f t="shared" si="32"/>
        <v>8990.2909357841818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5524.6967303214824</v>
      </c>
      <c r="AC36">
        <f t="shared" si="33"/>
        <v>5358.3453280052508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-8241.4498943936633</v>
      </c>
      <c r="AI36">
        <f t="shared" si="38"/>
        <v>-8256.3502612624306</v>
      </c>
      <c r="AJ36">
        <f t="shared" si="39"/>
        <v>166.35140231623154</v>
      </c>
      <c r="AK36">
        <f t="shared" si="30"/>
        <v>386.72877112250382</v>
      </c>
      <c r="AL36">
        <f t="shared" si="40"/>
        <v>-7703.2700878236956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-500.84485443896841</v>
      </c>
      <c r="AR36">
        <f t="shared" si="45"/>
        <v>-501.75037132872728</v>
      </c>
      <c r="AS36">
        <f t="shared" si="46"/>
        <v>10.109415812315749</v>
      </c>
      <c r="AT36">
        <f t="shared" si="47"/>
        <v>23.502067908217469</v>
      </c>
      <c r="AU36">
        <f t="shared" si="48"/>
        <v>-468.13888760819412</v>
      </c>
      <c r="AW36">
        <v>33</v>
      </c>
      <c r="AX36">
        <f>IF(Z36&gt;0, (R36*SUMPRODUCT(K36:$K$98, X36:$X$98)-K36*$AZ$3)/Z36, 0)</f>
        <v>8990.2909357841818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1000000</v>
      </c>
      <c r="S37">
        <f t="shared" si="32"/>
        <v>8899.813274867558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5358.3453280052508</v>
      </c>
      <c r="AC37">
        <f t="shared" si="33"/>
        <v>5172.0689443127012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-8910.9933496542108</v>
      </c>
      <c r="AI37">
        <f t="shared" si="38"/>
        <v>-8925.521938020549</v>
      </c>
      <c r="AJ37">
        <f t="shared" si="39"/>
        <v>186.27638369254964</v>
      </c>
      <c r="AK37">
        <f t="shared" si="30"/>
        <v>375.0841729603676</v>
      </c>
      <c r="AL37">
        <f t="shared" si="40"/>
        <v>-8364.1613813676322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-483.51248266640823</v>
      </c>
      <c r="AR37">
        <f t="shared" si="45"/>
        <v>-484.30080710511055</v>
      </c>
      <c r="AS37">
        <f t="shared" si="46"/>
        <v>10.107398042755822</v>
      </c>
      <c r="AT37">
        <f t="shared" si="47"/>
        <v>20.35215071549586</v>
      </c>
      <c r="AU37">
        <f t="shared" si="48"/>
        <v>-453.84125834685892</v>
      </c>
      <c r="AW37">
        <v>34</v>
      </c>
      <c r="AX37">
        <f>IF(Z37&gt;0, (R37*SUMPRODUCT(K37:$K$98, X37:$X$98)-K37*$AZ$3)/Z37, 0)</f>
        <v>8899.813274867558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1000000</v>
      </c>
      <c r="S38">
        <f t="shared" si="32"/>
        <v>8784.4462385838251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5172.0689443127012</v>
      </c>
      <c r="AC38">
        <f t="shared" si="33"/>
        <v>4969.4211676698833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-9625.276964228844</v>
      </c>
      <c r="AI38">
        <f t="shared" si="38"/>
        <v>-9639.4196347874131</v>
      </c>
      <c r="AJ38">
        <f t="shared" si="39"/>
        <v>202.64777664281792</v>
      </c>
      <c r="AK38">
        <f t="shared" si="30"/>
        <v>362.0448261018891</v>
      </c>
      <c r="AL38">
        <f t="shared" si="40"/>
        <v>-9074.7270320427069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-466.31220588117236</v>
      </c>
      <c r="AR38">
        <f t="shared" si="45"/>
        <v>-466.99737057094973</v>
      </c>
      <c r="AS38">
        <f t="shared" si="46"/>
        <v>9.8176013110494882</v>
      </c>
      <c r="AT38">
        <f t="shared" si="47"/>
        <v>17.539850761163351</v>
      </c>
      <c r="AU38">
        <f t="shared" si="48"/>
        <v>-439.6399184987369</v>
      </c>
      <c r="AW38">
        <v>35</v>
      </c>
      <c r="AX38">
        <f>IF(Z38&gt;0, (R38*SUMPRODUCT(K38:$K$98, X38:$X$98)-K38*$AZ$3)/Z38, 0)</f>
        <v>8784.4462385838251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1000000</v>
      </c>
      <c r="S39">
        <f t="shared" si="32"/>
        <v>8648.3700837429951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4969.4211676698833</v>
      </c>
      <c r="AC39">
        <f t="shared" si="33"/>
        <v>4753.8810207383467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-10364.556248954465</v>
      </c>
      <c r="AI39">
        <f t="shared" si="38"/>
        <v>-10378.298378901223</v>
      </c>
      <c r="AJ39">
        <f t="shared" si="39"/>
        <v>215.54014693153658</v>
      </c>
      <c r="AK39">
        <f t="shared" si="30"/>
        <v>347.85948173689184</v>
      </c>
      <c r="AL39">
        <f t="shared" si="40"/>
        <v>-9814.8987502327946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-448.32838738332418</v>
      </c>
      <c r="AR39">
        <f t="shared" si="45"/>
        <v>-448.92281581906781</v>
      </c>
      <c r="AS39">
        <f t="shared" si="46"/>
        <v>9.3233867585916652</v>
      </c>
      <c r="AT39">
        <f t="shared" si="47"/>
        <v>15.046980954812396</v>
      </c>
      <c r="AU39">
        <f t="shared" si="48"/>
        <v>-424.5524481056637</v>
      </c>
      <c r="AW39">
        <v>36</v>
      </c>
      <c r="AX39">
        <f>IF(Z39&gt;0, (R39*SUMPRODUCT(K39:$K$98, X39:$X$98)-K39*$AZ$3)/Z39, 0)</f>
        <v>8648.3700837429951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1000000</v>
      </c>
      <c r="S40">
        <f t="shared" si="32"/>
        <v>8497.1757196916187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4753.8810207383467</v>
      </c>
      <c r="AC40">
        <f t="shared" si="33"/>
        <v>4529.456257417195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-11134.022097867512</v>
      </c>
      <c r="AI40">
        <f t="shared" si="38"/>
        <v>-11147.348455962356</v>
      </c>
      <c r="AJ40">
        <f t="shared" si="39"/>
        <v>224.42476332115166</v>
      </c>
      <c r="AK40">
        <f t="shared" ref="AK40:AK71" si="61">G40*SUM(AB40:AB40, AE40:AF40)</f>
        <v>332.77167145168431</v>
      </c>
      <c r="AL40">
        <f t="shared" si="40"/>
        <v>-10590.15202118952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-430.01101648800693</v>
      </c>
      <c r="AR40">
        <f t="shared" si="45"/>
        <v>-430.52569849061803</v>
      </c>
      <c r="AS40">
        <f t="shared" si="46"/>
        <v>8.6675883838323191</v>
      </c>
      <c r="AT40">
        <f t="shared" si="47"/>
        <v>12.85209275152766</v>
      </c>
      <c r="AU40">
        <f t="shared" si="48"/>
        <v>-409.00601735525811</v>
      </c>
      <c r="AW40">
        <v>37</v>
      </c>
      <c r="AX40">
        <f>IF(Z40&gt;0, (R40*SUMPRODUCT(K40:$K$98, X40:$X$98)-K40*$AZ$3)/Z40, 0)</f>
        <v>8497.1757196916187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1000000</v>
      </c>
      <c r="S41">
        <f t="shared" si="32"/>
        <v>8335.8499659450899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4529.456257417195</v>
      </c>
      <c r="AC41">
        <f t="shared" si="33"/>
        <v>4299.3591909847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-11956.437267628111</v>
      </c>
      <c r="AI41">
        <f t="shared" si="38"/>
        <v>-11969.331451210317</v>
      </c>
      <c r="AJ41">
        <f t="shared" si="39"/>
        <v>230.09706643249501</v>
      </c>
      <c r="AK41">
        <f t="shared" si="61"/>
        <v>317.06193801920369</v>
      </c>
      <c r="AL41">
        <f t="shared" si="40"/>
        <v>-11422.172446758617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-412.29803969272854</v>
      </c>
      <c r="AR41">
        <f t="shared" si="45"/>
        <v>-412.74267436904432</v>
      </c>
      <c r="AS41">
        <f t="shared" si="46"/>
        <v>7.9345182269320782</v>
      </c>
      <c r="AT41">
        <f t="shared" si="47"/>
        <v>10.933358539874462</v>
      </c>
      <c r="AU41">
        <f t="shared" si="48"/>
        <v>-393.87479760223772</v>
      </c>
      <c r="AW41">
        <v>38</v>
      </c>
      <c r="AX41">
        <f>IF(Z41&gt;0, (R41*SUMPRODUCT(K41:$K$98, X41:$X$98)-K41*$AZ$3)/Z41, 0)</f>
        <v>8335.8499659450899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1000000</v>
      </c>
      <c r="S42">
        <f t="shared" si="32"/>
        <v>8167.3724338159473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4299.3591909847</v>
      </c>
      <c r="AC42">
        <f t="shared" si="33"/>
        <v>4065.5557495558214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-12829.535240328387</v>
      </c>
      <c r="AI42">
        <f t="shared" si="38"/>
        <v>-12841.979743693762</v>
      </c>
      <c r="AJ42">
        <f t="shared" si="39"/>
        <v>233.80344142887861</v>
      </c>
      <c r="AK42">
        <f t="shared" si="61"/>
        <v>300.95514336892904</v>
      </c>
      <c r="AL42">
        <f t="shared" si="40"/>
        <v>-12307.221158895956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-395.00480782235115</v>
      </c>
      <c r="AR42">
        <f t="shared" si="45"/>
        <v>-395.387957996399</v>
      </c>
      <c r="AS42">
        <f t="shared" si="46"/>
        <v>7.1985057696801364</v>
      </c>
      <c r="AT42">
        <f t="shared" si="47"/>
        <v>9.2660198785617993</v>
      </c>
      <c r="AU42">
        <f t="shared" si="48"/>
        <v>-378.92343234815712</v>
      </c>
      <c r="AW42">
        <v>39</v>
      </c>
      <c r="AX42">
        <f>IF(Z42&gt;0, (R42*SUMPRODUCT(K42:$K$98, X42:$X$98)-K42*$AZ$3)/Z42, 0)</f>
        <v>8167.3724338159473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1000000</v>
      </c>
      <c r="S43">
        <f t="shared" si="32"/>
        <v>7994.8675047981342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4065.5557495558214</v>
      </c>
      <c r="AC43">
        <f t="shared" si="33"/>
        <v>3829.9211187547653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-13754.854813934448</v>
      </c>
      <c r="AI43">
        <f t="shared" si="38"/>
        <v>-13766.831000895821</v>
      </c>
      <c r="AJ43">
        <f t="shared" si="39"/>
        <v>235.63463080105612</v>
      </c>
      <c r="AK43">
        <f t="shared" si="61"/>
        <v>284.58890246890752</v>
      </c>
      <c r="AL43">
        <f t="shared" si="40"/>
        <v>-13246.607467625858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-378.11982278063022</v>
      </c>
      <c r="AR43">
        <f t="shared" si="45"/>
        <v>-378.44904717104941</v>
      </c>
      <c r="AS43">
        <f t="shared" si="46"/>
        <v>6.4775765389550397</v>
      </c>
      <c r="AT43">
        <f t="shared" si="47"/>
        <v>7.8233254238251684</v>
      </c>
      <c r="AU43">
        <f t="shared" si="48"/>
        <v>-364.14814520826923</v>
      </c>
      <c r="AW43">
        <v>40</v>
      </c>
      <c r="AX43">
        <f>IF(Z43&gt;0, (R43*SUMPRODUCT(K43:$K$98, X43:$X$98)-K43*$AZ$3)/Z43, 0)</f>
        <v>7994.8675047981342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1000000</v>
      </c>
      <c r="S44">
        <f t="shared" si="32"/>
        <v>7820.1679315878127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3829.9211187547653</v>
      </c>
      <c r="AC44">
        <f t="shared" si="33"/>
        <v>3594.0960968860049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-14663.791820223581</v>
      </c>
      <c r="AI44">
        <f t="shared" si="38"/>
        <v>-14675.281650519835</v>
      </c>
      <c r="AJ44">
        <f t="shared" si="39"/>
        <v>235.82502186876036</v>
      </c>
      <c r="AK44">
        <f t="shared" si="61"/>
        <v>268.09447831283359</v>
      </c>
      <c r="AL44">
        <f t="shared" si="40"/>
        <v>-14171.36215033824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-359.91645179616415</v>
      </c>
      <c r="AR44">
        <f t="shared" si="45"/>
        <v>-360.19846472997193</v>
      </c>
      <c r="AS44">
        <f t="shared" si="46"/>
        <v>5.7882235479297002</v>
      </c>
      <c r="AT44">
        <f t="shared" si="47"/>
        <v>6.5802634518734955</v>
      </c>
      <c r="AU44">
        <f t="shared" si="48"/>
        <v>-347.82997773016871</v>
      </c>
      <c r="AW44">
        <v>41</v>
      </c>
      <c r="AX44">
        <f>IF(Z44&gt;0, (R44*SUMPRODUCT(K44:$K$98, X44:$X$98)-K44*$AZ$3)/Z44, 0)</f>
        <v>7820.1679315878127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1000000</v>
      </c>
      <c r="S45">
        <f t="shared" si="32"/>
        <v>7647.8644083266518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3594.0960968860049</v>
      </c>
      <c r="AC45">
        <f t="shared" si="33"/>
        <v>3361.2285744754408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-15498.303937063498</v>
      </c>
      <c r="AI45">
        <f t="shared" si="38"/>
        <v>-15509.291411458362</v>
      </c>
      <c r="AJ45">
        <f t="shared" si="39"/>
        <v>232.86752241056411</v>
      </c>
      <c r="AK45">
        <f t="shared" si="61"/>
        <v>251.58672678202038</v>
      </c>
      <c r="AL45">
        <f t="shared" si="40"/>
        <v>-15024.837162265776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-339.64213582492971</v>
      </c>
      <c r="AR45">
        <f t="shared" si="45"/>
        <v>-339.88292406123918</v>
      </c>
      <c r="AS45">
        <f t="shared" si="46"/>
        <v>5.1032437482813595</v>
      </c>
      <c r="AT45">
        <f t="shared" si="47"/>
        <v>5.5134712531414429</v>
      </c>
      <c r="AU45">
        <f t="shared" si="48"/>
        <v>-329.26620905981633</v>
      </c>
      <c r="AW45">
        <v>42</v>
      </c>
      <c r="AX45">
        <f>IF(Z45&gt;0, (R45*SUMPRODUCT(K45:$K$98, X45:$X$98)-K45*$AZ$3)/Z45, 0)</f>
        <v>7647.8644083266518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1000000</v>
      </c>
      <c r="S46">
        <f t="shared" si="32"/>
        <v>7553.2462498078276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3361.2285744754408</v>
      </c>
      <c r="AC46">
        <f t="shared" si="33"/>
        <v>3135.0229827447947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-20047.61437067634</v>
      </c>
      <c r="AI46">
        <f t="shared" si="38"/>
        <v>-20057.99077996799</v>
      </c>
      <c r="AJ46">
        <f t="shared" si="39"/>
        <v>226.20559173064612</v>
      </c>
      <c r="AK46">
        <f t="shared" si="61"/>
        <v>235.28600021328089</v>
      </c>
      <c r="AL46">
        <f t="shared" si="40"/>
        <v>-19596.499188024063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-392.26726441334358</v>
      </c>
      <c r="AR46">
        <f t="shared" si="45"/>
        <v>-392.47029733347108</v>
      </c>
      <c r="AS46">
        <f t="shared" si="46"/>
        <v>4.4261150989103273</v>
      </c>
      <c r="AT46">
        <f t="shared" si="47"/>
        <v>4.6037894560372745</v>
      </c>
      <c r="AU46">
        <f t="shared" si="48"/>
        <v>-383.44039277852352</v>
      </c>
      <c r="AW46">
        <v>43</v>
      </c>
      <c r="AX46">
        <f>IF(Z46&gt;0, (R46*SUMPRODUCT(K46:$K$98, X46:$X$98)-K46*$AZ$3)/Z46, 0)</f>
        <v>7553.2462498078276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1000000</v>
      </c>
      <c r="S47">
        <f t="shared" si="32"/>
        <v>7355.7580126273833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3135.0229827447947</v>
      </c>
      <c r="AC47">
        <f t="shared" si="33"/>
        <v>2844.0383469870621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-24264.710987605926</v>
      </c>
      <c r="AI47">
        <f t="shared" si="38"/>
        <v>-24274.377015029968</v>
      </c>
      <c r="AJ47">
        <f t="shared" si="39"/>
        <v>290.98463575773258</v>
      </c>
      <c r="AK47">
        <f t="shared" si="61"/>
        <v>219.45160879213566</v>
      </c>
      <c r="AL47">
        <f t="shared" si="40"/>
        <v>-23763.940770480098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-423.91273848358247</v>
      </c>
      <c r="AR47">
        <f t="shared" si="45"/>
        <v>-424.08160726416162</v>
      </c>
      <c r="AS47">
        <f t="shared" si="46"/>
        <v>5.0836003719028309</v>
      </c>
      <c r="AT47">
        <f t="shared" si="47"/>
        <v>3.8338941063513849</v>
      </c>
      <c r="AU47">
        <f t="shared" si="48"/>
        <v>-415.16411278590738</v>
      </c>
      <c r="AW47">
        <v>44</v>
      </c>
      <c r="AX47">
        <f>IF(Z47&gt;0, (R47*SUMPRODUCT(K47:$K$98, X47:$X$98)-K47*$AZ$3)/Z47, 0)</f>
        <v>7355.7580126273833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1000000</v>
      </c>
      <c r="S48">
        <f t="shared" si="32"/>
        <v>7078.0107086701419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2844.0383469870621</v>
      </c>
      <c r="AC48">
        <f t="shared" si="33"/>
        <v>2510.5565269459894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-28076.645782746989</v>
      </c>
      <c r="AI48">
        <f t="shared" si="38"/>
        <v>-28085.513233752223</v>
      </c>
      <c r="AJ48">
        <f t="shared" si="39"/>
        <v>333.48182004107275</v>
      </c>
      <c r="AK48">
        <f t="shared" si="61"/>
        <v>199.08268428909437</v>
      </c>
      <c r="AL48">
        <f t="shared" si="40"/>
        <v>-27552.948729422056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-437.95404772612557</v>
      </c>
      <c r="AR48">
        <f t="shared" si="45"/>
        <v>-438.09236681490864</v>
      </c>
      <c r="AS48">
        <f t="shared" si="46"/>
        <v>5.2018219719041472</v>
      </c>
      <c r="AT48">
        <f t="shared" si="47"/>
        <v>3.1053947145698095</v>
      </c>
      <c r="AU48">
        <f t="shared" si="48"/>
        <v>-429.78515012843474</v>
      </c>
      <c r="AW48">
        <v>45</v>
      </c>
      <c r="AX48">
        <f>IF(Z48&gt;0, (R48*SUMPRODUCT(K48:$K$98, X48:$X$98)-K48*$AZ$3)/Z48, 0)</f>
        <v>7078.0107086701419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1000000</v>
      </c>
      <c r="S49">
        <f t="shared" si="32"/>
        <v>6732.5384161326001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2510.5565269459894</v>
      </c>
      <c r="AC49">
        <f t="shared" si="33"/>
        <v>2153.34437068639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-31309.680881499011</v>
      </c>
      <c r="AI49">
        <f t="shared" si="38"/>
        <v>-31317.676915972155</v>
      </c>
      <c r="AJ49">
        <f t="shared" si="39"/>
        <v>357.2121562595994</v>
      </c>
      <c r="AK49">
        <f t="shared" si="61"/>
        <v>175.73895688621928</v>
      </c>
      <c r="AL49">
        <f t="shared" si="40"/>
        <v>-30784.725802826335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-436.05768032419451</v>
      </c>
      <c r="AR49">
        <f t="shared" si="45"/>
        <v>-436.16904307673576</v>
      </c>
      <c r="AS49">
        <f t="shared" si="46"/>
        <v>4.9749821734595416</v>
      </c>
      <c r="AT49">
        <f t="shared" si="47"/>
        <v>2.4475599790504634</v>
      </c>
      <c r="AU49">
        <f t="shared" si="48"/>
        <v>-428.7465009242257</v>
      </c>
      <c r="AW49">
        <v>46</v>
      </c>
      <c r="AX49">
        <f>IF(Z49&gt;0, (R49*SUMPRODUCT(K49:$K$98, X49:$X$98)-K49*$AZ$3)/Z49, 0)</f>
        <v>6732.5384161326001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1000000</v>
      </c>
      <c r="S50">
        <f t="shared" si="32"/>
        <v>6313.134255654204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2153.34437068639</v>
      </c>
      <c r="AC50">
        <f t="shared" si="33"/>
        <v>1789.3776648858807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-33205.675127443385</v>
      </c>
      <c r="AI50">
        <f t="shared" si="38"/>
        <v>-33212.761059693614</v>
      </c>
      <c r="AJ50">
        <f t="shared" si="39"/>
        <v>363.96670580050932</v>
      </c>
      <c r="AK50">
        <f t="shared" si="61"/>
        <v>150.7341059480473</v>
      </c>
      <c r="AL50">
        <f t="shared" si="40"/>
        <v>-32698.060247945061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-412.91398373358214</v>
      </c>
      <c r="AR50">
        <f t="shared" si="45"/>
        <v>-413.00209760275294</v>
      </c>
      <c r="AS50">
        <f t="shared" si="46"/>
        <v>4.5259414802341977</v>
      </c>
      <c r="AT50">
        <f t="shared" si="47"/>
        <v>1.8743850240252631</v>
      </c>
      <c r="AU50">
        <f t="shared" si="48"/>
        <v>-406.60177109849354</v>
      </c>
      <c r="AW50">
        <v>47</v>
      </c>
      <c r="AX50">
        <f>IF(Z50&gt;0, (R50*SUMPRODUCT(K50:$K$98, X50:$X$98)-K50*$AZ$3)/Z50, 0)</f>
        <v>6313.134255654204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1000000</v>
      </c>
      <c r="S51">
        <f t="shared" si="32"/>
        <v>5847.11361937319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1789.3776648858807</v>
      </c>
      <c r="AC51">
        <f t="shared" si="33"/>
        <v>1440.830622691303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-34185.502212581297</v>
      </c>
      <c r="AI51">
        <f t="shared" si="38"/>
        <v>-34191.662647953708</v>
      </c>
      <c r="AJ51">
        <f t="shared" si="39"/>
        <v>348.54704219457767</v>
      </c>
      <c r="AK51">
        <f t="shared" si="61"/>
        <v>125.25643654201166</v>
      </c>
      <c r="AL51">
        <f t="shared" si="40"/>
        <v>-33717.859169217118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-379.55194218507023</v>
      </c>
      <c r="AR51">
        <f t="shared" si="45"/>
        <v>-379.62033975301478</v>
      </c>
      <c r="AS51">
        <f t="shared" si="46"/>
        <v>3.8698190240167434</v>
      </c>
      <c r="AT51">
        <f t="shared" si="47"/>
        <v>1.3906867146507762</v>
      </c>
      <c r="AU51">
        <f t="shared" si="48"/>
        <v>-374.35983401434726</v>
      </c>
      <c r="AW51">
        <v>48</v>
      </c>
      <c r="AX51">
        <f>IF(Z51&gt;0, (R51*SUMPRODUCT(K51:$K$98, X51:$X$98)-K51*$AZ$3)/Z51, 0)</f>
        <v>5847.11361937319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1000000</v>
      </c>
      <c r="S52">
        <f t="shared" si="32"/>
        <v>5329.9854436872984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1440.830622691303</v>
      </c>
      <c r="AC52">
        <f t="shared" si="33"/>
        <v>1118.7491640232001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-34056.013851934164</v>
      </c>
      <c r="AI52">
        <f t="shared" si="38"/>
        <v>-34061.261282606552</v>
      </c>
      <c r="AJ52">
        <f t="shared" si="39"/>
        <v>322.08145866810287</v>
      </c>
      <c r="AK52">
        <f t="shared" si="61"/>
        <v>100.85814358839121</v>
      </c>
      <c r="AL52">
        <f t="shared" si="40"/>
        <v>-33638.321680350062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-337.60202644329945</v>
      </c>
      <c r="AR52">
        <f t="shared" si="45"/>
        <v>-337.65404495716081</v>
      </c>
      <c r="AS52">
        <f t="shared" si="46"/>
        <v>3.192838527694863</v>
      </c>
      <c r="AT52">
        <f t="shared" si="47"/>
        <v>0.99982087765143213</v>
      </c>
      <c r="AU52">
        <f t="shared" si="48"/>
        <v>-333.46138555181454</v>
      </c>
      <c r="AW52">
        <v>49</v>
      </c>
      <c r="AX52">
        <f>IF(Z52&gt;0, (R52*SUMPRODUCT(K52:$K$98, X52:$X$98)-K52*$AZ$3)/Z52, 0)</f>
        <v>5329.9854436872984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1000000</v>
      </c>
      <c r="S53">
        <f t="shared" si="32"/>
        <v>4757.6254757134648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1118.7491640232001</v>
      </c>
      <c r="AC53">
        <f t="shared" si="33"/>
        <v>832.46006929147904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-32824.399803142878</v>
      </c>
      <c r="AI53">
        <f t="shared" si="38"/>
        <v>-32828.774149513461</v>
      </c>
      <c r="AJ53">
        <f t="shared" si="39"/>
        <v>286.28909473172109</v>
      </c>
      <c r="AK53">
        <f t="shared" si="61"/>
        <v>78.31244148162402</v>
      </c>
      <c r="AL53">
        <f t="shared" si="40"/>
        <v>-32464.172613300118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-290.52934303074198</v>
      </c>
      <c r="AR53">
        <f t="shared" si="45"/>
        <v>-290.56806044781149</v>
      </c>
      <c r="AS53">
        <f t="shared" si="46"/>
        <v>2.5339498393907838</v>
      </c>
      <c r="AT53">
        <f t="shared" si="47"/>
        <v>0.69314480420784974</v>
      </c>
      <c r="AU53">
        <f t="shared" si="48"/>
        <v>-287.34096580421283</v>
      </c>
      <c r="AW53">
        <v>50</v>
      </c>
      <c r="AX53">
        <f>IF(Z53&gt;0, (R53*SUMPRODUCT(K53:$K$98, X53:$X$98)-K53*$AZ$3)/Z53, 0)</f>
        <v>4757.6254757134648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1000000</v>
      </c>
      <c r="S54">
        <f t="shared" si="32"/>
        <v>4126.0311911459912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832.46006929147904</v>
      </c>
      <c r="AC54">
        <f t="shared" si="33"/>
        <v>587.74584386036088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-30775.885364624133</v>
      </c>
      <c r="AI54">
        <f t="shared" si="38"/>
        <v>-30779.446570396896</v>
      </c>
      <c r="AJ54">
        <f t="shared" si="39"/>
        <v>244.71422543111817</v>
      </c>
      <c r="AK54">
        <f t="shared" si="61"/>
        <v>58.27220485040354</v>
      </c>
      <c r="AL54">
        <f t="shared" si="40"/>
        <v>-30476.460140115374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-243.2124156386806</v>
      </c>
      <c r="AR54">
        <f t="shared" si="45"/>
        <v>-243.24055875944927</v>
      </c>
      <c r="AS54">
        <f t="shared" si="46"/>
        <v>1.9339017286782703</v>
      </c>
      <c r="AT54">
        <f t="shared" si="47"/>
        <v>0.46050742450937038</v>
      </c>
      <c r="AU54">
        <f t="shared" si="48"/>
        <v>-240.84614960626163</v>
      </c>
      <c r="AW54">
        <v>51</v>
      </c>
      <c r="AX54">
        <f>IF(Z54&gt;0, (R54*SUMPRODUCT(K54:$K$98, X54:$X$98)-K54*$AZ$3)/Z54, 0)</f>
        <v>4126.0311911459912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1000000</v>
      </c>
      <c r="S55">
        <f t="shared" si="32"/>
        <v>3407.6147681621737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587.74584386036088</v>
      </c>
      <c r="AC55">
        <f t="shared" si="33"/>
        <v>385.43978322134416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-27912.434839492027</v>
      </c>
      <c r="AI55">
        <f t="shared" si="38"/>
        <v>-27915.262622336075</v>
      </c>
      <c r="AJ55">
        <f t="shared" si="39"/>
        <v>202.30606063901672</v>
      </c>
      <c r="AK55">
        <f t="shared" si="61"/>
        <v>41.142209070225263</v>
      </c>
      <c r="AL55">
        <f t="shared" si="40"/>
        <v>-27671.814352626832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-196.94950118644832</v>
      </c>
      <c r="AR55">
        <f t="shared" si="45"/>
        <v>-196.96945395745527</v>
      </c>
      <c r="AS55">
        <f t="shared" si="46"/>
        <v>1.4274669321744782</v>
      </c>
      <c r="AT55">
        <f t="shared" si="47"/>
        <v>0.29029848526954588</v>
      </c>
      <c r="AU55">
        <f t="shared" si="48"/>
        <v>-195.25168854001123</v>
      </c>
      <c r="AW55">
        <v>52</v>
      </c>
      <c r="AX55">
        <f>IF(Z55&gt;0, (R55*SUMPRODUCT(K55:$K$98, X55:$X$98)-K55*$AZ$3)/Z55, 0)</f>
        <v>3407.6147681621737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1000000</v>
      </c>
      <c r="S56">
        <f t="shared" si="32"/>
        <v>2574.1429119522058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385.43978322134416</v>
      </c>
      <c r="AC56">
        <f t="shared" si="33"/>
        <v>225.01381328459581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-24567.100038542234</v>
      </c>
      <c r="AI56">
        <f t="shared" si="38"/>
        <v>-24569.285366056876</v>
      </c>
      <c r="AJ56">
        <f t="shared" si="39"/>
        <v>160.42596993674834</v>
      </c>
      <c r="AK56">
        <f t="shared" si="61"/>
        <v>26.980784825494094</v>
      </c>
      <c r="AL56">
        <f t="shared" si="40"/>
        <v>-24381.878611294636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-154.77222805418424</v>
      </c>
      <c r="AR56">
        <f t="shared" si="45"/>
        <v>-154.78599557285509</v>
      </c>
      <c r="AS56">
        <f t="shared" si="46"/>
        <v>1.0106803312523758</v>
      </c>
      <c r="AT56">
        <f t="shared" si="47"/>
        <v>0.16997839287261821</v>
      </c>
      <c r="AU56">
        <f t="shared" si="48"/>
        <v>-153.6053368487301</v>
      </c>
      <c r="AW56">
        <v>53</v>
      </c>
      <c r="AX56">
        <f>IF(Z56&gt;0, (R56*SUMPRODUCT(K56:$K$98, X56:$X$98)-K56*$AZ$3)/Z56, 0)</f>
        <v>2574.1429119522058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1000000</v>
      </c>
      <c r="S57">
        <f t="shared" si="32"/>
        <v>1568.167219343356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225.01381328459581</v>
      </c>
      <c r="AC57">
        <f t="shared" si="33"/>
        <v>102.85188098907213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-20951.652283382351</v>
      </c>
      <c r="AI57">
        <f t="shared" si="38"/>
        <v>-20953.291966314762</v>
      </c>
      <c r="AJ57">
        <f t="shared" si="39"/>
        <v>122.16193229552368</v>
      </c>
      <c r="AK57">
        <f t="shared" si="61"/>
        <v>15.750966929921708</v>
      </c>
      <c r="AL57">
        <f t="shared" si="40"/>
        <v>-20815.379067089318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-117.85266169811607</v>
      </c>
      <c r="AR57">
        <f t="shared" si="45"/>
        <v>-117.86188488468444</v>
      </c>
      <c r="AS57">
        <f t="shared" si="46"/>
        <v>0.68715863954230816</v>
      </c>
      <c r="AT57">
        <f t="shared" si="47"/>
        <v>8.8598901504421304E-2</v>
      </c>
      <c r="AU57">
        <f t="shared" si="48"/>
        <v>-117.08612734363773</v>
      </c>
      <c r="AW57">
        <v>54</v>
      </c>
      <c r="AX57">
        <f>IF(Z57&gt;0, (R57*SUMPRODUCT(K57:$K$98, X57:$X$98)-K57*$AZ$3)/Z57, 0)</f>
        <v>1568.167219343356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1000000</v>
      </c>
      <c r="S58">
        <f t="shared" si="32"/>
        <v>295.86941747019063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102.85188098907213</v>
      </c>
      <c r="AC58">
        <f t="shared" si="33"/>
        <v>14.115554789760237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-17222.711972545025</v>
      </c>
      <c r="AI58">
        <f t="shared" si="38"/>
        <v>-17223.904690848802</v>
      </c>
      <c r="AJ58">
        <f t="shared" si="39"/>
        <v>88.73632619931189</v>
      </c>
      <c r="AK58">
        <f t="shared" si="61"/>
        <v>7.1996316692350497</v>
      </c>
      <c r="AL58">
        <f t="shared" si="40"/>
        <v>-17127.968732980255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-86.497714739147895</v>
      </c>
      <c r="AR58">
        <f t="shared" si="45"/>
        <v>-86.503704934406841</v>
      </c>
      <c r="AS58">
        <f t="shared" si="46"/>
        <v>0.44566090652991608</v>
      </c>
      <c r="AT58">
        <f t="shared" si="47"/>
        <v>3.6158747086124765E-2</v>
      </c>
      <c r="AU58">
        <f t="shared" si="48"/>
        <v>-86.021885280790798</v>
      </c>
      <c r="AW58">
        <v>55</v>
      </c>
      <c r="AX58">
        <f>IF(Z58&gt;0, (R58*SUMPRODUCT(K58:$K$98, X58:$X$98)-K58*$AZ$3)/Z58, 0)</f>
        <v>295.86941747019063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1000000</v>
      </c>
      <c r="S59">
        <f t="shared" si="32"/>
        <v>-1382.0971281864943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14.115554789760237</v>
      </c>
      <c r="AC59">
        <f t="shared" si="33"/>
        <v>-46.385431825455299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-13670.015274331397</v>
      </c>
      <c r="AI59">
        <f t="shared" si="38"/>
        <v>-13670.854315070277</v>
      </c>
      <c r="AJ59">
        <f t="shared" si="39"/>
        <v>60.500986615215538</v>
      </c>
      <c r="AK59">
        <f t="shared" si="61"/>
        <v>0.98808883528321667</v>
      </c>
      <c r="AL59">
        <f t="shared" si="40"/>
        <v>-13609.365239619778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-61.299096318478874</v>
      </c>
      <c r="AR59">
        <f t="shared" si="45"/>
        <v>-61.302858745808734</v>
      </c>
      <c r="AS59">
        <f t="shared" si="46"/>
        <v>0.27129858536829538</v>
      </c>
      <c r="AT59">
        <f t="shared" si="47"/>
        <v>4.4307889544916365E-3</v>
      </c>
      <c r="AU59">
        <f t="shared" si="48"/>
        <v>-61.027129371485941</v>
      </c>
      <c r="AW59">
        <v>56</v>
      </c>
      <c r="AX59">
        <f>IF(Z59&gt;0, (R59*SUMPRODUCT(K59:$K$98, X59:$X$98)-K59*$AZ$3)/Z59, 0)</f>
        <v>-1382.0971281864943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1000000</v>
      </c>
      <c r="S60">
        <f t="shared" si="32"/>
        <v>-3704.8434526882102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-46.385431825455299</v>
      </c>
      <c r="AC60">
        <f t="shared" si="33"/>
        <v>-84.473163747566076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-10425.275569532136</v>
      </c>
      <c r="AI60">
        <f t="shared" si="38"/>
        <v>-10425.845587974387</v>
      </c>
      <c r="AJ60">
        <f t="shared" si="39"/>
        <v>38.087731922110777</v>
      </c>
      <c r="AK60">
        <f t="shared" si="61"/>
        <v>-3.2469802277818713</v>
      </c>
      <c r="AL60">
        <f t="shared" si="40"/>
        <v>-10391.004836280057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-41.740206475548597</v>
      </c>
      <c r="AR60">
        <f t="shared" si="45"/>
        <v>-41.74248868740149</v>
      </c>
      <c r="AS60">
        <f t="shared" si="46"/>
        <v>0.1524937910764112</v>
      </c>
      <c r="AT60">
        <f t="shared" si="47"/>
        <v>-1.3000100019008073E-2</v>
      </c>
      <c r="AU60">
        <f t="shared" si="48"/>
        <v>-41.60299499634408</v>
      </c>
      <c r="AW60">
        <v>57</v>
      </c>
      <c r="AX60">
        <f>IF(Z60&gt;0, (R60*SUMPRODUCT(K60:$K$98, X60:$X$98)-K60*$AZ$3)/Z60, 0)</f>
        <v>-3704.8434526882102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1000000</v>
      </c>
      <c r="S61">
        <f t="shared" si="32"/>
        <v>-7056.2978621602051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-84.473163747566076</v>
      </c>
      <c r="AC61">
        <f t="shared" si="33"/>
        <v>-105.48893772635742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-7623.1151202002602</v>
      </c>
      <c r="AI61">
        <f t="shared" si="38"/>
        <v>-7623.4888605800852</v>
      </c>
      <c r="AJ61">
        <f t="shared" si="39"/>
        <v>21.015773978791344</v>
      </c>
      <c r="AK61">
        <f t="shared" si="61"/>
        <v>-5.9131214623296255</v>
      </c>
      <c r="AL61">
        <f t="shared" si="40"/>
        <v>-7608.3862080636236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-27.250941112662854</v>
      </c>
      <c r="AR61">
        <f t="shared" si="45"/>
        <v>-27.252277151397866</v>
      </c>
      <c r="AS61">
        <f t="shared" si="46"/>
        <v>7.512671789718825E-2</v>
      </c>
      <c r="AT61">
        <f t="shared" si="47"/>
        <v>-2.1138094102104335E-2</v>
      </c>
      <c r="AU61">
        <f t="shared" si="48"/>
        <v>-27.198288527602784</v>
      </c>
      <c r="AW61">
        <v>58</v>
      </c>
      <c r="AX61">
        <f>IF(Z61&gt;0, (R61*SUMPRODUCT(K61:$K$98, X61:$X$98)-K61*$AZ$3)/Z61, 0)</f>
        <v>-7056.2978621602051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1000000</v>
      </c>
      <c r="S62">
        <f t="shared" si="32"/>
        <v>-12102.473207552435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-105.48893772635742</v>
      </c>
      <c r="AC62">
        <f t="shared" si="33"/>
        <v>-114.23592125262991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-5361.0631312782443</v>
      </c>
      <c r="AI62">
        <f t="shared" si="38"/>
        <v>-5361.299107675989</v>
      </c>
      <c r="AJ62">
        <f t="shared" si="39"/>
        <v>8.7469835262724871</v>
      </c>
      <c r="AK62">
        <f t="shared" si="61"/>
        <v>-7.3842256408450204</v>
      </c>
      <c r="AL62">
        <f t="shared" si="40"/>
        <v>-5359.9363497905615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-17.11125745607514</v>
      </c>
      <c r="AR62">
        <f t="shared" si="45"/>
        <v>-17.112010637449153</v>
      </c>
      <c r="AS62">
        <f t="shared" si="46"/>
        <v>2.7918322059828103E-2</v>
      </c>
      <c r="AT62">
        <f t="shared" si="47"/>
        <v>-2.3568718174024565E-2</v>
      </c>
      <c r="AU62">
        <f t="shared" si="48"/>
        <v>-17.107661033563346</v>
      </c>
      <c r="AW62">
        <v>59</v>
      </c>
      <c r="AX62">
        <f>IF(Z62&gt;0, (R62*SUMPRODUCT(K62:$K$98, X62:$X$98)-K62*$AZ$3)/Z62, 0)</f>
        <v>-12102.473207552435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1000000</v>
      </c>
      <c r="S63">
        <f t="shared" si="32"/>
        <v>-20051.241464102546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-114.23592125262991</v>
      </c>
      <c r="AC63">
        <f t="shared" si="33"/>
        <v>-114.82578800657079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-3618.0479633119526</v>
      </c>
      <c r="AI63">
        <f t="shared" si="38"/>
        <v>-3618.1911287466369</v>
      </c>
      <c r="AJ63">
        <f t="shared" si="39"/>
        <v>0.58986675394088195</v>
      </c>
      <c r="AK63">
        <f t="shared" si="61"/>
        <v>-7.9965144876840943</v>
      </c>
      <c r="AL63">
        <f t="shared" si="40"/>
        <v>-3625.5977764803802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-10.310679835700599</v>
      </c>
      <c r="AR63">
        <f t="shared" si="45"/>
        <v>-10.311087827240661</v>
      </c>
      <c r="AS63">
        <f t="shared" si="46"/>
        <v>1.6809968544587886E-3</v>
      </c>
      <c r="AT63">
        <f t="shared" si="47"/>
        <v>-2.2788393498404044E-2</v>
      </c>
      <c r="AU63">
        <f t="shared" si="48"/>
        <v>-10.332195223884606</v>
      </c>
      <c r="AW63">
        <v>60</v>
      </c>
      <c r="AX63">
        <f>IF(Z63&gt;0, (R63*SUMPRODUCT(K63:$K$98, X63:$X$98)-K63*$AZ$3)/Z63, 0)</f>
        <v>-20051.241464102546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1000000</v>
      </c>
      <c r="S64">
        <f t="shared" si="32"/>
        <v>-33135.264194536416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-114.82578800657079</v>
      </c>
      <c r="AC64">
        <f t="shared" si="33"/>
        <v>-110.38522614393725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-2337.9992889710247</v>
      </c>
      <c r="AI64">
        <f t="shared" si="38"/>
        <v>-2338.0825727691376</v>
      </c>
      <c r="AJ64">
        <f t="shared" si="39"/>
        <v>-4.4405618626335439</v>
      </c>
      <c r="AK64">
        <f t="shared" si="61"/>
        <v>-8.0378051604599552</v>
      </c>
      <c r="AL64">
        <f t="shared" si="40"/>
        <v>-2350.5609397922308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-5.9489365065285531</v>
      </c>
      <c r="AR64">
        <f t="shared" si="45"/>
        <v>-5.9491484184950503</v>
      </c>
      <c r="AS64">
        <f t="shared" si="46"/>
        <v>-1.1298814631267626E-2</v>
      </c>
      <c r="AT64">
        <f t="shared" si="47"/>
        <v>-2.0451842212693E-2</v>
      </c>
      <c r="AU64">
        <f t="shared" si="48"/>
        <v>-5.9808990753390106</v>
      </c>
      <c r="AW64">
        <v>61</v>
      </c>
      <c r="AX64">
        <f>IF(Z64&gt;0, (R64*SUMPRODUCT(K64:$K$98, X64:$X$98)-K64*$AZ$3)/Z64, 0)</f>
        <v>-33135.264194536416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1000000</v>
      </c>
      <c r="S65">
        <f t="shared" si="32"/>
        <v>-55630.702104628763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-110.38522614393725</v>
      </c>
      <c r="AC65">
        <f t="shared" si="33"/>
        <v>-103.16341113409599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-1443.6053812211746</v>
      </c>
      <c r="AI65">
        <f t="shared" si="38"/>
        <v>-1443.651742046776</v>
      </c>
      <c r="AJ65">
        <f t="shared" si="39"/>
        <v>-7.2218150098412508</v>
      </c>
      <c r="AK65">
        <f t="shared" si="61"/>
        <v>-7.7269658300756081</v>
      </c>
      <c r="AL65">
        <f t="shared" si="40"/>
        <v>-1458.6005228866929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-3.2796343658776519</v>
      </c>
      <c r="AR65">
        <f t="shared" si="45"/>
        <v>-3.2797396900603202</v>
      </c>
      <c r="AS65">
        <f t="shared" si="46"/>
        <v>-1.6406777779015259E-2</v>
      </c>
      <c r="AT65">
        <f t="shared" si="47"/>
        <v>-1.7554397489735953E-2</v>
      </c>
      <c r="AU65">
        <f t="shared" si="48"/>
        <v>-3.3137008653290718</v>
      </c>
      <c r="AW65">
        <v>62</v>
      </c>
      <c r="AX65">
        <f>IF(Z65&gt;0, (R65*SUMPRODUCT(K65:$K$98, X65:$X$98)-K65*$AZ$3)/Z65, 0)</f>
        <v>-55630.702104628763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1000000</v>
      </c>
      <c r="S66">
        <f t="shared" si="32"/>
        <v>-96071.497484935346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-103.16341113409599</v>
      </c>
      <c r="AC66">
        <f t="shared" si="33"/>
        <v>-94.683445931786324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-850.33680370476031</v>
      </c>
      <c r="AI66">
        <f t="shared" si="38"/>
        <v>-850.36144250201301</v>
      </c>
      <c r="AJ66">
        <f t="shared" si="39"/>
        <v>-8.4799652023096712</v>
      </c>
      <c r="AK66">
        <f t="shared" si="61"/>
        <v>-7.2214387793867205</v>
      </c>
      <c r="AL66">
        <f t="shared" si="40"/>
        <v>-866.06284648370945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-1.7248442685572585</v>
      </c>
      <c r="AR66">
        <f t="shared" si="45"/>
        <v>-1.7248942465048673</v>
      </c>
      <c r="AS66">
        <f t="shared" si="46"/>
        <v>-1.720097179499153E-2</v>
      </c>
      <c r="AT66">
        <f t="shared" si="47"/>
        <v>-1.4648145576075787E-2</v>
      </c>
      <c r="AU66">
        <f t="shared" si="48"/>
        <v>-1.7567433638759349</v>
      </c>
      <c r="AW66">
        <v>63</v>
      </c>
      <c r="AX66">
        <f>IF(Z66&gt;0, (R66*SUMPRODUCT(K66:$K$98, X66:$X$98)-K66*$AZ$3)/Z66, 0)</f>
        <v>-96071.497484935346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1000000</v>
      </c>
      <c r="S67">
        <f t="shared" ref="S67:S79" si="63">AX67</f>
        <v>-172243.52122281273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-94.683445931786324</v>
      </c>
      <c r="AC67">
        <f t="shared" ref="AC67:AC79" si="64">S67*Z67</f>
        <v>-85.908647728747752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-476.93364783218749</v>
      </c>
      <c r="AI67">
        <f t="shared" ref="AI67:AI79" si="69">SUM(AE67:AH67)</f>
        <v>-476.94611690027187</v>
      </c>
      <c r="AJ67">
        <f t="shared" ref="AJ67:AJ79" si="70">AB67-AC67</f>
        <v>-8.7747982030385714</v>
      </c>
      <c r="AK67">
        <f t="shared" si="61"/>
        <v>-6.6278412152250432</v>
      </c>
      <c r="AL67">
        <f t="shared" ref="AL67:AL79" si="71">SUM(AI67:AK67)</f>
        <v>-492.34875631853549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-0.86377146737767008</v>
      </c>
      <c r="AR67">
        <f t="shared" ref="AR67:AR79" si="76">AI67*$K67</f>
        <v>-0.86379405002681853</v>
      </c>
      <c r="AS67">
        <f t="shared" ref="AS67:AS79" si="77">AJ67*$K67</f>
        <v>-1.5891980685850966E-2</v>
      </c>
      <c r="AT67">
        <f t="shared" ref="AT67:AT79" si="78">AK67*$K67</f>
        <v>-1.2003640670023552E-2</v>
      </c>
      <c r="AU67">
        <f t="shared" ref="AU67:AU79" si="79">AL67*$K67</f>
        <v>-0.89168967138269306</v>
      </c>
      <c r="AW67">
        <v>64</v>
      </c>
      <c r="AX67">
        <f>IF(Z67&gt;0, (R67*SUMPRODUCT(K67:$K$98, X67:$X$98)-K67*$AZ$3)/Z67, 0)</f>
        <v>-172243.52122281273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1000000</v>
      </c>
      <c r="S68">
        <f t="shared" si="63"/>
        <v>-322848.95745273103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-85.908647728747752</v>
      </c>
      <c r="AC68">
        <f t="shared" si="64"/>
        <v>-77.39773841791488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-254.04150979592421</v>
      </c>
      <c r="AI68">
        <f t="shared" si="69"/>
        <v>-254.04750313558284</v>
      </c>
      <c r="AJ68">
        <f t="shared" si="70"/>
        <v>-8.5109093108328722</v>
      </c>
      <c r="AK68">
        <f t="shared" si="61"/>
        <v>-6.0136053410123429</v>
      </c>
      <c r="AL68">
        <f t="shared" si="71"/>
        <v>-268.57201778742808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-0.4107972743630427</v>
      </c>
      <c r="AR68">
        <f t="shared" si="76"/>
        <v>-0.41080696587998444</v>
      </c>
      <c r="AS68">
        <f t="shared" si="77"/>
        <v>-1.3762547506703878E-2</v>
      </c>
      <c r="AT68">
        <f t="shared" si="78"/>
        <v>-9.7242875196553429E-3</v>
      </c>
      <c r="AU68">
        <f t="shared" si="79"/>
        <v>-0.43429380090634367</v>
      </c>
      <c r="AW68">
        <v>65</v>
      </c>
      <c r="AX68">
        <f>IF(Z68&gt;0, (R68*SUMPRODUCT(K68:$K$98, X68:$X$98)-K68*$AZ$3)/Z68, 0)</f>
        <v>-322848.95745273103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1000000</v>
      </c>
      <c r="S69">
        <f t="shared" si="63"/>
        <v>-636097.37300946156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-77.39773841791488</v>
      </c>
      <c r="AC69">
        <f t="shared" si="64"/>
        <v>-69.438284997447084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-128.17327018362494</v>
      </c>
      <c r="AI69">
        <f t="shared" si="69"/>
        <v>-128.17599925813238</v>
      </c>
      <c r="AJ69">
        <f t="shared" si="70"/>
        <v>-7.9594534204677956</v>
      </c>
      <c r="AK69">
        <f t="shared" si="61"/>
        <v>-5.4178416892540424</v>
      </c>
      <c r="AL69">
        <f t="shared" si="71"/>
        <v>-141.55329436785422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-0.18505563351187942</v>
      </c>
      <c r="AR69">
        <f t="shared" si="76"/>
        <v>-0.18505957372976692</v>
      </c>
      <c r="AS69">
        <f t="shared" si="77"/>
        <v>-1.1491800849137907E-2</v>
      </c>
      <c r="AT69">
        <f t="shared" si="78"/>
        <v>-7.822240351951849E-3</v>
      </c>
      <c r="AU69">
        <f t="shared" si="79"/>
        <v>-0.20437361493085668</v>
      </c>
      <c r="AW69">
        <v>66</v>
      </c>
      <c r="AX69">
        <f>IF(Z69&gt;0, (R69*SUMPRODUCT(K69:$K$98, X69:$X$98)-K69*$AZ$3)/Z69, 0)</f>
        <v>-636097.37300946156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1000000</v>
      </c>
      <c r="S70">
        <f t="shared" si="63"/>
        <v>-1336546.6691522505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-69.438284997447084</v>
      </c>
      <c r="AC70">
        <f t="shared" si="64"/>
        <v>-62.149902510574265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-61.570989568616199</v>
      </c>
      <c r="AI70">
        <f t="shared" si="69"/>
        <v>-61.572152077639359</v>
      </c>
      <c r="AJ70">
        <f t="shared" si="70"/>
        <v>-7.2883824868728198</v>
      </c>
      <c r="AK70">
        <f t="shared" si="61"/>
        <v>-4.8606799498212965</v>
      </c>
      <c r="AL70">
        <f t="shared" si="71"/>
        <v>-73.721214514333468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-7.9371201857747736E-2</v>
      </c>
      <c r="AR70">
        <f t="shared" si="76"/>
        <v>-7.937270044886971E-2</v>
      </c>
      <c r="AS70">
        <f t="shared" si="77"/>
        <v>-9.3954585046481243E-3</v>
      </c>
      <c r="AT70">
        <f t="shared" si="78"/>
        <v>-6.26590561831446E-3</v>
      </c>
      <c r="AU70">
        <f t="shared" si="79"/>
        <v>-9.5034064571832277E-2</v>
      </c>
      <c r="AW70">
        <v>67</v>
      </c>
      <c r="AX70">
        <f>IF(Z70&gt;0, (R70*SUMPRODUCT(K70:$K$98, X70:$X$98)-K70*$AZ$3)/Z70, 0)</f>
        <v>-1336546.6691522505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1000000</v>
      </c>
      <c r="S71">
        <f t="shared" si="63"/>
        <v>-3011339.6446898547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-62.149902510574265</v>
      </c>
      <c r="AC71">
        <f t="shared" si="64"/>
        <v>-55.556561104945693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-27.586239097317947</v>
      </c>
      <c r="AI71">
        <f t="shared" si="69"/>
        <v>-27.586700325273441</v>
      </c>
      <c r="AJ71">
        <f t="shared" si="70"/>
        <v>-6.5933414056285713</v>
      </c>
      <c r="AK71">
        <f t="shared" si="61"/>
        <v>-4.3504931757401986</v>
      </c>
      <c r="AL71">
        <f t="shared" si="71"/>
        <v>-38.53053490664221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-3.1751284272923126E-2</v>
      </c>
      <c r="AR71">
        <f t="shared" si="76"/>
        <v>-3.1751815138325902E-2</v>
      </c>
      <c r="AS71">
        <f t="shared" si="77"/>
        <v>-7.5888219680841137E-3</v>
      </c>
      <c r="AT71">
        <f t="shared" si="78"/>
        <v>-5.0073424312402593E-3</v>
      </c>
      <c r="AU71">
        <f t="shared" si="79"/>
        <v>-4.4347979537650274E-2</v>
      </c>
      <c r="AW71">
        <v>68</v>
      </c>
      <c r="AX71">
        <f>IF(Z71&gt;0, (R71*SUMPRODUCT(K71:$K$98, X71:$X$98)-K71*$AZ$3)/Z71, 0)</f>
        <v>-3011339.6446898547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1000000</v>
      </c>
      <c r="S72">
        <f t="shared" si="63"/>
        <v>-7315539.4682683889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-55.556561104945693</v>
      </c>
      <c r="AC72">
        <f t="shared" si="64"/>
        <v>-49.630533275391549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-11.480365468042333</v>
      </c>
      <c r="AI72">
        <f t="shared" si="69"/>
        <v>-11.480535074581573</v>
      </c>
      <c r="AJ72">
        <f t="shared" si="70"/>
        <v>-5.926027829554144</v>
      </c>
      <c r="AK72">
        <f t="shared" ref="AK72:AK79" si="92">G72*SUM(AB72:AB72, AE72:AF72)</f>
        <v>-3.8889592773461987</v>
      </c>
      <c r="AL72">
        <f t="shared" si="71"/>
        <v>-21.295522181481918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-1.1797948369647657E-2</v>
      </c>
      <c r="AR72">
        <f t="shared" si="76"/>
        <v>-1.1798122668035515E-2</v>
      </c>
      <c r="AS72">
        <f t="shared" si="77"/>
        <v>-6.0899603383529803E-3</v>
      </c>
      <c r="AT72">
        <f t="shared" si="78"/>
        <v>-3.9965400834592602E-3</v>
      </c>
      <c r="AU72">
        <f t="shared" si="79"/>
        <v>-2.1884623089847757E-2</v>
      </c>
      <c r="AW72">
        <v>69</v>
      </c>
      <c r="AX72">
        <f>IF(Z72&gt;0, (R72*SUMPRODUCT(K72:$K$98, X72:$X$98)-K72*$AZ$3)/Z72, 0)</f>
        <v>-7315539.4682683889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1000000</v>
      </c>
      <c r="S73">
        <f t="shared" si="63"/>
        <v>-19275572.835965518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-49.630533275391549</v>
      </c>
      <c r="AC73">
        <f t="shared" si="64"/>
        <v>-44.322885586415595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-4.4169860932676848</v>
      </c>
      <c r="AI73">
        <f t="shared" si="69"/>
        <v>-4.4170435790892002</v>
      </c>
      <c r="AJ73">
        <f t="shared" si="70"/>
        <v>-5.3076476889759547</v>
      </c>
      <c r="AK73">
        <f t="shared" si="92"/>
        <v>-3.4741373292774087</v>
      </c>
      <c r="AL73">
        <f t="shared" si="71"/>
        <v>-13.198828597342562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-4.0528337290684051E-3</v>
      </c>
      <c r="AR73">
        <f t="shared" si="76"/>
        <v>-4.0528864755501604E-3</v>
      </c>
      <c r="AS73">
        <f t="shared" si="77"/>
        <v>-4.8700659503276541E-3</v>
      </c>
      <c r="AT73">
        <f t="shared" si="78"/>
        <v>-3.187716839084421E-3</v>
      </c>
      <c r="AU73">
        <f t="shared" si="79"/>
        <v>-1.2110669264962234E-2</v>
      </c>
      <c r="AW73">
        <v>70</v>
      </c>
      <c r="AX73">
        <f>IF(Z73&gt;0, (R73*SUMPRODUCT(K73:$K$98, X73:$X$98)-K73*$AZ$3)/Z73, 0)</f>
        <v>-19275572.835965518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1000000</v>
      </c>
      <c r="S74">
        <f t="shared" si="63"/>
        <v>-55448362.554579154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-44.322885586415595</v>
      </c>
      <c r="AC74">
        <f t="shared" si="64"/>
        <v>-39.577433386800372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-1.5626675284517879</v>
      </c>
      <c r="AI74">
        <f t="shared" si="69"/>
        <v>-1.562685372726877</v>
      </c>
      <c r="AJ74">
        <f t="shared" si="70"/>
        <v>-4.7454521996152224</v>
      </c>
      <c r="AK74">
        <f t="shared" si="92"/>
        <v>-3.1026019910490921</v>
      </c>
      <c r="AL74">
        <f t="shared" si="71"/>
        <v>-9.410739563391191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-1.2802103089112862E-3</v>
      </c>
      <c r="AR74">
        <f t="shared" si="76"/>
        <v>-1.2802249277758292E-3</v>
      </c>
      <c r="AS74">
        <f t="shared" si="77"/>
        <v>-3.8876963370526583E-3</v>
      </c>
      <c r="AT74">
        <f t="shared" si="78"/>
        <v>-2.5417966272870403E-3</v>
      </c>
      <c r="AU74">
        <f t="shared" si="79"/>
        <v>-7.7097178921155278E-3</v>
      </c>
      <c r="AW74">
        <v>71</v>
      </c>
      <c r="AX74">
        <f>IF(Z74&gt;0, (R74*SUMPRODUCT(K74:$K$98, X74:$X$98)-K74*$AZ$3)/Z74, 0)</f>
        <v>-55448362.554579154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1000000</v>
      </c>
      <c r="S75">
        <f t="shared" si="63"/>
        <v>-175543840.18996975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-39.577433386800372</v>
      </c>
      <c r="AC75">
        <f t="shared" si="64"/>
        <v>-35.338084103051884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-0.50532697560763906</v>
      </c>
      <c r="AI75">
        <f t="shared" si="69"/>
        <v>-0.50533200826558722</v>
      </c>
      <c r="AJ75">
        <f t="shared" si="70"/>
        <v>-4.2393492837484885</v>
      </c>
      <c r="AK75">
        <f t="shared" si="92"/>
        <v>-2.7704203370760263</v>
      </c>
      <c r="AL75">
        <f t="shared" si="71"/>
        <v>-7.5151016290901023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-3.6963168506346254E-4</v>
      </c>
      <c r="AR75">
        <f t="shared" si="76"/>
        <v>-3.6963536630338741E-4</v>
      </c>
      <c r="AS75">
        <f t="shared" si="77"/>
        <v>-3.1009581814631475E-3</v>
      </c>
      <c r="AT75">
        <f t="shared" si="78"/>
        <v>-2.0264802532976374E-3</v>
      </c>
      <c r="AU75">
        <f t="shared" si="79"/>
        <v>-5.4970738010641724E-3</v>
      </c>
      <c r="AW75">
        <v>72</v>
      </c>
      <c r="AX75">
        <f>IF(Z75&gt;0, (R75*SUMPRODUCT(K75:$K$98, X75:$X$98)-K75*$AZ$3)/Z75, 0)</f>
        <v>-175543840.18996975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1000000</v>
      </c>
      <c r="S76">
        <f t="shared" si="63"/>
        <v>-617918635.57050252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-35.338084103051884</v>
      </c>
      <c r="AC76">
        <f t="shared" si="64"/>
        <v>-31.552177400757127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-0.14823122880175901</v>
      </c>
      <c r="AI76">
        <f t="shared" si="69"/>
        <v>-0.14823250535240762</v>
      </c>
      <c r="AJ76">
        <f t="shared" si="70"/>
        <v>-3.7859067022947563</v>
      </c>
      <c r="AK76">
        <f t="shared" si="92"/>
        <v>-2.4736658872136319</v>
      </c>
      <c r="AL76">
        <f t="shared" si="71"/>
        <v>-6.4078050948607963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-9.6809593317449697E-5</v>
      </c>
      <c r="AR76">
        <f t="shared" si="76"/>
        <v>-9.6810427030764621E-5</v>
      </c>
      <c r="AS76">
        <f t="shared" si="77"/>
        <v>-2.4725699918276139E-3</v>
      </c>
      <c r="AT76">
        <f t="shared" si="78"/>
        <v>-1.6155474826743009E-3</v>
      </c>
      <c r="AU76">
        <f t="shared" si="79"/>
        <v>-4.1849279015326799E-3</v>
      </c>
      <c r="AW76">
        <v>73</v>
      </c>
      <c r="AX76">
        <f>IF(Z76&gt;0, (R76*SUMPRODUCT(K76:$K$98, X76:$X$98)-K76*$AZ$3)/Z76, 0)</f>
        <v>-617918635.57050252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1000000</v>
      </c>
      <c r="S77">
        <f t="shared" si="63"/>
        <v>-2449086320.52039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-31.552177400757127</v>
      </c>
      <c r="AC77">
        <f t="shared" si="64"/>
        <v>-28.171670340725605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-3.9048474936558636E-2</v>
      </c>
      <c r="AI77">
        <f t="shared" si="69"/>
        <v>-3.9048762509827334E-2</v>
      </c>
      <c r="AJ77">
        <f t="shared" si="70"/>
        <v>-3.3805070600315226</v>
      </c>
      <c r="AK77">
        <f t="shared" si="92"/>
        <v>-2.2086524180529992</v>
      </c>
      <c r="AL77">
        <f t="shared" si="71"/>
        <v>-5.6282082405943488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-2.2770089681801594E-5</v>
      </c>
      <c r="AR77">
        <f t="shared" si="76"/>
        <v>-2.2770257372578992E-5</v>
      </c>
      <c r="AS77">
        <f t="shared" si="77"/>
        <v>-1.9712536546418326E-3</v>
      </c>
      <c r="AT77">
        <f t="shared" si="78"/>
        <v>-1.2879174850413998E-3</v>
      </c>
      <c r="AU77">
        <f t="shared" si="79"/>
        <v>-3.2819413970558114E-3</v>
      </c>
      <c r="AW77">
        <v>74</v>
      </c>
      <c r="AX77">
        <f>IF(Z77&gt;0, (R77*SUMPRODUCT(K77:$K$98, X77:$X$98)-K77*$AZ$3)/Z77, 0)</f>
        <v>-2449086320.52039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1000000</v>
      </c>
      <c r="S78">
        <f t="shared" si="63"/>
        <v>-11105904334.896706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-28.171670340725605</v>
      </c>
      <c r="AC78">
        <f t="shared" si="64"/>
        <v>-25.153296798650256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-9.1230433937926625E-3</v>
      </c>
      <c r="AI78">
        <f t="shared" si="69"/>
        <v>-9.1231000152438291E-3</v>
      </c>
      <c r="AJ78">
        <f t="shared" si="70"/>
        <v>-3.0183735420753486</v>
      </c>
      <c r="AK78">
        <f t="shared" si="92"/>
        <v>-1.9720169238507925</v>
      </c>
      <c r="AL78">
        <f t="shared" si="71"/>
        <v>-4.9995135659413847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-4.7498772035711895E-6</v>
      </c>
      <c r="AR78">
        <f t="shared" si="76"/>
        <v>-4.7499066833104078E-6</v>
      </c>
      <c r="AS78">
        <f t="shared" si="77"/>
        <v>-1.5715044925820457E-3</v>
      </c>
      <c r="AT78">
        <f t="shared" si="78"/>
        <v>-1.0267229725147069E-3</v>
      </c>
      <c r="AU78">
        <f t="shared" si="79"/>
        <v>-2.6029773717800627E-3</v>
      </c>
      <c r="AW78">
        <v>75</v>
      </c>
      <c r="AX78">
        <f>IF(Z78&gt;0, (R78*SUMPRODUCT(K78:$K$98, X78:$X$98)-K78*$AZ$3)/Z78, 0)</f>
        <v>-11105904334.896706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-25.153296798650256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-2.2648580466891085E-3</v>
      </c>
      <c r="AI79">
        <f t="shared" si="69"/>
        <v>-2.2648580466891085E-3</v>
      </c>
      <c r="AJ79">
        <f t="shared" si="70"/>
        <v>-25.153296798650256</v>
      </c>
      <c r="AK79">
        <f t="shared" si="92"/>
        <v>-1.7607307759055182</v>
      </c>
      <c r="AL79">
        <f t="shared" si="71"/>
        <v>-26.916292432602464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-1.0528478292488482E-6</v>
      </c>
      <c r="AR79">
        <f t="shared" si="76"/>
        <v>-1.0528478292488482E-6</v>
      </c>
      <c r="AS79">
        <f t="shared" si="77"/>
        <v>-1.169282727084137E-2</v>
      </c>
      <c r="AT79">
        <f t="shared" si="78"/>
        <v>-8.1849790895889606E-4</v>
      </c>
      <c r="AU79">
        <f t="shared" si="79"/>
        <v>-1.2512378027629516E-2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63153.394212929372</v>
      </c>
      <c r="AO81" s="6">
        <f t="shared" si="93"/>
        <v>-6315.3394212929379</v>
      </c>
      <c r="AP81" s="6">
        <f t="shared" si="93"/>
        <v>-518.7481072997474</v>
      </c>
      <c r="AQ81" s="6">
        <f t="shared" si="93"/>
        <v>-48311.706028318869</v>
      </c>
      <c r="AR81" s="6">
        <f t="shared" si="93"/>
        <v>8007.600656017803</v>
      </c>
      <c r="AS81" s="6">
        <f t="shared" si="93"/>
        <v>-5241.5815141927887</v>
      </c>
      <c r="AT81" s="6">
        <f t="shared" si="93"/>
        <v>1790.8371728594536</v>
      </c>
      <c r="AU81" s="6">
        <f t="shared" si="93"/>
        <v>4556.8563146844572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3A27-9C95-4111-9BF6-29273A52C932}">
  <sheetPr codeName="Sheet4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106438.67301883061</v>
      </c>
      <c r="K3">
        <v>1</v>
      </c>
      <c r="L3" s="2">
        <v>0</v>
      </c>
      <c r="O3">
        <f>$C$3</f>
        <v>106438.67301883061</v>
      </c>
      <c r="P3" s="2">
        <f>O3*C5</f>
        <v>10643.867301883061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106438.67301883061</v>
      </c>
      <c r="AF3">
        <f t="shared" ref="AF3:AF34" si="4">-$Z3*P3</f>
        <v>-10643.867301883061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95521.655975147543</v>
      </c>
      <c r="AJ3">
        <f t="shared" ref="AJ3:AJ34" si="8">AB3-AC3</f>
        <v>0</v>
      </c>
      <c r="AL3">
        <f t="shared" ref="AL3:AL34" si="9">SUM(AI3:AK3)</f>
        <v>95521.655975147543</v>
      </c>
      <c r="AN3">
        <f t="shared" ref="AN3:AN34" si="10">AE3*$K3</f>
        <v>106438.67301883061</v>
      </c>
      <c r="AO3">
        <f t="shared" ref="AO3:AO34" si="11">AF3*$K3</f>
        <v>-10643.867301883061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95521.655975147543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95521.655975147543</v>
      </c>
      <c r="AW3">
        <v>0</v>
      </c>
      <c r="AX3">
        <f>IF(Z3&gt;0, (R3*SUMPRODUCT(K3:$K$98, X3:$X$98)-K3*$AZ$3)/Z3, 0)</f>
        <v>0</v>
      </c>
      <c r="AZ3">
        <f>C6*ABS(SUMPRODUCT(X4:X69, K4:K69))/1</f>
        <v>80759.716337263832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1000000</v>
      </c>
      <c r="S4">
        <f t="shared" si="1"/>
        <v>5491.130548711044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5417.1318263357389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-5417.1318263357389</v>
      </c>
      <c r="AK4">
        <f>G4*SUM(AB4, AE4:AF4)</f>
        <v>0</v>
      </c>
      <c r="AL4">
        <f t="shared" si="9"/>
        <v>-8893.176826335739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-3242.8817986752497</v>
      </c>
      <c r="AR4">
        <f t="shared" si="14"/>
        <v>-3242.8817986752497</v>
      </c>
      <c r="AS4">
        <f t="shared" si="15"/>
        <v>-5053.7660475191142</v>
      </c>
      <c r="AT4">
        <f t="shared" si="16"/>
        <v>0</v>
      </c>
      <c r="AU4">
        <f t="shared" si="17"/>
        <v>-8296.6478461943643</v>
      </c>
      <c r="AW4">
        <v>1</v>
      </c>
      <c r="AX4">
        <f>IF(Z4&gt;0, (R4*SUMPRODUCT(K4:$K$98, X4:$X$98)-K4*$AZ$3)/Z4, 0)</f>
        <v>5491.130548711044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1000000</v>
      </c>
      <c r="S5">
        <f t="shared" si="1"/>
        <v>8692.438360687529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5417.1318263357389</v>
      </c>
      <c r="AC5">
        <f t="shared" si="2"/>
        <v>8458.5535936499073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-3565.4080640529601</v>
      </c>
      <c r="AI5">
        <f t="shared" si="7"/>
        <v>-3589.7353967376089</v>
      </c>
      <c r="AJ5">
        <f t="shared" si="8"/>
        <v>-3041.4217673141684</v>
      </c>
      <c r="AK5">
        <f>G5*SUM(AB5, AE5:AF5)</f>
        <v>222.10240487976532</v>
      </c>
      <c r="AL5">
        <f t="shared" si="9"/>
        <v>-6409.0547591720124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-3048.8090218453253</v>
      </c>
      <c r="AR5">
        <f t="shared" si="14"/>
        <v>-3069.6115190725509</v>
      </c>
      <c r="AS5">
        <f t="shared" si="15"/>
        <v>-2600.7441383535429</v>
      </c>
      <c r="AT5">
        <f t="shared" si="16"/>
        <v>189.92154715699701</v>
      </c>
      <c r="AU5">
        <f t="shared" si="17"/>
        <v>-5480.4341102690969</v>
      </c>
      <c r="AW5">
        <v>2</v>
      </c>
      <c r="AX5">
        <f>IF(Z5&gt;0, (R5*SUMPRODUCT(K5:$K$98, X5:$X$98)-K5*$AZ$3)/Z5, 0)</f>
        <v>8692.438360687529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1000000</v>
      </c>
      <c r="S6">
        <f t="shared" si="1"/>
        <v>12680.103925781537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8458.5535936499073</v>
      </c>
      <c r="AC6">
        <f t="shared" si="2"/>
        <v>12169.170356672279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-3656.4895732735908</v>
      </c>
      <c r="AI6">
        <f t="shared" si="7"/>
        <v>-3680.4822203920612</v>
      </c>
      <c r="AJ6">
        <f t="shared" si="8"/>
        <v>-3710.6167630223717</v>
      </c>
      <c r="AK6">
        <f>G6*SUM(AB6, AE6:AF6)</f>
        <v>494.82538522851962</v>
      </c>
      <c r="AL6">
        <f t="shared" si="9"/>
        <v>-6896.2735981859132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-2820.6527294917314</v>
      </c>
      <c r="AR6">
        <f t="shared" si="14"/>
        <v>-2839.1608981125587</v>
      </c>
      <c r="AS6">
        <f t="shared" si="15"/>
        <v>-2862.4069865312035</v>
      </c>
      <c r="AT6">
        <f t="shared" si="16"/>
        <v>381.71326500380206</v>
      </c>
      <c r="AU6">
        <f t="shared" si="17"/>
        <v>-5319.8546196399602</v>
      </c>
      <c r="AW6">
        <v>3</v>
      </c>
      <c r="AX6">
        <f>IF(Z6&gt;0, (R6*SUMPRODUCT(K6:$K$98, X6:$X$98)-K6*$AZ$3)/Z6, 0)</f>
        <v>12680.103925781537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1000000</v>
      </c>
      <c r="S7">
        <f t="shared" si="1"/>
        <v>15814.024459625376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12169.170356672279</v>
      </c>
      <c r="AC7">
        <f t="shared" si="2"/>
        <v>14965.673979071224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-3754.2772893333054</v>
      </c>
      <c r="AI7">
        <f t="shared" si="7"/>
        <v>-3777.9361530483575</v>
      </c>
      <c r="AJ7">
        <f t="shared" si="8"/>
        <v>-2796.5036223989446</v>
      </c>
      <c r="AK7">
        <f>G7*SUM(AB7, AE7:AF7)</f>
        <v>597.50626451260882</v>
      </c>
      <c r="AL7">
        <f t="shared" si="9"/>
        <v>-5976.933510934693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-2634.9623823306233</v>
      </c>
      <c r="AR7">
        <f t="shared" si="14"/>
        <v>-2651.5674999320777</v>
      </c>
      <c r="AS7">
        <f t="shared" si="15"/>
        <v>-1962.7431005185797</v>
      </c>
      <c r="AT7">
        <f t="shared" si="16"/>
        <v>419.363411080699</v>
      </c>
      <c r="AU7">
        <f t="shared" si="17"/>
        <v>-4194.9471893699583</v>
      </c>
      <c r="AW7">
        <v>4</v>
      </c>
      <c r="AX7">
        <f>IF(Z7&gt;0, (R7*SUMPRODUCT(K7:$K$98, X7:$X$98)-K7*$AZ$3)/Z7, 0)</f>
        <v>15814.024459625376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1000000</v>
      </c>
      <c r="S8">
        <f t="shared" si="1"/>
        <v>17258.989744320854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14965.673979071224</v>
      </c>
      <c r="AC8">
        <f t="shared" si="2"/>
        <v>16103.142405125982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-3861.7445278167747</v>
      </c>
      <c r="AI8">
        <f t="shared" si="7"/>
        <v>-3885.070259281481</v>
      </c>
      <c r="AJ8">
        <f t="shared" si="8"/>
        <v>-1137.4684260547583</v>
      </c>
      <c r="AK8">
        <f t="shared" ref="AK8:AK39" si="30">G8*SUM(AB8:AB8, AE8:AF8)</f>
        <v>318.76885575421704</v>
      </c>
      <c r="AL8">
        <f t="shared" si="9"/>
        <v>-4703.7698295820228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-2529.9999236713738</v>
      </c>
      <c r="AR8">
        <f t="shared" si="14"/>
        <v>-2545.2816437334332</v>
      </c>
      <c r="AS8">
        <f t="shared" si="15"/>
        <v>-745.20595817975789</v>
      </c>
      <c r="AT8">
        <f t="shared" si="16"/>
        <v>208.83959954309154</v>
      </c>
      <c r="AU8">
        <f t="shared" si="17"/>
        <v>-3081.6480023701001</v>
      </c>
      <c r="AW8">
        <v>5</v>
      </c>
      <c r="AX8">
        <f>IF(Z8&gt;0, (R8*SUMPRODUCT(K8:$K$98, X8:$X$98)-K8*$AZ$3)/Z8, 0)</f>
        <v>17258.989744320854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1000000</v>
      </c>
      <c r="S9">
        <f t="shared" si="1"/>
        <v>17803.798555178895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16103.142405125982</v>
      </c>
      <c r="AC9">
        <f t="shared" si="2"/>
        <v>16374.191900138707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-3996.8109038096973</v>
      </c>
      <c r="AI9">
        <f t="shared" si="7"/>
        <v>-4019.8034576871614</v>
      </c>
      <c r="AJ9">
        <f t="shared" si="8"/>
        <v>-271.04949501272495</v>
      </c>
      <c r="AK9">
        <f t="shared" si="30"/>
        <v>95.008540190243295</v>
      </c>
      <c r="AL9">
        <f t="shared" si="9"/>
        <v>-4195.844412509643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-2479.8635195682859</v>
      </c>
      <c r="AR9">
        <f t="shared" si="14"/>
        <v>-2494.1294923537594</v>
      </c>
      <c r="AS9">
        <f t="shared" si="15"/>
        <v>-168.17552064791579</v>
      </c>
      <c r="AT9">
        <f t="shared" si="16"/>
        <v>58.949051765407177</v>
      </c>
      <c r="AU9">
        <f t="shared" si="17"/>
        <v>-2603.3559612362678</v>
      </c>
      <c r="AW9">
        <v>6</v>
      </c>
      <c r="AX9">
        <f>IF(Z9&gt;0, (R9*SUMPRODUCT(K9:$K$98, X9:$X$98)-K9*$AZ$3)/Z9, 0)</f>
        <v>17803.798555178895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1000000</v>
      </c>
      <c r="S10">
        <f t="shared" si="1"/>
        <v>18167.107553854996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16374.191900138707</v>
      </c>
      <c r="AC10">
        <f t="shared" si="2"/>
        <v>16466.052719094369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-4138.9070978232539</v>
      </c>
      <c r="AI10">
        <f t="shared" si="7"/>
        <v>-4161.5662534844978</v>
      </c>
      <c r="AJ10">
        <f t="shared" si="8"/>
        <v>-91.860818955661671</v>
      </c>
      <c r="AK10">
        <f t="shared" si="30"/>
        <v>67.134186790568705</v>
      </c>
      <c r="AL10">
        <f t="shared" si="9"/>
        <v>-4186.292885649591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-2436.2286341450895</v>
      </c>
      <c r="AR10">
        <f t="shared" si="14"/>
        <v>-2449.5661849870753</v>
      </c>
      <c r="AS10">
        <f t="shared" si="15"/>
        <v>-54.070785404557483</v>
      </c>
      <c r="AT10">
        <f t="shared" si="16"/>
        <v>39.516283966664872</v>
      </c>
      <c r="AU10">
        <f t="shared" si="17"/>
        <v>-2464.120686424968</v>
      </c>
      <c r="AW10">
        <v>7</v>
      </c>
      <c r="AX10">
        <f>IF(Z10&gt;0, (R10*SUMPRODUCT(K10:$K$98, X10:$X$98)-K10*$AZ$3)/Z10, 0)</f>
        <v>18167.107553854996</v>
      </c>
    </row>
    <row r="11" spans="1:52" x14ac:dyDescent="0.25">
      <c r="A11" t="s">
        <v>33</v>
      </c>
      <c r="C11" s="26">
        <f>AU71</f>
        <v>6746.3511094725345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1000000</v>
      </c>
      <c r="S11">
        <f t="shared" si="1"/>
        <v>18360.78254841653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16466.052719094369</v>
      </c>
      <c r="AC11">
        <f t="shared" si="2"/>
        <v>16396.711483572988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-4273.5530123596473</v>
      </c>
      <c r="AI11">
        <f t="shared" si="7"/>
        <v>-4295.8787376389701</v>
      </c>
      <c r="AJ11">
        <f t="shared" si="8"/>
        <v>69.34123552138044</v>
      </c>
      <c r="AK11">
        <f t="shared" si="30"/>
        <v>39.518526525826481</v>
      </c>
      <c r="AL11">
        <f t="shared" si="9"/>
        <v>-4187.0189755917627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-2390.2351091598703</v>
      </c>
      <c r="AR11">
        <f t="shared" si="14"/>
        <v>-2402.722080128935</v>
      </c>
      <c r="AS11">
        <f t="shared" si="15"/>
        <v>38.783151905775114</v>
      </c>
      <c r="AT11">
        <f t="shared" si="16"/>
        <v>22.103053195107243</v>
      </c>
      <c r="AU11">
        <f t="shared" si="17"/>
        <v>-2341.8358750280527</v>
      </c>
      <c r="AW11">
        <v>8</v>
      </c>
      <c r="AX11">
        <f>IF(Z11&gt;0, (R11*SUMPRODUCT(K11:$K$98, X11:$X$98)-K11*$AZ$3)/Z11, 0)</f>
        <v>18360.78254841653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1000000</v>
      </c>
      <c r="S12">
        <f t="shared" si="1"/>
        <v>18474.339891999327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16396.711483572988</v>
      </c>
      <c r="AC12">
        <f t="shared" si="2"/>
        <v>16251.435452565043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-4422.6109770913281</v>
      </c>
      <c r="AI12">
        <f t="shared" si="7"/>
        <v>-4444.6028798434299</v>
      </c>
      <c r="AJ12">
        <f t="shared" si="8"/>
        <v>145.27603100794477</v>
      </c>
      <c r="AK12">
        <f t="shared" si="30"/>
        <v>37.712436412217869</v>
      </c>
      <c r="AL12">
        <f t="shared" si="9"/>
        <v>-4261.6144124232669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-2350.6647497876484</v>
      </c>
      <c r="AR12">
        <f t="shared" si="14"/>
        <v>-2362.3536798897762</v>
      </c>
      <c r="AS12">
        <f t="shared" si="15"/>
        <v>77.21575486705558</v>
      </c>
      <c r="AT12">
        <f t="shared" si="16"/>
        <v>20.044560862803216</v>
      </c>
      <c r="AU12">
        <f t="shared" si="17"/>
        <v>-2265.0933641599172</v>
      </c>
      <c r="AW12">
        <v>9</v>
      </c>
      <c r="AX12">
        <f>IF(Z12&gt;0, (R12*SUMPRODUCT(K12:$K$98, X12:$X$98)-K12*$AZ$3)/Z12, 0)</f>
        <v>18474.339891999327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1000000</v>
      </c>
      <c r="S13">
        <f t="shared" si="1"/>
        <v>18495.319907160963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16251.435452565043</v>
      </c>
      <c r="AC13">
        <f t="shared" si="2"/>
        <v>16022.521352798496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-4577.9585112090554</v>
      </c>
      <c r="AI13">
        <f t="shared" si="7"/>
        <v>-4599.6160459708562</v>
      </c>
      <c r="AJ13">
        <f t="shared" si="8"/>
        <v>228.91409976654722</v>
      </c>
      <c r="AK13">
        <f t="shared" si="30"/>
        <v>32.502870905130088</v>
      </c>
      <c r="AL13">
        <f t="shared" si="9"/>
        <v>-4338.1990752991787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-2312.9597106698775</v>
      </c>
      <c r="AR13">
        <f t="shared" si="14"/>
        <v>-2323.9019254614327</v>
      </c>
      <c r="AS13">
        <f t="shared" si="15"/>
        <v>115.65615736094861</v>
      </c>
      <c r="AT13">
        <f t="shared" si="16"/>
        <v>16.42169335973631</v>
      </c>
      <c r="AU13">
        <f t="shared" si="17"/>
        <v>-2191.8240747407476</v>
      </c>
      <c r="AW13">
        <v>10</v>
      </c>
      <c r="AX13">
        <f>IF(Z13&gt;0, (R13*SUMPRODUCT(K13:$K$98, X13:$X$98)-K13*$AZ$3)/Z13, 0)</f>
        <v>18495.319907160963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1000000</v>
      </c>
      <c r="S14">
        <f t="shared" si="1"/>
        <v>18430.415275717678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16022.521352798496</v>
      </c>
      <c r="AC14">
        <f t="shared" si="2"/>
        <v>15719.059712672379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-4751.4786045428946</v>
      </c>
      <c r="AI14">
        <f t="shared" si="7"/>
        <v>-4772.8007769919641</v>
      </c>
      <c r="AJ14">
        <f t="shared" si="8"/>
        <v>303.46164012611735</v>
      </c>
      <c r="AK14">
        <f t="shared" si="30"/>
        <v>28.840538435037292</v>
      </c>
      <c r="AL14">
        <f t="shared" si="9"/>
        <v>-4440.4985984308096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-2282.4003590009165</v>
      </c>
      <c r="AR14">
        <f t="shared" si="14"/>
        <v>-2292.6425884420646</v>
      </c>
      <c r="AS14">
        <f t="shared" si="15"/>
        <v>145.76956227996931</v>
      </c>
      <c r="AT14">
        <f t="shared" si="16"/>
        <v>13.853720232470973</v>
      </c>
      <c r="AU14">
        <f t="shared" si="17"/>
        <v>-2133.0193059296244</v>
      </c>
      <c r="AW14">
        <v>11</v>
      </c>
      <c r="AX14">
        <f>IF(Z14&gt;0, (R14*SUMPRODUCT(K14:$K$98, X14:$X$98)-K14*$AZ$3)/Z14, 0)</f>
        <v>18430.415275717678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1000000</v>
      </c>
      <c r="S15">
        <f t="shared" si="1"/>
        <v>18379.299761020691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15719.059712672379</v>
      </c>
      <c r="AC15">
        <f t="shared" si="2"/>
        <v>15427.668639647971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-4953.4357587854438</v>
      </c>
      <c r="AI15">
        <f t="shared" si="7"/>
        <v>-4974.4208736160526</v>
      </c>
      <c r="AJ15">
        <f t="shared" si="8"/>
        <v>291.39107302440789</v>
      </c>
      <c r="AK15">
        <f t="shared" si="30"/>
        <v>64.44814482195676</v>
      </c>
      <c r="AL15">
        <f t="shared" si="9"/>
        <v>-4618.581655769688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-2257.2921465080913</v>
      </c>
      <c r="AR15">
        <f t="shared" si="14"/>
        <v>-2266.8551119339959</v>
      </c>
      <c r="AS15">
        <f t="shared" si="15"/>
        <v>132.78758678437765</v>
      </c>
      <c r="AT15">
        <f t="shared" si="16"/>
        <v>29.369168845199603</v>
      </c>
      <c r="AU15">
        <f t="shared" si="17"/>
        <v>-2104.6983563044187</v>
      </c>
      <c r="AW15">
        <v>12</v>
      </c>
      <c r="AX15">
        <f>IF(Z15&gt;0, (R15*SUMPRODUCT(K15:$K$98, X15:$X$98)-K15*$AZ$3)/Z15, 0)</f>
        <v>18379.299761020691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1000000</v>
      </c>
      <c r="S16">
        <f t="shared" si="1"/>
        <v>18354.887245749222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15427.668639647971</v>
      </c>
      <c r="AC16">
        <f t="shared" si="2"/>
        <v>15158.283460554798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-5166.0047675929582</v>
      </c>
      <c r="AI16">
        <f t="shared" si="7"/>
        <v>-5186.6508811560707</v>
      </c>
      <c r="AJ16">
        <f t="shared" si="8"/>
        <v>269.38517909317306</v>
      </c>
      <c r="AK16">
        <f t="shared" si="30"/>
        <v>109.5364473415006</v>
      </c>
      <c r="AL16">
        <f t="shared" si="9"/>
        <v>-4807.7292547213974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-2226.9987097641579</v>
      </c>
      <c r="AR16">
        <f t="shared" si="14"/>
        <v>-2235.8989857676042</v>
      </c>
      <c r="AS16">
        <f t="shared" si="15"/>
        <v>116.12851192733399</v>
      </c>
      <c r="AT16">
        <f t="shared" si="16"/>
        <v>47.219764184486309</v>
      </c>
      <c r="AU16">
        <f t="shared" si="17"/>
        <v>-2072.550709655784</v>
      </c>
      <c r="AW16">
        <v>13</v>
      </c>
      <c r="AX16">
        <f>IF(Z16&gt;0, (R16*SUMPRODUCT(K16:$K$98, X16:$X$98)-K16*$AZ$3)/Z16, 0)</f>
        <v>18354.887245749222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1000000</v>
      </c>
      <c r="S17">
        <f t="shared" si="1"/>
        <v>18492.037776659326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15158.283460554798</v>
      </c>
      <c r="AC17">
        <f t="shared" si="2"/>
        <v>15019.237375457256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-5385.8649315322837</v>
      </c>
      <c r="AI17">
        <f t="shared" si="7"/>
        <v>-5406.1699373364772</v>
      </c>
      <c r="AJ17">
        <f t="shared" si="8"/>
        <v>139.04608509754144</v>
      </c>
      <c r="AK17">
        <f t="shared" si="30"/>
        <v>209.18431175565621</v>
      </c>
      <c r="AL17">
        <f t="shared" si="9"/>
        <v>-5057.9395404832794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-2182.5320735662831</v>
      </c>
      <c r="AR17">
        <f t="shared" si="14"/>
        <v>-2190.7603390324566</v>
      </c>
      <c r="AS17">
        <f t="shared" si="15"/>
        <v>56.3461104738237</v>
      </c>
      <c r="AT17">
        <f t="shared" si="16"/>
        <v>84.768458826485798</v>
      </c>
      <c r="AU17">
        <f t="shared" si="17"/>
        <v>-2049.6457697321471</v>
      </c>
      <c r="AW17">
        <v>14</v>
      </c>
      <c r="AX17">
        <f>IF(Z17&gt;0, (R17*SUMPRODUCT(K17:$K$98, X17:$X$98)-K17*$AZ$3)/Z17, 0)</f>
        <v>18492.037776659326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1000000</v>
      </c>
      <c r="S18">
        <f t="shared" si="1"/>
        <v>18815.775162229453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15019.237375457256</v>
      </c>
      <c r="AC18">
        <f t="shared" si="2"/>
        <v>15023.360359721035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-5633.2957314796658</v>
      </c>
      <c r="AI18">
        <f t="shared" si="7"/>
        <v>-5653.2568548325307</v>
      </c>
      <c r="AJ18">
        <f t="shared" si="8"/>
        <v>-4.1229842637785623</v>
      </c>
      <c r="AK18">
        <f t="shared" si="30"/>
        <v>324.41552730987678</v>
      </c>
      <c r="AL18">
        <f t="shared" si="9"/>
        <v>-5332.9643117864325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-2130.2718223403199</v>
      </c>
      <c r="AR18">
        <f t="shared" si="14"/>
        <v>-2137.820266563343</v>
      </c>
      <c r="AS18">
        <f t="shared" si="15"/>
        <v>-1.5591365374267365</v>
      </c>
      <c r="AT18">
        <f t="shared" si="16"/>
        <v>122.68009518761437</v>
      </c>
      <c r="AU18">
        <f t="shared" si="17"/>
        <v>-2016.6993079131555</v>
      </c>
      <c r="AW18">
        <v>15</v>
      </c>
      <c r="AX18">
        <f>IF(Z18&gt;0, (R18*SUMPRODUCT(K18:$K$98, X18:$X$98)-K18*$AZ$3)/Z18, 0)</f>
        <v>18815.775162229453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1000000</v>
      </c>
      <c r="S19">
        <f t="shared" si="1"/>
        <v>19058.368342905069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15023.360359721035</v>
      </c>
      <c r="AC19">
        <f t="shared" si="2"/>
        <v>14952.244529553247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-5910.3984005056191</v>
      </c>
      <c r="AI19">
        <f t="shared" si="7"/>
        <v>-5930.0121526649418</v>
      </c>
      <c r="AJ19">
        <f t="shared" si="8"/>
        <v>71.115830167787863</v>
      </c>
      <c r="AK19">
        <f t="shared" si="30"/>
        <v>335.02093602177911</v>
      </c>
      <c r="AL19">
        <f t="shared" si="9"/>
        <v>-5523.8753864753744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-2084.3609208888893</v>
      </c>
      <c r="AR19">
        <f t="shared" si="14"/>
        <v>-2091.2779061312708</v>
      </c>
      <c r="AS19">
        <f t="shared" si="15"/>
        <v>25.079706512783872</v>
      </c>
      <c r="AT19">
        <f t="shared" si="16"/>
        <v>118.14847314923391</v>
      </c>
      <c r="AU19">
        <f t="shared" si="17"/>
        <v>-1948.0497264692528</v>
      </c>
      <c r="AW19">
        <v>16</v>
      </c>
      <c r="AX19">
        <f>IF(Z19&gt;0, (R19*SUMPRODUCT(K19:$K$98, X19:$X$98)-K19*$AZ$3)/Z19, 0)</f>
        <v>19058.368342905069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1000000</v>
      </c>
      <c r="S20">
        <f t="shared" si="1"/>
        <v>18604.993327657816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14952.244529553247</v>
      </c>
      <c r="AC20">
        <f t="shared" si="2"/>
        <v>14334.736542424371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-6226.6664919080704</v>
      </c>
      <c r="AI20">
        <f t="shared" si="7"/>
        <v>-6245.9284398835025</v>
      </c>
      <c r="AJ20">
        <f t="shared" si="8"/>
        <v>617.50798712887627</v>
      </c>
      <c r="AK20">
        <f t="shared" si="30"/>
        <v>64.294651477078958</v>
      </c>
      <c r="AL20">
        <f t="shared" si="9"/>
        <v>-5564.125801277547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-2082.799977637028</v>
      </c>
      <c r="AR20">
        <f t="shared" si="14"/>
        <v>-2089.2430374772507</v>
      </c>
      <c r="AS20">
        <f t="shared" si="15"/>
        <v>206.55444184366283</v>
      </c>
      <c r="AT20">
        <f t="shared" si="16"/>
        <v>21.506354777900576</v>
      </c>
      <c r="AU20">
        <f t="shared" si="17"/>
        <v>-1861.1822408556873</v>
      </c>
      <c r="AW20">
        <v>17</v>
      </c>
      <c r="AX20">
        <f>IF(Z20&gt;0, (R20*SUMPRODUCT(K20:$K$98, X20:$X$98)-K20*$AZ$3)/Z20, 0)</f>
        <v>18604.993327657816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1000000</v>
      </c>
      <c r="S21">
        <f t="shared" si="1"/>
        <v>17955.243918125932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14334.736542424371</v>
      </c>
      <c r="AC21">
        <f t="shared" si="2"/>
        <v>13577.455293452971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-6589.8568060251791</v>
      </c>
      <c r="AI21">
        <f t="shared" si="7"/>
        <v>-6608.7613881007064</v>
      </c>
      <c r="AJ21">
        <f t="shared" si="8"/>
        <v>757.28124897139969</v>
      </c>
      <c r="AK21">
        <f t="shared" si="30"/>
        <v>22.935578467878994</v>
      </c>
      <c r="AL21">
        <f t="shared" si="9"/>
        <v>-5828.5445606614276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-2096.1258779481509</v>
      </c>
      <c r="AR21">
        <f t="shared" si="14"/>
        <v>-2102.1391169101989</v>
      </c>
      <c r="AS21">
        <f t="shared" si="15"/>
        <v>240.8788035276441</v>
      </c>
      <c r="AT21">
        <f t="shared" si="16"/>
        <v>7.2954331129434058</v>
      </c>
      <c r="AU21">
        <f t="shared" si="17"/>
        <v>-1853.9648802696113</v>
      </c>
      <c r="AW21">
        <v>18</v>
      </c>
      <c r="AX21">
        <f>IF(Z21&gt;0, (R21*SUMPRODUCT(K21:$K$98, X21:$X$98)-K21*$AZ$3)/Z21, 0)</f>
        <v>17955.243918125932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1000000</v>
      </c>
      <c r="S22">
        <f t="shared" si="1"/>
        <v>17777.767944922787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13577.455293452971</v>
      </c>
      <c r="AC22">
        <f t="shared" si="2"/>
        <v>13184.291758444104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-7004.6285915508706</v>
      </c>
      <c r="AI22">
        <f t="shared" si="7"/>
        <v>-7023.1690120908543</v>
      </c>
      <c r="AJ22">
        <f t="shared" si="8"/>
        <v>393.16353500886726</v>
      </c>
      <c r="AK22">
        <f t="shared" si="30"/>
        <v>285.12656116251242</v>
      </c>
      <c r="AL22">
        <f t="shared" si="9"/>
        <v>-6344.8789159194748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-2080.3529526031421</v>
      </c>
      <c r="AR22">
        <f t="shared" si="14"/>
        <v>-2085.8593999627328</v>
      </c>
      <c r="AS22">
        <f t="shared" si="15"/>
        <v>116.76834970210651</v>
      </c>
      <c r="AT22">
        <f t="shared" si="16"/>
        <v>84.681703765921256</v>
      </c>
      <c r="AU22">
        <f t="shared" si="17"/>
        <v>-1884.4093464947052</v>
      </c>
      <c r="AW22">
        <v>19</v>
      </c>
      <c r="AX22">
        <f>IF(Z22&gt;0, (R22*SUMPRODUCT(K22:$K$98, X22:$X$98)-K22*$AZ$3)/Z22, 0)</f>
        <v>17777.767944922787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1000000</v>
      </c>
      <c r="S23">
        <f t="shared" si="1"/>
        <v>18816.229020672836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13184.291758444104</v>
      </c>
      <c r="AC23">
        <f t="shared" si="2"/>
        <v>13673.801496393196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-7498.109458611817</v>
      </c>
      <c r="AI23">
        <f t="shared" si="7"/>
        <v>-7516.2770222099352</v>
      </c>
      <c r="AJ23">
        <f t="shared" si="8"/>
        <v>-489.5097379490926</v>
      </c>
      <c r="AK23">
        <f t="shared" si="30"/>
        <v>922.9004230910873</v>
      </c>
      <c r="AL23">
        <f t="shared" si="9"/>
        <v>-7082.886337067941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-1988.3171773095426</v>
      </c>
      <c r="AR23">
        <f t="shared" si="14"/>
        <v>-1993.1347755283196</v>
      </c>
      <c r="AS23">
        <f t="shared" si="15"/>
        <v>-129.80613657308069</v>
      </c>
      <c r="AT23">
        <f t="shared" si="16"/>
        <v>244.73085839933637</v>
      </c>
      <c r="AU23">
        <f t="shared" si="17"/>
        <v>-1878.210053702064</v>
      </c>
      <c r="AW23">
        <v>20</v>
      </c>
      <c r="AX23">
        <f>IF(Z23&gt;0, (R23*SUMPRODUCT(K23:$K$98, X23:$X$98)-K23*$AZ$3)/Z23, 0)</f>
        <v>18816.229020672836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1000000</v>
      </c>
      <c r="S24">
        <f t="shared" si="1"/>
        <v>19651.969724558239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13673.801496393196</v>
      </c>
      <c r="AC24">
        <f t="shared" si="2"/>
        <v>13980.004578505301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-8056.2127747088043</v>
      </c>
      <c r="AI24">
        <f t="shared" si="7"/>
        <v>-8073.9972573515734</v>
      </c>
      <c r="AJ24">
        <f t="shared" si="8"/>
        <v>-306.20308211210431</v>
      </c>
      <c r="AK24">
        <f t="shared" si="30"/>
        <v>957.16610474752383</v>
      </c>
      <c r="AL24">
        <f t="shared" si="9"/>
        <v>-7423.0342347161541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-1907.4220275638654</v>
      </c>
      <c r="AR24">
        <f t="shared" si="14"/>
        <v>-1911.6327547244164</v>
      </c>
      <c r="AS24">
        <f t="shared" si="15"/>
        <v>-72.497899454956467</v>
      </c>
      <c r="AT24">
        <f t="shared" si="16"/>
        <v>226.62257853522502</v>
      </c>
      <c r="AU24">
        <f t="shared" si="17"/>
        <v>-1757.508075644148</v>
      </c>
      <c r="AW24">
        <v>21</v>
      </c>
      <c r="AX24">
        <f>IF(Z24&gt;0, (R24*SUMPRODUCT(K24:$K$98, X24:$X$98)-K24*$AZ$3)/Z24, 0)</f>
        <v>19651.969724558239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1000000</v>
      </c>
      <c r="S25">
        <f t="shared" si="1"/>
        <v>20301.383540962368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13980.004578505301</v>
      </c>
      <c r="AC25">
        <f t="shared" si="2"/>
        <v>14121.261353996439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-8684.2816748082714</v>
      </c>
      <c r="AI25">
        <f t="shared" si="7"/>
        <v>-8701.6712055827429</v>
      </c>
      <c r="AJ25">
        <f t="shared" si="8"/>
        <v>-141.25677549113789</v>
      </c>
      <c r="AK25">
        <f t="shared" si="30"/>
        <v>978.60032049537119</v>
      </c>
      <c r="AL25">
        <f t="shared" si="9"/>
        <v>-7864.3276605785095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-1835.8269644237005</v>
      </c>
      <c r="AR25">
        <f t="shared" si="14"/>
        <v>-1839.5030507932913</v>
      </c>
      <c r="AS25">
        <f t="shared" si="15"/>
        <v>-29.861191410503285</v>
      </c>
      <c r="AT25">
        <f t="shared" si="16"/>
        <v>206.87270669381425</v>
      </c>
      <c r="AU25">
        <f t="shared" si="17"/>
        <v>-1662.4915355099802</v>
      </c>
      <c r="AW25">
        <v>22</v>
      </c>
      <c r="AX25">
        <f>IF(Z25&gt;0, (R25*SUMPRODUCT(K25:$K$98, X25:$X$98)-K25*$AZ$3)/Z25, 0)</f>
        <v>20301.383540962368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1000000</v>
      </c>
      <c r="S26">
        <f t="shared" si="1"/>
        <v>20780.213232996517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14121.261353996439</v>
      </c>
      <c r="AC26">
        <f t="shared" si="2"/>
        <v>14114.611892300454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-9392.1627808086087</v>
      </c>
      <c r="AI26">
        <f t="shared" si="7"/>
        <v>-9409.1436122058149</v>
      </c>
      <c r="AJ26">
        <f t="shared" si="8"/>
        <v>6.6494616959844279</v>
      </c>
      <c r="AK26">
        <f t="shared" si="30"/>
        <v>988.48829477975085</v>
      </c>
      <c r="AL26">
        <f t="shared" si="9"/>
        <v>-8414.0058557300799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-1772.7415803924073</v>
      </c>
      <c r="AR26">
        <f t="shared" si="14"/>
        <v>-1775.9466596260179</v>
      </c>
      <c r="AS26">
        <f t="shared" si="15"/>
        <v>1.2550652614097213</v>
      </c>
      <c r="AT26">
        <f t="shared" si="16"/>
        <v>186.57409829691917</v>
      </c>
      <c r="AU26">
        <f t="shared" si="17"/>
        <v>-1588.117496067689</v>
      </c>
      <c r="AW26">
        <v>23</v>
      </c>
      <c r="AX26">
        <f>IF(Z26&gt;0, (R26*SUMPRODUCT(K26:$K$98, X26:$X$98)-K26*$AZ$3)/Z26, 0)</f>
        <v>20780.213232996517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1000000</v>
      </c>
      <c r="S27">
        <f t="shared" si="1"/>
        <v>21101.261637432017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14114.611892300454</v>
      </c>
      <c r="AC27">
        <f t="shared" si="2"/>
        <v>13975.064510772068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-10155.191277154852</v>
      </c>
      <c r="AI27">
        <f t="shared" si="7"/>
        <v>-10171.748420456157</v>
      </c>
      <c r="AJ27">
        <f t="shared" si="8"/>
        <v>139.54738152838581</v>
      </c>
      <c r="AK27">
        <f t="shared" si="30"/>
        <v>988.02283246103184</v>
      </c>
      <c r="AL27">
        <f t="shared" si="9"/>
        <v>-9044.1782064667386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-1711.3936083493375</v>
      </c>
      <c r="AR27">
        <f t="shared" si="14"/>
        <v>-1714.1838846174094</v>
      </c>
      <c r="AS27">
        <f t="shared" si="15"/>
        <v>23.517085034805515</v>
      </c>
      <c r="AT27">
        <f t="shared" si="16"/>
        <v>166.50557475769685</v>
      </c>
      <c r="AU27">
        <f t="shared" si="17"/>
        <v>-1524.1612248249069</v>
      </c>
      <c r="AW27">
        <v>24</v>
      </c>
      <c r="AX27">
        <f>IF(Z27&gt;0, (R27*SUMPRODUCT(K27:$K$98, X27:$X$98)-K27*$AZ$3)/Z27, 0)</f>
        <v>21101.261637432017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1000000</v>
      </c>
      <c r="S28">
        <f t="shared" si="1"/>
        <v>21284.341216112094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13975.064510772068</v>
      </c>
      <c r="AC28">
        <f t="shared" si="2"/>
        <v>13721.880008551323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-10969.206779974686</v>
      </c>
      <c r="AI28">
        <f t="shared" si="7"/>
        <v>-10985.324121673479</v>
      </c>
      <c r="AJ28">
        <f t="shared" si="8"/>
        <v>253.18450222074534</v>
      </c>
      <c r="AK28">
        <f t="shared" si="30"/>
        <v>978.25451575404486</v>
      </c>
      <c r="AL28">
        <f t="shared" si="9"/>
        <v>-9753.8851036986889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-1650.5131868351709</v>
      </c>
      <c r="AR28">
        <f t="shared" si="14"/>
        <v>-1652.938328921028</v>
      </c>
      <c r="AS28">
        <f t="shared" si="15"/>
        <v>38.096132929185529</v>
      </c>
      <c r="AT28">
        <f t="shared" si="16"/>
        <v>147.19587393326827</v>
      </c>
      <c r="AU28">
        <f t="shared" si="17"/>
        <v>-1467.6463220585742</v>
      </c>
      <c r="AW28">
        <v>25</v>
      </c>
      <c r="AX28">
        <f>IF(Z28&gt;0, (R28*SUMPRODUCT(K28:$K$98, X28:$X$98)-K28*$AZ$3)/Z28, 0)</f>
        <v>21284.341216112094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1000000</v>
      </c>
      <c r="S29">
        <f t="shared" si="1"/>
        <v>21348.326227845682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13721.880008551323</v>
      </c>
      <c r="AC29">
        <f t="shared" si="2"/>
        <v>13373.339237902395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-11811.707974739717</v>
      </c>
      <c r="AI29">
        <f t="shared" si="7"/>
        <v>-11827.368850322153</v>
      </c>
      <c r="AJ29">
        <f t="shared" si="8"/>
        <v>348.54077064892772</v>
      </c>
      <c r="AK29">
        <f t="shared" si="30"/>
        <v>960.53160059859272</v>
      </c>
      <c r="AL29">
        <f t="shared" si="9"/>
        <v>-10518.296479074632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-1586.8594175235603</v>
      </c>
      <c r="AR29">
        <f t="shared" si="14"/>
        <v>-1588.963398417585</v>
      </c>
      <c r="AS29">
        <f t="shared" si="15"/>
        <v>46.825167492964376</v>
      </c>
      <c r="AT29">
        <f t="shared" si="16"/>
        <v>129.04387913234402</v>
      </c>
      <c r="AU29">
        <f t="shared" si="17"/>
        <v>-1413.0943517922767</v>
      </c>
      <c r="AW29">
        <v>26</v>
      </c>
      <c r="AX29">
        <f>IF(Z29&gt;0, (R29*SUMPRODUCT(K29:$K$98, X29:$X$98)-K29*$AZ$3)/Z29, 0)</f>
        <v>21348.326227845682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1000000</v>
      </c>
      <c r="S30">
        <f t="shared" si="1"/>
        <v>21315.781964066067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13373.339237902395</v>
      </c>
      <c r="AC30">
        <f t="shared" si="2"/>
        <v>12948.955191973699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-12688.610534346446</v>
      </c>
      <c r="AI30">
        <f t="shared" si="7"/>
        <v>-12703.797585909701</v>
      </c>
      <c r="AJ30">
        <f t="shared" si="8"/>
        <v>424.38404592869665</v>
      </c>
      <c r="AK30">
        <f t="shared" si="30"/>
        <v>936.1337466531678</v>
      </c>
      <c r="AL30">
        <f t="shared" si="9"/>
        <v>-11343.279793327836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-1522.0250386898736</v>
      </c>
      <c r="AR30">
        <f t="shared" si="14"/>
        <v>-1523.846756889875</v>
      </c>
      <c r="AS30">
        <f t="shared" si="15"/>
        <v>50.905742766361868</v>
      </c>
      <c r="AT30">
        <f t="shared" si="16"/>
        <v>112.29117625699688</v>
      </c>
      <c r="AU30">
        <f t="shared" si="17"/>
        <v>-1360.6498378665162</v>
      </c>
      <c r="AW30">
        <v>27</v>
      </c>
      <c r="AX30">
        <f>IF(Z30&gt;0, (R30*SUMPRODUCT(K30:$K$98, X30:$X$98)-K30*$AZ$3)/Z30, 0)</f>
        <v>21315.781964066067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1000000</v>
      </c>
      <c r="S31">
        <f t="shared" si="1"/>
        <v>21206.616745283933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12948.955191973699</v>
      </c>
      <c r="AC31">
        <f t="shared" si="2"/>
        <v>12464.854592207814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-13625.855466582509</v>
      </c>
      <c r="AI31">
        <f t="shared" si="7"/>
        <v>-13640.550001243466</v>
      </c>
      <c r="AJ31">
        <f t="shared" si="8"/>
        <v>484.10059976588491</v>
      </c>
      <c r="AK31">
        <f t="shared" si="30"/>
        <v>906.42686343815899</v>
      </c>
      <c r="AL31">
        <f t="shared" si="9"/>
        <v>-12250.022538039422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-1459.3299142432227</v>
      </c>
      <c r="AR31">
        <f t="shared" si="14"/>
        <v>-1460.9036997614394</v>
      </c>
      <c r="AS31">
        <f t="shared" si="15"/>
        <v>51.847202436136577</v>
      </c>
      <c r="AT31">
        <f t="shared" si="16"/>
        <v>97.078369877992429</v>
      </c>
      <c r="AU31">
        <f t="shared" si="17"/>
        <v>-1311.9781274473103</v>
      </c>
      <c r="AW31">
        <v>28</v>
      </c>
      <c r="AX31">
        <f>IF(Z31&gt;0, (R31*SUMPRODUCT(K31:$K$98, X31:$X$98)-K31*$AZ$3)/Z31, 0)</f>
        <v>21206.616745283933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1000000</v>
      </c>
      <c r="S32">
        <f t="shared" si="1"/>
        <v>21034.032340710106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12464.854592207814</v>
      </c>
      <c r="AC32">
        <f t="shared" si="2"/>
        <v>11932.242927003863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-14620.859790854785</v>
      </c>
      <c r="AI32">
        <f t="shared" si="7"/>
        <v>-14635.041858674362</v>
      </c>
      <c r="AJ32">
        <f t="shared" si="8"/>
        <v>532.61166520395091</v>
      </c>
      <c r="AK32">
        <f t="shared" si="30"/>
        <v>872.539821454547</v>
      </c>
      <c r="AL32">
        <f t="shared" si="9"/>
        <v>-13229.890372015863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-1398.1204779791217</v>
      </c>
      <c r="AR32">
        <f t="shared" si="14"/>
        <v>-1399.4766389520241</v>
      </c>
      <c r="AS32">
        <f t="shared" si="15"/>
        <v>50.931018187998689</v>
      </c>
      <c r="AT32">
        <f t="shared" si="16"/>
        <v>83.4366658102347</v>
      </c>
      <c r="AU32">
        <f t="shared" si="17"/>
        <v>-1265.1089549537908</v>
      </c>
      <c r="AW32">
        <v>29</v>
      </c>
      <c r="AX32">
        <f>IF(Z32&gt;0, (R32*SUMPRODUCT(K32:$K$98, X32:$X$98)-K32*$AZ$3)/Z32, 0)</f>
        <v>21034.032340710106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1000000</v>
      </c>
      <c r="S33">
        <f t="shared" si="1"/>
        <v>20811.194896636658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11932.242927003863</v>
      </c>
      <c r="AC33">
        <f t="shared" si="2"/>
        <v>11361.549457095523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-15675.377159878472</v>
      </c>
      <c r="AI33">
        <f t="shared" si="7"/>
        <v>-15689.025522590855</v>
      </c>
      <c r="AJ33">
        <f t="shared" si="8"/>
        <v>570.69346990833947</v>
      </c>
      <c r="AK33">
        <f t="shared" si="30"/>
        <v>835.25700489027042</v>
      </c>
      <c r="AL33">
        <f t="shared" si="9"/>
        <v>-14283.075047792245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-1338.3560323579475</v>
      </c>
      <c r="AR33">
        <f t="shared" si="14"/>
        <v>-1339.5213228885436</v>
      </c>
      <c r="AS33">
        <f t="shared" si="15"/>
        <v>48.725529235370338</v>
      </c>
      <c r="AT33">
        <f t="shared" si="16"/>
        <v>71.31383440810248</v>
      </c>
      <c r="AU33">
        <f t="shared" si="17"/>
        <v>-1219.4819592450706</v>
      </c>
      <c r="AW33">
        <v>30</v>
      </c>
      <c r="AX33">
        <f>IF(Z33&gt;0, (R33*SUMPRODUCT(K33:$K$98, X33:$X$98)-K33*$AZ$3)/Z33, 0)</f>
        <v>20811.194896636658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1000000</v>
      </c>
      <c r="S34">
        <f t="shared" si="1"/>
        <v>20547.362543505686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11361.549457095523</v>
      </c>
      <c r="AC34">
        <f t="shared" si="2"/>
        <v>10761.96753908648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-16711.224544739198</v>
      </c>
      <c r="AI34">
        <f t="shared" si="7"/>
        <v>-16724.318643210838</v>
      </c>
      <c r="AJ34">
        <f t="shared" si="8"/>
        <v>599.58191800904387</v>
      </c>
      <c r="AK34">
        <f t="shared" si="30"/>
        <v>795.30846199668667</v>
      </c>
      <c r="AL34">
        <f t="shared" si="9"/>
        <v>-15329.428263205107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-1273.9251564859783</v>
      </c>
      <c r="AR34">
        <f t="shared" si="14"/>
        <v>-1274.9233419510749</v>
      </c>
      <c r="AS34">
        <f t="shared" si="15"/>
        <v>45.707152499862161</v>
      </c>
      <c r="AT34">
        <f t="shared" si="16"/>
        <v>60.62772085859514</v>
      </c>
      <c r="AU34">
        <f t="shared" si="17"/>
        <v>-1168.5884685926176</v>
      </c>
      <c r="AW34">
        <v>31</v>
      </c>
      <c r="AX34">
        <f>IF(Z34&gt;0, (R34*SUMPRODUCT(K34:$K$98, X34:$X$98)-K34*$AZ$3)/Z34, 0)</f>
        <v>20547.362543505686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1000000</v>
      </c>
      <c r="S35">
        <f t="shared" ref="S35:S69" si="32">AX35</f>
        <v>20260.312651291606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10761.96753908648</v>
      </c>
      <c r="AC35">
        <f t="shared" ref="AC35:AC69" si="33">S35*Z35</f>
        <v>10147.662127554886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-17662.255460943579</v>
      </c>
      <c r="AI35">
        <f t="shared" ref="AI35:AI66" si="38">SUM(AE35:AH35)</f>
        <v>-17674.777062043981</v>
      </c>
      <c r="AJ35">
        <f t="shared" ref="AJ35:AJ69" si="39">AB35-AC35</f>
        <v>614.30541153159356</v>
      </c>
      <c r="AK35">
        <f t="shared" si="30"/>
        <v>753.33772773605369</v>
      </c>
      <c r="AL35">
        <f t="shared" ref="AL35:AL66" si="40">SUM(AI35:AK35)</f>
        <v>-16307.133922776333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-1202.1641657965936</v>
      </c>
      <c r="AR35">
        <f t="shared" ref="AR35:AR69" si="45">AI35*$K35</f>
        <v>-1203.0164363446324</v>
      </c>
      <c r="AS35">
        <f t="shared" ref="AS35:AS69" si="46">AJ35*$K35</f>
        <v>41.812097794148784</v>
      </c>
      <c r="AT35">
        <f t="shared" ref="AT35:AT69" si="47">AK35*$K35</f>
        <v>51.27519659250428</v>
      </c>
      <c r="AU35">
        <f t="shared" ref="AU35:AU69" si="48">AL35*$K35</f>
        <v>-1109.9291419579795</v>
      </c>
      <c r="AW35">
        <v>32</v>
      </c>
      <c r="AX35">
        <f>IF(Z35&gt;0, (R35*SUMPRODUCT(K35:$K$98, X35:$X$98)-K35*$AZ$3)/Z35, 0)</f>
        <v>20260.312651291606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1000000</v>
      </c>
      <c r="S36">
        <f t="shared" si="32"/>
        <v>20157.019041528081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10147.662127554886</v>
      </c>
      <c r="AC36">
        <f t="shared" si="33"/>
        <v>9534.4441626104308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-22846.763609441685</v>
      </c>
      <c r="AI36">
        <f t="shared" si="38"/>
        <v>-22858.588825440846</v>
      </c>
      <c r="AJ36">
        <f t="shared" si="39"/>
        <v>613.21796494445516</v>
      </c>
      <c r="AK36">
        <f t="shared" si="30"/>
        <v>710.33634892884209</v>
      </c>
      <c r="AL36">
        <f t="shared" si="40"/>
        <v>-21535.034511567548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-1388.4309364249552</v>
      </c>
      <c r="AR36">
        <f t="shared" si="45"/>
        <v>-1389.1495719395432</v>
      </c>
      <c r="AS36">
        <f t="shared" si="46"/>
        <v>37.266144468207301</v>
      </c>
      <c r="AT36">
        <f t="shared" si="47"/>
        <v>43.168169416887373</v>
      </c>
      <c r="AU36">
        <f t="shared" si="48"/>
        <v>-1308.7152580544484</v>
      </c>
      <c r="AW36">
        <v>33</v>
      </c>
      <c r="AX36">
        <f>IF(Z36&gt;0, (R36*SUMPRODUCT(K36:$K$98, X36:$X$98)-K36*$AZ$3)/Z36, 0)</f>
        <v>20157.019041528081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1000000</v>
      </c>
      <c r="S37">
        <f t="shared" si="32"/>
        <v>19680.773241784089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9534.4441626104308</v>
      </c>
      <c r="AC37">
        <f t="shared" si="33"/>
        <v>8671.8580483748738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-27652.672569167757</v>
      </c>
      <c r="AI37">
        <f t="shared" si="38"/>
        <v>-27663.688216192695</v>
      </c>
      <c r="AJ37">
        <f t="shared" si="39"/>
        <v>862.58611423555703</v>
      </c>
      <c r="AK37">
        <f t="shared" si="30"/>
        <v>667.41109138273021</v>
      </c>
      <c r="AL37">
        <f t="shared" si="40"/>
        <v>-26133.691010574406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-1500.4401688615808</v>
      </c>
      <c r="AR37">
        <f t="shared" si="45"/>
        <v>-1501.0378803211468</v>
      </c>
      <c r="AS37">
        <f t="shared" si="46"/>
        <v>46.80411456302889</v>
      </c>
      <c r="AT37">
        <f t="shared" si="47"/>
        <v>36.213874378672195</v>
      </c>
      <c r="AU37">
        <f t="shared" si="48"/>
        <v>-1418.0198913794457</v>
      </c>
      <c r="AW37">
        <v>34</v>
      </c>
      <c r="AX37">
        <f>IF(Z37&gt;0, (R37*SUMPRODUCT(K37:$K$98, X37:$X$98)-K37*$AZ$3)/Z37, 0)</f>
        <v>19680.773241784089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1000000</v>
      </c>
      <c r="S38">
        <f t="shared" si="32"/>
        <v>18902.750392165362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8671.8580483748738</v>
      </c>
      <c r="AC38">
        <f t="shared" si="33"/>
        <v>7640.9221850395415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-31996.84896586564</v>
      </c>
      <c r="AI38">
        <f t="shared" si="38"/>
        <v>-32006.954535196182</v>
      </c>
      <c r="AJ38">
        <f t="shared" si="39"/>
        <v>1030.9358633353322</v>
      </c>
      <c r="AK38">
        <f t="shared" si="30"/>
        <v>607.03006338624118</v>
      </c>
      <c r="AL38">
        <f t="shared" si="40"/>
        <v>-30368.988608474607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-1550.1394170754559</v>
      </c>
      <c r="AR38">
        <f t="shared" si="45"/>
        <v>-1550.6289978266097</v>
      </c>
      <c r="AS38">
        <f t="shared" si="46"/>
        <v>49.945365555766656</v>
      </c>
      <c r="AT38">
        <f t="shared" si="47"/>
        <v>29.408559249339437</v>
      </c>
      <c r="AU38">
        <f t="shared" si="48"/>
        <v>-1471.2750730215034</v>
      </c>
      <c r="AW38">
        <v>35</v>
      </c>
      <c r="AX38">
        <f>IF(Z38&gt;0, (R38*SUMPRODUCT(K38:$K$98, X38:$X$98)-K38*$AZ$3)/Z38, 0)</f>
        <v>18902.750392165362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1000000</v>
      </c>
      <c r="S39">
        <f t="shared" si="32"/>
        <v>17860.072588714713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7640.9221850395415</v>
      </c>
      <c r="AC39">
        <f t="shared" si="33"/>
        <v>6509.9830407553818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-35681.296764814571</v>
      </c>
      <c r="AI39">
        <f t="shared" si="38"/>
        <v>-35690.409246032686</v>
      </c>
      <c r="AJ39">
        <f t="shared" si="39"/>
        <v>1130.9391442841597</v>
      </c>
      <c r="AK39">
        <f t="shared" si="30"/>
        <v>534.86455295276801</v>
      </c>
      <c r="AL39">
        <f t="shared" si="40"/>
        <v>-34024.605548795756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-1543.4272200441624</v>
      </c>
      <c r="AR39">
        <f t="shared" si="45"/>
        <v>-1543.8213887776274</v>
      </c>
      <c r="AS39">
        <f t="shared" si="46"/>
        <v>48.919810034003277</v>
      </c>
      <c r="AT39">
        <f t="shared" si="47"/>
        <v>23.136056839674797</v>
      </c>
      <c r="AU39">
        <f t="shared" si="48"/>
        <v>-1471.7655219039493</v>
      </c>
      <c r="AW39">
        <v>36</v>
      </c>
      <c r="AX39">
        <f>IF(Z39&gt;0, (R39*SUMPRODUCT(K39:$K$98, X39:$X$98)-K39*$AZ$3)/Z39, 0)</f>
        <v>17860.072588714713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1000000</v>
      </c>
      <c r="S40">
        <f t="shared" si="32"/>
        <v>16534.487452730682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6509.9830407553818</v>
      </c>
      <c r="AC40">
        <f t="shared" si="33"/>
        <v>5340.8417785605898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-37842.019309703152</v>
      </c>
      <c r="AI40">
        <f t="shared" si="38"/>
        <v>-37850.094615626345</v>
      </c>
      <c r="AJ40">
        <f t="shared" si="39"/>
        <v>1169.141262194792</v>
      </c>
      <c r="AK40">
        <f t="shared" ref="AK40:AK69" si="61">G40*SUM(AB40:AB40, AE40:AF40)</f>
        <v>455.69881285287676</v>
      </c>
      <c r="AL40">
        <f t="shared" si="40"/>
        <v>-36225.25454057868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-1461.5100496738633</v>
      </c>
      <c r="AR40">
        <f t="shared" si="45"/>
        <v>-1461.8219289280951</v>
      </c>
      <c r="AS40">
        <f t="shared" si="46"/>
        <v>45.153819361535483</v>
      </c>
      <c r="AT40">
        <f t="shared" si="47"/>
        <v>17.599705479727287</v>
      </c>
      <c r="AU40">
        <f t="shared" si="48"/>
        <v>-1399.0684040868325</v>
      </c>
      <c r="AW40">
        <v>37</v>
      </c>
      <c r="AX40">
        <f>IF(Z40&gt;0, (R40*SUMPRODUCT(K40:$K$98, X40:$X$98)-K40*$AZ$3)/Z40, 0)</f>
        <v>16534.487452730682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1000000</v>
      </c>
      <c r="S41">
        <f t="shared" si="32"/>
        <v>15004.143968295466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5340.8417785605898</v>
      </c>
      <c r="AC41">
        <f t="shared" si="33"/>
        <v>4213.51561982366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-38958.654804498881</v>
      </c>
      <c r="AI41">
        <f t="shared" si="38"/>
        <v>-38965.675390992728</v>
      </c>
      <c r="AJ41">
        <f t="shared" si="39"/>
        <v>1127.3261587369298</v>
      </c>
      <c r="AK41">
        <f t="shared" si="61"/>
        <v>373.85892449924131</v>
      </c>
      <c r="AL41">
        <f t="shared" si="40"/>
        <v>-37464.490307756561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-1343.4250224730233</v>
      </c>
      <c r="AR41">
        <f t="shared" si="45"/>
        <v>-1343.6671158311128</v>
      </c>
      <c r="AS41">
        <f t="shared" si="46"/>
        <v>38.873985196241875</v>
      </c>
      <c r="AT41">
        <f t="shared" si="47"/>
        <v>12.891909039660538</v>
      </c>
      <c r="AU41">
        <f t="shared" si="48"/>
        <v>-1291.9012215952105</v>
      </c>
      <c r="AW41">
        <v>38</v>
      </c>
      <c r="AX41">
        <f>IF(Z41&gt;0, (R41*SUMPRODUCT(K41:$K$98, X41:$X$98)-K41*$AZ$3)/Z41, 0)</f>
        <v>15004.143968295466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1000000</v>
      </c>
      <c r="S42">
        <f t="shared" si="32"/>
        <v>13245.878983729937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4213.51561982366</v>
      </c>
      <c r="AC42">
        <f t="shared" si="33"/>
        <v>3168.4690714014732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-38811.086624506024</v>
      </c>
      <c r="AI42">
        <f t="shared" si="38"/>
        <v>-38817.066727969323</v>
      </c>
      <c r="AJ42">
        <f t="shared" si="39"/>
        <v>1045.0465484221868</v>
      </c>
      <c r="AK42">
        <f t="shared" si="61"/>
        <v>294.94609338765622</v>
      </c>
      <c r="AL42">
        <f t="shared" si="40"/>
        <v>-37477.074086159482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-1194.9431936785593</v>
      </c>
      <c r="AR42">
        <f t="shared" si="45"/>
        <v>-1195.1273133348859</v>
      </c>
      <c r="AS42">
        <f t="shared" si="46"/>
        <v>32.175632498933084</v>
      </c>
      <c r="AT42">
        <f t="shared" si="47"/>
        <v>9.081008996360362</v>
      </c>
      <c r="AU42">
        <f t="shared" si="48"/>
        <v>-1153.8706718395924</v>
      </c>
      <c r="AW42">
        <v>39</v>
      </c>
      <c r="AX42">
        <f>IF(Z42&gt;0, (R42*SUMPRODUCT(K42:$K$98, X42:$X$98)-K42*$AZ$3)/Z42, 0)</f>
        <v>13245.878983729937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1000000</v>
      </c>
      <c r="S43">
        <f t="shared" si="32"/>
        <v>11233.117771296633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3168.4690714014732</v>
      </c>
      <c r="AC43">
        <f t="shared" si="33"/>
        <v>2239.9352295540189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-37407.508397664235</v>
      </c>
      <c r="AI43">
        <f t="shared" si="38"/>
        <v>-37412.493512382956</v>
      </c>
      <c r="AJ43">
        <f t="shared" si="39"/>
        <v>928.53384184745437</v>
      </c>
      <c r="AK43">
        <f t="shared" si="61"/>
        <v>221.79283499810316</v>
      </c>
      <c r="AL43">
        <f t="shared" si="40"/>
        <v>-36262.166835537399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-1028.3293162542534</v>
      </c>
      <c r="AR43">
        <f t="shared" si="45"/>
        <v>-1028.4663566461356</v>
      </c>
      <c r="AS43">
        <f t="shared" si="46"/>
        <v>25.525318622010897</v>
      </c>
      <c r="AT43">
        <f t="shared" si="47"/>
        <v>6.0970667155670064</v>
      </c>
      <c r="AU43">
        <f t="shared" si="48"/>
        <v>-996.8439713085578</v>
      </c>
      <c r="AW43">
        <v>40</v>
      </c>
      <c r="AX43">
        <f>IF(Z43&gt;0, (R43*SUMPRODUCT(K43:$K$98, X43:$X$98)-K43*$AZ$3)/Z43, 0)</f>
        <v>11233.117771296633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1000000</v>
      </c>
      <c r="S44">
        <f t="shared" si="32"/>
        <v>8928.7487833904142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2239.9352295540189</v>
      </c>
      <c r="AC44">
        <f t="shared" si="33"/>
        <v>1449.4714060061069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-35072.970020079367</v>
      </c>
      <c r="AI44">
        <f t="shared" si="38"/>
        <v>-35077.028459400404</v>
      </c>
      <c r="AJ44">
        <f t="shared" si="39"/>
        <v>790.46382354791194</v>
      </c>
      <c r="AK44">
        <f t="shared" si="61"/>
        <v>156.79546606878134</v>
      </c>
      <c r="AL44">
        <f t="shared" si="40"/>
        <v>-34129.769169783707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-860.85093667046726</v>
      </c>
      <c r="AR44">
        <f t="shared" si="45"/>
        <v>-860.95054931487505</v>
      </c>
      <c r="AS44">
        <f t="shared" si="46"/>
        <v>19.401593948723683</v>
      </c>
      <c r="AT44">
        <f t="shared" si="47"/>
        <v>3.8484771535948594</v>
      </c>
      <c r="AU44">
        <f t="shared" si="48"/>
        <v>-837.7004782125565</v>
      </c>
      <c r="AW44">
        <v>41</v>
      </c>
      <c r="AX44">
        <f>IF(Z44&gt;0, (R44*SUMPRODUCT(K44:$K$98, X44:$X$98)-K44*$AZ$3)/Z44, 0)</f>
        <v>8928.7487833904142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1000000</v>
      </c>
      <c r="S45">
        <f t="shared" si="32"/>
        <v>6213.906062195344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1449.4714060061069</v>
      </c>
      <c r="AC45">
        <f t="shared" si="33"/>
        <v>801.00037353773178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-31809.710060793863</v>
      </c>
      <c r="AI45">
        <f t="shared" si="38"/>
        <v>-31812.932672970168</v>
      </c>
      <c r="AJ45">
        <f t="shared" si="39"/>
        <v>648.47103246837514</v>
      </c>
      <c r="AK45">
        <f t="shared" si="61"/>
        <v>101.4629984204275</v>
      </c>
      <c r="AL45">
        <f t="shared" si="40"/>
        <v>-31062.998642081366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-697.10323845067319</v>
      </c>
      <c r="AR45">
        <f t="shared" si="45"/>
        <v>-697.1738613321794</v>
      </c>
      <c r="AS45">
        <f t="shared" si="46"/>
        <v>14.21110899505867</v>
      </c>
      <c r="AT45">
        <f t="shared" si="47"/>
        <v>2.2235406939144657</v>
      </c>
      <c r="AU45">
        <f t="shared" si="48"/>
        <v>-680.73921164320632</v>
      </c>
      <c r="AW45">
        <v>42</v>
      </c>
      <c r="AX45">
        <f>IF(Z45&gt;0, (R45*SUMPRODUCT(K45:$K$98, X45:$X$98)-K45*$AZ$3)/Z45, 0)</f>
        <v>6213.906062195344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1000000</v>
      </c>
      <c r="S46">
        <f t="shared" si="32"/>
        <v>2946.4713171079861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801.00037353773178</v>
      </c>
      <c r="AC46">
        <f t="shared" si="33"/>
        <v>293.52204955321349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-27997.282707665352</v>
      </c>
      <c r="AI46">
        <f t="shared" si="38"/>
        <v>-27999.773161652203</v>
      </c>
      <c r="AJ46">
        <f t="shared" si="39"/>
        <v>507.47832398451828</v>
      </c>
      <c r="AK46">
        <f t="shared" si="61"/>
        <v>56.070026147641229</v>
      </c>
      <c r="AL46">
        <f t="shared" si="40"/>
        <v>-27436.224811520045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-547.81667761960182</v>
      </c>
      <c r="AR46">
        <f t="shared" si="45"/>
        <v>-547.86540778542133</v>
      </c>
      <c r="AS46">
        <f t="shared" si="46"/>
        <v>9.9297168340214643</v>
      </c>
      <c r="AT46">
        <f t="shared" si="47"/>
        <v>1.0971098788038913</v>
      </c>
      <c r="AU46">
        <f t="shared" si="48"/>
        <v>-536.83858107259607</v>
      </c>
      <c r="AW46">
        <v>43</v>
      </c>
      <c r="AX46">
        <f>IF(Z46&gt;0, (R46*SUMPRODUCT(K46:$K$98, X46:$X$98)-K46*$AZ$3)/Z46, 0)</f>
        <v>2946.4713171079861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1000000</v>
      </c>
      <c r="S47">
        <f t="shared" si="32"/>
        <v>-1137.0222162814689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293.52204955321349</v>
      </c>
      <c r="AC47">
        <f t="shared" si="33"/>
        <v>-84.986668721608567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-23877.027864513268</v>
      </c>
      <c r="AI47">
        <f t="shared" si="38"/>
        <v>-23878.896488263636</v>
      </c>
      <c r="AJ47">
        <f t="shared" si="39"/>
        <v>378.50871827482206</v>
      </c>
      <c r="AK47">
        <f t="shared" si="61"/>
        <v>20.546543468724945</v>
      </c>
      <c r="AL47">
        <f t="shared" si="40"/>
        <v>-23479.84122652009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-417.13978271015407</v>
      </c>
      <c r="AR47">
        <f t="shared" si="45"/>
        <v>-417.17242820144463</v>
      </c>
      <c r="AS47">
        <f t="shared" si="46"/>
        <v>6.612675806678622</v>
      </c>
      <c r="AT47">
        <f t="shared" si="47"/>
        <v>0.35895508966284712</v>
      </c>
      <c r="AU47">
        <f t="shared" si="48"/>
        <v>-410.20079730510321</v>
      </c>
      <c r="AW47">
        <v>44</v>
      </c>
      <c r="AX47">
        <f>IF(Z47&gt;0, (R47*SUMPRODUCT(K47:$K$98, X47:$X$98)-K47*$AZ$3)/Z47, 0)</f>
        <v>-1137.0222162814689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1000000</v>
      </c>
      <c r="S48">
        <f t="shared" si="32"/>
        <v>-6454.9972711693899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-84.986668721608567</v>
      </c>
      <c r="AC48">
        <f t="shared" si="33"/>
        <v>-350.95863058820908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-19627.434061470456</v>
      </c>
      <c r="AI48">
        <f t="shared" si="38"/>
        <v>-19628.793313131784</v>
      </c>
      <c r="AJ48">
        <f t="shared" si="39"/>
        <v>265.97196186660051</v>
      </c>
      <c r="AK48">
        <f t="shared" si="61"/>
        <v>-5.9490668105126003</v>
      </c>
      <c r="AL48">
        <f t="shared" si="40"/>
        <v>-19368.770418075695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-306.158871690463</v>
      </c>
      <c r="AR48">
        <f t="shared" si="45"/>
        <v>-306.18007400115079</v>
      </c>
      <c r="AS48">
        <f t="shared" si="46"/>
        <v>4.1487682746175878</v>
      </c>
      <c r="AT48">
        <f t="shared" si="47"/>
        <v>-9.279662214701466E-2</v>
      </c>
      <c r="AU48">
        <f t="shared" si="48"/>
        <v>-302.1241023486802</v>
      </c>
      <c r="AW48">
        <v>45</v>
      </c>
      <c r="AX48">
        <f>IF(Z48&gt;0, (R48*SUMPRODUCT(K48:$K$98, X48:$X$98)-K48*$AZ$3)/Z48, 0)</f>
        <v>-6454.9972711693899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1000000</v>
      </c>
      <c r="S49">
        <f t="shared" si="32"/>
        <v>-13651.712130800723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-350.95863058820908</v>
      </c>
      <c r="AC49">
        <f t="shared" si="33"/>
        <v>-522.14623366835633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-15578.69189497833</v>
      </c>
      <c r="AI49">
        <f t="shared" si="38"/>
        <v>-15579.648086825671</v>
      </c>
      <c r="AJ49">
        <f t="shared" si="39"/>
        <v>171.18760308014726</v>
      </c>
      <c r="AK49">
        <f t="shared" si="61"/>
        <v>-24.567104141174639</v>
      </c>
      <c r="AL49">
        <f t="shared" si="40"/>
        <v>-15433.0275878867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-216.96830050489939</v>
      </c>
      <c r="AR49">
        <f t="shared" si="45"/>
        <v>-216.98161762558402</v>
      </c>
      <c r="AS49">
        <f t="shared" si="46"/>
        <v>2.3841721473276811</v>
      </c>
      <c r="AT49">
        <f t="shared" si="47"/>
        <v>-0.34215214408057665</v>
      </c>
      <c r="AU49">
        <f t="shared" si="48"/>
        <v>-214.93959762233695</v>
      </c>
      <c r="AW49">
        <v>46</v>
      </c>
      <c r="AX49">
        <f>IF(Z49&gt;0, (R49*SUMPRODUCT(K49:$K$98, X49:$X$98)-K49*$AZ$3)/Z49, 0)</f>
        <v>-13651.712130800723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1000000</v>
      </c>
      <c r="S50">
        <f t="shared" si="32"/>
        <v>-23806.862807578451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-522.14623366835633</v>
      </c>
      <c r="AC50">
        <f t="shared" si="33"/>
        <v>-618.60447291404535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-11880.905233730948</v>
      </c>
      <c r="AI50">
        <f t="shared" si="38"/>
        <v>-11881.554841028972</v>
      </c>
      <c r="AJ50">
        <f t="shared" si="39"/>
        <v>96.458239245689015</v>
      </c>
      <c r="AK50">
        <f t="shared" si="61"/>
        <v>-36.55023635678495</v>
      </c>
      <c r="AL50">
        <f t="shared" si="40"/>
        <v>-11821.646838140068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-147.73956233663617</v>
      </c>
      <c r="AR50">
        <f t="shared" si="45"/>
        <v>-147.74764023104009</v>
      </c>
      <c r="AS50">
        <f t="shared" si="46"/>
        <v>1.1994623111260612</v>
      </c>
      <c r="AT50">
        <f t="shared" si="47"/>
        <v>-0.4545037449942092</v>
      </c>
      <c r="AU50">
        <f t="shared" si="48"/>
        <v>-147.00268166490824</v>
      </c>
      <c r="AW50">
        <v>47</v>
      </c>
      <c r="AX50">
        <f>IF(Z50&gt;0, (R50*SUMPRODUCT(K50:$K$98, X50:$X$98)-K50*$AZ$3)/Z50, 0)</f>
        <v>-23806.862807578451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1000000</v>
      </c>
      <c r="S51">
        <f t="shared" si="32"/>
        <v>-38665.696233749928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-618.60447291404535</v>
      </c>
      <c r="AC51">
        <f t="shared" si="33"/>
        <v>-658.74576626924363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-8687.4929803879859</v>
      </c>
      <c r="AI51">
        <f t="shared" si="38"/>
        <v>-8687.9189042885191</v>
      </c>
      <c r="AJ51">
        <f t="shared" si="39"/>
        <v>40.141293355198286</v>
      </c>
      <c r="AK51">
        <f t="shared" si="61"/>
        <v>-43.302313103983181</v>
      </c>
      <c r="AL51">
        <f t="shared" si="40"/>
        <v>-8691.0799240373035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-96.45477234533351</v>
      </c>
      <c r="AR51">
        <f t="shared" si="45"/>
        <v>-96.45950125768546</v>
      </c>
      <c r="AS51">
        <f t="shared" si="46"/>
        <v>0.44567740324665944</v>
      </c>
      <c r="AT51">
        <f t="shared" si="47"/>
        <v>-0.4807733096187799</v>
      </c>
      <c r="AU51">
        <f t="shared" si="48"/>
        <v>-96.494597164057566</v>
      </c>
      <c r="AW51">
        <v>48</v>
      </c>
      <c r="AX51">
        <f>IF(Z51&gt;0, (R51*SUMPRODUCT(K51:$K$98, X51:$X$98)-K51*$AZ$3)/Z51, 0)</f>
        <v>-38665.696233749928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1000000</v>
      </c>
      <c r="S52">
        <f t="shared" si="32"/>
        <v>-61274.66758204512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-658.74576626924363</v>
      </c>
      <c r="AC52">
        <f t="shared" si="33"/>
        <v>-659.13065559543611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-6109.6018603970751</v>
      </c>
      <c r="AI52">
        <f t="shared" si="38"/>
        <v>-6109.8707850120936</v>
      </c>
      <c r="AJ52">
        <f t="shared" si="39"/>
        <v>0.38488932619247862</v>
      </c>
      <c r="AK52">
        <f t="shared" si="61"/>
        <v>-46.112203638847056</v>
      </c>
      <c r="AL52">
        <f t="shared" si="40"/>
        <v>-6155.5980993247476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-60.565337382098278</v>
      </c>
      <c r="AR52">
        <f t="shared" si="45"/>
        <v>-60.568003269403398</v>
      </c>
      <c r="AS52">
        <f t="shared" si="46"/>
        <v>3.8154616991852427E-3</v>
      </c>
      <c r="AT52">
        <f t="shared" si="47"/>
        <v>-0.45711672129111247</v>
      </c>
      <c r="AU52">
        <f t="shared" si="48"/>
        <v>-61.021304528995316</v>
      </c>
      <c r="AW52">
        <v>49</v>
      </c>
      <c r="AX52">
        <f>IF(Z52&gt;0, (R52*SUMPRODUCT(K52:$K$98, X52:$X$98)-K52*$AZ$3)/Z52, 0)</f>
        <v>-61274.66758204512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1000000</v>
      </c>
      <c r="S53">
        <f t="shared" si="32"/>
        <v>-97134.570988735548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-659.13065559543611</v>
      </c>
      <c r="AC53">
        <f t="shared" si="33"/>
        <v>-633.91931171044428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-4123.2181055077544</v>
      </c>
      <c r="AI53">
        <f t="shared" si="38"/>
        <v>-4123.3812604239847</v>
      </c>
      <c r="AJ53">
        <f t="shared" si="39"/>
        <v>-25.211343884991834</v>
      </c>
      <c r="AK53">
        <f t="shared" si="61"/>
        <v>-46.139145891680535</v>
      </c>
      <c r="AL53">
        <f t="shared" si="40"/>
        <v>-4194.7317502006572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-36.494676355085403</v>
      </c>
      <c r="AR53">
        <f t="shared" si="45"/>
        <v>-36.496120442133723</v>
      </c>
      <c r="AS53">
        <f t="shared" si="46"/>
        <v>-0.22314605049160627</v>
      </c>
      <c r="AT53">
        <f t="shared" si="47"/>
        <v>-0.4083783960804066</v>
      </c>
      <c r="AU53">
        <f t="shared" si="48"/>
        <v>-37.127644888705738</v>
      </c>
      <c r="AW53">
        <v>50</v>
      </c>
      <c r="AX53">
        <f>IF(Z53&gt;0, (R53*SUMPRODUCT(K53:$K$98, X53:$X$98)-K53*$AZ$3)/Z53, 0)</f>
        <v>-97134.570988735548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1000000</v>
      </c>
      <c r="S54">
        <f t="shared" si="32"/>
        <v>-156414.82906665845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-633.91931171044428</v>
      </c>
      <c r="AC54">
        <f t="shared" si="33"/>
        <v>-593.82766550562781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-2664.4425659092362</v>
      </c>
      <c r="AI54">
        <f t="shared" si="38"/>
        <v>-2664.5374782121567</v>
      </c>
      <c r="AJ54">
        <f t="shared" si="39"/>
        <v>-40.09164620481647</v>
      </c>
      <c r="AK54">
        <f t="shared" si="61"/>
        <v>-44.374351819731103</v>
      </c>
      <c r="AL54">
        <f t="shared" si="40"/>
        <v>-2749.0034762367045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-21.056275233277081</v>
      </c>
      <c r="AR54">
        <f t="shared" si="45"/>
        <v>-21.057025296197892</v>
      </c>
      <c r="AS54">
        <f t="shared" si="46"/>
        <v>-0.31683202627252316</v>
      </c>
      <c r="AT54">
        <f t="shared" si="47"/>
        <v>-0.35067693977320907</v>
      </c>
      <c r="AU54">
        <f t="shared" si="48"/>
        <v>-21.724534262243626</v>
      </c>
      <c r="AW54">
        <v>51</v>
      </c>
      <c r="AX54">
        <f>IF(Z54&gt;0, (R54*SUMPRODUCT(K54:$K$98, X54:$X$98)-K54*$AZ$3)/Z54, 0)</f>
        <v>-156414.82906665845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1000000</v>
      </c>
      <c r="S55">
        <f t="shared" si="32"/>
        <v>-258594.71463368117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-593.82766550562781</v>
      </c>
      <c r="AC55">
        <f t="shared" si="33"/>
        <v>-546.50329559613533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-1645.1688605064398</v>
      </c>
      <c r="AI55">
        <f t="shared" si="38"/>
        <v>-1645.2216944648185</v>
      </c>
      <c r="AJ55">
        <f t="shared" si="39"/>
        <v>-47.324369909492475</v>
      </c>
      <c r="AK55">
        <f t="shared" si="61"/>
        <v>-41.567936585393952</v>
      </c>
      <c r="AL55">
        <f t="shared" si="40"/>
        <v>-1734.1140009597048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-11.608273814428637</v>
      </c>
      <c r="AR55">
        <f t="shared" si="45"/>
        <v>-11.60864660962935</v>
      </c>
      <c r="AS55">
        <f t="shared" si="46"/>
        <v>-0.33391967061398536</v>
      </c>
      <c r="AT55">
        <f t="shared" si="47"/>
        <v>-0.29330240886976106</v>
      </c>
      <c r="AU55">
        <f t="shared" si="48"/>
        <v>-12.235868689113095</v>
      </c>
      <c r="AW55">
        <v>52</v>
      </c>
      <c r="AX55">
        <f>IF(Z55&gt;0, (R55*SUMPRODUCT(K55:$K$98, X55:$X$98)-K55*$AZ$3)/Z55, 0)</f>
        <v>-258594.71463368117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1000000</v>
      </c>
      <c r="S56">
        <f t="shared" si="32"/>
        <v>-442552.78632625128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-546.50329559613533</v>
      </c>
      <c r="AC56">
        <f t="shared" si="33"/>
        <v>-497.05742196166256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-969.0651258270118</v>
      </c>
      <c r="AI56">
        <f t="shared" si="38"/>
        <v>-969.09320481766099</v>
      </c>
      <c r="AJ56">
        <f t="shared" si="39"/>
        <v>-49.445873634472775</v>
      </c>
      <c r="AK56">
        <f t="shared" si="61"/>
        <v>-38.25523069172948</v>
      </c>
      <c r="AL56">
        <f t="shared" si="40"/>
        <v>-1056.7943091438633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-6.1050904835552906</v>
      </c>
      <c r="AR56">
        <f t="shared" si="45"/>
        <v>-6.1052673806224043</v>
      </c>
      <c r="AS56">
        <f t="shared" si="46"/>
        <v>-0.31150799314883654</v>
      </c>
      <c r="AT56">
        <f t="shared" si="47"/>
        <v>-0.2410071713631983</v>
      </c>
      <c r="AU56">
        <f t="shared" si="48"/>
        <v>-6.657782545134439</v>
      </c>
      <c r="AW56">
        <v>53</v>
      </c>
      <c r="AX56">
        <f>IF(Z56&gt;0, (R56*SUMPRODUCT(K56:$K$98, X56:$X$98)-K56*$AZ$3)/Z56, 0)</f>
        <v>-442552.78632625128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1000000</v>
      </c>
      <c r="S57">
        <f t="shared" si="32"/>
        <v>-789317.22556775261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-497.05742196166256</v>
      </c>
      <c r="AC57">
        <f t="shared" si="33"/>
        <v>-448.64988079441304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-543.52553415776276</v>
      </c>
      <c r="AI57">
        <f t="shared" si="38"/>
        <v>-543.53974422015153</v>
      </c>
      <c r="AJ57">
        <f t="shared" si="39"/>
        <v>-48.407541167249519</v>
      </c>
      <c r="AK57">
        <f t="shared" si="61"/>
        <v>-34.79401953731638</v>
      </c>
      <c r="AL57">
        <f t="shared" si="40"/>
        <v>-626.74130492471738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-3.0573212095634164</v>
      </c>
      <c r="AR57">
        <f t="shared" si="45"/>
        <v>-3.0574011409050001</v>
      </c>
      <c r="AS57">
        <f t="shared" si="46"/>
        <v>-0.27229153556286961</v>
      </c>
      <c r="AT57">
        <f t="shared" si="47"/>
        <v>-0.19571572485962471</v>
      </c>
      <c r="AU57">
        <f t="shared" si="48"/>
        <v>-3.5254084013274944</v>
      </c>
      <c r="AW57">
        <v>54</v>
      </c>
      <c r="AX57">
        <f>IF(Z57&gt;0, (R57*SUMPRODUCT(K57:$K$98, X57:$X$98)-K57*$AZ$3)/Z57, 0)</f>
        <v>-789317.22556775261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1000000</v>
      </c>
      <c r="S58">
        <f t="shared" si="32"/>
        <v>-1475204.1224867185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-448.64988079441304</v>
      </c>
      <c r="AC58">
        <f t="shared" si="33"/>
        <v>-403.0352094586151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-289.51206931547421</v>
      </c>
      <c r="AI58">
        <f t="shared" si="38"/>
        <v>-289.5188994755062</v>
      </c>
      <c r="AJ58">
        <f t="shared" si="39"/>
        <v>-45.614671335797937</v>
      </c>
      <c r="AK58">
        <f t="shared" si="61"/>
        <v>-31.405491655608916</v>
      </c>
      <c r="AL58">
        <f t="shared" si="40"/>
        <v>-366.53906246691304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-1.4540179517087859</v>
      </c>
      <c r="AR58">
        <f t="shared" si="45"/>
        <v>-1.4540522548565717</v>
      </c>
      <c r="AS58">
        <f t="shared" si="46"/>
        <v>-0.2290907979773173</v>
      </c>
      <c r="AT58">
        <f t="shared" si="47"/>
        <v>-0.15772796193769986</v>
      </c>
      <c r="AU58">
        <f t="shared" si="48"/>
        <v>-1.840871014771589</v>
      </c>
      <c r="AW58">
        <v>55</v>
      </c>
      <c r="AX58">
        <f>IF(Z58&gt;0, (R58*SUMPRODUCT(K58:$K$98, X58:$X$98)-K58*$AZ$3)/Z58, 0)</f>
        <v>-1475204.1224867185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1000000</v>
      </c>
      <c r="S59">
        <f t="shared" si="32"/>
        <v>-2902073.680881856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-403.0352094586151</v>
      </c>
      <c r="AC59">
        <f t="shared" si="33"/>
        <v>-361.03209120910833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-146.06946995237854</v>
      </c>
      <c r="AI59">
        <f t="shared" si="38"/>
        <v>-146.07258007406142</v>
      </c>
      <c r="AJ59">
        <f t="shared" si="39"/>
        <v>-42.00311824950677</v>
      </c>
      <c r="AK59">
        <f t="shared" si="61"/>
        <v>-28.212464662103059</v>
      </c>
      <c r="AL59">
        <f t="shared" si="40"/>
        <v>-216.28816298567125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-0.65500486488943932</v>
      </c>
      <c r="AR59">
        <f t="shared" si="45"/>
        <v>-0.65501881130023509</v>
      </c>
      <c r="AS59">
        <f t="shared" si="46"/>
        <v>-0.18835042533475918</v>
      </c>
      <c r="AT59">
        <f t="shared" si="47"/>
        <v>-0.12651036257079254</v>
      </c>
      <c r="AU59">
        <f t="shared" si="48"/>
        <v>-0.96987959920578681</v>
      </c>
      <c r="AW59">
        <v>56</v>
      </c>
      <c r="AX59">
        <f>IF(Z59&gt;0, (R59*SUMPRODUCT(K59:$K$98, X59:$X$98)-K59*$AZ$3)/Z59, 0)</f>
        <v>-2902073.680881856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1000000</v>
      </c>
      <c r="S60">
        <f t="shared" si="32"/>
        <v>-6092997.6756066568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-361.03209120910833</v>
      </c>
      <c r="AC60">
        <f t="shared" si="33"/>
        <v>-322.88608160862674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-70.167842311010915</v>
      </c>
      <c r="AI60">
        <f t="shared" si="38"/>
        <v>-70.169167135419187</v>
      </c>
      <c r="AJ60">
        <f t="shared" si="39"/>
        <v>-38.146009600481591</v>
      </c>
      <c r="AK60">
        <f t="shared" si="61"/>
        <v>-25.272246384637587</v>
      </c>
      <c r="AL60">
        <f t="shared" si="40"/>
        <v>-133.58742312053838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-0.28093456201434203</v>
      </c>
      <c r="AR60">
        <f t="shared" si="45"/>
        <v>-0.28093986628126294</v>
      </c>
      <c r="AS60">
        <f t="shared" si="46"/>
        <v>-0.15272712038381314</v>
      </c>
      <c r="AT60">
        <f t="shared" si="47"/>
        <v>-0.1011837792833566</v>
      </c>
      <c r="AU60">
        <f t="shared" si="48"/>
        <v>-0.53485076594843273</v>
      </c>
      <c r="AW60">
        <v>57</v>
      </c>
      <c r="AX60">
        <f>IF(Z60&gt;0, (R60*SUMPRODUCT(K60:$K$98, X60:$X$98)-K60*$AZ$3)/Z60, 0)</f>
        <v>-6092997.6756066568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1000000</v>
      </c>
      <c r="S61">
        <f t="shared" si="32"/>
        <v>-13722815.30716959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-322.88608160862674</v>
      </c>
      <c r="AC61">
        <f t="shared" si="33"/>
        <v>-288.52325325513124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-31.43796922050922</v>
      </c>
      <c r="AI61">
        <f t="shared" si="38"/>
        <v>-31.4384948474429</v>
      </c>
      <c r="AJ61">
        <f t="shared" si="39"/>
        <v>-34.362828353495502</v>
      </c>
      <c r="AK61">
        <f t="shared" si="61"/>
        <v>-22.602025712603872</v>
      </c>
      <c r="AL61">
        <f t="shared" si="40"/>
        <v>-88.403348913542274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-0.11238374790636746</v>
      </c>
      <c r="AR61">
        <f t="shared" si="45"/>
        <v>-0.11238562690575171</v>
      </c>
      <c r="AS61">
        <f t="shared" si="46"/>
        <v>-0.12283946879462153</v>
      </c>
      <c r="AT61">
        <f t="shared" si="47"/>
        <v>-8.0797215050437202E-2</v>
      </c>
      <c r="AU61">
        <f t="shared" si="48"/>
        <v>-0.31602231075081044</v>
      </c>
      <c r="AW61">
        <v>58</v>
      </c>
      <c r="AX61">
        <f>IF(Z61&gt;0, (R61*SUMPRODUCT(K61:$K$98, X61:$X$98)-K61*$AZ$3)/Z61, 0)</f>
        <v>-13722815.30716959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1000000</v>
      </c>
      <c r="S62">
        <f t="shared" si="32"/>
        <v>-33331594.637175836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-288.52325325513124</v>
      </c>
      <c r="AC62">
        <f t="shared" si="33"/>
        <v>-257.70370582847528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-13.083312116279087</v>
      </c>
      <c r="AI62">
        <f t="shared" si="38"/>
        <v>-13.083505404140524</v>
      </c>
      <c r="AJ62">
        <f t="shared" si="39"/>
        <v>-30.819547426655959</v>
      </c>
      <c r="AK62">
        <f t="shared" si="61"/>
        <v>-20.196627727859187</v>
      </c>
      <c r="AL62">
        <f t="shared" si="40"/>
        <v>-64.099680558655677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-4.1758866948179499E-2</v>
      </c>
      <c r="AR62">
        <f t="shared" si="45"/>
        <v>-4.1759483877747236E-2</v>
      </c>
      <c r="AS62">
        <f t="shared" si="46"/>
        <v>-9.8368774585105262E-2</v>
      </c>
      <c r="AT62">
        <f t="shared" si="47"/>
        <v>-6.4462903781083644E-2</v>
      </c>
      <c r="AU62">
        <f t="shared" si="48"/>
        <v>-0.20459116224393617</v>
      </c>
      <c r="AW62">
        <v>59</v>
      </c>
      <c r="AX62">
        <f>IF(Z62&gt;0, (R62*SUMPRODUCT(K62:$K$98, X62:$X$98)-K62*$AZ$3)/Z62, 0)</f>
        <v>-33331594.637175836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1000000</v>
      </c>
      <c r="S63">
        <f t="shared" si="32"/>
        <v>-87818520.590424687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-257.70370582847528</v>
      </c>
      <c r="AC63">
        <f t="shared" si="33"/>
        <v>-230.12766900384995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-5.0337080149887994</v>
      </c>
      <c r="AI63">
        <f t="shared" si="38"/>
        <v>-5.0337735272712472</v>
      </c>
      <c r="AJ63">
        <f t="shared" si="39"/>
        <v>-27.576036824625334</v>
      </c>
      <c r="AK63">
        <f t="shared" si="61"/>
        <v>-18.039259407993271</v>
      </c>
      <c r="AL63">
        <f t="shared" si="40"/>
        <v>-50.649069759889855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-1.434501484094188E-2</v>
      </c>
      <c r="AR63">
        <f t="shared" si="45"/>
        <v>-1.4345201537242338E-2</v>
      </c>
      <c r="AS63">
        <f t="shared" si="46"/>
        <v>-7.8585936316866487E-2</v>
      </c>
      <c r="AT63">
        <f t="shared" si="47"/>
        <v>-5.1408115678684176E-2</v>
      </c>
      <c r="AU63">
        <f t="shared" si="48"/>
        <v>-0.144339253532793</v>
      </c>
      <c r="AW63">
        <v>60</v>
      </c>
      <c r="AX63">
        <f>IF(Z63&gt;0, (R63*SUMPRODUCT(K63:$K$98, X63:$X$98)-K63*$AZ$3)/Z63, 0)</f>
        <v>-87818520.590424687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1000000</v>
      </c>
      <c r="S64">
        <f t="shared" si="32"/>
        <v>-252612928.95750982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-230.12766900384995</v>
      </c>
      <c r="AC64">
        <f t="shared" si="33"/>
        <v>-205.48326786550024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-1.7808550664716332</v>
      </c>
      <c r="AI64">
        <f t="shared" si="38"/>
        <v>-1.780875402254595</v>
      </c>
      <c r="AJ64">
        <f t="shared" si="39"/>
        <v>-24.644401138349707</v>
      </c>
      <c r="AK64">
        <f t="shared" si="61"/>
        <v>-16.108936830269499</v>
      </c>
      <c r="AL64">
        <f t="shared" si="40"/>
        <v>-42.5342133708738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-4.5313075019933107E-3</v>
      </c>
      <c r="AR64">
        <f t="shared" si="45"/>
        <v>-4.5313592454999151E-3</v>
      </c>
      <c r="AS64">
        <f t="shared" si="46"/>
        <v>-6.2706596321500996E-2</v>
      </c>
      <c r="AT64">
        <f t="shared" si="47"/>
        <v>-4.0988482264735296E-2</v>
      </c>
      <c r="AU64">
        <f t="shared" si="48"/>
        <v>-0.1082264378317362</v>
      </c>
      <c r="AW64">
        <v>61</v>
      </c>
      <c r="AX64">
        <f>IF(Z64&gt;0, (R64*SUMPRODUCT(K64:$K$98, X64:$X$98)-K64*$AZ$3)/Z64, 0)</f>
        <v>-252612928.95750982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1000000</v>
      </c>
      <c r="S65">
        <f t="shared" si="32"/>
        <v>-799738824.64831328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-205.48326786550024</v>
      </c>
      <c r="AC65">
        <f t="shared" si="33"/>
        <v>-183.47106153622488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-0.57588328185666016</v>
      </c>
      <c r="AI65">
        <f t="shared" si="38"/>
        <v>-0.57588901719974595</v>
      </c>
      <c r="AJ65">
        <f t="shared" si="39"/>
        <v>-22.012206329275358</v>
      </c>
      <c r="AK65">
        <f t="shared" si="61"/>
        <v>-14.383828750585018</v>
      </c>
      <c r="AL65">
        <f t="shared" si="40"/>
        <v>-36.971924097060125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-1.3083122482640173E-3</v>
      </c>
      <c r="AR65">
        <f t="shared" si="45"/>
        <v>-1.3083252780216844E-3</v>
      </c>
      <c r="AS65">
        <f t="shared" si="46"/>
        <v>-5.0008118067011068E-2</v>
      </c>
      <c r="AT65">
        <f t="shared" si="47"/>
        <v>-3.267769689484841E-2</v>
      </c>
      <c r="AU65">
        <f t="shared" si="48"/>
        <v>-8.3994140239881165E-2</v>
      </c>
      <c r="AW65">
        <v>62</v>
      </c>
      <c r="AX65">
        <f>IF(Z65&gt;0, (R65*SUMPRODUCT(K65:$K$98, X65:$X$98)-K65*$AZ$3)/Z65, 0)</f>
        <v>-799738824.64831328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1000000</v>
      </c>
      <c r="S66">
        <f t="shared" si="32"/>
        <v>-2815091345.2288256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-183.47106153622488</v>
      </c>
      <c r="AC66">
        <f t="shared" si="33"/>
        <v>-163.81456838706475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-0.16892802212538771</v>
      </c>
      <c r="AI66">
        <f t="shared" si="38"/>
        <v>-0.16892947691448953</v>
      </c>
      <c r="AJ66">
        <f t="shared" si="39"/>
        <v>-19.656493149160127</v>
      </c>
      <c r="AK66">
        <f t="shared" si="61"/>
        <v>-12.842974307535743</v>
      </c>
      <c r="AL66">
        <f t="shared" si="40"/>
        <v>-32.66839693361036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-3.4265779099790081E-4</v>
      </c>
      <c r="AR66">
        <f t="shared" si="45"/>
        <v>-3.4266074192820664E-4</v>
      </c>
      <c r="AS66">
        <f t="shared" si="46"/>
        <v>-3.9871718359770741E-2</v>
      </c>
      <c r="AT66">
        <f t="shared" si="47"/>
        <v>-2.6051007705497883E-2</v>
      </c>
      <c r="AU66">
        <f t="shared" si="48"/>
        <v>-6.6265386807196833E-2</v>
      </c>
      <c r="AW66">
        <v>63</v>
      </c>
      <c r="AX66">
        <f>IF(Z66&gt;0, (R66*SUMPRODUCT(K66:$K$98, X66:$X$98)-K66*$AZ$3)/Z66, 0)</f>
        <v>-2815091345.2288256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1000000</v>
      </c>
      <c r="S67">
        <f t="shared" si="32"/>
        <v>-11157448268.822443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-163.81456838706475</v>
      </c>
      <c r="AC67">
        <f t="shared" si="33"/>
        <v>-146.26330259716971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-4.4500620357586528E-2</v>
      </c>
      <c r="AI67">
        <f t="shared" ref="AI67:AI69" si="62">SUM(AE67:AH67)</f>
        <v>-4.4500948083288396E-2</v>
      </c>
      <c r="AJ67">
        <f t="shared" si="39"/>
        <v>-17.551265789895041</v>
      </c>
      <c r="AK67">
        <f t="shared" si="61"/>
        <v>-11.467019787094534</v>
      </c>
      <c r="AL67">
        <f t="shared" ref="AL67:AL69" si="63">SUM(AI67:AK67)</f>
        <v>-29.062786525072866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-8.0594787807913165E-5</v>
      </c>
      <c r="AR67">
        <f t="shared" si="45"/>
        <v>-8.0595381349827608E-5</v>
      </c>
      <c r="AS67">
        <f t="shared" si="46"/>
        <v>-3.1786984782016039E-2</v>
      </c>
      <c r="AT67">
        <f t="shared" si="47"/>
        <v>-2.0767845910994578E-2</v>
      </c>
      <c r="AU67">
        <f t="shared" si="48"/>
        <v>-5.2635426074360454E-2</v>
      </c>
      <c r="AW67">
        <v>64</v>
      </c>
      <c r="AX67">
        <f>IF(Z67&gt;0, (R67*SUMPRODUCT(K67:$K$98, X67:$X$98)-K67*$AZ$3)/Z67, 0)</f>
        <v>-11157448268.822443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1000000</v>
      </c>
      <c r="S68">
        <f t="shared" si="32"/>
        <v>-50595816552.704422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-146.26330259716971</v>
      </c>
      <c r="AC68">
        <f t="shared" si="33"/>
        <v>-130.59230422080927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-1.0396848820153549E-2</v>
      </c>
      <c r="AI68">
        <f t="shared" si="62"/>
        <v>-1.0396913347377893E-2</v>
      </c>
      <c r="AJ68">
        <f t="shared" si="39"/>
        <v>-15.670998376360444</v>
      </c>
      <c r="AK68">
        <f t="shared" si="61"/>
        <v>-10.23843118180188</v>
      </c>
      <c r="AL68">
        <f t="shared" si="63"/>
        <v>-25.919826471509701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-1.6812201914225188E-5</v>
      </c>
      <c r="AR68">
        <f t="shared" si="45"/>
        <v>-1.6812306257833852E-5</v>
      </c>
      <c r="AS68">
        <f t="shared" si="46"/>
        <v>-2.534075405522496E-2</v>
      </c>
      <c r="AT68">
        <f t="shared" si="47"/>
        <v>-1.6556033014512014E-2</v>
      </c>
      <c r="AU68">
        <f t="shared" si="48"/>
        <v>-4.1913599375994801E-2</v>
      </c>
      <c r="AW68">
        <v>65</v>
      </c>
      <c r="AX68">
        <f>IF(Z68&gt;0, (R68*SUMPRODUCT(K68:$K$98, X68:$X$98)-K68*$AZ$3)/Z68, 0)</f>
        <v>-50595816552.704422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-130.59230422080927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-2.5810889737252181E-3</v>
      </c>
      <c r="AI69">
        <f t="shared" si="62"/>
        <v>-2.5810889737252181E-3</v>
      </c>
      <c r="AJ69">
        <f t="shared" si="39"/>
        <v>-130.59230422080927</v>
      </c>
      <c r="AK69">
        <f t="shared" si="61"/>
        <v>-9.141461295456649</v>
      </c>
      <c r="AL69">
        <f t="shared" si="63"/>
        <v>-139.73634660523965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-3.7265574522594147E-6</v>
      </c>
      <c r="AR69">
        <f t="shared" si="45"/>
        <v>-3.7265574522594147E-6</v>
      </c>
      <c r="AS69">
        <f t="shared" si="46"/>
        <v>-0.18854821722763093</v>
      </c>
      <c r="AT69">
        <f t="shared" si="47"/>
        <v>-1.3198375205934166E-2</v>
      </c>
      <c r="AU69">
        <f t="shared" si="48"/>
        <v>-0.20175031899101736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106438.67301883061</v>
      </c>
      <c r="AO71" s="6">
        <f t="shared" si="70"/>
        <v>-10643.867301883061</v>
      </c>
      <c r="AP71" s="6">
        <f t="shared" si="70"/>
        <v>-510.80681073725975</v>
      </c>
      <c r="AQ71" s="6">
        <f t="shared" si="70"/>
        <v>-80759.716337263861</v>
      </c>
      <c r="AR71" s="6">
        <f t="shared" si="70"/>
        <v>14524.282568946399</v>
      </c>
      <c r="AS71" s="6">
        <f t="shared" si="70"/>
        <v>-11628.971311012981</v>
      </c>
      <c r="AT71" s="6">
        <f t="shared" si="70"/>
        <v>3851.0398515390825</v>
      </c>
      <c r="AU71" s="6">
        <f t="shared" si="70"/>
        <v>6746.3511094725345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56FB3-1789-4D84-A067-F1252087F091}">
  <sheetPr codeName="Sheet45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73036.240696043562</v>
      </c>
      <c r="K3">
        <v>1</v>
      </c>
      <c r="L3" s="2">
        <v>0</v>
      </c>
      <c r="O3">
        <f>$C$3</f>
        <v>73036.240696043562</v>
      </c>
      <c r="P3">
        <f>O3*C5</f>
        <v>7303.6240696043569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73036.240696043562</v>
      </c>
      <c r="AF3">
        <f t="shared" ref="AF3:AF34" si="4">-$Z3*P3</f>
        <v>-7303.6240696043569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65459.466884639209</v>
      </c>
      <c r="AJ3">
        <f t="shared" ref="AJ3:AJ34" si="8">AB3-AC3</f>
        <v>0</v>
      </c>
      <c r="AL3">
        <f t="shared" ref="AL3:AL34" si="9">SUM(AI3:AK3)</f>
        <v>65459.466884639209</v>
      </c>
      <c r="AN3">
        <f t="shared" ref="AN3:AN34" si="10">AE3*$K3</f>
        <v>73036.240696043562</v>
      </c>
      <c r="AO3">
        <f t="shared" ref="AO3:AO34" si="11">AF3*$K3</f>
        <v>-7303.6240696043569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65459.466884639209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65459.466884639209</v>
      </c>
      <c r="AW3">
        <v>0</v>
      </c>
      <c r="AX3">
        <f>IF(Z3&gt;0, (R3*SUMPRODUCT(K3:$K$98, X3:$X$98)-K3*$AZ$3)/Z3, 0)</f>
        <v>0</v>
      </c>
      <c r="AZ3">
        <f>C6*SUMPRODUCT(X4:X98, K4:K98)/1</f>
        <v>58321.422784280723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2000000</v>
      </c>
      <c r="S4">
        <f t="shared" si="1"/>
        <v>3960.9195749417904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3912.0349829179831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-3912.0349829179831</v>
      </c>
      <c r="AK4">
        <f>G4*SUM(AB4, AE4:AF4)</f>
        <v>0</v>
      </c>
      <c r="AL4">
        <f t="shared" si="9"/>
        <v>-8595.4909829179833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-4369.3031066330814</v>
      </c>
      <c r="AR4">
        <f t="shared" si="14"/>
        <v>-4369.3031066330814</v>
      </c>
      <c r="AS4">
        <f t="shared" si="15"/>
        <v>-3649.626814924884</v>
      </c>
      <c r="AT4">
        <f t="shared" si="16"/>
        <v>0</v>
      </c>
      <c r="AU4">
        <f t="shared" si="17"/>
        <v>-8018.9299215579649</v>
      </c>
      <c r="AW4">
        <v>1</v>
      </c>
      <c r="AX4">
        <f>IF(Z4&gt;0, (R4*SUMPRODUCT(K4:$K$98, X4:$X$98)-K4*$AZ$3)/Z4, 0)</f>
        <v>3960.9195749417904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2000000</v>
      </c>
      <c r="S5">
        <f t="shared" si="1"/>
        <v>4183.6480150784237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3912.0349829179831</v>
      </c>
      <c r="AC5">
        <f t="shared" si="2"/>
        <v>4081.0034527505345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-4632.7849526718719</v>
      </c>
      <c r="AI5">
        <f t="shared" si="7"/>
        <v>-4657.1715850919636</v>
      </c>
      <c r="AJ5">
        <f t="shared" si="8"/>
        <v>-168.96846983255136</v>
      </c>
      <c r="AK5">
        <f>G5*SUM(AB5, AE5:AF5)</f>
        <v>160.39343429963731</v>
      </c>
      <c r="AL5">
        <f t="shared" si="9"/>
        <v>-4665.7466206248782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-3961.5315571815199</v>
      </c>
      <c r="AR5">
        <f t="shared" si="14"/>
        <v>-3982.3847620879687</v>
      </c>
      <c r="AS5">
        <f t="shared" si="15"/>
        <v>-144.48629328764267</v>
      </c>
      <c r="AT5">
        <f t="shared" si="16"/>
        <v>137.15371165162259</v>
      </c>
      <c r="AU5">
        <f t="shared" si="17"/>
        <v>-3989.717343723989</v>
      </c>
      <c r="AW5">
        <v>2</v>
      </c>
      <c r="AX5">
        <f>IF(Z5&gt;0, (R5*SUMPRODUCT(K5:$K$98, X5:$X$98)-K5*$AZ$3)/Z5, 0)</f>
        <v>4183.6480150784237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2000000</v>
      </c>
      <c r="S6">
        <f t="shared" si="1"/>
        <v>5190.7383508256935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4081.0034527505345</v>
      </c>
      <c r="AC6">
        <f t="shared" si="2"/>
        <v>5000.8576514565575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-4582.632565062152</v>
      </c>
      <c r="AI6">
        <f t="shared" si="7"/>
        <v>-4606.7180482509793</v>
      </c>
      <c r="AJ6">
        <f t="shared" si="8"/>
        <v>-919.854198706023</v>
      </c>
      <c r="AK6">
        <f>G6*SUM(AB6, AE6:AF6)</f>
        <v>238.73870198590629</v>
      </c>
      <c r="AL6">
        <f t="shared" si="9"/>
        <v>-5287.8335449710967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-3535.0887220848326</v>
      </c>
      <c r="AR6">
        <f t="shared" si="14"/>
        <v>-3553.6685053814304</v>
      </c>
      <c r="AS6">
        <f t="shared" si="15"/>
        <v>-709.58475453594224</v>
      </c>
      <c r="AT6">
        <f t="shared" si="16"/>
        <v>184.16542913562236</v>
      </c>
      <c r="AU6">
        <f t="shared" si="17"/>
        <v>-4079.0878307817507</v>
      </c>
      <c r="AW6">
        <v>3</v>
      </c>
      <c r="AX6">
        <f>IF(Z6&gt;0, (R6*SUMPRODUCT(K6:$K$98, X6:$X$98)-K6*$AZ$3)/Z6, 0)</f>
        <v>5190.7383508256935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2000000</v>
      </c>
      <c r="S7">
        <f t="shared" si="1"/>
        <v>5803.626357942906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5000.8576514565575</v>
      </c>
      <c r="AC7">
        <f t="shared" si="2"/>
        <v>5522.2535890740619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-4534.7357744075643</v>
      </c>
      <c r="AI7">
        <f t="shared" si="7"/>
        <v>-4558.5237185673232</v>
      </c>
      <c r="AJ7">
        <f t="shared" si="8"/>
        <v>-521.39593761750439</v>
      </c>
      <c r="AK7">
        <f>G7*SUM(AB7, AE7:AF7)</f>
        <v>245.54211068651696</v>
      </c>
      <c r="AL7">
        <f t="shared" si="9"/>
        <v>-4834.3775454983106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-3182.7319237505681</v>
      </c>
      <c r="AR7">
        <f t="shared" si="14"/>
        <v>-3199.4276372483519</v>
      </c>
      <c r="AS7">
        <f t="shared" si="15"/>
        <v>-365.94491457132136</v>
      </c>
      <c r="AT7">
        <f t="shared" si="16"/>
        <v>172.33522595021989</v>
      </c>
      <c r="AU7">
        <f t="shared" si="17"/>
        <v>-3393.0373258694535</v>
      </c>
      <c r="AW7">
        <v>4</v>
      </c>
      <c r="AX7">
        <f>IF(Z7&gt;0, (R7*SUMPRODUCT(K7:$K$98, X7:$X$98)-K7*$AZ$3)/Z7, 0)</f>
        <v>5803.626357942906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2000000</v>
      </c>
      <c r="S8">
        <f t="shared" si="1"/>
        <v>5388.4289616328178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5522.2535890740619</v>
      </c>
      <c r="AC8">
        <f t="shared" si="2"/>
        <v>5063.8196455378202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-4489.0210393525949</v>
      </c>
      <c r="AI8">
        <f t="shared" si="7"/>
        <v>-4512.5149913077648</v>
      </c>
      <c r="AJ8">
        <f t="shared" si="8"/>
        <v>458.43394353624171</v>
      </c>
      <c r="AK8">
        <f>G8*SUM(AB8, AE8:AF8)</f>
        <v>117.62400144727752</v>
      </c>
      <c r="AL8">
        <f t="shared" si="9"/>
        <v>-3936.4570463242458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-2940.9565560625078</v>
      </c>
      <c r="AR8">
        <f t="shared" si="14"/>
        <v>-2956.3484848203957</v>
      </c>
      <c r="AS8">
        <f t="shared" si="15"/>
        <v>300.34038600962793</v>
      </c>
      <c r="AT8">
        <f t="shared" si="16"/>
        <v>77.060694341625592</v>
      </c>
      <c r="AU8">
        <f t="shared" si="17"/>
        <v>-2578.9474044691419</v>
      </c>
      <c r="AW8">
        <v>5</v>
      </c>
      <c r="AX8">
        <f>IF(Z8&gt;0, (R8*SUMPRODUCT(K8:$K$98, X8:$X$98)-K8*$AZ$3)/Z8, 0)</f>
        <v>5388.4289616328178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2000000</v>
      </c>
      <c r="S9">
        <f t="shared" si="1"/>
        <v>4466.6641747283757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5063.8196455378202</v>
      </c>
      <c r="AC9">
        <f t="shared" si="2"/>
        <v>4145.6684532846775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-4450.5025477393629</v>
      </c>
      <c r="AI9">
        <f t="shared" si="7"/>
        <v>-4473.7059288931341</v>
      </c>
      <c r="AJ9">
        <f t="shared" si="8"/>
        <v>918.15119225314265</v>
      </c>
      <c r="AK9">
        <f t="shared" ref="AK9:AK40" si="30">G9*SUM(AB9:AB9, AE9:AF9)</f>
        <v>29.876535908673137</v>
      </c>
      <c r="AL9">
        <f t="shared" si="9"/>
        <v>-3525.6782007313182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-2761.3612896633686</v>
      </c>
      <c r="AR9">
        <f t="shared" si="14"/>
        <v>-2775.7580724581285</v>
      </c>
      <c r="AS9">
        <f t="shared" si="15"/>
        <v>569.67660014798321</v>
      </c>
      <c r="AT9">
        <f t="shared" si="16"/>
        <v>18.53721211087802</v>
      </c>
      <c r="AU9">
        <f t="shared" si="17"/>
        <v>-2187.5442601992672</v>
      </c>
      <c r="AW9">
        <v>6</v>
      </c>
      <c r="AX9">
        <f>IF(Z9&gt;0, (R9*SUMPRODUCT(K9:$K$98, X9:$X$98)-K9*$AZ$3)/Z9, 0)</f>
        <v>4466.6641747283757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2000000</v>
      </c>
      <c r="S10">
        <f t="shared" si="1"/>
        <v>3536.2613295746919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4145.6684532846775</v>
      </c>
      <c r="AC10">
        <f t="shared" si="2"/>
        <v>3241.5031671995603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-4413.8845270867696</v>
      </c>
      <c r="AI10">
        <f t="shared" si="7"/>
        <v>-4436.8007008724144</v>
      </c>
      <c r="AJ10">
        <f t="shared" si="8"/>
        <v>904.16528608511726</v>
      </c>
      <c r="AK10">
        <f t="shared" si="30"/>
        <v>16.997240658467181</v>
      </c>
      <c r="AL10">
        <f t="shared" si="9"/>
        <v>-3515.6381741288301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-2598.0848611833098</v>
      </c>
      <c r="AR10">
        <f t="shared" si="14"/>
        <v>-2611.5736971107931</v>
      </c>
      <c r="AS10">
        <f t="shared" si="15"/>
        <v>532.20652406501893</v>
      </c>
      <c r="AT10">
        <f t="shared" si="16"/>
        <v>10.004854763565703</v>
      </c>
      <c r="AU10">
        <f t="shared" si="17"/>
        <v>-2069.3623182822084</v>
      </c>
      <c r="AW10">
        <v>7</v>
      </c>
      <c r="AX10">
        <f>IF(Z10&gt;0, (R10*SUMPRODUCT(K10:$K$98, X10:$X$98)-K10*$AZ$3)/Z10, 0)</f>
        <v>3536.2613295746919</v>
      </c>
    </row>
    <row r="11" spans="1:52" x14ac:dyDescent="0.25">
      <c r="A11" t="s">
        <v>33</v>
      </c>
      <c r="C11" s="26">
        <f>AU100</f>
        <v>5955.6856996011702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2000000</v>
      </c>
      <c r="S11">
        <f t="shared" si="1"/>
        <v>2598.8212423650921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3241.5031671995603</v>
      </c>
      <c r="AC11">
        <f t="shared" si="2"/>
        <v>2352.689300498736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-4379.1029809281463</v>
      </c>
      <c r="AI11">
        <f t="shared" si="7"/>
        <v>-4401.735254188673</v>
      </c>
      <c r="AJ11">
        <f t="shared" si="8"/>
        <v>888.81386670082429</v>
      </c>
      <c r="AK11">
        <f t="shared" si="30"/>
        <v>7.7796076012789444</v>
      </c>
      <c r="AL11">
        <f t="shared" si="9"/>
        <v>-3505.1417798865696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-2449.270118182455</v>
      </c>
      <c r="AR11">
        <f t="shared" si="14"/>
        <v>-2461.9285440849671</v>
      </c>
      <c r="AS11">
        <f t="shared" si="15"/>
        <v>497.12127205447257</v>
      </c>
      <c r="AT11">
        <f t="shared" si="16"/>
        <v>4.3512017214445722</v>
      </c>
      <c r="AU11">
        <f t="shared" si="17"/>
        <v>-1960.4560703090497</v>
      </c>
      <c r="AW11">
        <v>8</v>
      </c>
      <c r="AX11">
        <f>IF(Z11&gt;0, (R11*SUMPRODUCT(K11:$K$98, X11:$X$98)-K11*$AZ$3)/Z11, 0)</f>
        <v>2598.8212423650921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2000000</v>
      </c>
      <c r="S12">
        <f t="shared" si="1"/>
        <v>1705.2897458986406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2352.689300498736</v>
      </c>
      <c r="AC12">
        <f t="shared" si="2"/>
        <v>1524.6384419720089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-4347.7248742941802</v>
      </c>
      <c r="AI12">
        <f t="shared" si="7"/>
        <v>-4370.0764782611732</v>
      </c>
      <c r="AJ12">
        <f t="shared" si="8"/>
        <v>828.0508585267271</v>
      </c>
      <c r="AK12">
        <f t="shared" si="30"/>
        <v>5.4111853911470931</v>
      </c>
      <c r="AL12">
        <f t="shared" si="9"/>
        <v>-3536.6144343432989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-2310.8619900590497</v>
      </c>
      <c r="AR12">
        <f t="shared" si="14"/>
        <v>-2322.7421051807687</v>
      </c>
      <c r="AS12">
        <f t="shared" si="15"/>
        <v>440.11783406966867</v>
      </c>
      <c r="AT12">
        <f t="shared" si="16"/>
        <v>2.8761025600992376</v>
      </c>
      <c r="AU12">
        <f t="shared" si="17"/>
        <v>-1879.7481685510008</v>
      </c>
      <c r="AW12">
        <v>9</v>
      </c>
      <c r="AX12">
        <f>IF(Z12&gt;0, (R12*SUMPRODUCT(K12:$K$98, X12:$X$98)-K12*$AZ$3)/Z12, 0)</f>
        <v>1705.2897458986406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2000000</v>
      </c>
      <c r="S13">
        <f t="shared" si="1"/>
        <v>844.90319245529008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1524.6384419720089</v>
      </c>
      <c r="AC13">
        <f t="shared" si="2"/>
        <v>746.01953441628575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-4318.0115995825217</v>
      </c>
      <c r="AI13">
        <f t="shared" si="7"/>
        <v>-4340.0857123648502</v>
      </c>
      <c r="AJ13">
        <f t="shared" si="8"/>
        <v>778.61890755572313</v>
      </c>
      <c r="AK13">
        <f t="shared" si="30"/>
        <v>3.0492768839440179</v>
      </c>
      <c r="AL13">
        <f t="shared" si="9"/>
        <v>-3558.4175279251831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-2181.6245899969636</v>
      </c>
      <c r="AR13">
        <f t="shared" si="14"/>
        <v>-2192.7772759353129</v>
      </c>
      <c r="AS13">
        <f t="shared" si="15"/>
        <v>393.38804812946057</v>
      </c>
      <c r="AT13">
        <f t="shared" si="16"/>
        <v>1.5406112925599269</v>
      </c>
      <c r="AU13">
        <f t="shared" si="17"/>
        <v>-1797.8486165132924</v>
      </c>
      <c r="AW13">
        <v>10</v>
      </c>
      <c r="AX13">
        <f>IF(Z13&gt;0, (R13*SUMPRODUCT(K13:$K$98, X13:$X$98)-K13*$AZ$3)/Z13, 0)</f>
        <v>844.90319245529008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2000000</v>
      </c>
      <c r="S14">
        <f t="shared" si="1"/>
        <v>17.859997572106032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746.01953441628575</v>
      </c>
      <c r="AC14">
        <f t="shared" si="2"/>
        <v>15.57372353921528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-4291.4953713152654</v>
      </c>
      <c r="AI14">
        <f t="shared" si="7"/>
        <v>-4313.2950992776287</v>
      </c>
      <c r="AJ14">
        <f t="shared" si="8"/>
        <v>730.44581087707047</v>
      </c>
      <c r="AK14">
        <f t="shared" si="30"/>
        <v>1.3428351619493144</v>
      </c>
      <c r="AL14">
        <f t="shared" si="9"/>
        <v>-3581.5064532386091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-2061.4447399122892</v>
      </c>
      <c r="AR14">
        <f t="shared" si="14"/>
        <v>-2071.91636591937</v>
      </c>
      <c r="AS14">
        <f t="shared" si="15"/>
        <v>350.87388994713308</v>
      </c>
      <c r="AT14">
        <f t="shared" si="16"/>
        <v>0.6450386733893374</v>
      </c>
      <c r="AU14">
        <f t="shared" si="17"/>
        <v>-1720.3974372988475</v>
      </c>
      <c r="AW14">
        <v>11</v>
      </c>
      <c r="AX14">
        <f>IF(Z14&gt;0, (R14*SUMPRODUCT(K14:$K$98, X14:$X$98)-K14*$AZ$3)/Z14, 0)</f>
        <v>17.859997572106032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2000000</v>
      </c>
      <c r="S15">
        <f t="shared" si="1"/>
        <v>-706.09919610625388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15.57372353921528</v>
      </c>
      <c r="AC15">
        <f t="shared" si="2"/>
        <v>-608.04409471899635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-4275.9224649927801</v>
      </c>
      <c r="AI15">
        <f t="shared" si="7"/>
        <v>-4297.4507466447076</v>
      </c>
      <c r="AJ15">
        <f t="shared" si="8"/>
        <v>623.61781825821163</v>
      </c>
      <c r="AK15">
        <f t="shared" si="30"/>
        <v>6.3852266510782657E-2</v>
      </c>
      <c r="AL15">
        <f t="shared" si="9"/>
        <v>-3673.7690761199851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-1948.5477695328673</v>
      </c>
      <c r="AR15">
        <f t="shared" si="14"/>
        <v>-1958.3582573371191</v>
      </c>
      <c r="AS15">
        <f t="shared" si="15"/>
        <v>284.18408396234634</v>
      </c>
      <c r="AT15">
        <f t="shared" si="16"/>
        <v>2.9097625718854988E-2</v>
      </c>
      <c r="AU15">
        <f t="shared" si="17"/>
        <v>-1674.1450757490538</v>
      </c>
      <c r="AW15">
        <v>12</v>
      </c>
      <c r="AX15">
        <f>IF(Z15&gt;0, (R15*SUMPRODUCT(K15:$K$98, X15:$X$98)-K15*$AZ$3)/Z15, 0)</f>
        <v>-706.09919610625388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2000000</v>
      </c>
      <c r="S16">
        <f t="shared" si="1"/>
        <v>-1318.2298211640189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-608.04409471899635</v>
      </c>
      <c r="AC16">
        <f t="shared" si="2"/>
        <v>-1121.0053124337355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-4266.1958512487518</v>
      </c>
      <c r="AI16">
        <f t="shared" si="7"/>
        <v>-4287.4555226360189</v>
      </c>
      <c r="AJ16">
        <f t="shared" si="8"/>
        <v>512.96121771473918</v>
      </c>
      <c r="AK16">
        <f t="shared" si="30"/>
        <v>-4.3171130725048741</v>
      </c>
      <c r="AL16">
        <f t="shared" si="9"/>
        <v>-3778.8114179937847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-1839.1025722492648</v>
      </c>
      <c r="AR16">
        <f t="shared" si="14"/>
        <v>-1848.2673451984608</v>
      </c>
      <c r="AS16">
        <f t="shared" si="15"/>
        <v>221.13103285850184</v>
      </c>
      <c r="AT16">
        <f t="shared" si="16"/>
        <v>-1.8610523363597216</v>
      </c>
      <c r="AU16">
        <f t="shared" si="17"/>
        <v>-1628.9973646763187</v>
      </c>
      <c r="AW16">
        <v>13</v>
      </c>
      <c r="AX16">
        <f>IF(Z16&gt;0, (R16*SUMPRODUCT(K16:$K$98, X16:$X$98)-K16*$AZ$3)/Z16, 0)</f>
        <v>-1318.2298211640189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2000000</v>
      </c>
      <c r="S17">
        <f t="shared" si="1"/>
        <v>-1729.4000615535672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-1121.0053124337355</v>
      </c>
      <c r="AC17">
        <f t="shared" si="2"/>
        <v>-1452.2723783249494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-4255.9395995428522</v>
      </c>
      <c r="AI17">
        <f t="shared" si="7"/>
        <v>-4276.9334749712525</v>
      </c>
      <c r="AJ17">
        <f t="shared" si="8"/>
        <v>331.26706589121386</v>
      </c>
      <c r="AK17">
        <f t="shared" si="30"/>
        <v>-15.46987331158555</v>
      </c>
      <c r="AL17">
        <f t="shared" si="9"/>
        <v>-3961.1362823916243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-1724.6486492412773</v>
      </c>
      <c r="AR17">
        <f t="shared" si="14"/>
        <v>-1733.1560676510262</v>
      </c>
      <c r="AS17">
        <f t="shared" si="15"/>
        <v>134.2404619155711</v>
      </c>
      <c r="AT17">
        <f t="shared" si="16"/>
        <v>-6.268908542223091</v>
      </c>
      <c r="AU17">
        <f t="shared" si="17"/>
        <v>-1605.1845142776783</v>
      </c>
      <c r="AW17">
        <v>14</v>
      </c>
      <c r="AX17">
        <f>IF(Z17&gt;0, (R17*SUMPRODUCT(K17:$K$98, X17:$X$98)-K17*$AZ$3)/Z17, 0)</f>
        <v>-1729.4000615535672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2000000</v>
      </c>
      <c r="S18">
        <f t="shared" si="1"/>
        <v>-1926.8461586209237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-1452.2723783249494</v>
      </c>
      <c r="AC18">
        <f t="shared" si="2"/>
        <v>-1597.8065891435544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-4246.6831094077088</v>
      </c>
      <c r="AI18">
        <f t="shared" si="7"/>
        <v>-4267.413962542958</v>
      </c>
      <c r="AJ18">
        <f t="shared" si="8"/>
        <v>145.53421081860506</v>
      </c>
      <c r="AK18">
        <f t="shared" si="30"/>
        <v>-31.36908337181891</v>
      </c>
      <c r="AL18">
        <f t="shared" si="9"/>
        <v>-4153.2488350961721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-1605.9141571116488</v>
      </c>
      <c r="AR18">
        <f t="shared" si="14"/>
        <v>-1613.753680259761</v>
      </c>
      <c r="AS18">
        <f t="shared" si="15"/>
        <v>55.034822113267076</v>
      </c>
      <c r="AT18">
        <f t="shared" si="16"/>
        <v>-11.862447417096217</v>
      </c>
      <c r="AU18">
        <f t="shared" si="17"/>
        <v>-1570.5813055635904</v>
      </c>
      <c r="AW18">
        <v>15</v>
      </c>
      <c r="AX18">
        <f>IF(Z18&gt;0, (R18*SUMPRODUCT(K18:$K$98, X18:$X$98)-K18*$AZ$3)/Z18, 0)</f>
        <v>-1926.8461586209237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2000000</v>
      </c>
      <c r="S19">
        <f t="shared" si="1"/>
        <v>-2096.5333196678907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-1597.8065891435544</v>
      </c>
      <c r="AC19">
        <f t="shared" si="2"/>
        <v>-1716.6810110392651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-4245.8594951383129</v>
      </c>
      <c r="AI19">
        <f t="shared" si="7"/>
        <v>-4266.3299664985198</v>
      </c>
      <c r="AJ19">
        <f t="shared" si="8"/>
        <v>118.87442189571061</v>
      </c>
      <c r="AK19">
        <f t="shared" si="30"/>
        <v>-35.631086937901266</v>
      </c>
      <c r="AL19">
        <f t="shared" si="9"/>
        <v>-4183.0866315407102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-1497.3446809430379</v>
      </c>
      <c r="AR19">
        <f t="shared" si="14"/>
        <v>-1504.5637967528521</v>
      </c>
      <c r="AS19">
        <f t="shared" si="15"/>
        <v>41.92225002488513</v>
      </c>
      <c r="AT19">
        <f t="shared" si="16"/>
        <v>-12.565658040209696</v>
      </c>
      <c r="AU19">
        <f t="shared" si="17"/>
        <v>-1475.2072047681766</v>
      </c>
      <c r="AW19">
        <v>16</v>
      </c>
      <c r="AX19">
        <f>IF(Z19&gt;0, (R19*SUMPRODUCT(K19:$K$98, X19:$X$98)-K19*$AZ$3)/Z19, 0)</f>
        <v>-2096.5333196678907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2000000</v>
      </c>
      <c r="S20">
        <f t="shared" si="1"/>
        <v>-2665.0571480071803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-1716.6810110392651</v>
      </c>
      <c r="AC20">
        <f t="shared" si="2"/>
        <v>-2154.7234310021377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-4242.7753996248912</v>
      </c>
      <c r="AI20">
        <f t="shared" si="7"/>
        <v>-4262.9881315790008</v>
      </c>
      <c r="AJ20">
        <f t="shared" si="8"/>
        <v>438.0424199628726</v>
      </c>
      <c r="AK20">
        <f t="shared" si="30"/>
        <v>-7.3817283474688393</v>
      </c>
      <c r="AL20">
        <f t="shared" si="9"/>
        <v>-3832.327439963597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-1419.1947680097655</v>
      </c>
      <c r="AR20">
        <f t="shared" si="14"/>
        <v>-1425.9558620424575</v>
      </c>
      <c r="AS20">
        <f t="shared" si="15"/>
        <v>146.52378502821705</v>
      </c>
      <c r="AT20">
        <f t="shared" si="16"/>
        <v>-2.4691644649686983</v>
      </c>
      <c r="AU20">
        <f t="shared" si="17"/>
        <v>-1281.9012414792091</v>
      </c>
      <c r="AW20">
        <v>17</v>
      </c>
      <c r="AX20">
        <f>IF(Z20&gt;0, (R20*SUMPRODUCT(K20:$K$98, X20:$X$98)-K20*$AZ$3)/Z20, 0)</f>
        <v>-2665.0571480071803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2000000</v>
      </c>
      <c r="S21">
        <f t="shared" si="1"/>
        <v>-3277.8133179927177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-2154.7234310021377</v>
      </c>
      <c r="AC21">
        <f t="shared" si="2"/>
        <v>-2616.6818231416619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-4246.2648566224834</v>
      </c>
      <c r="AI21">
        <f t="shared" si="7"/>
        <v>-4266.2223829463446</v>
      </c>
      <c r="AJ21">
        <f t="shared" si="8"/>
        <v>461.95839213952422</v>
      </c>
      <c r="AK21">
        <f t="shared" si="30"/>
        <v>-3.4475574896034202</v>
      </c>
      <c r="AL21">
        <f t="shared" si="9"/>
        <v>-3807.7115482964236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-1350.6675353628577</v>
      </c>
      <c r="AR21">
        <f t="shared" si="14"/>
        <v>-1357.0156987021624</v>
      </c>
      <c r="AS21">
        <f t="shared" si="15"/>
        <v>146.9414235850509</v>
      </c>
      <c r="AT21">
        <f t="shared" si="16"/>
        <v>-1.096611759919337</v>
      </c>
      <c r="AU21">
        <f t="shared" si="17"/>
        <v>-1211.1708868770309</v>
      </c>
      <c r="AW21">
        <v>18</v>
      </c>
      <c r="AX21">
        <f>IF(Z21&gt;0, (R21*SUMPRODUCT(K21:$K$98, X21:$X$98)-K21*$AZ$3)/Z21, 0)</f>
        <v>-3277.8133179927177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2000000</v>
      </c>
      <c r="S22">
        <f t="shared" si="1"/>
        <v>-3473.1895809204807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-2616.6818231416619</v>
      </c>
      <c r="AC22">
        <f t="shared" si="2"/>
        <v>-2737.5383674220338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-4253.1644008990579</v>
      </c>
      <c r="AI22">
        <f t="shared" si="7"/>
        <v>-4272.869187404669</v>
      </c>
      <c r="AJ22">
        <f t="shared" si="8"/>
        <v>120.85654428037196</v>
      </c>
      <c r="AK22">
        <f t="shared" si="30"/>
        <v>-54.950318285974902</v>
      </c>
      <c r="AL22">
        <f t="shared" si="9"/>
        <v>-4206.9629614102723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-1263.176627236121</v>
      </c>
      <c r="AR22">
        <f t="shared" si="14"/>
        <v>-1269.0288876738562</v>
      </c>
      <c r="AS22">
        <f t="shared" si="15"/>
        <v>35.894018569144038</v>
      </c>
      <c r="AT22">
        <f t="shared" si="16"/>
        <v>-16.320073990875226</v>
      </c>
      <c r="AU22">
        <f t="shared" si="17"/>
        <v>-1249.4549430955876</v>
      </c>
      <c r="AW22">
        <v>19</v>
      </c>
      <c r="AX22">
        <f>IF(Z22&gt;0, (R22*SUMPRODUCT(K22:$K$98, X22:$X$98)-K22*$AZ$3)/Z22, 0)</f>
        <v>-3473.1895809204807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2000000</v>
      </c>
      <c r="S23">
        <f t="shared" si="1"/>
        <v>-2756.266135196272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-2737.5383674220338</v>
      </c>
      <c r="AC23">
        <f t="shared" si="2"/>
        <v>-2144.8633984572189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-4264.7384710678125</v>
      </c>
      <c r="AI23">
        <f t="shared" si="7"/>
        <v>-4284.1929004774793</v>
      </c>
      <c r="AJ23">
        <f t="shared" si="8"/>
        <v>-592.67496896481498</v>
      </c>
      <c r="AK23">
        <f t="shared" si="30"/>
        <v>-191.6276857195424</v>
      </c>
      <c r="AL23">
        <f t="shared" si="9"/>
        <v>-5068.4955551618368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-1130.9054376390593</v>
      </c>
      <c r="AR23">
        <f t="shared" si="14"/>
        <v>-1136.0642815294443</v>
      </c>
      <c r="AS23">
        <f t="shared" si="15"/>
        <v>-157.16305928298794</v>
      </c>
      <c r="AT23">
        <f t="shared" si="16"/>
        <v>-50.815024942938251</v>
      </c>
      <c r="AU23">
        <f t="shared" si="17"/>
        <v>-1344.0423657553704</v>
      </c>
      <c r="AW23">
        <v>20</v>
      </c>
      <c r="AX23">
        <f>IF(Z23&gt;0, (R23*SUMPRODUCT(K23:$K$98, X23:$X$98)-K23*$AZ$3)/Z23, 0)</f>
        <v>-2756.266135196272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2000000</v>
      </c>
      <c r="S24">
        <f t="shared" si="1"/>
        <v>-2107.056860464239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-2144.8633984572189</v>
      </c>
      <c r="AC24">
        <f t="shared" si="2"/>
        <v>-1618.7584823454399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-4279.3721609921304</v>
      </c>
      <c r="AI24">
        <f t="shared" si="7"/>
        <v>-4298.5785539556882</v>
      </c>
      <c r="AJ24">
        <f t="shared" si="8"/>
        <v>-526.10491611177895</v>
      </c>
      <c r="AK24">
        <f t="shared" si="30"/>
        <v>-150.14043789200534</v>
      </c>
      <c r="AL24">
        <f t="shared" si="9"/>
        <v>-4974.8239079594723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-1013.2017304266159</v>
      </c>
      <c r="AR24">
        <f t="shared" si="14"/>
        <v>-1017.7491149152365</v>
      </c>
      <c r="AS24">
        <f t="shared" si="15"/>
        <v>-124.5627609230466</v>
      </c>
      <c r="AT24">
        <f t="shared" si="16"/>
        <v>-35.547866779579543</v>
      </c>
      <c r="AU24">
        <f t="shared" si="17"/>
        <v>-1177.8597426178626</v>
      </c>
      <c r="AW24">
        <v>21</v>
      </c>
      <c r="AX24">
        <f>IF(Z24&gt;0, (R24*SUMPRODUCT(K24:$K$98, X24:$X$98)-K24*$AZ$3)/Z24, 0)</f>
        <v>-2107.056860464239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2000000</v>
      </c>
      <c r="S25">
        <f t="shared" si="1"/>
        <v>-1519.5865092710437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-1618.7584823454399</v>
      </c>
      <c r="AC25">
        <f t="shared" si="2"/>
        <v>-1152.4866826373764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-4303.8453608458267</v>
      </c>
      <c r="AI25">
        <f t="shared" si="7"/>
        <v>-4322.8058918127381</v>
      </c>
      <c r="AJ25">
        <f t="shared" si="8"/>
        <v>-466.27179970806355</v>
      </c>
      <c r="AK25">
        <f t="shared" si="30"/>
        <v>-113.31309376418081</v>
      </c>
      <c r="AL25">
        <f t="shared" si="9"/>
        <v>-4902.3907852849825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-909.81795156074986</v>
      </c>
      <c r="AR25">
        <f t="shared" si="14"/>
        <v>-913.82614191111816</v>
      </c>
      <c r="AS25">
        <f t="shared" si="15"/>
        <v>-98.568237962333058</v>
      </c>
      <c r="AT25">
        <f t="shared" si="16"/>
        <v>-23.953994209791318</v>
      </c>
      <c r="AU25">
        <f t="shared" si="17"/>
        <v>-1036.3483740832426</v>
      </c>
      <c r="AW25">
        <v>22</v>
      </c>
      <c r="AX25">
        <f>IF(Z25&gt;0, (R25*SUMPRODUCT(K25:$K$98, X25:$X$98)-K25*$AZ$3)/Z25, 0)</f>
        <v>-1519.5865092710437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2000000</v>
      </c>
      <c r="S26">
        <f t="shared" si="1"/>
        <v>-990.22081836186442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-1152.4866826373764</v>
      </c>
      <c r="AC26">
        <f t="shared" si="2"/>
        <v>-741.34612514930268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-4339.0917254555561</v>
      </c>
      <c r="AI26">
        <f t="shared" si="7"/>
        <v>-4357.80841246623</v>
      </c>
      <c r="AJ26">
        <f t="shared" si="8"/>
        <v>-411.14055748807368</v>
      </c>
      <c r="AK26">
        <f t="shared" si="30"/>
        <v>-80.674067784616355</v>
      </c>
      <c r="AL26">
        <f t="shared" si="9"/>
        <v>-4849.6230377389202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-818.99009869901943</v>
      </c>
      <c r="AR26">
        <f t="shared" si="14"/>
        <v>-822.52281529320055</v>
      </c>
      <c r="AS26">
        <f t="shared" si="15"/>
        <v>-77.601504430279249</v>
      </c>
      <c r="AT26">
        <f t="shared" si="16"/>
        <v>-15.226979957525003</v>
      </c>
      <c r="AU26">
        <f t="shared" si="17"/>
        <v>-915.35129968100478</v>
      </c>
      <c r="AW26">
        <v>23</v>
      </c>
      <c r="AX26">
        <f>IF(Z26&gt;0, (R26*SUMPRODUCT(K26:$K$98, X26:$X$98)-K26*$AZ$3)/Z26, 0)</f>
        <v>-990.22081836186442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2000000</v>
      </c>
      <c r="S27">
        <f t="shared" si="1"/>
        <v>-515.4436079903976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-741.34612514930268</v>
      </c>
      <c r="AC27">
        <f t="shared" si="2"/>
        <v>-380.90898362616281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-4376.5214263709595</v>
      </c>
      <c r="AI27">
        <f t="shared" si="7"/>
        <v>-4394.9962399936976</v>
      </c>
      <c r="AJ27">
        <f t="shared" si="8"/>
        <v>-360.43714152313987</v>
      </c>
      <c r="AK27">
        <f t="shared" si="30"/>
        <v>-51.894228760451192</v>
      </c>
      <c r="AL27">
        <f t="shared" si="9"/>
        <v>-4807.3276102772888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-737.54896303574321</v>
      </c>
      <c r="AR27">
        <f t="shared" si="14"/>
        <v>-740.66241280606175</v>
      </c>
      <c r="AS27">
        <f t="shared" si="15"/>
        <v>-60.742314288266954</v>
      </c>
      <c r="AT27">
        <f t="shared" si="16"/>
        <v>-8.7454237923262976</v>
      </c>
      <c r="AU27">
        <f t="shared" si="17"/>
        <v>-810.15015088665507</v>
      </c>
      <c r="AW27">
        <v>24</v>
      </c>
      <c r="AX27">
        <f>IF(Z27&gt;0, (R27*SUMPRODUCT(K27:$K$98, X27:$X$98)-K27*$AZ$3)/Z27, 0)</f>
        <v>-515.4436079903976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2000000</v>
      </c>
      <c r="S28">
        <f t="shared" si="1"/>
        <v>-89.66086098318948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-380.90898362616281</v>
      </c>
      <c r="AC28">
        <f t="shared" si="2"/>
        <v>-65.397910749266885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-4421.3273648496352</v>
      </c>
      <c r="AI28">
        <f t="shared" si="7"/>
        <v>-4439.5621637440845</v>
      </c>
      <c r="AJ28">
        <f t="shared" si="8"/>
        <v>-315.51107287689592</v>
      </c>
      <c r="AK28">
        <f t="shared" si="30"/>
        <v>-26.663628853831398</v>
      </c>
      <c r="AL28">
        <f t="shared" si="9"/>
        <v>-4781.7368654748116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-665.26771400842904</v>
      </c>
      <c r="AR28">
        <f t="shared" si="14"/>
        <v>-668.01146536969611</v>
      </c>
      <c r="AS28">
        <f t="shared" si="15"/>
        <v>-47.474279300351661</v>
      </c>
      <c r="AT28">
        <f t="shared" si="16"/>
        <v>-4.0120194572746524</v>
      </c>
      <c r="AU28">
        <f t="shared" si="17"/>
        <v>-719.4977641273224</v>
      </c>
      <c r="AW28">
        <v>25</v>
      </c>
      <c r="AX28">
        <f>IF(Z28&gt;0, (R28*SUMPRODUCT(K28:$K$98, X28:$X$98)-K28*$AZ$3)/Z28, 0)</f>
        <v>-89.66086098318948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2000000</v>
      </c>
      <c r="S29">
        <f t="shared" si="1"/>
        <v>291.12040278096879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-65.397910749266885</v>
      </c>
      <c r="AC29">
        <f t="shared" si="2"/>
        <v>209.56655016430432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-4471.8335180310023</v>
      </c>
      <c r="AI29">
        <f t="shared" si="7"/>
        <v>-4489.8300710175317</v>
      </c>
      <c r="AJ29">
        <f t="shared" si="8"/>
        <v>-274.9644609135712</v>
      </c>
      <c r="AK29">
        <f t="shared" si="30"/>
        <v>-4.5778537524486822</v>
      </c>
      <c r="AL29">
        <f t="shared" si="9"/>
        <v>-4769.3723856835513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-600.7743458321811</v>
      </c>
      <c r="AR29">
        <f t="shared" si="14"/>
        <v>-603.19211637397814</v>
      </c>
      <c r="AS29">
        <f t="shared" si="15"/>
        <v>-36.940461550363068</v>
      </c>
      <c r="AT29">
        <f t="shared" si="16"/>
        <v>-0.61501777343753194</v>
      </c>
      <c r="AU29">
        <f t="shared" si="17"/>
        <v>-640.74759569777871</v>
      </c>
      <c r="AW29">
        <v>26</v>
      </c>
      <c r="AX29">
        <f>IF(Z29&gt;0, (R29*SUMPRODUCT(K29:$K$98, X29:$X$98)-K29*$AZ$3)/Z29, 0)</f>
        <v>291.12040278096879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2000000</v>
      </c>
      <c r="S30">
        <f t="shared" si="1"/>
        <v>631.03591022085504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209.56655016430432</v>
      </c>
      <c r="AC30">
        <f t="shared" si="2"/>
        <v>448.28521765533969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-4535.5315959439349</v>
      </c>
      <c r="AI30">
        <f t="shared" si="7"/>
        <v>-4553.29148925565</v>
      </c>
      <c r="AJ30">
        <f t="shared" si="8"/>
        <v>-238.71866749103538</v>
      </c>
      <c r="AK30">
        <f t="shared" si="30"/>
        <v>14.669658511501304</v>
      </c>
      <c r="AL30">
        <f t="shared" si="9"/>
        <v>-4777.340498235184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-544.04638191941126</v>
      </c>
      <c r="AR30">
        <f t="shared" si="14"/>
        <v>-546.1767178006902</v>
      </c>
      <c r="AS30">
        <f t="shared" si="15"/>
        <v>-28.634797178188634</v>
      </c>
      <c r="AT30">
        <f t="shared" si="16"/>
        <v>1.7596558348998956</v>
      </c>
      <c r="AU30">
        <f t="shared" si="17"/>
        <v>-573.05185914397885</v>
      </c>
      <c r="AW30">
        <v>27</v>
      </c>
      <c r="AX30">
        <f>IF(Z30&gt;0, (R30*SUMPRODUCT(K30:$K$98, X30:$X$98)-K30*$AZ$3)/Z30, 0)</f>
        <v>631.03591022085504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2000000</v>
      </c>
      <c r="S31">
        <f t="shared" si="1"/>
        <v>932.66838224055607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448.28521765533969</v>
      </c>
      <c r="AC31">
        <f t="shared" si="2"/>
        <v>653.78616906022762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-4614.3584307522706</v>
      </c>
      <c r="AI31">
        <f t="shared" si="7"/>
        <v>-4631.8830456504838</v>
      </c>
      <c r="AJ31">
        <f t="shared" si="8"/>
        <v>-205.50095140488793</v>
      </c>
      <c r="AK31">
        <f t="shared" si="30"/>
        <v>31.379965235873783</v>
      </c>
      <c r="AL31">
        <f t="shared" si="9"/>
        <v>-4806.0040318194979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-494.19805674235005</v>
      </c>
      <c r="AR31">
        <f t="shared" si="14"/>
        <v>-496.07494401884259</v>
      </c>
      <c r="AS31">
        <f t="shared" si="15"/>
        <v>-22.009163866891647</v>
      </c>
      <c r="AT31">
        <f t="shared" si="16"/>
        <v>3.3607961047974109</v>
      </c>
      <c r="AU31">
        <f t="shared" si="17"/>
        <v>-514.7233117809368</v>
      </c>
      <c r="AW31">
        <v>28</v>
      </c>
      <c r="AX31">
        <f>IF(Z31&gt;0, (R31*SUMPRODUCT(K31:$K$98, X31:$X$98)-K31*$AZ$3)/Z31, 0)</f>
        <v>932.66838224055607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2000000</v>
      </c>
      <c r="S32">
        <f t="shared" si="1"/>
        <v>1198.378614251666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653.78616906022762</v>
      </c>
      <c r="AC32">
        <f t="shared" si="2"/>
        <v>828.82680278600128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-4702.5145046800926</v>
      </c>
      <c r="AI32">
        <f t="shared" si="7"/>
        <v>-4719.805091998016</v>
      </c>
      <c r="AJ32">
        <f t="shared" si="8"/>
        <v>-175.04063372577366</v>
      </c>
      <c r="AK32">
        <f t="shared" si="30"/>
        <v>45.765031834215939</v>
      </c>
      <c r="AL32">
        <f t="shared" si="9"/>
        <v>-4849.0806938895739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-449.67819410315985</v>
      </c>
      <c r="AR32">
        <f t="shared" si="14"/>
        <v>-451.33160741477616</v>
      </c>
      <c r="AS32">
        <f t="shared" si="15"/>
        <v>-16.738269704461711</v>
      </c>
      <c r="AT32">
        <f t="shared" si="16"/>
        <v>4.3762835495355583</v>
      </c>
      <c r="AU32">
        <f t="shared" si="17"/>
        <v>-463.69359356970233</v>
      </c>
      <c r="AW32">
        <v>29</v>
      </c>
      <c r="AX32">
        <f>IF(Z32&gt;0, (R32*SUMPRODUCT(K32:$K$98, X32:$X$98)-K32*$AZ$3)/Z32, 0)</f>
        <v>1198.378614251666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2000000</v>
      </c>
      <c r="S33">
        <f t="shared" si="1"/>
        <v>1431.4504677028651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828.82680278600128</v>
      </c>
      <c r="AC33">
        <f t="shared" si="2"/>
        <v>976.68315374366932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-4808.228767482381</v>
      </c>
      <c r="AI33">
        <f t="shared" si="7"/>
        <v>-4825.2863460675317</v>
      </c>
      <c r="AJ33">
        <f t="shared" si="8"/>
        <v>-147.85635095766804</v>
      </c>
      <c r="AK33">
        <f t="shared" si="30"/>
        <v>58.017876195020094</v>
      </c>
      <c r="AL33">
        <f t="shared" si="9"/>
        <v>-4915.1248208301795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-410.52421962693967</v>
      </c>
      <c r="AR33">
        <f t="shared" si="14"/>
        <v>-411.9805873407123</v>
      </c>
      <c r="AS33">
        <f t="shared" si="15"/>
        <v>-12.623902902516381</v>
      </c>
      <c r="AT33">
        <f t="shared" si="16"/>
        <v>4.9535378828998908</v>
      </c>
      <c r="AU33">
        <f t="shared" si="17"/>
        <v>-419.6509523603288</v>
      </c>
      <c r="AW33">
        <v>30</v>
      </c>
      <c r="AX33">
        <f>IF(Z33&gt;0, (R33*SUMPRODUCT(K33:$K$98, X33:$X$98)-K33*$AZ$3)/Z33, 0)</f>
        <v>1431.4504677028651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2000000</v>
      </c>
      <c r="S34">
        <f t="shared" si="1"/>
        <v>1633.9505672540524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976.68315374366932</v>
      </c>
      <c r="AC34">
        <f t="shared" si="2"/>
        <v>1099.6719207781816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-4931.8399564427691</v>
      </c>
      <c r="AI34">
        <f t="shared" si="7"/>
        <v>-4948.665311242612</v>
      </c>
      <c r="AJ34">
        <f t="shared" si="8"/>
        <v>-122.98876703451231</v>
      </c>
      <c r="AK34">
        <f t="shared" si="30"/>
        <v>68.367820762056866</v>
      </c>
      <c r="AL34">
        <f t="shared" si="9"/>
        <v>-5003.2862575150675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-375.96257362558265</v>
      </c>
      <c r="AR34">
        <f t="shared" si="14"/>
        <v>-377.24519912612203</v>
      </c>
      <c r="AS34">
        <f t="shared" si="15"/>
        <v>-9.37564353055037</v>
      </c>
      <c r="AT34">
        <f t="shared" si="16"/>
        <v>5.211795612567891</v>
      </c>
      <c r="AU34">
        <f t="shared" si="17"/>
        <v>-381.40904704410451</v>
      </c>
      <c r="AW34">
        <v>31</v>
      </c>
      <c r="AX34">
        <f>IF(Z34&gt;0, (R34*SUMPRODUCT(K34:$K$98, X34:$X$98)-K34*$AZ$3)/Z34, 0)</f>
        <v>1633.9505672540524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1807.9863537646152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1099.6719207781816</v>
      </c>
      <c r="AC35">
        <f t="shared" ref="AC35:AC66" si="33">S35*Z35</f>
        <v>1200.0602281003235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-5057.8281795009698</v>
      </c>
      <c r="AI35">
        <f t="shared" ref="AI35:AI66" si="38">SUM(AE35:AH35)</f>
        <v>-5074.4220579005705</v>
      </c>
      <c r="AJ35">
        <f t="shared" ref="AJ35:AJ66" si="39">AB35-AC35</f>
        <v>-100.38830732214183</v>
      </c>
      <c r="AK35">
        <f t="shared" si="30"/>
        <v>76.977034454472715</v>
      </c>
      <c r="AL35">
        <f t="shared" ref="AL35:AL66" si="40">SUM(AI35:AK35)</f>
        <v>-5097.8333307682396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-344.25613464813142</v>
      </c>
      <c r="AR35">
        <f t="shared" ref="AR35:AR66" si="45">AI35*$K35</f>
        <v>-345.38558077281795</v>
      </c>
      <c r="AS35">
        <f t="shared" ref="AS35:AS66" si="46">AJ35*$K35</f>
        <v>-6.8328320805075355</v>
      </c>
      <c r="AT35">
        <f t="shared" ref="AT35:AT66" si="47">AK35*$K35</f>
        <v>5.2393666604521574</v>
      </c>
      <c r="AU35">
        <f t="shared" ref="AU35:AU66" si="48">AL35*$K35</f>
        <v>-346.97904619287328</v>
      </c>
      <c r="AW35">
        <v>32</v>
      </c>
      <c r="AX35">
        <f>IF(Z35&gt;0, (R35*SUMPRODUCT(K35:$K$98, X35:$X$98)-K35*$AZ$3)/Z35, 0)</f>
        <v>1807.9863537646152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2000000</v>
      </c>
      <c r="S36">
        <f t="shared" si="32"/>
        <v>1957.3356777540207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1200.0602281003235</v>
      </c>
      <c r="AC36">
        <f t="shared" si="33"/>
        <v>1281.1173800126617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-5193.0927429530311</v>
      </c>
      <c r="AI36">
        <f t="shared" si="38"/>
        <v>-5209.455768909349</v>
      </c>
      <c r="AJ36">
        <f t="shared" si="39"/>
        <v>-81.057151912338213</v>
      </c>
      <c r="AK36">
        <f t="shared" si="30"/>
        <v>84.004215967022645</v>
      </c>
      <c r="AL36">
        <f t="shared" si="40"/>
        <v>-5206.5087048546648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-315.59177235327098</v>
      </c>
      <c r="AR36">
        <f t="shared" si="45"/>
        <v>-316.58617715561627</v>
      </c>
      <c r="AS36">
        <f t="shared" si="46"/>
        <v>-4.9259605980725523</v>
      </c>
      <c r="AT36">
        <f t="shared" si="47"/>
        <v>5.105057951864004</v>
      </c>
      <c r="AU36">
        <f t="shared" si="48"/>
        <v>-316.40707980182481</v>
      </c>
      <c r="AW36">
        <v>33</v>
      </c>
      <c r="AX36">
        <f>IF(Z36&gt;0, (R36*SUMPRODUCT(K36:$K$98, X36:$X$98)-K36*$AZ$3)/Z36, 0)</f>
        <v>1957.3356777540207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2000000</v>
      </c>
      <c r="S37">
        <f t="shared" si="32"/>
        <v>2084.7036798041581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1281.1173800126617</v>
      </c>
      <c r="AC37">
        <f t="shared" si="33"/>
        <v>1345.2696135169526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-5341.7464766181902</v>
      </c>
      <c r="AI37">
        <f t="shared" si="38"/>
        <v>-5357.8791004839877</v>
      </c>
      <c r="AJ37">
        <f t="shared" si="39"/>
        <v>-64.152233504290962</v>
      </c>
      <c r="AK37">
        <f t="shared" si="30"/>
        <v>89.67821660088633</v>
      </c>
      <c r="AL37">
        <f t="shared" si="40"/>
        <v>-5332.3531173873926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-289.84435285033908</v>
      </c>
      <c r="AR37">
        <f t="shared" si="45"/>
        <v>-290.71971261228725</v>
      </c>
      <c r="AS37">
        <f t="shared" si="46"/>
        <v>-3.4809144697048304</v>
      </c>
      <c r="AT37">
        <f t="shared" si="47"/>
        <v>4.865959994400967</v>
      </c>
      <c r="AU37">
        <f t="shared" si="48"/>
        <v>-289.33466708759113</v>
      </c>
      <c r="AW37">
        <v>34</v>
      </c>
      <c r="AX37">
        <f>IF(Z37&gt;0, (R37*SUMPRODUCT(K37:$K$98, X37:$X$98)-K37*$AZ$3)/Z37, 0)</f>
        <v>2084.7036798041581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2000000</v>
      </c>
      <c r="S38">
        <f t="shared" si="32"/>
        <v>2192.2803902990149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1345.2696135169526</v>
      </c>
      <c r="AC38">
        <f t="shared" si="33"/>
        <v>1394.4824087537213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-5528.576634043874</v>
      </c>
      <c r="AI38">
        <f t="shared" si="38"/>
        <v>-5544.4788244630881</v>
      </c>
      <c r="AJ38">
        <f t="shared" si="39"/>
        <v>-49.21279523676867</v>
      </c>
      <c r="AK38">
        <f t="shared" si="30"/>
        <v>94.168872946186696</v>
      </c>
      <c r="AL38">
        <f t="shared" si="40"/>
        <v>-5499.5227467536706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-267.84089176707164</v>
      </c>
      <c r="AR38">
        <f t="shared" si="45"/>
        <v>-268.61129925978946</v>
      </c>
      <c r="AS38">
        <f t="shared" si="46"/>
        <v>-2.384193949921797</v>
      </c>
      <c r="AT38">
        <f t="shared" si="47"/>
        <v>4.5621642922145575</v>
      </c>
      <c r="AU38">
        <f t="shared" si="48"/>
        <v>-266.43332891749674</v>
      </c>
      <c r="AW38">
        <v>35</v>
      </c>
      <c r="AX38">
        <f>IF(Z38&gt;0, (R38*SUMPRODUCT(K38:$K$98, X38:$X$98)-K38*$AZ$3)/Z38, 0)</f>
        <v>2192.2803902990149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2000000</v>
      </c>
      <c r="S39">
        <f t="shared" si="32"/>
        <v>2280.1926956446214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1394.4824087537213</v>
      </c>
      <c r="AC39">
        <f t="shared" si="33"/>
        <v>1429.3711134929965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-5725.1307660547482</v>
      </c>
      <c r="AI39">
        <f t="shared" si="38"/>
        <v>-5740.8023704351945</v>
      </c>
      <c r="AJ39">
        <f t="shared" si="39"/>
        <v>-34.888704739275227</v>
      </c>
      <c r="AK39">
        <f t="shared" si="30"/>
        <v>97.613768612760495</v>
      </c>
      <c r="AL39">
        <f t="shared" si="40"/>
        <v>-5678.0773065617095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-247.64578263183273</v>
      </c>
      <c r="AR39">
        <f t="shared" si="45"/>
        <v>-248.32367225400577</v>
      </c>
      <c r="AS39">
        <f t="shared" si="46"/>
        <v>-1.5091429249785842</v>
      </c>
      <c r="AT39">
        <f t="shared" si="47"/>
        <v>4.2223730970616806</v>
      </c>
      <c r="AU39">
        <f t="shared" si="48"/>
        <v>-245.61044208192268</v>
      </c>
      <c r="AW39">
        <v>36</v>
      </c>
      <c r="AX39">
        <f>IF(Z39&gt;0, (R39*SUMPRODUCT(K39:$K$98, X39:$X$98)-K39*$AZ$3)/Z39, 0)</f>
        <v>2280.1926956446214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2000000</v>
      </c>
      <c r="S40">
        <f t="shared" si="32"/>
        <v>2350.9163601088717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1429.3711134929965</v>
      </c>
      <c r="AC40">
        <f t="shared" si="33"/>
        <v>1452.0196134561147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-5911.3793214381976</v>
      </c>
      <c r="AI40">
        <f t="shared" si="38"/>
        <v>-5926.820317533321</v>
      </c>
      <c r="AJ40">
        <f t="shared" si="39"/>
        <v>-22.648499963118184</v>
      </c>
      <c r="AK40">
        <f t="shared" si="30"/>
        <v>100.05597794450976</v>
      </c>
      <c r="AL40">
        <f t="shared" si="40"/>
        <v>-5849.4128395519301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-228.30547743790473</v>
      </c>
      <c r="AR40">
        <f t="shared" si="45"/>
        <v>-228.90182962475041</v>
      </c>
      <c r="AS40">
        <f t="shared" si="46"/>
        <v>-0.8747157501092403</v>
      </c>
      <c r="AT40">
        <f t="shared" si="47"/>
        <v>3.8642974123305192</v>
      </c>
      <c r="AU40">
        <f t="shared" si="48"/>
        <v>-225.91224796252916</v>
      </c>
      <c r="AW40">
        <v>37</v>
      </c>
      <c r="AX40">
        <f>IF(Z40&gt;0, (R40*SUMPRODUCT(K40:$K$98, X40:$X$98)-K40*$AZ$3)/Z40, 0)</f>
        <v>2350.9163601088717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2000000</v>
      </c>
      <c r="S41">
        <f t="shared" si="32"/>
        <v>2408.0162501687796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1452.0196134561147</v>
      </c>
      <c r="AC41">
        <f t="shared" si="33"/>
        <v>1465.0483169065601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-6117.5633018081999</v>
      </c>
      <c r="AI41">
        <f t="shared" si="38"/>
        <v>-6132.7734184010997</v>
      </c>
      <c r="AJ41">
        <f t="shared" si="39"/>
        <v>-13.028703450445391</v>
      </c>
      <c r="AK41">
        <f t="shared" ref="AK41:AK72" si="61">G41*SUM(AB41:AB41, AE41:AF41)</f>
        <v>101.64137294192804</v>
      </c>
      <c r="AL41">
        <f t="shared" si="40"/>
        <v>-6044.1607489096168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-210.95409113722187</v>
      </c>
      <c r="AR41">
        <f t="shared" si="45"/>
        <v>-211.47858694766947</v>
      </c>
      <c r="AS41">
        <f t="shared" si="46"/>
        <v>-0.44927337233645265</v>
      </c>
      <c r="AT41">
        <f t="shared" si="47"/>
        <v>3.5049352811055052</v>
      </c>
      <c r="AU41">
        <f t="shared" si="48"/>
        <v>-208.42292503890042</v>
      </c>
      <c r="AW41">
        <v>38</v>
      </c>
      <c r="AX41">
        <f>IF(Z41&gt;0, (R41*SUMPRODUCT(K41:$K$98, X41:$X$98)-K41*$AZ$3)/Z41, 0)</f>
        <v>2408.0162501687796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2000000</v>
      </c>
      <c r="S42">
        <f t="shared" si="32"/>
        <v>2452.7420463253388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1465.0483169065601</v>
      </c>
      <c r="AC42">
        <f t="shared" si="33"/>
        <v>1469.571172991079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-6332.4473100711248</v>
      </c>
      <c r="AI42">
        <f t="shared" si="38"/>
        <v>-6347.4261699067192</v>
      </c>
      <c r="AJ42">
        <f t="shared" si="39"/>
        <v>-4.5228560845189349</v>
      </c>
      <c r="AK42">
        <f t="shared" si="61"/>
        <v>102.55338218345922</v>
      </c>
      <c r="AL42">
        <f t="shared" si="40"/>
        <v>-6249.3956438077794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-194.96786796275126</v>
      </c>
      <c r="AR42">
        <f t="shared" si="45"/>
        <v>-195.42904769685092</v>
      </c>
      <c r="AS42">
        <f t="shared" si="46"/>
        <v>-0.13925289303214267</v>
      </c>
      <c r="AT42">
        <f t="shared" si="47"/>
        <v>3.1574860867580861</v>
      </c>
      <c r="AU42">
        <f t="shared" si="48"/>
        <v>-192.41081450312501</v>
      </c>
      <c r="AW42">
        <v>39</v>
      </c>
      <c r="AX42">
        <f>IF(Z42&gt;0, (R42*SUMPRODUCT(K42:$K$98, X42:$X$98)-K42*$AZ$3)/Z42, 0)</f>
        <v>2452.7420463253388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2000000</v>
      </c>
      <c r="S43">
        <f t="shared" si="32"/>
        <v>2486.9496408599912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1469.571172991079</v>
      </c>
      <c r="AC43">
        <f t="shared" si="33"/>
        <v>1466.993436476311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-6572.4684560873557</v>
      </c>
      <c r="AI43">
        <f t="shared" si="38"/>
        <v>-6587.215371468893</v>
      </c>
      <c r="AJ43">
        <f t="shared" si="39"/>
        <v>2.5777365147680484</v>
      </c>
      <c r="AK43">
        <f t="shared" si="61"/>
        <v>102.86998210937554</v>
      </c>
      <c r="AL43">
        <f t="shared" si="40"/>
        <v>-6481.76765284475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-180.67661501809562</v>
      </c>
      <c r="AR43">
        <f t="shared" si="45"/>
        <v>-181.08200650394241</v>
      </c>
      <c r="AS43">
        <f t="shared" si="46"/>
        <v>7.0861763888037138E-2</v>
      </c>
      <c r="AT43">
        <f t="shared" si="47"/>
        <v>2.8278873118485142</v>
      </c>
      <c r="AU43">
        <f t="shared" si="48"/>
        <v>-178.18325742820588</v>
      </c>
      <c r="AW43">
        <v>40</v>
      </c>
      <c r="AX43">
        <f>IF(Z43&gt;0, (R43*SUMPRODUCT(K43:$K$98, X43:$X$98)-K43*$AZ$3)/Z43, 0)</f>
        <v>2486.9496408599912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2000000</v>
      </c>
      <c r="S44">
        <f t="shared" si="32"/>
        <v>2511.5646554472423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1466.993436476311</v>
      </c>
      <c r="AC44">
        <f t="shared" si="33"/>
        <v>1458.0937245367718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-6851.8250808801604</v>
      </c>
      <c r="AI44">
        <f t="shared" si="38"/>
        <v>-6866.3388792943715</v>
      </c>
      <c r="AJ44">
        <f t="shared" si="39"/>
        <v>8.8997119395392019</v>
      </c>
      <c r="AK44">
        <f t="shared" si="61"/>
        <v>102.68954055334179</v>
      </c>
      <c r="AL44">
        <f t="shared" si="40"/>
        <v>-6754.7496268014911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-168.17509425067328</v>
      </c>
      <c r="AR44">
        <f t="shared" si="45"/>
        <v>-168.53132917894902</v>
      </c>
      <c r="AS44">
        <f t="shared" si="46"/>
        <v>0.21843959478947847</v>
      </c>
      <c r="AT44">
        <f t="shared" si="47"/>
        <v>2.5204705253360284</v>
      </c>
      <c r="AU44">
        <f t="shared" si="48"/>
        <v>-165.79241905882353</v>
      </c>
      <c r="AW44">
        <v>41</v>
      </c>
      <c r="AX44">
        <f>IF(Z44&gt;0, (R44*SUMPRODUCT(K44:$K$98, X44:$X$98)-K44*$AZ$3)/Z44, 0)</f>
        <v>2511.5646554472423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2000000</v>
      </c>
      <c r="S45">
        <f t="shared" si="32"/>
        <v>2526.8870109935547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1458.0937245367718</v>
      </c>
      <c r="AC45">
        <f t="shared" si="33"/>
        <v>1443.2908651776668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-7145.8605215098141</v>
      </c>
      <c r="AI45">
        <f t="shared" si="38"/>
        <v>-7160.1398586833648</v>
      </c>
      <c r="AJ45">
        <f t="shared" si="39"/>
        <v>14.802859359105014</v>
      </c>
      <c r="AK45">
        <f t="shared" si="61"/>
        <v>102.06656071757403</v>
      </c>
      <c r="AL45">
        <f t="shared" si="40"/>
        <v>-7043.2704386066853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-156.60006021875034</v>
      </c>
      <c r="AR45">
        <f t="shared" si="45"/>
        <v>-156.91298894924134</v>
      </c>
      <c r="AS45">
        <f t="shared" si="46"/>
        <v>0.32440161126399247</v>
      </c>
      <c r="AT45">
        <f t="shared" si="47"/>
        <v>2.2367676372328256</v>
      </c>
      <c r="AU45">
        <f t="shared" si="48"/>
        <v>-154.35181970074453</v>
      </c>
      <c r="AW45">
        <v>42</v>
      </c>
      <c r="AX45">
        <f>IF(Z45&gt;0, (R45*SUMPRODUCT(K45:$K$98, X45:$X$98)-K45*$AZ$3)/Z45, 0)</f>
        <v>2526.8870109935547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2000000</v>
      </c>
      <c r="S46">
        <f t="shared" si="32"/>
        <v>2534.3370744650038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1443.2908651776668</v>
      </c>
      <c r="AC46">
        <f t="shared" si="33"/>
        <v>1423.6303003978171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-7449.9814304958754</v>
      </c>
      <c r="AI46">
        <f t="shared" si="38"/>
        <v>-7464.0248495298092</v>
      </c>
      <c r="AJ46">
        <f t="shared" si="39"/>
        <v>19.660564779849665</v>
      </c>
      <c r="AK46">
        <f t="shared" si="61"/>
        <v>101.03036056243668</v>
      </c>
      <c r="AL46">
        <f t="shared" si="40"/>
        <v>-7343.3339241875228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-145.77214932592668</v>
      </c>
      <c r="AR46">
        <f t="shared" si="45"/>
        <v>-146.04693381976199</v>
      </c>
      <c r="AS46">
        <f t="shared" si="46"/>
        <v>0.38469395013371732</v>
      </c>
      <c r="AT46">
        <f t="shared" si="47"/>
        <v>1.9768388611110228</v>
      </c>
      <c r="AU46">
        <f t="shared" si="48"/>
        <v>-143.68540100851723</v>
      </c>
      <c r="AW46">
        <v>43</v>
      </c>
      <c r="AX46">
        <f>IF(Z46&gt;0, (R46*SUMPRODUCT(K46:$K$98, X46:$X$98)-K46*$AZ$3)/Z46, 0)</f>
        <v>2534.3370744650038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2000000</v>
      </c>
      <c r="S47">
        <f t="shared" si="32"/>
        <v>2535.4338062994866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1423.6303003978171</v>
      </c>
      <c r="AC47">
        <f t="shared" si="33"/>
        <v>1400.1255577137658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-7792.2393386265776</v>
      </c>
      <c r="AI47">
        <f t="shared" si="38"/>
        <v>-7806.0449204784391</v>
      </c>
      <c r="AJ47">
        <f t="shared" si="39"/>
        <v>23.50474268405128</v>
      </c>
      <c r="AK47">
        <f t="shared" si="61"/>
        <v>99.654121027847211</v>
      </c>
      <c r="AL47">
        <f t="shared" si="40"/>
        <v>-7682.8860567665406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-136.13306660210935</v>
      </c>
      <c r="AR47">
        <f t="shared" si="45"/>
        <v>-136.37425480386338</v>
      </c>
      <c r="AS47">
        <f t="shared" si="46"/>
        <v>0.41063583422186972</v>
      </c>
      <c r="AT47">
        <f t="shared" si="47"/>
        <v>1.7409913255371987</v>
      </c>
      <c r="AU47">
        <f t="shared" si="48"/>
        <v>-134.22262764410431</v>
      </c>
      <c r="AW47">
        <v>44</v>
      </c>
      <c r="AX47">
        <f>IF(Z47&gt;0, (R47*SUMPRODUCT(K47:$K$98, X47:$X$98)-K47*$AZ$3)/Z47, 0)</f>
        <v>2535.4338062994866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2000000</v>
      </c>
      <c r="S48">
        <f t="shared" si="32"/>
        <v>2530.6417885244309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1400.1255577137658</v>
      </c>
      <c r="AC48">
        <f t="shared" si="33"/>
        <v>1373.1598184704731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-8175.5407702123994</v>
      </c>
      <c r="AI48">
        <f t="shared" si="38"/>
        <v>-8189.1061019861145</v>
      </c>
      <c r="AJ48">
        <f t="shared" si="39"/>
        <v>26.965739243292774</v>
      </c>
      <c r="AK48">
        <f t="shared" si="61"/>
        <v>98.008789039963617</v>
      </c>
      <c r="AL48">
        <f t="shared" si="40"/>
        <v>-8064.1315737028581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-127.52631494409847</v>
      </c>
      <c r="AR48">
        <f t="shared" si="45"/>
        <v>-127.73791400778353</v>
      </c>
      <c r="AS48">
        <f t="shared" si="46"/>
        <v>0.4206255527426413</v>
      </c>
      <c r="AT48">
        <f t="shared" si="47"/>
        <v>1.5287918010193462</v>
      </c>
      <c r="AU48">
        <f t="shared" si="48"/>
        <v>-125.78849665402154</v>
      </c>
      <c r="AW48">
        <v>45</v>
      </c>
      <c r="AX48">
        <f>IF(Z48&gt;0, (R48*SUMPRODUCT(K48:$K$98, X48:$X$98)-K48*$AZ$3)/Z48, 0)</f>
        <v>2530.6417885244309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2000000</v>
      </c>
      <c r="S49">
        <f t="shared" si="32"/>
        <v>2520.4600381277519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1373.1598184704731</v>
      </c>
      <c r="AC49">
        <f t="shared" si="33"/>
        <v>1343.1043315253187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-8613.017654233754</v>
      </c>
      <c r="AI49">
        <f t="shared" si="38"/>
        <v>-8626.3396699690547</v>
      </c>
      <c r="AJ49">
        <f t="shared" si="39"/>
        <v>30.055486945154371</v>
      </c>
      <c r="AK49">
        <f t="shared" si="61"/>
        <v>96.121187292933129</v>
      </c>
      <c r="AL49">
        <f t="shared" si="40"/>
        <v>-8500.1629957309688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-119.95563011681169</v>
      </c>
      <c r="AR49">
        <f t="shared" si="45"/>
        <v>-120.141169129514</v>
      </c>
      <c r="AS49">
        <f t="shared" si="46"/>
        <v>0.41859021073774211</v>
      </c>
      <c r="AT49">
        <f t="shared" si="47"/>
        <v>1.3387035824351439</v>
      </c>
      <c r="AU49">
        <f t="shared" si="48"/>
        <v>-118.38387533634113</v>
      </c>
      <c r="AW49">
        <v>46</v>
      </c>
      <c r="AX49">
        <f>IF(Z49&gt;0, (R49*SUMPRODUCT(K49:$K$98, X49:$X$98)-K49*$AZ$3)/Z49, 0)</f>
        <v>2520.4600381277519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2000000</v>
      </c>
      <c r="S50">
        <f t="shared" si="32"/>
        <v>2505.1452166372414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1343.1043315253187</v>
      </c>
      <c r="AC50">
        <f t="shared" si="33"/>
        <v>1310.1762264075637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-9115.3995613750121</v>
      </c>
      <c r="AI50">
        <f t="shared" si="38"/>
        <v>-9128.474414458442</v>
      </c>
      <c r="AJ50">
        <f t="shared" si="39"/>
        <v>32.928105117754967</v>
      </c>
      <c r="AK50">
        <f t="shared" si="61"/>
        <v>94.017303206772311</v>
      </c>
      <c r="AL50">
        <f t="shared" si="40"/>
        <v>-9001.5290061339147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-113.35038157679215</v>
      </c>
      <c r="AR50">
        <f t="shared" si="45"/>
        <v>-113.51296793146464</v>
      </c>
      <c r="AS50">
        <f t="shared" si="46"/>
        <v>0.40946238884730052</v>
      </c>
      <c r="AT50">
        <f t="shared" si="47"/>
        <v>1.1691091675745551</v>
      </c>
      <c r="AU50">
        <f t="shared" si="48"/>
        <v>-111.93439637504278</v>
      </c>
      <c r="AW50">
        <v>47</v>
      </c>
      <c r="AX50">
        <f>IF(Z50&gt;0, (R50*SUMPRODUCT(K50:$K$98, X50:$X$98)-K50*$AZ$3)/Z50, 0)</f>
        <v>2505.1452166372414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2000000</v>
      </c>
      <c r="S51">
        <f t="shared" si="32"/>
        <v>2484.8513321963237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1310.1762264075637</v>
      </c>
      <c r="AC51">
        <f t="shared" si="33"/>
        <v>1274.5289921513599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-9689.1313833464374</v>
      </c>
      <c r="AI51">
        <f t="shared" si="38"/>
        <v>-9701.9543737567419</v>
      </c>
      <c r="AJ51">
        <f t="shared" si="39"/>
        <v>35.647234256203774</v>
      </c>
      <c r="AK51">
        <f t="shared" si="61"/>
        <v>91.712335848529463</v>
      </c>
      <c r="AL51">
        <f t="shared" si="40"/>
        <v>-9574.5948036520094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-107.57567964825787</v>
      </c>
      <c r="AR51">
        <f t="shared" si="45"/>
        <v>-107.71804967648173</v>
      </c>
      <c r="AS51">
        <f t="shared" si="46"/>
        <v>0.39578113878019522</v>
      </c>
      <c r="AT51">
        <f t="shared" si="47"/>
        <v>1.0182560717457536</v>
      </c>
      <c r="AU51">
        <f t="shared" si="48"/>
        <v>-106.30401246595578</v>
      </c>
      <c r="AW51">
        <v>48</v>
      </c>
      <c r="AX51">
        <f>IF(Z51&gt;0, (R51*SUMPRODUCT(K51:$K$98, X51:$X$98)-K51*$AZ$3)/Z51, 0)</f>
        <v>2484.8513321963237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2000000</v>
      </c>
      <c r="S52">
        <f t="shared" si="32"/>
        <v>2459.8486398225086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1274.5289921513599</v>
      </c>
      <c r="AC52">
        <f t="shared" si="33"/>
        <v>1236.3311226107685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-10371.737305077771</v>
      </c>
      <c r="AI52">
        <f t="shared" si="38"/>
        <v>-10384.302418867659</v>
      </c>
      <c r="AJ52">
        <f t="shared" si="39"/>
        <v>38.197869540591455</v>
      </c>
      <c r="AK52">
        <f t="shared" si="61"/>
        <v>89.217029450595206</v>
      </c>
      <c r="AL52">
        <f t="shared" si="40"/>
        <v>-10256.887519876473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-102.81648190406047</v>
      </c>
      <c r="AR52">
        <f t="shared" si="45"/>
        <v>-102.94104163369882</v>
      </c>
      <c r="AS52">
        <f t="shared" si="46"/>
        <v>0.37866082092834441</v>
      </c>
      <c r="AT52">
        <f t="shared" si="47"/>
        <v>0.8844208857420891</v>
      </c>
      <c r="AU52">
        <f t="shared" si="48"/>
        <v>-101.67795992702838</v>
      </c>
      <c r="AW52">
        <v>49</v>
      </c>
      <c r="AX52">
        <f>IF(Z52&gt;0, (R52*SUMPRODUCT(K52:$K$98, X52:$X$98)-K52*$AZ$3)/Z52, 0)</f>
        <v>2459.8486398225086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2000000</v>
      </c>
      <c r="S53">
        <f t="shared" si="32"/>
        <v>2429.7621549699893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1236.3311226107685</v>
      </c>
      <c r="AC53">
        <f t="shared" si="33"/>
        <v>1195.4591140171246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-11143.732034629558</v>
      </c>
      <c r="AI53">
        <f t="shared" si="38"/>
        <v>-11156.032200631114</v>
      </c>
      <c r="AJ53">
        <f t="shared" si="39"/>
        <v>40.872008593643841</v>
      </c>
      <c r="AK53">
        <f t="shared" si="61"/>
        <v>86.543178582753796</v>
      </c>
      <c r="AL53">
        <f t="shared" si="40"/>
        <v>-11028.617013454717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-98.633369272499735</v>
      </c>
      <c r="AR53">
        <f t="shared" si="45"/>
        <v>-98.742238259260574</v>
      </c>
      <c r="AS53">
        <f t="shared" si="46"/>
        <v>0.36175887072644114</v>
      </c>
      <c r="AT53">
        <f t="shared" si="47"/>
        <v>0.76599520381884356</v>
      </c>
      <c r="AU53">
        <f t="shared" si="48"/>
        <v>-97.614484184715295</v>
      </c>
      <c r="AW53">
        <v>50</v>
      </c>
      <c r="AX53">
        <f>IF(Z53&gt;0, (R53*SUMPRODUCT(K53:$K$98, X53:$X$98)-K53*$AZ$3)/Z53, 0)</f>
        <v>2429.7621549699893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2000000</v>
      </c>
      <c r="S54">
        <f t="shared" si="32"/>
        <v>2394.8876336316584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1195.4591140171246</v>
      </c>
      <c r="AC54">
        <f t="shared" si="33"/>
        <v>1152.1333102003539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-12012.506447336895</v>
      </c>
      <c r="AI54">
        <f t="shared" si="38"/>
        <v>-12024.533455347842</v>
      </c>
      <c r="AJ54">
        <f t="shared" si="39"/>
        <v>43.325803816770758</v>
      </c>
      <c r="AK54">
        <f t="shared" si="61"/>
        <v>83.682137981198736</v>
      </c>
      <c r="AL54">
        <f t="shared" si="40"/>
        <v>-11897.525513549872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-94.931166928841748</v>
      </c>
      <c r="AR54">
        <f t="shared" si="45"/>
        <v>-95.026212697195518</v>
      </c>
      <c r="AS54">
        <f t="shared" si="46"/>
        <v>0.34239058538594463</v>
      </c>
      <c r="AT54">
        <f t="shared" si="47"/>
        <v>0.661314359703565</v>
      </c>
      <c r="AU54">
        <f t="shared" si="48"/>
        <v>-94.022507752105994</v>
      </c>
      <c r="AW54">
        <v>51</v>
      </c>
      <c r="AX54">
        <f>IF(Z54&gt;0, (R54*SUMPRODUCT(K54:$K$98, X54:$X$98)-K54*$AZ$3)/Z54, 0)</f>
        <v>2394.8876336316584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2000000</v>
      </c>
      <c r="S55">
        <f t="shared" si="32"/>
        <v>2355.5681230677128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1152.1333102003539</v>
      </c>
      <c r="AC55">
        <f t="shared" si="33"/>
        <v>1106.5838981426991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-12991.680853257432</v>
      </c>
      <c r="AI55">
        <f t="shared" si="38"/>
        <v>-13003.425195177606</v>
      </c>
      <c r="AJ55">
        <f t="shared" si="39"/>
        <v>45.549412057654763</v>
      </c>
      <c r="AK55">
        <f t="shared" si="61"/>
        <v>80.649331714024783</v>
      </c>
      <c r="AL55">
        <f t="shared" si="40"/>
        <v>-12877.226451405926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-91.669002662655132</v>
      </c>
      <c r="AR55">
        <f t="shared" si="45"/>
        <v>-91.751870470363144</v>
      </c>
      <c r="AS55">
        <f t="shared" si="46"/>
        <v>0.32139560864817623</v>
      </c>
      <c r="AT55">
        <f t="shared" si="47"/>
        <v>0.56905983814870431</v>
      </c>
      <c r="AU55">
        <f t="shared" si="48"/>
        <v>-90.861415023566252</v>
      </c>
      <c r="AW55">
        <v>52</v>
      </c>
      <c r="AX55">
        <f>IF(Z55&gt;0, (R55*SUMPRODUCT(K55:$K$98, X55:$X$98)-K55*$AZ$3)/Z55, 0)</f>
        <v>2355.5681230677128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2000000</v>
      </c>
      <c r="S56">
        <f t="shared" si="32"/>
        <v>2311.9752558399641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1106.5838981426991</v>
      </c>
      <c r="AC56">
        <f t="shared" si="33"/>
        <v>1059.0057480436035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-14047.137720628492</v>
      </c>
      <c r="AI56">
        <f t="shared" si="38"/>
        <v>-14058.589029907957</v>
      </c>
      <c r="AJ56">
        <f t="shared" si="39"/>
        <v>47.578150099095637</v>
      </c>
      <c r="AK56">
        <f t="shared" si="61"/>
        <v>77.460872869988947</v>
      </c>
      <c r="AL56">
        <f t="shared" si="40"/>
        <v>-13933.550006938871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-88.496680495247176</v>
      </c>
      <c r="AR56">
        <f t="shared" si="45"/>
        <v>-88.568823509625744</v>
      </c>
      <c r="AS56">
        <f t="shared" si="46"/>
        <v>0.29974137305505072</v>
      </c>
      <c r="AT56">
        <f t="shared" si="47"/>
        <v>0.48800191566368917</v>
      </c>
      <c r="AU56">
        <f t="shared" si="48"/>
        <v>-87.781080220907</v>
      </c>
      <c r="AW56">
        <v>53</v>
      </c>
      <c r="AX56">
        <f>IF(Z56&gt;0, (R56*SUMPRODUCT(K56:$K$98, X56:$X$98)-K56*$AZ$3)/Z56, 0)</f>
        <v>2311.9752558399641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2000000</v>
      </c>
      <c r="S57">
        <f t="shared" si="32"/>
        <v>2264.8782794240892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1059.0057480436035</v>
      </c>
      <c r="AC57">
        <f t="shared" si="33"/>
        <v>1009.8759001943915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-15173.122211000438</v>
      </c>
      <c r="AI57">
        <f t="shared" si="38"/>
        <v>-15184.269343159469</v>
      </c>
      <c r="AJ57">
        <f t="shared" si="39"/>
        <v>49.129847849211956</v>
      </c>
      <c r="AK57">
        <f t="shared" si="61"/>
        <v>74.130402363052255</v>
      </c>
      <c r="AL57">
        <f t="shared" si="40"/>
        <v>-15061.009092947204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-85.348535506934567</v>
      </c>
      <c r="AR57">
        <f t="shared" si="45"/>
        <v>-85.411237921878921</v>
      </c>
      <c r="AS57">
        <f t="shared" si="46"/>
        <v>0.27635449746583729</v>
      </c>
      <c r="AT57">
        <f t="shared" si="47"/>
        <v>0.41698216031235319</v>
      </c>
      <c r="AU57">
        <f t="shared" si="48"/>
        <v>-84.717901264100732</v>
      </c>
      <c r="AW57">
        <v>54</v>
      </c>
      <c r="AX57">
        <f>IF(Z57&gt;0, (R57*SUMPRODUCT(K57:$K$98, X57:$X$98)-K57*$AZ$3)/Z57, 0)</f>
        <v>2264.8782794240892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2000000</v>
      </c>
      <c r="S58">
        <f t="shared" si="32"/>
        <v>2215.0269387907892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1009.8759001943915</v>
      </c>
      <c r="AC58">
        <f t="shared" si="33"/>
        <v>959.67632240713147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-16338.509448883577</v>
      </c>
      <c r="AI58">
        <f t="shared" si="38"/>
        <v>-16349.340878352907</v>
      </c>
      <c r="AJ58">
        <f t="shared" si="39"/>
        <v>50.199577787260068</v>
      </c>
      <c r="AK58">
        <f t="shared" si="61"/>
        <v>70.691313013607413</v>
      </c>
      <c r="AL58">
        <f t="shared" si="40"/>
        <v>-16228.44998755204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-82.056979866195078</v>
      </c>
      <c r="AR58">
        <f t="shared" si="45"/>
        <v>-82.111378610013645</v>
      </c>
      <c r="AS58">
        <f t="shared" si="46"/>
        <v>0.25211759718155702</v>
      </c>
      <c r="AT58">
        <f t="shared" si="47"/>
        <v>0.35503334418727195</v>
      </c>
      <c r="AU58">
        <f t="shared" si="48"/>
        <v>-81.504227668644816</v>
      </c>
      <c r="AW58">
        <v>55</v>
      </c>
      <c r="AX58">
        <f>IF(Z58&gt;0, (R58*SUMPRODUCT(K58:$K$98, X58:$X$98)-K58*$AZ$3)/Z58, 0)</f>
        <v>2215.0269387907892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2000000</v>
      </c>
      <c r="S59">
        <f t="shared" si="32"/>
        <v>2163.5244419046212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959.67632240713147</v>
      </c>
      <c r="AC59">
        <f t="shared" si="33"/>
        <v>909.00234050493123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-17551.482270978806</v>
      </c>
      <c r="AI59">
        <f t="shared" si="38"/>
        <v>-17561.985992625054</v>
      </c>
      <c r="AJ59">
        <f t="shared" si="39"/>
        <v>50.673981902200239</v>
      </c>
      <c r="AK59">
        <f t="shared" si="61"/>
        <v>67.177342568499213</v>
      </c>
      <c r="AL59">
        <f t="shared" si="40"/>
        <v>-17444.134668154355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-78.704374550410009</v>
      </c>
      <c r="AR59">
        <f t="shared" si="45"/>
        <v>-78.751475349639179</v>
      </c>
      <c r="AS59">
        <f t="shared" si="46"/>
        <v>0.22723232089554166</v>
      </c>
      <c r="AT59">
        <f t="shared" si="47"/>
        <v>0.30123670748621689</v>
      </c>
      <c r="AU59">
        <f t="shared" si="48"/>
        <v>-78.223006321257415</v>
      </c>
      <c r="AW59">
        <v>56</v>
      </c>
      <c r="AX59">
        <f>IF(Z59&gt;0, (R59*SUMPRODUCT(K59:$K$98, X59:$X$98)-K59*$AZ$3)/Z59, 0)</f>
        <v>2163.5244419046212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2000000</v>
      </c>
      <c r="S60">
        <f t="shared" si="32"/>
        <v>2111.3630045561545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909.00234050493123</v>
      </c>
      <c r="AC60">
        <f t="shared" si="33"/>
        <v>858.31849985094516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-18847.923498107484</v>
      </c>
      <c r="AI60">
        <f t="shared" si="38"/>
        <v>-18858.086583493543</v>
      </c>
      <c r="AJ60">
        <f t="shared" si="39"/>
        <v>50.683840653986067</v>
      </c>
      <c r="AK60">
        <f t="shared" si="61"/>
        <v>63.630163835345193</v>
      </c>
      <c r="AL60">
        <f t="shared" si="40"/>
        <v>-18743.772579004213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-75.46239072524169</v>
      </c>
      <c r="AR60">
        <f t="shared" si="45"/>
        <v>-75.503081187533397</v>
      </c>
      <c r="AS60">
        <f t="shared" si="46"/>
        <v>0.20292547278595571</v>
      </c>
      <c r="AT60">
        <f t="shared" si="47"/>
        <v>0.25475932591386519</v>
      </c>
      <c r="AU60">
        <f t="shared" si="48"/>
        <v>-75.045396388833581</v>
      </c>
      <c r="AW60">
        <v>57</v>
      </c>
      <c r="AX60">
        <f>IF(Z60&gt;0, (R60*SUMPRODUCT(K60:$K$98, X60:$X$98)-K60*$AZ$3)/Z60, 0)</f>
        <v>2111.3630045561545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2000000</v>
      </c>
      <c r="S61">
        <f t="shared" si="32"/>
        <v>2059.0864634590926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858.31849985094516</v>
      </c>
      <c r="AC61">
        <f t="shared" si="33"/>
        <v>807.87444296179603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-20224.260230150747</v>
      </c>
      <c r="AI61">
        <f t="shared" si="38"/>
        <v>-20234.06888143007</v>
      </c>
      <c r="AJ61">
        <f t="shared" si="39"/>
        <v>50.444056889149124</v>
      </c>
      <c r="AK61">
        <f t="shared" si="61"/>
        <v>60.082294989566165</v>
      </c>
      <c r="AL61">
        <f t="shared" si="40"/>
        <v>-20123.542529551356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-72.297232284815479</v>
      </c>
      <c r="AR61">
        <f t="shared" si="45"/>
        <v>-72.33229603161621</v>
      </c>
      <c r="AS61">
        <f t="shared" si="46"/>
        <v>0.18032628421514715</v>
      </c>
      <c r="AT61">
        <f t="shared" si="47"/>
        <v>0.21478084180254306</v>
      </c>
      <c r="AU61">
        <f t="shared" si="48"/>
        <v>-71.937188905598532</v>
      </c>
      <c r="AW61">
        <v>58</v>
      </c>
      <c r="AX61">
        <f>IF(Z61&gt;0, (R61*SUMPRODUCT(K61:$K$98, X61:$X$98)-K61*$AZ$3)/Z61, 0)</f>
        <v>2059.0864634590926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2000000</v>
      </c>
      <c r="S62">
        <f t="shared" si="32"/>
        <v>2007.2904745348301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807.87444296179603</v>
      </c>
      <c r="AC62">
        <f t="shared" si="33"/>
        <v>757.91500874492112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-21682.918201940385</v>
      </c>
      <c r="AI62">
        <f t="shared" si="38"/>
        <v>-21692.357730229392</v>
      </c>
      <c r="AJ62">
        <f t="shared" si="39"/>
        <v>49.959434216874911</v>
      </c>
      <c r="AK62">
        <f t="shared" si="61"/>
        <v>56.551211007325726</v>
      </c>
      <c r="AL62">
        <f t="shared" si="40"/>
        <v>-21585.847085005193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-69.206794747062915</v>
      </c>
      <c r="AR62">
        <f t="shared" si="45"/>
        <v>-69.236923509747072</v>
      </c>
      <c r="AS62">
        <f t="shared" si="46"/>
        <v>0.15945880888012767</v>
      </c>
      <c r="AT62">
        <f t="shared" si="47"/>
        <v>0.18049821598882387</v>
      </c>
      <c r="AU62">
        <f t="shared" si="48"/>
        <v>-68.896966484878121</v>
      </c>
      <c r="AW62">
        <v>59</v>
      </c>
      <c r="AX62">
        <f>IF(Z62&gt;0, (R62*SUMPRODUCT(K62:$K$98, X62:$X$98)-K62*$AZ$3)/Z62, 0)</f>
        <v>2007.2904745348301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2000000</v>
      </c>
      <c r="S63">
        <f t="shared" si="32"/>
        <v>1956.2668745202163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757.91500874492112</v>
      </c>
      <c r="AC63">
        <f t="shared" si="33"/>
        <v>708.65267655851903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-23115.750974418512</v>
      </c>
      <c r="AI63">
        <f t="shared" si="38"/>
        <v>-23124.807160537446</v>
      </c>
      <c r="AJ63">
        <f t="shared" si="39"/>
        <v>49.262332186402091</v>
      </c>
      <c r="AK63">
        <f t="shared" si="61"/>
        <v>53.054050612144486</v>
      </c>
      <c r="AL63">
        <f t="shared" si="40"/>
        <v>-23022.490777738902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-65.875054691325417</v>
      </c>
      <c r="AR63">
        <f t="shared" si="45"/>
        <v>-65.900862927300096</v>
      </c>
      <c r="AS63">
        <f t="shared" si="46"/>
        <v>0.14038734154009513</v>
      </c>
      <c r="AT63">
        <f t="shared" si="47"/>
        <v>0.15119294586358478</v>
      </c>
      <c r="AU63">
        <f t="shared" si="48"/>
        <v>-65.609282639896421</v>
      </c>
      <c r="AW63">
        <v>60</v>
      </c>
      <c r="AX63">
        <f>IF(Z63&gt;0, (R63*SUMPRODUCT(K63:$K$98, X63:$X$98)-K63*$AZ$3)/Z63, 0)</f>
        <v>1956.2668745202163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2000000</v>
      </c>
      <c r="S64">
        <f t="shared" si="32"/>
        <v>1906.9496760131051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708.65267655851903</v>
      </c>
      <c r="AC64">
        <f t="shared" si="33"/>
        <v>660.58517772492644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-24431.261622312602</v>
      </c>
      <c r="AI64">
        <f t="shared" si="38"/>
        <v>-24439.921855800068</v>
      </c>
      <c r="AJ64">
        <f t="shared" si="39"/>
        <v>48.067498833592595</v>
      </c>
      <c r="AK64">
        <f t="shared" si="61"/>
        <v>49.605687359096336</v>
      </c>
      <c r="AL64">
        <f t="shared" si="40"/>
        <v>-24342.248669607379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-62.164272183970994</v>
      </c>
      <c r="AR64">
        <f t="shared" si="45"/>
        <v>-62.186307767724884</v>
      </c>
      <c r="AS64">
        <f t="shared" si="46"/>
        <v>0.12230563967131362</v>
      </c>
      <c r="AT64">
        <f t="shared" si="47"/>
        <v>0.12621949281765901</v>
      </c>
      <c r="AU64">
        <f t="shared" si="48"/>
        <v>-61.937782635235905</v>
      </c>
      <c r="AW64">
        <v>61</v>
      </c>
      <c r="AX64">
        <f>IF(Z64&gt;0, (R64*SUMPRODUCT(K64:$K$98, X64:$X$98)-K64*$AZ$3)/Z64, 0)</f>
        <v>1906.9496760131051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2000000</v>
      </c>
      <c r="S65">
        <f t="shared" si="32"/>
        <v>1877.8297017304212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660.58517772492644</v>
      </c>
      <c r="AC65">
        <f t="shared" si="33"/>
        <v>614.32050898535977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-31602.716889679792</v>
      </c>
      <c r="AI65">
        <f t="shared" si="38"/>
        <v>-31610.895486871264</v>
      </c>
      <c r="AJ65">
        <f t="shared" si="39"/>
        <v>46.264668739566673</v>
      </c>
      <c r="AK65">
        <f t="shared" si="61"/>
        <v>46.240962440744852</v>
      </c>
      <c r="AL65">
        <f t="shared" si="40"/>
        <v>-31518.389855690952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-71.796183163864541</v>
      </c>
      <c r="AR65">
        <f t="shared" si="45"/>
        <v>-71.814763593643164</v>
      </c>
      <c r="AS65">
        <f t="shared" si="46"/>
        <v>0.1051057300686119</v>
      </c>
      <c r="AT65">
        <f t="shared" si="47"/>
        <v>0.10505187325059559</v>
      </c>
      <c r="AU65">
        <f t="shared" si="48"/>
        <v>-71.604605990323947</v>
      </c>
      <c r="AW65">
        <v>62</v>
      </c>
      <c r="AX65">
        <f>IF(Z65&gt;0, (R65*SUMPRODUCT(K65:$K$98, X65:$X$98)-K65*$AZ$3)/Z65, 0)</f>
        <v>1877.8297017304212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2000000</v>
      </c>
      <c r="S66">
        <f t="shared" si="32"/>
        <v>1826.8268932450808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614.32050898535977</v>
      </c>
      <c r="AC66">
        <f t="shared" si="33"/>
        <v>556.7204003254277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-38250.475970490377</v>
      </c>
      <c r="AI66">
        <f t="shared" si="38"/>
        <v>-38258.0946507603</v>
      </c>
      <c r="AJ66">
        <f t="shared" si="39"/>
        <v>57.600108659932062</v>
      </c>
      <c r="AK66">
        <f t="shared" si="61"/>
        <v>43.002435628975185</v>
      </c>
      <c r="AL66">
        <f t="shared" si="40"/>
        <v>-38157.492106471393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-77.588214410856651</v>
      </c>
      <c r="AR66">
        <f t="shared" si="45"/>
        <v>-77.603668330927263</v>
      </c>
      <c r="AS66">
        <f t="shared" si="46"/>
        <v>0.1168374894012634</v>
      </c>
      <c r="AT66">
        <f t="shared" si="47"/>
        <v>8.7227207273029225E-2</v>
      </c>
      <c r="AU66">
        <f t="shared" si="48"/>
        <v>-77.399603634252969</v>
      </c>
      <c r="AW66">
        <v>63</v>
      </c>
      <c r="AX66">
        <f>IF(Z66&gt;0, (R66*SUMPRODUCT(K66:$K$98, X66:$X$98)-K66*$AZ$3)/Z66, 0)</f>
        <v>1826.8268932450808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2000000</v>
      </c>
      <c r="S67">
        <f t="shared" ref="S67:S98" si="63">AX67</f>
        <v>1759.1562463966029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556.7204003254277</v>
      </c>
      <c r="AC67">
        <f t="shared" ref="AC67:AC98" si="64">S67*Z67</f>
        <v>491.80725243593946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-44259.544875415566</v>
      </c>
      <c r="AI67">
        <f t="shared" ref="AI67:AI98" si="69">SUM(AE67:AH67)</f>
        <v>-44266.534124571852</v>
      </c>
      <c r="AJ67">
        <f t="shared" ref="AJ67:AJ98" si="70">AB67-AC67</f>
        <v>64.913147889488243</v>
      </c>
      <c r="AK67">
        <f t="shared" si="61"/>
        <v>38.970428022779942</v>
      </c>
      <c r="AL67">
        <f t="shared" ref="AL67:AL98" si="71">SUM(AI67:AK67)</f>
        <v>-44162.650548659585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-80.158177550008148</v>
      </c>
      <c r="AR67">
        <f t="shared" ref="AR67:AR98" si="76">AI67*$K67</f>
        <v>-80.170835734279763</v>
      </c>
      <c r="AS67">
        <f t="shared" ref="AS67:AS98" si="77">AJ67*$K67</f>
        <v>0.11756378535979421</v>
      </c>
      <c r="AT67">
        <f t="shared" ref="AT67:AT98" si="78">AK67*$K67</f>
        <v>7.0579091977625699E-2</v>
      </c>
      <c r="AU67">
        <f t="shared" ref="AU67:AU98" si="79">AL67*$K67</f>
        <v>-79.98269285694235</v>
      </c>
      <c r="AW67">
        <v>64</v>
      </c>
      <c r="AX67">
        <f>IF(Z67&gt;0, (R67*SUMPRODUCT(K67:$K$98, X67:$X$98)-K67*$AZ$3)/Z67, 0)</f>
        <v>1759.1562463966029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2000000</v>
      </c>
      <c r="S68">
        <f t="shared" si="63"/>
        <v>1677.7961174696022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491.80725243593946</v>
      </c>
      <c r="AC68">
        <f t="shared" si="64"/>
        <v>422.96609856572445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-49356.046186300024</v>
      </c>
      <c r="AI68">
        <f t="shared" si="69"/>
        <v>-49362.348592387418</v>
      </c>
      <c r="AJ68">
        <f t="shared" si="70"/>
        <v>68.84115387021501</v>
      </c>
      <c r="AK68">
        <f t="shared" si="61"/>
        <v>34.426507670515768</v>
      </c>
      <c r="AL68">
        <f t="shared" si="71"/>
        <v>-49259.080930846692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-79.811087813782905</v>
      </c>
      <c r="AR68">
        <f t="shared" si="76"/>
        <v>-79.821279105925314</v>
      </c>
      <c r="AS68">
        <f t="shared" si="77"/>
        <v>0.11131943908146646</v>
      </c>
      <c r="AT68">
        <f t="shared" si="78"/>
        <v>5.5669309823607238E-2</v>
      </c>
      <c r="AU68">
        <f t="shared" si="79"/>
        <v>-79.654290357020258</v>
      </c>
      <c r="AW68">
        <v>65</v>
      </c>
      <c r="AX68">
        <f>IF(Z68&gt;0, (R68*SUMPRODUCT(K68:$K$98, X68:$X$98)-K68*$AZ$3)/Z68, 0)</f>
        <v>1677.7961174696022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2000000</v>
      </c>
      <c r="S69">
        <f t="shared" si="63"/>
        <v>1581.266728770308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422.96609856572445</v>
      </c>
      <c r="AC69">
        <f t="shared" si="64"/>
        <v>353.25949618032826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-52344.859132876081</v>
      </c>
      <c r="AI69">
        <f t="shared" si="69"/>
        <v>-52350.444204163439</v>
      </c>
      <c r="AJ69">
        <f t="shared" si="70"/>
        <v>69.706602385396195</v>
      </c>
      <c r="AK69">
        <f t="shared" si="61"/>
        <v>29.607626899600714</v>
      </c>
      <c r="AL69">
        <f t="shared" si="71"/>
        <v>-52251.129974878437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-75.57512618697325</v>
      </c>
      <c r="AR69">
        <f t="shared" si="76"/>
        <v>-75.583189872200364</v>
      </c>
      <c r="AS69">
        <f t="shared" si="77"/>
        <v>0.10064188458256404</v>
      </c>
      <c r="AT69">
        <f t="shared" si="78"/>
        <v>4.2747275971343375E-2</v>
      </c>
      <c r="AU69">
        <f t="shared" si="79"/>
        <v>-75.439800711646456</v>
      </c>
      <c r="AW69">
        <v>66</v>
      </c>
      <c r="AX69">
        <f>IF(Z69&gt;0, (R69*SUMPRODUCT(K69:$K$98, X69:$X$98)-K69*$AZ$3)/Z69, 0)</f>
        <v>1581.266728770308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2000000</v>
      </c>
      <c r="S70">
        <f t="shared" si="63"/>
        <v>1476.1619640637907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353.25949618032826</v>
      </c>
      <c r="AC70">
        <f t="shared" si="64"/>
        <v>286.70623198298591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-53889.441814880702</v>
      </c>
      <c r="AI70">
        <f t="shared" si="69"/>
        <v>-53894.297417432499</v>
      </c>
      <c r="AJ70">
        <f t="shared" si="70"/>
        <v>66.553264197342344</v>
      </c>
      <c r="AK70">
        <f t="shared" si="61"/>
        <v>24.728164732622979</v>
      </c>
      <c r="AL70">
        <f t="shared" si="71"/>
        <v>-53803.015988502535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-69.468913757242035</v>
      </c>
      <c r="AR70">
        <f t="shared" si="76"/>
        <v>-69.475173117583324</v>
      </c>
      <c r="AS70">
        <f t="shared" si="77"/>
        <v>8.5793855254062898E-2</v>
      </c>
      <c r="AT70">
        <f t="shared" si="78"/>
        <v>3.1877092902289184E-2</v>
      </c>
      <c r="AU70">
        <f t="shared" si="79"/>
        <v>-69.357502169426965</v>
      </c>
      <c r="AW70">
        <v>67</v>
      </c>
      <c r="AX70">
        <f>IF(Z70&gt;0, (R70*SUMPRODUCT(K70:$K$98, X70:$X$98)-K70*$AZ$3)/Z70, 0)</f>
        <v>1476.1619640637907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2000000</v>
      </c>
      <c r="S71">
        <f t="shared" si="63"/>
        <v>1361.7845694559478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286.70623198298591</v>
      </c>
      <c r="AC71">
        <f t="shared" si="64"/>
        <v>225.29255214505721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-53685.318574759629</v>
      </c>
      <c r="AI71">
        <f t="shared" si="69"/>
        <v>-53689.454554803728</v>
      </c>
      <c r="AJ71">
        <f t="shared" si="70"/>
        <v>61.413679837928697</v>
      </c>
      <c r="AK71">
        <f t="shared" si="61"/>
        <v>20.069436238809015</v>
      </c>
      <c r="AL71">
        <f t="shared" si="71"/>
        <v>-53607.971438726992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-61.790873534310791</v>
      </c>
      <c r="AR71">
        <f t="shared" si="76"/>
        <v>-61.795633975836147</v>
      </c>
      <c r="AS71">
        <f t="shared" si="77"/>
        <v>7.068608373549351E-2</v>
      </c>
      <c r="AT71">
        <f t="shared" si="78"/>
        <v>2.3099574137950701E-2</v>
      </c>
      <c r="AU71">
        <f t="shared" si="79"/>
        <v>-61.701848317962707</v>
      </c>
      <c r="AW71">
        <v>68</v>
      </c>
      <c r="AX71">
        <f>IF(Z71&gt;0, (R71*SUMPRODUCT(K71:$K$98, X71:$X$98)-K71*$AZ$3)/Z71, 0)</f>
        <v>1361.7845694559478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2000000</v>
      </c>
      <c r="S72">
        <f t="shared" si="63"/>
        <v>1237.6931676595191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225.29255214505721</v>
      </c>
      <c r="AC72">
        <f t="shared" si="64"/>
        <v>170.69385175299047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-51743.823223660154</v>
      </c>
      <c r="AI72">
        <f t="shared" si="69"/>
        <v>-51747.271046113514</v>
      </c>
      <c r="AJ72">
        <f t="shared" si="70"/>
        <v>54.598700392066746</v>
      </c>
      <c r="AK72">
        <f t="shared" si="61"/>
        <v>15.770478650154006</v>
      </c>
      <c r="AL72">
        <f t="shared" si="71"/>
        <v>-51676.90186707129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-53.175219599086269</v>
      </c>
      <c r="AR72">
        <f t="shared" si="76"/>
        <v>-53.178762799118154</v>
      </c>
      <c r="AS72">
        <f t="shared" si="77"/>
        <v>5.6109071620461887E-2</v>
      </c>
      <c r="AT72">
        <f t="shared" si="78"/>
        <v>1.6206739532559064E-2</v>
      </c>
      <c r="AU72">
        <f t="shared" si="79"/>
        <v>-53.106446987965128</v>
      </c>
      <c r="AW72">
        <v>69</v>
      </c>
      <c r="AX72">
        <f>IF(Z72&gt;0, (R72*SUMPRODUCT(K72:$K$98, X72:$X$98)-K72*$AZ$3)/Z72, 0)</f>
        <v>1237.6931676595191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2000000</v>
      </c>
      <c r="S73">
        <f t="shared" si="63"/>
        <v>1103.8840572797253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170.69385175299047</v>
      </c>
      <c r="AC73">
        <f t="shared" si="64"/>
        <v>123.94021531662213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-48514.580050486278</v>
      </c>
      <c r="AI73">
        <f t="shared" si="69"/>
        <v>-48517.386962464472</v>
      </c>
      <c r="AJ73">
        <f t="shared" si="70"/>
        <v>46.753636436368339</v>
      </c>
      <c r="AK73">
        <f t="shared" ref="AK73:AK98" si="92">G73*SUM(AB73:AB73, AE73:AF73)</f>
        <v>11.948569622709334</v>
      </c>
      <c r="AL73">
        <f t="shared" si="71"/>
        <v>-48458.68475640539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-44.514861996031193</v>
      </c>
      <c r="AR73">
        <f t="shared" si="76"/>
        <v>-44.517437495998713</v>
      </c>
      <c r="AS73">
        <f t="shared" si="77"/>
        <v>4.2899096964494725E-2</v>
      </c>
      <c r="AT73">
        <f t="shared" si="78"/>
        <v>1.0963486177791726E-2</v>
      </c>
      <c r="AU73">
        <f t="shared" si="79"/>
        <v>-44.463574912856423</v>
      </c>
      <c r="AW73">
        <v>70</v>
      </c>
      <c r="AX73">
        <f>IF(Z73&gt;0, (R73*SUMPRODUCT(K73:$K$98, X73:$X$98)-K73*$AZ$3)/Z73, 0)</f>
        <v>1103.8840572797253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2000000</v>
      </c>
      <c r="S74">
        <f t="shared" si="63"/>
        <v>955.19561654194854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123.94021531662213</v>
      </c>
      <c r="AC74">
        <f t="shared" si="64"/>
        <v>85.158909715874771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-44000.685549117639</v>
      </c>
      <c r="AI74">
        <f t="shared" si="69"/>
        <v>-44002.914383406685</v>
      </c>
      <c r="AJ74">
        <f t="shared" si="70"/>
        <v>38.781305600747359</v>
      </c>
      <c r="AK74">
        <f t="shared" si="92"/>
        <v>8.6758150721635499</v>
      </c>
      <c r="AL74">
        <f t="shared" si="71"/>
        <v>-43955.457262733769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-36.047419053337158</v>
      </c>
      <c r="AR74">
        <f t="shared" si="76"/>
        <v>-36.049245018605994</v>
      </c>
      <c r="AS74">
        <f t="shared" si="77"/>
        <v>3.1771458943864232E-2</v>
      </c>
      <c r="AT74">
        <f t="shared" si="78"/>
        <v>7.107633384175977E-3</v>
      </c>
      <c r="AU74">
        <f t="shared" si="79"/>
        <v>-36.010365926277949</v>
      </c>
      <c r="AW74">
        <v>71</v>
      </c>
      <c r="AX74">
        <f>IF(Z74&gt;0, (R74*SUMPRODUCT(K74:$K$98, X74:$X$98)-K74*$AZ$3)/Z74, 0)</f>
        <v>955.19561654194854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2000000</v>
      </c>
      <c r="S75">
        <f t="shared" si="63"/>
        <v>787.11331638094077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85.158909715874771</v>
      </c>
      <c r="AC75">
        <f t="shared" si="64"/>
        <v>54.230737444041054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-38727.156905717115</v>
      </c>
      <c r="AI75">
        <f t="shared" si="69"/>
        <v>-38728.879362201951</v>
      </c>
      <c r="AJ75">
        <f t="shared" si="70"/>
        <v>30.928172271833716</v>
      </c>
      <c r="AK75">
        <f t="shared" si="92"/>
        <v>5.9611236801112346</v>
      </c>
      <c r="AL75">
        <f t="shared" si="71"/>
        <v>-38691.99006625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-28.327765893685509</v>
      </c>
      <c r="AR75">
        <f t="shared" si="76"/>
        <v>-28.329025819483402</v>
      </c>
      <c r="AS75">
        <f t="shared" si="77"/>
        <v>2.262304009997549E-2</v>
      </c>
      <c r="AT75">
        <f t="shared" si="78"/>
        <v>4.3603850518798932E-3</v>
      </c>
      <c r="AU75">
        <f t="shared" si="79"/>
        <v>-28.30204239433154</v>
      </c>
      <c r="AW75">
        <v>72</v>
      </c>
      <c r="AX75">
        <f>IF(Z75&gt;0, (R75*SUMPRODUCT(K75:$K$98, X75:$X$98)-K75*$AZ$3)/Z75, 0)</f>
        <v>787.11331638094077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2000000</v>
      </c>
      <c r="S76">
        <f t="shared" si="63"/>
        <v>589.48666970582929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54.230737444041054</v>
      </c>
      <c r="AC76">
        <f t="shared" si="64"/>
        <v>30.473727605269321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-33027.826814707812</v>
      </c>
      <c r="AI76">
        <f t="shared" si="69"/>
        <v>-33029.119198792614</v>
      </c>
      <c r="AJ76">
        <f t="shared" si="70"/>
        <v>23.757009838771733</v>
      </c>
      <c r="AK76">
        <f t="shared" si="92"/>
        <v>3.7961516210828741</v>
      </c>
      <c r="AL76">
        <f t="shared" si="71"/>
        <v>-33001.566037332756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-21.570424180772093</v>
      </c>
      <c r="AR76">
        <f t="shared" si="76"/>
        <v>-21.571268234880467</v>
      </c>
      <c r="AS76">
        <f t="shared" si="77"/>
        <v>1.551566751164145E-2</v>
      </c>
      <c r="AT76">
        <f t="shared" si="78"/>
        <v>2.4792609329300072E-3</v>
      </c>
      <c r="AU76">
        <f t="shared" si="79"/>
        <v>-21.553273306435894</v>
      </c>
      <c r="AW76">
        <v>73</v>
      </c>
      <c r="AX76">
        <f>IF(Z76&gt;0, (R76*SUMPRODUCT(K76:$K$98, X76:$X$98)-K76*$AZ$3)/Z76, 0)</f>
        <v>589.48666970582929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2000000</v>
      </c>
      <c r="S77">
        <f t="shared" si="63"/>
        <v>345.29487462202098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30.473727605269321</v>
      </c>
      <c r="AC77">
        <f t="shared" si="64"/>
        <v>12.98433561638455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-27149.588997330502</v>
      </c>
      <c r="AI77">
        <f t="shared" si="69"/>
        <v>-27150.529087711991</v>
      </c>
      <c r="AJ77">
        <f t="shared" si="70"/>
        <v>17.489391988884769</v>
      </c>
      <c r="AK77">
        <f t="shared" si="92"/>
        <v>2.1331609323688525</v>
      </c>
      <c r="AL77">
        <f t="shared" si="71"/>
        <v>-27130.906534790738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-15.831567744902857</v>
      </c>
      <c r="AR77">
        <f t="shared" si="76"/>
        <v>-15.832115933848272</v>
      </c>
      <c r="AS77">
        <f t="shared" si="77"/>
        <v>1.0198478294327599E-2</v>
      </c>
      <c r="AT77">
        <f t="shared" si="78"/>
        <v>1.2438966134956301E-3</v>
      </c>
      <c r="AU77">
        <f t="shared" si="79"/>
        <v>-15.820673558940449</v>
      </c>
      <c r="AW77">
        <v>74</v>
      </c>
      <c r="AX77">
        <f>IF(Z77&gt;0, (R77*SUMPRODUCT(K77:$K$98, X77:$X$98)-K77*$AZ$3)/Z77, 0)</f>
        <v>345.29487462202098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2000000</v>
      </c>
      <c r="S78">
        <f t="shared" si="63"/>
        <v>30.111780182953559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12.98433561638455</v>
      </c>
      <c r="AC78">
        <f t="shared" si="64"/>
        <v>0.79654661423821693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-21549.178600731389</v>
      </c>
      <c r="AI78">
        <f t="shared" si="69"/>
        <v>-21549.839925476554</v>
      </c>
      <c r="AJ78">
        <f t="shared" si="70"/>
        <v>12.187789002146333</v>
      </c>
      <c r="AK78">
        <f t="shared" si="92"/>
        <v>0.90890349314691865</v>
      </c>
      <c r="AL78">
        <f t="shared" si="71"/>
        <v>-21536.743232981262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-11.219496364660648</v>
      </c>
      <c r="AR78">
        <f t="shared" si="76"/>
        <v>-11.219840680827483</v>
      </c>
      <c r="AS78">
        <f t="shared" si="77"/>
        <v>6.3455251328322446E-3</v>
      </c>
      <c r="AT78">
        <f t="shared" si="78"/>
        <v>4.7321708293990902E-4</v>
      </c>
      <c r="AU78">
        <f t="shared" si="79"/>
        <v>-11.213021938611712</v>
      </c>
      <c r="AW78">
        <v>75</v>
      </c>
      <c r="AX78">
        <f>IF(Z78&gt;0, (R78*SUMPRODUCT(K78:$K$98, X78:$X$98)-K78*$AZ$3)/Z78, 0)</f>
        <v>30.111780182953559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2000000</v>
      </c>
      <c r="S79">
        <f t="shared" si="63"/>
        <v>-398.94483029147705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0.79654661423821693</v>
      </c>
      <c r="AC79">
        <f t="shared" si="64"/>
        <v>-7.1695758729612358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-16434.226348783479</v>
      </c>
      <c r="AI79">
        <f t="shared" si="69"/>
        <v>-16434.675632451832</v>
      </c>
      <c r="AJ79">
        <f t="shared" si="70"/>
        <v>7.9661224871994527</v>
      </c>
      <c r="AK79">
        <f t="shared" si="92"/>
        <v>5.575826299667519E-2</v>
      </c>
      <c r="AL79">
        <f t="shared" si="71"/>
        <v>-16426.653751701637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-7.639657400160238</v>
      </c>
      <c r="AR79">
        <f t="shared" si="76"/>
        <v>-7.6398662553402064</v>
      </c>
      <c r="AS79">
        <f t="shared" si="77"/>
        <v>3.7031525134385863E-3</v>
      </c>
      <c r="AT79">
        <f t="shared" si="78"/>
        <v>2.5919931822903398E-5</v>
      </c>
      <c r="AU79">
        <f t="shared" si="79"/>
        <v>-7.6361371828949451</v>
      </c>
      <c r="AW79">
        <v>76</v>
      </c>
      <c r="AX79">
        <f>IF(Z79&gt;0, (R79*SUMPRODUCT(K79:$K$98, X79:$X$98)-K79*$AZ$3)/Z79, 0)</f>
        <v>-398.94483029147705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2000000</v>
      </c>
      <c r="S80">
        <f t="shared" si="63"/>
        <v>-1010.2923281608462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-7.1695758729612358</v>
      </c>
      <c r="AC80">
        <f t="shared" si="64"/>
        <v>-11.904435168245413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-12016.948476099336</v>
      </c>
      <c r="AI80">
        <f t="shared" si="69"/>
        <v>-12017.243055075056</v>
      </c>
      <c r="AJ80">
        <f t="shared" si="70"/>
        <v>4.7348592952841777</v>
      </c>
      <c r="AK80">
        <f t="shared" si="92"/>
        <v>-0.50187031110728653</v>
      </c>
      <c r="AL80">
        <f t="shared" si="71"/>
        <v>-12013.010066090879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-4.9877054167099537</v>
      </c>
      <c r="AR80">
        <f t="shared" si="76"/>
        <v>-4.9878276834531103</v>
      </c>
      <c r="AS80">
        <f t="shared" si="77"/>
        <v>1.9652313065516343E-3</v>
      </c>
      <c r="AT80">
        <f t="shared" si="78"/>
        <v>-2.0830423581946219E-4</v>
      </c>
      <c r="AU80">
        <f t="shared" si="79"/>
        <v>-4.9860707563823778</v>
      </c>
      <c r="AW80">
        <v>77</v>
      </c>
      <c r="AX80">
        <f>IF(Z80&gt;0, (R80*SUMPRODUCT(K80:$K$98, X80:$X$98)-K80*$AZ$3)/Z80, 0)</f>
        <v>-1010.2923281608462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2000000</v>
      </c>
      <c r="S81">
        <f t="shared" si="63"/>
        <v>-1921.9069087747721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-11.904435168245413</v>
      </c>
      <c r="AC81">
        <f t="shared" si="64"/>
        <v>-14.298570848458887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-8451.0883555952405</v>
      </c>
      <c r="AI81">
        <f t="shared" si="69"/>
        <v>-8451.2743501767563</v>
      </c>
      <c r="AJ81">
        <f t="shared" si="70"/>
        <v>2.3941356802134734</v>
      </c>
      <c r="AK81">
        <f t="shared" si="92"/>
        <v>-0.83331046177717905</v>
      </c>
      <c r="AL81">
        <f t="shared" si="71"/>
        <v>-8449.7135249583207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-3.1318518926572554</v>
      </c>
      <c r="AR81">
        <f t="shared" si="76"/>
        <v>-3.1319208195762074</v>
      </c>
      <c r="AS81">
        <f t="shared" si="77"/>
        <v>8.8723227658489144E-4</v>
      </c>
      <c r="AT81">
        <f t="shared" si="78"/>
        <v>-3.0881288149828268E-4</v>
      </c>
      <c r="AU81">
        <f t="shared" si="79"/>
        <v>-3.1313424001811212</v>
      </c>
      <c r="AW81">
        <v>78</v>
      </c>
      <c r="AX81">
        <f>IF(Z81&gt;0, (R81*SUMPRODUCT(K81:$K$98, X81:$X$98)-K81*$AZ$3)/Z81, 0)</f>
        <v>-1921.9069087747721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2000000</v>
      </c>
      <c r="S82">
        <f t="shared" si="63"/>
        <v>-3348.6569450803477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-14.298570848458887</v>
      </c>
      <c r="AC82">
        <f t="shared" si="64"/>
        <v>-15.114735476387137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-5703.4290147298343</v>
      </c>
      <c r="AI82">
        <f t="shared" si="69"/>
        <v>-5703.5418565028513</v>
      </c>
      <c r="AJ82">
        <f t="shared" si="70"/>
        <v>0.8161646279282504</v>
      </c>
      <c r="AK82">
        <f t="shared" si="92"/>
        <v>-1.0008999593921222</v>
      </c>
      <c r="AL82">
        <f t="shared" si="71"/>
        <v>-5703.7265918343146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-1.8871507392671021</v>
      </c>
      <c r="AR82">
        <f t="shared" si="76"/>
        <v>-1.8871880763558637</v>
      </c>
      <c r="AS82">
        <f t="shared" si="77"/>
        <v>2.7005257310656926E-4</v>
      </c>
      <c r="AT82">
        <f t="shared" si="78"/>
        <v>-3.3117780433859377E-4</v>
      </c>
      <c r="AU82">
        <f t="shared" si="79"/>
        <v>-1.8872492015870956</v>
      </c>
      <c r="AW82">
        <v>79</v>
      </c>
      <c r="AX82">
        <f>IF(Z82&gt;0, (R82*SUMPRODUCT(K82:$K$98, X82:$X$98)-K82*$AZ$3)/Z82, 0)</f>
        <v>-3348.6569450803477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2000000</v>
      </c>
      <c r="S83">
        <f t="shared" si="63"/>
        <v>-5687.6501303978757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-15.114735476387137</v>
      </c>
      <c r="AC83">
        <f t="shared" si="64"/>
        <v>-14.934308300717628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-3685.5821471555591</v>
      </c>
      <c r="AI83">
        <f t="shared" si="69"/>
        <v>-3685.6477907340068</v>
      </c>
      <c r="AJ83">
        <f t="shared" si="70"/>
        <v>-0.18042717566950905</v>
      </c>
      <c r="AK83">
        <f t="shared" si="92"/>
        <v>-1.0580314833470996</v>
      </c>
      <c r="AL83">
        <f t="shared" si="71"/>
        <v>-3686.8862493930233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-1.0888263533580642</v>
      </c>
      <c r="AR83">
        <f t="shared" si="76"/>
        <v>-1.0888457463481778</v>
      </c>
      <c r="AS83">
        <f t="shared" si="77"/>
        <v>-5.3303346903431417E-5</v>
      </c>
      <c r="AT83">
        <f t="shared" si="78"/>
        <v>-3.1257275397861923E-4</v>
      </c>
      <c r="AU83">
        <f t="shared" si="79"/>
        <v>-1.0892116224490598</v>
      </c>
      <c r="AW83">
        <v>80</v>
      </c>
      <c r="AX83">
        <f>IF(Z83&gt;0, (R83*SUMPRODUCT(K83:$K$98, X83:$X$98)-K83*$AZ$3)/Z83, 0)</f>
        <v>-5687.6501303978757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2000000</v>
      </c>
      <c r="S84">
        <f t="shared" si="63"/>
        <v>-9699.3806273774535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-14.934308300717628</v>
      </c>
      <c r="AC84">
        <f t="shared" si="64"/>
        <v>-14.177082944310863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-2275.6748668251598</v>
      </c>
      <c r="AI84">
        <f t="shared" si="69"/>
        <v>-2275.711408031988</v>
      </c>
      <c r="AJ84">
        <f t="shared" si="70"/>
        <v>-0.75722535640676547</v>
      </c>
      <c r="AK84">
        <f t="shared" si="92"/>
        <v>-1.0454015810502342</v>
      </c>
      <c r="AL84">
        <f t="shared" si="71"/>
        <v>-2277.5140349694448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-0.60026734577305929</v>
      </c>
      <c r="AR84">
        <f t="shared" si="76"/>
        <v>-0.60027698444928401</v>
      </c>
      <c r="AS84">
        <f t="shared" si="77"/>
        <v>-1.9973752027084723E-4</v>
      </c>
      <c r="AT84">
        <f t="shared" si="78"/>
        <v>-2.7575135687087418E-4</v>
      </c>
      <c r="AU84">
        <f t="shared" si="79"/>
        <v>-0.60075247332642567</v>
      </c>
      <c r="AW84">
        <v>81</v>
      </c>
      <c r="AX84">
        <f>IF(Z84&gt;0, (R84*SUMPRODUCT(K84:$K$98, X84:$X$98)-K84*$AZ$3)/Z84, 0)</f>
        <v>-9699.3806273774535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2000000</v>
      </c>
      <c r="S85">
        <f t="shared" si="63"/>
        <v>-16901.428000139473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-14.177082944310863</v>
      </c>
      <c r="AC85">
        <f t="shared" si="64"/>
        <v>-13.129089834936753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-1340.4564139892798</v>
      </c>
      <c r="AI85">
        <f t="shared" si="69"/>
        <v>-1340.4758340788646</v>
      </c>
      <c r="AJ85">
        <f t="shared" si="70"/>
        <v>-1.0479931093741097</v>
      </c>
      <c r="AK85">
        <f t="shared" si="92"/>
        <v>-0.99239580610176048</v>
      </c>
      <c r="AL85">
        <f t="shared" si="71"/>
        <v>-1342.5162229943405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-0.31569607323640436</v>
      </c>
      <c r="AR85">
        <f t="shared" si="76"/>
        <v>-0.31570064693679467</v>
      </c>
      <c r="AS85">
        <f t="shared" si="77"/>
        <v>-2.4681690949099517E-4</v>
      </c>
      <c r="AT85">
        <f t="shared" si="78"/>
        <v>-2.3372297361778111E-4</v>
      </c>
      <c r="AU85">
        <f t="shared" si="79"/>
        <v>-0.31618118681990343</v>
      </c>
      <c r="AW85">
        <v>82</v>
      </c>
      <c r="AX85">
        <f>IF(Z85&gt;0, (R85*SUMPRODUCT(K85:$K$98, X85:$X$98)-K85*$AZ$3)/Z85, 0)</f>
        <v>-16901.428000139473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2000000</v>
      </c>
      <c r="S86">
        <f t="shared" si="63"/>
        <v>-30456.62640704681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-13.129089834936753</v>
      </c>
      <c r="AC86">
        <f t="shared" si="64"/>
        <v>-11.973124787506043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-751.8300566300436</v>
      </c>
      <c r="AI86">
        <f t="shared" si="69"/>
        <v>-751.83988464302467</v>
      </c>
      <c r="AJ86">
        <f t="shared" si="70"/>
        <v>-1.1559650474307102</v>
      </c>
      <c r="AK86">
        <f t="shared" si="92"/>
        <v>-0.91903628844557284</v>
      </c>
      <c r="AL86">
        <f t="shared" si="71"/>
        <v>-753.914885978901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-0.15809500335521171</v>
      </c>
      <c r="AR86">
        <f t="shared" si="76"/>
        <v>-0.15809706999212189</v>
      </c>
      <c r="AS86">
        <f t="shared" si="77"/>
        <v>-2.430766054648349E-4</v>
      </c>
      <c r="AT86">
        <f t="shared" si="78"/>
        <v>-1.9325516960126021E-4</v>
      </c>
      <c r="AU86">
        <f t="shared" si="79"/>
        <v>-0.158533401767188</v>
      </c>
      <c r="AW86">
        <v>83</v>
      </c>
      <c r="AX86">
        <f>IF(Z86&gt;0, (R86*SUMPRODUCT(K86:$K$98, X86:$X$98)-K86*$AZ$3)/Z86, 0)</f>
        <v>-30456.62640704681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2000000</v>
      </c>
      <c r="S87">
        <f t="shared" si="63"/>
        <v>-57247.394225296019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-11.973124787506043</v>
      </c>
      <c r="AC87">
        <f t="shared" si="64"/>
        <v>-10.817236647408475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-400.46669712734302</v>
      </c>
      <c r="AI87">
        <f t="shared" si="69"/>
        <v>-400.47142102648019</v>
      </c>
      <c r="AJ87">
        <f t="shared" si="70"/>
        <v>-1.1558881400975682</v>
      </c>
      <c r="AK87">
        <f t="shared" si="92"/>
        <v>-0.83811873512542312</v>
      </c>
      <c r="AL87">
        <f t="shared" si="71"/>
        <v>-402.46542790170315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-7.5187707537856099E-2</v>
      </c>
      <c r="AR87">
        <f t="shared" si="76"/>
        <v>-7.5188594450923546E-2</v>
      </c>
      <c r="AS87">
        <f t="shared" si="77"/>
        <v>-2.1701824408259504E-4</v>
      </c>
      <c r="AT87">
        <f t="shared" si="78"/>
        <v>-1.5735697073100157E-4</v>
      </c>
      <c r="AU87">
        <f t="shared" si="79"/>
        <v>-7.556296966573714E-2</v>
      </c>
      <c r="AW87">
        <v>84</v>
      </c>
      <c r="AX87">
        <f>IF(Z87&gt;0, (R87*SUMPRODUCT(K87:$K$98, X87:$X$98)-K87*$AZ$3)/Z87, 0)</f>
        <v>-57247.394225296019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2000000</v>
      </c>
      <c r="S88">
        <f t="shared" si="63"/>
        <v>-112959.96064163983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-10.817236647408475</v>
      </c>
      <c r="AC88">
        <f t="shared" si="64"/>
        <v>-9.7192251197206332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-202.05015397554666</v>
      </c>
      <c r="AI88">
        <f t="shared" si="69"/>
        <v>-202.05230500876775</v>
      </c>
      <c r="AJ88">
        <f t="shared" si="70"/>
        <v>-1.0980115276878415</v>
      </c>
      <c r="AK88">
        <f t="shared" si="92"/>
        <v>-0.75720656531859332</v>
      </c>
      <c r="AL88">
        <f t="shared" si="71"/>
        <v>-203.90752310177419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-3.387049943867796E-2</v>
      </c>
      <c r="AR88">
        <f t="shared" si="76"/>
        <v>-3.387086002523567E-2</v>
      </c>
      <c r="AS88">
        <f t="shared" si="77"/>
        <v>-1.8406419446091561E-4</v>
      </c>
      <c r="AT88">
        <f t="shared" si="78"/>
        <v>-1.2693365504037494E-4</v>
      </c>
      <c r="AU88">
        <f t="shared" si="79"/>
        <v>-3.4181857874736959E-2</v>
      </c>
      <c r="AW88">
        <v>85</v>
      </c>
      <c r="AX88">
        <f>IF(Z88&gt;0, (R88*SUMPRODUCT(K88:$K$98, X88:$X$98)-K88*$AZ$3)/Z88, 0)</f>
        <v>-112959.96064163983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2000000</v>
      </c>
      <c r="S89">
        <f t="shared" si="63"/>
        <v>-237525.6280742012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-9.7192251197206332</v>
      </c>
      <c r="AC89">
        <f t="shared" si="64"/>
        <v>-8.705596301993511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-97.059456351103023</v>
      </c>
      <c r="AI89">
        <f t="shared" si="69"/>
        <v>-97.060372630787512</v>
      </c>
      <c r="AJ89">
        <f t="shared" si="70"/>
        <v>-1.0136288177271222</v>
      </c>
      <c r="AK89">
        <f t="shared" si="92"/>
        <v>-0.68034575838044442</v>
      </c>
      <c r="AL89">
        <f t="shared" si="71"/>
        <v>-98.754347206895076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-1.4527211071353113E-2</v>
      </c>
      <c r="AR89">
        <f t="shared" si="76"/>
        <v>-1.4527348213975557E-2</v>
      </c>
      <c r="AS89">
        <f t="shared" si="77"/>
        <v>-1.5171319041661492E-4</v>
      </c>
      <c r="AT89">
        <f t="shared" si="78"/>
        <v>-1.0182960841795609E-4</v>
      </c>
      <c r="AU89">
        <f t="shared" si="79"/>
        <v>-1.4780891012810127E-2</v>
      </c>
      <c r="AW89">
        <v>86</v>
      </c>
      <c r="AX89">
        <f>IF(Z89&gt;0, (R89*SUMPRODUCT(K89:$K$98, X89:$X$98)-K89*$AZ$3)/Z89, 0)</f>
        <v>-237525.6280742012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2000000</v>
      </c>
      <c r="S90">
        <f t="shared" si="63"/>
        <v>-535356.72132248047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-8.705596301993511</v>
      </c>
      <c r="AC90">
        <f t="shared" si="64"/>
        <v>-7.7848562655953986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-43.486476152431273</v>
      </c>
      <c r="AI90">
        <f t="shared" si="69"/>
        <v>-43.486839688367013</v>
      </c>
      <c r="AJ90">
        <f t="shared" si="70"/>
        <v>-0.92074003639811242</v>
      </c>
      <c r="AK90">
        <f t="shared" si="92"/>
        <v>-0.60939174113954586</v>
      </c>
      <c r="AL90">
        <f t="shared" si="71"/>
        <v>-45.016971465904675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-5.8113975550725975E-3</v>
      </c>
      <c r="AR90">
        <f t="shared" si="76"/>
        <v>-5.8114461368854982E-3</v>
      </c>
      <c r="AS90">
        <f t="shared" si="77"/>
        <v>-1.2304483760941135E-4</v>
      </c>
      <c r="AT90">
        <f t="shared" si="78"/>
        <v>-8.1437218829279512E-5</v>
      </c>
      <c r="AU90">
        <f t="shared" si="79"/>
        <v>-6.0159281933241902E-3</v>
      </c>
      <c r="AW90">
        <v>87</v>
      </c>
      <c r="AX90">
        <f>IF(Z90&gt;0, (R90*SUMPRODUCT(K90:$K$98, X90:$X$98)-K90*$AZ$3)/Z90, 0)</f>
        <v>-535356.72132248047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2000000</v>
      </c>
      <c r="S91">
        <f t="shared" si="63"/>
        <v>-1300770.7590840713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-7.7848562655953986</v>
      </c>
      <c r="AC91">
        <f t="shared" si="64"/>
        <v>-6.9556076207670197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-18.0974520443331</v>
      </c>
      <c r="AI91">
        <f t="shared" si="69"/>
        <v>-18.097585726758926</v>
      </c>
      <c r="AJ91">
        <f t="shared" si="70"/>
        <v>-0.8292486448283789</v>
      </c>
      <c r="AK91">
        <f t="shared" si="92"/>
        <v>-0.544939938591678</v>
      </c>
      <c r="AL91">
        <f t="shared" si="71"/>
        <v>-19.471774310178983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-2.159363625134116E-3</v>
      </c>
      <c r="AR91">
        <f t="shared" si="76"/>
        <v>-2.1593795759412763E-3</v>
      </c>
      <c r="AS91">
        <f t="shared" si="77"/>
        <v>-9.8944832424345159E-5</v>
      </c>
      <c r="AT91">
        <f t="shared" si="78"/>
        <v>-6.50215001755542E-5</v>
      </c>
      <c r="AU91">
        <f t="shared" si="79"/>
        <v>-2.3233459085411756E-3</v>
      </c>
      <c r="AW91">
        <v>88</v>
      </c>
      <c r="AX91">
        <f>IF(Z91&gt;0, (R91*SUMPRODUCT(K91:$K$98, X91:$X$98)-K91*$AZ$3)/Z91, 0)</f>
        <v>-1300770.7590840713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2000000</v>
      </c>
      <c r="S92">
        <f t="shared" si="63"/>
        <v>-3427610.0610503629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-6.9556076207670197</v>
      </c>
      <c r="AC92">
        <f t="shared" si="64"/>
        <v>-6.2121776608355015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-6.9628614372874225</v>
      </c>
      <c r="AI92">
        <f t="shared" si="69"/>
        <v>-6.9629067471210249</v>
      </c>
      <c r="AJ92">
        <f t="shared" si="70"/>
        <v>-0.74342995993151817</v>
      </c>
      <c r="AK92">
        <f t="shared" si="92"/>
        <v>-0.48689253345369143</v>
      </c>
      <c r="AL92">
        <f t="shared" si="71"/>
        <v>-8.1932292405062341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-7.417850510163177E-4</v>
      </c>
      <c r="AR92">
        <f t="shared" si="76"/>
        <v>-7.4178987807736621E-4</v>
      </c>
      <c r="AS92">
        <f t="shared" si="77"/>
        <v>-7.9200948593011053E-5</v>
      </c>
      <c r="AT92">
        <f t="shared" si="78"/>
        <v>-5.1870858844508962E-5</v>
      </c>
      <c r="AU92">
        <f t="shared" si="79"/>
        <v>-8.7286168551488623E-4</v>
      </c>
      <c r="AW92">
        <v>89</v>
      </c>
      <c r="AX92">
        <f>IF(Z92&gt;0, (R92*SUMPRODUCT(K92:$K$98, X92:$X$98)-K92*$AZ$3)/Z92, 0)</f>
        <v>-3427610.0610503629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2000000</v>
      </c>
      <c r="S93">
        <f t="shared" si="63"/>
        <v>-9860168.7670756783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-6.2121776608355015</v>
      </c>
      <c r="AC93">
        <f t="shared" si="64"/>
        <v>-5.5472146927109351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-2.4633624021914708</v>
      </c>
      <c r="AI93">
        <f t="shared" si="69"/>
        <v>-2.46337646689671</v>
      </c>
      <c r="AJ93">
        <f t="shared" si="70"/>
        <v>-0.66496296812456634</v>
      </c>
      <c r="AK93">
        <f t="shared" si="92"/>
        <v>-0.43485243625848513</v>
      </c>
      <c r="AL93">
        <f t="shared" si="71"/>
        <v>-3.5631918712797614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-2.343152798241396E-4</v>
      </c>
      <c r="AR93">
        <f t="shared" si="76"/>
        <v>-2.3431661766031865E-4</v>
      </c>
      <c r="AS93">
        <f t="shared" si="77"/>
        <v>-6.325134450789081E-5</v>
      </c>
      <c r="AT93">
        <f t="shared" si="78"/>
        <v>-4.1363207538391227E-5</v>
      </c>
      <c r="AU93">
        <f t="shared" si="79"/>
        <v>-3.3893116970660071E-4</v>
      </c>
      <c r="AW93">
        <v>90</v>
      </c>
      <c r="AX93">
        <f>IF(Z93&gt;0, (R93*SUMPRODUCT(K93:$K$98, X93:$X$98)-K93*$AZ$3)/Z93, 0)</f>
        <v>-9860168.7670756783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2000000</v>
      </c>
      <c r="S94">
        <f t="shared" si="63"/>
        <v>-31216579.526150774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-5.5472146927109351</v>
      </c>
      <c r="AC94">
        <f t="shared" si="64"/>
        <v>-4.9530697640839882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-0.79658881358997258</v>
      </c>
      <c r="AI94">
        <f t="shared" si="69"/>
        <v>-0.79659278028798952</v>
      </c>
      <c r="AJ94">
        <f t="shared" si="70"/>
        <v>-0.5941449286269469</v>
      </c>
      <c r="AK94">
        <f t="shared" si="92"/>
        <v>-0.3883050284897655</v>
      </c>
      <c r="AL94">
        <f t="shared" si="71"/>
        <v>-1.779042737404702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-6.7653221595417753E-5</v>
      </c>
      <c r="AR94">
        <f t="shared" si="76"/>
        <v>-6.7653558481770376E-5</v>
      </c>
      <c r="AS94">
        <f t="shared" si="77"/>
        <v>-5.0459933444260573E-5</v>
      </c>
      <c r="AT94">
        <f t="shared" si="78"/>
        <v>-3.297822627039185E-5</v>
      </c>
      <c r="AU94">
        <f t="shared" si="79"/>
        <v>-1.510917181964228E-4</v>
      </c>
      <c r="AW94">
        <v>91</v>
      </c>
      <c r="AX94">
        <f>IF(Z94&gt;0, (R94*SUMPRODUCT(K94:$K$98, X94:$X$98)-K94*$AZ$3)/Z94, 0)</f>
        <v>-31216579.526150774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2000000</v>
      </c>
      <c r="S95">
        <f t="shared" si="63"/>
        <v>-109883465.01276383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-4.9530697640839882</v>
      </c>
      <c r="AC95">
        <f t="shared" si="64"/>
        <v>-4.4224416638173958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-0.23366917736024378</v>
      </c>
      <c r="AI95">
        <f t="shared" si="69"/>
        <v>-0.23367018352656355</v>
      </c>
      <c r="AJ95">
        <f t="shared" si="70"/>
        <v>-0.53062810026659246</v>
      </c>
      <c r="AK95">
        <f t="shared" si="92"/>
        <v>-0.3467148834858792</v>
      </c>
      <c r="AL95">
        <f t="shared" si="71"/>
        <v>-1.1110131672790353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-1.7718937888517889E-5</v>
      </c>
      <c r="AR95">
        <f t="shared" si="76"/>
        <v>-1.7719014185266681E-5</v>
      </c>
      <c r="AS95">
        <f t="shared" si="77"/>
        <v>-4.0237084140673095E-5</v>
      </c>
      <c r="AT95">
        <f t="shared" si="78"/>
        <v>-2.6291099044012147E-5</v>
      </c>
      <c r="AU95">
        <f t="shared" si="79"/>
        <v>-8.4247197369951933E-5</v>
      </c>
      <c r="AW95">
        <v>92</v>
      </c>
      <c r="AX95">
        <f>IF(Z95&gt;0, (R95*SUMPRODUCT(K95:$K$98, X95:$X$98)-K95*$AZ$3)/Z95, 0)</f>
        <v>-109883465.01276383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2000000</v>
      </c>
      <c r="S96">
        <f t="shared" si="63"/>
        <v>-435517427.54377127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-4.4224416638173958</v>
      </c>
      <c r="AC96">
        <f t="shared" si="64"/>
        <v>-3.9486238885694021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-6.1555348959567394E-2</v>
      </c>
      <c r="AI96">
        <f t="shared" si="69"/>
        <v>-6.1555575622361969E-2</v>
      </c>
      <c r="AJ96">
        <f t="shared" si="70"/>
        <v>-0.47381777524799373</v>
      </c>
      <c r="AK96">
        <f t="shared" si="92"/>
        <v>-0.30957091646721774</v>
      </c>
      <c r="AL96">
        <f t="shared" si="71"/>
        <v>-0.84494426733757355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-4.1675808250203795E-6</v>
      </c>
      <c r="AR96">
        <f t="shared" si="76"/>
        <v>-4.1675961711362312E-6</v>
      </c>
      <c r="AS96">
        <f t="shared" si="77"/>
        <v>-3.2079647147714461E-5</v>
      </c>
      <c r="AT96">
        <f t="shared" si="78"/>
        <v>-2.0959377816218775E-5</v>
      </c>
      <c r="AU96">
        <f t="shared" si="79"/>
        <v>-5.7206621135069473E-5</v>
      </c>
      <c r="AW96">
        <v>93</v>
      </c>
      <c r="AX96">
        <f>IF(Z96&gt;0, (R96*SUMPRODUCT(K96:$K$98, X96:$X$98)-K96*$AZ$3)/Z96, 0)</f>
        <v>-435517427.54377127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2000000</v>
      </c>
      <c r="S97">
        <f t="shared" si="63"/>
        <v>-1974947148.6574204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-3.9486238885694021</v>
      </c>
      <c r="AC97">
        <f t="shared" si="64"/>
        <v>-3.5255606506271189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-1.4381409788488788E-2</v>
      </c>
      <c r="AI97">
        <f t="shared" si="69"/>
        <v>-1.4381454417033063E-2</v>
      </c>
      <c r="AJ97">
        <f t="shared" si="70"/>
        <v>-0.42306323794228318</v>
      </c>
      <c r="AK97">
        <f t="shared" si="92"/>
        <v>-0.27640367219985817</v>
      </c>
      <c r="AL97">
        <f t="shared" si="71"/>
        <v>-0.71384836455917444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-8.6936403990651614E-7</v>
      </c>
      <c r="AR97">
        <f t="shared" si="76"/>
        <v>-8.6936673772627911E-7</v>
      </c>
      <c r="AS97">
        <f t="shared" si="77"/>
        <v>-2.5574402724260552E-5</v>
      </c>
      <c r="AT97">
        <f t="shared" si="78"/>
        <v>-1.6708752246320322E-5</v>
      </c>
      <c r="AU97">
        <f t="shared" si="79"/>
        <v>-4.3152521708307153E-5</v>
      </c>
      <c r="AW97">
        <v>94</v>
      </c>
      <c r="AX97">
        <f>IF(Z97&gt;0, (R97*SUMPRODUCT(K97:$K$98, X97:$X$98)-K97*$AZ$3)/Z97, 0)</f>
        <v>-1974947148.6574204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-3.5255606506271189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-3.5702835420419366E-3</v>
      </c>
      <c r="AI98">
        <f t="shared" si="69"/>
        <v>-3.5702835420419366E-3</v>
      </c>
      <c r="AJ98">
        <f t="shared" si="70"/>
        <v>-3.5255606506271189</v>
      </c>
      <c r="AK98">
        <f t="shared" si="92"/>
        <v>-0.24678924554389833</v>
      </c>
      <c r="AL98">
        <f t="shared" si="71"/>
        <v>-3.7759201797130593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-1.9270141163952868E-7</v>
      </c>
      <c r="AR98">
        <f t="shared" si="76"/>
        <v>-1.9270141163952868E-7</v>
      </c>
      <c r="AS98">
        <f t="shared" si="77"/>
        <v>-1.9028755172987349E-4</v>
      </c>
      <c r="AT98">
        <f t="shared" si="78"/>
        <v>-1.3320128621091145E-5</v>
      </c>
      <c r="AU98">
        <f t="shared" si="79"/>
        <v>-2.0380038176260416E-4</v>
      </c>
      <c r="AW98">
        <v>95</v>
      </c>
    </row>
    <row r="100" spans="5:50" x14ac:dyDescent="0.25">
      <c r="AN100" s="6">
        <f t="shared" ref="AN100:AU100" si="93">SUM(AN3:AN98)</f>
        <v>73036.240696043562</v>
      </c>
      <c r="AO100" s="6">
        <f t="shared" si="93"/>
        <v>-7303.6240696043569</v>
      </c>
      <c r="AP100" s="6">
        <f t="shared" si="93"/>
        <v>-523.35437143055174</v>
      </c>
      <c r="AQ100" s="6">
        <f t="shared" si="93"/>
        <v>-58321.42278428073</v>
      </c>
      <c r="AR100" s="6">
        <f t="shared" si="93"/>
        <v>6887.839470727934</v>
      </c>
      <c r="AS100" s="6">
        <f t="shared" si="93"/>
        <v>-1425.8602410674309</v>
      </c>
      <c r="AT100" s="6">
        <f t="shared" si="93"/>
        <v>493.70646994066379</v>
      </c>
      <c r="AU100" s="6">
        <f t="shared" si="93"/>
        <v>5955.6856996011702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82FE-02B6-4BC5-89EA-8A465F127746}">
  <sheetPr codeName="Sheet46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87820.29936877283</v>
      </c>
      <c r="K3">
        <v>1</v>
      </c>
      <c r="L3" s="2">
        <v>0</v>
      </c>
      <c r="O3">
        <f>$C$3</f>
        <v>87820.29936877283</v>
      </c>
      <c r="P3">
        <f>O3*C5</f>
        <v>8782.029936877283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87820.29936877283</v>
      </c>
      <c r="AF3">
        <f t="shared" ref="AF3:AF34" si="4">-$Z3*P3</f>
        <v>-8782.029936877283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78765.11969009554</v>
      </c>
      <c r="AJ3">
        <f t="shared" ref="AJ3:AJ34" si="8">AB3-AC3</f>
        <v>0</v>
      </c>
      <c r="AL3">
        <f t="shared" ref="AL3:AL34" si="9">SUM(AI3:AK3)</f>
        <v>78765.11969009554</v>
      </c>
      <c r="AN3">
        <f t="shared" ref="AN3:AN34" si="10">AE3*$K3</f>
        <v>87820.29936877283</v>
      </c>
      <c r="AO3">
        <f t="shared" ref="AO3:AO34" si="11">AF3*$K3</f>
        <v>-8782.029936877283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78765.11969009554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78765.11969009554</v>
      </c>
      <c r="AW3">
        <v>0</v>
      </c>
      <c r="AX3">
        <f>IF(Z3&gt;0, (R3*SUMPRODUCT(K3:$K$98, X3:$X$98)-K3*$AZ$3)/Z3, 0)</f>
        <v>0</v>
      </c>
      <c r="AZ3">
        <f>C6*SUMPRODUCT(X4:X89, K4:K89)/1</f>
        <v>68889.200289230866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2000000</v>
      </c>
      <c r="S4">
        <f t="shared" si="1"/>
        <v>4678.9801137769855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4620.8914085229044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-4620.8914085229044</v>
      </c>
      <c r="AK4">
        <f>G4*SUM(AB4, AE4:AF4)</f>
        <v>0</v>
      </c>
      <c r="AL4">
        <f t="shared" si="9"/>
        <v>-9450.5354085229046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-4505.6852318313277</v>
      </c>
      <c r="AR4">
        <f t="shared" si="14"/>
        <v>-4505.6852318313277</v>
      </c>
      <c r="AS4">
        <f t="shared" si="15"/>
        <v>-4310.935169813326</v>
      </c>
      <c r="AT4">
        <f t="shared" si="16"/>
        <v>0</v>
      </c>
      <c r="AU4">
        <f t="shared" si="17"/>
        <v>-8816.6204016446536</v>
      </c>
      <c r="AW4">
        <v>1</v>
      </c>
      <c r="AX4">
        <f>IF(Z4&gt;0, (R4*SUMPRODUCT(K4:$K$98, X4:$X$98)-K4*$AZ$3)/Z4, 0)</f>
        <v>4678.9801137769855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2000000</v>
      </c>
      <c r="S5">
        <f t="shared" si="1"/>
        <v>5614.431619077227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4620.8914085229044</v>
      </c>
      <c r="AC5">
        <f t="shared" si="2"/>
        <v>5475.807559042114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-4799.9859178480283</v>
      </c>
      <c r="AI5">
        <f t="shared" si="7"/>
        <v>-4824.3686511795549</v>
      </c>
      <c r="AJ5">
        <f t="shared" si="8"/>
        <v>-854.91615051920962</v>
      </c>
      <c r="AK5">
        <f>G5*SUM(AB5, AE5:AF5)</f>
        <v>189.4565477494391</v>
      </c>
      <c r="AL5">
        <f t="shared" si="9"/>
        <v>-5489.8282539493257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-4104.506443066206</v>
      </c>
      <c r="AR5">
        <f t="shared" si="14"/>
        <v>-4125.3563138307609</v>
      </c>
      <c r="AS5">
        <f t="shared" si="15"/>
        <v>-731.04565474655476</v>
      </c>
      <c r="AT5">
        <f t="shared" si="16"/>
        <v>162.00581298106911</v>
      </c>
      <c r="AU5">
        <f t="shared" si="17"/>
        <v>-4694.3961555962469</v>
      </c>
      <c r="AW5">
        <v>2</v>
      </c>
      <c r="AX5">
        <f>IF(Z5&gt;0, (R5*SUMPRODUCT(K5:$K$98, X5:$X$98)-K5*$AZ$3)/Z5, 0)</f>
        <v>5614.431619077227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2000000</v>
      </c>
      <c r="S6">
        <f t="shared" si="1"/>
        <v>7410.1414758866122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5475.807559042114</v>
      </c>
      <c r="AC6">
        <f t="shared" si="2"/>
        <v>7137.1885887515746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-4782.5678095710091</v>
      </c>
      <c r="AI6">
        <f t="shared" si="7"/>
        <v>-4806.6469334716012</v>
      </c>
      <c r="AJ6">
        <f t="shared" si="8"/>
        <v>-1661.3810297094606</v>
      </c>
      <c r="AK6">
        <f>G6*SUM(AB6, AE6:AF6)</f>
        <v>320.33474220396369</v>
      </c>
      <c r="AL6">
        <f t="shared" si="9"/>
        <v>-6147.6932209770985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-3689.3207749443764</v>
      </c>
      <c r="AR6">
        <f t="shared" si="14"/>
        <v>-3707.8956526222496</v>
      </c>
      <c r="AS6">
        <f t="shared" si="15"/>
        <v>-1281.605989096345</v>
      </c>
      <c r="AT6">
        <f t="shared" si="16"/>
        <v>247.10943292522643</v>
      </c>
      <c r="AU6">
        <f t="shared" si="17"/>
        <v>-4742.3922087933679</v>
      </c>
      <c r="AW6">
        <v>3</v>
      </c>
      <c r="AX6">
        <f>IF(Z6&gt;0, (R6*SUMPRODUCT(K6:$K$98, X6:$X$98)-K6*$AZ$3)/Z6, 0)</f>
        <v>7410.1414758866122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2000000</v>
      </c>
      <c r="S7">
        <f t="shared" si="1"/>
        <v>8662.5716300745989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7137.1885887515746</v>
      </c>
      <c r="AC7">
        <f t="shared" si="2"/>
        <v>8239.383021281632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-4771.6887091735698</v>
      </c>
      <c r="AI7">
        <f t="shared" si="7"/>
        <v>-4795.4673957262912</v>
      </c>
      <c r="AJ7">
        <f t="shared" si="8"/>
        <v>-1102.1944325300574</v>
      </c>
      <c r="AK7">
        <f>G7*SUM(AB7, AE7:AF7)</f>
        <v>350.4359597077023</v>
      </c>
      <c r="AL7">
        <f t="shared" si="9"/>
        <v>-5547.2258685486468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-3349.0387842654295</v>
      </c>
      <c r="AR7">
        <f t="shared" si="14"/>
        <v>-3365.7280002553275</v>
      </c>
      <c r="AS7">
        <f t="shared" si="15"/>
        <v>-773.5818757933813</v>
      </c>
      <c r="AT7">
        <f t="shared" si="16"/>
        <v>245.95561278045682</v>
      </c>
      <c r="AU7">
        <f t="shared" si="17"/>
        <v>-3893.3542632682525</v>
      </c>
      <c r="AW7">
        <v>4</v>
      </c>
      <c r="AX7">
        <f>IF(Z7&gt;0, (R7*SUMPRODUCT(K7:$K$98, X7:$X$98)-K7*$AZ$3)/Z7, 0)</f>
        <v>8662.5716300745989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2000000</v>
      </c>
      <c r="S8">
        <f t="shared" si="1"/>
        <v>8632.6656982734585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8239.383021281632</v>
      </c>
      <c r="AC8">
        <f t="shared" si="2"/>
        <v>8108.2820075109848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-4760.2172150908136</v>
      </c>
      <c r="AI8">
        <f t="shared" si="7"/>
        <v>-4783.6986120628189</v>
      </c>
      <c r="AJ8">
        <f t="shared" si="8"/>
        <v>131.10101377064711</v>
      </c>
      <c r="AK8">
        <f t="shared" ref="AK8:AK39" si="30">G8*SUM(AB8:AB8, AE8:AF8)</f>
        <v>175.49885835329874</v>
      </c>
      <c r="AL8">
        <f t="shared" si="9"/>
        <v>-4477.0987399388732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-3118.6291853561811</v>
      </c>
      <c r="AR8">
        <f t="shared" si="14"/>
        <v>-3134.0128887883852</v>
      </c>
      <c r="AS8">
        <f t="shared" si="15"/>
        <v>85.890082174983846</v>
      </c>
      <c r="AT8">
        <f t="shared" si="16"/>
        <v>114.9770770800522</v>
      </c>
      <c r="AU8">
        <f t="shared" si="17"/>
        <v>-2933.1457295333494</v>
      </c>
      <c r="AW8">
        <v>5</v>
      </c>
      <c r="AX8">
        <f>IF(Z8&gt;0, (R8*SUMPRODUCT(K8:$K$98, X8:$X$98)-K8*$AZ$3)/Z8, 0)</f>
        <v>8632.6656982734585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2000000</v>
      </c>
      <c r="S9">
        <f t="shared" si="1"/>
        <v>7955.8821243605553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8108.2820075109848</v>
      </c>
      <c r="AC9">
        <f t="shared" si="2"/>
        <v>7378.9882875980766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-4749.8639422912283</v>
      </c>
      <c r="AI9">
        <f t="shared" si="7"/>
        <v>-4773.0511519942356</v>
      </c>
      <c r="AJ9">
        <f t="shared" si="8"/>
        <v>729.29371991290827</v>
      </c>
      <c r="AK9">
        <f t="shared" si="30"/>
        <v>47.838863844314808</v>
      </c>
      <c r="AL9">
        <f t="shared" si="9"/>
        <v>-3995.9185682370126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-2947.1032272688326</v>
      </c>
      <c r="AR9">
        <f t="shared" si="14"/>
        <v>-2961.4899763162443</v>
      </c>
      <c r="AS9">
        <f t="shared" si="15"/>
        <v>452.49798766771579</v>
      </c>
      <c r="AT9">
        <f t="shared" si="16"/>
        <v>29.68212810669392</v>
      </c>
      <c r="AU9">
        <f t="shared" si="17"/>
        <v>-2479.3098605418345</v>
      </c>
      <c r="AW9">
        <v>6</v>
      </c>
      <c r="AX9">
        <f>IF(Z9&gt;0, (R9*SUMPRODUCT(K9:$K$98, X9:$X$98)-K9*$AZ$3)/Z9, 0)</f>
        <v>7955.8821243605553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2000000</v>
      </c>
      <c r="S10">
        <f t="shared" si="1"/>
        <v>7234.4622736883039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7378.9882875980766</v>
      </c>
      <c r="AC10">
        <f t="shared" si="2"/>
        <v>6625.6029320637681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-4748.9427396444162</v>
      </c>
      <c r="AI10">
        <f t="shared" si="7"/>
        <v>-4771.8387154661477</v>
      </c>
      <c r="AJ10">
        <f t="shared" si="8"/>
        <v>753.38535553430847</v>
      </c>
      <c r="AK10">
        <f t="shared" si="30"/>
        <v>30.253851979152117</v>
      </c>
      <c r="AL10">
        <f t="shared" si="9"/>
        <v>-3988.1995079526873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-2795.3056231491219</v>
      </c>
      <c r="AR10">
        <f t="shared" si="14"/>
        <v>-2808.7825702236123</v>
      </c>
      <c r="AS10">
        <f t="shared" si="15"/>
        <v>443.45498275705432</v>
      </c>
      <c r="AT10">
        <f t="shared" si="16"/>
        <v>17.807913717986271</v>
      </c>
      <c r="AU10">
        <f t="shared" si="17"/>
        <v>-2347.5196737485717</v>
      </c>
      <c r="AW10">
        <v>7</v>
      </c>
      <c r="AX10">
        <f>IF(Z10&gt;0, (R10*SUMPRODUCT(K10:$K$98, X10:$X$98)-K10*$AZ$3)/Z10, 0)</f>
        <v>7234.4622736883039</v>
      </c>
    </row>
    <row r="11" spans="1:52" x14ac:dyDescent="0.25">
      <c r="A11" t="s">
        <v>33</v>
      </c>
      <c r="C11" s="26">
        <f>AU91</f>
        <v>6920.4528628537037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2000000</v>
      </c>
      <c r="S11">
        <f t="shared" si="1"/>
        <v>6468.2464338885084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6625.6029320637681</v>
      </c>
      <c r="AC11">
        <f t="shared" si="2"/>
        <v>5849.2863230031944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-4745.4932159346463</v>
      </c>
      <c r="AI11">
        <f t="shared" si="7"/>
        <v>-4768.1009133329608</v>
      </c>
      <c r="AJ11">
        <f t="shared" si="8"/>
        <v>776.31660906057368</v>
      </c>
      <c r="AK11">
        <f t="shared" si="30"/>
        <v>15.901447036953043</v>
      </c>
      <c r="AL11">
        <f t="shared" si="9"/>
        <v>-3975.8828572354341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-2654.1953410200022</v>
      </c>
      <c r="AR11">
        <f t="shared" si="14"/>
        <v>-2666.8400214305248</v>
      </c>
      <c r="AS11">
        <f t="shared" si="15"/>
        <v>434.20058425248368</v>
      </c>
      <c r="AT11">
        <f t="shared" si="16"/>
        <v>8.8938166636161782</v>
      </c>
      <c r="AU11">
        <f t="shared" si="17"/>
        <v>-2223.7456205144249</v>
      </c>
      <c r="AW11">
        <v>8</v>
      </c>
      <c r="AX11">
        <f>IF(Z11&gt;0, (R11*SUMPRODUCT(K11:$K$98, X11:$X$98)-K11*$AZ$3)/Z11, 0)</f>
        <v>6468.2464338885084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2000000</v>
      </c>
      <c r="S12">
        <f t="shared" si="1"/>
        <v>5723.0708188712051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5849.2863230031944</v>
      </c>
      <c r="AC12">
        <f t="shared" si="2"/>
        <v>5110.0733839777895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-4749.3961315852912</v>
      </c>
      <c r="AI12">
        <f t="shared" si="7"/>
        <v>-4771.7183845579784</v>
      </c>
      <c r="AJ12">
        <f t="shared" si="8"/>
        <v>739.21293902540492</v>
      </c>
      <c r="AK12">
        <f t="shared" si="30"/>
        <v>13.453358542907347</v>
      </c>
      <c r="AL12">
        <f t="shared" si="9"/>
        <v>-4019.0520869896663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-2524.3545333570992</v>
      </c>
      <c r="AR12">
        <f t="shared" si="14"/>
        <v>-2536.2190481133234</v>
      </c>
      <c r="AS12">
        <f t="shared" si="15"/>
        <v>392.8995354451821</v>
      </c>
      <c r="AT12">
        <f t="shared" si="16"/>
        <v>7.1506030842137465</v>
      </c>
      <c r="AU12">
        <f t="shared" si="17"/>
        <v>-2136.1689095839274</v>
      </c>
      <c r="AW12">
        <v>9</v>
      </c>
      <c r="AX12">
        <f>IF(Z12&gt;0, (R12*SUMPRODUCT(K12:$K$98, X12:$X$98)-K12*$AZ$3)/Z12, 0)</f>
        <v>5723.0708188712051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2000000</v>
      </c>
      <c r="S13">
        <f t="shared" si="1"/>
        <v>4986.0357787223156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5110.0733839777895</v>
      </c>
      <c r="AC13">
        <f t="shared" si="2"/>
        <v>4395.6026902654485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-4757.1131888116588</v>
      </c>
      <c r="AI13">
        <f t="shared" si="7"/>
        <v>-4779.1527553397582</v>
      </c>
      <c r="AJ13">
        <f t="shared" si="8"/>
        <v>714.47069371234102</v>
      </c>
      <c r="AK13">
        <f t="shared" si="30"/>
        <v>10.22014676795558</v>
      </c>
      <c r="AL13">
        <f t="shared" si="9"/>
        <v>-4054.4619148594616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-2403.4755050481526</v>
      </c>
      <c r="AR13">
        <f t="shared" si="14"/>
        <v>-2414.6107368977437</v>
      </c>
      <c r="AS13">
        <f t="shared" si="15"/>
        <v>360.97791733253621</v>
      </c>
      <c r="AT13">
        <f t="shared" si="16"/>
        <v>5.1636089871795567</v>
      </c>
      <c r="AU13">
        <f t="shared" si="17"/>
        <v>-2048.4692105780277</v>
      </c>
      <c r="AW13">
        <v>10</v>
      </c>
      <c r="AX13">
        <f>IF(Z13&gt;0, (R13*SUMPRODUCT(K13:$K$98, X13:$X$98)-K13*$AZ$3)/Z13, 0)</f>
        <v>4986.0357787223156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2000000</v>
      </c>
      <c r="S14">
        <f t="shared" si="1"/>
        <v>4258.1978816513247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4395.6026902654485</v>
      </c>
      <c r="AC14">
        <f t="shared" si="2"/>
        <v>3706.2579590847599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-4770.0586469830778</v>
      </c>
      <c r="AI14">
        <f t="shared" si="7"/>
        <v>-4791.8181921128089</v>
      </c>
      <c r="AJ14">
        <f t="shared" si="8"/>
        <v>689.34473118068854</v>
      </c>
      <c r="AK14">
        <f t="shared" si="30"/>
        <v>7.9120848424778067</v>
      </c>
      <c r="AL14">
        <f t="shared" si="9"/>
        <v>-4094.5613760896426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-2291.3253903575096</v>
      </c>
      <c r="AR14">
        <f t="shared" si="14"/>
        <v>-2301.7777143074291</v>
      </c>
      <c r="AS14">
        <f t="shared" si="15"/>
        <v>331.13074747256604</v>
      </c>
      <c r="AT14">
        <f t="shared" si="16"/>
        <v>3.8006159319861523</v>
      </c>
      <c r="AU14">
        <f t="shared" si="17"/>
        <v>-1966.846350902877</v>
      </c>
      <c r="AW14">
        <v>11</v>
      </c>
      <c r="AX14">
        <f>IF(Z14&gt;0, (R14*SUMPRODUCT(K14:$K$98, X14:$X$98)-K14*$AZ$3)/Z14, 0)</f>
        <v>4258.1978816513247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2000000</v>
      </c>
      <c r="S15">
        <f t="shared" si="1"/>
        <v>3623.1203408221586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3706.2579590847599</v>
      </c>
      <c r="AC15">
        <f t="shared" si="2"/>
        <v>3113.2921432775001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-4786.4262530237102</v>
      </c>
      <c r="AI15">
        <f t="shared" si="7"/>
        <v>-4807.9083723739814</v>
      </c>
      <c r="AJ15">
        <f t="shared" si="8"/>
        <v>592.96581580725979</v>
      </c>
      <c r="AK15">
        <f t="shared" si="30"/>
        <v>15.195657632247517</v>
      </c>
      <c r="AL15">
        <f t="shared" si="9"/>
        <v>-4199.7468989344743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-2181.1855279697306</v>
      </c>
      <c r="AR15">
        <f t="shared" si="14"/>
        <v>-2190.9749795062148</v>
      </c>
      <c r="AS15">
        <f t="shared" si="15"/>
        <v>270.21589546115024</v>
      </c>
      <c r="AT15">
        <f t="shared" si="16"/>
        <v>6.9246963733125098</v>
      </c>
      <c r="AU15">
        <f t="shared" si="17"/>
        <v>-1913.834387671752</v>
      </c>
      <c r="AW15">
        <v>12</v>
      </c>
      <c r="AX15">
        <f>IF(Z15&gt;0, (R15*SUMPRODUCT(K15:$K$98, X15:$X$98)-K15*$AZ$3)/Z15, 0)</f>
        <v>3623.1203408221586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2000000</v>
      </c>
      <c r="S16">
        <f t="shared" si="1"/>
        <v>3097.8029611599327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3113.2921432775001</v>
      </c>
      <c r="AC16">
        <f t="shared" si="2"/>
        <v>2627.8198674779524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-4813.7992324862098</v>
      </c>
      <c r="AI16">
        <f t="shared" si="7"/>
        <v>-4835.0063581525728</v>
      </c>
      <c r="AJ16">
        <f t="shared" si="8"/>
        <v>485.47227579954779</v>
      </c>
      <c r="AK16">
        <f t="shared" si="30"/>
        <v>22.104374217270252</v>
      </c>
      <c r="AL16">
        <f t="shared" si="9"/>
        <v>-4327.4297081357545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-2075.1673995851729</v>
      </c>
      <c r="AR16">
        <f t="shared" si="14"/>
        <v>-2084.3095207448482</v>
      </c>
      <c r="AS16">
        <f t="shared" si="15"/>
        <v>209.28090090315777</v>
      </c>
      <c r="AT16">
        <f t="shared" si="16"/>
        <v>9.5289135563344569</v>
      </c>
      <c r="AU16">
        <f t="shared" si="17"/>
        <v>-1865.4997062853561</v>
      </c>
      <c r="AW16">
        <v>13</v>
      </c>
      <c r="AX16">
        <f>IF(Z16&gt;0, (R16*SUMPRODUCT(K16:$K$98, X16:$X$98)-K16*$AZ$3)/Z16, 0)</f>
        <v>3097.8029611599327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2000000</v>
      </c>
      <c r="S17">
        <f t="shared" si="1"/>
        <v>2786.9288307205311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2627.8198674779524</v>
      </c>
      <c r="AC17">
        <f t="shared" si="2"/>
        <v>2333.7061055058584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-4853.2218670561706</v>
      </c>
      <c r="AI17">
        <f t="shared" si="7"/>
        <v>-4874.1562561925311</v>
      </c>
      <c r="AJ17">
        <f t="shared" si="8"/>
        <v>294.11376197209393</v>
      </c>
      <c r="AK17">
        <f t="shared" si="30"/>
        <v>36.263914171195744</v>
      </c>
      <c r="AL17">
        <f t="shared" si="9"/>
        <v>-4543.7785800492411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-1966.6873417060999</v>
      </c>
      <c r="AR17">
        <f t="shared" si="14"/>
        <v>-1975.1706542866152</v>
      </c>
      <c r="AS17">
        <f t="shared" si="15"/>
        <v>119.18470421030585</v>
      </c>
      <c r="AT17">
        <f t="shared" si="16"/>
        <v>14.695347320782536</v>
      </c>
      <c r="AU17">
        <f t="shared" si="17"/>
        <v>-1841.2906027555266</v>
      </c>
      <c r="AW17">
        <v>14</v>
      </c>
      <c r="AX17">
        <f>IF(Z17&gt;0, (R17*SUMPRODUCT(K17:$K$98, X17:$X$98)-K17*$AZ$3)/Z17, 0)</f>
        <v>2786.9288307205311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2000000</v>
      </c>
      <c r="S18">
        <f t="shared" si="1"/>
        <v>2700.6901878869767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2333.7061055058584</v>
      </c>
      <c r="AC18">
        <f t="shared" si="2"/>
        <v>2232.2669973774246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-4895.0865370041038</v>
      </c>
      <c r="AI18">
        <f t="shared" si="7"/>
        <v>-4915.7503936673884</v>
      </c>
      <c r="AJ18">
        <f t="shared" si="8"/>
        <v>101.43910812843387</v>
      </c>
      <c r="AK18">
        <f t="shared" si="30"/>
        <v>50.408051878926543</v>
      </c>
      <c r="AL18">
        <f t="shared" si="9"/>
        <v>-4763.9032336600276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-1851.1126372125098</v>
      </c>
      <c r="AR18">
        <f t="shared" si="14"/>
        <v>-1858.9268251566446</v>
      </c>
      <c r="AS18">
        <f t="shared" si="15"/>
        <v>38.359937775284472</v>
      </c>
      <c r="AT18">
        <f t="shared" si="16"/>
        <v>19.062172066819684</v>
      </c>
      <c r="AU18">
        <f t="shared" si="17"/>
        <v>-1801.5047153145404</v>
      </c>
      <c r="AW18">
        <v>15</v>
      </c>
      <c r="AX18">
        <f>IF(Z18&gt;0, (R18*SUMPRODUCT(K18:$K$98, X18:$X$98)-K18*$AZ$3)/Z18, 0)</f>
        <v>2700.6901878869767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2000000</v>
      </c>
      <c r="S19">
        <f t="shared" si="1"/>
        <v>2620.2522788960287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2232.2669973774246</v>
      </c>
      <c r="AC19">
        <f t="shared" si="2"/>
        <v>2137.6440558337672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-4945.2014398818137</v>
      </c>
      <c r="AI19">
        <f t="shared" si="7"/>
        <v>-4965.5968429604673</v>
      </c>
      <c r="AJ19">
        <f t="shared" si="8"/>
        <v>94.622941543657362</v>
      </c>
      <c r="AK19">
        <f t="shared" si="30"/>
        <v>49.779554041516569</v>
      </c>
      <c r="AL19">
        <f t="shared" si="9"/>
        <v>-4821.1943473752935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-1743.9745899923314</v>
      </c>
      <c r="AR19">
        <f t="shared" si="14"/>
        <v>-1751.1672322242468</v>
      </c>
      <c r="AS19">
        <f t="shared" si="15"/>
        <v>33.36972369853796</v>
      </c>
      <c r="AT19">
        <f t="shared" si="16"/>
        <v>17.555256020395753</v>
      </c>
      <c r="AU19">
        <f t="shared" si="17"/>
        <v>-1700.2422525053132</v>
      </c>
      <c r="AW19">
        <v>16</v>
      </c>
      <c r="AX19">
        <f>IF(Z19&gt;0, (R19*SUMPRODUCT(K19:$K$98, X19:$X$98)-K19*$AZ$3)/Z19, 0)</f>
        <v>2620.2522788960287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2000000</v>
      </c>
      <c r="S20">
        <f t="shared" si="1"/>
        <v>2042.9753348813063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2137.6440558337672</v>
      </c>
      <c r="AC20">
        <f t="shared" si="2"/>
        <v>1644.9161285543087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-5001.6919642933408</v>
      </c>
      <c r="AI20">
        <f t="shared" si="7"/>
        <v>-5021.8208921916539</v>
      </c>
      <c r="AJ20">
        <f t="shared" si="8"/>
        <v>492.72792727945853</v>
      </c>
      <c r="AK20">
        <f t="shared" si="30"/>
        <v>9.191869440085199</v>
      </c>
      <c r="AL20">
        <f t="shared" si="9"/>
        <v>-4519.9010954721098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-1673.0499256569585</v>
      </c>
      <c r="AR20">
        <f t="shared" si="14"/>
        <v>-1679.7829875016787</v>
      </c>
      <c r="AS20">
        <f t="shared" si="15"/>
        <v>164.81591189322151</v>
      </c>
      <c r="AT20">
        <f t="shared" si="16"/>
        <v>3.0746508567837685</v>
      </c>
      <c r="AU20">
        <f t="shared" si="17"/>
        <v>-1511.8924247516732</v>
      </c>
      <c r="AW20">
        <v>17</v>
      </c>
      <c r="AX20">
        <f>IF(Z20&gt;0, (R20*SUMPRODUCT(K20:$K$98, X20:$X$98)-K20*$AZ$3)/Z20, 0)</f>
        <v>2042.9753348813063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2000000</v>
      </c>
      <c r="S21">
        <f t="shared" si="1"/>
        <v>1387.6109553243934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1644.9161285543087</v>
      </c>
      <c r="AC21">
        <f t="shared" si="2"/>
        <v>1102.5527546533413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-5072.93749773134</v>
      </c>
      <c r="AI21">
        <f t="shared" si="7"/>
        <v>-5092.8017246319487</v>
      </c>
      <c r="AJ21">
        <f t="shared" si="8"/>
        <v>542.36337390096742</v>
      </c>
      <c r="AK21">
        <f t="shared" si="30"/>
        <v>2.631865805686894</v>
      </c>
      <c r="AL21">
        <f t="shared" si="9"/>
        <v>-4547.8064849252942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-1613.6186079924923</v>
      </c>
      <c r="AR21">
        <f t="shared" si="14"/>
        <v>-1619.9370943082693</v>
      </c>
      <c r="AS21">
        <f t="shared" si="15"/>
        <v>172.51693576188805</v>
      </c>
      <c r="AT21">
        <f t="shared" si="16"/>
        <v>0.83715355052072726</v>
      </c>
      <c r="AU21">
        <f t="shared" si="17"/>
        <v>-1446.5830049958604</v>
      </c>
      <c r="AW21">
        <v>18</v>
      </c>
      <c r="AX21">
        <f>IF(Z21&gt;0, (R21*SUMPRODUCT(K21:$K$98, X21:$X$98)-K21*$AZ$3)/Z21, 0)</f>
        <v>1387.6109553243934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2000000</v>
      </c>
      <c r="S22">
        <f t="shared" si="1"/>
        <v>1200.9363438357902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1102.5527546533413</v>
      </c>
      <c r="AC22">
        <f t="shared" si="2"/>
        <v>941.58553337246121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-5161.1043636582108</v>
      </c>
      <c r="AI22">
        <f t="shared" si="7"/>
        <v>-5180.7054344852668</v>
      </c>
      <c r="AJ22">
        <f t="shared" si="8"/>
        <v>160.96722128088004</v>
      </c>
      <c r="AK22">
        <f t="shared" si="30"/>
        <v>23.153607847720167</v>
      </c>
      <c r="AL22">
        <f t="shared" si="9"/>
        <v>-4996.5846053566665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-1532.8319783550573</v>
      </c>
      <c r="AR22">
        <f t="shared" si="14"/>
        <v>-1538.6534355581466</v>
      </c>
      <c r="AS22">
        <f t="shared" si="15"/>
        <v>47.806765153534002</v>
      </c>
      <c r="AT22">
        <f t="shared" si="16"/>
        <v>6.8765496728150284</v>
      </c>
      <c r="AU22">
        <f t="shared" si="17"/>
        <v>-1483.9701207317976</v>
      </c>
      <c r="AW22">
        <v>19</v>
      </c>
      <c r="AX22">
        <f>IF(Z22&gt;0, (R22*SUMPRODUCT(K22:$K$98, X22:$X$98)-K22*$AZ$3)/Z22, 0)</f>
        <v>1200.9363438357902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2000000</v>
      </c>
      <c r="S23">
        <f t="shared" si="1"/>
        <v>2069.4677060120257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941.58553337246121</v>
      </c>
      <c r="AC23">
        <f t="shared" si="2"/>
        <v>1600.8834142401354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-5259.7058712480066</v>
      </c>
      <c r="AI23">
        <f t="shared" si="7"/>
        <v>-5279.0451850434019</v>
      </c>
      <c r="AJ23">
        <f t="shared" si="8"/>
        <v>-659.29788086767417</v>
      </c>
      <c r="AK23">
        <f t="shared" si="30"/>
        <v>65.910987336072296</v>
      </c>
      <c r="AL23">
        <f t="shared" si="9"/>
        <v>-5872.4320785750042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-1394.746714371709</v>
      </c>
      <c r="AR23">
        <f t="shared" si="14"/>
        <v>-1399.8750323869388</v>
      </c>
      <c r="AS23">
        <f t="shared" si="15"/>
        <v>-174.82984327300989</v>
      </c>
      <c r="AT23">
        <f t="shared" si="16"/>
        <v>17.477998823186951</v>
      </c>
      <c r="AU23">
        <f t="shared" si="17"/>
        <v>-1557.2268768367617</v>
      </c>
      <c r="AW23">
        <v>20</v>
      </c>
      <c r="AX23">
        <f>IF(Z23&gt;0, (R23*SUMPRODUCT(K23:$K$98, X23:$X$98)-K23*$AZ$3)/Z23, 0)</f>
        <v>2069.4677060120257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2000000</v>
      </c>
      <c r="S24">
        <f t="shared" si="1"/>
        <v>2834.8314070465708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1600.8834142401354</v>
      </c>
      <c r="AC24">
        <f t="shared" si="2"/>
        <v>2163.3955027458705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-5377.9460017531828</v>
      </c>
      <c r="AI24">
        <f t="shared" si="7"/>
        <v>-5397.0246980856018</v>
      </c>
      <c r="AJ24">
        <f t="shared" si="8"/>
        <v>-562.51208850573516</v>
      </c>
      <c r="AK24">
        <f t="shared" si="30"/>
        <v>112.06183899680948</v>
      </c>
      <c r="AL24">
        <f t="shared" si="9"/>
        <v>-5847.4749475945273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-1273.3045853749586</v>
      </c>
      <c r="AR24">
        <f t="shared" si="14"/>
        <v>-1277.8217358846748</v>
      </c>
      <c r="AS24">
        <f t="shared" si="15"/>
        <v>-133.18267260208702</v>
      </c>
      <c r="AT24">
        <f t="shared" si="16"/>
        <v>26.532221296694321</v>
      </c>
      <c r="AU24">
        <f t="shared" si="17"/>
        <v>-1384.4721871900674</v>
      </c>
      <c r="AW24">
        <v>21</v>
      </c>
      <c r="AX24">
        <f>IF(Z24&gt;0, (R24*SUMPRODUCT(K24:$K$98, X24:$X$98)-K24*$AZ$3)/Z24, 0)</f>
        <v>2834.8314070465708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2000000</v>
      </c>
      <c r="S25">
        <f t="shared" si="1"/>
        <v>3503.9713474092232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2163.3955027458705</v>
      </c>
      <c r="AC25">
        <f t="shared" si="2"/>
        <v>2637.6434199400701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-5516.2036287482379</v>
      </c>
      <c r="AI25">
        <f t="shared" si="7"/>
        <v>-5535.0225855719737</v>
      </c>
      <c r="AJ25">
        <f t="shared" si="8"/>
        <v>-474.24791719419954</v>
      </c>
      <c r="AK25">
        <f t="shared" si="30"/>
        <v>151.43768519221095</v>
      </c>
      <c r="AL25">
        <f t="shared" si="9"/>
        <v>-5857.8328175739625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-1166.1062759265526</v>
      </c>
      <c r="AR25">
        <f t="shared" si="14"/>
        <v>-1170.0845379950849</v>
      </c>
      <c r="AS25">
        <f t="shared" si="15"/>
        <v>-100.25436147844795</v>
      </c>
      <c r="AT25">
        <f t="shared" si="16"/>
        <v>32.013400338250371</v>
      </c>
      <c r="AU25">
        <f t="shared" si="17"/>
        <v>-1238.3254991352824</v>
      </c>
      <c r="AW25">
        <v>22</v>
      </c>
      <c r="AX25">
        <f>IF(Z25&gt;0, (R25*SUMPRODUCT(K25:$K$98, X25:$X$98)-K25*$AZ$3)/Z25, 0)</f>
        <v>3503.9713474092232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2000000</v>
      </c>
      <c r="S26">
        <f t="shared" si="1"/>
        <v>4083.8404887511228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2637.6434199400701</v>
      </c>
      <c r="AC26">
        <f t="shared" si="2"/>
        <v>3031.8518784502594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-5657.1199397703149</v>
      </c>
      <c r="AI26">
        <f t="shared" si="7"/>
        <v>-5675.6799930265661</v>
      </c>
      <c r="AJ26">
        <f t="shared" si="8"/>
        <v>-394.2084585101893</v>
      </c>
      <c r="AK26">
        <f t="shared" si="30"/>
        <v>184.63503939580491</v>
      </c>
      <c r="AL26">
        <f t="shared" si="9"/>
        <v>-5885.2534121409508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-1067.7638342246048</v>
      </c>
      <c r="AR26">
        <f t="shared" si="14"/>
        <v>-1071.2669866836832</v>
      </c>
      <c r="AS26">
        <f t="shared" si="15"/>
        <v>-74.405623289595781</v>
      </c>
      <c r="AT26">
        <f t="shared" si="16"/>
        <v>34.84929075155511</v>
      </c>
      <c r="AU26">
        <f t="shared" si="17"/>
        <v>-1110.823319221724</v>
      </c>
      <c r="AW26">
        <v>23</v>
      </c>
      <c r="AX26">
        <f>IF(Z26&gt;0, (R26*SUMPRODUCT(K26:$K$98, X26:$X$98)-K26*$AZ$3)/Z26, 0)</f>
        <v>4083.8404887511228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2000000</v>
      </c>
      <c r="S27">
        <f t="shared" si="1"/>
        <v>4585.9115942078352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3031.8518784502594</v>
      </c>
      <c r="AC27">
        <f t="shared" si="2"/>
        <v>3357.2261999727452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-5808.4117258674223</v>
      </c>
      <c r="AI27">
        <f t="shared" si="7"/>
        <v>-5826.7135734445383</v>
      </c>
      <c r="AJ27">
        <f t="shared" si="8"/>
        <v>-325.37432152248584</v>
      </c>
      <c r="AK27">
        <f t="shared" si="30"/>
        <v>212.22963149151818</v>
      </c>
      <c r="AL27">
        <f t="shared" si="9"/>
        <v>-5939.8582634755057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-978.85686551990216</v>
      </c>
      <c r="AR27">
        <f t="shared" si="14"/>
        <v>-981.94116635773287</v>
      </c>
      <c r="AS27">
        <f t="shared" si="15"/>
        <v>-54.833387080286847</v>
      </c>
      <c r="AT27">
        <f t="shared" si="16"/>
        <v>35.765789626631083</v>
      </c>
      <c r="AU27">
        <f t="shared" si="17"/>
        <v>-1001.0087638113886</v>
      </c>
      <c r="AW27">
        <v>24</v>
      </c>
      <c r="AX27">
        <f>IF(Z27&gt;0, (R27*SUMPRODUCT(K27:$K$98, X27:$X$98)-K27*$AZ$3)/Z27, 0)</f>
        <v>4585.9115942078352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2000000</v>
      </c>
      <c r="S28">
        <f t="shared" si="1"/>
        <v>5018.5843731010364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3357.2261999727452</v>
      </c>
      <c r="AC28">
        <f t="shared" si="2"/>
        <v>3622.2426877984576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-5974.6791376879337</v>
      </c>
      <c r="AI28">
        <f t="shared" si="7"/>
        <v>-5992.7232833000571</v>
      </c>
      <c r="AJ28">
        <f t="shared" si="8"/>
        <v>-265.01648782571237</v>
      </c>
      <c r="AK28">
        <f t="shared" si="30"/>
        <v>235.00583399809219</v>
      </c>
      <c r="AL28">
        <f t="shared" si="9"/>
        <v>-6022.7339371276767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-898.99724762829931</v>
      </c>
      <c r="AR28">
        <f t="shared" si="14"/>
        <v>-901.71231179614358</v>
      </c>
      <c r="AS28">
        <f t="shared" si="15"/>
        <v>-39.876466608653928</v>
      </c>
      <c r="AT28">
        <f t="shared" si="16"/>
        <v>35.360827430581395</v>
      </c>
      <c r="AU28">
        <f t="shared" si="17"/>
        <v>-906.22795097421601</v>
      </c>
      <c r="AW28">
        <v>25</v>
      </c>
      <c r="AX28">
        <f>IF(Z28&gt;0, (R28*SUMPRODUCT(K28:$K$98, X28:$X$98)-K28*$AZ$3)/Z28, 0)</f>
        <v>5018.5843731010364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2000000</v>
      </c>
      <c r="S29">
        <f t="shared" si="1"/>
        <v>5388.7307156277357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3622.2426877984576</v>
      </c>
      <c r="AC29">
        <f t="shared" si="2"/>
        <v>3833.8466485144604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-6183.6464199706516</v>
      </c>
      <c r="AI29">
        <f t="shared" si="7"/>
        <v>-6201.4328285464044</v>
      </c>
      <c r="AJ29">
        <f t="shared" si="8"/>
        <v>-211.6039607160028</v>
      </c>
      <c r="AK29">
        <f t="shared" si="30"/>
        <v>253.55698814589206</v>
      </c>
      <c r="AL29">
        <f t="shared" si="9"/>
        <v>-6159.4798011165149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-830.75009788180159</v>
      </c>
      <c r="AR29">
        <f t="shared" si="14"/>
        <v>-833.13963629679768</v>
      </c>
      <c r="AS29">
        <f t="shared" si="15"/>
        <v>-28.428211954238897</v>
      </c>
      <c r="AT29">
        <f t="shared" si="16"/>
        <v>34.064446511774257</v>
      </c>
      <c r="AU29">
        <f t="shared" si="17"/>
        <v>-827.50340173926224</v>
      </c>
      <c r="AW29">
        <v>26</v>
      </c>
      <c r="AX29">
        <f>IF(Z29&gt;0, (R29*SUMPRODUCT(K29:$K$98, X29:$X$98)-K29*$AZ$3)/Z29, 0)</f>
        <v>5388.7307156277357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2000000</v>
      </c>
      <c r="S30">
        <f t="shared" si="1"/>
        <v>5697.4421296934042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3833.8466485144604</v>
      </c>
      <c r="AC30">
        <f t="shared" si="2"/>
        <v>3994.7047723686392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-6403.4898507834132</v>
      </c>
      <c r="AI30">
        <f t="shared" si="7"/>
        <v>-6421.018351650273</v>
      </c>
      <c r="AJ30">
        <f t="shared" si="8"/>
        <v>-160.85812385417876</v>
      </c>
      <c r="AK30">
        <f t="shared" si="30"/>
        <v>268.36926539601228</v>
      </c>
      <c r="AL30">
        <f t="shared" si="9"/>
        <v>-6313.5072101084397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-768.11183237967043</v>
      </c>
      <c r="AR30">
        <f t="shared" si="14"/>
        <v>-770.21441225930664</v>
      </c>
      <c r="AS30">
        <f t="shared" si="15"/>
        <v>-19.295264167815155</v>
      </c>
      <c r="AT30">
        <f t="shared" si="16"/>
        <v>32.191447632652661</v>
      </c>
      <c r="AU30">
        <f t="shared" si="17"/>
        <v>-757.31822879446918</v>
      </c>
      <c r="AW30">
        <v>27</v>
      </c>
      <c r="AX30">
        <f>IF(Z30&gt;0, (R30*SUMPRODUCT(K30:$K$98, X30:$X$98)-K30*$AZ$3)/Z30, 0)</f>
        <v>5697.4421296934042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2000000</v>
      </c>
      <c r="S31">
        <f t="shared" si="1"/>
        <v>5952.2613241446616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3994.7047723686392</v>
      </c>
      <c r="AC31">
        <f t="shared" si="2"/>
        <v>4111.9574236818125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-6611.8066181823961</v>
      </c>
      <c r="AI31">
        <f t="shared" si="7"/>
        <v>-6629.0771864578601</v>
      </c>
      <c r="AJ31">
        <f t="shared" si="8"/>
        <v>-117.25265131317337</v>
      </c>
      <c r="AK31">
        <f t="shared" si="30"/>
        <v>279.62933406580476</v>
      </c>
      <c r="AL31">
        <f t="shared" si="9"/>
        <v>-6466.7005037052286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-708.12487397717121</v>
      </c>
      <c r="AR31">
        <f t="shared" si="14"/>
        <v>-709.97455284556793</v>
      </c>
      <c r="AS31">
        <f t="shared" si="15"/>
        <v>-12.557765786177082</v>
      </c>
      <c r="AT31">
        <f t="shared" si="16"/>
        <v>29.948317968214035</v>
      </c>
      <c r="AU31">
        <f t="shared" si="17"/>
        <v>-692.5840006635309</v>
      </c>
      <c r="AW31">
        <v>28</v>
      </c>
      <c r="AX31">
        <f>IF(Z31&gt;0, (R31*SUMPRODUCT(K31:$K$98, X31:$X$98)-K31*$AZ$3)/Z31, 0)</f>
        <v>5952.2613241446616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2000000</v>
      </c>
      <c r="S32">
        <f t="shared" si="1"/>
        <v>6163.6706703972986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4111.9574236818125</v>
      </c>
      <c r="AC32">
        <f t="shared" si="2"/>
        <v>4194.3365530018236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-6842.4209184743122</v>
      </c>
      <c r="AI32">
        <f t="shared" si="7"/>
        <v>-6859.4332508055404</v>
      </c>
      <c r="AJ32">
        <f t="shared" si="8"/>
        <v>-82.379129320011089</v>
      </c>
      <c r="AK32">
        <f t="shared" si="30"/>
        <v>287.8370196577269</v>
      </c>
      <c r="AL32">
        <f t="shared" si="9"/>
        <v>-6653.9753604678244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-654.30685622574822</v>
      </c>
      <c r="AR32">
        <f t="shared" si="14"/>
        <v>-655.93366138978888</v>
      </c>
      <c r="AS32">
        <f t="shared" si="15"/>
        <v>-7.8775085260334201</v>
      </c>
      <c r="AT32">
        <f t="shared" si="16"/>
        <v>27.524429976112881</v>
      </c>
      <c r="AU32">
        <f t="shared" si="17"/>
        <v>-636.28673993970938</v>
      </c>
      <c r="AW32">
        <v>29</v>
      </c>
      <c r="AX32">
        <f>IF(Z32&gt;0, (R32*SUMPRODUCT(K32:$K$98, X32:$X$98)-K32*$AZ$3)/Z32, 0)</f>
        <v>6163.6706703972986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2000000</v>
      </c>
      <c r="S33">
        <f t="shared" si="1"/>
        <v>6335.6800621255861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4194.3365530018236</v>
      </c>
      <c r="AC33">
        <f t="shared" si="2"/>
        <v>4245.8368425771268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-7082.7660952457982</v>
      </c>
      <c r="AI33">
        <f t="shared" si="7"/>
        <v>-7099.519769677524</v>
      </c>
      <c r="AJ33">
        <f t="shared" si="8"/>
        <v>-51.500289575303213</v>
      </c>
      <c r="AK33">
        <f t="shared" si="30"/>
        <v>293.60355871012769</v>
      </c>
      <c r="AL33">
        <f t="shared" si="9"/>
        <v>-6857.4165005426994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-604.72310379969508</v>
      </c>
      <c r="AR33">
        <f t="shared" si="14"/>
        <v>-606.15352432554073</v>
      </c>
      <c r="AS33">
        <f t="shared" si="15"/>
        <v>-4.3970695261933042</v>
      </c>
      <c r="AT33">
        <f t="shared" si="16"/>
        <v>25.067728190120729</v>
      </c>
      <c r="AU33">
        <f t="shared" si="17"/>
        <v>-585.48286566161323</v>
      </c>
      <c r="AW33">
        <v>30</v>
      </c>
      <c r="AX33">
        <f>IF(Z33&gt;0, (R33*SUMPRODUCT(K33:$K$98, X33:$X$98)-K33*$AZ$3)/Z33, 0)</f>
        <v>6335.6800621255861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2000000</v>
      </c>
      <c r="S34">
        <f t="shared" si="1"/>
        <v>6473.9217851453659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4245.8368425771268</v>
      </c>
      <c r="AC34">
        <f t="shared" si="2"/>
        <v>4271.2986903855126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-7351.226858028951</v>
      </c>
      <c r="AI34">
        <f t="shared" si="7"/>
        <v>-7367.7211053806341</v>
      </c>
      <c r="AJ34">
        <f t="shared" si="8"/>
        <v>-25.461847808385755</v>
      </c>
      <c r="AK34">
        <f t="shared" si="30"/>
        <v>297.2085789803989</v>
      </c>
      <c r="AL34">
        <f t="shared" si="9"/>
        <v>-7095.9743742086212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-560.39656462078915</v>
      </c>
      <c r="AR34">
        <f t="shared" si="14"/>
        <v>-561.65394923568419</v>
      </c>
      <c r="AS34">
        <f t="shared" si="15"/>
        <v>-1.9410000964849223</v>
      </c>
      <c r="AT34">
        <f t="shared" si="16"/>
        <v>22.656717015137733</v>
      </c>
      <c r="AU34">
        <f t="shared" si="17"/>
        <v>-540.93823231703141</v>
      </c>
      <c r="AW34">
        <v>31</v>
      </c>
      <c r="AX34">
        <f>IF(Z34&gt;0, (R34*SUMPRODUCT(K34:$K$98, X34:$X$98)-K34*$AZ$3)/Z34, 0)</f>
        <v>6473.9217851453659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6581.3979373954417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4271.2986903855126</v>
      </c>
      <c r="AC35">
        <f t="shared" ref="AC35:AC66" si="33">S35*Z35</f>
        <v>4273.5672611290838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-7663.6838803586879</v>
      </c>
      <c r="AI35">
        <f t="shared" ref="AI35:AI66" si="38">SUM(AE35:AH35)</f>
        <v>-7679.9173891883502</v>
      </c>
      <c r="AJ35">
        <f t="shared" ref="AJ35:AJ66" si="39">AB35-AC35</f>
        <v>-2.2685707435712175</v>
      </c>
      <c r="AK35">
        <f t="shared" si="30"/>
        <v>298.9909083269859</v>
      </c>
      <c r="AL35">
        <f t="shared" ref="AL35:AL66" si="40">SUM(AI35:AK35)</f>
        <v>-7383.1950516049355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-521.62115757712024</v>
      </c>
      <c r="AR35">
        <f t="shared" ref="AR35:AR66" si="45">AI35*$K35</f>
        <v>-522.72607549903103</v>
      </c>
      <c r="AS35">
        <f t="shared" ref="AS35:AS66" si="46">AJ35*$K35</f>
        <v>-0.15440805176476338</v>
      </c>
      <c r="AT35">
        <f t="shared" ref="AT35:AT66" si="47">AK35*$K35</f>
        <v>20.350524126688995</v>
      </c>
      <c r="AU35">
        <f t="shared" ref="AU35:AU66" si="48">AL35*$K35</f>
        <v>-502.52995942410678</v>
      </c>
      <c r="AW35">
        <v>32</v>
      </c>
      <c r="AX35">
        <f>IF(Z35&gt;0, (R35*SUMPRODUCT(K35:$K$98, X35:$X$98)-K35*$AZ$3)/Z35, 0)</f>
        <v>6581.3979373954417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2000000</v>
      </c>
      <c r="S36">
        <f t="shared" si="32"/>
        <v>6659.3429222005598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4273.5672611290838</v>
      </c>
      <c r="AC36">
        <f t="shared" si="33"/>
        <v>4254.3256886987128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-7992.5589815190606</v>
      </c>
      <c r="AI36">
        <f t="shared" si="38"/>
        <v>-8008.5302482731568</v>
      </c>
      <c r="AJ36">
        <f t="shared" si="39"/>
        <v>19.241572430370979</v>
      </c>
      <c r="AK36">
        <f t="shared" si="30"/>
        <v>299.14970827903591</v>
      </c>
      <c r="AL36">
        <f t="shared" si="40"/>
        <v>-7690.1389675637502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-485.71939294527414</v>
      </c>
      <c r="AR36">
        <f t="shared" si="45"/>
        <v>-486.68998997312269</v>
      </c>
      <c r="AS36">
        <f t="shared" si="46"/>
        <v>1.1693382434590454</v>
      </c>
      <c r="AT36">
        <f t="shared" si="47"/>
        <v>18.179761330636186</v>
      </c>
      <c r="AU36">
        <f t="shared" si="48"/>
        <v>-467.34089039902744</v>
      </c>
      <c r="AW36">
        <v>33</v>
      </c>
      <c r="AX36">
        <f>IF(Z36&gt;0, (R36*SUMPRODUCT(K36:$K$98, X36:$X$98)-K36*$AZ$3)/Z36, 0)</f>
        <v>6659.3429222005598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2000000</v>
      </c>
      <c r="S37">
        <f t="shared" si="32"/>
        <v>6712.0605537615174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4254.3256886987128</v>
      </c>
      <c r="AC37">
        <f t="shared" si="33"/>
        <v>4217.1594967773226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-8332.7145576414332</v>
      </c>
      <c r="AI37">
        <f t="shared" si="38"/>
        <v>-8348.4219527960176</v>
      </c>
      <c r="AJ37">
        <f t="shared" si="39"/>
        <v>37.166191921390237</v>
      </c>
      <c r="AK37">
        <f t="shared" si="30"/>
        <v>297.80279820890991</v>
      </c>
      <c r="AL37">
        <f t="shared" si="40"/>
        <v>-8013.4529626657186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-452.13494669166982</v>
      </c>
      <c r="AR37">
        <f t="shared" si="45"/>
        <v>-452.98723344909519</v>
      </c>
      <c r="AS37">
        <f t="shared" si="46"/>
        <v>2.0166458465446988</v>
      </c>
      <c r="AT37">
        <f t="shared" si="47"/>
        <v>16.158846119280401</v>
      </c>
      <c r="AU37">
        <f t="shared" si="48"/>
        <v>-434.81174148327011</v>
      </c>
      <c r="AW37">
        <v>34</v>
      </c>
      <c r="AX37">
        <f>IF(Z37&gt;0, (R37*SUMPRODUCT(K37:$K$98, X37:$X$98)-K37*$AZ$3)/Z37, 0)</f>
        <v>6712.0605537615174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2000000</v>
      </c>
      <c r="S38">
        <f t="shared" si="32"/>
        <v>6744.0851368400126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4217.1594967773226</v>
      </c>
      <c r="AC38">
        <f t="shared" si="33"/>
        <v>4165.5184795712639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-8715.5259082676803</v>
      </c>
      <c r="AI38">
        <f t="shared" si="38"/>
        <v>-8730.9672853968659</v>
      </c>
      <c r="AJ38">
        <f t="shared" si="39"/>
        <v>51.641017206058677</v>
      </c>
      <c r="AK38">
        <f t="shared" si="30"/>
        <v>295.20116477441263</v>
      </c>
      <c r="AL38">
        <f t="shared" si="40"/>
        <v>-8384.1251034163943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-422.23783552439534</v>
      </c>
      <c r="AR38">
        <f t="shared" si="45"/>
        <v>-422.9859181673898</v>
      </c>
      <c r="AS38">
        <f t="shared" si="46"/>
        <v>2.5018331147039468</v>
      </c>
      <c r="AT38">
        <f t="shared" si="47"/>
        <v>14.301500812519889</v>
      </c>
      <c r="AU38">
        <f t="shared" si="48"/>
        <v>-406.18258424016591</v>
      </c>
      <c r="AW38">
        <v>35</v>
      </c>
      <c r="AX38">
        <f>IF(Z38&gt;0, (R38*SUMPRODUCT(K38:$K$98, X38:$X$98)-K38*$AZ$3)/Z38, 0)</f>
        <v>6744.0851368400126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2000000</v>
      </c>
      <c r="S39">
        <f t="shared" si="32"/>
        <v>6756.9965092782413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4165.5184795712639</v>
      </c>
      <c r="AC39">
        <f t="shared" si="33"/>
        <v>4100.8645096590208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-9144.2439458544377</v>
      </c>
      <c r="AI39">
        <f t="shared" si="38"/>
        <v>-9159.4166061630076</v>
      </c>
      <c r="AJ39">
        <f t="shared" si="39"/>
        <v>64.653969912243156</v>
      </c>
      <c r="AK39">
        <f t="shared" si="30"/>
        <v>291.58629356998853</v>
      </c>
      <c r="AL39">
        <f t="shared" si="40"/>
        <v>-8803.1763426807775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-395.54265938767992</v>
      </c>
      <c r="AR39">
        <f t="shared" si="45"/>
        <v>-396.19896672637014</v>
      </c>
      <c r="AS39">
        <f t="shared" si="46"/>
        <v>2.7966667720685052</v>
      </c>
      <c r="AT39">
        <f t="shared" si="47"/>
        <v>12.612832584366618</v>
      </c>
      <c r="AU39">
        <f t="shared" si="48"/>
        <v>-380.7894673699351</v>
      </c>
      <c r="AW39">
        <v>36</v>
      </c>
      <c r="AX39">
        <f>IF(Z39&gt;0, (R39*SUMPRODUCT(K39:$K$98, X39:$X$98)-K39*$AZ$3)/Z39, 0)</f>
        <v>6756.9965092782413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2000000</v>
      </c>
      <c r="S40">
        <f t="shared" si="32"/>
        <v>6752.440036277917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4100.8645096590208</v>
      </c>
      <c r="AC40">
        <f t="shared" si="33"/>
        <v>4024.5931588536218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-9633.5565749026573</v>
      </c>
      <c r="AI40">
        <f t="shared" si="38"/>
        <v>-9648.4570891509557</v>
      </c>
      <c r="AJ40">
        <f t="shared" si="39"/>
        <v>76.271350805398924</v>
      </c>
      <c r="AK40">
        <f t="shared" ref="AK40:AK71" si="61">G40*SUM(AB40:AB40, AE40:AF40)</f>
        <v>287.0605156761315</v>
      </c>
      <c r="AL40">
        <f t="shared" si="40"/>
        <v>-9285.1252226694251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-372.06100533625039</v>
      </c>
      <c r="AR40">
        <f t="shared" si="45"/>
        <v>-372.63648338199022</v>
      </c>
      <c r="AS40">
        <f t="shared" si="46"/>
        <v>2.945702891592485</v>
      </c>
      <c r="AT40">
        <f t="shared" si="47"/>
        <v>11.086665991358769</v>
      </c>
      <c r="AU40">
        <f t="shared" si="48"/>
        <v>-358.60411449903893</v>
      </c>
      <c r="AW40">
        <v>37</v>
      </c>
      <c r="AX40">
        <f>IF(Z40&gt;0, (R40*SUMPRODUCT(K40:$K$98, X40:$X$98)-K40*$AZ$3)/Z40, 0)</f>
        <v>6752.440036277917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2000000</v>
      </c>
      <c r="S41">
        <f t="shared" si="32"/>
        <v>6731.3630089357302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4024.5931588536218</v>
      </c>
      <c r="AC41">
        <f t="shared" si="33"/>
        <v>3937.5958218944061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-10195.464691075373</v>
      </c>
      <c r="AI41">
        <f t="shared" si="38"/>
        <v>-10210.08875687255</v>
      </c>
      <c r="AJ41">
        <f t="shared" si="39"/>
        <v>86.997336959215772</v>
      </c>
      <c r="AK41">
        <f t="shared" si="61"/>
        <v>281.72152111975356</v>
      </c>
      <c r="AL41">
        <f t="shared" si="40"/>
        <v>-9841.3698987935823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-351.57380177688168</v>
      </c>
      <c r="AR41">
        <f t="shared" si="45"/>
        <v>-352.07808859121877</v>
      </c>
      <c r="AS41">
        <f t="shared" si="46"/>
        <v>2.9999598278231918</v>
      </c>
      <c r="AT41">
        <f t="shared" si="47"/>
        <v>9.7147024901315113</v>
      </c>
      <c r="AU41">
        <f t="shared" si="48"/>
        <v>-339.36342627326411</v>
      </c>
      <c r="AW41">
        <v>38</v>
      </c>
      <c r="AX41">
        <f>IF(Z41&gt;0, (R41*SUMPRODUCT(K41:$K$98, X41:$X$98)-K41*$AZ$3)/Z41, 0)</f>
        <v>6731.3630089357302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2000000</v>
      </c>
      <c r="S42">
        <f t="shared" si="32"/>
        <v>6694.4056587624837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3937.5958218944061</v>
      </c>
      <c r="AC42">
        <f t="shared" si="33"/>
        <v>3840.5431525970203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-10837.176828175994</v>
      </c>
      <c r="AI42">
        <f t="shared" si="38"/>
        <v>-10851.519188604847</v>
      </c>
      <c r="AJ42">
        <f t="shared" si="39"/>
        <v>97.052669297385819</v>
      </c>
      <c r="AK42">
        <f t="shared" si="61"/>
        <v>275.63170753260846</v>
      </c>
      <c r="AL42">
        <f t="shared" si="40"/>
        <v>-10478.834811774854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-333.66266744366692</v>
      </c>
      <c r="AR42">
        <f t="shared" si="45"/>
        <v>-334.10425018371109</v>
      </c>
      <c r="AS42">
        <f t="shared" si="46"/>
        <v>2.988126246690042</v>
      </c>
      <c r="AT42">
        <f t="shared" si="47"/>
        <v>8.4863440198070421</v>
      </c>
      <c r="AU42">
        <f t="shared" si="48"/>
        <v>-322.62977991721408</v>
      </c>
      <c r="AW42">
        <v>39</v>
      </c>
      <c r="AX42">
        <f>IF(Z42&gt;0, (R42*SUMPRODUCT(K42:$K$98, X42:$X$98)-K42*$AZ$3)/Z42, 0)</f>
        <v>6694.4056587624837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2000000</v>
      </c>
      <c r="S43">
        <f t="shared" si="32"/>
        <v>6642.5047764430901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3840.5431525970203</v>
      </c>
      <c r="AC43">
        <f t="shared" si="33"/>
        <v>3734.131496295759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-11600.663335385221</v>
      </c>
      <c r="AI43">
        <f t="shared" si="38"/>
        <v>-11614.717263918094</v>
      </c>
      <c r="AJ43">
        <f t="shared" si="39"/>
        <v>106.41165630126125</v>
      </c>
      <c r="AK43">
        <f t="shared" si="61"/>
        <v>268.83802068179142</v>
      </c>
      <c r="AL43">
        <f t="shared" si="40"/>
        <v>-11239.467586935041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-318.90127695640246</v>
      </c>
      <c r="AR43">
        <f t="shared" si="45"/>
        <v>-319.28761829101529</v>
      </c>
      <c r="AS43">
        <f t="shared" si="46"/>
        <v>2.9252476428660321</v>
      </c>
      <c r="AT43">
        <f t="shared" si="47"/>
        <v>7.3903349844095878</v>
      </c>
      <c r="AU43">
        <f t="shared" si="48"/>
        <v>-308.97203566373969</v>
      </c>
      <c r="AW43">
        <v>40</v>
      </c>
      <c r="AX43">
        <f>IF(Z43&gt;0, (R43*SUMPRODUCT(K43:$K$98, X43:$X$98)-K43*$AZ$3)/Z43, 0)</f>
        <v>6642.5047764430901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2000000</v>
      </c>
      <c r="S44">
        <f t="shared" si="32"/>
        <v>6574.7953195257132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3734.131496295759</v>
      </c>
      <c r="AC44">
        <f t="shared" si="33"/>
        <v>3618.1329078593617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-12464.130148205249</v>
      </c>
      <c r="AI44">
        <f t="shared" si="38"/>
        <v>-12477.88773582594</v>
      </c>
      <c r="AJ44">
        <f t="shared" si="39"/>
        <v>115.99858843639731</v>
      </c>
      <c r="AK44">
        <f t="shared" si="61"/>
        <v>261.38920474070318</v>
      </c>
      <c r="AL44">
        <f t="shared" si="40"/>
        <v>-12100.499942648839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-305.9267038611867</v>
      </c>
      <c r="AR44">
        <f t="shared" si="45"/>
        <v>-306.26437792137654</v>
      </c>
      <c r="AS44">
        <f t="shared" si="46"/>
        <v>2.847135370935395</v>
      </c>
      <c r="AT44">
        <f t="shared" si="47"/>
        <v>6.4156854012580053</v>
      </c>
      <c r="AU44">
        <f t="shared" si="48"/>
        <v>-297.00155714918316</v>
      </c>
      <c r="AW44">
        <v>41</v>
      </c>
      <c r="AX44">
        <f>IF(Z44&gt;0, (R44*SUMPRODUCT(K44:$K$98, X44:$X$98)-K44*$AZ$3)/Z44, 0)</f>
        <v>6574.7953195257132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2000000</v>
      </c>
      <c r="S45">
        <f t="shared" si="32"/>
        <v>6492.2553848824182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3618.1329078593617</v>
      </c>
      <c r="AC45">
        <f t="shared" si="33"/>
        <v>3493.3693187481795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-13435.843871737439</v>
      </c>
      <c r="AI45">
        <f t="shared" si="38"/>
        <v>-13449.295935433527</v>
      </c>
      <c r="AJ45">
        <f t="shared" si="39"/>
        <v>124.76358911118223</v>
      </c>
      <c r="AK45">
        <f t="shared" si="61"/>
        <v>253.26930355015534</v>
      </c>
      <c r="AL45">
        <f t="shared" si="40"/>
        <v>-13071.263042772189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-294.44374866685132</v>
      </c>
      <c r="AR45">
        <f t="shared" si="45"/>
        <v>-294.73854786962511</v>
      </c>
      <c r="AS45">
        <f t="shared" si="46"/>
        <v>2.7341683355149611</v>
      </c>
      <c r="AT45">
        <f t="shared" si="47"/>
        <v>5.5503445761540418</v>
      </c>
      <c r="AU45">
        <f t="shared" si="48"/>
        <v>-286.45403495795608</v>
      </c>
      <c r="AW45">
        <v>42</v>
      </c>
      <c r="AX45">
        <f>IF(Z45&gt;0, (R45*SUMPRODUCT(K45:$K$98, X45:$X$98)-K45*$AZ$3)/Z45, 0)</f>
        <v>6492.2553848824182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2000000</v>
      </c>
      <c r="S46">
        <f t="shared" si="32"/>
        <v>6395.9779164287365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3493.3693187481795</v>
      </c>
      <c r="AC46">
        <f t="shared" si="33"/>
        <v>3360.6783511081198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-14531.038658839192</v>
      </c>
      <c r="AI46">
        <f t="shared" si="38"/>
        <v>-14544.174563915083</v>
      </c>
      <c r="AJ46">
        <f t="shared" si="39"/>
        <v>132.69096764005963</v>
      </c>
      <c r="AK46">
        <f t="shared" si="61"/>
        <v>244.53585231237258</v>
      </c>
      <c r="AL46">
        <f t="shared" si="40"/>
        <v>-14166.947743962652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-284.32563986889431</v>
      </c>
      <c r="AR46">
        <f t="shared" si="45"/>
        <v>-284.58266723656203</v>
      </c>
      <c r="AS46">
        <f t="shared" si="46"/>
        <v>2.5963350015680535</v>
      </c>
      <c r="AT46">
        <f t="shared" si="47"/>
        <v>4.784779279167851</v>
      </c>
      <c r="AU46">
        <f t="shared" si="48"/>
        <v>-277.20155295582617</v>
      </c>
      <c r="AW46">
        <v>43</v>
      </c>
      <c r="AX46">
        <f>IF(Z46&gt;0, (R46*SUMPRODUCT(K46:$K$98, X46:$X$98)-K46*$AZ$3)/Z46, 0)</f>
        <v>6395.9779164287365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2000000</v>
      </c>
      <c r="S47">
        <f t="shared" si="32"/>
        <v>6286.5722923116864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3360.6783511081198</v>
      </c>
      <c r="AC47">
        <f t="shared" si="33"/>
        <v>3220.7748371560019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-15711.554460892685</v>
      </c>
      <c r="AI47">
        <f t="shared" si="38"/>
        <v>-15724.362612487055</v>
      </c>
      <c r="AJ47">
        <f t="shared" si="39"/>
        <v>139.90351395211792</v>
      </c>
      <c r="AK47">
        <f t="shared" si="61"/>
        <v>235.2474845775684</v>
      </c>
      <c r="AL47">
        <f t="shared" si="40"/>
        <v>-15349.211613957368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-274.48619028485302</v>
      </c>
      <c r="AR47">
        <f t="shared" si="45"/>
        <v>-274.70995304139507</v>
      </c>
      <c r="AS47">
        <f t="shared" si="46"/>
        <v>2.4441618840303319</v>
      </c>
      <c r="AT47">
        <f t="shared" si="47"/>
        <v>4.1098534188018636</v>
      </c>
      <c r="AU47">
        <f t="shared" si="48"/>
        <v>-268.15593773856284</v>
      </c>
      <c r="AW47">
        <v>44</v>
      </c>
      <c r="AX47">
        <f>IF(Z47&gt;0, (R47*SUMPRODUCT(K47:$K$98, X47:$X$98)-K47*$AZ$3)/Z47, 0)</f>
        <v>6286.5722923116864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2000000</v>
      </c>
      <c r="S48">
        <f t="shared" si="32"/>
        <v>6166.2926354094634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3220.7748371560019</v>
      </c>
      <c r="AC48">
        <f t="shared" si="33"/>
        <v>3075.2369735825569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-16970.95456036062</v>
      </c>
      <c r="AI48">
        <f t="shared" si="38"/>
        <v>-16983.422493507042</v>
      </c>
      <c r="AJ48">
        <f t="shared" si="39"/>
        <v>145.53786357344507</v>
      </c>
      <c r="AK48">
        <f t="shared" si="61"/>
        <v>225.45423860092015</v>
      </c>
      <c r="AL48">
        <f t="shared" si="40"/>
        <v>-16612.430391332677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-264.72172997435933</v>
      </c>
      <c r="AR48">
        <f t="shared" si="45"/>
        <v>-264.91621124646377</v>
      </c>
      <c r="AS48">
        <f t="shared" si="46"/>
        <v>2.2701748970516364</v>
      </c>
      <c r="AT48">
        <f t="shared" si="47"/>
        <v>3.5167518633211965</v>
      </c>
      <c r="AU48">
        <f t="shared" si="48"/>
        <v>-259.12928448609097</v>
      </c>
      <c r="AW48">
        <v>45</v>
      </c>
      <c r="AX48">
        <f>IF(Z48&gt;0, (R48*SUMPRODUCT(K48:$K$98, X48:$X$98)-K48*$AZ$3)/Z48, 0)</f>
        <v>6166.2926354094634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2000000</v>
      </c>
      <c r="S49">
        <f t="shared" si="32"/>
        <v>6037.3303851182964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3075.2369735825569</v>
      </c>
      <c r="AC49">
        <f t="shared" si="33"/>
        <v>2925.6476781719534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-18274.426158645125</v>
      </c>
      <c r="AI49">
        <f t="shared" si="38"/>
        <v>-18286.540982133101</v>
      </c>
      <c r="AJ49">
        <f t="shared" si="39"/>
        <v>149.58929541060343</v>
      </c>
      <c r="AK49">
        <f t="shared" si="61"/>
        <v>215.266588150779</v>
      </c>
      <c r="AL49">
        <f t="shared" si="40"/>
        <v>-17921.685098571721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-254.51245926633848</v>
      </c>
      <c r="AR49">
        <f t="shared" si="45"/>
        <v>-254.68118541361855</v>
      </c>
      <c r="AS49">
        <f t="shared" si="46"/>
        <v>2.0833671670100848</v>
      </c>
      <c r="AT49">
        <f t="shared" si="47"/>
        <v>2.9980710897567695</v>
      </c>
      <c r="AU49">
        <f t="shared" si="48"/>
        <v>-249.59974715685172</v>
      </c>
      <c r="AW49">
        <v>46</v>
      </c>
      <c r="AX49">
        <f>IF(Z49&gt;0, (R49*SUMPRODUCT(K49:$K$98, X49:$X$98)-K49*$AZ$3)/Z49, 0)</f>
        <v>6037.3303851182964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2000000</v>
      </c>
      <c r="S50">
        <f t="shared" si="32"/>
        <v>5902.8439991601599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2925.6476781719534</v>
      </c>
      <c r="AC50">
        <f t="shared" si="33"/>
        <v>2773.9320354803986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-19631.121660102712</v>
      </c>
      <c r="AI50">
        <f t="shared" si="38"/>
        <v>-19642.869946335057</v>
      </c>
      <c r="AJ50">
        <f t="shared" si="39"/>
        <v>151.71564269155488</v>
      </c>
      <c r="AK50">
        <f t="shared" si="61"/>
        <v>204.79533747203675</v>
      </c>
      <c r="AL50">
        <f t="shared" si="40"/>
        <v>-19286.358966171465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-244.11383351553403</v>
      </c>
      <c r="AR50">
        <f t="shared" si="45"/>
        <v>-244.25992395494299</v>
      </c>
      <c r="AS50">
        <f t="shared" si="46"/>
        <v>1.8865904752135645</v>
      </c>
      <c r="AT50">
        <f t="shared" si="47"/>
        <v>2.546638739344699</v>
      </c>
      <c r="AU50">
        <f t="shared" si="48"/>
        <v>-239.82669474038474</v>
      </c>
      <c r="AW50">
        <v>47</v>
      </c>
      <c r="AX50">
        <f>IF(Z50&gt;0, (R50*SUMPRODUCT(K50:$K$98, X50:$X$98)-K50*$AZ$3)/Z50, 0)</f>
        <v>5902.8439991601599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2000000</v>
      </c>
      <c r="S51">
        <f t="shared" si="32"/>
        <v>5765.6692566781112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2773.9320354803986</v>
      </c>
      <c r="AC51">
        <f t="shared" si="33"/>
        <v>2621.6010739066346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-21081.175567915288</v>
      </c>
      <c r="AI51">
        <f t="shared" si="38"/>
        <v>-21092.54285659071</v>
      </c>
      <c r="AJ51">
        <f t="shared" si="39"/>
        <v>152.33096157376394</v>
      </c>
      <c r="AK51">
        <f t="shared" si="61"/>
        <v>194.17524248362793</v>
      </c>
      <c r="AL51">
        <f t="shared" si="40"/>
        <v>-20746.036652533319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-234.05831748763782</v>
      </c>
      <c r="AR51">
        <f t="shared" si="45"/>
        <v>-234.18452527207535</v>
      </c>
      <c r="AS51">
        <f t="shared" si="46"/>
        <v>1.6912874925957009</v>
      </c>
      <c r="AT51">
        <f t="shared" si="47"/>
        <v>2.1558726839997764</v>
      </c>
      <c r="AU51">
        <f t="shared" si="48"/>
        <v>-230.3373650954799</v>
      </c>
      <c r="AW51">
        <v>48</v>
      </c>
      <c r="AX51">
        <f>IF(Z51&gt;0, (R51*SUMPRODUCT(K51:$K$98, X51:$X$98)-K51*$AZ$3)/Z51, 0)</f>
        <v>5765.6692566781112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2000000</v>
      </c>
      <c r="S52">
        <f t="shared" si="32"/>
        <v>5627.3895367012874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2621.6010739066346</v>
      </c>
      <c r="AC52">
        <f t="shared" si="33"/>
        <v>2469.4917492241493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-22620.591636305428</v>
      </c>
      <c r="AI52">
        <f t="shared" si="38"/>
        <v>-22631.562494698643</v>
      </c>
      <c r="AJ52">
        <f t="shared" si="39"/>
        <v>152.10932468248529</v>
      </c>
      <c r="AK52">
        <f t="shared" si="61"/>
        <v>183.51207517346444</v>
      </c>
      <c r="AL52">
        <f t="shared" si="40"/>
        <v>-22295.941094842692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-224.24108731472532</v>
      </c>
      <c r="AR52">
        <f t="shared" si="45"/>
        <v>-224.34984296773496</v>
      </c>
      <c r="AS52">
        <f t="shared" si="46"/>
        <v>1.5078810009002959</v>
      </c>
      <c r="AT52">
        <f t="shared" si="47"/>
        <v>1.8191808567125687</v>
      </c>
      <c r="AU52">
        <f t="shared" si="48"/>
        <v>-221.02278111012208</v>
      </c>
      <c r="AW52">
        <v>49</v>
      </c>
      <c r="AX52">
        <f>IF(Z52&gt;0, (R52*SUMPRODUCT(K52:$K$98, X52:$X$98)-K52*$AZ$3)/Z52, 0)</f>
        <v>5627.3895367012874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2000000</v>
      </c>
      <c r="S53">
        <f t="shared" si="32"/>
        <v>5489.7226634892213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2469.4917492241493</v>
      </c>
      <c r="AC53">
        <f t="shared" si="33"/>
        <v>2318.4194054854524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-24252.083020484919</v>
      </c>
      <c r="AI53">
        <f t="shared" si="38"/>
        <v>-24262.641019256444</v>
      </c>
      <c r="AJ53">
        <f t="shared" si="39"/>
        <v>151.07234373869687</v>
      </c>
      <c r="AK53">
        <f t="shared" si="61"/>
        <v>172.86442244569048</v>
      </c>
      <c r="AL53">
        <f t="shared" si="40"/>
        <v>-23938.704253072054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-214.65561561902067</v>
      </c>
      <c r="AR53">
        <f t="shared" si="45"/>
        <v>-214.74906465282498</v>
      </c>
      <c r="AS53">
        <f t="shared" si="46"/>
        <v>1.3371439855639202</v>
      </c>
      <c r="AT53">
        <f t="shared" si="47"/>
        <v>1.5300260595085249</v>
      </c>
      <c r="AU53">
        <f t="shared" si="48"/>
        <v>-211.88189460775251</v>
      </c>
      <c r="AW53">
        <v>50</v>
      </c>
      <c r="AX53">
        <f>IF(Z53&gt;0, (R53*SUMPRODUCT(K53:$K$98, X53:$X$98)-K53*$AZ$3)/Z53, 0)</f>
        <v>5489.7226634892213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2000000</v>
      </c>
      <c r="S54">
        <f t="shared" si="32"/>
        <v>5353.5459221088859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2318.4194054854524</v>
      </c>
      <c r="AC54">
        <f t="shared" si="33"/>
        <v>2169.0930252021726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-25854.689230081814</v>
      </c>
      <c r="AI54">
        <f t="shared" si="38"/>
        <v>-25864.81846525025</v>
      </c>
      <c r="AJ54">
        <f t="shared" si="39"/>
        <v>149.32638028327983</v>
      </c>
      <c r="AK54">
        <f t="shared" si="61"/>
        <v>162.28935838398169</v>
      </c>
      <c r="AL54">
        <f t="shared" si="40"/>
        <v>-25553.202726582986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-204.32170671078839</v>
      </c>
      <c r="AR54">
        <f t="shared" si="45"/>
        <v>-204.40175496040655</v>
      </c>
      <c r="AS54">
        <f t="shared" si="46"/>
        <v>1.1800807429905205</v>
      </c>
      <c r="AT54">
        <f t="shared" si="47"/>
        <v>1.2825231968920094</v>
      </c>
      <c r="AU54">
        <f t="shared" si="48"/>
        <v>-201.93915102052401</v>
      </c>
      <c r="AW54">
        <v>51</v>
      </c>
      <c r="AX54">
        <f>IF(Z54&gt;0, (R54*SUMPRODUCT(K54:$K$98, X54:$X$98)-K54*$AZ$3)/Z54, 0)</f>
        <v>5353.5459221088859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2000000</v>
      </c>
      <c r="S55">
        <f t="shared" si="32"/>
        <v>5221.5165149916029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2169.0930252021726</v>
      </c>
      <c r="AC55">
        <f t="shared" si="33"/>
        <v>2023.1009928982942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-27326.072055489709</v>
      </c>
      <c r="AI55">
        <f t="shared" si="38"/>
        <v>-27335.758422405765</v>
      </c>
      <c r="AJ55">
        <f t="shared" si="39"/>
        <v>145.99203230387843</v>
      </c>
      <c r="AK55">
        <f t="shared" si="61"/>
        <v>151.83651176415211</v>
      </c>
      <c r="AL55">
        <f t="shared" si="40"/>
        <v>-27037.929878337734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-192.81213880700585</v>
      </c>
      <c r="AR55">
        <f t="shared" si="45"/>
        <v>-192.88048559020109</v>
      </c>
      <c r="AS55">
        <f t="shared" si="46"/>
        <v>1.030116437522796</v>
      </c>
      <c r="AT55">
        <f t="shared" si="47"/>
        <v>1.0713549507881008</v>
      </c>
      <c r="AU55">
        <f t="shared" si="48"/>
        <v>-190.77901420189019</v>
      </c>
      <c r="AW55">
        <v>52</v>
      </c>
      <c r="AX55">
        <f>IF(Z55&gt;0, (R55*SUMPRODUCT(K55:$K$98, X55:$X$98)-K55*$AZ$3)/Z55, 0)</f>
        <v>5221.5165149916029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2000000</v>
      </c>
      <c r="S56">
        <f t="shared" si="32"/>
        <v>5144.3986843181538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2023.1009928982942</v>
      </c>
      <c r="AC56">
        <f t="shared" si="33"/>
        <v>1882.3689205260307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-35347.258452176786</v>
      </c>
      <c r="AI56">
        <f t="shared" si="38"/>
        <v>-35356.406114693033</v>
      </c>
      <c r="AJ56">
        <f t="shared" si="39"/>
        <v>140.73207237226347</v>
      </c>
      <c r="AK56">
        <f t="shared" si="61"/>
        <v>141.61706950288061</v>
      </c>
      <c r="AL56">
        <f t="shared" si="40"/>
        <v>-35074.056972817889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-222.6870056973612</v>
      </c>
      <c r="AR56">
        <f t="shared" si="45"/>
        <v>-222.74463578422151</v>
      </c>
      <c r="AS56">
        <f t="shared" si="46"/>
        <v>0.88660917916913373</v>
      </c>
      <c r="AT56">
        <f t="shared" si="47"/>
        <v>0.89218464300134359</v>
      </c>
      <c r="AU56">
        <f t="shared" si="48"/>
        <v>-220.96584196205103</v>
      </c>
      <c r="AW56">
        <v>53</v>
      </c>
      <c r="AX56">
        <f>IF(Z56&gt;0, (R56*SUMPRODUCT(K56:$K$98, X56:$X$98)-K56*$AZ$3)/Z56, 0)</f>
        <v>5144.3986843181538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2000000</v>
      </c>
      <c r="S57">
        <f t="shared" si="32"/>
        <v>5005.5787131873785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1882.3689205260307</v>
      </c>
      <c r="AC57">
        <f t="shared" si="33"/>
        <v>1706.1819741454033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-42782.696967716322</v>
      </c>
      <c r="AI57">
        <f t="shared" si="38"/>
        <v>-42791.218369895309</v>
      </c>
      <c r="AJ57">
        <f t="shared" si="39"/>
        <v>176.18694638062743</v>
      </c>
      <c r="AK57">
        <f t="shared" si="61"/>
        <v>131.76582443682216</v>
      </c>
      <c r="AL57">
        <f t="shared" si="40"/>
        <v>-42483.265599077858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-240.65188960148771</v>
      </c>
      <c r="AR57">
        <f t="shared" si="45"/>
        <v>-240.69982233321744</v>
      </c>
      <c r="AS57">
        <f t="shared" si="46"/>
        <v>0.99104835774165134</v>
      </c>
      <c r="AT57">
        <f t="shared" si="47"/>
        <v>0.74118035755312872</v>
      </c>
      <c r="AU57">
        <f t="shared" si="48"/>
        <v>-238.96759361792266</v>
      </c>
      <c r="AW57">
        <v>54</v>
      </c>
      <c r="AX57">
        <f>IF(Z57&gt;0, (R57*SUMPRODUCT(K57:$K$98, X57:$X$98)-K57*$AZ$3)/Z57, 0)</f>
        <v>5005.5787131873785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2000000</v>
      </c>
      <c r="S58">
        <f t="shared" si="32"/>
        <v>4819.5362881493384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1706.1819741454033</v>
      </c>
      <c r="AC58">
        <f t="shared" si="33"/>
        <v>1507.0479946481423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-49503.7682091795</v>
      </c>
      <c r="AI58">
        <f t="shared" si="38"/>
        <v>-49511.585600234081</v>
      </c>
      <c r="AJ58">
        <f t="shared" si="39"/>
        <v>199.13397949726095</v>
      </c>
      <c r="AK58">
        <f t="shared" si="61"/>
        <v>119.43273819017824</v>
      </c>
      <c r="AL58">
        <f t="shared" si="40"/>
        <v>-49193.018882546647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-248.62302916616417</v>
      </c>
      <c r="AR58">
        <f t="shared" si="45"/>
        <v>-248.66229048938209</v>
      </c>
      <c r="AS58">
        <f t="shared" si="46"/>
        <v>1.0001116073289411</v>
      </c>
      <c r="AT58">
        <f t="shared" si="47"/>
        <v>0.59982765402786886</v>
      </c>
      <c r="AU58">
        <f t="shared" si="48"/>
        <v>-247.06235122802531</v>
      </c>
      <c r="AW58">
        <v>55</v>
      </c>
      <c r="AX58">
        <f>IF(Z58&gt;0, (R58*SUMPRODUCT(K58:$K$98, X58:$X$98)-K58*$AZ$3)/Z58, 0)</f>
        <v>4819.5362881493384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2000000</v>
      </c>
      <c r="S59">
        <f t="shared" si="32"/>
        <v>4594.4961704176467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1507.0479946481423</v>
      </c>
      <c r="AC59">
        <f t="shared" si="33"/>
        <v>1295.4945280750378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-55204.143580909651</v>
      </c>
      <c r="AI59">
        <f t="shared" si="38"/>
        <v>-55211.192746258923</v>
      </c>
      <c r="AJ59">
        <f t="shared" si="39"/>
        <v>211.55346657310452</v>
      </c>
      <c r="AK59">
        <f t="shared" si="61"/>
        <v>105.49335962536998</v>
      </c>
      <c r="AL59">
        <f t="shared" si="40"/>
        <v>-54894.145920060451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-247.54647647683981</v>
      </c>
      <c r="AR59">
        <f t="shared" si="45"/>
        <v>-247.57808635122825</v>
      </c>
      <c r="AS59">
        <f t="shared" si="46"/>
        <v>0.94864826876406716</v>
      </c>
      <c r="AT59">
        <f t="shared" si="47"/>
        <v>0.47305342992396693</v>
      </c>
      <c r="AU59">
        <f t="shared" si="48"/>
        <v>-246.15638465254025</v>
      </c>
      <c r="AW59">
        <v>56</v>
      </c>
      <c r="AX59">
        <f>IF(Z59&gt;0, (R59*SUMPRODUCT(K59:$K$98, X59:$X$98)-K59*$AZ$3)/Z59, 0)</f>
        <v>4594.4961704176467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2000000</v>
      </c>
      <c r="S60">
        <f t="shared" si="32"/>
        <v>4326.3743706357327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1295.4945280750378</v>
      </c>
      <c r="AC60">
        <f t="shared" si="33"/>
        <v>1081.045875342001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-58547.094886540464</v>
      </c>
      <c r="AI60">
        <f t="shared" si="38"/>
        <v>-58553.341721550161</v>
      </c>
      <c r="AJ60">
        <f t="shared" si="39"/>
        <v>214.44865273303685</v>
      </c>
      <c r="AK60">
        <f t="shared" si="61"/>
        <v>90.684616965252658</v>
      </c>
      <c r="AL60">
        <f t="shared" si="40"/>
        <v>-58248.208451851868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-234.40798402007186</v>
      </c>
      <c r="AR60">
        <f t="shared" si="45"/>
        <v>-234.43299479138284</v>
      </c>
      <c r="AS60">
        <f t="shared" si="46"/>
        <v>0.85859898702724502</v>
      </c>
      <c r="AT60">
        <f t="shared" si="47"/>
        <v>0.36307861706293054</v>
      </c>
      <c r="AU60">
        <f t="shared" si="48"/>
        <v>-233.21131718729265</v>
      </c>
      <c r="AW60">
        <v>57</v>
      </c>
      <c r="AX60">
        <f>IF(Z60&gt;0, (R60*SUMPRODUCT(K60:$K$98, X60:$X$98)-K60*$AZ$3)/Z60, 0)</f>
        <v>4326.3743706357327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2000000</v>
      </c>
      <c r="S61">
        <f t="shared" si="32"/>
        <v>4033.3287032158032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1081.045875342001</v>
      </c>
      <c r="AC61">
        <f t="shared" si="33"/>
        <v>876.1895196646102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-60274.692024854965</v>
      </c>
      <c r="AI61">
        <f t="shared" si="38"/>
        <v>-60280.122957864252</v>
      </c>
      <c r="AJ61">
        <f t="shared" si="39"/>
        <v>204.85635567739075</v>
      </c>
      <c r="AK61">
        <f t="shared" si="61"/>
        <v>75.673211273940069</v>
      </c>
      <c r="AL61">
        <f t="shared" si="40"/>
        <v>-59999.593390912923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-215.468618413054</v>
      </c>
      <c r="AR61">
        <f t="shared" si="45"/>
        <v>-215.48803279067906</v>
      </c>
      <c r="AS61">
        <f t="shared" si="46"/>
        <v>0.73231590984718575</v>
      </c>
      <c r="AT61">
        <f t="shared" si="47"/>
        <v>0.27051489997412792</v>
      </c>
      <c r="AU61">
        <f t="shared" si="48"/>
        <v>-214.48520198085777</v>
      </c>
      <c r="AW61">
        <v>58</v>
      </c>
      <c r="AX61">
        <f>IF(Z61&gt;0, (R61*SUMPRODUCT(K61:$K$98, X61:$X$98)-K61*$AZ$3)/Z61, 0)</f>
        <v>4033.3287032158032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2000000</v>
      </c>
      <c r="S62">
        <f t="shared" si="32"/>
        <v>3713.2499124190549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876.1895196646102</v>
      </c>
      <c r="AC62">
        <f t="shared" si="33"/>
        <v>687.10628370037875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-60046.382637727198</v>
      </c>
      <c r="AI62">
        <f t="shared" si="38"/>
        <v>-60051.008681623425</v>
      </c>
      <c r="AJ62">
        <f t="shared" si="39"/>
        <v>189.08323596423145</v>
      </c>
      <c r="AK62">
        <f t="shared" si="61"/>
        <v>61.333266376522722</v>
      </c>
      <c r="AL62">
        <f t="shared" si="40"/>
        <v>-59800.59217928267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-191.65398493920921</v>
      </c>
      <c r="AR62">
        <f t="shared" si="45"/>
        <v>-191.6687501874768</v>
      </c>
      <c r="AS62">
        <f t="shared" si="46"/>
        <v>0.60350938834035672</v>
      </c>
      <c r="AT62">
        <f t="shared" si="47"/>
        <v>0.19576141632573654</v>
      </c>
      <c r="AU62">
        <f t="shared" si="48"/>
        <v>-190.86947938281071</v>
      </c>
      <c r="AW62">
        <v>59</v>
      </c>
      <c r="AX62">
        <f>IF(Z62&gt;0, (R62*SUMPRODUCT(K62:$K$98, X62:$X$98)-K62*$AZ$3)/Z62, 0)</f>
        <v>3713.2499124190549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2000000</v>
      </c>
      <c r="S63">
        <f t="shared" si="32"/>
        <v>3364.6515272625434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687.10628370037875</v>
      </c>
      <c r="AC63">
        <f t="shared" si="33"/>
        <v>519.01067594761821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-57874.843456504961</v>
      </c>
      <c r="AI63">
        <f t="shared" si="38"/>
        <v>-57878.699804419019</v>
      </c>
      <c r="AJ63">
        <f t="shared" si="39"/>
        <v>168.09560775276054</v>
      </c>
      <c r="AK63">
        <f t="shared" si="61"/>
        <v>48.097439859026515</v>
      </c>
      <c r="AL63">
        <f t="shared" si="40"/>
        <v>-57662.506756807234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-164.93119700797723</v>
      </c>
      <c r="AR63">
        <f t="shared" si="45"/>
        <v>-164.94218679282258</v>
      </c>
      <c r="AS63">
        <f t="shared" si="46"/>
        <v>0.47903731816193962</v>
      </c>
      <c r="AT63">
        <f t="shared" si="47"/>
        <v>0.13706764209099245</v>
      </c>
      <c r="AU63">
        <f t="shared" si="48"/>
        <v>-164.32608183256966</v>
      </c>
      <c r="AW63">
        <v>60</v>
      </c>
      <c r="AX63">
        <f>IF(Z63&gt;0, (R63*SUMPRODUCT(K63:$K$98, X63:$X$98)-K63*$AZ$3)/Z63, 0)</f>
        <v>3364.6515272625434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2000000</v>
      </c>
      <c r="S64">
        <f t="shared" si="32"/>
        <v>2987.0526471665517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519.01067594761821</v>
      </c>
      <c r="AC64">
        <f t="shared" si="33"/>
        <v>375.11374428468463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-54262.973836384423</v>
      </c>
      <c r="AI64">
        <f t="shared" si="38"/>
        <v>-54266.113333646383</v>
      </c>
      <c r="AJ64">
        <f t="shared" si="39"/>
        <v>143.89693166293358</v>
      </c>
      <c r="AK64">
        <f t="shared" si="61"/>
        <v>36.33074731633328</v>
      </c>
      <c r="AL64">
        <f t="shared" si="40"/>
        <v>-54085.885654667116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-138.0697537124322</v>
      </c>
      <c r="AR64">
        <f t="shared" si="45"/>
        <v>-138.07774202532946</v>
      </c>
      <c r="AS64">
        <f t="shared" si="46"/>
        <v>0.36613942270436634</v>
      </c>
      <c r="AT64">
        <f t="shared" si="47"/>
        <v>9.2441990910407765E-2</v>
      </c>
      <c r="AU64">
        <f t="shared" si="48"/>
        <v>-137.61916061171468</v>
      </c>
      <c r="AW64">
        <v>61</v>
      </c>
      <c r="AX64">
        <f>IF(Z64&gt;0, (R64*SUMPRODUCT(K64:$K$98, X64:$X$98)-K64*$AZ$3)/Z64, 0)</f>
        <v>2987.0526471665517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2000000</v>
      </c>
      <c r="S65">
        <f t="shared" si="32"/>
        <v>2565.5069238549468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375.11374428468463</v>
      </c>
      <c r="AC65">
        <f t="shared" si="33"/>
        <v>255.82458463032702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-49214.237168498737</v>
      </c>
      <c r="AI65">
        <f t="shared" si="38"/>
        <v>-49216.730092823476</v>
      </c>
      <c r="AJ65">
        <f t="shared" si="39"/>
        <v>119.2891596543576</v>
      </c>
      <c r="AK65">
        <f t="shared" si="61"/>
        <v>26.257962099927926</v>
      </c>
      <c r="AL65">
        <f t="shared" si="40"/>
        <v>-49071.182971069189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-111.80666517862815</v>
      </c>
      <c r="AR65">
        <f t="shared" si="45"/>
        <v>-111.81232869332081</v>
      </c>
      <c r="AS65">
        <f t="shared" si="46"/>
        <v>0.27100538178110156</v>
      </c>
      <c r="AT65">
        <f t="shared" si="47"/>
        <v>5.9653777965269751E-2</v>
      </c>
      <c r="AU65">
        <f t="shared" si="48"/>
        <v>-111.48166953357443</v>
      </c>
      <c r="AW65">
        <v>62</v>
      </c>
      <c r="AX65">
        <f>IF(Z65&gt;0, (R65*SUMPRODUCT(K65:$K$98, X65:$X$98)-K65*$AZ$3)/Z65, 0)</f>
        <v>2565.5069238549468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2000000</v>
      </c>
      <c r="S66">
        <f t="shared" si="32"/>
        <v>2086.4572714016213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255.82458463032702</v>
      </c>
      <c r="AC66">
        <f t="shared" si="33"/>
        <v>160.78630700355114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-43315.858856154708</v>
      </c>
      <c r="AI66">
        <f t="shared" si="38"/>
        <v>-43317.785403000496</v>
      </c>
      <c r="AJ66">
        <f t="shared" si="39"/>
        <v>95.03827762677588</v>
      </c>
      <c r="AK66">
        <f t="shared" si="61"/>
        <v>17.907720924122895</v>
      </c>
      <c r="AL66">
        <f t="shared" si="40"/>
        <v>-43204.839404449602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-87.862962722726337</v>
      </c>
      <c r="AR66">
        <f t="shared" si="45"/>
        <v>-87.866870578143846</v>
      </c>
      <c r="AS66">
        <f t="shared" si="46"/>
        <v>0.19277800013347843</v>
      </c>
      <c r="AT66">
        <f t="shared" si="47"/>
        <v>3.6324465393386282E-2</v>
      </c>
      <c r="AU66">
        <f t="shared" si="48"/>
        <v>-87.637768112616996</v>
      </c>
      <c r="AW66">
        <v>63</v>
      </c>
      <c r="AX66">
        <f>IF(Z66&gt;0, (R66*SUMPRODUCT(K66:$K$98, X66:$X$98)-K66*$AZ$3)/Z66, 0)</f>
        <v>2086.4572714016213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2000000</v>
      </c>
      <c r="S67">
        <f t="shared" ref="S67:S89" si="63">AX67</f>
        <v>1520.1339222244012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160.78630700355114</v>
      </c>
      <c r="AC67">
        <f t="shared" ref="AC67:AC89" si="64">S67*Z67</f>
        <v>87.89511888069292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-36941.226749857495</v>
      </c>
      <c r="AI67">
        <f t="shared" ref="AI67:AI89" si="69">SUM(AE67:AH67)</f>
        <v>-36942.672265900452</v>
      </c>
      <c r="AJ67">
        <f t="shared" ref="AJ67:AJ89" si="70">AB67-AC67</f>
        <v>72.891188122858225</v>
      </c>
      <c r="AK67">
        <f t="shared" si="61"/>
        <v>11.255041490248582</v>
      </c>
      <c r="AL67">
        <f t="shared" ref="AL67:AL89" si="71">SUM(AI67:AK67)</f>
        <v>-36858.526036287345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-66.904018580972462</v>
      </c>
      <c r="AR67">
        <f t="shared" ref="AR67:AR89" si="76">AI67*$K67</f>
        <v>-66.906636545796744</v>
      </c>
      <c r="AS67">
        <f t="shared" ref="AS67:AS89" si="77">AJ67*$K67</f>
        <v>0.13201276280246102</v>
      </c>
      <c r="AT67">
        <f t="shared" ref="AT67:AT89" si="78">AK67*$K67</f>
        <v>2.038393337860963E-2</v>
      </c>
      <c r="AU67">
        <f t="shared" ref="AU67:AU89" si="79">AL67*$K67</f>
        <v>-66.754239849615672</v>
      </c>
      <c r="AW67">
        <v>64</v>
      </c>
      <c r="AX67">
        <f>IF(Z67&gt;0, (R67*SUMPRODUCT(K67:$K$98, X67:$X$98)-K67*$AZ$3)/Z67, 0)</f>
        <v>1520.1339222244012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2000000</v>
      </c>
      <c r="S68">
        <f t="shared" si="63"/>
        <v>816.91433752990292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87.89511888069292</v>
      </c>
      <c r="AC68">
        <f t="shared" si="64"/>
        <v>34.358756192459836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-30366.488505056514</v>
      </c>
      <c r="AI68">
        <f t="shared" si="69"/>
        <v>-30367.539984832725</v>
      </c>
      <c r="AJ68">
        <f t="shared" si="70"/>
        <v>53.536362688233083</v>
      </c>
      <c r="AK68">
        <f t="shared" si="61"/>
        <v>6.1526583216485049</v>
      </c>
      <c r="AL68">
        <f t="shared" si="71"/>
        <v>-30307.850963822846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-49.104064606901574</v>
      </c>
      <c r="AR68">
        <f t="shared" si="76"/>
        <v>-49.105764900001169</v>
      </c>
      <c r="AS68">
        <f t="shared" si="77"/>
        <v>8.6570859578438436E-2</v>
      </c>
      <c r="AT68">
        <f t="shared" si="78"/>
        <v>9.9491428414619238E-3</v>
      </c>
      <c r="AU68">
        <f t="shared" si="79"/>
        <v>-49.009244897581269</v>
      </c>
      <c r="AW68">
        <v>65</v>
      </c>
      <c r="AX68">
        <f>IF(Z68&gt;0, (R68*SUMPRODUCT(K68:$K$98, X68:$X$98)-K68*$AZ$3)/Z68, 0)</f>
        <v>816.91433752990292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2000000</v>
      </c>
      <c r="S69">
        <f t="shared" si="63"/>
        <v>-94.969684725345587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34.358756192459836</v>
      </c>
      <c r="AC69">
        <f t="shared" si="64"/>
        <v>-2.8099013673530493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-24102.496886301335</v>
      </c>
      <c r="AI69">
        <f t="shared" si="69"/>
        <v>-24103.236570068708</v>
      </c>
      <c r="AJ69">
        <f t="shared" si="70"/>
        <v>37.168657559812885</v>
      </c>
      <c r="AK69">
        <f t="shared" si="61"/>
        <v>2.4051129334721888</v>
      </c>
      <c r="AL69">
        <f t="shared" si="71"/>
        <v>-24063.662799575421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-34.799009373191687</v>
      </c>
      <c r="AR69">
        <f t="shared" si="76"/>
        <v>-34.800077323225054</v>
      </c>
      <c r="AS69">
        <f t="shared" si="77"/>
        <v>5.3663836942470622E-2</v>
      </c>
      <c r="AT69">
        <f t="shared" si="78"/>
        <v>3.4724845276528863E-3</v>
      </c>
      <c r="AU69">
        <f t="shared" si="79"/>
        <v>-34.742941001754929</v>
      </c>
      <c r="AW69">
        <v>66</v>
      </c>
      <c r="AX69">
        <f>IF(Z69&gt;0, (R69*SUMPRODUCT(K69:$K$98, X69:$X$98)-K69*$AZ$3)/Z69, 0)</f>
        <v>-94.969684725345587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2000000</v>
      </c>
      <c r="S70">
        <f t="shared" si="63"/>
        <v>-1340.8612816577406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-2.8099013673530493</v>
      </c>
      <c r="AC70">
        <f t="shared" si="64"/>
        <v>-26.952297305644102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-18381.484359078131</v>
      </c>
      <c r="AI70">
        <f t="shared" si="69"/>
        <v>-18381.986877453342</v>
      </c>
      <c r="AJ70">
        <f t="shared" si="70"/>
        <v>24.142395938291052</v>
      </c>
      <c r="AK70">
        <f t="shared" si="61"/>
        <v>-0.19669309571471347</v>
      </c>
      <c r="AL70">
        <f t="shared" si="71"/>
        <v>-18358.041174610764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-23.695583191553585</v>
      </c>
      <c r="AR70">
        <f t="shared" si="76"/>
        <v>-23.696230988311044</v>
      </c>
      <c r="AS70">
        <f t="shared" si="77"/>
        <v>3.1121977976532215E-2</v>
      </c>
      <c r="AT70">
        <f t="shared" si="78"/>
        <v>-2.5355719492862279E-4</v>
      </c>
      <c r="AU70">
        <f t="shared" si="79"/>
        <v>-23.665362567529439</v>
      </c>
      <c r="AW70">
        <v>67</v>
      </c>
      <c r="AX70">
        <f>IF(Z70&gt;0, (R70*SUMPRODUCT(K70:$K$98, X70:$X$98)-K70*$AZ$3)/Z70, 0)</f>
        <v>-1340.8612816577406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2000000</v>
      </c>
      <c r="S71">
        <f t="shared" si="63"/>
        <v>-3121.0291769537494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-26.952297305644102</v>
      </c>
      <c r="AC71">
        <f t="shared" si="64"/>
        <v>-41.133047073179249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-13440.812227441347</v>
      </c>
      <c r="AI71">
        <f t="shared" si="69"/>
        <v>-13441.141710479962</v>
      </c>
      <c r="AJ71">
        <f t="shared" si="70"/>
        <v>14.180749767535147</v>
      </c>
      <c r="AK71">
        <f t="shared" si="61"/>
        <v>-1.8866608113950873</v>
      </c>
      <c r="AL71">
        <f t="shared" si="71"/>
        <v>-13428.847621523822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-15.470142500648558</v>
      </c>
      <c r="AR71">
        <f t="shared" si="76"/>
        <v>-15.470521729929695</v>
      </c>
      <c r="AS71">
        <f t="shared" si="77"/>
        <v>1.632179781679529E-2</v>
      </c>
      <c r="AT71">
        <f t="shared" si="78"/>
        <v>-2.1715139761481054E-3</v>
      </c>
      <c r="AU71">
        <f t="shared" si="79"/>
        <v>-15.456371446089049</v>
      </c>
      <c r="AW71">
        <v>68</v>
      </c>
      <c r="AX71">
        <f>IF(Z71&gt;0, (R71*SUMPRODUCT(K71:$K$98, X71:$X$98)-K71*$AZ$3)/Z71, 0)</f>
        <v>-3121.0291769537494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2000000</v>
      </c>
      <c r="S72">
        <f t="shared" si="63"/>
        <v>-5781.2789082530826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-41.133047073179249</v>
      </c>
      <c r="AC72">
        <f t="shared" si="64"/>
        <v>-48.107802588097059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-9452.4406034519743</v>
      </c>
      <c r="AI72">
        <f t="shared" si="69"/>
        <v>-9452.6486361526604</v>
      </c>
      <c r="AJ72">
        <f t="shared" si="70"/>
        <v>6.9747555149178098</v>
      </c>
      <c r="AK72">
        <f t="shared" ref="AK72:AK89" si="92">G72*SUM(AB72:AB72, AE72:AF72)</f>
        <v>-2.8793132951225475</v>
      </c>
      <c r="AL72">
        <f t="shared" si="71"/>
        <v>-9448.5531939328666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-9.7139247454379305</v>
      </c>
      <c r="AR72">
        <f t="shared" si="76"/>
        <v>-9.7141385329753334</v>
      </c>
      <c r="AS72">
        <f t="shared" si="77"/>
        <v>7.1676991194207637E-3</v>
      </c>
      <c r="AT72">
        <f t="shared" si="78"/>
        <v>-2.9589641279676566E-3</v>
      </c>
      <c r="AU72">
        <f t="shared" si="79"/>
        <v>-9.7099297979838823</v>
      </c>
      <c r="AW72">
        <v>69</v>
      </c>
      <c r="AX72">
        <f>IF(Z72&gt;0, (R72*SUMPRODUCT(K72:$K$98, X72:$X$98)-K72*$AZ$3)/Z72, 0)</f>
        <v>-5781.2789082530826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2000000</v>
      </c>
      <c r="S73">
        <f t="shared" si="63"/>
        <v>-9950.8158397126426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-48.107802588097059</v>
      </c>
      <c r="AC73">
        <f t="shared" si="64"/>
        <v>-50.236560381989676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-6379.2167031415693</v>
      </c>
      <c r="AI73">
        <f t="shared" si="69"/>
        <v>-6379.342915306459</v>
      </c>
      <c r="AJ73">
        <f t="shared" si="70"/>
        <v>2.1287577938926177</v>
      </c>
      <c r="AK73">
        <f t="shared" si="92"/>
        <v>-3.3675461811667944</v>
      </c>
      <c r="AL73">
        <f t="shared" si="71"/>
        <v>-6380.5817036937333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-5.8532909258951262</v>
      </c>
      <c r="AR73">
        <f t="shared" si="76"/>
        <v>-5.8534067326710773</v>
      </c>
      <c r="AS73">
        <f t="shared" si="77"/>
        <v>1.9532552754139704E-3</v>
      </c>
      <c r="AT73">
        <f t="shared" si="78"/>
        <v>-3.0899134520777772E-3</v>
      </c>
      <c r="AU73">
        <f t="shared" si="79"/>
        <v>-5.8545433908477413</v>
      </c>
      <c r="AW73">
        <v>70</v>
      </c>
      <c r="AX73">
        <f>IF(Z73&gt;0, (R73*SUMPRODUCT(K73:$K$98, X73:$X$98)-K73*$AZ$3)/Z73, 0)</f>
        <v>-9950.8158397126426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2000000</v>
      </c>
      <c r="S74">
        <f t="shared" si="63"/>
        <v>-16792.542252307372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-50.236560381989676</v>
      </c>
      <c r="AC74">
        <f t="shared" si="64"/>
        <v>-49.317380815433623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-4122.2792697541454</v>
      </c>
      <c r="AI74">
        <f t="shared" si="69"/>
        <v>-4122.3526913065143</v>
      </c>
      <c r="AJ74">
        <f t="shared" si="70"/>
        <v>-0.91917956655605337</v>
      </c>
      <c r="AK74">
        <f t="shared" si="92"/>
        <v>-3.5165592267392776</v>
      </c>
      <c r="AL74">
        <f t="shared" si="71"/>
        <v>-4126.7884300998094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-3.3771639336353982</v>
      </c>
      <c r="AR74">
        <f t="shared" si="76"/>
        <v>-3.3772240840042564</v>
      </c>
      <c r="AS74">
        <f t="shared" si="77"/>
        <v>-7.5303488132982767E-4</v>
      </c>
      <c r="AT74">
        <f t="shared" si="78"/>
        <v>-2.8809297512113882E-3</v>
      </c>
      <c r="AU74">
        <f t="shared" si="79"/>
        <v>-3.3808580486367976</v>
      </c>
      <c r="AW74">
        <v>71</v>
      </c>
      <c r="AX74">
        <f>IF(Z74&gt;0, (R74*SUMPRODUCT(K74:$K$98, X74:$X$98)-K74*$AZ$3)/Z74, 0)</f>
        <v>-16792.542252307372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2000000</v>
      </c>
      <c r="S75">
        <f t="shared" si="63"/>
        <v>-28533.563053899641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-49.317380815433623</v>
      </c>
      <c r="AC75">
        <f t="shared" si="64"/>
        <v>-46.647696095094773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-2545.3149471797506</v>
      </c>
      <c r="AI75">
        <f t="shared" si="69"/>
        <v>-2545.3558180797559</v>
      </c>
      <c r="AJ75">
        <f t="shared" si="70"/>
        <v>-2.6696847203388501</v>
      </c>
      <c r="AK75">
        <f t="shared" si="92"/>
        <v>-3.4522166570803541</v>
      </c>
      <c r="AL75">
        <f t="shared" si="71"/>
        <v>-2551.4777194571752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-1.861822341488802</v>
      </c>
      <c r="AR75">
        <f t="shared" si="76"/>
        <v>-1.8618522373391491</v>
      </c>
      <c r="AS75">
        <f t="shared" si="77"/>
        <v>-1.9527951393856092E-3</v>
      </c>
      <c r="AT75">
        <f t="shared" si="78"/>
        <v>-2.5251940263556253E-3</v>
      </c>
      <c r="AU75">
        <f t="shared" si="79"/>
        <v>-1.8663302265048904</v>
      </c>
      <c r="AW75">
        <v>72</v>
      </c>
      <c r="AX75">
        <f>IF(Z75&gt;0, (R75*SUMPRODUCT(K75:$K$98, X75:$X$98)-K75*$AZ$3)/Z75, 0)</f>
        <v>-28533.563053899641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2000000</v>
      </c>
      <c r="S76">
        <f t="shared" si="63"/>
        <v>-49618.198529190791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-46.647696095094773</v>
      </c>
      <c r="AC76">
        <f t="shared" si="64"/>
        <v>-43.110546424106559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-1499.2843645234216</v>
      </c>
      <c r="AI76">
        <f t="shared" si="69"/>
        <v>-1499.3060856598704</v>
      </c>
      <c r="AJ76">
        <f t="shared" si="70"/>
        <v>-3.5371496709882138</v>
      </c>
      <c r="AK76">
        <f t="shared" si="92"/>
        <v>-3.2653387266566343</v>
      </c>
      <c r="AL76">
        <f t="shared" si="71"/>
        <v>-1506.1085740575152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-0.97918037089766774</v>
      </c>
      <c r="AR76">
        <f t="shared" si="76"/>
        <v>-0.97919455693932045</v>
      </c>
      <c r="AS76">
        <f t="shared" si="77"/>
        <v>-2.3101071475922115E-3</v>
      </c>
      <c r="AT76">
        <f t="shared" si="78"/>
        <v>-2.1325878273202072E-3</v>
      </c>
      <c r="AU76">
        <f t="shared" si="79"/>
        <v>-0.98363725191423279</v>
      </c>
      <c r="AW76">
        <v>73</v>
      </c>
      <c r="AX76">
        <f>IF(Z76&gt;0, (R76*SUMPRODUCT(K76:$K$98, X76:$X$98)-K76*$AZ$3)/Z76, 0)</f>
        <v>-49618.198529190791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2000000</v>
      </c>
      <c r="S77">
        <f t="shared" si="63"/>
        <v>-89308.995355753956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-43.110546424106559</v>
      </c>
      <c r="AC77">
        <f t="shared" si="64"/>
        <v>-39.26921606957832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-840.91286887094384</v>
      </c>
      <c r="AI77">
        <f t="shared" si="69"/>
        <v>-840.92386138516736</v>
      </c>
      <c r="AJ77">
        <f t="shared" si="70"/>
        <v>-3.8413303545282389</v>
      </c>
      <c r="AK77">
        <f t="shared" si="92"/>
        <v>-3.0177382496874596</v>
      </c>
      <c r="AL77">
        <f t="shared" si="71"/>
        <v>-847.78292998938309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-0.49035619111582002</v>
      </c>
      <c r="AR77">
        <f t="shared" si="76"/>
        <v>-0.49036260111096336</v>
      </c>
      <c r="AS77">
        <f t="shared" si="77"/>
        <v>-2.2399706214427453E-3</v>
      </c>
      <c r="AT77">
        <f t="shared" si="78"/>
        <v>-1.7597145776685292E-3</v>
      </c>
      <c r="AU77">
        <f t="shared" si="79"/>
        <v>-0.49436228631007467</v>
      </c>
      <c r="AW77">
        <v>74</v>
      </c>
      <c r="AX77">
        <f>IF(Z77&gt;0, (R77*SUMPRODUCT(K77:$K$98, X77:$X$98)-K77*$AZ$3)/Z77, 0)</f>
        <v>-89308.995355753956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2000000</v>
      </c>
      <c r="S78">
        <f t="shared" si="63"/>
        <v>-167761.47699264149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-39.26921606957832</v>
      </c>
      <c r="AC78">
        <f t="shared" si="64"/>
        <v>-35.455544827278146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-447.91718048369427</v>
      </c>
      <c r="AI78">
        <f t="shared" si="69"/>
        <v>-447.92246410801954</v>
      </c>
      <c r="AJ78">
        <f t="shared" si="70"/>
        <v>-3.813671242300174</v>
      </c>
      <c r="AK78">
        <f t="shared" si="92"/>
        <v>-2.7488451248704826</v>
      </c>
      <c r="AL78">
        <f t="shared" si="71"/>
        <v>-454.48498047519018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-0.23320634494789008</v>
      </c>
      <c r="AR78">
        <f t="shared" si="76"/>
        <v>-0.23320909584642815</v>
      </c>
      <c r="AS78">
        <f t="shared" si="77"/>
        <v>-1.985573159505274E-3</v>
      </c>
      <c r="AT78">
        <f t="shared" si="78"/>
        <v>-1.431175566221015E-3</v>
      </c>
      <c r="AU78">
        <f t="shared" si="79"/>
        <v>-0.23662584457215444</v>
      </c>
      <c r="AW78">
        <v>75</v>
      </c>
      <c r="AX78">
        <f>IF(Z78&gt;0, (R78*SUMPRODUCT(K78:$K$98, X78:$X$98)-K78*$AZ$3)/Z78, 0)</f>
        <v>-167761.47699264149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2000000</v>
      </c>
      <c r="S79">
        <f t="shared" si="63"/>
        <v>-330913.65435824188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-35.455544827278146</v>
      </c>
      <c r="AC79">
        <f t="shared" si="64"/>
        <v>-31.845869535247477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-225.99066522688858</v>
      </c>
      <c r="AI79">
        <f t="shared" si="69"/>
        <v>-225.99307113165526</v>
      </c>
      <c r="AJ79">
        <f t="shared" si="70"/>
        <v>-3.6096752920306692</v>
      </c>
      <c r="AK79">
        <f t="shared" si="92"/>
        <v>-2.4818881379094706</v>
      </c>
      <c r="AL79">
        <f t="shared" si="71"/>
        <v>-232.08463456159538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-0.10505461111015643</v>
      </c>
      <c r="AR79">
        <f t="shared" si="76"/>
        <v>-0.10505572952533246</v>
      </c>
      <c r="AS79">
        <f t="shared" si="77"/>
        <v>-1.6780030876828588E-3</v>
      </c>
      <c r="AT79">
        <f t="shared" si="78"/>
        <v>-1.1537370045139694E-3</v>
      </c>
      <c r="AU79">
        <f t="shared" si="79"/>
        <v>-0.10788746961752928</v>
      </c>
      <c r="AW79">
        <v>76</v>
      </c>
      <c r="AX79">
        <f>IF(Z79&gt;0, (R79*SUMPRODUCT(K79:$K$98, X79:$X$98)-K79*$AZ$3)/Z79, 0)</f>
        <v>-330913.65435824188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2000000</v>
      </c>
      <c r="S80">
        <f t="shared" si="63"/>
        <v>-695707.69135689887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-31.845869535247477</v>
      </c>
      <c r="AC80">
        <f t="shared" si="64"/>
        <v>-28.519779827626781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-108.55983366387623</v>
      </c>
      <c r="AI80">
        <f t="shared" si="69"/>
        <v>-108.56085851167445</v>
      </c>
      <c r="AJ80">
        <f t="shared" si="70"/>
        <v>-3.3260897076206959</v>
      </c>
      <c r="AK80">
        <f t="shared" si="92"/>
        <v>-2.2292108674673234</v>
      </c>
      <c r="AL80">
        <f t="shared" si="71"/>
        <v>-114.11615908676248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-4.5058399932343285E-2</v>
      </c>
      <c r="AR80">
        <f t="shared" si="76"/>
        <v>-4.5058825301472955E-2</v>
      </c>
      <c r="AS80">
        <f t="shared" si="77"/>
        <v>-1.3805131713894049E-3</v>
      </c>
      <c r="AT80">
        <f t="shared" si="78"/>
        <v>-9.2524713247872246E-4</v>
      </c>
      <c r="AU80">
        <f t="shared" si="79"/>
        <v>-4.7364585605341084E-2</v>
      </c>
      <c r="AW80">
        <v>77</v>
      </c>
      <c r="AX80">
        <f>IF(Z80&gt;0, (R80*SUMPRODUCT(K80:$K$98, X80:$X$98)-K80*$AZ$3)/Z80, 0)</f>
        <v>-695707.69135689887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2000000</v>
      </c>
      <c r="S81">
        <f t="shared" si="63"/>
        <v>-1567920.1733082503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-28.519779827626781</v>
      </c>
      <c r="AC81">
        <f t="shared" si="64"/>
        <v>-25.501316514406575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-48.639100147632433</v>
      </c>
      <c r="AI81">
        <f t="shared" si="69"/>
        <v>-48.639506758200824</v>
      </c>
      <c r="AJ81">
        <f t="shared" si="70"/>
        <v>-3.0184633132202059</v>
      </c>
      <c r="AK81">
        <f t="shared" si="92"/>
        <v>-1.9963845879338749</v>
      </c>
      <c r="AL81">
        <f t="shared" si="71"/>
        <v>-53.654354659354908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-1.8024951514517593E-2</v>
      </c>
      <c r="AR81">
        <f t="shared" si="76"/>
        <v>-1.8025102198550774E-2</v>
      </c>
      <c r="AS81">
        <f t="shared" si="77"/>
        <v>-1.118599125066106E-3</v>
      </c>
      <c r="AT81">
        <f t="shared" si="78"/>
        <v>-7.3983143792987871E-4</v>
      </c>
      <c r="AU81">
        <f t="shared" si="79"/>
        <v>-1.9883532761546759E-2</v>
      </c>
      <c r="AW81">
        <v>78</v>
      </c>
      <c r="AX81">
        <f>IF(Z81&gt;0, (R81*SUMPRODUCT(K81:$K$98, X81:$X$98)-K81*$AZ$3)/Z81, 0)</f>
        <v>-1567920.1733082503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2000000</v>
      </c>
      <c r="S82">
        <f t="shared" si="63"/>
        <v>-3809477.2262173551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-25.501316514406575</v>
      </c>
      <c r="AC82">
        <f t="shared" si="64"/>
        <v>-22.784054222034882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-20.241782279985447</v>
      </c>
      <c r="AI82">
        <f t="shared" si="69"/>
        <v>-20.241931802169653</v>
      </c>
      <c r="AJ82">
        <f t="shared" si="70"/>
        <v>-2.7172622923716929</v>
      </c>
      <c r="AK82">
        <f t="shared" si="92"/>
        <v>-1.7850921560084605</v>
      </c>
      <c r="AL82">
        <f t="shared" si="71"/>
        <v>-24.744286250549806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-6.6976014420629592E-3</v>
      </c>
      <c r="AR82">
        <f t="shared" si="76"/>
        <v>-6.6976509159671202E-3</v>
      </c>
      <c r="AS82">
        <f t="shared" si="77"/>
        <v>-8.9908781727421274E-4</v>
      </c>
      <c r="AT82">
        <f t="shared" si="78"/>
        <v>-5.9065133854933145E-4</v>
      </c>
      <c r="AU82">
        <f t="shared" si="79"/>
        <v>-8.1873900717906647E-3</v>
      </c>
      <c r="AW82">
        <v>79</v>
      </c>
      <c r="AX82">
        <f>IF(Z82&gt;0, (R82*SUMPRODUCT(K82:$K$98, X82:$X$98)-K82*$AZ$3)/Z82, 0)</f>
        <v>-3809477.2262173551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2000000</v>
      </c>
      <c r="S83">
        <f t="shared" si="63"/>
        <v>-10038048.512287222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-22.784054222034882</v>
      </c>
      <c r="AC83">
        <f t="shared" si="64"/>
        <v>-20.348531070007116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-7.7878767085011678</v>
      </c>
      <c r="AI83">
        <f t="shared" si="69"/>
        <v>-7.7879273870046761</v>
      </c>
      <c r="AJ83">
        <f t="shared" si="70"/>
        <v>-2.4355231520277663</v>
      </c>
      <c r="AK83">
        <f t="shared" si="92"/>
        <v>-1.594883795542442</v>
      </c>
      <c r="AL83">
        <f t="shared" si="71"/>
        <v>-11.818334334574883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-2.3007614695181628E-3</v>
      </c>
      <c r="AR83">
        <f t="shared" si="76"/>
        <v>-2.3007764413972218E-3</v>
      </c>
      <c r="AS83">
        <f t="shared" si="77"/>
        <v>-7.1952318148387276E-4</v>
      </c>
      <c r="AT83">
        <f t="shared" si="78"/>
        <v>-4.7117427798226469E-4</v>
      </c>
      <c r="AU83">
        <f t="shared" si="79"/>
        <v>-3.4914739008633589E-3</v>
      </c>
      <c r="AW83">
        <v>80</v>
      </c>
      <c r="AX83">
        <f>IF(Z83&gt;0, (R83*SUMPRODUCT(K83:$K$98, X83:$X$98)-K83*$AZ$3)/Z83, 0)</f>
        <v>-10038048.512287222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2000000</v>
      </c>
      <c r="S84">
        <f t="shared" si="63"/>
        <v>-28876172.070041787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-20.348531070007116</v>
      </c>
      <c r="AC84">
        <f t="shared" si="64"/>
        <v>-18.170277587307147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-2.7552411963691528</v>
      </c>
      <c r="AI84">
        <f t="shared" si="69"/>
        <v>-2.7552569275726717</v>
      </c>
      <c r="AJ84">
        <f t="shared" si="70"/>
        <v>-2.1782534826999687</v>
      </c>
      <c r="AK84">
        <f t="shared" si="92"/>
        <v>-1.4243971749004982</v>
      </c>
      <c r="AL84">
        <f t="shared" si="71"/>
        <v>-6.3579075851731393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-7.2676520887030895E-4</v>
      </c>
      <c r="AR84">
        <f t="shared" si="76"/>
        <v>-7.2676935837686621E-4</v>
      </c>
      <c r="AS84">
        <f t="shared" si="77"/>
        <v>-5.7456996847067197E-4</v>
      </c>
      <c r="AT84">
        <f t="shared" si="78"/>
        <v>-3.7572112078427996E-4</v>
      </c>
      <c r="AU84">
        <f t="shared" si="79"/>
        <v>-1.6770604476318183E-3</v>
      </c>
      <c r="AW84">
        <v>81</v>
      </c>
      <c r="AX84">
        <f>IF(Z84&gt;0, (R84*SUMPRODUCT(K84:$K$98, X84:$X$98)-K84*$AZ$3)/Z84, 0)</f>
        <v>-28876172.070041787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2000000</v>
      </c>
      <c r="S85">
        <f t="shared" si="63"/>
        <v>-91419671.955968231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-18.170277587307147</v>
      </c>
      <c r="AC85">
        <f t="shared" si="64"/>
        <v>-16.224080920221834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-0.89097499978784089</v>
      </c>
      <c r="AI85">
        <f t="shared" si="69"/>
        <v>-0.89097943649182731</v>
      </c>
      <c r="AJ85">
        <f t="shared" si="70"/>
        <v>-1.9461966670853137</v>
      </c>
      <c r="AK85">
        <f t="shared" si="92"/>
        <v>-1.2719194311115005</v>
      </c>
      <c r="AL85">
        <f t="shared" si="71"/>
        <v>-4.1090955346886417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-2.0983696735631203E-4</v>
      </c>
      <c r="AR85">
        <f t="shared" si="76"/>
        <v>-2.0983801226162339E-4</v>
      </c>
      <c r="AS85">
        <f t="shared" si="77"/>
        <v>-4.5835630247469198E-4</v>
      </c>
      <c r="AT85">
        <f t="shared" si="78"/>
        <v>-2.995546633851187E-4</v>
      </c>
      <c r="AU85">
        <f t="shared" si="79"/>
        <v>-9.6774897812143415E-4</v>
      </c>
      <c r="AW85">
        <v>82</v>
      </c>
      <c r="AX85">
        <f>IF(Z85&gt;0, (R85*SUMPRODUCT(K85:$K$98, X85:$X$98)-K85*$AZ$3)/Z85, 0)</f>
        <v>-91419671.955968231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2000000</v>
      </c>
      <c r="S86">
        <f t="shared" si="63"/>
        <v>-321800257.72260839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-16.224080920221834</v>
      </c>
      <c r="AC86">
        <f t="shared" si="64"/>
        <v>-14.485966264069381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-0.26135616229746778</v>
      </c>
      <c r="AI86">
        <f t="shared" si="69"/>
        <v>-0.26135728768238564</v>
      </c>
      <c r="AJ86">
        <f t="shared" si="70"/>
        <v>-1.7381146561524528</v>
      </c>
      <c r="AK86">
        <f t="shared" si="92"/>
        <v>-1.1356856644155284</v>
      </c>
      <c r="AL86">
        <f t="shared" si="71"/>
        <v>-3.1351576082503669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-5.495803604943597E-5</v>
      </c>
      <c r="AR86">
        <f t="shared" si="76"/>
        <v>-5.4958272695644506E-5</v>
      </c>
      <c r="AS86">
        <f t="shared" si="77"/>
        <v>-3.6549116382477971E-4</v>
      </c>
      <c r="AT86">
        <f t="shared" si="78"/>
        <v>-2.3881225197490199E-4</v>
      </c>
      <c r="AU86">
        <f t="shared" si="79"/>
        <v>-6.5926168849532625E-4</v>
      </c>
      <c r="AW86">
        <v>83</v>
      </c>
      <c r="AX86">
        <f>IF(Z86&gt;0, (R86*SUMPRODUCT(K86:$K$98, X86:$X$98)-K86*$AZ$3)/Z86, 0)</f>
        <v>-321800257.72260839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2000000</v>
      </c>
      <c r="S87">
        <f t="shared" si="63"/>
        <v>-1275438407.8992102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-14.485966264069381</v>
      </c>
      <c r="AC87">
        <f t="shared" si="64"/>
        <v>-12.933945781819888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-6.8848916894809639E-2</v>
      </c>
      <c r="AI87">
        <f t="shared" si="69"/>
        <v>-6.8849170414417127E-2</v>
      </c>
      <c r="AJ87">
        <f t="shared" si="70"/>
        <v>-1.5520204822494925</v>
      </c>
      <c r="AK87">
        <f t="shared" si="92"/>
        <v>-1.0140176384848567</v>
      </c>
      <c r="AL87">
        <f t="shared" si="71"/>
        <v>-2.6348872911487664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-1.2926398786511378E-5</v>
      </c>
      <c r="AR87">
        <f t="shared" si="76"/>
        <v>-1.2926446384871589E-5</v>
      </c>
      <c r="AS87">
        <f t="shared" si="77"/>
        <v>-2.9139217555219194E-4</v>
      </c>
      <c r="AT87">
        <f t="shared" si="78"/>
        <v>-1.9038202723854232E-4</v>
      </c>
      <c r="AU87">
        <f t="shared" si="79"/>
        <v>-4.9470064917560589E-4</v>
      </c>
      <c r="AW87">
        <v>84</v>
      </c>
      <c r="AX87">
        <f>IF(Z87&gt;0, (R87*SUMPRODUCT(K87:$K$98, X87:$X$98)-K87*$AZ$3)/Z87, 0)</f>
        <v>-1275438407.8992102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2000000</v>
      </c>
      <c r="S88">
        <f t="shared" si="63"/>
        <v>-5783748596.1094522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-12.933945781819888</v>
      </c>
      <c r="AC88">
        <f t="shared" si="64"/>
        <v>-11.548177065106584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-1.6085433745298767E-2</v>
      </c>
      <c r="AI88">
        <f t="shared" si="69"/>
        <v>-1.6085483661788365E-2</v>
      </c>
      <c r="AJ88">
        <f t="shared" si="70"/>
        <v>-1.3857687167133044</v>
      </c>
      <c r="AK88">
        <f t="shared" si="92"/>
        <v>-0.90537620472739222</v>
      </c>
      <c r="AL88">
        <f t="shared" si="71"/>
        <v>-2.307230405102485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-2.6964675053252917E-6</v>
      </c>
      <c r="AR88">
        <f t="shared" si="76"/>
        <v>-2.6964758730320199E-6</v>
      </c>
      <c r="AS88">
        <f t="shared" si="77"/>
        <v>-2.3230211716273184E-4</v>
      </c>
      <c r="AT88">
        <f t="shared" si="78"/>
        <v>-1.5177194191954364E-4</v>
      </c>
      <c r="AU88">
        <f t="shared" si="79"/>
        <v>-3.8677053495530752E-4</v>
      </c>
      <c r="AW88">
        <v>85</v>
      </c>
      <c r="AX88">
        <f>IF(Z88&gt;0, (R88*SUMPRODUCT(K88:$K$98, X88:$X$98)-K88*$AZ$3)/Z88, 0)</f>
        <v>-5783748596.1094522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-11.548177065106584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-3.9933191677365377E-3</v>
      </c>
      <c r="AI89">
        <f t="shared" si="69"/>
        <v>-3.9933191677365377E-3</v>
      </c>
      <c r="AJ89">
        <f t="shared" si="70"/>
        <v>-11.548177065106584</v>
      </c>
      <c r="AK89">
        <f t="shared" si="92"/>
        <v>-0.8083723945574609</v>
      </c>
      <c r="AL89">
        <f t="shared" si="71"/>
        <v>-12.360542778831782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-5.976933377324605E-7</v>
      </c>
      <c r="AR89">
        <f t="shared" si="76"/>
        <v>-5.976933377324605E-7</v>
      </c>
      <c r="AS89">
        <f t="shared" si="77"/>
        <v>-1.7284540015070457E-3</v>
      </c>
      <c r="AT89">
        <f t="shared" si="78"/>
        <v>-1.209917801054932E-4</v>
      </c>
      <c r="AU89">
        <f t="shared" si="79"/>
        <v>-1.8500434749502714E-3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87820.29936877283</v>
      </c>
      <c r="AO91" s="6">
        <f t="shared" si="93"/>
        <v>-8782.029936877283</v>
      </c>
      <c r="AP91" s="6">
        <f t="shared" si="93"/>
        <v>-522.09551433579566</v>
      </c>
      <c r="AQ91" s="6">
        <f t="shared" si="93"/>
        <v>-68889.200289230866</v>
      </c>
      <c r="AR91" s="6">
        <f t="shared" si="93"/>
        <v>9626.9736283288239</v>
      </c>
      <c r="AS91" s="6">
        <f t="shared" si="93"/>
        <v>-4141.0077703166971</v>
      </c>
      <c r="AT91" s="6">
        <f t="shared" si="93"/>
        <v>1434.4870048415607</v>
      </c>
      <c r="AU91" s="6">
        <f t="shared" si="93"/>
        <v>6920.4528628537037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88D8-F0E9-4554-AF1D-1DD40154E0FB}">
  <sheetPr codeName="Sheet47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v>125812.99867414667</v>
      </c>
      <c r="K3">
        <v>1</v>
      </c>
      <c r="L3" s="2">
        <v>0</v>
      </c>
      <c r="O3">
        <f>$C$3</f>
        <v>125812.99867414667</v>
      </c>
      <c r="P3">
        <f>O3*C5</f>
        <v>12581.299867414667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125812.99867414667</v>
      </c>
      <c r="AF3">
        <f t="shared" ref="AF3:AF34" si="4">-$Z3*P3</f>
        <v>-12581.299867414667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112958.549064932</v>
      </c>
      <c r="AJ3">
        <f t="shared" ref="AJ3:AJ34" si="8">AB3-AC3</f>
        <v>0</v>
      </c>
      <c r="AL3">
        <f t="shared" ref="AL3:AL34" si="9">SUM(AI3:AK3)</f>
        <v>112958.549064932</v>
      </c>
      <c r="AN3">
        <f t="shared" ref="AN3:AN34" si="10">AE3*$K3</f>
        <v>125812.99867414667</v>
      </c>
      <c r="AO3">
        <f t="shared" ref="AO3:AO34" si="11">AF3*$K3</f>
        <v>-12581.299867414667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112958.549064932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112958.549064932</v>
      </c>
      <c r="AW3">
        <v>0</v>
      </c>
      <c r="AX3">
        <f>IF(Z3&gt;0, (R3*SUMPRODUCT(K3:$K$98, X3:$X$98)-K3*$AZ$3)/Z3, 0)</f>
        <v>0</v>
      </c>
      <c r="AZ3">
        <f>C6*ABS(SUMPRODUCT(X4:X79, K4:K79))/1</f>
        <v>96623.412056637739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2000000</v>
      </c>
      <c r="S4">
        <f t="shared" si="1"/>
        <v>6564.6295786244937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6481.223366799386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-6481.223366799386</v>
      </c>
      <c r="AK4">
        <f>G4*SUM(AB4, AE4:AF4)</f>
        <v>0</v>
      </c>
      <c r="AL4">
        <f t="shared" si="9"/>
        <v>-11892.013366799387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-5047.849612837018</v>
      </c>
      <c r="AR4">
        <f t="shared" si="14"/>
        <v>-5047.849612837018</v>
      </c>
      <c r="AS4">
        <f t="shared" si="15"/>
        <v>-6046.4813572155854</v>
      </c>
      <c r="AT4">
        <f t="shared" si="16"/>
        <v>0</v>
      </c>
      <c r="AU4">
        <f t="shared" si="17"/>
        <v>-11094.330970052604</v>
      </c>
      <c r="AW4">
        <v>1</v>
      </c>
      <c r="AX4">
        <f>IF(Z4&gt;0, (R4*SUMPRODUCT(K4:$K$98, X4:$X$98)-K4*$AZ$3)/Z4, 0)</f>
        <v>6564.6295786244937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2000000</v>
      </c>
      <c r="S5">
        <f t="shared" si="1"/>
        <v>9184.4095456536852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6481.223366799386</v>
      </c>
      <c r="AC5">
        <f t="shared" si="2"/>
        <v>8952.1080993109354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-5429.35616147573</v>
      </c>
      <c r="AI5">
        <f t="shared" si="7"/>
        <v>-5453.7238359974617</v>
      </c>
      <c r="AJ5">
        <f t="shared" si="8"/>
        <v>-2470.8847325115494</v>
      </c>
      <c r="AK5">
        <f>G5*SUM(AB5, AE5:AF5)</f>
        <v>265.73015803877485</v>
      </c>
      <c r="AL5">
        <f t="shared" si="9"/>
        <v>-7658.8784104702363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-4642.6859844766514</v>
      </c>
      <c r="AR5">
        <f t="shared" si="14"/>
        <v>-4663.5229783322147</v>
      </c>
      <c r="AS5">
        <f t="shared" si="15"/>
        <v>-2112.8733455148172</v>
      </c>
      <c r="AT5">
        <f t="shared" si="16"/>
        <v>227.22798867629609</v>
      </c>
      <c r="AU5">
        <f t="shared" si="17"/>
        <v>-6549.1683351707352</v>
      </c>
      <c r="AW5">
        <v>2</v>
      </c>
      <c r="AX5">
        <f>IF(Z5&gt;0, (R5*SUMPRODUCT(K5:$K$98, X5:$X$98)-K5*$AZ$3)/Z5, 0)</f>
        <v>9184.4095456536852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2000000</v>
      </c>
      <c r="S6">
        <f t="shared" si="1"/>
        <v>12883.209916309563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8952.1080993109354</v>
      </c>
      <c r="AC6">
        <f t="shared" si="2"/>
        <v>12396.607316798341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-5460.4059775276928</v>
      </c>
      <c r="AI6">
        <f t="shared" si="7"/>
        <v>-5484.4617202294876</v>
      </c>
      <c r="AJ6">
        <f t="shared" si="8"/>
        <v>-3444.499217487406</v>
      </c>
      <c r="AK6">
        <f>G6*SUM(AB6, AE6:AF6)</f>
        <v>523.69832380968978</v>
      </c>
      <c r="AL6">
        <f t="shared" si="9"/>
        <v>-8405.2626139072036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-4212.2119360666993</v>
      </c>
      <c r="AR6">
        <f t="shared" si="14"/>
        <v>-4230.7687772533191</v>
      </c>
      <c r="AS6">
        <f t="shared" si="15"/>
        <v>-2657.1212428864269</v>
      </c>
      <c r="AT6">
        <f t="shared" si="16"/>
        <v>403.98613940571437</v>
      </c>
      <c r="AU6">
        <f t="shared" si="17"/>
        <v>-6483.9038807340312</v>
      </c>
      <c r="AW6">
        <v>3</v>
      </c>
      <c r="AX6">
        <f>IF(Z6&gt;0, (R6*SUMPRODUCT(K6:$K$98, X6:$X$98)-K6*$AZ$3)/Z6, 0)</f>
        <v>12883.209916309563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2000000</v>
      </c>
      <c r="S7">
        <f t="shared" si="1"/>
        <v>15691.802033312444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12396.607316798341</v>
      </c>
      <c r="AC7">
        <f t="shared" si="2"/>
        <v>14904.934250738297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-5505.1240014957439</v>
      </c>
      <c r="AI7">
        <f t="shared" si="7"/>
        <v>-5528.870372720502</v>
      </c>
      <c r="AJ7">
        <f t="shared" si="8"/>
        <v>-2508.3269339399558</v>
      </c>
      <c r="AK7">
        <f>G7*SUM(AB7, AE7:AF7)</f>
        <v>608.67341925479855</v>
      </c>
      <c r="AL7">
        <f t="shared" si="9"/>
        <v>-7428.5238874056595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-3863.8048114402054</v>
      </c>
      <c r="AR7">
        <f t="shared" si="14"/>
        <v>-3880.4713467203442</v>
      </c>
      <c r="AS7">
        <f t="shared" si="15"/>
        <v>-1760.4845364771122</v>
      </c>
      <c r="AT7">
        <f t="shared" si="16"/>
        <v>427.20114665418413</v>
      </c>
      <c r="AU7">
        <f t="shared" si="17"/>
        <v>-5213.754736543272</v>
      </c>
      <c r="AW7">
        <v>4</v>
      </c>
      <c r="AX7">
        <f>IF(Z7&gt;0, (R7*SUMPRODUCT(K7:$K$98, X7:$X$98)-K7*$AZ$3)/Z7, 0)</f>
        <v>15691.802033312444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2000000</v>
      </c>
      <c r="S8">
        <f t="shared" si="1"/>
        <v>16590.138380429195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14904.934250738297</v>
      </c>
      <c r="AC8">
        <f t="shared" si="2"/>
        <v>15554.581850789356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-5552.6120837755798</v>
      </c>
      <c r="AI8">
        <f t="shared" si="7"/>
        <v>-5576.0515836370432</v>
      </c>
      <c r="AJ8">
        <f t="shared" si="8"/>
        <v>-649.64760005105927</v>
      </c>
      <c r="AK8">
        <f t="shared" ref="AK8:AK39" si="30">G8*SUM(AB8:AB8, AE8:AF8)</f>
        <v>317.47509954072569</v>
      </c>
      <c r="AL8">
        <f t="shared" si="9"/>
        <v>-5908.2240841473767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-3637.7621686101074</v>
      </c>
      <c r="AR8">
        <f t="shared" si="14"/>
        <v>-3653.1184233890644</v>
      </c>
      <c r="AS8">
        <f t="shared" si="15"/>
        <v>-425.61292356428356</v>
      </c>
      <c r="AT8">
        <f t="shared" si="16"/>
        <v>207.99200253148058</v>
      </c>
      <c r="AU8">
        <f t="shared" si="17"/>
        <v>-3870.7393444218674</v>
      </c>
      <c r="AW8">
        <v>5</v>
      </c>
      <c r="AX8">
        <f>IF(Z8&gt;0, (R8*SUMPRODUCT(K8:$K$98, X8:$X$98)-K8*$AZ$3)/Z8, 0)</f>
        <v>16590.138380429195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2000000</v>
      </c>
      <c r="S9">
        <f t="shared" si="1"/>
        <v>16498.908908030153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15554.581850789356</v>
      </c>
      <c r="AC9">
        <f t="shared" si="2"/>
        <v>15268.081480106595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-5609.4585998059829</v>
      </c>
      <c r="AI9">
        <f t="shared" si="7"/>
        <v>-5632.5935864363346</v>
      </c>
      <c r="AJ9">
        <f t="shared" si="8"/>
        <v>286.50037068276106</v>
      </c>
      <c r="AK9">
        <f t="shared" si="30"/>
        <v>91.772032919657207</v>
      </c>
      <c r="AL9">
        <f t="shared" si="9"/>
        <v>-5254.3211828339163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-3480.4478072575316</v>
      </c>
      <c r="AR9">
        <f t="shared" si="14"/>
        <v>-3494.8021539481952</v>
      </c>
      <c r="AS9">
        <f t="shared" si="15"/>
        <v>177.76217957215596</v>
      </c>
      <c r="AT9">
        <f t="shared" si="16"/>
        <v>56.940926661591625</v>
      </c>
      <c r="AU9">
        <f t="shared" si="17"/>
        <v>-3260.0990477144478</v>
      </c>
      <c r="AW9">
        <v>6</v>
      </c>
      <c r="AX9">
        <f>IF(Z9&gt;0, (R9*SUMPRODUCT(K9:$K$98, X9:$X$98)-K9*$AZ$3)/Z9, 0)</f>
        <v>16498.908908030153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2000000</v>
      </c>
      <c r="S10">
        <f t="shared" si="1"/>
        <v>16275.465074514324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15268.081480106595</v>
      </c>
      <c r="AC10">
        <f t="shared" si="2"/>
        <v>14864.523881570945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-5673.5371336776725</v>
      </c>
      <c r="AI10">
        <f t="shared" si="7"/>
        <v>-5696.3698512275496</v>
      </c>
      <c r="AJ10">
        <f t="shared" si="8"/>
        <v>403.55759853564996</v>
      </c>
      <c r="AK10">
        <f t="shared" si="30"/>
        <v>62.599134068437046</v>
      </c>
      <c r="AL10">
        <f t="shared" si="9"/>
        <v>-5230.2131186234628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-3339.5370553787798</v>
      </c>
      <c r="AR10">
        <f t="shared" si="14"/>
        <v>-3352.9767675964358</v>
      </c>
      <c r="AS10">
        <f t="shared" si="15"/>
        <v>237.54062457609751</v>
      </c>
      <c r="AT10">
        <f t="shared" si="16"/>
        <v>36.846877517598791</v>
      </c>
      <c r="AU10">
        <f t="shared" si="17"/>
        <v>-3078.5892655027396</v>
      </c>
      <c r="AW10">
        <v>7</v>
      </c>
      <c r="AX10">
        <f>IF(Z10&gt;0, (R10*SUMPRODUCT(K10:$K$98, X10:$X$98)-K10*$AZ$3)/Z10, 0)</f>
        <v>16275.465074514324</v>
      </c>
    </row>
    <row r="11" spans="1:52" x14ac:dyDescent="0.25">
      <c r="A11" t="s">
        <v>33</v>
      </c>
      <c r="C11" s="26">
        <f>AU81</f>
        <v>9188.0499601278116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2000000</v>
      </c>
      <c r="S11">
        <f t="shared" si="1"/>
        <v>15929.023279171031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14864.523881570945</v>
      </c>
      <c r="AC11">
        <f t="shared" si="2"/>
        <v>14356.803810959776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-5754.3526222073169</v>
      </c>
      <c r="AI11">
        <f t="shared" si="7"/>
        <v>-5776.8850831739173</v>
      </c>
      <c r="AJ11">
        <f t="shared" si="8"/>
        <v>507.72007061116892</v>
      </c>
      <c r="AK11">
        <f t="shared" si="30"/>
        <v>35.674857315770268</v>
      </c>
      <c r="AL11">
        <f t="shared" si="9"/>
        <v>-5233.4901552469782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-3218.4591201529665</v>
      </c>
      <c r="AR11">
        <f t="shared" si="14"/>
        <v>-3231.061720177438</v>
      </c>
      <c r="AS11">
        <f t="shared" si="15"/>
        <v>283.97222051303629</v>
      </c>
      <c r="AT11">
        <f t="shared" si="16"/>
        <v>19.953255809348271</v>
      </c>
      <c r="AU11">
        <f t="shared" si="17"/>
        <v>-2927.1362438550536</v>
      </c>
      <c r="AW11">
        <v>8</v>
      </c>
      <c r="AX11">
        <f>IF(Z11&gt;0, (R11*SUMPRODUCT(K11:$K$98, X11:$X$98)-K11*$AZ$3)/Z11, 0)</f>
        <v>15929.023279171031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2000000</v>
      </c>
      <c r="S12">
        <f t="shared" si="1"/>
        <v>15544.110057592057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14356.803810959776</v>
      </c>
      <c r="AC12">
        <f t="shared" si="2"/>
        <v>13824.282877522259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-5854.3623771796538</v>
      </c>
      <c r="AI12">
        <f t="shared" si="7"/>
        <v>-5876.5963340068738</v>
      </c>
      <c r="AJ12">
        <f t="shared" si="8"/>
        <v>532.52093343751767</v>
      </c>
      <c r="AK12">
        <f t="shared" si="30"/>
        <v>33.020648765207483</v>
      </c>
      <c r="AL12">
        <f t="shared" si="9"/>
        <v>-5311.0547518041485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-3111.6558394584413</v>
      </c>
      <c r="AR12">
        <f t="shared" si="14"/>
        <v>-3123.4734238746992</v>
      </c>
      <c r="AS12">
        <f t="shared" si="15"/>
        <v>283.0405371939043</v>
      </c>
      <c r="AT12">
        <f t="shared" si="16"/>
        <v>17.550825851416366</v>
      </c>
      <c r="AU12">
        <f t="shared" si="17"/>
        <v>-2822.8820608293786</v>
      </c>
      <c r="AW12">
        <v>9</v>
      </c>
      <c r="AX12">
        <f>IF(Z12&gt;0, (R12*SUMPRODUCT(K12:$K$98, X12:$X$98)-K12*$AZ$3)/Z12, 0)</f>
        <v>15544.110057592057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2000000</v>
      </c>
      <c r="S13">
        <f t="shared" si="1"/>
        <v>15101.348080086816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13824.282877522259</v>
      </c>
      <c r="AC13">
        <f t="shared" si="2"/>
        <v>13251.154866495883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-5966.2083922363499</v>
      </c>
      <c r="AI13">
        <f t="shared" si="7"/>
        <v>-5988.1454318903943</v>
      </c>
      <c r="AJ13">
        <f t="shared" si="8"/>
        <v>573.12801102637604</v>
      </c>
      <c r="AK13">
        <f t="shared" si="30"/>
        <v>27.648565755044519</v>
      </c>
      <c r="AL13">
        <f t="shared" si="9"/>
        <v>-5387.3688551089735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-3014.3566401738008</v>
      </c>
      <c r="AR13">
        <f t="shared" si="14"/>
        <v>-3025.4400715257748</v>
      </c>
      <c r="AS13">
        <f t="shared" si="15"/>
        <v>289.56618879673238</v>
      </c>
      <c r="AT13">
        <f t="shared" si="16"/>
        <v>13.969112759026604</v>
      </c>
      <c r="AU13">
        <f t="shared" si="17"/>
        <v>-2721.9047699700159</v>
      </c>
      <c r="AW13">
        <v>10</v>
      </c>
      <c r="AX13">
        <f>IF(Z13&gt;0, (R13*SUMPRODUCT(K13:$K$98, X13:$X$98)-K13*$AZ$3)/Z13, 0)</f>
        <v>15101.348080086816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2000000</v>
      </c>
      <c r="S14">
        <f t="shared" si="1"/>
        <v>14602.815413015636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13251.154866495883</v>
      </c>
      <c r="AC14">
        <f t="shared" si="2"/>
        <v>12641.023611244316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-6100.3309603395192</v>
      </c>
      <c r="AI14">
        <f t="shared" si="7"/>
        <v>-6121.9723754600191</v>
      </c>
      <c r="AJ14">
        <f t="shared" si="8"/>
        <v>610.13125525156647</v>
      </c>
      <c r="AK14">
        <f t="shared" si="30"/>
        <v>23.852078759692589</v>
      </c>
      <c r="AL14">
        <f t="shared" si="9"/>
        <v>-5487.98904144876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-2930.3294264213137</v>
      </c>
      <c r="AR14">
        <f t="shared" si="14"/>
        <v>-2940.7250059348339</v>
      </c>
      <c r="AS14">
        <f t="shared" si="15"/>
        <v>293.08009399272538</v>
      </c>
      <c r="AT14">
        <f t="shared" si="16"/>
        <v>11.457484638990135</v>
      </c>
      <c r="AU14">
        <f t="shared" si="17"/>
        <v>-2636.1874273031185</v>
      </c>
      <c r="AW14">
        <v>11</v>
      </c>
      <c r="AX14">
        <f>IF(Z14&gt;0, (R14*SUMPRODUCT(K14:$K$98, X14:$X$98)-K14*$AZ$3)/Z14, 0)</f>
        <v>14602.815413015636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2000000</v>
      </c>
      <c r="S15">
        <f t="shared" si="1"/>
        <v>14162.317867768894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12641.023611244316</v>
      </c>
      <c r="AC15">
        <f t="shared" si="2"/>
        <v>12092.799018427198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-6257.1598467184576</v>
      </c>
      <c r="AI15">
        <f t="shared" si="7"/>
        <v>-6278.5066331896687</v>
      </c>
      <c r="AJ15">
        <f t="shared" si="8"/>
        <v>548.22459281711781</v>
      </c>
      <c r="AK15">
        <f t="shared" si="30"/>
        <v>51.828196806101701</v>
      </c>
      <c r="AL15">
        <f t="shared" si="9"/>
        <v>-5678.453843566449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-2851.402232559999</v>
      </c>
      <c r="AR15">
        <f t="shared" si="14"/>
        <v>-2861.1300125900898</v>
      </c>
      <c r="AS15">
        <f t="shared" si="15"/>
        <v>249.82721653224903</v>
      </c>
      <c r="AT15">
        <f t="shared" si="16"/>
        <v>23.618229308938243</v>
      </c>
      <c r="AU15">
        <f t="shared" si="17"/>
        <v>-2587.6845667489024</v>
      </c>
      <c r="AW15">
        <v>12</v>
      </c>
      <c r="AX15">
        <f>IF(Z15&gt;0, (R15*SUMPRODUCT(K15:$K$98, X15:$X$98)-K15*$AZ$3)/Z15, 0)</f>
        <v>14162.317867768894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2000000</v>
      </c>
      <c r="S16">
        <f t="shared" si="1"/>
        <v>13798.189543316454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12092.799018427198</v>
      </c>
      <c r="AC16">
        <f t="shared" si="2"/>
        <v>11619.78990999169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-6417.0045410803141</v>
      </c>
      <c r="AI16">
        <f t="shared" si="7"/>
        <v>-6438.0576471300492</v>
      </c>
      <c r="AJ16">
        <f t="shared" si="8"/>
        <v>473.0091084355081</v>
      </c>
      <c r="AK16">
        <f t="shared" si="30"/>
        <v>85.858873030833109</v>
      </c>
      <c r="AL16">
        <f t="shared" si="9"/>
        <v>-5879.1896656637082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-2766.2887427405872</v>
      </c>
      <c r="AR16">
        <f t="shared" si="14"/>
        <v>-2775.3644680096395</v>
      </c>
      <c r="AS16">
        <f t="shared" si="15"/>
        <v>203.90818854845674</v>
      </c>
      <c r="AT16">
        <f t="shared" si="16"/>
        <v>37.012664150242557</v>
      </c>
      <c r="AU16">
        <f t="shared" si="17"/>
        <v>-2534.44361531094</v>
      </c>
      <c r="AW16">
        <v>13</v>
      </c>
      <c r="AX16">
        <f>IF(Z16&gt;0, (R16*SUMPRODUCT(K16:$K$98, X16:$X$98)-K16*$AZ$3)/Z16, 0)</f>
        <v>13798.189543316454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2000000</v>
      </c>
      <c r="S17">
        <f t="shared" si="1"/>
        <v>13669.885838958135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11619.78990999169</v>
      </c>
      <c r="AC17">
        <f t="shared" si="2"/>
        <v>11351.591997156778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-6588.6183814707492</v>
      </c>
      <c r="AI17">
        <f t="shared" si="7"/>
        <v>-6609.378598730219</v>
      </c>
      <c r="AJ17">
        <f t="shared" si="8"/>
        <v>268.19791283491213</v>
      </c>
      <c r="AK17">
        <f t="shared" si="30"/>
        <v>160.35310075788533</v>
      </c>
      <c r="AL17">
        <f t="shared" si="9"/>
        <v>-6180.8275851374219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-2669.9278798952719</v>
      </c>
      <c r="AR17">
        <f t="shared" si="14"/>
        <v>-2678.3406122231331</v>
      </c>
      <c r="AS17">
        <f t="shared" si="15"/>
        <v>108.68273791990495</v>
      </c>
      <c r="AT17">
        <f t="shared" si="16"/>
        <v>64.980423747894136</v>
      </c>
      <c r="AU17">
        <f t="shared" si="17"/>
        <v>-2504.6774505553344</v>
      </c>
      <c r="AW17">
        <v>14</v>
      </c>
      <c r="AX17">
        <f>IF(Z17&gt;0, (R17*SUMPRODUCT(K17:$K$98, X17:$X$98)-K17*$AZ$3)/Z17, 0)</f>
        <v>13669.885838958135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2000000</v>
      </c>
      <c r="S18">
        <f t="shared" si="1"/>
        <v>13799.46851456052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11351.591997156778</v>
      </c>
      <c r="AC18">
        <f t="shared" si="2"/>
        <v>11297.845578277302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-6777.2194272405541</v>
      </c>
      <c r="AI18">
        <f t="shared" si="7"/>
        <v>-6797.687327084589</v>
      </c>
      <c r="AJ18">
        <f t="shared" si="8"/>
        <v>53.746418879476551</v>
      </c>
      <c r="AK18">
        <f t="shared" si="30"/>
        <v>245.19438713858642</v>
      </c>
      <c r="AL18">
        <f t="shared" si="9"/>
        <v>-6498.7465210665259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-2562.8549019697543</v>
      </c>
      <c r="AR18">
        <f t="shared" si="14"/>
        <v>-2570.5949874150429</v>
      </c>
      <c r="AS18">
        <f t="shared" si="15"/>
        <v>20.324599869812815</v>
      </c>
      <c r="AT18">
        <f t="shared" si="16"/>
        <v>92.722043864744307</v>
      </c>
      <c r="AU18">
        <f t="shared" si="17"/>
        <v>-2457.5483436804857</v>
      </c>
      <c r="AW18">
        <v>15</v>
      </c>
      <c r="AX18">
        <f>IF(Z18&gt;0, (R18*SUMPRODUCT(K18:$K$98, X18:$X$98)-K18*$AZ$3)/Z18, 0)</f>
        <v>13799.46851456052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2000000</v>
      </c>
      <c r="S19">
        <f t="shared" si="1"/>
        <v>13876.489624678428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11297.845578277302</v>
      </c>
      <c r="AC19">
        <f t="shared" si="2"/>
        <v>11198.628328149774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-7014.2559429273406</v>
      </c>
      <c r="AI19">
        <f t="shared" si="7"/>
        <v>-7034.4314855736484</v>
      </c>
      <c r="AJ19">
        <f t="shared" si="8"/>
        <v>99.217250127527223</v>
      </c>
      <c r="AK19">
        <f t="shared" si="30"/>
        <v>251.94195639558384</v>
      </c>
      <c r="AL19">
        <f t="shared" si="9"/>
        <v>-6683.2722790505377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-2473.6472883620963</v>
      </c>
      <c r="AR19">
        <f t="shared" si="14"/>
        <v>-2480.7623946206004</v>
      </c>
      <c r="AS19">
        <f t="shared" si="15"/>
        <v>34.989952424558098</v>
      </c>
      <c r="AT19">
        <f t="shared" si="16"/>
        <v>88.849842710826962</v>
      </c>
      <c r="AU19">
        <f t="shared" si="17"/>
        <v>-2356.9225994852159</v>
      </c>
      <c r="AW19">
        <v>16</v>
      </c>
      <c r="AX19">
        <f>IF(Z19&gt;0, (R19*SUMPRODUCT(K19:$K$98, X19:$X$98)-K19*$AZ$3)/Z19, 0)</f>
        <v>13876.489624678428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2000000</v>
      </c>
      <c r="S20">
        <f t="shared" si="1"/>
        <v>13177.052462810341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11198.628328149774</v>
      </c>
      <c r="AC20">
        <f t="shared" si="2"/>
        <v>10479.96906938016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-7263.6295303484794</v>
      </c>
      <c r="AI20">
        <f t="shared" si="7"/>
        <v>-7283.5125221991948</v>
      </c>
      <c r="AJ20">
        <f t="shared" si="8"/>
        <v>718.6592587696141</v>
      </c>
      <c r="AK20">
        <f t="shared" si="30"/>
        <v>48.154101811044029</v>
      </c>
      <c r="AL20">
        <f t="shared" si="9"/>
        <v>-6516.6991616185369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-2429.6607892897605</v>
      </c>
      <c r="AR20">
        <f t="shared" si="14"/>
        <v>-2436.3115863150783</v>
      </c>
      <c r="AS20">
        <f t="shared" si="15"/>
        <v>240.38921789680046</v>
      </c>
      <c r="AT20">
        <f t="shared" si="16"/>
        <v>16.107392664359583</v>
      </c>
      <c r="AU20">
        <f t="shared" si="17"/>
        <v>-2179.8149757539181</v>
      </c>
      <c r="AW20">
        <v>17</v>
      </c>
      <c r="AX20">
        <f>IF(Z20&gt;0, (R20*SUMPRODUCT(K20:$K$98, X20:$X$98)-K20*$AZ$3)/Z20, 0)</f>
        <v>13177.052462810341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2000000</v>
      </c>
      <c r="S21">
        <f t="shared" si="1"/>
        <v>12297.08607601326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10479.96906938016</v>
      </c>
      <c r="AC21">
        <f t="shared" si="2"/>
        <v>9636.1997135593483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-7499.9281516636775</v>
      </c>
      <c r="AI21">
        <f t="shared" si="7"/>
        <v>-7519.5185644939893</v>
      </c>
      <c r="AJ21">
        <f t="shared" si="8"/>
        <v>843.76935582081205</v>
      </c>
      <c r="AK21">
        <f t="shared" si="30"/>
        <v>16.767950511008259</v>
      </c>
      <c r="AL21">
        <f t="shared" si="9"/>
        <v>-6658.9812581621691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-2385.6047170980078</v>
      </c>
      <c r="AR21">
        <f t="shared" si="14"/>
        <v>-2391.836107627732</v>
      </c>
      <c r="AS21">
        <f t="shared" si="15"/>
        <v>268.38925849474481</v>
      </c>
      <c r="AT21">
        <f t="shared" si="16"/>
        <v>5.3336113394971445</v>
      </c>
      <c r="AU21">
        <f t="shared" si="17"/>
        <v>-2118.11323779349</v>
      </c>
      <c r="AW21">
        <v>18</v>
      </c>
      <c r="AX21">
        <f>IF(Z21&gt;0, (R21*SUMPRODUCT(K21:$K$98, X21:$X$98)-K21*$AZ$3)/Z21, 0)</f>
        <v>12297.08607601326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2000000</v>
      </c>
      <c r="S22">
        <f t="shared" si="1"/>
        <v>12032.74588458855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9636.1997135593483</v>
      </c>
      <c r="AC22">
        <f t="shared" si="2"/>
        <v>9288.0715954577136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-7761.5193903092859</v>
      </c>
      <c r="AI22">
        <f t="shared" si="7"/>
        <v>-7780.816880018916</v>
      </c>
      <c r="AJ22">
        <f t="shared" si="8"/>
        <v>348.12811810163475</v>
      </c>
      <c r="AK22">
        <f t="shared" si="30"/>
        <v>202.36019398474633</v>
      </c>
      <c r="AL22">
        <f t="shared" si="9"/>
        <v>-7230.3285679325345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-2305.1471707997407</v>
      </c>
      <c r="AR22">
        <f t="shared" si="14"/>
        <v>-2310.8784653531284</v>
      </c>
      <c r="AS22">
        <f t="shared" si="15"/>
        <v>103.39297064950621</v>
      </c>
      <c r="AT22">
        <f t="shared" si="16"/>
        <v>60.100349582175888</v>
      </c>
      <c r="AU22">
        <f t="shared" si="17"/>
        <v>-2147.3851451214459</v>
      </c>
      <c r="AW22">
        <v>19</v>
      </c>
      <c r="AX22">
        <f>IF(Z22&gt;0, (R22*SUMPRODUCT(K22:$K$98, X22:$X$98)-K22*$AZ$3)/Z22, 0)</f>
        <v>12032.74588458855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2000000</v>
      </c>
      <c r="S23">
        <f t="shared" si="1"/>
        <v>13230.82081622248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9288.0715954577136</v>
      </c>
      <c r="AC23">
        <f t="shared" si="2"/>
        <v>10057.587300407013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-8034.1485915971753</v>
      </c>
      <c r="AI23">
        <f t="shared" si="7"/>
        <v>-8053.1526795523141</v>
      </c>
      <c r="AJ23">
        <f t="shared" si="8"/>
        <v>-769.51570494929911</v>
      </c>
      <c r="AK23">
        <f t="shared" si="30"/>
        <v>650.16501168204002</v>
      </c>
      <c r="AL23">
        <f t="shared" si="9"/>
        <v>-8172.5033728195722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-2130.4617834543328</v>
      </c>
      <c r="AR23">
        <f t="shared" si="14"/>
        <v>-2135.5012076890516</v>
      </c>
      <c r="AS23">
        <f t="shared" si="15"/>
        <v>-204.05694299419065</v>
      </c>
      <c r="AT23">
        <f t="shared" si="16"/>
        <v>172.40802737659601</v>
      </c>
      <c r="AU23">
        <f t="shared" si="17"/>
        <v>-2167.150123306646</v>
      </c>
      <c r="AW23">
        <v>20</v>
      </c>
      <c r="AX23">
        <f>IF(Z23&gt;0, (R23*SUMPRODUCT(K23:$K$98, X23:$X$98)-K23*$AZ$3)/Z23, 0)</f>
        <v>13230.82081622248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2000000</v>
      </c>
      <c r="S24">
        <f t="shared" si="1"/>
        <v>14260.377465515052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10057.587300407013</v>
      </c>
      <c r="AC24">
        <f t="shared" si="2"/>
        <v>10672.360227442899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-8338.6699650562132</v>
      </c>
      <c r="AI24">
        <f t="shared" si="7"/>
        <v>-8357.3797787572366</v>
      </c>
      <c r="AJ24">
        <f t="shared" si="8"/>
        <v>-614.77292703588682</v>
      </c>
      <c r="AK24">
        <f t="shared" si="30"/>
        <v>704.03111102849095</v>
      </c>
      <c r="AL24">
        <f t="shared" si="9"/>
        <v>-8268.1215947646324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-1974.2977521479793</v>
      </c>
      <c r="AR24">
        <f t="shared" si="14"/>
        <v>-1978.7275644906949</v>
      </c>
      <c r="AS24">
        <f t="shared" si="15"/>
        <v>-145.55616339472226</v>
      </c>
      <c r="AT24">
        <f t="shared" si="16"/>
        <v>166.68929766624046</v>
      </c>
      <c r="AU24">
        <f t="shared" si="17"/>
        <v>-1957.5944302191767</v>
      </c>
      <c r="AW24">
        <v>21</v>
      </c>
      <c r="AX24">
        <f>IF(Z24&gt;0, (R24*SUMPRODUCT(K24:$K$98, X24:$X$98)-K24*$AZ$3)/Z24, 0)</f>
        <v>14260.377465515052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2000000</v>
      </c>
      <c r="S25">
        <f t="shared" si="1"/>
        <v>15136.762114879202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10672.360227442899</v>
      </c>
      <c r="AC25">
        <f t="shared" si="2"/>
        <v>11149.164895375477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-8693.0973331391615</v>
      </c>
      <c r="AI25">
        <f t="shared" si="7"/>
        <v>-8711.511384986512</v>
      </c>
      <c r="AJ25">
        <f t="shared" si="8"/>
        <v>-476.80466793257801</v>
      </c>
      <c r="AK25">
        <f t="shared" si="30"/>
        <v>747.06521592100307</v>
      </c>
      <c r="AL25">
        <f t="shared" si="9"/>
        <v>-8441.250836998086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-1837.6905639566291</v>
      </c>
      <c r="AR25">
        <f t="shared" si="14"/>
        <v>-1841.5832305203733</v>
      </c>
      <c r="AS25">
        <f t="shared" si="15"/>
        <v>-100.79484969872772</v>
      </c>
      <c r="AT25">
        <f t="shared" si="16"/>
        <v>157.92699027131343</v>
      </c>
      <c r="AU25">
        <f t="shared" si="17"/>
        <v>-1784.4510899477873</v>
      </c>
      <c r="AW25">
        <v>22</v>
      </c>
      <c r="AX25">
        <f>IF(Z25&gt;0, (R25*SUMPRODUCT(K25:$K$98, X25:$X$98)-K25*$AZ$3)/Z25, 0)</f>
        <v>15136.762114879202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2000000</v>
      </c>
      <c r="S26">
        <f t="shared" si="1"/>
        <v>15869.380138106097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11149.164895375477</v>
      </c>
      <c r="AC26">
        <f t="shared" si="2"/>
        <v>11499.958635062208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-9066.1481151736753</v>
      </c>
      <c r="AI26">
        <f t="shared" si="7"/>
        <v>-9084.2646996511121</v>
      </c>
      <c r="AJ26">
        <f t="shared" si="8"/>
        <v>-350.79373968673099</v>
      </c>
      <c r="AK26">
        <f t="shared" si="30"/>
        <v>780.44154267628346</v>
      </c>
      <c r="AL26">
        <f t="shared" si="9"/>
        <v>-8654.6168966615587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-1711.2073238982905</v>
      </c>
      <c r="AR26">
        <f t="shared" si="14"/>
        <v>-1714.6267730014797</v>
      </c>
      <c r="AS26">
        <f t="shared" si="15"/>
        <v>-66.211229830332982</v>
      </c>
      <c r="AT26">
        <f t="shared" si="16"/>
        <v>147.30591941984318</v>
      </c>
      <c r="AU26">
        <f t="shared" si="17"/>
        <v>-1633.5320834119693</v>
      </c>
      <c r="AW26">
        <v>23</v>
      </c>
      <c r="AX26">
        <f>IF(Z26&gt;0, (R26*SUMPRODUCT(K26:$K$98, X26:$X$98)-K26*$AZ$3)/Z26, 0)</f>
        <v>15869.380138106097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2000000</v>
      </c>
      <c r="S27">
        <f t="shared" si="1"/>
        <v>16476.648794162029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11499.958635062208</v>
      </c>
      <c r="AC27">
        <f t="shared" si="2"/>
        <v>11742.755153702621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-9451.9946059482136</v>
      </c>
      <c r="AI27">
        <f t="shared" si="7"/>
        <v>-9469.8118746483015</v>
      </c>
      <c r="AJ27">
        <f t="shared" si="8"/>
        <v>-242.79651864041261</v>
      </c>
      <c r="AK27">
        <f t="shared" si="30"/>
        <v>804.99710445435471</v>
      </c>
      <c r="AL27">
        <f t="shared" si="9"/>
        <v>-8907.6112888343596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-1592.888081897773</v>
      </c>
      <c r="AR27">
        <f t="shared" si="14"/>
        <v>-1595.8907195576039</v>
      </c>
      <c r="AS27">
        <f t="shared" si="15"/>
        <v>-40.917044178717624</v>
      </c>
      <c r="AT27">
        <f t="shared" si="16"/>
        <v>135.66134420354149</v>
      </c>
      <c r="AU27">
        <f t="shared" si="17"/>
        <v>-1501.1464195327801</v>
      </c>
      <c r="AW27">
        <v>24</v>
      </c>
      <c r="AX27">
        <f>IF(Z27&gt;0, (R27*SUMPRODUCT(K27:$K$98, X27:$X$98)-K27*$AZ$3)/Z27, 0)</f>
        <v>16476.648794162029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2000000</v>
      </c>
      <c r="S28">
        <f t="shared" si="1"/>
        <v>16977.107437968403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11742.755153702621</v>
      </c>
      <c r="AC28">
        <f t="shared" si="2"/>
        <v>11894.513359785831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-9886.2265475544336</v>
      </c>
      <c r="AI28">
        <f t="shared" si="7"/>
        <v>-9903.7420657356761</v>
      </c>
      <c r="AJ28">
        <f t="shared" si="8"/>
        <v>-151.7582060832101</v>
      </c>
      <c r="AK28">
        <f t="shared" si="30"/>
        <v>821.9928607591836</v>
      </c>
      <c r="AL28">
        <f t="shared" si="9"/>
        <v>-9233.5074110597034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-1487.5594573134845</v>
      </c>
      <c r="AR28">
        <f t="shared" si="14"/>
        <v>-1490.19498003744</v>
      </c>
      <c r="AS28">
        <f t="shared" si="15"/>
        <v>-22.834734122075304</v>
      </c>
      <c r="AT28">
        <f t="shared" si="16"/>
        <v>123.68351544290334</v>
      </c>
      <c r="AU28">
        <f t="shared" si="17"/>
        <v>-1389.3461987166122</v>
      </c>
      <c r="AW28">
        <v>25</v>
      </c>
      <c r="AX28">
        <f>IF(Z28&gt;0, (R28*SUMPRODUCT(K28:$K$98, X28:$X$98)-K28*$AZ$3)/Z28, 0)</f>
        <v>16977.107437968403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2000000</v>
      </c>
      <c r="S29">
        <f t="shared" si="1"/>
        <v>17379.696038358848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11894.513359785831</v>
      </c>
      <c r="AC29">
        <f t="shared" si="2"/>
        <v>11964.673802455372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-10372.531526647554</v>
      </c>
      <c r="AI29">
        <f t="shared" si="7"/>
        <v>-10389.7422330029</v>
      </c>
      <c r="AJ29">
        <f t="shared" si="8"/>
        <v>-70.160442669541226</v>
      </c>
      <c r="AK29">
        <f t="shared" si="30"/>
        <v>832.61593518500831</v>
      </c>
      <c r="AL29">
        <f t="shared" si="9"/>
        <v>-9627.2867404874341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-1393.511367858162</v>
      </c>
      <c r="AR29">
        <f t="shared" si="14"/>
        <v>-1395.8235628024174</v>
      </c>
      <c r="AS29">
        <f t="shared" si="15"/>
        <v>-9.4257967963550762</v>
      </c>
      <c r="AT29">
        <f t="shared" si="16"/>
        <v>111.85888109950768</v>
      </c>
      <c r="AU29">
        <f t="shared" si="17"/>
        <v>-1293.3904784992649</v>
      </c>
      <c r="AW29">
        <v>26</v>
      </c>
      <c r="AX29">
        <f>IF(Z29&gt;0, (R29*SUMPRODUCT(K29:$K$98, X29:$X$98)-K29*$AZ$3)/Z29, 0)</f>
        <v>17379.696038358848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2000000</v>
      </c>
      <c r="S30">
        <f t="shared" si="1"/>
        <v>17693.143525050673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11964.673802455372</v>
      </c>
      <c r="AC30">
        <f t="shared" si="2"/>
        <v>11961.98377386776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-10927.570379639921</v>
      </c>
      <c r="AI30">
        <f t="shared" si="7"/>
        <v>-10944.472384301969</v>
      </c>
      <c r="AJ30">
        <f t="shared" si="8"/>
        <v>2.6900285876126873</v>
      </c>
      <c r="AK30">
        <f t="shared" si="30"/>
        <v>837.52716617187616</v>
      </c>
      <c r="AL30">
        <f t="shared" si="9"/>
        <v>-10104.25518954248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-1310.7846351526807</v>
      </c>
      <c r="AR30">
        <f t="shared" si="14"/>
        <v>-1312.8120655186815</v>
      </c>
      <c r="AS30">
        <f t="shared" si="15"/>
        <v>0.32267448465340981</v>
      </c>
      <c r="AT30">
        <f t="shared" si="16"/>
        <v>100.46311328147547</v>
      </c>
      <c r="AU30">
        <f t="shared" si="17"/>
        <v>-1212.0262777525527</v>
      </c>
      <c r="AW30">
        <v>27</v>
      </c>
      <c r="AX30">
        <f>IF(Z30&gt;0, (R30*SUMPRODUCT(K30:$K$98, X30:$X$98)-K30*$AZ$3)/Z30, 0)</f>
        <v>17693.143525050673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2000000</v>
      </c>
      <c r="S31">
        <f t="shared" si="1"/>
        <v>17923.650948978328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11961.98377386776</v>
      </c>
      <c r="AC31">
        <f t="shared" si="2"/>
        <v>11893.003905920938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-11564.956005460079</v>
      </c>
      <c r="AI31">
        <f t="shared" si="7"/>
        <v>-11581.544428125439</v>
      </c>
      <c r="AJ31">
        <f t="shared" si="8"/>
        <v>68.979867946822196</v>
      </c>
      <c r="AK31">
        <f t="shared" si="30"/>
        <v>837.33886417074325</v>
      </c>
      <c r="AL31">
        <f t="shared" si="9"/>
        <v>-10675.225696007874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-1238.6074618996111</v>
      </c>
      <c r="AR31">
        <f t="shared" si="14"/>
        <v>-1240.3840829334272</v>
      </c>
      <c r="AS31">
        <f t="shared" si="15"/>
        <v>7.3877478755168706</v>
      </c>
      <c r="AT31">
        <f t="shared" si="16"/>
        <v>89.679041131740817</v>
      </c>
      <c r="AU31">
        <f t="shared" si="17"/>
        <v>-1143.3172939261697</v>
      </c>
      <c r="AW31">
        <v>28</v>
      </c>
      <c r="AX31">
        <f>IF(Z31&gt;0, (R31*SUMPRODUCT(K31:$K$98, X31:$X$98)-K31*$AZ$3)/Z31, 0)</f>
        <v>17923.650948978328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2000000</v>
      </c>
      <c r="S32">
        <f t="shared" si="1"/>
        <v>18076.155855154109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11893.003905920938</v>
      </c>
      <c r="AC32">
        <f t="shared" si="2"/>
        <v>11763.150700455124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-12292.865213976562</v>
      </c>
      <c r="AI32">
        <f t="shared" si="7"/>
        <v>-12309.134091600094</v>
      </c>
      <c r="AJ32">
        <f t="shared" si="8"/>
        <v>129.85320546581352</v>
      </c>
      <c r="AK32">
        <f t="shared" si="30"/>
        <v>832.5102734144657</v>
      </c>
      <c r="AL32">
        <f t="shared" si="9"/>
        <v>-11346.770612719814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-1175.5058754785462</v>
      </c>
      <c r="AR32">
        <f t="shared" si="14"/>
        <v>-1177.0615877474938</v>
      </c>
      <c r="AS32">
        <f t="shared" si="15"/>
        <v>12.417219526757409</v>
      </c>
      <c r="AT32">
        <f t="shared" si="16"/>
        <v>79.608838196834498</v>
      </c>
      <c r="AU32">
        <f t="shared" si="17"/>
        <v>-1085.0355300239019</v>
      </c>
      <c r="AW32">
        <v>29</v>
      </c>
      <c r="AX32">
        <f>IF(Z32&gt;0, (R32*SUMPRODUCT(K32:$K$98, X32:$X$98)-K32*$AZ$3)/Z32, 0)</f>
        <v>18076.155855154109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2000000</v>
      </c>
      <c r="S33">
        <f t="shared" si="1"/>
        <v>18156.159867443188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11763.150700455124</v>
      </c>
      <c r="AC33">
        <f t="shared" si="2"/>
        <v>11577.603982506756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-13158.90596191483</v>
      </c>
      <c r="AI33">
        <f t="shared" si="7"/>
        <v>-13174.847664437602</v>
      </c>
      <c r="AJ33">
        <f t="shared" si="8"/>
        <v>185.54671794836759</v>
      </c>
      <c r="AK33">
        <f t="shared" si="30"/>
        <v>823.42054903185874</v>
      </c>
      <c r="AL33">
        <f t="shared" si="9"/>
        <v>-12165.880397457377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-1123.5009527194184</v>
      </c>
      <c r="AR33">
        <f t="shared" si="14"/>
        <v>-1124.8620474809541</v>
      </c>
      <c r="AS33">
        <f t="shared" si="15"/>
        <v>15.841887995270516</v>
      </c>
      <c r="AT33">
        <f t="shared" si="16"/>
        <v>70.303243598179876</v>
      </c>
      <c r="AU33">
        <f t="shared" si="17"/>
        <v>-1038.7169158875038</v>
      </c>
      <c r="AW33">
        <v>30</v>
      </c>
      <c r="AX33">
        <f>IF(Z33&gt;0, (R33*SUMPRODUCT(K33:$K$98, X33:$X$98)-K33*$AZ$3)/Z33, 0)</f>
        <v>18156.159867443188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2000000</v>
      </c>
      <c r="S34">
        <f t="shared" si="1"/>
        <v>18163.394990210658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11577.603982506756</v>
      </c>
      <c r="AC34">
        <f t="shared" si="2"/>
        <v>11337.995134724993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-14138.356728016708</v>
      </c>
      <c r="AI34">
        <f t="shared" si="7"/>
        <v>-14153.962284055153</v>
      </c>
      <c r="AJ34">
        <f t="shared" si="8"/>
        <v>239.60884778176296</v>
      </c>
      <c r="AK34">
        <f t="shared" si="30"/>
        <v>810.43227877547304</v>
      </c>
      <c r="AL34">
        <f t="shared" si="9"/>
        <v>-13103.921157497916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-1077.79105349065</v>
      </c>
      <c r="AR34">
        <f t="shared" si="14"/>
        <v>-1078.9806916506245</v>
      </c>
      <c r="AS34">
        <f t="shared" si="15"/>
        <v>18.265791240409133</v>
      </c>
      <c r="AT34">
        <f t="shared" si="16"/>
        <v>61.780635212956199</v>
      </c>
      <c r="AU34">
        <f t="shared" si="17"/>
        <v>-998.93426519725926</v>
      </c>
      <c r="AW34">
        <v>31</v>
      </c>
      <c r="AX34">
        <f>IF(Z34&gt;0, (R34*SUMPRODUCT(K34:$K$98, X34:$X$98)-K34*$AZ$3)/Z34, 0)</f>
        <v>18163.394990210658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18103.084238429667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11337.995134724993</v>
      </c>
      <c r="AC35">
        <f t="shared" ref="AC35:AC66" si="33">S35*Z35</f>
        <v>11049.393460642965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-15240.594517373054</v>
      </c>
      <c r="AI35">
        <f t="shared" ref="AI35:AI66" si="38">SUM(AE35:AH35)</f>
        <v>-15255.853510419647</v>
      </c>
      <c r="AJ35">
        <f t="shared" ref="AJ35:AJ66" si="39">AB35-AC35</f>
        <v>288.60167408202869</v>
      </c>
      <c r="AK35">
        <f t="shared" si="30"/>
        <v>793.65965943074957</v>
      </c>
      <c r="AL35">
        <f t="shared" ref="AL35:AL66" si="40">SUM(AI35:AK35)</f>
        <v>-14173.592176906868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-1037.3361791044499</v>
      </c>
      <c r="AR35">
        <f t="shared" ref="AR35:AR66" si="45">AI35*$K35</f>
        <v>-1038.3747675614743</v>
      </c>
      <c r="AS35">
        <f t="shared" ref="AS35:AS66" si="46">AJ35*$K35</f>
        <v>19.643391045810823</v>
      </c>
      <c r="AT35">
        <f t="shared" ref="AT35:AT66" si="47">AK35*$K35</f>
        <v>54.019669487613889</v>
      </c>
      <c r="AU35">
        <f t="shared" ref="AU35:AU66" si="48">AL35*$K35</f>
        <v>-964.71170702804955</v>
      </c>
      <c r="AW35">
        <v>32</v>
      </c>
      <c r="AX35">
        <f>IF(Z35&gt;0, (R35*SUMPRODUCT(K35:$K$98, X35:$X$98)-K35*$AZ$3)/Z35, 0)</f>
        <v>18103.084238429667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2000000</v>
      </c>
      <c r="S36">
        <f t="shared" si="32"/>
        <v>17980.581871568364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11049.393460642965</v>
      </c>
      <c r="AC36">
        <f t="shared" si="33"/>
        <v>10716.690656010502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-16482.899788787327</v>
      </c>
      <c r="AI36">
        <f t="shared" si="38"/>
        <v>-16497.800155656092</v>
      </c>
      <c r="AJ36">
        <f t="shared" si="39"/>
        <v>332.70280463246308</v>
      </c>
      <c r="AK36">
        <f t="shared" si="30"/>
        <v>773.45754224500763</v>
      </c>
      <c r="AL36">
        <f t="shared" si="40"/>
        <v>-15391.639808778622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-1001.6897088779368</v>
      </c>
      <c r="AR36">
        <f t="shared" si="45"/>
        <v>-1002.5952257676956</v>
      </c>
      <c r="AS36">
        <f t="shared" si="46"/>
        <v>20.218831624631498</v>
      </c>
      <c r="AT36">
        <f t="shared" si="47"/>
        <v>47.004135816434939</v>
      </c>
      <c r="AU36">
        <f t="shared" si="48"/>
        <v>-935.37225832662921</v>
      </c>
      <c r="AW36">
        <v>33</v>
      </c>
      <c r="AX36">
        <f>IF(Z36&gt;0, (R36*SUMPRODUCT(K36:$K$98, X36:$X$98)-K36*$AZ$3)/Z36, 0)</f>
        <v>17980.581871568364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2000000</v>
      </c>
      <c r="S37">
        <f t="shared" si="32"/>
        <v>17799.626549735116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10716.690656010502</v>
      </c>
      <c r="AC37">
        <f t="shared" si="33"/>
        <v>10344.137888625402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-17821.986699308422</v>
      </c>
      <c r="AI37">
        <f t="shared" si="38"/>
        <v>-17836.51528767476</v>
      </c>
      <c r="AJ37">
        <f t="shared" si="39"/>
        <v>372.55276738509929</v>
      </c>
      <c r="AK37">
        <f t="shared" si="30"/>
        <v>750.16834592073519</v>
      </c>
      <c r="AL37">
        <f t="shared" si="40"/>
        <v>-16713.794174368926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-967.02496533281646</v>
      </c>
      <c r="AR37">
        <f t="shared" si="45"/>
        <v>-967.81328977151884</v>
      </c>
      <c r="AS37">
        <f t="shared" si="46"/>
        <v>20.214796085511644</v>
      </c>
      <c r="AT37">
        <f t="shared" si="47"/>
        <v>40.70430143099172</v>
      </c>
      <c r="AU37">
        <f t="shared" si="48"/>
        <v>-906.89419225501547</v>
      </c>
      <c r="AW37">
        <v>34</v>
      </c>
      <c r="AX37">
        <f>IF(Z37&gt;0, (R37*SUMPRODUCT(K37:$K$98, X37:$X$98)-K37*$AZ$3)/Z37, 0)</f>
        <v>17799.626549735116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2000000</v>
      </c>
      <c r="S38">
        <f t="shared" si="32"/>
        <v>17568.89247716765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10344.137888625402</v>
      </c>
      <c r="AC38">
        <f t="shared" si="33"/>
        <v>9938.8423353397666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-19250.553928457688</v>
      </c>
      <c r="AI38">
        <f t="shared" si="38"/>
        <v>-19264.696599016257</v>
      </c>
      <c r="AJ38">
        <f t="shared" si="39"/>
        <v>405.29555328563583</v>
      </c>
      <c r="AK38">
        <f t="shared" si="30"/>
        <v>724.0896522037782</v>
      </c>
      <c r="AL38">
        <f t="shared" si="40"/>
        <v>-18135.311393526845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-932.62441176234472</v>
      </c>
      <c r="AR38">
        <f t="shared" si="45"/>
        <v>-933.30957645212209</v>
      </c>
      <c r="AS38">
        <f t="shared" si="46"/>
        <v>19.635202622098976</v>
      </c>
      <c r="AT38">
        <f t="shared" si="47"/>
        <v>35.079701522326701</v>
      </c>
      <c r="AU38">
        <f t="shared" si="48"/>
        <v>-878.59467230769644</v>
      </c>
      <c r="AW38">
        <v>35</v>
      </c>
      <c r="AX38">
        <f>IF(Z38&gt;0, (R38*SUMPRODUCT(K38:$K$98, X38:$X$98)-K38*$AZ$3)/Z38, 0)</f>
        <v>17568.89247716765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2000000</v>
      </c>
      <c r="S39">
        <f t="shared" si="32"/>
        <v>17296.74016748599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9938.8423353397666</v>
      </c>
      <c r="AC39">
        <f t="shared" si="33"/>
        <v>9507.7620414766934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-20729.112497908929</v>
      </c>
      <c r="AI39">
        <f t="shared" si="38"/>
        <v>-20742.85462785569</v>
      </c>
      <c r="AJ39">
        <f t="shared" si="39"/>
        <v>431.08029386307317</v>
      </c>
      <c r="AK39">
        <f t="shared" si="30"/>
        <v>695.71896347378367</v>
      </c>
      <c r="AL39">
        <f t="shared" si="40"/>
        <v>-19616.055370518832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-896.65677476664837</v>
      </c>
      <c r="AR39">
        <f t="shared" si="45"/>
        <v>-897.25120320239205</v>
      </c>
      <c r="AS39">
        <f t="shared" si="46"/>
        <v>18.64677351718333</v>
      </c>
      <c r="AT39">
        <f t="shared" si="47"/>
        <v>30.093961909624792</v>
      </c>
      <c r="AU39">
        <f t="shared" si="48"/>
        <v>-848.51046777558395</v>
      </c>
      <c r="AW39">
        <v>36</v>
      </c>
      <c r="AX39">
        <f>IF(Z39&gt;0, (R39*SUMPRODUCT(K39:$K$98, X39:$X$98)-K39*$AZ$3)/Z39, 0)</f>
        <v>17296.74016748599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2000000</v>
      </c>
      <c r="S40">
        <f t="shared" si="32"/>
        <v>16994.351439383237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9507.7620414766934</v>
      </c>
      <c r="AC40">
        <f t="shared" si="33"/>
        <v>9058.9125148343901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-22268.044195735023</v>
      </c>
      <c r="AI40">
        <f t="shared" si="38"/>
        <v>-22281.370553829867</v>
      </c>
      <c r="AJ40">
        <f t="shared" si="39"/>
        <v>448.84952664230332</v>
      </c>
      <c r="AK40">
        <f t="shared" ref="AK40:AK71" si="61">G40*SUM(AB40:AB40, AE40:AF40)</f>
        <v>665.54334290336863</v>
      </c>
      <c r="AL40">
        <f t="shared" si="40"/>
        <v>-21166.977684284193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-860.02203297601386</v>
      </c>
      <c r="AR40">
        <f t="shared" si="45"/>
        <v>-860.53671497862501</v>
      </c>
      <c r="AS40">
        <f t="shared" si="46"/>
        <v>17.335176767664638</v>
      </c>
      <c r="AT40">
        <f t="shared" si="47"/>
        <v>25.704185503055321</v>
      </c>
      <c r="AU40">
        <f t="shared" si="48"/>
        <v>-817.49735270790495</v>
      </c>
      <c r="AW40">
        <v>37</v>
      </c>
      <c r="AX40">
        <f>IF(Z40&gt;0, (R40*SUMPRODUCT(K40:$K$98, X40:$X$98)-K40*$AZ$3)/Z40, 0)</f>
        <v>16994.351439383237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2000000</v>
      </c>
      <c r="S41">
        <f t="shared" si="32"/>
        <v>16671.69993189018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9058.9125148343901</v>
      </c>
      <c r="AC41">
        <f t="shared" si="33"/>
        <v>8598.7183819694001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-23912.874535256222</v>
      </c>
      <c r="AI41">
        <f t="shared" si="38"/>
        <v>-23925.768718838426</v>
      </c>
      <c r="AJ41">
        <f t="shared" si="39"/>
        <v>460.19413286499002</v>
      </c>
      <c r="AK41">
        <f t="shared" si="61"/>
        <v>634.12387603840739</v>
      </c>
      <c r="AL41">
        <f t="shared" si="40"/>
        <v>-22831.45070993503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-824.59607938545707</v>
      </c>
      <c r="AR41">
        <f t="shared" si="45"/>
        <v>-825.04071406177275</v>
      </c>
      <c r="AS41">
        <f t="shared" si="46"/>
        <v>15.869036453864156</v>
      </c>
      <c r="AT41">
        <f t="shared" si="47"/>
        <v>21.866717079748923</v>
      </c>
      <c r="AU41">
        <f t="shared" si="48"/>
        <v>-787.30496052815977</v>
      </c>
      <c r="AW41">
        <v>38</v>
      </c>
      <c r="AX41">
        <f>IF(Z41&gt;0, (R41*SUMPRODUCT(K41:$K$98, X41:$X$98)-K41*$AZ$3)/Z41, 0)</f>
        <v>16671.69993189018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2000000</v>
      </c>
      <c r="S42">
        <f t="shared" si="32"/>
        <v>16334.744867631895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8598.7183819694001</v>
      </c>
      <c r="AC42">
        <f t="shared" si="33"/>
        <v>8131.1114991116428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-25659.070480656774</v>
      </c>
      <c r="AI42">
        <f t="shared" si="38"/>
        <v>-25671.514984022149</v>
      </c>
      <c r="AJ42">
        <f t="shared" si="39"/>
        <v>467.60688285775723</v>
      </c>
      <c r="AK42">
        <f t="shared" si="61"/>
        <v>601.91028673785809</v>
      </c>
      <c r="AL42">
        <f t="shared" si="40"/>
        <v>-24601.997814426537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-790.00961564470231</v>
      </c>
      <c r="AR42">
        <f t="shared" si="45"/>
        <v>-790.39276581875015</v>
      </c>
      <c r="AS42">
        <f t="shared" si="46"/>
        <v>14.397011539360273</v>
      </c>
      <c r="AT42">
        <f t="shared" si="47"/>
        <v>18.532039757123599</v>
      </c>
      <c r="AU42">
        <f t="shared" si="48"/>
        <v>-757.4637145222664</v>
      </c>
      <c r="AW42">
        <v>39</v>
      </c>
      <c r="AX42">
        <f>IF(Z42&gt;0, (R42*SUMPRODUCT(K42:$K$98, X42:$X$98)-K42*$AZ$3)/Z42, 0)</f>
        <v>16334.744867631895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2000000</v>
      </c>
      <c r="S43">
        <f t="shared" si="32"/>
        <v>15989.735009596268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8131.1114991116428</v>
      </c>
      <c r="AC43">
        <f t="shared" si="33"/>
        <v>7659.8422375095306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-27509.709627868895</v>
      </c>
      <c r="AI43">
        <f t="shared" si="38"/>
        <v>-27521.685814830267</v>
      </c>
      <c r="AJ43">
        <f t="shared" si="39"/>
        <v>471.26926160211224</v>
      </c>
      <c r="AK43">
        <f t="shared" si="61"/>
        <v>569.17780493781504</v>
      </c>
      <c r="AL43">
        <f t="shared" si="40"/>
        <v>-26481.23874829034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-756.23964556126043</v>
      </c>
      <c r="AR43">
        <f t="shared" si="45"/>
        <v>-756.56886995167963</v>
      </c>
      <c r="AS43">
        <f t="shared" si="46"/>
        <v>12.955153077910079</v>
      </c>
      <c r="AT43">
        <f t="shared" si="47"/>
        <v>15.646650847650337</v>
      </c>
      <c r="AU43">
        <f t="shared" si="48"/>
        <v>-727.96706602611914</v>
      </c>
      <c r="AW43">
        <v>40</v>
      </c>
      <c r="AX43">
        <f>IF(Z43&gt;0, (R43*SUMPRODUCT(K43:$K$98, X43:$X$98)-K43*$AZ$3)/Z43, 0)</f>
        <v>15989.735009596268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2000000</v>
      </c>
      <c r="S44">
        <f t="shared" si="32"/>
        <v>15640.335863175625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7659.8422375095306</v>
      </c>
      <c r="AC44">
        <f t="shared" si="33"/>
        <v>7188.1921937720099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-29327.583640447163</v>
      </c>
      <c r="AI44">
        <f t="shared" si="38"/>
        <v>-29339.073470743417</v>
      </c>
      <c r="AJ44">
        <f t="shared" si="39"/>
        <v>471.65004373752072</v>
      </c>
      <c r="AK44">
        <f t="shared" si="61"/>
        <v>536.18895662566717</v>
      </c>
      <c r="AL44">
        <f t="shared" si="40"/>
        <v>-28331.234470380226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-719.83290359232831</v>
      </c>
      <c r="AR44">
        <f t="shared" si="45"/>
        <v>-720.11491652613608</v>
      </c>
      <c r="AS44">
        <f t="shared" si="46"/>
        <v>11.5764470958594</v>
      </c>
      <c r="AT44">
        <f t="shared" si="47"/>
        <v>13.160526903746991</v>
      </c>
      <c r="AU44">
        <f t="shared" si="48"/>
        <v>-695.37794252652964</v>
      </c>
      <c r="AW44">
        <v>41</v>
      </c>
      <c r="AX44">
        <f>IF(Z44&gt;0, (R44*SUMPRODUCT(K44:$K$98, X44:$X$98)-K44*$AZ$3)/Z44, 0)</f>
        <v>15640.335863175625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2000000</v>
      </c>
      <c r="S45">
        <f t="shared" si="32"/>
        <v>15295.728816653304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7188.1921937720099</v>
      </c>
      <c r="AC45">
        <f t="shared" si="33"/>
        <v>6722.4571489508817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-30996.607874126996</v>
      </c>
      <c r="AI45">
        <f t="shared" si="38"/>
        <v>-31007.59534852186</v>
      </c>
      <c r="AJ45">
        <f t="shared" si="39"/>
        <v>465.73504482112821</v>
      </c>
      <c r="AK45">
        <f t="shared" si="61"/>
        <v>503.17345356404076</v>
      </c>
      <c r="AL45">
        <f t="shared" si="40"/>
        <v>-30038.686850136692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-679.28427164985942</v>
      </c>
      <c r="AR45">
        <f t="shared" si="45"/>
        <v>-679.52505988616883</v>
      </c>
      <c r="AS45">
        <f t="shared" si="46"/>
        <v>10.206487496562719</v>
      </c>
      <c r="AT45">
        <f t="shared" si="47"/>
        <v>11.026942506282886</v>
      </c>
      <c r="AU45">
        <f t="shared" si="48"/>
        <v>-658.29162988332325</v>
      </c>
      <c r="AW45">
        <v>42</v>
      </c>
      <c r="AX45">
        <f>IF(Z45&gt;0, (R45*SUMPRODUCT(K45:$K$98, X45:$X$98)-K45*$AZ$3)/Z45, 0)</f>
        <v>15295.728816653304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2000000</v>
      </c>
      <c r="S46">
        <f t="shared" si="32"/>
        <v>15106.492499615655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6722.4571489508817</v>
      </c>
      <c r="AC46">
        <f t="shared" si="33"/>
        <v>6270.0459654895894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-40095.228741352679</v>
      </c>
      <c r="AI46">
        <f t="shared" si="38"/>
        <v>-40105.605150644325</v>
      </c>
      <c r="AJ46">
        <f t="shared" si="39"/>
        <v>452.41118346129224</v>
      </c>
      <c r="AK46">
        <f t="shared" si="61"/>
        <v>470.57200042656177</v>
      </c>
      <c r="AL46">
        <f t="shared" si="40"/>
        <v>-39182.621966756473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-784.53452882668716</v>
      </c>
      <c r="AR46">
        <f t="shared" si="45"/>
        <v>-784.73756174681455</v>
      </c>
      <c r="AS46">
        <f t="shared" si="46"/>
        <v>8.8522301978206546</v>
      </c>
      <c r="AT46">
        <f t="shared" si="47"/>
        <v>9.207578912074549</v>
      </c>
      <c r="AU46">
        <f t="shared" si="48"/>
        <v>-766.67775263691942</v>
      </c>
      <c r="AW46">
        <v>43</v>
      </c>
      <c r="AX46">
        <f>IF(Z46&gt;0, (R46*SUMPRODUCT(K46:$K$98, X46:$X$98)-K46*$AZ$3)/Z46, 0)</f>
        <v>15106.492499615655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2000000</v>
      </c>
      <c r="S47">
        <f t="shared" si="32"/>
        <v>14711.516025254767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6270.0459654895894</v>
      </c>
      <c r="AC47">
        <f t="shared" si="33"/>
        <v>5688.0766939741243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-48529.421975211852</v>
      </c>
      <c r="AI47">
        <f t="shared" si="38"/>
        <v>-48539.088002635894</v>
      </c>
      <c r="AJ47">
        <f t="shared" si="39"/>
        <v>581.96927151546515</v>
      </c>
      <c r="AK47">
        <f t="shared" si="61"/>
        <v>438.90321758427132</v>
      </c>
      <c r="AL47">
        <f t="shared" si="40"/>
        <v>-47518.215513536154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-847.82547696716495</v>
      </c>
      <c r="AR47">
        <f t="shared" si="45"/>
        <v>-847.99434574774409</v>
      </c>
      <c r="AS47">
        <f t="shared" si="46"/>
        <v>10.167200743805662</v>
      </c>
      <c r="AT47">
        <f t="shared" si="47"/>
        <v>7.6677882127027699</v>
      </c>
      <c r="AU47">
        <f t="shared" si="48"/>
        <v>-830.15935679123561</v>
      </c>
      <c r="AW47">
        <v>44</v>
      </c>
      <c r="AX47">
        <f>IF(Z47&gt;0, (R47*SUMPRODUCT(K47:$K$98, X47:$X$98)-K47*$AZ$3)/Z47, 0)</f>
        <v>14711.516025254767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2000000</v>
      </c>
      <c r="S48">
        <f t="shared" si="32"/>
        <v>14156.021417340284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5688.0766939741243</v>
      </c>
      <c r="AC48">
        <f t="shared" si="33"/>
        <v>5021.1130538919788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-56153.291565493979</v>
      </c>
      <c r="AI48">
        <f t="shared" si="38"/>
        <v>-56162.159016499216</v>
      </c>
      <c r="AJ48">
        <f t="shared" si="39"/>
        <v>666.9636400821455</v>
      </c>
      <c r="AK48">
        <f t="shared" si="61"/>
        <v>398.16536857818875</v>
      </c>
      <c r="AL48">
        <f t="shared" si="40"/>
        <v>-55097.030007838883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-875.90809545225113</v>
      </c>
      <c r="AR48">
        <f t="shared" si="45"/>
        <v>-876.04641454103432</v>
      </c>
      <c r="AS48">
        <f t="shared" si="46"/>
        <v>10.403643943808294</v>
      </c>
      <c r="AT48">
        <f t="shared" si="47"/>
        <v>6.2107894291396191</v>
      </c>
      <c r="AU48">
        <f t="shared" si="48"/>
        <v>-859.43198116808639</v>
      </c>
      <c r="AW48">
        <v>45</v>
      </c>
      <c r="AX48">
        <f>IF(Z48&gt;0, (R48*SUMPRODUCT(K48:$K$98, X48:$X$98)-K48*$AZ$3)/Z48, 0)</f>
        <v>14156.021417340284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2000000</v>
      </c>
      <c r="S49">
        <f t="shared" si="32"/>
        <v>13465.0768322652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5021.1130538919788</v>
      </c>
      <c r="AC49">
        <f t="shared" si="33"/>
        <v>4306.68874137278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-62619.361762998022</v>
      </c>
      <c r="AI49">
        <f t="shared" si="38"/>
        <v>-62627.357797471166</v>
      </c>
      <c r="AJ49">
        <f t="shared" si="39"/>
        <v>714.42431251919879</v>
      </c>
      <c r="AK49">
        <f t="shared" si="61"/>
        <v>351.47791377243857</v>
      </c>
      <c r="AL49">
        <f t="shared" si="40"/>
        <v>-61561.455571179526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-872.11536064838901</v>
      </c>
      <c r="AR49">
        <f t="shared" si="45"/>
        <v>-872.22672340093027</v>
      </c>
      <c r="AS49">
        <f t="shared" si="46"/>
        <v>9.9499643469190833</v>
      </c>
      <c r="AT49">
        <f t="shared" si="47"/>
        <v>4.8951199581009268</v>
      </c>
      <c r="AU49">
        <f t="shared" si="48"/>
        <v>-857.38163909591015</v>
      </c>
      <c r="AW49">
        <v>46</v>
      </c>
      <c r="AX49">
        <f>IF(Z49&gt;0, (R49*SUMPRODUCT(K49:$K$98, X49:$X$98)-K49*$AZ$3)/Z49, 0)</f>
        <v>13465.0768322652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2000000</v>
      </c>
      <c r="S50">
        <f t="shared" si="32"/>
        <v>12626.268511308408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4306.68874137278</v>
      </c>
      <c r="AC50">
        <f t="shared" si="33"/>
        <v>3578.7553297717614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-66411.350254886769</v>
      </c>
      <c r="AI50">
        <f t="shared" si="38"/>
        <v>-66418.436187136991</v>
      </c>
      <c r="AJ50">
        <f t="shared" si="39"/>
        <v>727.93341160101863</v>
      </c>
      <c r="AK50">
        <f t="shared" si="61"/>
        <v>301.4682118960946</v>
      </c>
      <c r="AL50">
        <f t="shared" si="40"/>
        <v>-65389.034563639885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-825.82796746716429</v>
      </c>
      <c r="AR50">
        <f t="shared" si="45"/>
        <v>-825.91608133633497</v>
      </c>
      <c r="AS50">
        <f t="shared" si="46"/>
        <v>9.0518829604683955</v>
      </c>
      <c r="AT50">
        <f t="shared" si="47"/>
        <v>3.7487700480505262</v>
      </c>
      <c r="AU50">
        <f t="shared" si="48"/>
        <v>-813.11542832781618</v>
      </c>
      <c r="AW50">
        <v>47</v>
      </c>
      <c r="AX50">
        <f>IF(Z50&gt;0, (R50*SUMPRODUCT(K50:$K$98, X50:$X$98)-K50*$AZ$3)/Z50, 0)</f>
        <v>12626.268511308408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2000000</v>
      </c>
      <c r="S51">
        <f t="shared" si="32"/>
        <v>11694.22723874638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3578.7553297717614</v>
      </c>
      <c r="AC51">
        <f t="shared" si="33"/>
        <v>2881.661245382606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-68371.004425162595</v>
      </c>
      <c r="AI51">
        <f t="shared" si="38"/>
        <v>-68377.164860535006</v>
      </c>
      <c r="AJ51">
        <f t="shared" si="39"/>
        <v>697.09408438915534</v>
      </c>
      <c r="AK51">
        <f t="shared" si="61"/>
        <v>250.51287308402331</v>
      </c>
      <c r="AL51">
        <f t="shared" si="40"/>
        <v>-67429.557903061825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-759.10388437014046</v>
      </c>
      <c r="AR51">
        <f t="shared" si="45"/>
        <v>-759.17228193808501</v>
      </c>
      <c r="AS51">
        <f t="shared" si="46"/>
        <v>7.7396380480334868</v>
      </c>
      <c r="AT51">
        <f t="shared" si="47"/>
        <v>2.7813734293015524</v>
      </c>
      <c r="AU51">
        <f t="shared" si="48"/>
        <v>-748.65127046074997</v>
      </c>
      <c r="AW51">
        <v>48</v>
      </c>
      <c r="AX51">
        <f>IF(Z51&gt;0, (R51*SUMPRODUCT(K51:$K$98, X51:$X$98)-K51*$AZ$3)/Z51, 0)</f>
        <v>11694.22723874638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2000000</v>
      </c>
      <c r="S52">
        <f t="shared" si="32"/>
        <v>10659.970887374597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2881.661245382606</v>
      </c>
      <c r="AC52">
        <f t="shared" si="33"/>
        <v>2237.4983280464003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-68112.027703868327</v>
      </c>
      <c r="AI52">
        <f t="shared" si="38"/>
        <v>-68117.275134540716</v>
      </c>
      <c r="AJ52">
        <f t="shared" si="39"/>
        <v>644.16291733620574</v>
      </c>
      <c r="AK52">
        <f t="shared" si="61"/>
        <v>201.71628717678243</v>
      </c>
      <c r="AL52">
        <f t="shared" si="40"/>
        <v>-67271.395930027735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-675.2040528865989</v>
      </c>
      <c r="AR52">
        <f t="shared" si="45"/>
        <v>-675.25607140046031</v>
      </c>
      <c r="AS52">
        <f t="shared" si="46"/>
        <v>6.385677055389726</v>
      </c>
      <c r="AT52">
        <f t="shared" si="47"/>
        <v>1.9996417553028643</v>
      </c>
      <c r="AU52">
        <f t="shared" si="48"/>
        <v>-666.87075258976779</v>
      </c>
      <c r="AW52">
        <v>49</v>
      </c>
      <c r="AX52">
        <f>IF(Z52&gt;0, (R52*SUMPRODUCT(K52:$K$98, X52:$X$98)-K52*$AZ$3)/Z52, 0)</f>
        <v>10659.970887374597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2000000</v>
      </c>
      <c r="S53">
        <f t="shared" si="32"/>
        <v>9515.2509514269295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2237.4983280464003</v>
      </c>
      <c r="AC53">
        <f t="shared" si="33"/>
        <v>1664.9201385829581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-65648.799606285756</v>
      </c>
      <c r="AI53">
        <f t="shared" si="38"/>
        <v>-65653.173952656347</v>
      </c>
      <c r="AJ53">
        <f t="shared" si="39"/>
        <v>572.57818946344219</v>
      </c>
      <c r="AK53">
        <f t="shared" si="61"/>
        <v>156.62488296324804</v>
      </c>
      <c r="AL53">
        <f t="shared" si="40"/>
        <v>-64923.970880229659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-581.05868606148397</v>
      </c>
      <c r="AR53">
        <f t="shared" si="45"/>
        <v>-581.09740347855347</v>
      </c>
      <c r="AS53">
        <f t="shared" si="46"/>
        <v>5.0678996787815676</v>
      </c>
      <c r="AT53">
        <f t="shared" si="47"/>
        <v>1.3862896084156995</v>
      </c>
      <c r="AU53">
        <f t="shared" si="48"/>
        <v>-574.64321419135626</v>
      </c>
      <c r="AW53">
        <v>50</v>
      </c>
      <c r="AX53">
        <f>IF(Z53&gt;0, (R53*SUMPRODUCT(K53:$K$98, X53:$X$98)-K53*$AZ$3)/Z53, 0)</f>
        <v>9515.2509514269295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2000000</v>
      </c>
      <c r="S54">
        <f t="shared" si="32"/>
        <v>8252.0623822919824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1664.9201385829581</v>
      </c>
      <c r="AC54">
        <f t="shared" si="33"/>
        <v>1175.4916877207218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-61551.770729248266</v>
      </c>
      <c r="AI54">
        <f t="shared" si="38"/>
        <v>-61555.331935021029</v>
      </c>
      <c r="AJ54">
        <f t="shared" si="39"/>
        <v>489.42845086223633</v>
      </c>
      <c r="AK54">
        <f t="shared" si="61"/>
        <v>116.54440970080708</v>
      </c>
      <c r="AL54">
        <f t="shared" si="40"/>
        <v>-60949.359074457985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-486.42483127736119</v>
      </c>
      <c r="AR54">
        <f t="shared" si="45"/>
        <v>-486.45297439812987</v>
      </c>
      <c r="AS54">
        <f t="shared" si="46"/>
        <v>3.8678034573565405</v>
      </c>
      <c r="AT54">
        <f t="shared" si="47"/>
        <v>0.92101484901874076</v>
      </c>
      <c r="AU54">
        <f t="shared" si="48"/>
        <v>-481.66415609175459</v>
      </c>
      <c r="AW54">
        <v>51</v>
      </c>
      <c r="AX54">
        <f>IF(Z54&gt;0, (R54*SUMPRODUCT(K54:$K$98, X54:$X$98)-K54*$AZ$3)/Z54, 0)</f>
        <v>8252.0623822919824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2000000</v>
      </c>
      <c r="S55">
        <f t="shared" si="32"/>
        <v>6815.2295363243475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1175.4916877207218</v>
      </c>
      <c r="AC55">
        <f t="shared" si="33"/>
        <v>770.87956644268831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-55824.869678984054</v>
      </c>
      <c r="AI55">
        <f t="shared" si="38"/>
        <v>-55827.697461828102</v>
      </c>
      <c r="AJ55">
        <f t="shared" si="39"/>
        <v>404.61212127803344</v>
      </c>
      <c r="AK55">
        <f t="shared" si="61"/>
        <v>82.284418140450526</v>
      </c>
      <c r="AL55">
        <f t="shared" si="40"/>
        <v>-55340.800922409617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-393.89900237289663</v>
      </c>
      <c r="AR55">
        <f t="shared" si="45"/>
        <v>-393.91895514390359</v>
      </c>
      <c r="AS55">
        <f t="shared" si="46"/>
        <v>2.8549338643489564</v>
      </c>
      <c r="AT55">
        <f t="shared" si="47"/>
        <v>0.58059697053909176</v>
      </c>
      <c r="AU55">
        <f t="shared" si="48"/>
        <v>-390.4834243090155</v>
      </c>
      <c r="AW55">
        <v>52</v>
      </c>
      <c r="AX55">
        <f>IF(Z55&gt;0, (R55*SUMPRODUCT(K55:$K$98, X55:$X$98)-K55*$AZ$3)/Z55, 0)</f>
        <v>6815.2295363243475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2000000</v>
      </c>
      <c r="S56">
        <f t="shared" si="32"/>
        <v>5148.2858239044117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770.87956644268831</v>
      </c>
      <c r="AC56">
        <f t="shared" si="33"/>
        <v>450.02762656919163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-49134.200077084468</v>
      </c>
      <c r="AI56">
        <f t="shared" si="38"/>
        <v>-49136.38540459911</v>
      </c>
      <c r="AJ56">
        <f t="shared" si="39"/>
        <v>320.85193987349669</v>
      </c>
      <c r="AK56">
        <f t="shared" si="61"/>
        <v>53.961569650988189</v>
      </c>
      <c r="AL56">
        <f t="shared" si="40"/>
        <v>-48761.57189507463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-309.54445610836848</v>
      </c>
      <c r="AR56">
        <f t="shared" si="45"/>
        <v>-309.55822362703935</v>
      </c>
      <c r="AS56">
        <f t="shared" si="46"/>
        <v>2.0213606625047515</v>
      </c>
      <c r="AT56">
        <f t="shared" si="47"/>
        <v>0.33995678574523641</v>
      </c>
      <c r="AU56">
        <f t="shared" si="48"/>
        <v>-307.19690617878939</v>
      </c>
      <c r="AW56">
        <v>53</v>
      </c>
      <c r="AX56">
        <f>IF(Z56&gt;0, (R56*SUMPRODUCT(K56:$K$98, X56:$X$98)-K56*$AZ$3)/Z56, 0)</f>
        <v>5148.2858239044117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2000000</v>
      </c>
      <c r="S57">
        <f t="shared" si="32"/>
        <v>3136.334438686712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450.02762656919163</v>
      </c>
      <c r="AC57">
        <f t="shared" si="33"/>
        <v>205.70376197814426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-41903.304566764702</v>
      </c>
      <c r="AI57">
        <f t="shared" si="38"/>
        <v>-41904.944249697117</v>
      </c>
      <c r="AJ57">
        <f t="shared" si="39"/>
        <v>244.32386459104737</v>
      </c>
      <c r="AK57">
        <f t="shared" si="61"/>
        <v>31.501933859843415</v>
      </c>
      <c r="AL57">
        <f t="shared" si="40"/>
        <v>-41629.118451246228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-235.70532339623213</v>
      </c>
      <c r="AR57">
        <f t="shared" si="45"/>
        <v>-235.71454658280052</v>
      </c>
      <c r="AS57">
        <f t="shared" si="46"/>
        <v>1.3743172790846163</v>
      </c>
      <c r="AT57">
        <f t="shared" si="47"/>
        <v>0.17719780300884261</v>
      </c>
      <c r="AU57">
        <f t="shared" si="48"/>
        <v>-234.16303150070709</v>
      </c>
      <c r="AW57">
        <v>54</v>
      </c>
      <c r="AX57">
        <f>IF(Z57&gt;0, (R57*SUMPRODUCT(K57:$K$98, X57:$X$98)-K57*$AZ$3)/Z57, 0)</f>
        <v>3136.334438686712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2000000</v>
      </c>
      <c r="S58">
        <f t="shared" si="32"/>
        <v>591.73883494038125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205.70376197814426</v>
      </c>
      <c r="AC58">
        <f t="shared" si="33"/>
        <v>28.231109579520474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-34445.42394509005</v>
      </c>
      <c r="AI58">
        <f t="shared" si="38"/>
        <v>-34446.616663393826</v>
      </c>
      <c r="AJ58">
        <f t="shared" si="39"/>
        <v>177.47265239862378</v>
      </c>
      <c r="AK58">
        <f t="shared" si="61"/>
        <v>14.399263338470099</v>
      </c>
      <c r="AL58">
        <f t="shared" si="40"/>
        <v>-34254.744747656732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-172.99542947829579</v>
      </c>
      <c r="AR58">
        <f t="shared" si="45"/>
        <v>-173.00141967355472</v>
      </c>
      <c r="AS58">
        <f t="shared" si="46"/>
        <v>0.89132181305983216</v>
      </c>
      <c r="AT58">
        <f t="shared" si="47"/>
        <v>7.231749417224953E-2</v>
      </c>
      <c r="AU58">
        <f t="shared" si="48"/>
        <v>-172.03778036632266</v>
      </c>
      <c r="AW58">
        <v>55</v>
      </c>
      <c r="AX58">
        <f>IF(Z58&gt;0, (R58*SUMPRODUCT(K58:$K$98, X58:$X$98)-K58*$AZ$3)/Z58, 0)</f>
        <v>591.73883494038125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2000000</v>
      </c>
      <c r="S59">
        <f t="shared" si="32"/>
        <v>-2764.1942563729885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28.231109579520474</v>
      </c>
      <c r="AC59">
        <f t="shared" si="33"/>
        <v>-92.770863650910599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-27340.030548662795</v>
      </c>
      <c r="AI59">
        <f t="shared" si="38"/>
        <v>-27340.869589401675</v>
      </c>
      <c r="AJ59">
        <f t="shared" si="39"/>
        <v>121.00197323043108</v>
      </c>
      <c r="AK59">
        <f t="shared" si="61"/>
        <v>1.9761776705664333</v>
      </c>
      <c r="AL59">
        <f t="shared" si="40"/>
        <v>-27217.891438500676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-122.59819263695775</v>
      </c>
      <c r="AR59">
        <f t="shared" si="45"/>
        <v>-122.60195506428761</v>
      </c>
      <c r="AS59">
        <f t="shared" si="46"/>
        <v>0.54259717073659075</v>
      </c>
      <c r="AT59">
        <f t="shared" si="47"/>
        <v>8.861577908983273E-3</v>
      </c>
      <c r="AU59">
        <f t="shared" si="48"/>
        <v>-122.05049631564204</v>
      </c>
      <c r="AW59">
        <v>56</v>
      </c>
      <c r="AX59">
        <f>IF(Z59&gt;0, (R59*SUMPRODUCT(K59:$K$98, X59:$X$98)-K59*$AZ$3)/Z59, 0)</f>
        <v>-2764.1942563729885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2000000</v>
      </c>
      <c r="S60">
        <f t="shared" si="32"/>
        <v>-7409.6869053764203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-92.770863650910599</v>
      </c>
      <c r="AC60">
        <f t="shared" si="33"/>
        <v>-168.94632749513215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-20850.551139064271</v>
      </c>
      <c r="AI60">
        <f t="shared" si="38"/>
        <v>-20851.121157506524</v>
      </c>
      <c r="AJ60">
        <f t="shared" si="39"/>
        <v>76.175463844221554</v>
      </c>
      <c r="AK60">
        <f t="shared" si="61"/>
        <v>-6.4939604555637427</v>
      </c>
      <c r="AL60">
        <f t="shared" si="40"/>
        <v>-20781.439654117865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-83.480412951097193</v>
      </c>
      <c r="AR60">
        <f t="shared" si="45"/>
        <v>-83.482695162950094</v>
      </c>
      <c r="AS60">
        <f t="shared" si="46"/>
        <v>0.3049875821528224</v>
      </c>
      <c r="AT60">
        <f t="shared" si="47"/>
        <v>-2.6000200038016147E-2</v>
      </c>
      <c r="AU60">
        <f t="shared" si="48"/>
        <v>-83.203707780835273</v>
      </c>
      <c r="AW60">
        <v>57</v>
      </c>
      <c r="AX60">
        <f>IF(Z60&gt;0, (R60*SUMPRODUCT(K60:$K$98, X60:$X$98)-K60*$AZ$3)/Z60, 0)</f>
        <v>-7409.6869053764203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2000000</v>
      </c>
      <c r="S61">
        <f t="shared" si="32"/>
        <v>-14112.59572432041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-168.94632749513215</v>
      </c>
      <c r="AC61">
        <f t="shared" si="33"/>
        <v>-210.97787545271484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-15246.23024040052</v>
      </c>
      <c r="AI61">
        <f t="shared" si="38"/>
        <v>-15246.603980780345</v>
      </c>
      <c r="AJ61">
        <f t="shared" si="39"/>
        <v>42.031547957582688</v>
      </c>
      <c r="AK61">
        <f t="shared" si="61"/>
        <v>-11.826242924659251</v>
      </c>
      <c r="AL61">
        <f t="shared" si="40"/>
        <v>-15216.398675747421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-54.501882225325708</v>
      </c>
      <c r="AR61">
        <f t="shared" si="45"/>
        <v>-54.50321826406072</v>
      </c>
      <c r="AS61">
        <f t="shared" si="46"/>
        <v>0.1502534357943765</v>
      </c>
      <c r="AT61">
        <f t="shared" si="47"/>
        <v>-4.227618820420867E-2</v>
      </c>
      <c r="AU61">
        <f t="shared" si="48"/>
        <v>-54.39524101647055</v>
      </c>
      <c r="AW61">
        <v>58</v>
      </c>
      <c r="AX61">
        <f>IF(Z61&gt;0, (R61*SUMPRODUCT(K61:$K$98, X61:$X$98)-K61*$AZ$3)/Z61, 0)</f>
        <v>-14112.59572432041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2000000</v>
      </c>
      <c r="S62">
        <f t="shared" si="32"/>
        <v>-24204.946415104871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-210.97787545271484</v>
      </c>
      <c r="AC62">
        <f t="shared" si="33"/>
        <v>-228.47184250525981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-10722.126262556489</v>
      </c>
      <c r="AI62">
        <f t="shared" si="38"/>
        <v>-10722.362238954232</v>
      </c>
      <c r="AJ62">
        <f t="shared" si="39"/>
        <v>17.493967052544974</v>
      </c>
      <c r="AK62">
        <f t="shared" si="61"/>
        <v>-14.768451281690041</v>
      </c>
      <c r="AL62">
        <f t="shared" si="40"/>
        <v>-10719.636723183377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-34.222514912150281</v>
      </c>
      <c r="AR62">
        <f t="shared" si="45"/>
        <v>-34.22326809352429</v>
      </c>
      <c r="AS62">
        <f t="shared" si="46"/>
        <v>5.5836644119656206E-2</v>
      </c>
      <c r="AT62">
        <f t="shared" si="47"/>
        <v>-4.7137436348049129E-2</v>
      </c>
      <c r="AU62">
        <f t="shared" si="48"/>
        <v>-34.214568885752684</v>
      </c>
      <c r="AW62">
        <v>59</v>
      </c>
      <c r="AX62">
        <f>IF(Z62&gt;0, (R62*SUMPRODUCT(K62:$K$98, X62:$X$98)-K62*$AZ$3)/Z62, 0)</f>
        <v>-24204.946415104871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2000000</v>
      </c>
      <c r="S63">
        <f t="shared" si="32"/>
        <v>-40102.482928205092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-228.47184250525981</v>
      </c>
      <c r="AC63">
        <f t="shared" si="33"/>
        <v>-229.65157601314158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-7236.0959266239051</v>
      </c>
      <c r="AI63">
        <f t="shared" si="38"/>
        <v>-7236.2390920585894</v>
      </c>
      <c r="AJ63">
        <f t="shared" si="39"/>
        <v>1.1797335078817639</v>
      </c>
      <c r="AK63">
        <f t="shared" si="61"/>
        <v>-15.993028975368189</v>
      </c>
      <c r="AL63">
        <f t="shared" si="40"/>
        <v>-7251.052387526076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-20.621359671401198</v>
      </c>
      <c r="AR63">
        <f t="shared" si="45"/>
        <v>-20.621767662941259</v>
      </c>
      <c r="AS63">
        <f t="shared" si="46"/>
        <v>3.3619937089175772E-3</v>
      </c>
      <c r="AT63">
        <f t="shared" si="47"/>
        <v>-4.5576786996808089E-2</v>
      </c>
      <c r="AU63">
        <f t="shared" si="48"/>
        <v>-20.663982456229149</v>
      </c>
      <c r="AW63">
        <v>60</v>
      </c>
      <c r="AX63">
        <f>IF(Z63&gt;0, (R63*SUMPRODUCT(K63:$K$98, X63:$X$98)-K63*$AZ$3)/Z63, 0)</f>
        <v>-40102.482928205092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2000000</v>
      </c>
      <c r="S64">
        <f t="shared" si="32"/>
        <v>-66270.528389072831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-229.65157601314158</v>
      </c>
      <c r="AC64">
        <f t="shared" si="33"/>
        <v>-220.77045228787449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-4675.9985779420495</v>
      </c>
      <c r="AI64">
        <f t="shared" si="38"/>
        <v>-4676.0818617401628</v>
      </c>
      <c r="AJ64">
        <f t="shared" si="39"/>
        <v>-8.8811237252670878</v>
      </c>
      <c r="AK64">
        <f t="shared" si="61"/>
        <v>-16.07561032091991</v>
      </c>
      <c r="AL64">
        <f t="shared" si="40"/>
        <v>-4701.0385957863491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-11.897873013057106</v>
      </c>
      <c r="AR64">
        <f t="shared" si="45"/>
        <v>-11.898084925023605</v>
      </c>
      <c r="AS64">
        <f t="shared" si="46"/>
        <v>-2.2597629262535252E-2</v>
      </c>
      <c r="AT64">
        <f t="shared" si="47"/>
        <v>-4.0903684425386E-2</v>
      </c>
      <c r="AU64">
        <f t="shared" si="48"/>
        <v>-11.961586238711524</v>
      </c>
      <c r="AW64">
        <v>61</v>
      </c>
      <c r="AX64">
        <f>IF(Z64&gt;0, (R64*SUMPRODUCT(K64:$K$98, X64:$X$98)-K64*$AZ$3)/Z64, 0)</f>
        <v>-66270.528389072831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2000000</v>
      </c>
      <c r="S65">
        <f t="shared" si="32"/>
        <v>-111261.40420925753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-220.77045228787449</v>
      </c>
      <c r="AC65">
        <f t="shared" si="33"/>
        <v>-206.32682226819199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-2887.2107624423493</v>
      </c>
      <c r="AI65">
        <f t="shared" si="38"/>
        <v>-2887.2571232679506</v>
      </c>
      <c r="AJ65">
        <f t="shared" si="39"/>
        <v>-14.443630019682502</v>
      </c>
      <c r="AK65">
        <f t="shared" si="61"/>
        <v>-15.453931660151216</v>
      </c>
      <c r="AL65">
        <f t="shared" si="40"/>
        <v>-2917.1546849477845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-6.5592687317553038</v>
      </c>
      <c r="AR65">
        <f t="shared" si="45"/>
        <v>-6.5593740559379725</v>
      </c>
      <c r="AS65">
        <f t="shared" si="46"/>
        <v>-3.2813555558030519E-2</v>
      </c>
      <c r="AT65">
        <f t="shared" si="47"/>
        <v>-3.5108794979471905E-2</v>
      </c>
      <c r="AU65">
        <f t="shared" si="48"/>
        <v>-6.6272964064754749</v>
      </c>
      <c r="AW65">
        <v>62</v>
      </c>
      <c r="AX65">
        <f>IF(Z65&gt;0, (R65*SUMPRODUCT(K65:$K$98, X65:$X$98)-K65*$AZ$3)/Z65, 0)</f>
        <v>-111261.40420925753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2000000</v>
      </c>
      <c r="S66">
        <f t="shared" si="32"/>
        <v>-192142.99496987069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-206.32682226819199</v>
      </c>
      <c r="AC66">
        <f t="shared" si="33"/>
        <v>-189.36689186357265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-1700.6736074095206</v>
      </c>
      <c r="AI66">
        <f t="shared" si="38"/>
        <v>-1700.6982462067733</v>
      </c>
      <c r="AJ66">
        <f t="shared" si="39"/>
        <v>-16.959930404619342</v>
      </c>
      <c r="AK66">
        <f t="shared" si="61"/>
        <v>-14.442877558773441</v>
      </c>
      <c r="AL66">
        <f t="shared" si="40"/>
        <v>-1732.1010541701662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-3.449688537114517</v>
      </c>
      <c r="AR66">
        <f t="shared" si="45"/>
        <v>-3.4497385150621258</v>
      </c>
      <c r="AS66">
        <f t="shared" si="46"/>
        <v>-3.440194358998306E-2</v>
      </c>
      <c r="AT66">
        <f t="shared" si="47"/>
        <v>-2.9296291152151575E-2</v>
      </c>
      <c r="AU66">
        <f t="shared" si="48"/>
        <v>-3.5134367498042609</v>
      </c>
      <c r="AW66">
        <v>63</v>
      </c>
      <c r="AX66">
        <f>IF(Z66&gt;0, (R66*SUMPRODUCT(K66:$K$98, X66:$X$98)-K66*$AZ$3)/Z66, 0)</f>
        <v>-192142.99496987069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2000000</v>
      </c>
      <c r="S67">
        <f t="shared" ref="S67:S79" si="63">AX67</f>
        <v>-344487.04244562547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-189.36689186357265</v>
      </c>
      <c r="AC67">
        <f t="shared" ref="AC67:AC79" si="64">S67*Z67</f>
        <v>-171.8172954574955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-953.86729566437498</v>
      </c>
      <c r="AI67">
        <f t="shared" ref="AI67:AI79" si="69">SUM(AE67:AH67)</f>
        <v>-953.87976473245931</v>
      </c>
      <c r="AJ67">
        <f t="shared" ref="AJ67:AJ79" si="70">AB67-AC67</f>
        <v>-17.549596406077143</v>
      </c>
      <c r="AK67">
        <f t="shared" si="61"/>
        <v>-13.255682430450086</v>
      </c>
      <c r="AL67">
        <f t="shared" ref="AL67:AL79" si="71">SUM(AI67:AK67)</f>
        <v>-984.68504356898654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-1.7275429347553402</v>
      </c>
      <c r="AR67">
        <f t="shared" ref="AR67:AR79" si="76">AI67*$K67</f>
        <v>-1.7275655174044886</v>
      </c>
      <c r="AS67">
        <f t="shared" ref="AS67:AS79" si="77">AJ67*$K67</f>
        <v>-3.1783961371701933E-2</v>
      </c>
      <c r="AT67">
        <f t="shared" ref="AT67:AT79" si="78">AK67*$K67</f>
        <v>-2.4007281340047103E-2</v>
      </c>
      <c r="AU67">
        <f t="shared" ref="AU67:AU79" si="79">AL67*$K67</f>
        <v>-1.7833567601162377</v>
      </c>
      <c r="AW67">
        <v>64</v>
      </c>
      <c r="AX67">
        <f>IF(Z67&gt;0, (R67*SUMPRODUCT(K67:$K$98, X67:$X$98)-K67*$AZ$3)/Z67, 0)</f>
        <v>-344487.04244562547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2000000</v>
      </c>
      <c r="S68">
        <f t="shared" si="63"/>
        <v>-645697.91490546206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-171.8172954574955</v>
      </c>
      <c r="AC68">
        <f t="shared" si="64"/>
        <v>-154.79547683582976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-508.08301959184843</v>
      </c>
      <c r="AI68">
        <f t="shared" si="69"/>
        <v>-508.08901293150706</v>
      </c>
      <c r="AJ68">
        <f t="shared" si="70"/>
        <v>-17.021818621665744</v>
      </c>
      <c r="AK68">
        <f t="shared" si="61"/>
        <v>-12.027210682024686</v>
      </c>
      <c r="AL68">
        <f t="shared" si="71"/>
        <v>-537.13804223519753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-0.82159454872608539</v>
      </c>
      <c r="AR68">
        <f t="shared" si="76"/>
        <v>-0.82160424024302714</v>
      </c>
      <c r="AS68">
        <f t="shared" si="77"/>
        <v>-2.7525095013407757E-2</v>
      </c>
      <c r="AT68">
        <f t="shared" si="78"/>
        <v>-1.9448575039310686E-2</v>
      </c>
      <c r="AU68">
        <f t="shared" si="79"/>
        <v>-0.8685779102957456</v>
      </c>
      <c r="AW68">
        <v>65</v>
      </c>
      <c r="AX68">
        <f>IF(Z68&gt;0, (R68*SUMPRODUCT(K68:$K$98, X68:$X$98)-K68*$AZ$3)/Z68, 0)</f>
        <v>-645697.91490546206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2000000</v>
      </c>
      <c r="S69">
        <f t="shared" si="63"/>
        <v>-1272194.7460189231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-154.79547683582976</v>
      </c>
      <c r="AC69">
        <f t="shared" si="64"/>
        <v>-138.87656999489417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-256.34654036724987</v>
      </c>
      <c r="AI69">
        <f t="shared" si="69"/>
        <v>-256.34926944175731</v>
      </c>
      <c r="AJ69">
        <f t="shared" si="70"/>
        <v>-15.918906840935591</v>
      </c>
      <c r="AK69">
        <f t="shared" si="61"/>
        <v>-10.835683378508085</v>
      </c>
      <c r="AL69">
        <f t="shared" si="71"/>
        <v>-283.103859661201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-0.37011126702375885</v>
      </c>
      <c r="AR69">
        <f t="shared" si="76"/>
        <v>-0.37011520724164632</v>
      </c>
      <c r="AS69">
        <f t="shared" si="77"/>
        <v>-2.2983601698275815E-2</v>
      </c>
      <c r="AT69">
        <f t="shared" si="78"/>
        <v>-1.5644480703903698E-2</v>
      </c>
      <c r="AU69">
        <f t="shared" si="79"/>
        <v>-0.40874328964382589</v>
      </c>
      <c r="AW69">
        <v>66</v>
      </c>
      <c r="AX69">
        <f>IF(Z69&gt;0, (R69*SUMPRODUCT(K69:$K$98, X69:$X$98)-K69*$AZ$3)/Z69, 0)</f>
        <v>-1272194.7460189231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2000000</v>
      </c>
      <c r="S70">
        <f t="shared" si="63"/>
        <v>-2673093.338304501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-138.87656999489417</v>
      </c>
      <c r="AC70">
        <f t="shared" si="64"/>
        <v>-124.29980502114853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-123.1419791372324</v>
      </c>
      <c r="AI70">
        <f t="shared" si="69"/>
        <v>-123.14314164625556</v>
      </c>
      <c r="AJ70">
        <f t="shared" si="70"/>
        <v>-14.57676497374564</v>
      </c>
      <c r="AK70">
        <f t="shared" si="61"/>
        <v>-9.7213598996425929</v>
      </c>
      <c r="AL70">
        <f t="shared" si="71"/>
        <v>-147.44126651964382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-0.15874240371549547</v>
      </c>
      <c r="AR70">
        <f t="shared" si="76"/>
        <v>-0.15874390230661745</v>
      </c>
      <c r="AS70">
        <f t="shared" si="77"/>
        <v>-1.8790917009296249E-2</v>
      </c>
      <c r="AT70">
        <f t="shared" si="78"/>
        <v>-1.253181123662892E-2</v>
      </c>
      <c r="AU70">
        <f t="shared" si="79"/>
        <v>-0.19006663055254264</v>
      </c>
      <c r="AW70">
        <v>67</v>
      </c>
      <c r="AX70">
        <f>IF(Z70&gt;0, (R70*SUMPRODUCT(K70:$K$98, X70:$X$98)-K70*$AZ$3)/Z70, 0)</f>
        <v>-2673093.338304501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2000000</v>
      </c>
      <c r="S71">
        <f t="shared" si="63"/>
        <v>-6022679.2893797094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-124.29980502114853</v>
      </c>
      <c r="AC71">
        <f t="shared" si="64"/>
        <v>-111.11312220989139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-55.172478194635893</v>
      </c>
      <c r="AI71">
        <f t="shared" si="69"/>
        <v>-55.172939422591391</v>
      </c>
      <c r="AJ71">
        <f t="shared" si="70"/>
        <v>-13.186682811257143</v>
      </c>
      <c r="AK71">
        <f t="shared" si="61"/>
        <v>-8.7009863514803971</v>
      </c>
      <c r="AL71">
        <f t="shared" si="71"/>
        <v>-77.060608585328936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-6.3502568545846252E-2</v>
      </c>
      <c r="AR71">
        <f t="shared" si="76"/>
        <v>-6.3503099411249028E-2</v>
      </c>
      <c r="AS71">
        <f t="shared" si="77"/>
        <v>-1.5177643936168227E-2</v>
      </c>
      <c r="AT71">
        <f t="shared" si="78"/>
        <v>-1.0014684862480519E-2</v>
      </c>
      <c r="AU71">
        <f t="shared" si="79"/>
        <v>-8.8695428209897786E-2</v>
      </c>
      <c r="AW71">
        <v>68</v>
      </c>
      <c r="AX71">
        <f>IF(Z71&gt;0, (R71*SUMPRODUCT(K71:$K$98, X71:$X$98)-K71*$AZ$3)/Z71, 0)</f>
        <v>-6022679.2893797094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2000000</v>
      </c>
      <c r="S72">
        <f t="shared" si="63"/>
        <v>-14631078.936536778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-111.11312220989139</v>
      </c>
      <c r="AC72">
        <f t="shared" si="64"/>
        <v>-99.261066550783099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-22.960730936084666</v>
      </c>
      <c r="AI72">
        <f t="shared" si="69"/>
        <v>-22.960900542623904</v>
      </c>
      <c r="AJ72">
        <f t="shared" si="70"/>
        <v>-11.852055659108288</v>
      </c>
      <c r="AK72">
        <f t="shared" ref="AK72:AK79" si="92">G72*SUM(AB72:AB72, AE72:AF72)</f>
        <v>-7.7779185546923975</v>
      </c>
      <c r="AL72">
        <f t="shared" si="71"/>
        <v>-42.59087475642459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-2.3595896739295314E-2</v>
      </c>
      <c r="AR72">
        <f t="shared" si="76"/>
        <v>-2.3596071037683169E-2</v>
      </c>
      <c r="AS72">
        <f t="shared" si="77"/>
        <v>-1.2179920676705961E-2</v>
      </c>
      <c r="AT72">
        <f t="shared" si="78"/>
        <v>-7.9930801669185203E-3</v>
      </c>
      <c r="AU72">
        <f t="shared" si="79"/>
        <v>-4.3769071881307652E-2</v>
      </c>
      <c r="AW72">
        <v>69</v>
      </c>
      <c r="AX72">
        <f>IF(Z72&gt;0, (R72*SUMPRODUCT(K72:$K$98, X72:$X$98)-K72*$AZ$3)/Z72, 0)</f>
        <v>-14631078.936536778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2000000</v>
      </c>
      <c r="S73">
        <f t="shared" si="63"/>
        <v>-38551145.671931036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-99.261066550783099</v>
      </c>
      <c r="AC73">
        <f t="shared" si="64"/>
        <v>-88.645771172831189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-8.8339721865353695</v>
      </c>
      <c r="AI73">
        <f t="shared" si="69"/>
        <v>-8.8340296723568859</v>
      </c>
      <c r="AJ73">
        <f t="shared" si="70"/>
        <v>-10.615295377951909</v>
      </c>
      <c r="AK73">
        <f t="shared" si="92"/>
        <v>-6.9482746585548174</v>
      </c>
      <c r="AL73">
        <f t="shared" si="71"/>
        <v>-26.397599708863609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-8.1056674581368102E-3</v>
      </c>
      <c r="AR73">
        <f t="shared" si="76"/>
        <v>-8.1057202046185654E-3</v>
      </c>
      <c r="AS73">
        <f t="shared" si="77"/>
        <v>-9.7401319006553081E-3</v>
      </c>
      <c r="AT73">
        <f t="shared" si="78"/>
        <v>-6.3754336781688421E-3</v>
      </c>
      <c r="AU73">
        <f t="shared" si="79"/>
        <v>-2.4221285783442712E-2</v>
      </c>
      <c r="AW73">
        <v>70</v>
      </c>
      <c r="AX73">
        <f>IF(Z73&gt;0, (R73*SUMPRODUCT(K73:$K$98, X73:$X$98)-K73*$AZ$3)/Z73, 0)</f>
        <v>-38551145.671931036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2000000</v>
      </c>
      <c r="S74">
        <f t="shared" si="63"/>
        <v>-110896725.10915831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-88.645771172831189</v>
      </c>
      <c r="AC74">
        <f t="shared" si="64"/>
        <v>-79.154866773600745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-3.1253350569035758</v>
      </c>
      <c r="AI74">
        <f t="shared" si="69"/>
        <v>-3.1253529011786649</v>
      </c>
      <c r="AJ74">
        <f t="shared" si="70"/>
        <v>-9.4909043992304447</v>
      </c>
      <c r="AK74">
        <f t="shared" si="92"/>
        <v>-6.2052039820981841</v>
      </c>
      <c r="AL74">
        <f t="shared" si="71"/>
        <v>-18.821461282507293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-2.5604206178225725E-3</v>
      </c>
      <c r="AR74">
        <f t="shared" si="76"/>
        <v>-2.5604352366871154E-3</v>
      </c>
      <c r="AS74">
        <f t="shared" si="77"/>
        <v>-7.7753926741053166E-3</v>
      </c>
      <c r="AT74">
        <f t="shared" si="78"/>
        <v>-5.0835932545740805E-3</v>
      </c>
      <c r="AU74">
        <f t="shared" si="79"/>
        <v>-1.5419421165366513E-2</v>
      </c>
      <c r="AW74">
        <v>71</v>
      </c>
      <c r="AX74">
        <f>IF(Z74&gt;0, (R74*SUMPRODUCT(K74:$K$98, X74:$X$98)-K74*$AZ$3)/Z74, 0)</f>
        <v>-110896725.10915831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2000000</v>
      </c>
      <c r="S75">
        <f t="shared" si="63"/>
        <v>-351087680.3799395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-79.154866773600745</v>
      </c>
      <c r="AC75">
        <f t="shared" si="64"/>
        <v>-70.676168206103767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-1.0106539512152781</v>
      </c>
      <c r="AI75">
        <f t="shared" si="69"/>
        <v>-1.0106589838732263</v>
      </c>
      <c r="AJ75">
        <f t="shared" si="70"/>
        <v>-8.478698567496977</v>
      </c>
      <c r="AK75">
        <f t="shared" si="92"/>
        <v>-5.5408406741520526</v>
      </c>
      <c r="AL75">
        <f t="shared" si="71"/>
        <v>-15.030198225522255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-7.3926337012692508E-4</v>
      </c>
      <c r="AR75">
        <f t="shared" si="76"/>
        <v>-7.3926705136684995E-4</v>
      </c>
      <c r="AS75">
        <f t="shared" si="77"/>
        <v>-6.2019163629262949E-3</v>
      </c>
      <c r="AT75">
        <f t="shared" si="78"/>
        <v>-4.0529605065952748E-3</v>
      </c>
      <c r="AU75">
        <f t="shared" si="79"/>
        <v>-1.0994143920888419E-2</v>
      </c>
      <c r="AW75">
        <v>72</v>
      </c>
      <c r="AX75">
        <f>IF(Z75&gt;0, (R75*SUMPRODUCT(K75:$K$98, X75:$X$98)-K75*$AZ$3)/Z75, 0)</f>
        <v>-351087680.3799395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2000000</v>
      </c>
      <c r="S76">
        <f t="shared" si="63"/>
        <v>-1235837271.141005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-70.676168206103767</v>
      </c>
      <c r="AC76">
        <f t="shared" si="64"/>
        <v>-63.104354801514255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-0.29646245760351803</v>
      </c>
      <c r="AI76">
        <f t="shared" si="69"/>
        <v>-0.2964637341541666</v>
      </c>
      <c r="AJ76">
        <f t="shared" si="70"/>
        <v>-7.5718134045895127</v>
      </c>
      <c r="AK76">
        <f t="shared" si="92"/>
        <v>-4.9473317744272638</v>
      </c>
      <c r="AL76">
        <f t="shared" si="71"/>
        <v>-12.815608913170944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-1.9361918663489939E-4</v>
      </c>
      <c r="AR76">
        <f t="shared" si="76"/>
        <v>-1.936200203482143E-4</v>
      </c>
      <c r="AS76">
        <f t="shared" si="77"/>
        <v>-4.9451399836552279E-3</v>
      </c>
      <c r="AT76">
        <f t="shared" si="78"/>
        <v>-3.2310949653486017E-3</v>
      </c>
      <c r="AU76">
        <f t="shared" si="79"/>
        <v>-8.3698549693520443E-3</v>
      </c>
      <c r="AW76">
        <v>73</v>
      </c>
      <c r="AX76">
        <f>IF(Z76&gt;0, (R76*SUMPRODUCT(K76:$K$98, X76:$X$98)-K76*$AZ$3)/Z76, 0)</f>
        <v>-1235837271.141005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2000000</v>
      </c>
      <c r="S77">
        <f t="shared" si="63"/>
        <v>-4898172641.0407801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-63.104354801514255</v>
      </c>
      <c r="AC77">
        <f t="shared" si="64"/>
        <v>-56.34334068145121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-7.8096949873117272E-2</v>
      </c>
      <c r="AI77">
        <f t="shared" si="69"/>
        <v>-7.809723744638597E-2</v>
      </c>
      <c r="AJ77">
        <f t="shared" si="70"/>
        <v>-6.7610141200630451</v>
      </c>
      <c r="AK77">
        <f t="shared" si="92"/>
        <v>-4.4173048361059983</v>
      </c>
      <c r="AL77">
        <f t="shared" si="71"/>
        <v>-11.256416193615429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-4.5540179363603188E-5</v>
      </c>
      <c r="AR77">
        <f t="shared" si="76"/>
        <v>-4.5540347054380583E-5</v>
      </c>
      <c r="AS77">
        <f t="shared" si="77"/>
        <v>-3.9425073092836651E-3</v>
      </c>
      <c r="AT77">
        <f t="shared" si="78"/>
        <v>-2.5758349700827996E-3</v>
      </c>
      <c r="AU77">
        <f t="shared" si="79"/>
        <v>-6.5638826264208449E-3</v>
      </c>
      <c r="AW77">
        <v>74</v>
      </c>
      <c r="AX77">
        <f>IF(Z77&gt;0, (R77*SUMPRODUCT(K77:$K$98, X77:$X$98)-K77*$AZ$3)/Z77, 0)</f>
        <v>-4898172641.0407801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2000000</v>
      </c>
      <c r="S78">
        <f t="shared" si="63"/>
        <v>-22211808669.793411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-56.34334068145121</v>
      </c>
      <c r="AC78">
        <f t="shared" si="64"/>
        <v>-50.306593597300512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-1.8246086787585325E-2</v>
      </c>
      <c r="AI78">
        <f t="shared" si="69"/>
        <v>-1.8246143409036492E-2</v>
      </c>
      <c r="AJ78">
        <f t="shared" si="70"/>
        <v>-6.0367470841506972</v>
      </c>
      <c r="AK78">
        <f t="shared" si="92"/>
        <v>-3.944033847701585</v>
      </c>
      <c r="AL78">
        <f t="shared" si="71"/>
        <v>-9.9990270752613188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-9.499754407142379E-6</v>
      </c>
      <c r="AR78">
        <f t="shared" si="76"/>
        <v>-9.4997838868815973E-6</v>
      </c>
      <c r="AS78">
        <f t="shared" si="77"/>
        <v>-3.1430089851640915E-3</v>
      </c>
      <c r="AT78">
        <f t="shared" si="78"/>
        <v>-2.0534459450294138E-3</v>
      </c>
      <c r="AU78">
        <f t="shared" si="79"/>
        <v>-5.2059547140803865E-3</v>
      </c>
      <c r="AW78">
        <v>75</v>
      </c>
      <c r="AX78">
        <f>IF(Z78&gt;0, (R78*SUMPRODUCT(K78:$K$98, X78:$X$98)-K78*$AZ$3)/Z78, 0)</f>
        <v>-22211808669.793411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-50.306593597300512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-4.5297160933782171E-3</v>
      </c>
      <c r="AI79">
        <f t="shared" si="69"/>
        <v>-4.5297160933782171E-3</v>
      </c>
      <c r="AJ79">
        <f t="shared" si="70"/>
        <v>-50.306593597300512</v>
      </c>
      <c r="AK79">
        <f t="shared" si="92"/>
        <v>-3.5214615518110364</v>
      </c>
      <c r="AL79">
        <f t="shared" si="71"/>
        <v>-53.832584865204929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-2.1056956584976964E-6</v>
      </c>
      <c r="AR79">
        <f t="shared" si="76"/>
        <v>-2.1056956584976964E-6</v>
      </c>
      <c r="AS79">
        <f t="shared" si="77"/>
        <v>-2.3385654541682739E-2</v>
      </c>
      <c r="AT79">
        <f t="shared" si="78"/>
        <v>-1.6369958179177921E-3</v>
      </c>
      <c r="AU79">
        <f t="shared" si="79"/>
        <v>-2.5024756055259032E-2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125812.99867414667</v>
      </c>
      <c r="AO81" s="6">
        <f t="shared" si="93"/>
        <v>-12581.299867414667</v>
      </c>
      <c r="AP81" s="6">
        <f t="shared" si="93"/>
        <v>-518.7481072997474</v>
      </c>
      <c r="AQ81" s="6">
        <f t="shared" si="93"/>
        <v>-96623.412056637739</v>
      </c>
      <c r="AR81" s="6">
        <f t="shared" si="93"/>
        <v>16089.538642794478</v>
      </c>
      <c r="AS81" s="6">
        <f t="shared" si="93"/>
        <v>-10483.163028385577</v>
      </c>
      <c r="AT81" s="6">
        <f t="shared" si="93"/>
        <v>3581.6743457189073</v>
      </c>
      <c r="AU81" s="6">
        <f t="shared" si="93"/>
        <v>9188.0499601278116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93CA-4AB5-481B-B9C2-E8D10491F2A3}">
  <sheetPr codeName="Sheet4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v>212392.98630302743</v>
      </c>
      <c r="K3">
        <v>1</v>
      </c>
      <c r="L3" s="2">
        <v>0</v>
      </c>
      <c r="O3">
        <f>$C$3</f>
        <v>212392.98630302743</v>
      </c>
      <c r="P3" s="2">
        <f>O3*C5</f>
        <v>21239.298630302743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212392.98630302743</v>
      </c>
      <c r="AF3">
        <f t="shared" ref="AF3:AF34" si="4">-$Z3*P3</f>
        <v>-21239.298630302743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190880.53793092468</v>
      </c>
      <c r="AJ3">
        <f t="shared" ref="AJ3:AJ34" si="8">AB3-AC3</f>
        <v>0</v>
      </c>
      <c r="AL3">
        <f t="shared" ref="AL3:AL34" si="9">SUM(AI3:AK3)</f>
        <v>190880.53793092468</v>
      </c>
      <c r="AN3">
        <f t="shared" ref="AN3:AN34" si="10">AE3*$K3</f>
        <v>212392.98630302743</v>
      </c>
      <c r="AO3">
        <f t="shared" ref="AO3:AO34" si="11">AF3*$K3</f>
        <v>-21239.298630302743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190880.53793092468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190880.53793092468</v>
      </c>
      <c r="AW3">
        <v>0</v>
      </c>
      <c r="AX3">
        <f>IF(Z3&gt;0, (R3*SUMPRODUCT(K3:$K$98, X3:$X$98)-K3*$AZ$3)/Z3, 0)</f>
        <v>0</v>
      </c>
      <c r="AZ3">
        <f>C6*ABS(SUMPRODUCT(X4:X69, K4:K69))/1</f>
        <v>161519.43267452766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2000000</v>
      </c>
      <c r="S4">
        <f t="shared" si="1"/>
        <v>10982.261097422088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10834.263652671478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-10834.263652671478</v>
      </c>
      <c r="AK4">
        <f>G4*SUM(AB4, AE4:AF4)</f>
        <v>0</v>
      </c>
      <c r="AL4">
        <f t="shared" si="9"/>
        <v>-17786.353652671478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-6485.7635973504994</v>
      </c>
      <c r="AR4">
        <f t="shared" si="14"/>
        <v>-6485.7635973504994</v>
      </c>
      <c r="AS4">
        <f t="shared" si="15"/>
        <v>-10107.532095038228</v>
      </c>
      <c r="AT4">
        <f t="shared" si="16"/>
        <v>0</v>
      </c>
      <c r="AU4">
        <f t="shared" si="17"/>
        <v>-16593.295692388729</v>
      </c>
      <c r="AW4">
        <v>1</v>
      </c>
      <c r="AX4">
        <f>IF(Z4&gt;0, (R4*SUMPRODUCT(K4:$K$98, X4:$X$98)-K4*$AZ$3)/Z4, 0)</f>
        <v>10982.261097422088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2000000</v>
      </c>
      <c r="S5">
        <f t="shared" si="1"/>
        <v>17384.876721375058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10834.263652671478</v>
      </c>
      <c r="AC5">
        <f t="shared" si="2"/>
        <v>16917.107187299815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-7130.8161281059201</v>
      </c>
      <c r="AI5">
        <f t="shared" si="7"/>
        <v>-7155.1434607905685</v>
      </c>
      <c r="AJ5">
        <f t="shared" si="8"/>
        <v>-6082.8435346283368</v>
      </c>
      <c r="AK5">
        <f>G5*SUM(AB5, AE5:AF5)</f>
        <v>444.20480975953063</v>
      </c>
      <c r="AL5">
        <f t="shared" si="9"/>
        <v>-12793.782185659375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-6097.6180436906507</v>
      </c>
      <c r="AR5">
        <f t="shared" si="14"/>
        <v>-6118.4205409178758</v>
      </c>
      <c r="AS5">
        <f t="shared" si="15"/>
        <v>-5201.4882767070858</v>
      </c>
      <c r="AT5">
        <f t="shared" si="16"/>
        <v>379.84309431399402</v>
      </c>
      <c r="AU5">
        <f t="shared" si="17"/>
        <v>-10940.065723310967</v>
      </c>
      <c r="AW5">
        <v>2</v>
      </c>
      <c r="AX5">
        <f>IF(Z5&gt;0, (R5*SUMPRODUCT(K5:$K$98, X5:$X$98)-K5*$AZ$3)/Z5, 0)</f>
        <v>17384.876721375058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2000000</v>
      </c>
      <c r="S6">
        <f t="shared" si="1"/>
        <v>25360.207851563075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16917.107187299815</v>
      </c>
      <c r="AC6">
        <f t="shared" si="2"/>
        <v>24338.340713344558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-7312.9791465471817</v>
      </c>
      <c r="AI6">
        <f t="shared" si="7"/>
        <v>-7336.9717936656516</v>
      </c>
      <c r="AJ6">
        <f t="shared" si="8"/>
        <v>-7421.2335260447435</v>
      </c>
      <c r="AK6">
        <f>G6*SUM(AB6, AE6:AF6)</f>
        <v>989.65077045703924</v>
      </c>
      <c r="AL6">
        <f t="shared" si="9"/>
        <v>-13768.554549253357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-5641.3054589834628</v>
      </c>
      <c r="AR6">
        <f t="shared" si="14"/>
        <v>-5659.8136276042896</v>
      </c>
      <c r="AS6">
        <f t="shared" si="15"/>
        <v>-5724.8139730624071</v>
      </c>
      <c r="AT6">
        <f t="shared" si="16"/>
        <v>763.42653000760413</v>
      </c>
      <c r="AU6">
        <f t="shared" si="17"/>
        <v>-10621.201070659094</v>
      </c>
      <c r="AW6">
        <v>3</v>
      </c>
      <c r="AX6">
        <f>IF(Z6&gt;0, (R6*SUMPRODUCT(K6:$K$98, X6:$X$98)-K6*$AZ$3)/Z6, 0)</f>
        <v>25360.207851563075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2000000</v>
      </c>
      <c r="S7">
        <f t="shared" si="1"/>
        <v>31628.048919250752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24338.340713344558</v>
      </c>
      <c r="AC7">
        <f t="shared" si="2"/>
        <v>29931.347958142447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-7508.5545786666107</v>
      </c>
      <c r="AI7">
        <f t="shared" si="7"/>
        <v>-7532.2134423816633</v>
      </c>
      <c r="AJ7">
        <f t="shared" si="8"/>
        <v>-5593.0072447978891</v>
      </c>
      <c r="AK7">
        <f>G7*SUM(AB7, AE7:AF7)</f>
        <v>1195.0125290252176</v>
      </c>
      <c r="AL7">
        <f t="shared" si="9"/>
        <v>-11930.208158154335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-5269.9247646612466</v>
      </c>
      <c r="AR7">
        <f t="shared" si="14"/>
        <v>-5286.529882262701</v>
      </c>
      <c r="AS7">
        <f t="shared" si="15"/>
        <v>-3925.4862010371594</v>
      </c>
      <c r="AT7">
        <f t="shared" si="16"/>
        <v>838.72682216139799</v>
      </c>
      <c r="AU7">
        <f t="shared" si="17"/>
        <v>-8373.2892611384632</v>
      </c>
      <c r="AW7">
        <v>4</v>
      </c>
      <c r="AX7">
        <f>IF(Z7&gt;0, (R7*SUMPRODUCT(K7:$K$98, X7:$X$98)-K7*$AZ$3)/Z7, 0)</f>
        <v>31628.048919250752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2000000</v>
      </c>
      <c r="S8">
        <f t="shared" si="1"/>
        <v>34517.979488641708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29931.347958142447</v>
      </c>
      <c r="AC8">
        <f t="shared" si="2"/>
        <v>32206.284810251964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-7723.4890556335495</v>
      </c>
      <c r="AI8">
        <f t="shared" si="7"/>
        <v>-7746.8147870982557</v>
      </c>
      <c r="AJ8">
        <f t="shared" si="8"/>
        <v>-2274.9368521095166</v>
      </c>
      <c r="AK8">
        <f t="shared" ref="AK8:AK39" si="30">G8*SUM(AB8:AB8, AE8:AF8)</f>
        <v>637.53771150843409</v>
      </c>
      <c r="AL8">
        <f t="shared" si="9"/>
        <v>-9384.2139276993385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-5059.9998473427477</v>
      </c>
      <c r="AR8">
        <f t="shared" si="14"/>
        <v>-5075.281567404807</v>
      </c>
      <c r="AS8">
        <f t="shared" si="15"/>
        <v>-1490.4119163595158</v>
      </c>
      <c r="AT8">
        <f t="shared" si="16"/>
        <v>417.67919908618308</v>
      </c>
      <c r="AU8">
        <f t="shared" si="17"/>
        <v>-6148.01428467814</v>
      </c>
      <c r="AW8">
        <v>5</v>
      </c>
      <c r="AX8">
        <f>IF(Z8&gt;0, (R8*SUMPRODUCT(K8:$K$98, X8:$X$98)-K8*$AZ$3)/Z8, 0)</f>
        <v>34517.979488641708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2000000</v>
      </c>
      <c r="S9">
        <f t="shared" si="1"/>
        <v>35607.59711035779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32206.284810251964</v>
      </c>
      <c r="AC9">
        <f t="shared" si="2"/>
        <v>32748.383800277414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-7993.6218076193945</v>
      </c>
      <c r="AI9">
        <f t="shared" si="7"/>
        <v>-8016.6143614968587</v>
      </c>
      <c r="AJ9">
        <f t="shared" si="8"/>
        <v>-542.09899002544989</v>
      </c>
      <c r="AK9">
        <f t="shared" si="30"/>
        <v>190.01708038048659</v>
      </c>
      <c r="AL9">
        <f t="shared" si="9"/>
        <v>-8368.6962711418219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-4959.7270391365719</v>
      </c>
      <c r="AR9">
        <f t="shared" si="14"/>
        <v>-4973.9930119220453</v>
      </c>
      <c r="AS9">
        <f t="shared" si="15"/>
        <v>-336.35104129583158</v>
      </c>
      <c r="AT9">
        <f t="shared" si="16"/>
        <v>117.89810353081435</v>
      </c>
      <c r="AU9">
        <f t="shared" si="17"/>
        <v>-5192.4459496870622</v>
      </c>
      <c r="AW9">
        <v>6</v>
      </c>
      <c r="AX9">
        <f>IF(Z9&gt;0, (R9*SUMPRODUCT(K9:$K$98, X9:$X$98)-K9*$AZ$3)/Z9, 0)</f>
        <v>35607.59711035779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2000000</v>
      </c>
      <c r="S10">
        <f t="shared" si="1"/>
        <v>36334.215107709992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32748.383800277414</v>
      </c>
      <c r="AC10">
        <f t="shared" si="2"/>
        <v>32932.105438188737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-8277.8141956465079</v>
      </c>
      <c r="AI10">
        <f t="shared" si="7"/>
        <v>-8300.4733513077517</v>
      </c>
      <c r="AJ10">
        <f t="shared" si="8"/>
        <v>-183.72163791132334</v>
      </c>
      <c r="AK10">
        <f t="shared" si="30"/>
        <v>134.26837358113741</v>
      </c>
      <c r="AL10">
        <f t="shared" si="9"/>
        <v>-8349.9266156379381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-4872.4572682901789</v>
      </c>
      <c r="AR10">
        <f t="shared" si="14"/>
        <v>-4885.7948191321648</v>
      </c>
      <c r="AS10">
        <f t="shared" si="15"/>
        <v>-108.14157080911497</v>
      </c>
      <c r="AT10">
        <f t="shared" si="16"/>
        <v>79.032567933329744</v>
      </c>
      <c r="AU10">
        <f t="shared" si="17"/>
        <v>-4914.9038220079501</v>
      </c>
      <c r="AW10">
        <v>7</v>
      </c>
      <c r="AX10">
        <f>IF(Z10&gt;0, (R10*SUMPRODUCT(K10:$K$98, X10:$X$98)-K10*$AZ$3)/Z10, 0)</f>
        <v>36334.215107709992</v>
      </c>
    </row>
    <row r="11" spans="1:52" x14ac:dyDescent="0.25">
      <c r="A11" t="s">
        <v>33</v>
      </c>
      <c r="C11" s="26">
        <f>AU71</f>
        <v>13567.585268511853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2000000</v>
      </c>
      <c r="S11">
        <f t="shared" si="1"/>
        <v>36721.565096833059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32932.105438188737</v>
      </c>
      <c r="AC11">
        <f t="shared" si="2"/>
        <v>32793.422967145976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-8547.1060247192945</v>
      </c>
      <c r="AI11">
        <f t="shared" si="7"/>
        <v>-8569.4317499986173</v>
      </c>
      <c r="AJ11">
        <f t="shared" si="8"/>
        <v>138.68247104276088</v>
      </c>
      <c r="AK11">
        <f t="shared" si="30"/>
        <v>79.037053051652961</v>
      </c>
      <c r="AL11">
        <f t="shared" si="9"/>
        <v>-8351.7122259042026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-4780.4702183197405</v>
      </c>
      <c r="AR11">
        <f t="shared" si="14"/>
        <v>-4792.9571892888052</v>
      </c>
      <c r="AS11">
        <f t="shared" si="15"/>
        <v>77.566303811550227</v>
      </c>
      <c r="AT11">
        <f t="shared" si="16"/>
        <v>44.206106390214487</v>
      </c>
      <c r="AU11">
        <f t="shared" si="17"/>
        <v>-4671.1847790870397</v>
      </c>
      <c r="AW11">
        <v>8</v>
      </c>
      <c r="AX11">
        <f>IF(Z11&gt;0, (R11*SUMPRODUCT(K11:$K$98, X11:$X$98)-K11*$AZ$3)/Z11, 0)</f>
        <v>36721.565096833059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2000000</v>
      </c>
      <c r="S12">
        <f t="shared" si="1"/>
        <v>36948.679783998654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32793.422967145976</v>
      </c>
      <c r="AC12">
        <f t="shared" si="2"/>
        <v>32502.870905130087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-8845.2219541826562</v>
      </c>
      <c r="AI12">
        <f t="shared" si="7"/>
        <v>-8867.213856934759</v>
      </c>
      <c r="AJ12">
        <f t="shared" si="8"/>
        <v>290.55206201588953</v>
      </c>
      <c r="AK12">
        <f t="shared" si="30"/>
        <v>75.424872824435738</v>
      </c>
      <c r="AL12">
        <f t="shared" si="9"/>
        <v>-8501.2369220944329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-4701.3294995752967</v>
      </c>
      <c r="AR12">
        <f t="shared" si="14"/>
        <v>-4713.018429677425</v>
      </c>
      <c r="AS12">
        <f t="shared" si="15"/>
        <v>154.43150973411116</v>
      </c>
      <c r="AT12">
        <f t="shared" si="16"/>
        <v>40.089121725606432</v>
      </c>
      <c r="AU12">
        <f t="shared" si="17"/>
        <v>-4518.497798217707</v>
      </c>
      <c r="AW12">
        <v>9</v>
      </c>
      <c r="AX12">
        <f>IF(Z12&gt;0, (R12*SUMPRODUCT(K12:$K$98, X12:$X$98)-K12*$AZ$3)/Z12, 0)</f>
        <v>36948.679783998654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2000000</v>
      </c>
      <c r="S13">
        <f t="shared" si="1"/>
        <v>36990.639814321927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32502.870905130087</v>
      </c>
      <c r="AC13">
        <f t="shared" si="2"/>
        <v>32045.042705596992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-9155.9170224181107</v>
      </c>
      <c r="AI13">
        <f t="shared" si="7"/>
        <v>-9177.5745571799107</v>
      </c>
      <c r="AJ13">
        <f t="shared" si="8"/>
        <v>457.82819953309445</v>
      </c>
      <c r="AK13">
        <f t="shared" si="30"/>
        <v>65.005741810260176</v>
      </c>
      <c r="AL13">
        <f t="shared" si="9"/>
        <v>-8654.7406158365557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-4625.919421339755</v>
      </c>
      <c r="AR13">
        <f t="shared" si="14"/>
        <v>-4636.8616361313098</v>
      </c>
      <c r="AS13">
        <f t="shared" si="15"/>
        <v>231.31231472189722</v>
      </c>
      <c r="AT13">
        <f t="shared" si="16"/>
        <v>32.843386719472619</v>
      </c>
      <c r="AU13">
        <f t="shared" si="17"/>
        <v>-4372.7059346899396</v>
      </c>
      <c r="AW13">
        <v>10</v>
      </c>
      <c r="AX13">
        <f>IF(Z13&gt;0, (R13*SUMPRODUCT(K13:$K$98, X13:$X$98)-K13*$AZ$3)/Z13, 0)</f>
        <v>36990.639814321927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2000000</v>
      </c>
      <c r="S14">
        <f t="shared" si="1"/>
        <v>36860.830551435356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32045.042705596992</v>
      </c>
      <c r="AC14">
        <f t="shared" si="2"/>
        <v>31438.119425344757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-9502.9572090857891</v>
      </c>
      <c r="AI14">
        <f t="shared" si="7"/>
        <v>-9524.2793815348577</v>
      </c>
      <c r="AJ14">
        <f t="shared" si="8"/>
        <v>606.92328025223469</v>
      </c>
      <c r="AK14">
        <f t="shared" si="30"/>
        <v>57.681076870074584</v>
      </c>
      <c r="AL14">
        <f t="shared" si="9"/>
        <v>-8859.6750244125487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-4564.800718001833</v>
      </c>
      <c r="AR14">
        <f t="shared" si="14"/>
        <v>-4575.0429474429811</v>
      </c>
      <c r="AS14">
        <f t="shared" si="15"/>
        <v>291.53912455993861</v>
      </c>
      <c r="AT14">
        <f t="shared" si="16"/>
        <v>27.707440464941946</v>
      </c>
      <c r="AU14">
        <f t="shared" si="17"/>
        <v>-4255.7963824181006</v>
      </c>
      <c r="AW14">
        <v>11</v>
      </c>
      <c r="AX14">
        <f>IF(Z14&gt;0, (R14*SUMPRODUCT(K14:$K$98, X14:$X$98)-K14*$AZ$3)/Z14, 0)</f>
        <v>36860.830551435356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2000000</v>
      </c>
      <c r="S15">
        <f t="shared" si="1"/>
        <v>36758.599522041382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31438.119425344757</v>
      </c>
      <c r="AC15">
        <f t="shared" si="2"/>
        <v>30855.337279295942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-9906.8715175708876</v>
      </c>
      <c r="AI15">
        <f t="shared" si="7"/>
        <v>-9927.8566324014955</v>
      </c>
      <c r="AJ15">
        <f t="shared" si="8"/>
        <v>582.78214604881578</v>
      </c>
      <c r="AK15">
        <f t="shared" si="30"/>
        <v>128.89628964391352</v>
      </c>
      <c r="AL15">
        <f t="shared" si="9"/>
        <v>-9216.1781967087663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-4514.5842930161825</v>
      </c>
      <c r="AR15">
        <f t="shared" si="14"/>
        <v>-4524.1472584420871</v>
      </c>
      <c r="AS15">
        <f t="shared" si="15"/>
        <v>265.5751735687553</v>
      </c>
      <c r="AT15">
        <f t="shared" si="16"/>
        <v>58.738337690399206</v>
      </c>
      <c r="AU15">
        <f t="shared" si="17"/>
        <v>-4199.8337471829327</v>
      </c>
      <c r="AW15">
        <v>12</v>
      </c>
      <c r="AX15">
        <f>IF(Z15&gt;0, (R15*SUMPRODUCT(K15:$K$98, X15:$X$98)-K15*$AZ$3)/Z15, 0)</f>
        <v>36758.599522041382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2000000</v>
      </c>
      <c r="S16">
        <f t="shared" si="1"/>
        <v>36709.774491498443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30855.337279295942</v>
      </c>
      <c r="AC16">
        <f t="shared" si="2"/>
        <v>30316.566921109596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-10332.009535185916</v>
      </c>
      <c r="AI16">
        <f t="shared" si="7"/>
        <v>-10352.655648749029</v>
      </c>
      <c r="AJ16">
        <f t="shared" si="8"/>
        <v>538.77035818634613</v>
      </c>
      <c r="AK16">
        <f t="shared" si="30"/>
        <v>219.07289468300121</v>
      </c>
      <c r="AL16">
        <f t="shared" si="9"/>
        <v>-9594.8123958796823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-4453.9974195283157</v>
      </c>
      <c r="AR16">
        <f t="shared" si="14"/>
        <v>-4462.8976955317621</v>
      </c>
      <c r="AS16">
        <f t="shared" si="15"/>
        <v>232.25702385466798</v>
      </c>
      <c r="AT16">
        <f t="shared" si="16"/>
        <v>94.439528368972617</v>
      </c>
      <c r="AU16">
        <f t="shared" si="17"/>
        <v>-4136.2011433081216</v>
      </c>
      <c r="AW16">
        <v>13</v>
      </c>
      <c r="AX16">
        <f>IF(Z16&gt;0, (R16*SUMPRODUCT(K16:$K$98, X16:$X$98)-K16*$AZ$3)/Z16, 0)</f>
        <v>36709.774491498443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2000000</v>
      </c>
      <c r="S17">
        <f t="shared" si="1"/>
        <v>36984.075553318653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30316.566921109596</v>
      </c>
      <c r="AC17">
        <f t="shared" si="2"/>
        <v>30038.474750914513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-10771.729863064567</v>
      </c>
      <c r="AI17">
        <f t="shared" si="7"/>
        <v>-10792.034868868761</v>
      </c>
      <c r="AJ17">
        <f t="shared" si="8"/>
        <v>278.09217019508287</v>
      </c>
      <c r="AK17">
        <f t="shared" si="30"/>
        <v>418.36862351131242</v>
      </c>
      <c r="AL17">
        <f t="shared" si="9"/>
        <v>-10095.574075162365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-4365.0641471325662</v>
      </c>
      <c r="AR17">
        <f t="shared" si="14"/>
        <v>-4373.2924125987402</v>
      </c>
      <c r="AS17">
        <f t="shared" si="15"/>
        <v>112.6922209476474</v>
      </c>
      <c r="AT17">
        <f t="shared" si="16"/>
        <v>169.5369176529716</v>
      </c>
      <c r="AU17">
        <f t="shared" si="17"/>
        <v>-4091.0632739981206</v>
      </c>
      <c r="AW17">
        <v>14</v>
      </c>
      <c r="AX17">
        <f>IF(Z17&gt;0, (R17*SUMPRODUCT(K17:$K$98, X17:$X$98)-K17*$AZ$3)/Z17, 0)</f>
        <v>36984.075553318653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2000000</v>
      </c>
      <c r="S18">
        <f t="shared" si="1"/>
        <v>37631.550324458905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30038.474750914513</v>
      </c>
      <c r="AC18">
        <f t="shared" si="2"/>
        <v>30046.72071944207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-11266.591462959332</v>
      </c>
      <c r="AI18">
        <f t="shared" si="7"/>
        <v>-11286.552586312197</v>
      </c>
      <c r="AJ18">
        <f t="shared" si="8"/>
        <v>-8.2459685275571246</v>
      </c>
      <c r="AK18">
        <f t="shared" si="30"/>
        <v>648.83105461975356</v>
      </c>
      <c r="AL18">
        <f t="shared" si="9"/>
        <v>-10645.96750022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-4260.5436446806398</v>
      </c>
      <c r="AR18">
        <f t="shared" si="14"/>
        <v>-4268.0920889036634</v>
      </c>
      <c r="AS18">
        <f t="shared" si="15"/>
        <v>-3.118273074853473</v>
      </c>
      <c r="AT18">
        <f t="shared" si="16"/>
        <v>245.36019037522874</v>
      </c>
      <c r="AU18">
        <f t="shared" si="17"/>
        <v>-4025.8501716032879</v>
      </c>
      <c r="AW18">
        <v>15</v>
      </c>
      <c r="AX18">
        <f>IF(Z18&gt;0, (R18*SUMPRODUCT(K18:$K$98, X18:$X$98)-K18*$AZ$3)/Z18, 0)</f>
        <v>37631.550324458905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2000000</v>
      </c>
      <c r="S19">
        <f t="shared" si="1"/>
        <v>38116.736685810138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30046.72071944207</v>
      </c>
      <c r="AC19">
        <f t="shared" si="2"/>
        <v>29904.489059106494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-11820.796801011238</v>
      </c>
      <c r="AI19">
        <f t="shared" si="7"/>
        <v>-11840.410553170561</v>
      </c>
      <c r="AJ19">
        <f t="shared" si="8"/>
        <v>142.23166033557573</v>
      </c>
      <c r="AK19">
        <f t="shared" si="30"/>
        <v>670.04187204355821</v>
      </c>
      <c r="AL19">
        <f t="shared" si="9"/>
        <v>-11028.137020791426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-4168.7218417777785</v>
      </c>
      <c r="AR19">
        <f t="shared" si="14"/>
        <v>-4175.6388270201596</v>
      </c>
      <c r="AS19">
        <f t="shared" si="15"/>
        <v>50.159413025567744</v>
      </c>
      <c r="AT19">
        <f t="shared" si="16"/>
        <v>236.29694629846782</v>
      </c>
      <c r="AU19">
        <f t="shared" si="17"/>
        <v>-3889.1824676961241</v>
      </c>
      <c r="AW19">
        <v>16</v>
      </c>
      <c r="AX19">
        <f>IF(Z19&gt;0, (R19*SUMPRODUCT(K19:$K$98, X19:$X$98)-K19*$AZ$3)/Z19, 0)</f>
        <v>38116.736685810138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2000000</v>
      </c>
      <c r="S20">
        <f t="shared" si="1"/>
        <v>37209.986655315632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29904.489059106494</v>
      </c>
      <c r="AC20">
        <f t="shared" si="2"/>
        <v>28669.473084848742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-12453.332983816141</v>
      </c>
      <c r="AI20">
        <f t="shared" si="7"/>
        <v>-12472.594931791573</v>
      </c>
      <c r="AJ20">
        <f t="shared" si="8"/>
        <v>1235.0159742577525</v>
      </c>
      <c r="AK20">
        <f t="shared" si="30"/>
        <v>128.58930295415792</v>
      </c>
      <c r="AL20">
        <f t="shared" si="9"/>
        <v>-11108.989654579662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-4165.5999552740559</v>
      </c>
      <c r="AR20">
        <f t="shared" si="14"/>
        <v>-4172.0430151142782</v>
      </c>
      <c r="AS20">
        <f t="shared" si="15"/>
        <v>413.10888368732566</v>
      </c>
      <c r="AT20">
        <f t="shared" si="16"/>
        <v>43.012709555801152</v>
      </c>
      <c r="AU20">
        <f t="shared" si="17"/>
        <v>-3715.9214218711518</v>
      </c>
      <c r="AW20">
        <v>17</v>
      </c>
      <c r="AX20">
        <f>IF(Z20&gt;0, (R20*SUMPRODUCT(K20:$K$98, X20:$X$98)-K20*$AZ$3)/Z20, 0)</f>
        <v>37209.986655315632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2000000</v>
      </c>
      <c r="S21">
        <f t="shared" si="1"/>
        <v>35910.487836251865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28669.473084848742</v>
      </c>
      <c r="AC21">
        <f t="shared" si="2"/>
        <v>27154.910586905942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-13179.713612050358</v>
      </c>
      <c r="AI21">
        <f t="shared" si="7"/>
        <v>-13198.618194125886</v>
      </c>
      <c r="AJ21">
        <f t="shared" si="8"/>
        <v>1514.5624979427994</v>
      </c>
      <c r="AK21">
        <f t="shared" si="30"/>
        <v>45.871156935757988</v>
      </c>
      <c r="AL21">
        <f t="shared" si="9"/>
        <v>-11638.184539247328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-4192.2517558963018</v>
      </c>
      <c r="AR21">
        <f t="shared" si="14"/>
        <v>-4198.2649948583494</v>
      </c>
      <c r="AS21">
        <f t="shared" si="15"/>
        <v>481.75760705528819</v>
      </c>
      <c r="AT21">
        <f t="shared" si="16"/>
        <v>14.590866225886812</v>
      </c>
      <c r="AU21">
        <f t="shared" si="17"/>
        <v>-3701.9165215771745</v>
      </c>
      <c r="AW21">
        <v>18</v>
      </c>
      <c r="AX21">
        <f>IF(Z21&gt;0, (R21*SUMPRODUCT(K21:$K$98, X21:$X$98)-K21*$AZ$3)/Z21, 0)</f>
        <v>35910.487836251865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2000000</v>
      </c>
      <c r="S22">
        <f t="shared" si="1"/>
        <v>35555.535889845574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27154.910586905942</v>
      </c>
      <c r="AC22">
        <f t="shared" si="2"/>
        <v>26368.583516888208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-14009.257183101741</v>
      </c>
      <c r="AI22">
        <f t="shared" si="7"/>
        <v>-14027.797603641724</v>
      </c>
      <c r="AJ22">
        <f t="shared" si="8"/>
        <v>786.32707001773451</v>
      </c>
      <c r="AK22">
        <f t="shared" si="30"/>
        <v>570.25312232502483</v>
      </c>
      <c r="AL22">
        <f t="shared" si="9"/>
        <v>-12671.217411298965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-4160.7059052062841</v>
      </c>
      <c r="AR22">
        <f t="shared" si="14"/>
        <v>-4166.2123525658744</v>
      </c>
      <c r="AS22">
        <f t="shared" si="15"/>
        <v>233.53669940421301</v>
      </c>
      <c r="AT22">
        <f t="shared" si="16"/>
        <v>169.36340753184251</v>
      </c>
      <c r="AU22">
        <f t="shared" si="17"/>
        <v>-3763.3122456298192</v>
      </c>
      <c r="AW22">
        <v>19</v>
      </c>
      <c r="AX22">
        <f>IF(Z22&gt;0, (R22*SUMPRODUCT(K22:$K$98, X22:$X$98)-K22*$AZ$3)/Z22, 0)</f>
        <v>35555.535889845574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2000000</v>
      </c>
      <c r="S23">
        <f t="shared" si="1"/>
        <v>37632.458041345672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26368.583516888208</v>
      </c>
      <c r="AC23">
        <f t="shared" si="2"/>
        <v>27347.602992786393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-14996.218917223634</v>
      </c>
      <c r="AI23">
        <f t="shared" si="7"/>
        <v>-15014.386480821751</v>
      </c>
      <c r="AJ23">
        <f t="shared" si="8"/>
        <v>-979.01947589818519</v>
      </c>
      <c r="AK23">
        <f t="shared" si="30"/>
        <v>1845.8008461821746</v>
      </c>
      <c r="AL23">
        <f t="shared" si="9"/>
        <v>-14147.605110537763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-3976.6343546190851</v>
      </c>
      <c r="AR23">
        <f t="shared" si="14"/>
        <v>-3981.4519528378619</v>
      </c>
      <c r="AS23">
        <f t="shared" si="15"/>
        <v>-259.61227314616139</v>
      </c>
      <c r="AT23">
        <f t="shared" si="16"/>
        <v>489.46171679867274</v>
      </c>
      <c r="AU23">
        <f t="shared" si="17"/>
        <v>-3751.6025091853508</v>
      </c>
      <c r="AW23">
        <v>20</v>
      </c>
      <c r="AX23">
        <f>IF(Z23&gt;0, (R23*SUMPRODUCT(K23:$K$98, X23:$X$98)-K23*$AZ$3)/Z23, 0)</f>
        <v>37632.458041345672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2000000</v>
      </c>
      <c r="S24">
        <f t="shared" si="1"/>
        <v>39303.939449116478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27347.602992786393</v>
      </c>
      <c r="AC24">
        <f t="shared" si="2"/>
        <v>27960.009157010601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-16112.425549417609</v>
      </c>
      <c r="AI24">
        <f t="shared" si="7"/>
        <v>-16130.210032060379</v>
      </c>
      <c r="AJ24">
        <f t="shared" si="8"/>
        <v>-612.40616422420862</v>
      </c>
      <c r="AK24">
        <f t="shared" si="30"/>
        <v>1914.3322094950477</v>
      </c>
      <c r="AL24">
        <f t="shared" si="9"/>
        <v>-14828.28398678954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-3814.8440551277308</v>
      </c>
      <c r="AR24">
        <f t="shared" si="14"/>
        <v>-3819.0547822882818</v>
      </c>
      <c r="AS24">
        <f t="shared" si="15"/>
        <v>-144.99579890991293</v>
      </c>
      <c r="AT24">
        <f t="shared" si="16"/>
        <v>453.24515707045003</v>
      </c>
      <c r="AU24">
        <f t="shared" si="17"/>
        <v>-3510.805424127745</v>
      </c>
      <c r="AW24">
        <v>21</v>
      </c>
      <c r="AX24">
        <f>IF(Z24&gt;0, (R24*SUMPRODUCT(K24:$K$98, X24:$X$98)-K24*$AZ$3)/Z24, 0)</f>
        <v>39303.939449116478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2000000</v>
      </c>
      <c r="S25">
        <f t="shared" si="1"/>
        <v>40602.767081924736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27960.009157010601</v>
      </c>
      <c r="AC25">
        <f t="shared" si="2"/>
        <v>28242.522707992877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-17368.563349616543</v>
      </c>
      <c r="AI25">
        <f t="shared" si="7"/>
        <v>-17385.952880391014</v>
      </c>
      <c r="AJ25">
        <f t="shared" si="8"/>
        <v>-282.51355098227577</v>
      </c>
      <c r="AK25">
        <f t="shared" si="30"/>
        <v>1957.2006409907424</v>
      </c>
      <c r="AL25">
        <f t="shared" si="9"/>
        <v>-15711.265790382547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-3671.6539288474009</v>
      </c>
      <c r="AR25">
        <f t="shared" si="14"/>
        <v>-3675.3300152169918</v>
      </c>
      <c r="AS25">
        <f t="shared" si="15"/>
        <v>-59.722382821006569</v>
      </c>
      <c r="AT25">
        <f t="shared" si="16"/>
        <v>413.7454133876285</v>
      </c>
      <c r="AU25">
        <f t="shared" si="17"/>
        <v>-3321.3069846503695</v>
      </c>
      <c r="AW25">
        <v>22</v>
      </c>
      <c r="AX25">
        <f>IF(Z25&gt;0, (R25*SUMPRODUCT(K25:$K$98, X25:$X$98)-K25*$AZ$3)/Z25, 0)</f>
        <v>40602.767081924736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2000000</v>
      </c>
      <c r="S26">
        <f t="shared" si="1"/>
        <v>41560.426465993034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28242.522707992877</v>
      </c>
      <c r="AC26">
        <f t="shared" si="2"/>
        <v>28229.223784600908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-18784.325561617217</v>
      </c>
      <c r="AI26">
        <f t="shared" si="7"/>
        <v>-18801.306393014424</v>
      </c>
      <c r="AJ26">
        <f t="shared" si="8"/>
        <v>13.298923391968856</v>
      </c>
      <c r="AK26">
        <f t="shared" si="30"/>
        <v>1976.9765895595017</v>
      </c>
      <c r="AL26">
        <f t="shared" si="9"/>
        <v>-16811.030880062954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-3545.4831607848146</v>
      </c>
      <c r="AR26">
        <f t="shared" si="14"/>
        <v>-3548.6882400184249</v>
      </c>
      <c r="AS26">
        <f t="shared" si="15"/>
        <v>2.5101305228194426</v>
      </c>
      <c r="AT26">
        <f t="shared" si="16"/>
        <v>373.14819659383835</v>
      </c>
      <c r="AU26">
        <f t="shared" si="17"/>
        <v>-3173.0299129017671</v>
      </c>
      <c r="AW26">
        <v>23</v>
      </c>
      <c r="AX26">
        <f>IF(Z26&gt;0, (R26*SUMPRODUCT(K26:$K$98, X26:$X$98)-K26*$AZ$3)/Z26, 0)</f>
        <v>41560.426465993034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2000000</v>
      </c>
      <c r="S27">
        <f t="shared" si="1"/>
        <v>42202.523274864034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28229.223784600908</v>
      </c>
      <c r="AC27">
        <f t="shared" si="2"/>
        <v>27950.129021544137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-20310.382554309705</v>
      </c>
      <c r="AI27">
        <f t="shared" si="7"/>
        <v>-20326.939697611011</v>
      </c>
      <c r="AJ27">
        <f t="shared" si="8"/>
        <v>279.09476305677163</v>
      </c>
      <c r="AK27">
        <f t="shared" si="30"/>
        <v>1976.0456649220637</v>
      </c>
      <c r="AL27">
        <f t="shared" si="9"/>
        <v>-18071.799269632174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-3422.7872166986749</v>
      </c>
      <c r="AR27">
        <f t="shared" si="14"/>
        <v>-3425.5774929667473</v>
      </c>
      <c r="AS27">
        <f t="shared" si="15"/>
        <v>47.034170069611029</v>
      </c>
      <c r="AT27">
        <f t="shared" si="16"/>
        <v>333.0111495153937</v>
      </c>
      <c r="AU27">
        <f t="shared" si="17"/>
        <v>-3045.5321733817423</v>
      </c>
      <c r="AW27">
        <v>24</v>
      </c>
      <c r="AX27">
        <f>IF(Z27&gt;0, (R27*SUMPRODUCT(K27:$K$98, X27:$X$98)-K27*$AZ$3)/Z27, 0)</f>
        <v>42202.523274864034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2000000</v>
      </c>
      <c r="S28">
        <f t="shared" si="1"/>
        <v>42568.682432224188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27950.129021544137</v>
      </c>
      <c r="AC28">
        <f t="shared" si="2"/>
        <v>27443.760017102646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-21938.413559949371</v>
      </c>
      <c r="AI28">
        <f t="shared" si="7"/>
        <v>-21954.530901648162</v>
      </c>
      <c r="AJ28">
        <f t="shared" si="8"/>
        <v>506.36900444149069</v>
      </c>
      <c r="AK28">
        <f t="shared" si="30"/>
        <v>1956.5090315080897</v>
      </c>
      <c r="AL28">
        <f t="shared" si="9"/>
        <v>-19491.652865698583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-3301.0263736703419</v>
      </c>
      <c r="AR28">
        <f t="shared" si="14"/>
        <v>-3303.4515157561987</v>
      </c>
      <c r="AS28">
        <f t="shared" si="15"/>
        <v>76.192265858371059</v>
      </c>
      <c r="AT28">
        <f t="shared" si="16"/>
        <v>294.39174786653655</v>
      </c>
      <c r="AU28">
        <f t="shared" si="17"/>
        <v>-2932.8675020312912</v>
      </c>
      <c r="AW28">
        <v>25</v>
      </c>
      <c r="AX28">
        <f>IF(Z28&gt;0, (R28*SUMPRODUCT(K28:$K$98, X28:$X$98)-K28*$AZ$3)/Z28, 0)</f>
        <v>42568.682432224188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2000000</v>
      </c>
      <c r="S29">
        <f t="shared" si="1"/>
        <v>42696.652455691365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27443.760017102646</v>
      </c>
      <c r="AC29">
        <f t="shared" si="2"/>
        <v>26746.678475804791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-23623.415949479433</v>
      </c>
      <c r="AI29">
        <f t="shared" si="7"/>
        <v>-23639.076825061871</v>
      </c>
      <c r="AJ29">
        <f t="shared" si="8"/>
        <v>697.08154129785544</v>
      </c>
      <c r="AK29">
        <f t="shared" si="30"/>
        <v>1921.0632011971854</v>
      </c>
      <c r="AL29">
        <f t="shared" si="9"/>
        <v>-21020.932082566829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-3173.7188350471206</v>
      </c>
      <c r="AR29">
        <f t="shared" si="14"/>
        <v>-3175.8228159411456</v>
      </c>
      <c r="AS29">
        <f t="shared" si="15"/>
        <v>93.650334985928751</v>
      </c>
      <c r="AT29">
        <f t="shared" si="16"/>
        <v>258.08775826468803</v>
      </c>
      <c r="AU29">
        <f t="shared" si="17"/>
        <v>-2824.0847226905285</v>
      </c>
      <c r="AW29">
        <v>26</v>
      </c>
      <c r="AX29">
        <f>IF(Z29&gt;0, (R29*SUMPRODUCT(K29:$K$98, X29:$X$98)-K29*$AZ$3)/Z29, 0)</f>
        <v>42696.652455691365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2000000</v>
      </c>
      <c r="S30">
        <f t="shared" si="1"/>
        <v>42631.563928132135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26746.678475804791</v>
      </c>
      <c r="AC30">
        <f t="shared" si="2"/>
        <v>25897.910383947397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-25377.221068692892</v>
      </c>
      <c r="AI30">
        <f t="shared" si="7"/>
        <v>-25392.408120256147</v>
      </c>
      <c r="AJ30">
        <f t="shared" si="8"/>
        <v>848.7680918573933</v>
      </c>
      <c r="AK30">
        <f t="shared" si="30"/>
        <v>1872.2674933063356</v>
      </c>
      <c r="AL30">
        <f t="shared" si="9"/>
        <v>-22671.372535092418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-3044.0500773797471</v>
      </c>
      <c r="AR30">
        <f t="shared" si="14"/>
        <v>-3045.8717955797488</v>
      </c>
      <c r="AS30">
        <f t="shared" si="15"/>
        <v>101.81148553272374</v>
      </c>
      <c r="AT30">
        <f t="shared" si="16"/>
        <v>224.58235251399375</v>
      </c>
      <c r="AU30">
        <f t="shared" si="17"/>
        <v>-2719.4779575330313</v>
      </c>
      <c r="AW30">
        <v>27</v>
      </c>
      <c r="AX30">
        <f>IF(Z30&gt;0, (R30*SUMPRODUCT(K30:$K$98, X30:$X$98)-K30*$AZ$3)/Z30, 0)</f>
        <v>42631.563928132135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2000000</v>
      </c>
      <c r="S31">
        <f t="shared" si="1"/>
        <v>42413.233490567865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25897.910383947397</v>
      </c>
      <c r="AC31">
        <f t="shared" si="2"/>
        <v>24929.709184415628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-27251.710933165017</v>
      </c>
      <c r="AI31">
        <f t="shared" si="7"/>
        <v>-27266.405467825974</v>
      </c>
      <c r="AJ31">
        <f t="shared" si="8"/>
        <v>968.20119953176982</v>
      </c>
      <c r="AK31">
        <f t="shared" si="30"/>
        <v>1812.853726876318</v>
      </c>
      <c r="AL31">
        <f t="shared" si="9"/>
        <v>-24485.350541417887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-2918.6598284864453</v>
      </c>
      <c r="AR31">
        <f t="shared" si="14"/>
        <v>-2920.2336140046623</v>
      </c>
      <c r="AS31">
        <f t="shared" si="15"/>
        <v>103.69440487227315</v>
      </c>
      <c r="AT31">
        <f t="shared" si="16"/>
        <v>194.15673975598486</v>
      </c>
      <c r="AU31">
        <f t="shared" si="17"/>
        <v>-2622.3824693764041</v>
      </c>
      <c r="AW31">
        <v>28</v>
      </c>
      <c r="AX31">
        <f>IF(Z31&gt;0, (R31*SUMPRODUCT(K31:$K$98, X31:$X$98)-K31*$AZ$3)/Z31, 0)</f>
        <v>42413.233490567865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2000000</v>
      </c>
      <c r="S32">
        <f t="shared" si="1"/>
        <v>42068.064681420212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24929.709184415628</v>
      </c>
      <c r="AC32">
        <f t="shared" si="2"/>
        <v>23864.485854007726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-29241.719581709571</v>
      </c>
      <c r="AI32">
        <f t="shared" si="7"/>
        <v>-29255.901649529147</v>
      </c>
      <c r="AJ32">
        <f t="shared" si="8"/>
        <v>1065.2233304079018</v>
      </c>
      <c r="AK32">
        <f t="shared" si="30"/>
        <v>1745.079642909094</v>
      </c>
      <c r="AL32">
        <f t="shared" si="9"/>
        <v>-26445.59867621215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-2796.2409559582434</v>
      </c>
      <c r="AR32">
        <f t="shared" si="14"/>
        <v>-2797.5971169311456</v>
      </c>
      <c r="AS32">
        <f t="shared" si="15"/>
        <v>101.86203637599738</v>
      </c>
      <c r="AT32">
        <f t="shared" si="16"/>
        <v>166.8733316204694</v>
      </c>
      <c r="AU32">
        <f t="shared" si="17"/>
        <v>-2528.8617489346789</v>
      </c>
      <c r="AW32">
        <v>29</v>
      </c>
      <c r="AX32">
        <f>IF(Z32&gt;0, (R32*SUMPRODUCT(K32:$K$98, X32:$X$98)-K32*$AZ$3)/Z32, 0)</f>
        <v>42068.064681420212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2000000</v>
      </c>
      <c r="S33">
        <f t="shared" si="1"/>
        <v>41622.389793273316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23864.485854007726</v>
      </c>
      <c r="AC33">
        <f t="shared" si="2"/>
        <v>22723.098914191047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-31350.754319756943</v>
      </c>
      <c r="AI33">
        <f t="shared" si="7"/>
        <v>-31364.402682469325</v>
      </c>
      <c r="AJ33">
        <f t="shared" si="8"/>
        <v>1141.3869398166789</v>
      </c>
      <c r="AK33">
        <f t="shared" si="30"/>
        <v>1670.5140097805408</v>
      </c>
      <c r="AL33">
        <f t="shared" si="9"/>
        <v>-28552.501732872104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-2676.7120647158949</v>
      </c>
      <c r="AR33">
        <f t="shared" si="14"/>
        <v>-2677.8773552464909</v>
      </c>
      <c r="AS33">
        <f t="shared" si="15"/>
        <v>97.451058470740676</v>
      </c>
      <c r="AT33">
        <f t="shared" si="16"/>
        <v>142.62766881620496</v>
      </c>
      <c r="AU33">
        <f t="shared" si="17"/>
        <v>-2437.7986279595452</v>
      </c>
      <c r="AW33">
        <v>30</v>
      </c>
      <c r="AX33">
        <f>IF(Z33&gt;0, (R33*SUMPRODUCT(K33:$K$98, X33:$X$98)-K33*$AZ$3)/Z33, 0)</f>
        <v>41622.389793273316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2000000</v>
      </c>
      <c r="S34">
        <f t="shared" si="1"/>
        <v>41094.725087011371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22723.098914191047</v>
      </c>
      <c r="AC34">
        <f t="shared" si="2"/>
        <v>21523.935078172959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-33422.449089478396</v>
      </c>
      <c r="AI34">
        <f t="shared" si="7"/>
        <v>-33435.543187950039</v>
      </c>
      <c r="AJ34">
        <f t="shared" si="8"/>
        <v>1199.1638360180877</v>
      </c>
      <c r="AK34">
        <f t="shared" si="30"/>
        <v>1590.6169239933733</v>
      </c>
      <c r="AL34">
        <f t="shared" si="9"/>
        <v>-30645.762427938578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-2547.8503129719566</v>
      </c>
      <c r="AR34">
        <f t="shared" si="14"/>
        <v>-2548.8484984370534</v>
      </c>
      <c r="AS34">
        <f t="shared" si="15"/>
        <v>91.414304999724322</v>
      </c>
      <c r="AT34">
        <f t="shared" si="16"/>
        <v>121.25544171719028</v>
      </c>
      <c r="AU34">
        <f t="shared" si="17"/>
        <v>-2336.1787517201387</v>
      </c>
      <c r="AW34">
        <v>31</v>
      </c>
      <c r="AX34">
        <f>IF(Z34&gt;0, (R34*SUMPRODUCT(K34:$K$98, X34:$X$98)-K34*$AZ$3)/Z34, 0)</f>
        <v>41094.725087011371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2000000</v>
      </c>
      <c r="S35">
        <f t="shared" ref="S35:S69" si="32">AX35</f>
        <v>40520.625302583212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21523.935078172959</v>
      </c>
      <c r="AC35">
        <f t="shared" ref="AC35:AC69" si="33">S35*Z35</f>
        <v>20295.324255109772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-35324.510921887158</v>
      </c>
      <c r="AI35">
        <f t="shared" ref="AI35:AI66" si="38">SUM(AE35:AH35)</f>
        <v>-35337.03252298756</v>
      </c>
      <c r="AJ35">
        <f t="shared" ref="AJ35:AJ69" si="39">AB35-AC35</f>
        <v>1228.6108230631871</v>
      </c>
      <c r="AK35">
        <f t="shared" si="30"/>
        <v>1506.6754554721074</v>
      </c>
      <c r="AL35">
        <f t="shared" ref="AL35:AL66" si="40">SUM(AI35:AK35)</f>
        <v>-32601.746244452264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-2404.3283315931872</v>
      </c>
      <c r="AR35">
        <f t="shared" ref="AR35:AR69" si="45">AI35*$K35</f>
        <v>-2405.1806021412262</v>
      </c>
      <c r="AS35">
        <f t="shared" ref="AS35:AS69" si="46">AJ35*$K35</f>
        <v>83.624195588297567</v>
      </c>
      <c r="AT35">
        <f t="shared" ref="AT35:AT69" si="47">AK35*$K35</f>
        <v>102.55039318500856</v>
      </c>
      <c r="AU35">
        <f t="shared" ref="AU35:AU69" si="48">AL35*$K35</f>
        <v>-2219.0060133679199</v>
      </c>
      <c r="AW35">
        <v>32</v>
      </c>
      <c r="AX35">
        <f>IF(Z35&gt;0, (R35*SUMPRODUCT(K35:$K$98, X35:$X$98)-K35*$AZ$3)/Z35, 0)</f>
        <v>40520.625302583212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2000000</v>
      </c>
      <c r="S36">
        <f t="shared" si="32"/>
        <v>40314.038083056163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20295.324255109772</v>
      </c>
      <c r="AC36">
        <f t="shared" si="33"/>
        <v>19068.888325220862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-45693.52721888337</v>
      </c>
      <c r="AI36">
        <f t="shared" si="38"/>
        <v>-45705.35243488253</v>
      </c>
      <c r="AJ36">
        <f t="shared" si="39"/>
        <v>1226.4359298889103</v>
      </c>
      <c r="AK36">
        <f t="shared" si="30"/>
        <v>1420.6726978576842</v>
      </c>
      <c r="AL36">
        <f t="shared" si="40"/>
        <v>-43058.243807135936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-2776.8618728499105</v>
      </c>
      <c r="AR36">
        <f t="shared" si="45"/>
        <v>-2777.5805083644982</v>
      </c>
      <c r="AS36">
        <f t="shared" si="46"/>
        <v>74.532288936414602</v>
      </c>
      <c r="AT36">
        <f t="shared" si="47"/>
        <v>86.336338833774747</v>
      </c>
      <c r="AU36">
        <f t="shared" si="48"/>
        <v>-2616.7118805943087</v>
      </c>
      <c r="AW36">
        <v>33</v>
      </c>
      <c r="AX36">
        <f>IF(Z36&gt;0, (R36*SUMPRODUCT(K36:$K$98, X36:$X$98)-K36*$AZ$3)/Z36, 0)</f>
        <v>40314.038083056163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2000000</v>
      </c>
      <c r="S37">
        <f t="shared" si="32"/>
        <v>39361.546483568178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19068.888325220862</v>
      </c>
      <c r="AC37">
        <f t="shared" si="33"/>
        <v>17343.716096749748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-55305.345138335513</v>
      </c>
      <c r="AI37">
        <f t="shared" si="38"/>
        <v>-55316.360785360455</v>
      </c>
      <c r="AJ37">
        <f t="shared" si="39"/>
        <v>1725.1722284711141</v>
      </c>
      <c r="AK37">
        <f t="shared" si="30"/>
        <v>1334.8221827654604</v>
      </c>
      <c r="AL37">
        <f t="shared" si="40"/>
        <v>-52256.366374123878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-3000.8803377231616</v>
      </c>
      <c r="AR37">
        <f t="shared" si="45"/>
        <v>-3001.4780491827278</v>
      </c>
      <c r="AS37">
        <f t="shared" si="46"/>
        <v>93.608229126057779</v>
      </c>
      <c r="AT37">
        <f t="shared" si="47"/>
        <v>72.427748757344389</v>
      </c>
      <c r="AU37">
        <f t="shared" si="48"/>
        <v>-2835.4420712993256</v>
      </c>
      <c r="AW37">
        <v>34</v>
      </c>
      <c r="AX37">
        <f>IF(Z37&gt;0, (R37*SUMPRODUCT(K37:$K$98, X37:$X$98)-K37*$AZ$3)/Z37, 0)</f>
        <v>39361.546483568178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2000000</v>
      </c>
      <c r="S38">
        <f t="shared" si="32"/>
        <v>37805.500784330725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17343.716096749748</v>
      </c>
      <c r="AC38">
        <f t="shared" si="33"/>
        <v>15281.844370079083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-63993.69793173128</v>
      </c>
      <c r="AI38">
        <f t="shared" si="38"/>
        <v>-64003.803501061826</v>
      </c>
      <c r="AJ38">
        <f t="shared" si="39"/>
        <v>2061.8717266706644</v>
      </c>
      <c r="AK38">
        <f t="shared" si="30"/>
        <v>1214.0601267724824</v>
      </c>
      <c r="AL38">
        <f t="shared" si="40"/>
        <v>-60727.871647618675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-3100.2788341509117</v>
      </c>
      <c r="AR38">
        <f t="shared" si="45"/>
        <v>-3100.7684149020656</v>
      </c>
      <c r="AS38">
        <f t="shared" si="46"/>
        <v>99.890731111533313</v>
      </c>
      <c r="AT38">
        <f t="shared" si="47"/>
        <v>58.817118498678873</v>
      </c>
      <c r="AU38">
        <f t="shared" si="48"/>
        <v>-2942.0605652918534</v>
      </c>
      <c r="AW38">
        <v>35</v>
      </c>
      <c r="AX38">
        <f>IF(Z38&gt;0, (R38*SUMPRODUCT(K38:$K$98, X38:$X$98)-K38*$AZ$3)/Z38, 0)</f>
        <v>37805.500784330725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2000000</v>
      </c>
      <c r="S39">
        <f t="shared" si="32"/>
        <v>35720.145177429426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15281.844370079083</v>
      </c>
      <c r="AC39">
        <f t="shared" si="33"/>
        <v>13019.966081510764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-71362.593529629143</v>
      </c>
      <c r="AI39">
        <f t="shared" si="38"/>
        <v>-71371.706010847265</v>
      </c>
      <c r="AJ39">
        <f t="shared" si="39"/>
        <v>2261.8782885683195</v>
      </c>
      <c r="AK39">
        <f t="shared" si="30"/>
        <v>1069.729105905536</v>
      </c>
      <c r="AL39">
        <f t="shared" si="40"/>
        <v>-68040.098616373405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-3086.8544400883247</v>
      </c>
      <c r="AR39">
        <f t="shared" si="45"/>
        <v>-3087.2486088217902</v>
      </c>
      <c r="AS39">
        <f t="shared" si="46"/>
        <v>97.839620068006553</v>
      </c>
      <c r="AT39">
        <f t="shared" si="47"/>
        <v>46.272113679349594</v>
      </c>
      <c r="AU39">
        <f t="shared" si="48"/>
        <v>-2943.1368750744336</v>
      </c>
      <c r="AW39">
        <v>36</v>
      </c>
      <c r="AX39">
        <f>IF(Z39&gt;0, (R39*SUMPRODUCT(K39:$K$98, X39:$X$98)-K39*$AZ$3)/Z39, 0)</f>
        <v>35720.145177429426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2000000</v>
      </c>
      <c r="S40">
        <f t="shared" si="32"/>
        <v>33068.974905461364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13019.966081510764</v>
      </c>
      <c r="AC40">
        <f t="shared" si="33"/>
        <v>10681.68355712118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-75684.038619406303</v>
      </c>
      <c r="AI40">
        <f t="shared" si="38"/>
        <v>-75692.113925329497</v>
      </c>
      <c r="AJ40">
        <f t="shared" si="39"/>
        <v>2338.2825243895841</v>
      </c>
      <c r="AK40">
        <f t="shared" ref="AK40:AK69" si="61">G40*SUM(AB40:AB40, AE40:AF40)</f>
        <v>911.39762570575351</v>
      </c>
      <c r="AL40">
        <f t="shared" si="40"/>
        <v>-72442.433775234167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-2923.0200993477265</v>
      </c>
      <c r="AR40">
        <f t="shared" si="45"/>
        <v>-2923.3319786019583</v>
      </c>
      <c r="AS40">
        <f t="shared" si="46"/>
        <v>90.307638723070966</v>
      </c>
      <c r="AT40">
        <f t="shared" si="47"/>
        <v>35.199410959454575</v>
      </c>
      <c r="AU40">
        <f t="shared" si="48"/>
        <v>-2797.8249289194332</v>
      </c>
      <c r="AW40">
        <v>37</v>
      </c>
      <c r="AX40">
        <f>IF(Z40&gt;0, (R40*SUMPRODUCT(K40:$K$98, X40:$X$98)-K40*$AZ$3)/Z40, 0)</f>
        <v>33068.974905461364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2000000</v>
      </c>
      <c r="S41">
        <f t="shared" si="32"/>
        <v>30008.287936590932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10681.68355712118</v>
      </c>
      <c r="AC41">
        <f t="shared" si="33"/>
        <v>8427.03123964732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-77917.309608997763</v>
      </c>
      <c r="AI41">
        <f t="shared" si="38"/>
        <v>-77924.33019549161</v>
      </c>
      <c r="AJ41">
        <f t="shared" si="39"/>
        <v>2254.6523174738595</v>
      </c>
      <c r="AK41">
        <f t="shared" si="61"/>
        <v>747.71784899848262</v>
      </c>
      <c r="AL41">
        <f t="shared" si="40"/>
        <v>-74921.960029019276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-2686.8500449460466</v>
      </c>
      <c r="AR41">
        <f t="shared" si="45"/>
        <v>-2687.0921383041359</v>
      </c>
      <c r="AS41">
        <f t="shared" si="46"/>
        <v>77.747970392483751</v>
      </c>
      <c r="AT41">
        <f t="shared" si="47"/>
        <v>25.783818079321076</v>
      </c>
      <c r="AU41">
        <f t="shared" si="48"/>
        <v>-2583.5603498323317</v>
      </c>
      <c r="AW41">
        <v>38</v>
      </c>
      <c r="AX41">
        <f>IF(Z41&gt;0, (R41*SUMPRODUCT(K41:$K$98, X41:$X$98)-K41*$AZ$3)/Z41, 0)</f>
        <v>30008.287936590932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2000000</v>
      </c>
      <c r="S42">
        <f t="shared" si="32"/>
        <v>26491.757967459875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8427.03123964732</v>
      </c>
      <c r="AC42">
        <f t="shared" si="33"/>
        <v>6336.9381428029465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-77622.173249012048</v>
      </c>
      <c r="AI42">
        <f t="shared" si="38"/>
        <v>-77628.153352475347</v>
      </c>
      <c r="AJ42">
        <f t="shared" si="39"/>
        <v>2090.0930968443736</v>
      </c>
      <c r="AK42">
        <f t="shared" si="61"/>
        <v>589.89218677531244</v>
      </c>
      <c r="AL42">
        <f t="shared" si="40"/>
        <v>-74948.168068855666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-2389.8863873571186</v>
      </c>
      <c r="AR42">
        <f t="shared" si="45"/>
        <v>-2390.070507013445</v>
      </c>
      <c r="AS42">
        <f t="shared" si="46"/>
        <v>64.351264997866167</v>
      </c>
      <c r="AT42">
        <f t="shared" si="47"/>
        <v>18.162017992720724</v>
      </c>
      <c r="AU42">
        <f t="shared" si="48"/>
        <v>-2307.5572240228585</v>
      </c>
      <c r="AW42">
        <v>39</v>
      </c>
      <c r="AX42">
        <f>IF(Z42&gt;0, (R42*SUMPRODUCT(K42:$K$98, X42:$X$98)-K42*$AZ$3)/Z42, 0)</f>
        <v>26491.757967459875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2000000</v>
      </c>
      <c r="S43">
        <f t="shared" si="32"/>
        <v>22466.235542593266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6336.9381428029465</v>
      </c>
      <c r="AC43">
        <f t="shared" si="33"/>
        <v>4479.8704591080377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-74815.016795328469</v>
      </c>
      <c r="AI43">
        <f t="shared" si="38"/>
        <v>-74820.001910047198</v>
      </c>
      <c r="AJ43">
        <f t="shared" si="39"/>
        <v>1857.0676836949087</v>
      </c>
      <c r="AK43">
        <f t="shared" si="61"/>
        <v>443.58566999620632</v>
      </c>
      <c r="AL43">
        <f t="shared" si="40"/>
        <v>-72519.348556356083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-2056.6586325085068</v>
      </c>
      <c r="AR43">
        <f t="shared" si="45"/>
        <v>-2056.7956729003895</v>
      </c>
      <c r="AS43">
        <f t="shared" si="46"/>
        <v>51.050637244021793</v>
      </c>
      <c r="AT43">
        <f t="shared" si="47"/>
        <v>12.194133431134013</v>
      </c>
      <c r="AU43">
        <f t="shared" si="48"/>
        <v>-1993.5509022252336</v>
      </c>
      <c r="AW43">
        <v>40</v>
      </c>
      <c r="AX43">
        <f>IF(Z43&gt;0, (R43*SUMPRODUCT(K43:$K$98, X43:$X$98)-K43*$AZ$3)/Z43, 0)</f>
        <v>22466.235542593266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2000000</v>
      </c>
      <c r="S44">
        <f t="shared" si="32"/>
        <v>17857.497566780828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4479.8704591080377</v>
      </c>
      <c r="AC44">
        <f t="shared" si="33"/>
        <v>2898.9428120122138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-70145.940040158734</v>
      </c>
      <c r="AI44">
        <f t="shared" si="38"/>
        <v>-70149.998479479764</v>
      </c>
      <c r="AJ44">
        <f t="shared" si="39"/>
        <v>1580.9276470958239</v>
      </c>
      <c r="AK44">
        <f t="shared" si="61"/>
        <v>313.59093213756267</v>
      </c>
      <c r="AL44">
        <f t="shared" si="40"/>
        <v>-68255.47990024637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-1721.7018733409345</v>
      </c>
      <c r="AR44">
        <f t="shared" si="45"/>
        <v>-1721.8014859853422</v>
      </c>
      <c r="AS44">
        <f t="shared" si="46"/>
        <v>38.803187897447366</v>
      </c>
      <c r="AT44">
        <f t="shared" si="47"/>
        <v>7.6969543071897188</v>
      </c>
      <c r="AU44">
        <f t="shared" si="48"/>
        <v>-1675.3013437807049</v>
      </c>
      <c r="AW44">
        <v>41</v>
      </c>
      <c r="AX44">
        <f>IF(Z44&gt;0, (R44*SUMPRODUCT(K44:$K$98, X44:$X$98)-K44*$AZ$3)/Z44, 0)</f>
        <v>17857.497566780828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2000000</v>
      </c>
      <c r="S45">
        <f t="shared" si="32"/>
        <v>12427.812124390688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2898.9428120122138</v>
      </c>
      <c r="AC45">
        <f t="shared" si="33"/>
        <v>1602.0007470754636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-63619.420121587726</v>
      </c>
      <c r="AI45">
        <f t="shared" si="38"/>
        <v>-63622.642733764027</v>
      </c>
      <c r="AJ45">
        <f t="shared" si="39"/>
        <v>1296.9420649367503</v>
      </c>
      <c r="AK45">
        <f t="shared" si="61"/>
        <v>202.92599684085499</v>
      </c>
      <c r="AL45">
        <f t="shared" si="40"/>
        <v>-62122.774671986423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-1394.2064769013464</v>
      </c>
      <c r="AR45">
        <f t="shared" si="45"/>
        <v>-1394.2770997828525</v>
      </c>
      <c r="AS45">
        <f t="shared" si="46"/>
        <v>28.422217990117339</v>
      </c>
      <c r="AT45">
        <f t="shared" si="47"/>
        <v>4.4470813878289315</v>
      </c>
      <c r="AU45">
        <f t="shared" si="48"/>
        <v>-1361.4078004049063</v>
      </c>
      <c r="AW45">
        <v>42</v>
      </c>
      <c r="AX45">
        <f>IF(Z45&gt;0, (R45*SUMPRODUCT(K45:$K$98, X45:$X$98)-K45*$AZ$3)/Z45, 0)</f>
        <v>12427.812124390688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2000000</v>
      </c>
      <c r="S46">
        <f t="shared" si="32"/>
        <v>5892.9426342159722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1602.0007470754636</v>
      </c>
      <c r="AC46">
        <f t="shared" si="33"/>
        <v>587.04409910642698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-55994.565415330704</v>
      </c>
      <c r="AI46">
        <f t="shared" si="38"/>
        <v>-55997.055869317555</v>
      </c>
      <c r="AJ46">
        <f t="shared" si="39"/>
        <v>1014.9566479690366</v>
      </c>
      <c r="AK46">
        <f t="shared" si="61"/>
        <v>112.14005229528246</v>
      </c>
      <c r="AL46">
        <f t="shared" si="40"/>
        <v>-54869.959169053232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-1095.6333552392036</v>
      </c>
      <c r="AR46">
        <f t="shared" si="45"/>
        <v>-1095.6820854050231</v>
      </c>
      <c r="AS46">
        <f t="shared" si="46"/>
        <v>19.859433668042929</v>
      </c>
      <c r="AT46">
        <f t="shared" si="47"/>
        <v>2.1942197576077827</v>
      </c>
      <c r="AU46">
        <f t="shared" si="48"/>
        <v>-1073.6284319793724</v>
      </c>
      <c r="AW46">
        <v>43</v>
      </c>
      <c r="AX46">
        <f>IF(Z46&gt;0, (R46*SUMPRODUCT(K46:$K$98, X46:$X$98)-K46*$AZ$3)/Z46, 0)</f>
        <v>5892.9426342159722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2000000</v>
      </c>
      <c r="S47">
        <f t="shared" si="32"/>
        <v>-2274.0444325629378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587.04409910642698</v>
      </c>
      <c r="AC47">
        <f t="shared" si="33"/>
        <v>-169.97333744321713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-47754.055729026535</v>
      </c>
      <c r="AI47">
        <f t="shared" si="38"/>
        <v>-47755.924352776907</v>
      </c>
      <c r="AJ47">
        <f t="shared" si="39"/>
        <v>757.01743654964412</v>
      </c>
      <c r="AK47">
        <f t="shared" si="61"/>
        <v>41.09308693744989</v>
      </c>
      <c r="AL47">
        <f t="shared" si="40"/>
        <v>-46957.813829289815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-834.27956542030813</v>
      </c>
      <c r="AR47">
        <f t="shared" si="45"/>
        <v>-834.31221091159875</v>
      </c>
      <c r="AS47">
        <f t="shared" si="46"/>
        <v>13.225351613357244</v>
      </c>
      <c r="AT47">
        <f t="shared" si="47"/>
        <v>0.71791017932569423</v>
      </c>
      <c r="AU47">
        <f t="shared" si="48"/>
        <v>-820.36894911891591</v>
      </c>
      <c r="AW47">
        <v>44</v>
      </c>
      <c r="AX47">
        <f>IF(Z47&gt;0, (R47*SUMPRODUCT(K47:$K$98, X47:$X$98)-K47*$AZ$3)/Z47, 0)</f>
        <v>-2274.0444325629378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2000000</v>
      </c>
      <c r="S48">
        <f t="shared" si="32"/>
        <v>-12909.99454233878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-169.97333744321713</v>
      </c>
      <c r="AC48">
        <f t="shared" si="33"/>
        <v>-701.91726117641815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-39254.868122940912</v>
      </c>
      <c r="AI48">
        <f t="shared" si="38"/>
        <v>-39256.22737460224</v>
      </c>
      <c r="AJ48">
        <f t="shared" si="39"/>
        <v>531.94392373320102</v>
      </c>
      <c r="AK48">
        <f t="shared" si="61"/>
        <v>-11.898133621025201</v>
      </c>
      <c r="AL48">
        <f t="shared" si="40"/>
        <v>-38736.181584490063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-612.317743380926</v>
      </c>
      <c r="AR48">
        <f t="shared" si="45"/>
        <v>-612.33894569161384</v>
      </c>
      <c r="AS48">
        <f t="shared" si="46"/>
        <v>8.2975365492351756</v>
      </c>
      <c r="AT48">
        <f t="shared" si="47"/>
        <v>-0.18559324429402932</v>
      </c>
      <c r="AU48">
        <f t="shared" si="48"/>
        <v>-604.22700238667267</v>
      </c>
      <c r="AW48">
        <v>45</v>
      </c>
      <c r="AX48">
        <f>IF(Z48&gt;0, (R48*SUMPRODUCT(K48:$K$98, X48:$X$98)-K48*$AZ$3)/Z48, 0)</f>
        <v>-12909.99454233878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2000000</v>
      </c>
      <c r="S49">
        <f t="shared" si="32"/>
        <v>-27303.424261601445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-701.91726117641815</v>
      </c>
      <c r="AC49">
        <f t="shared" si="33"/>
        <v>-1044.2924673367127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-31157.383789956661</v>
      </c>
      <c r="AI49">
        <f t="shared" si="38"/>
        <v>-31158.339981804002</v>
      </c>
      <c r="AJ49">
        <f t="shared" si="39"/>
        <v>342.37520616029451</v>
      </c>
      <c r="AK49">
        <f t="shared" si="61"/>
        <v>-49.134208282349277</v>
      </c>
      <c r="AL49">
        <f t="shared" si="40"/>
        <v>-30865.098983926058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-433.93660100979878</v>
      </c>
      <c r="AR49">
        <f t="shared" si="45"/>
        <v>-433.94991813048341</v>
      </c>
      <c r="AS49">
        <f t="shared" si="46"/>
        <v>4.7683442946553622</v>
      </c>
      <c r="AT49">
        <f t="shared" si="47"/>
        <v>-0.6843042881611533</v>
      </c>
      <c r="AU49">
        <f t="shared" si="48"/>
        <v>-429.86587812398921</v>
      </c>
      <c r="AW49">
        <v>46</v>
      </c>
      <c r="AX49">
        <f>IF(Z49&gt;0, (R49*SUMPRODUCT(K49:$K$98, X49:$X$98)-K49*$AZ$3)/Z49, 0)</f>
        <v>-27303.424261601445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2000000</v>
      </c>
      <c r="S50">
        <f t="shared" si="32"/>
        <v>-47613.725615156902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-1044.2924673367127</v>
      </c>
      <c r="AC50">
        <f t="shared" si="33"/>
        <v>-1237.2089458280907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-23761.810467461895</v>
      </c>
      <c r="AI50">
        <f t="shared" si="38"/>
        <v>-23762.460074759918</v>
      </c>
      <c r="AJ50">
        <f t="shared" si="39"/>
        <v>192.91647849137803</v>
      </c>
      <c r="AK50">
        <f t="shared" si="61"/>
        <v>-73.1004727135699</v>
      </c>
      <c r="AL50">
        <f t="shared" si="40"/>
        <v>-23642.64406898211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-295.47912467327234</v>
      </c>
      <c r="AR50">
        <f t="shared" si="45"/>
        <v>-295.48720256767626</v>
      </c>
      <c r="AS50">
        <f t="shared" si="46"/>
        <v>2.3989246222521223</v>
      </c>
      <c r="AT50">
        <f t="shared" si="47"/>
        <v>-0.9090074899884184</v>
      </c>
      <c r="AU50">
        <f t="shared" si="48"/>
        <v>-293.99728543541255</v>
      </c>
      <c r="AW50">
        <v>47</v>
      </c>
      <c r="AX50">
        <f>IF(Z50&gt;0, (R50*SUMPRODUCT(K50:$K$98, X50:$X$98)-K50*$AZ$3)/Z50, 0)</f>
        <v>-47613.725615156902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2000000</v>
      </c>
      <c r="S51">
        <f t="shared" si="32"/>
        <v>-77331.392467499856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-1237.2089458280907</v>
      </c>
      <c r="AC51">
        <f t="shared" si="33"/>
        <v>-1317.4915325384873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-17374.985960775972</v>
      </c>
      <c r="AI51">
        <f t="shared" si="38"/>
        <v>-17375.411884676505</v>
      </c>
      <c r="AJ51">
        <f t="shared" si="39"/>
        <v>80.282586710396572</v>
      </c>
      <c r="AK51">
        <f t="shared" si="61"/>
        <v>-86.604626207966362</v>
      </c>
      <c r="AL51">
        <f t="shared" si="40"/>
        <v>-17381.733924174074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-192.90954469066702</v>
      </c>
      <c r="AR51">
        <f t="shared" si="45"/>
        <v>-192.91427360301896</v>
      </c>
      <c r="AS51">
        <f t="shared" si="46"/>
        <v>0.89135480649331889</v>
      </c>
      <c r="AT51">
        <f t="shared" si="47"/>
        <v>-0.9615466192375598</v>
      </c>
      <c r="AU51">
        <f t="shared" si="48"/>
        <v>-192.9844654157632</v>
      </c>
      <c r="AW51">
        <v>48</v>
      </c>
      <c r="AX51">
        <f>IF(Z51&gt;0, (R51*SUMPRODUCT(K51:$K$98, X51:$X$98)-K51*$AZ$3)/Z51, 0)</f>
        <v>-77331.392467499856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2000000</v>
      </c>
      <c r="S52">
        <f t="shared" si="32"/>
        <v>-122549.33516409024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-1317.4915325384873</v>
      </c>
      <c r="AC52">
        <f t="shared" si="33"/>
        <v>-1318.2613111908722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-12219.20372079415</v>
      </c>
      <c r="AI52">
        <f t="shared" si="38"/>
        <v>-12219.472645409169</v>
      </c>
      <c r="AJ52">
        <f t="shared" si="39"/>
        <v>0.76977865238495724</v>
      </c>
      <c r="AK52">
        <f t="shared" si="61"/>
        <v>-92.224407277694112</v>
      </c>
      <c r="AL52">
        <f t="shared" si="40"/>
        <v>-12310.927274034477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-121.13067476419656</v>
      </c>
      <c r="AR52">
        <f t="shared" si="45"/>
        <v>-121.13334065150167</v>
      </c>
      <c r="AS52">
        <f t="shared" si="46"/>
        <v>7.6309233983704854E-3</v>
      </c>
      <c r="AT52">
        <f t="shared" si="47"/>
        <v>-0.91423344258222494</v>
      </c>
      <c r="AU52">
        <f t="shared" si="48"/>
        <v>-122.03994317068552</v>
      </c>
      <c r="AW52">
        <v>49</v>
      </c>
      <c r="AX52">
        <f>IF(Z52&gt;0, (R52*SUMPRODUCT(K52:$K$98, X52:$X$98)-K52*$AZ$3)/Z52, 0)</f>
        <v>-122549.33516409024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2000000</v>
      </c>
      <c r="S53">
        <f t="shared" si="32"/>
        <v>-194269.1419774711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-1318.2613111908722</v>
      </c>
      <c r="AC53">
        <f t="shared" si="33"/>
        <v>-1267.8386234208886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-8246.4362110155089</v>
      </c>
      <c r="AI53">
        <f t="shared" si="38"/>
        <v>-8246.5993659317392</v>
      </c>
      <c r="AJ53">
        <f t="shared" si="39"/>
        <v>-50.422687769983668</v>
      </c>
      <c r="AK53">
        <f t="shared" si="61"/>
        <v>-92.27829178336107</v>
      </c>
      <c r="AL53">
        <f t="shared" si="40"/>
        <v>-8389.3003454850841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-72.989352710170806</v>
      </c>
      <c r="AR53">
        <f t="shared" si="45"/>
        <v>-72.990796797219133</v>
      </c>
      <c r="AS53">
        <f t="shared" si="46"/>
        <v>-0.44629210098321254</v>
      </c>
      <c r="AT53">
        <f t="shared" si="47"/>
        <v>-0.81675679216081321</v>
      </c>
      <c r="AU53">
        <f t="shared" si="48"/>
        <v>-74.25384569036315</v>
      </c>
      <c r="AW53">
        <v>50</v>
      </c>
      <c r="AX53">
        <f>IF(Z53&gt;0, (R53*SUMPRODUCT(K53:$K$98, X53:$X$98)-K53*$AZ$3)/Z53, 0)</f>
        <v>-194269.1419774711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2000000</v>
      </c>
      <c r="S54">
        <f t="shared" si="32"/>
        <v>-312829.6581333169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-1267.8386234208886</v>
      </c>
      <c r="AC54">
        <f t="shared" si="33"/>
        <v>-1187.6553310112556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-5328.8851318184725</v>
      </c>
      <c r="AI54">
        <f t="shared" si="38"/>
        <v>-5328.9800441213929</v>
      </c>
      <c r="AJ54">
        <f t="shared" si="39"/>
        <v>-80.183292409632941</v>
      </c>
      <c r="AK54">
        <f t="shared" si="61"/>
        <v>-88.748703639462207</v>
      </c>
      <c r="AL54">
        <f t="shared" si="40"/>
        <v>-5497.9120401704886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-42.112550466554161</v>
      </c>
      <c r="AR54">
        <f t="shared" si="45"/>
        <v>-42.113300529474976</v>
      </c>
      <c r="AS54">
        <f t="shared" si="46"/>
        <v>-0.63366405254504632</v>
      </c>
      <c r="AT54">
        <f t="shared" si="47"/>
        <v>-0.70135387954641815</v>
      </c>
      <c r="AU54">
        <f t="shared" si="48"/>
        <v>-43.448318461566444</v>
      </c>
      <c r="AW54">
        <v>51</v>
      </c>
      <c r="AX54">
        <f>IF(Z54&gt;0, (R54*SUMPRODUCT(K54:$K$98, X54:$X$98)-K54*$AZ$3)/Z54, 0)</f>
        <v>-312829.6581333169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2000000</v>
      </c>
      <c r="S55">
        <f t="shared" si="32"/>
        <v>-517189.42926736234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-1187.6553310112556</v>
      </c>
      <c r="AC55">
        <f t="shared" si="33"/>
        <v>-1093.0065911922707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-3290.3377210128797</v>
      </c>
      <c r="AI55">
        <f t="shared" si="38"/>
        <v>-3290.3905549712586</v>
      </c>
      <c r="AJ55">
        <f t="shared" si="39"/>
        <v>-94.64873981898495</v>
      </c>
      <c r="AK55">
        <f t="shared" si="61"/>
        <v>-83.135873170787903</v>
      </c>
      <c r="AL55">
        <f t="shared" si="40"/>
        <v>-3468.1751679610315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-23.216547628857274</v>
      </c>
      <c r="AR55">
        <f t="shared" si="45"/>
        <v>-23.216920424057989</v>
      </c>
      <c r="AS55">
        <f t="shared" si="46"/>
        <v>-0.66783934122797073</v>
      </c>
      <c r="AT55">
        <f t="shared" si="47"/>
        <v>-0.58660481773952211</v>
      </c>
      <c r="AU55">
        <f t="shared" si="48"/>
        <v>-24.471364583025483</v>
      </c>
      <c r="AW55">
        <v>52</v>
      </c>
      <c r="AX55">
        <f>IF(Z55&gt;0, (R55*SUMPRODUCT(K55:$K$98, X55:$X$98)-K55*$AZ$3)/Z55, 0)</f>
        <v>-517189.42926736234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2000000</v>
      </c>
      <c r="S56">
        <f t="shared" si="32"/>
        <v>-885105.57265250257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-1093.0065911922707</v>
      </c>
      <c r="AC56">
        <f t="shared" si="33"/>
        <v>-994.11484392332511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-1938.1302516540236</v>
      </c>
      <c r="AI56">
        <f t="shared" si="38"/>
        <v>-1938.1583306446728</v>
      </c>
      <c r="AJ56">
        <f t="shared" si="39"/>
        <v>-98.891747268945551</v>
      </c>
      <c r="AK56">
        <f t="shared" si="61"/>
        <v>-76.51046138345896</v>
      </c>
      <c r="AL56">
        <f t="shared" si="40"/>
        <v>-2113.5605392970774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-12.210180967110581</v>
      </c>
      <c r="AR56">
        <f t="shared" si="45"/>
        <v>-12.210357864177695</v>
      </c>
      <c r="AS56">
        <f t="shared" si="46"/>
        <v>-0.62301598629767307</v>
      </c>
      <c r="AT56">
        <f t="shared" si="47"/>
        <v>-0.48201434272639659</v>
      </c>
      <c r="AU56">
        <f t="shared" si="48"/>
        <v>-13.315388193201766</v>
      </c>
      <c r="AW56">
        <v>53</v>
      </c>
      <c r="AX56">
        <f>IF(Z56&gt;0, (R56*SUMPRODUCT(K56:$K$98, X56:$X$98)-K56*$AZ$3)/Z56, 0)</f>
        <v>-885105.57265250257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2000000</v>
      </c>
      <c r="S57">
        <f t="shared" si="32"/>
        <v>-1578634.4511355052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-994.11484392332511</v>
      </c>
      <c r="AC57">
        <f t="shared" si="33"/>
        <v>-897.29976158882607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-1087.0510683155255</v>
      </c>
      <c r="AI57">
        <f t="shared" si="38"/>
        <v>-1087.0652783779144</v>
      </c>
      <c r="AJ57">
        <f t="shared" si="39"/>
        <v>-96.815082334499039</v>
      </c>
      <c r="AK57">
        <f t="shared" si="61"/>
        <v>-69.588039074632761</v>
      </c>
      <c r="AL57">
        <f t="shared" si="40"/>
        <v>-1253.4683997870461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-6.1146424191268327</v>
      </c>
      <c r="AR57">
        <f t="shared" si="45"/>
        <v>-6.1147223504684174</v>
      </c>
      <c r="AS57">
        <f t="shared" si="46"/>
        <v>-0.54458307112573923</v>
      </c>
      <c r="AT57">
        <f t="shared" si="47"/>
        <v>-0.39143144971924942</v>
      </c>
      <c r="AU57">
        <f t="shared" si="48"/>
        <v>-7.0507368713134051</v>
      </c>
      <c r="AW57">
        <v>54</v>
      </c>
      <c r="AX57">
        <f>IF(Z57&gt;0, (R57*SUMPRODUCT(K57:$K$98, X57:$X$98)-K57*$AZ$3)/Z57, 0)</f>
        <v>-1578634.4511355052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2000000</v>
      </c>
      <c r="S58">
        <f t="shared" si="32"/>
        <v>-2950408.2449734369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-897.29976158882607</v>
      </c>
      <c r="AC58">
        <f t="shared" si="33"/>
        <v>-806.0704189172302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-579.02413863094841</v>
      </c>
      <c r="AI58">
        <f t="shared" si="38"/>
        <v>-579.03096879098041</v>
      </c>
      <c r="AJ58">
        <f t="shared" si="39"/>
        <v>-91.229342671595873</v>
      </c>
      <c r="AK58">
        <f t="shared" si="61"/>
        <v>-62.810983311217832</v>
      </c>
      <c r="AL58">
        <f t="shared" si="40"/>
        <v>-733.07129477379408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-2.9080359034175718</v>
      </c>
      <c r="AR58">
        <f t="shared" si="45"/>
        <v>-2.9080702065653576</v>
      </c>
      <c r="AS58">
        <f t="shared" si="46"/>
        <v>-0.45818159595463459</v>
      </c>
      <c r="AT58">
        <f t="shared" si="47"/>
        <v>-0.31545592387539972</v>
      </c>
      <c r="AU58">
        <f t="shared" si="48"/>
        <v>-3.6817077263953917</v>
      </c>
      <c r="AW58">
        <v>55</v>
      </c>
      <c r="AX58">
        <f>IF(Z58&gt;0, (R58*SUMPRODUCT(K58:$K$98, X58:$X$98)-K58*$AZ$3)/Z58, 0)</f>
        <v>-2950408.2449734369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2000000</v>
      </c>
      <c r="S59">
        <f t="shared" si="32"/>
        <v>-5804147.361763712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-806.0704189172302</v>
      </c>
      <c r="AC59">
        <f t="shared" si="33"/>
        <v>-722.06418241821666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-292.13893990475708</v>
      </c>
      <c r="AI59">
        <f t="shared" si="38"/>
        <v>-292.14205002643996</v>
      </c>
      <c r="AJ59">
        <f t="shared" si="39"/>
        <v>-84.006236499013539</v>
      </c>
      <c r="AK59">
        <f t="shared" si="61"/>
        <v>-56.424929324206119</v>
      </c>
      <c r="AL59">
        <f t="shared" si="40"/>
        <v>-432.57321584965962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-1.3100097297788786</v>
      </c>
      <c r="AR59">
        <f t="shared" si="45"/>
        <v>-1.3100236761896744</v>
      </c>
      <c r="AS59">
        <f t="shared" si="46"/>
        <v>-0.37670085066951836</v>
      </c>
      <c r="AT59">
        <f t="shared" si="47"/>
        <v>-0.25302072514158508</v>
      </c>
      <c r="AU59">
        <f t="shared" si="48"/>
        <v>-1.9397452520007779</v>
      </c>
      <c r="AW59">
        <v>56</v>
      </c>
      <c r="AX59">
        <f>IF(Z59&gt;0, (R59*SUMPRODUCT(K59:$K$98, X59:$X$98)-K59*$AZ$3)/Z59, 0)</f>
        <v>-5804147.361763712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2000000</v>
      </c>
      <c r="S60">
        <f t="shared" si="32"/>
        <v>-12185995.351213314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-722.06418241821666</v>
      </c>
      <c r="AC60">
        <f t="shared" si="33"/>
        <v>-645.77216321725348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-140.33568462202183</v>
      </c>
      <c r="AI60">
        <f t="shared" si="38"/>
        <v>-140.3370094464301</v>
      </c>
      <c r="AJ60">
        <f t="shared" si="39"/>
        <v>-76.292019200963182</v>
      </c>
      <c r="AK60">
        <f t="shared" si="61"/>
        <v>-50.544492769275173</v>
      </c>
      <c r="AL60">
        <f t="shared" si="40"/>
        <v>-267.17352141666845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-0.56186912402868405</v>
      </c>
      <c r="AR60">
        <f t="shared" si="45"/>
        <v>-0.56187442829560497</v>
      </c>
      <c r="AS60">
        <f t="shared" si="46"/>
        <v>-0.30545424076762628</v>
      </c>
      <c r="AT60">
        <f t="shared" si="47"/>
        <v>-0.20236755856671321</v>
      </c>
      <c r="AU60">
        <f t="shared" si="48"/>
        <v>-1.0696962276299444</v>
      </c>
      <c r="AW60">
        <v>57</v>
      </c>
      <c r="AX60">
        <f>IF(Z60&gt;0, (R60*SUMPRODUCT(K60:$K$98, X60:$X$98)-K60*$AZ$3)/Z60, 0)</f>
        <v>-12185995.351213314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2000000</v>
      </c>
      <c r="S61">
        <f t="shared" si="32"/>
        <v>-27445630.61433918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-645.77216321725348</v>
      </c>
      <c r="AC61">
        <f t="shared" si="33"/>
        <v>-577.04650651026247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-62.875938441018441</v>
      </c>
      <c r="AI61">
        <f t="shared" si="38"/>
        <v>-62.876464067952121</v>
      </c>
      <c r="AJ61">
        <f t="shared" si="39"/>
        <v>-68.725656706991003</v>
      </c>
      <c r="AK61">
        <f t="shared" si="61"/>
        <v>-45.204051425207744</v>
      </c>
      <c r="AL61">
        <f t="shared" si="40"/>
        <v>-176.80617220015088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-0.22476749581273492</v>
      </c>
      <c r="AR61">
        <f t="shared" si="45"/>
        <v>-0.22476937481211917</v>
      </c>
      <c r="AS61">
        <f t="shared" si="46"/>
        <v>-0.24567893758924306</v>
      </c>
      <c r="AT61">
        <f t="shared" si="47"/>
        <v>-0.1615944301008744</v>
      </c>
      <c r="AU61">
        <f t="shared" si="48"/>
        <v>-0.63204274250223669</v>
      </c>
      <c r="AW61">
        <v>58</v>
      </c>
      <c r="AX61">
        <f>IF(Z61&gt;0, (R61*SUMPRODUCT(K61:$K$98, X61:$X$98)-K61*$AZ$3)/Z61, 0)</f>
        <v>-27445630.61433918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2000000</v>
      </c>
      <c r="S62">
        <f t="shared" si="32"/>
        <v>-66663189.274351671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-577.04650651026247</v>
      </c>
      <c r="AC62">
        <f t="shared" si="33"/>
        <v>-515.40741165695056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-26.166624232558174</v>
      </c>
      <c r="AI62">
        <f t="shared" si="38"/>
        <v>-26.16681752041961</v>
      </c>
      <c r="AJ62">
        <f t="shared" si="39"/>
        <v>-61.639094853311917</v>
      </c>
      <c r="AK62">
        <f t="shared" si="61"/>
        <v>-40.393255455718375</v>
      </c>
      <c r="AL62">
        <f t="shared" si="40"/>
        <v>-128.19916782944989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-8.3517733896358998E-2</v>
      </c>
      <c r="AR62">
        <f t="shared" si="45"/>
        <v>-8.3518350825926735E-2</v>
      </c>
      <c r="AS62">
        <f t="shared" si="46"/>
        <v>-0.19673754917021052</v>
      </c>
      <c r="AT62">
        <f t="shared" si="47"/>
        <v>-0.12892580756216729</v>
      </c>
      <c r="AU62">
        <f t="shared" si="48"/>
        <v>-0.40918170755830452</v>
      </c>
      <c r="AW62">
        <v>59</v>
      </c>
      <c r="AX62">
        <f>IF(Z62&gt;0, (R62*SUMPRODUCT(K62:$K$98, X62:$X$98)-K62*$AZ$3)/Z62, 0)</f>
        <v>-66663189.274351671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2000000</v>
      </c>
      <c r="S63">
        <f t="shared" si="32"/>
        <v>-175637041.18084937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-515.40741165695056</v>
      </c>
      <c r="AC63">
        <f t="shared" si="33"/>
        <v>-460.25533800769989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-10.067416029977599</v>
      </c>
      <c r="AI63">
        <f t="shared" si="38"/>
        <v>-10.067481542260047</v>
      </c>
      <c r="AJ63">
        <f t="shared" si="39"/>
        <v>-55.152073649250667</v>
      </c>
      <c r="AK63">
        <f t="shared" si="61"/>
        <v>-36.078518815986541</v>
      </c>
      <c r="AL63">
        <f t="shared" si="40"/>
        <v>-101.29807400749726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-2.869002968188376E-2</v>
      </c>
      <c r="AR63">
        <f t="shared" si="45"/>
        <v>-2.8690216378184221E-2</v>
      </c>
      <c r="AS63">
        <f t="shared" si="46"/>
        <v>-0.15717187263373297</v>
      </c>
      <c r="AT63">
        <f t="shared" si="47"/>
        <v>-0.10281623135736835</v>
      </c>
      <c r="AU63">
        <f t="shared" si="48"/>
        <v>-0.28867832036928559</v>
      </c>
      <c r="AW63">
        <v>60</v>
      </c>
      <c r="AX63">
        <f>IF(Z63&gt;0, (R63*SUMPRODUCT(K63:$K$98, X63:$X$98)-K63*$AZ$3)/Z63, 0)</f>
        <v>-175637041.18084937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2000000</v>
      </c>
      <c r="S64">
        <f t="shared" si="32"/>
        <v>-505225857.91501963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-460.25533800769989</v>
      </c>
      <c r="AC64">
        <f t="shared" si="33"/>
        <v>-410.96653573100048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-3.5617101329432663</v>
      </c>
      <c r="AI64">
        <f t="shared" si="38"/>
        <v>-3.5617304687262283</v>
      </c>
      <c r="AJ64">
        <f t="shared" si="39"/>
        <v>-49.288802276699414</v>
      </c>
      <c r="AK64">
        <f t="shared" si="61"/>
        <v>-32.217873660538999</v>
      </c>
      <c r="AL64">
        <f t="shared" si="40"/>
        <v>-85.068406405964637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-9.0626150039866214E-3</v>
      </c>
      <c r="AR64">
        <f t="shared" si="45"/>
        <v>-9.0626667474932275E-3</v>
      </c>
      <c r="AS64">
        <f t="shared" si="46"/>
        <v>-0.12541319264300199</v>
      </c>
      <c r="AT64">
        <f t="shared" si="47"/>
        <v>-8.1976964529470592E-2</v>
      </c>
      <c r="AU64">
        <f t="shared" si="48"/>
        <v>-0.21645282391996579</v>
      </c>
      <c r="AW64">
        <v>61</v>
      </c>
      <c r="AX64">
        <f>IF(Z64&gt;0, (R64*SUMPRODUCT(K64:$K$98, X64:$X$98)-K64*$AZ$3)/Z64, 0)</f>
        <v>-505225857.91501963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2000000</v>
      </c>
      <c r="S65">
        <f t="shared" si="32"/>
        <v>-1599477649.2966266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-410.96653573100048</v>
      </c>
      <c r="AC65">
        <f t="shared" si="33"/>
        <v>-366.94212307244976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-1.1517665637133203</v>
      </c>
      <c r="AI65">
        <f t="shared" si="38"/>
        <v>-1.1517722990564061</v>
      </c>
      <c r="AJ65">
        <f t="shared" si="39"/>
        <v>-44.024412658550716</v>
      </c>
      <c r="AK65">
        <f t="shared" si="61"/>
        <v>-28.767657501170035</v>
      </c>
      <c r="AL65">
        <f t="shared" si="40"/>
        <v>-73.943842458777155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-2.6166244965280345E-3</v>
      </c>
      <c r="AR65">
        <f t="shared" si="45"/>
        <v>-2.6166375262857019E-3</v>
      </c>
      <c r="AS65">
        <f t="shared" si="46"/>
        <v>-0.10001623613402214</v>
      </c>
      <c r="AT65">
        <f t="shared" si="47"/>
        <v>-6.535539378969682E-2</v>
      </c>
      <c r="AU65">
        <f t="shared" si="48"/>
        <v>-0.16798826745000464</v>
      </c>
      <c r="AW65">
        <v>62</v>
      </c>
      <c r="AX65">
        <f>IF(Z65&gt;0, (R65*SUMPRODUCT(K65:$K$98, X65:$X$98)-K65*$AZ$3)/Z65, 0)</f>
        <v>-1599477649.2966266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2000000</v>
      </c>
      <c r="S66">
        <f t="shared" si="32"/>
        <v>-5630182690.4576511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-366.94212307244976</v>
      </c>
      <c r="AC66">
        <f t="shared" si="33"/>
        <v>-327.62913677412951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-0.33785604425077542</v>
      </c>
      <c r="AI66">
        <f t="shared" si="38"/>
        <v>-0.33785749903987727</v>
      </c>
      <c r="AJ66">
        <f t="shared" si="39"/>
        <v>-39.312986298320254</v>
      </c>
      <c r="AK66">
        <f t="shared" si="61"/>
        <v>-25.685948615071485</v>
      </c>
      <c r="AL66">
        <f t="shared" si="40"/>
        <v>-65.33679241243162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-6.8531558199580163E-4</v>
      </c>
      <c r="AR66">
        <f t="shared" si="45"/>
        <v>-6.8531853292610751E-4</v>
      </c>
      <c r="AS66">
        <f t="shared" si="46"/>
        <v>-7.9743436719541483E-2</v>
      </c>
      <c r="AT66">
        <f t="shared" si="47"/>
        <v>-5.2102015410995767E-2</v>
      </c>
      <c r="AU66">
        <f t="shared" si="48"/>
        <v>-0.13253077066346336</v>
      </c>
      <c r="AW66">
        <v>63</v>
      </c>
      <c r="AX66">
        <f>IF(Z66&gt;0, (R66*SUMPRODUCT(K66:$K$98, X66:$X$98)-K66*$AZ$3)/Z66, 0)</f>
        <v>-5630182690.4576511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2000000</v>
      </c>
      <c r="S67">
        <f t="shared" si="32"/>
        <v>-22314896537.644886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-327.62913677412951</v>
      </c>
      <c r="AC67">
        <f t="shared" si="33"/>
        <v>-292.52660519433942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-8.9001240715173055E-2</v>
      </c>
      <c r="AI67">
        <f t="shared" ref="AI67:AI69" si="62">SUM(AE67:AH67)</f>
        <v>-8.9001568440874923E-2</v>
      </c>
      <c r="AJ67">
        <f t="shared" si="39"/>
        <v>-35.102531579790082</v>
      </c>
      <c r="AK67">
        <f t="shared" si="61"/>
        <v>-22.934039574189068</v>
      </c>
      <c r="AL67">
        <f t="shared" ref="AL67:AL69" si="63">SUM(AI67:AK67)</f>
        <v>-58.125572722420031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-1.6118957561582633E-4</v>
      </c>
      <c r="AR67">
        <f t="shared" si="45"/>
        <v>-1.6119016915774079E-4</v>
      </c>
      <c r="AS67">
        <f t="shared" si="46"/>
        <v>-6.3573969564032079E-2</v>
      </c>
      <c r="AT67">
        <f t="shared" si="47"/>
        <v>-4.1535691821989157E-2</v>
      </c>
      <c r="AU67">
        <f t="shared" si="48"/>
        <v>-0.105270851555179</v>
      </c>
      <c r="AW67">
        <v>64</v>
      </c>
      <c r="AX67">
        <f>IF(Z67&gt;0, (R67*SUMPRODUCT(K67:$K$98, X67:$X$98)-K67*$AZ$3)/Z67, 0)</f>
        <v>-22314896537.644886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2000000</v>
      </c>
      <c r="S68">
        <f t="shared" si="32"/>
        <v>-101191633105.40884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-292.52660519433942</v>
      </c>
      <c r="AC68">
        <f t="shared" si="33"/>
        <v>-261.18460844161854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-2.0793697640307099E-2</v>
      </c>
      <c r="AI68">
        <f t="shared" si="62"/>
        <v>-2.079376216753144E-2</v>
      </c>
      <c r="AJ68">
        <f t="shared" si="39"/>
        <v>-31.341996752720888</v>
      </c>
      <c r="AK68">
        <f t="shared" si="61"/>
        <v>-20.476862363603761</v>
      </c>
      <c r="AL68">
        <f t="shared" si="63"/>
        <v>-51.839652878492181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-3.3624403828450377E-5</v>
      </c>
      <c r="AR68">
        <f t="shared" si="45"/>
        <v>-3.3624508172059041E-5</v>
      </c>
      <c r="AS68">
        <f t="shared" si="46"/>
        <v>-5.068150811044992E-2</v>
      </c>
      <c r="AT68">
        <f t="shared" si="47"/>
        <v>-3.3112066029024029E-2</v>
      </c>
      <c r="AU68">
        <f t="shared" si="48"/>
        <v>-8.3827198647645998E-2</v>
      </c>
      <c r="AW68">
        <v>65</v>
      </c>
      <c r="AX68">
        <f>IF(Z68&gt;0, (R68*SUMPRODUCT(K68:$K$98, X68:$X$98)-K68*$AZ$3)/Z68, 0)</f>
        <v>-101191633105.40884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-261.18460844161854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-5.1621779474504362E-3</v>
      </c>
      <c r="AI69">
        <f t="shared" si="62"/>
        <v>-5.1621779474504362E-3</v>
      </c>
      <c r="AJ69">
        <f t="shared" si="39"/>
        <v>-261.18460844161854</v>
      </c>
      <c r="AK69">
        <f t="shared" si="61"/>
        <v>-18.282922590913298</v>
      </c>
      <c r="AL69">
        <f t="shared" si="63"/>
        <v>-279.47269321047929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-7.4531149045188294E-6</v>
      </c>
      <c r="AR69">
        <f t="shared" si="45"/>
        <v>-7.4531149045188294E-6</v>
      </c>
      <c r="AS69">
        <f t="shared" si="46"/>
        <v>-0.37709643445526186</v>
      </c>
      <c r="AT69">
        <f t="shared" si="47"/>
        <v>-2.6396750411868331E-2</v>
      </c>
      <c r="AU69">
        <f t="shared" si="48"/>
        <v>-0.40350063798203473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212392.98630302743</v>
      </c>
      <c r="AO71" s="6">
        <f t="shared" si="70"/>
        <v>-21239.298630302743</v>
      </c>
      <c r="AP71" s="6">
        <f t="shared" si="70"/>
        <v>-510.80681073725975</v>
      </c>
      <c r="AQ71" s="6">
        <f t="shared" si="70"/>
        <v>-161519.43267452772</v>
      </c>
      <c r="AR71" s="6">
        <f t="shared" si="70"/>
        <v>29123.448187459711</v>
      </c>
      <c r="AS71" s="6">
        <f t="shared" si="70"/>
        <v>-23257.942622025963</v>
      </c>
      <c r="AT71" s="6">
        <f t="shared" si="70"/>
        <v>7702.079703078165</v>
      </c>
      <c r="AU71" s="6">
        <f t="shared" si="70"/>
        <v>13567.585268511853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0F34-4C08-4780-8DA9-ABE856E5C990}">
  <sheetPr codeName="Sheet4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221.5568720785775</v>
      </c>
      <c r="K3">
        <v>1</v>
      </c>
      <c r="L3" s="2">
        <v>0</v>
      </c>
      <c r="O3">
        <f>$C$3</f>
        <v>221.5568720785775</v>
      </c>
      <c r="P3">
        <f>O3*B5</f>
        <v>177.24549766286202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3.4040947310947316</v>
      </c>
      <c r="AE3">
        <f t="shared" ref="AE3:AE23" si="1">$Z3*O3</f>
        <v>221.5568720785775</v>
      </c>
      <c r="AF3">
        <f t="shared" ref="AF3:AF23" si="2">-$Z3*P3</f>
        <v>-177.24549766286202</v>
      </c>
      <c r="AG3">
        <f t="shared" ref="AG3:AG23" si="3">-$Z3*Q3</f>
        <v>-273.14974180000002</v>
      </c>
      <c r="AH3">
        <f t="shared" ref="AH3:AH23" si="4">-X3*R3</f>
        <v>0</v>
      </c>
      <c r="AI3">
        <f t="shared" ref="AI3:AI23" si="5">SUM(AE3:AH3)</f>
        <v>-228.83836738428454</v>
      </c>
      <c r="AJ3">
        <f t="shared" ref="AJ3:AJ23" si="6">AB3-AC3</f>
        <v>-3.4040947310947316</v>
      </c>
      <c r="AL3">
        <f t="shared" ref="AL3:AL23" si="7">SUM(AI3:AK3)</f>
        <v>-232.24246211537928</v>
      </c>
      <c r="AN3">
        <f t="shared" ref="AN3:AN23" si="8">AE3*$K3</f>
        <v>221.5568720785775</v>
      </c>
      <c r="AO3">
        <f t="shared" ref="AO3:AO23" si="9">AF3*$K3</f>
        <v>-177.24549766286202</v>
      </c>
      <c r="AP3">
        <f t="shared" ref="AP3:AP23" si="10">AG3*$K3</f>
        <v>-273.14974180000002</v>
      </c>
      <c r="AQ3">
        <f t="shared" ref="AQ3:AQ23" si="11">AH3*$K3</f>
        <v>0</v>
      </c>
      <c r="AR3">
        <f t="shared" ref="AR3:AR23" si="12">AI3*$K3</f>
        <v>-228.83836738428454</v>
      </c>
      <c r="AS3">
        <f t="shared" ref="AS3:AS23" si="13">AJ3*$K3</f>
        <v>-3.4040947310947316</v>
      </c>
      <c r="AT3">
        <f t="shared" ref="AT3:AT23" si="14">AK3*$K3</f>
        <v>0</v>
      </c>
      <c r="AU3">
        <f t="shared" ref="AU3:AU23" si="15">AL3*$K3</f>
        <v>-232.24246211537928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113.20953517657813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6">F4+$C$9</f>
        <v>6.59E-2</v>
      </c>
      <c r="I4" s="1">
        <f t="shared" ref="I4:I23" si="17">1+H4</f>
        <v>1.0659000000000001</v>
      </c>
      <c r="J4">
        <f t="shared" ref="J4:J23" si="18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</v>
      </c>
      <c r="S4">
        <f t="shared" ref="S4:S23" si="19">AX4</f>
        <v>3.4040947310947316</v>
      </c>
      <c r="U4">
        <f t="shared" ref="U4:U23" si="20">M4</f>
        <v>2.341728E-3</v>
      </c>
      <c r="V4">
        <f t="shared" ref="V4:V23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23" si="26">AC3</f>
        <v>3.4040947310947316</v>
      </c>
      <c r="AC4">
        <f t="shared" ref="AC4:AC23" si="27">AX5</f>
        <v>8.4514093903295571</v>
      </c>
      <c r="AE4">
        <f t="shared" si="1"/>
        <v>0</v>
      </c>
      <c r="AF4">
        <f t="shared" si="2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-5.047314659234825</v>
      </c>
      <c r="AK4">
        <f>G4*MAX(0, SUM(AB4:AB4, AE4:AF4))</f>
        <v>7.4549674610974614E-2</v>
      </c>
      <c r="AL4">
        <f t="shared" si="7"/>
        <v>-122.05916498462385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-109.84745285674077</v>
      </c>
      <c r="AR4">
        <f t="shared" si="12"/>
        <v>-109.84745285674077</v>
      </c>
      <c r="AS4">
        <f t="shared" si="13"/>
        <v>-4.7352609618489767</v>
      </c>
      <c r="AT4">
        <f t="shared" si="14"/>
        <v>6.9940589746669113E-2</v>
      </c>
      <c r="AU4">
        <f t="shared" si="15"/>
        <v>-114.51277322884307</v>
      </c>
      <c r="AW4">
        <v>1</v>
      </c>
      <c r="AX4">
        <f>(R4*SUMPRODUCT(K5:$K$23, X5:$X$23)-$AZ$3*SUMPRODUCT(K4:$K$22, W5:$W$23))/Z4</f>
        <v>3.4040947310947316</v>
      </c>
    </row>
    <row r="5" spans="1:52" x14ac:dyDescent="0.25">
      <c r="B5" s="2">
        <v>0.8</v>
      </c>
      <c r="C5" s="2"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6"/>
        <v>8.6400000000000005E-2</v>
      </c>
      <c r="I5" s="1">
        <f t="shared" si="17"/>
        <v>1.0864</v>
      </c>
      <c r="J5">
        <f t="shared" si="18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221.5568720785775</v>
      </c>
      <c r="P5">
        <f t="shared" ref="P5:P23" si="30">O5*$C$5</f>
        <v>11.077843603928876</v>
      </c>
      <c r="Q5" s="5">
        <f t="shared" ref="Q5:Q23" si="31">$C$8</f>
        <v>25</v>
      </c>
      <c r="R5">
        <f t="shared" si="0"/>
        <v>50000</v>
      </c>
      <c r="S5">
        <f t="shared" si="19"/>
        <v>8.4514093903295571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8.4514093903295571</v>
      </c>
      <c r="AC5">
        <f t="shared" si="27"/>
        <v>14.928191846454244</v>
      </c>
      <c r="AE5">
        <f t="shared" si="1"/>
        <v>216.12103998102103</v>
      </c>
      <c r="AF5">
        <f t="shared" si="2"/>
        <v>-10.806051999051052</v>
      </c>
      <c r="AG5">
        <f t="shared" si="3"/>
        <v>-24.386632420091601</v>
      </c>
      <c r="AH5">
        <f t="shared" si="4"/>
        <v>-115.81962381679681</v>
      </c>
      <c r="AI5">
        <f t="shared" si="5"/>
        <v>65.108731745081585</v>
      </c>
      <c r="AJ5">
        <f t="shared" si="6"/>
        <v>-6.4767824561246865</v>
      </c>
      <c r="AK5">
        <f t="shared" ref="AK5:AK23" si="32">G5*SUM(AB5:AB5, AE5:AF5)</f>
        <v>8.7644222922642818</v>
      </c>
      <c r="AL5">
        <f t="shared" si="7"/>
        <v>67.396371581221175</v>
      </c>
      <c r="AN5">
        <f t="shared" si="8"/>
        <v>186.63402813243226</v>
      </c>
      <c r="AO5">
        <f t="shared" si="9"/>
        <v>-9.3317014066216135</v>
      </c>
      <c r="AP5">
        <f t="shared" si="10"/>
        <v>-21.059381546314722</v>
      </c>
      <c r="AQ5">
        <f t="shared" si="11"/>
        <v>-100.0174852555309</v>
      </c>
      <c r="AR5">
        <f t="shared" si="12"/>
        <v>56.225459923965026</v>
      </c>
      <c r="AS5">
        <f t="shared" si="13"/>
        <v>-5.5931065260012156</v>
      </c>
      <c r="AT5">
        <f t="shared" si="14"/>
        <v>7.5686265289238523</v>
      </c>
      <c r="AU5">
        <f t="shared" si="15"/>
        <v>58.200979926887662</v>
      </c>
      <c r="AW5">
        <v>2</v>
      </c>
      <c r="AX5">
        <f>(R5*SUMPRODUCT(K6:$K$23, X6:$X$23)-$AZ$3*SUMPRODUCT(K5:$K$22, W6:$W$23))/Z5</f>
        <v>8.4514093903295571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6"/>
        <v>0.10880000000000001</v>
      </c>
      <c r="I6" s="1">
        <f t="shared" si="17"/>
        <v>1.1088</v>
      </c>
      <c r="J6">
        <f t="shared" si="18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221.5568720785775</v>
      </c>
      <c r="P6">
        <f t="shared" si="30"/>
        <v>11.077843603928876</v>
      </c>
      <c r="Q6" s="5">
        <f t="shared" si="31"/>
        <v>25</v>
      </c>
      <c r="R6">
        <f t="shared" si="0"/>
        <v>50000</v>
      </c>
      <c r="S6">
        <f t="shared" si="19"/>
        <v>14.928191846454244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14.928191846454244</v>
      </c>
      <c r="AC6">
        <f t="shared" si="27"/>
        <v>20.389846636679234</v>
      </c>
      <c r="AE6">
        <f t="shared" si="1"/>
        <v>213.45217271271051</v>
      </c>
      <c r="AF6">
        <f t="shared" si="2"/>
        <v>-10.672608635635527</v>
      </c>
      <c r="AG6">
        <f t="shared" si="3"/>
        <v>-24.085483188827407</v>
      </c>
      <c r="AH6">
        <f t="shared" si="4"/>
        <v>-114.5658141265538</v>
      </c>
      <c r="AI6">
        <f t="shared" si="5"/>
        <v>64.12826676169378</v>
      </c>
      <c r="AJ6">
        <f t="shared" si="6"/>
        <v>-5.4616547902249906</v>
      </c>
      <c r="AK6">
        <f t="shared" si="32"/>
        <v>12.73590372152646</v>
      </c>
      <c r="AL6">
        <f t="shared" si="7"/>
        <v>71.402515692995252</v>
      </c>
      <c r="AN6">
        <f t="shared" si="8"/>
        <v>166.24214863873405</v>
      </c>
      <c r="AO6">
        <f t="shared" si="9"/>
        <v>-8.3121074319367043</v>
      </c>
      <c r="AP6">
        <f t="shared" si="10"/>
        <v>-18.758405807852185</v>
      </c>
      <c r="AQ6">
        <f t="shared" si="11"/>
        <v>-89.226859857632249</v>
      </c>
      <c r="AR6">
        <f t="shared" si="12"/>
        <v>49.944775541312929</v>
      </c>
      <c r="AS6">
        <f t="shared" si="13"/>
        <v>-4.2536799504593201</v>
      </c>
      <c r="AT6">
        <f t="shared" si="14"/>
        <v>9.919055742628812</v>
      </c>
      <c r="AU6">
        <f t="shared" si="15"/>
        <v>55.61015133348242</v>
      </c>
      <c r="AW6">
        <v>3</v>
      </c>
      <c r="AX6">
        <f>(R6*SUMPRODUCT(K7:$K$23, X7:$X$23)-$AZ$3*SUMPRODUCT(K6:$K$22, W7:$W$23))/Z6</f>
        <v>14.928191846454244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6"/>
        <v>0.1047</v>
      </c>
      <c r="I7" s="1">
        <f t="shared" si="17"/>
        <v>1.1047</v>
      </c>
      <c r="J7">
        <f t="shared" si="18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221.5568720785775</v>
      </c>
      <c r="P7">
        <f t="shared" si="30"/>
        <v>11.077843603928876</v>
      </c>
      <c r="Q7" s="5">
        <f t="shared" si="31"/>
        <v>25</v>
      </c>
      <c r="R7">
        <f t="shared" si="0"/>
        <v>50000</v>
      </c>
      <c r="S7">
        <f t="shared" si="19"/>
        <v>20.389846636679234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20.389846636679234</v>
      </c>
      <c r="AC7">
        <f t="shared" si="27"/>
        <v>22.956902516453326</v>
      </c>
      <c r="AE7">
        <f t="shared" si="1"/>
        <v>210.81530004864311</v>
      </c>
      <c r="AF7">
        <f t="shared" si="2"/>
        <v>-10.540765002432156</v>
      </c>
      <c r="AG7">
        <f t="shared" si="3"/>
        <v>-23.787944159759036</v>
      </c>
      <c r="AH7">
        <f t="shared" si="4"/>
        <v>-113.36839436018911</v>
      </c>
      <c r="AI7">
        <f t="shared" si="5"/>
        <v>63.118196526262807</v>
      </c>
      <c r="AJ7">
        <f t="shared" si="6"/>
        <v>-2.5670558797740917</v>
      </c>
      <c r="AK7">
        <f t="shared" si="32"/>
        <v>10.834621140629908</v>
      </c>
      <c r="AL7">
        <f t="shared" si="7"/>
        <v>71.385761787118625</v>
      </c>
      <c r="AN7">
        <f t="shared" si="8"/>
        <v>148.62721378786418</v>
      </c>
      <c r="AO7">
        <f t="shared" si="9"/>
        <v>-7.4313606893932089</v>
      </c>
      <c r="AP7">
        <f t="shared" si="10"/>
        <v>-16.77077451869242</v>
      </c>
      <c r="AQ7">
        <f t="shared" si="11"/>
        <v>-79.926023307942415</v>
      </c>
      <c r="AR7">
        <f t="shared" si="12"/>
        <v>44.499055271836127</v>
      </c>
      <c r="AS7">
        <f t="shared" si="13"/>
        <v>-1.8098039514235598</v>
      </c>
      <c r="AT7">
        <f t="shared" si="14"/>
        <v>7.6385326501793376</v>
      </c>
      <c r="AU7">
        <f t="shared" si="15"/>
        <v>50.327783970591909</v>
      </c>
      <c r="AW7">
        <v>4</v>
      </c>
      <c r="AX7">
        <f>(R7*SUMPRODUCT(K8:$K$23, X8:$X$23)-$AZ$3*SUMPRODUCT(K7:$K$22, W8:$W$23))/Z7</f>
        <v>20.389846636679234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6"/>
        <v>7.2500000000000009E-2</v>
      </c>
      <c r="I8" s="1">
        <f t="shared" si="17"/>
        <v>1.0725</v>
      </c>
      <c r="J8">
        <f t="shared" si="18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221.5568720785775</v>
      </c>
      <c r="P8">
        <f t="shared" si="30"/>
        <v>11.077843603928876</v>
      </c>
      <c r="Q8" s="5">
        <f t="shared" si="31"/>
        <v>25</v>
      </c>
      <c r="R8">
        <f t="shared" si="0"/>
        <v>50000</v>
      </c>
      <c r="S8">
        <f t="shared" si="19"/>
        <v>22.956902516453326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22.956902516453326</v>
      </c>
      <c r="AC8">
        <f t="shared" si="27"/>
        <v>23.702473427881252</v>
      </c>
      <c r="AE8">
        <f t="shared" si="1"/>
        <v>208.2098603180697</v>
      </c>
      <c r="AF8">
        <f t="shared" si="2"/>
        <v>-10.410493015903487</v>
      </c>
      <c r="AG8">
        <f t="shared" si="3"/>
        <v>-23.493951955169535</v>
      </c>
      <c r="AH8">
        <f t="shared" si="4"/>
        <v>-112.22552598381488</v>
      </c>
      <c r="AI8">
        <f t="shared" si="5"/>
        <v>62.079889363181806</v>
      </c>
      <c r="AJ8">
        <f t="shared" si="6"/>
        <v>-0.74557091142792586</v>
      </c>
      <c r="AK8">
        <f t="shared" si="32"/>
        <v>4.7021085471365955</v>
      </c>
      <c r="AL8">
        <f t="shared" si="7"/>
        <v>66.036426998890477</v>
      </c>
      <c r="AN8">
        <f t="shared" si="8"/>
        <v>136.86745806963995</v>
      </c>
      <c r="AO8">
        <f t="shared" si="9"/>
        <v>-6.843372903481999</v>
      </c>
      <c r="AP8">
        <f t="shared" si="10"/>
        <v>-15.44382902520605</v>
      </c>
      <c r="AQ8">
        <f t="shared" si="11"/>
        <v>-73.771830250827165</v>
      </c>
      <c r="AR8">
        <f t="shared" si="12"/>
        <v>40.808425890124752</v>
      </c>
      <c r="AS8">
        <f t="shared" si="13"/>
        <v>-0.49010356811112493</v>
      </c>
      <c r="AT8">
        <f t="shared" si="14"/>
        <v>3.090947006212756</v>
      </c>
      <c r="AU8">
        <f t="shared" si="15"/>
        <v>43.40926932822638</v>
      </c>
      <c r="AW8">
        <v>5</v>
      </c>
      <c r="AX8">
        <f>(R8*SUMPRODUCT(K9:$K$23, X9:$X$23)-$AZ$3*SUMPRODUCT(K8:$K$22, W9:$W$23))/Z8</f>
        <v>22.956902516453326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6"/>
        <v>5.2200000000000003E-2</v>
      </c>
      <c r="I9" s="1">
        <f t="shared" si="17"/>
        <v>1.0522</v>
      </c>
      <c r="J9">
        <f t="shared" si="18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221.5568720785775</v>
      </c>
      <c r="P9">
        <f t="shared" si="30"/>
        <v>11.077843603928876</v>
      </c>
      <c r="Q9" s="5">
        <f t="shared" si="31"/>
        <v>25</v>
      </c>
      <c r="R9">
        <f t="shared" si="0"/>
        <v>50000</v>
      </c>
      <c r="S9">
        <f t="shared" si="19"/>
        <v>23.702473427881252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23.702473427881252</v>
      </c>
      <c r="AC9">
        <f t="shared" si="27"/>
        <v>24.156903537223496</v>
      </c>
      <c r="AE9">
        <f t="shared" si="1"/>
        <v>205.6347420030616</v>
      </c>
      <c r="AF9">
        <f t="shared" si="2"/>
        <v>-10.281737100153082</v>
      </c>
      <c r="AG9">
        <f t="shared" si="3"/>
        <v>-23.203381153771101</v>
      </c>
      <c r="AH9">
        <f t="shared" si="4"/>
        <v>-111.26256369348407</v>
      </c>
      <c r="AI9">
        <f t="shared" si="5"/>
        <v>60.88706005565335</v>
      </c>
      <c r="AJ9">
        <f t="shared" si="6"/>
        <v>-0.45443010934224404</v>
      </c>
      <c r="AK9">
        <f t="shared" si="32"/>
        <v>1.2924273221516596</v>
      </c>
      <c r="AL9">
        <f t="shared" si="7"/>
        <v>61.72505726846277</v>
      </c>
      <c r="AN9">
        <f t="shared" si="8"/>
        <v>128.46863268267953</v>
      </c>
      <c r="AO9">
        <f t="shared" si="9"/>
        <v>-6.4234316341339781</v>
      </c>
      <c r="AP9">
        <f t="shared" si="10"/>
        <v>-14.496123667641955</v>
      </c>
      <c r="AQ9">
        <f t="shared" si="11"/>
        <v>-69.510381792676981</v>
      </c>
      <c r="AR9">
        <f t="shared" si="12"/>
        <v>38.038695588226624</v>
      </c>
      <c r="AS9">
        <f t="shared" si="13"/>
        <v>-0.28390151502789085</v>
      </c>
      <c r="AT9">
        <f t="shared" si="14"/>
        <v>0.80743345847701475</v>
      </c>
      <c r="AU9">
        <f t="shared" si="15"/>
        <v>38.562227531675752</v>
      </c>
      <c r="AW9">
        <v>6</v>
      </c>
      <c r="AX9">
        <f>(R9*SUMPRODUCT(K10:$K$23, X10:$X$23)-$AZ$3*SUMPRODUCT(K9:$K$22, W10:$W$23))/Z9</f>
        <v>23.702473427881252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6"/>
        <v>5.2500000000000005E-2</v>
      </c>
      <c r="I10" s="1">
        <f t="shared" si="17"/>
        <v>1.0525</v>
      </c>
      <c r="J10">
        <f t="shared" si="18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221.5568720785775</v>
      </c>
      <c r="P10">
        <f t="shared" si="30"/>
        <v>11.077843603928876</v>
      </c>
      <c r="Q10" s="5">
        <f t="shared" si="31"/>
        <v>25</v>
      </c>
      <c r="R10">
        <f t="shared" si="0"/>
        <v>50000</v>
      </c>
      <c r="S10">
        <f t="shared" si="19"/>
        <v>24.156903537223496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24.156903537223496</v>
      </c>
      <c r="AC10">
        <f t="shared" si="27"/>
        <v>24.235395734003195</v>
      </c>
      <c r="AE10">
        <f t="shared" si="1"/>
        <v>203.08943135826232</v>
      </c>
      <c r="AF10">
        <f t="shared" si="2"/>
        <v>-10.154471567913117</v>
      </c>
      <c r="AG10">
        <f t="shared" si="3"/>
        <v>-22.916173785644808</v>
      </c>
      <c r="AH10">
        <f t="shared" si="4"/>
        <v>-110.34711317716925</v>
      </c>
      <c r="AI10">
        <f t="shared" si="5"/>
        <v>59.671672827535147</v>
      </c>
      <c r="AJ10">
        <f t="shared" si="6"/>
        <v>-7.8492196779698986E-2</v>
      </c>
      <c r="AK10">
        <f t="shared" si="32"/>
        <v>0.89007663964304817</v>
      </c>
      <c r="AL10">
        <f t="shared" si="7"/>
        <v>60.483257270398497</v>
      </c>
      <c r="AN10">
        <f t="shared" si="8"/>
        <v>120.54961573188854</v>
      </c>
      <c r="AO10">
        <f t="shared" si="9"/>
        <v>-6.0274807865944275</v>
      </c>
      <c r="AP10">
        <f t="shared" si="10"/>
        <v>-13.602558860049074</v>
      </c>
      <c r="AQ10">
        <f t="shared" si="11"/>
        <v>-65.499725917125076</v>
      </c>
      <c r="AR10">
        <f t="shared" si="12"/>
        <v>35.419850168119972</v>
      </c>
      <c r="AS10">
        <f t="shared" si="13"/>
        <v>-4.6591317413522022E-2</v>
      </c>
      <c r="AT10">
        <f t="shared" si="14"/>
        <v>0.52833077606888901</v>
      </c>
      <c r="AU10">
        <f t="shared" si="15"/>
        <v>35.90158962677534</v>
      </c>
      <c r="AW10">
        <v>7</v>
      </c>
      <c r="AX10">
        <f>(R10*SUMPRODUCT(K11:$K$23, X11:$X$23)-$AZ$3*SUMPRODUCT(K10:$K$22, W11:$W$23))/Z10</f>
        <v>24.156903537223496</v>
      </c>
    </row>
    <row r="11" spans="1:52" x14ac:dyDescent="0.25">
      <c r="A11" t="s">
        <v>33</v>
      </c>
      <c r="C11" s="25">
        <f>AU25</f>
        <v>226.43217027175771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6"/>
        <v>5.1500000000000004E-2</v>
      </c>
      <c r="I11" s="1">
        <f t="shared" si="17"/>
        <v>1.0515000000000001</v>
      </c>
      <c r="J11">
        <f t="shared" si="18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221.5568720785775</v>
      </c>
      <c r="P11">
        <f t="shared" si="30"/>
        <v>11.077843603928876</v>
      </c>
      <c r="Q11" s="5">
        <f t="shared" si="31"/>
        <v>25</v>
      </c>
      <c r="R11">
        <f t="shared" si="0"/>
        <v>50000</v>
      </c>
      <c r="S11">
        <f t="shared" si="19"/>
        <v>24.235395734003195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24.235395734003195</v>
      </c>
      <c r="AC11">
        <f t="shared" si="27"/>
        <v>24.007634585802762</v>
      </c>
      <c r="AE11">
        <f t="shared" si="1"/>
        <v>200.57342686519749</v>
      </c>
      <c r="AF11">
        <f t="shared" si="2"/>
        <v>-10.028671343259875</v>
      </c>
      <c r="AG11">
        <f t="shared" si="3"/>
        <v>-22.632273260526759</v>
      </c>
      <c r="AH11">
        <f t="shared" si="4"/>
        <v>-109.47757452320366</v>
      </c>
      <c r="AI11">
        <f t="shared" si="5"/>
        <v>58.434907738207187</v>
      </c>
      <c r="AJ11">
        <f t="shared" si="6"/>
        <v>0.22776114820043247</v>
      </c>
      <c r="AK11">
        <f t="shared" si="32"/>
        <v>0.51547236301425792</v>
      </c>
      <c r="AL11">
        <f t="shared" si="7"/>
        <v>59.178141249421877</v>
      </c>
      <c r="AN11">
        <f t="shared" si="8"/>
        <v>113.22507691231843</v>
      </c>
      <c r="AO11">
        <f t="shared" si="9"/>
        <v>-5.6612538456159216</v>
      </c>
      <c r="AP11">
        <f t="shared" si="10"/>
        <v>-12.776073683708844</v>
      </c>
      <c r="AQ11">
        <f t="shared" si="11"/>
        <v>-61.800842660452297</v>
      </c>
      <c r="AR11">
        <f t="shared" si="12"/>
        <v>32.986906722541356</v>
      </c>
      <c r="AS11">
        <f t="shared" si="13"/>
        <v>0.12857273231894198</v>
      </c>
      <c r="AT11">
        <f t="shared" si="14"/>
        <v>0.29098768895088856</v>
      </c>
      <c r="AU11">
        <f t="shared" si="15"/>
        <v>33.406467143811184</v>
      </c>
      <c r="AW11">
        <v>8</v>
      </c>
      <c r="AX11">
        <f>(R11*SUMPRODUCT(K12:$K$23, X12:$X$23)-$AZ$3*SUMPRODUCT(K11:$K$22, W12:$W$23))/Z11</f>
        <v>24.235395734003195</v>
      </c>
    </row>
    <row r="12" spans="1:52" x14ac:dyDescent="0.25">
      <c r="A12" t="s">
        <v>40</v>
      </c>
      <c r="C12">
        <v>0.1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6"/>
        <v>5.1900000000000002E-2</v>
      </c>
      <c r="I12" s="1">
        <f t="shared" si="17"/>
        <v>1.0519000000000001</v>
      </c>
      <c r="J12">
        <f t="shared" si="18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221.5568720785775</v>
      </c>
      <c r="P12">
        <f t="shared" si="30"/>
        <v>11.077843603928876</v>
      </c>
      <c r="Q12" s="5">
        <f t="shared" si="31"/>
        <v>25</v>
      </c>
      <c r="R12">
        <f t="shared" si="0"/>
        <v>50000</v>
      </c>
      <c r="S12">
        <f t="shared" si="19"/>
        <v>24.007634585802762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24.007634585802762</v>
      </c>
      <c r="AC12">
        <f t="shared" si="27"/>
        <v>23.442102994935727</v>
      </c>
      <c r="AE12">
        <f t="shared" si="1"/>
        <v>198.0860584346421</v>
      </c>
      <c r="AF12">
        <f t="shared" si="2"/>
        <v>-9.9043029217321052</v>
      </c>
      <c r="AG12">
        <f t="shared" si="3"/>
        <v>-22.351603966992815</v>
      </c>
      <c r="AH12">
        <f t="shared" si="4"/>
        <v>-108.69312185735451</v>
      </c>
      <c r="AI12">
        <f t="shared" si="5"/>
        <v>57.137029688562663</v>
      </c>
      <c r="AJ12">
        <f t="shared" si="6"/>
        <v>0.56553159086703531</v>
      </c>
      <c r="AK12">
        <f t="shared" si="32"/>
        <v>0.48803559722703932</v>
      </c>
      <c r="AL12">
        <f t="shared" si="7"/>
        <v>58.190596876656741</v>
      </c>
      <c r="AN12">
        <f t="shared" si="8"/>
        <v>106.30377445684644</v>
      </c>
      <c r="AO12">
        <f t="shared" si="9"/>
        <v>-5.315188722842322</v>
      </c>
      <c r="AP12">
        <f t="shared" si="10"/>
        <v>-11.99508882973676</v>
      </c>
      <c r="AQ12">
        <f t="shared" si="11"/>
        <v>-58.330652859888723</v>
      </c>
      <c r="AR12">
        <f t="shared" si="12"/>
        <v>30.662844044378637</v>
      </c>
      <c r="AS12">
        <f t="shared" si="13"/>
        <v>0.303495072590314</v>
      </c>
      <c r="AT12">
        <f t="shared" si="14"/>
        <v>0.2619064989455237</v>
      </c>
      <c r="AU12">
        <f t="shared" si="15"/>
        <v>31.228245615914478</v>
      </c>
      <c r="AW12">
        <v>9</v>
      </c>
      <c r="AX12">
        <f>(R12*SUMPRODUCT(K13:$K$23, X13:$X$23)-$AZ$3*SUMPRODUCT(K12:$K$22, W13:$W$23))/Z12</f>
        <v>24.007634585802762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6"/>
        <v>5.1700000000000003E-2</v>
      </c>
      <c r="I13" s="1">
        <f t="shared" si="17"/>
        <v>1.0517000000000001</v>
      </c>
      <c r="J13">
        <f t="shared" si="18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221.5568720785775</v>
      </c>
      <c r="P13">
        <f t="shared" si="30"/>
        <v>11.077843603928876</v>
      </c>
      <c r="Q13" s="5">
        <f t="shared" si="31"/>
        <v>25</v>
      </c>
      <c r="R13">
        <f t="shared" si="0"/>
        <v>50000</v>
      </c>
      <c r="S13">
        <f t="shared" si="19"/>
        <v>23.442102994935727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23.442102994935727</v>
      </c>
      <c r="AC13">
        <f t="shared" si="27"/>
        <v>22.518572676547997</v>
      </c>
      <c r="AE13">
        <f t="shared" si="1"/>
        <v>195.62685527849442</v>
      </c>
      <c r="AF13">
        <f t="shared" si="2"/>
        <v>-9.781342763924723</v>
      </c>
      <c r="AG13">
        <f t="shared" si="3"/>
        <v>-22.074112782328108</v>
      </c>
      <c r="AH13">
        <f t="shared" si="4"/>
        <v>-107.95028998956305</v>
      </c>
      <c r="AI13">
        <f t="shared" si="5"/>
        <v>55.82110974267853</v>
      </c>
      <c r="AJ13">
        <f t="shared" si="6"/>
        <v>0.92353031838772992</v>
      </c>
      <c r="AK13">
        <f t="shared" si="32"/>
        <v>0.41857523101901084</v>
      </c>
      <c r="AL13">
        <f t="shared" si="7"/>
        <v>57.163215292085276</v>
      </c>
      <c r="AN13">
        <f t="shared" si="8"/>
        <v>99.823173927010103</v>
      </c>
      <c r="AO13">
        <f t="shared" si="9"/>
        <v>-4.9911586963505066</v>
      </c>
      <c r="AP13">
        <f t="shared" si="10"/>
        <v>-11.263831831360072</v>
      </c>
      <c r="AQ13">
        <f t="shared" si="11"/>
        <v>-55.084157835889656</v>
      </c>
      <c r="AR13">
        <f t="shared" si="12"/>
        <v>28.484025563409865</v>
      </c>
      <c r="AS13">
        <f t="shared" si="13"/>
        <v>0.47125292418591547</v>
      </c>
      <c r="AT13">
        <f t="shared" si="14"/>
        <v>0.2135877920649808</v>
      </c>
      <c r="AU13">
        <f t="shared" si="15"/>
        <v>29.168866279660765</v>
      </c>
      <c r="AW13">
        <v>10</v>
      </c>
      <c r="AX13">
        <f>(R13*SUMPRODUCT(K14:$K$23, X14:$X$23)-$AZ$3*SUMPRODUCT(K13:$K$22, W14:$W$23))/Z13</f>
        <v>23.442102994935727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6"/>
        <v>5.1400000000000001E-2</v>
      </c>
      <c r="I14" s="1">
        <f t="shared" si="17"/>
        <v>1.0514000000000001</v>
      </c>
      <c r="J14">
        <f t="shared" si="18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221.5568720785775</v>
      </c>
      <c r="P14">
        <f t="shared" si="30"/>
        <v>11.077843603928876</v>
      </c>
      <c r="Q14" s="5">
        <f t="shared" si="31"/>
        <v>25</v>
      </c>
      <c r="R14">
        <f t="shared" si="0"/>
        <v>50000</v>
      </c>
      <c r="S14">
        <f t="shared" si="19"/>
        <v>22.518572676547997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22.518572676547997</v>
      </c>
      <c r="AC14">
        <f t="shared" si="27"/>
        <v>21.164532713965588</v>
      </c>
      <c r="AE14">
        <f t="shared" si="1"/>
        <v>193.19518158020531</v>
      </c>
      <c r="AF14">
        <f t="shared" si="2"/>
        <v>-9.6597590790102679</v>
      </c>
      <c r="AG14">
        <f t="shared" si="3"/>
        <v>-21.799727962363384</v>
      </c>
      <c r="AH14">
        <f t="shared" si="4"/>
        <v>-107.28738428288163</v>
      </c>
      <c r="AI14">
        <f t="shared" si="5"/>
        <v>54.448310255950034</v>
      </c>
      <c r="AJ14">
        <f t="shared" si="6"/>
        <v>1.3540399625824087</v>
      </c>
      <c r="AK14">
        <f t="shared" si="32"/>
        <v>0.37089719131993748</v>
      </c>
      <c r="AL14">
        <f t="shared" si="7"/>
        <v>56.17324740985238</v>
      </c>
      <c r="AN14">
        <f t="shared" si="8"/>
        <v>93.762940464066958</v>
      </c>
      <c r="AO14">
        <f t="shared" si="9"/>
        <v>-4.6881470232033484</v>
      </c>
      <c r="AP14">
        <f t="shared" si="10"/>
        <v>-10.58000814693901</v>
      </c>
      <c r="AQ14">
        <f t="shared" si="11"/>
        <v>-52.069521314045048</v>
      </c>
      <c r="AR14">
        <f t="shared" si="12"/>
        <v>26.425263979879553</v>
      </c>
      <c r="AS14">
        <f t="shared" si="13"/>
        <v>0.65715287182188176</v>
      </c>
      <c r="AT14">
        <f t="shared" si="14"/>
        <v>0.18000661809250901</v>
      </c>
      <c r="AU14">
        <f t="shared" si="15"/>
        <v>27.262423469793944</v>
      </c>
      <c r="AW14">
        <v>11</v>
      </c>
      <c r="AX14">
        <f>(R14*SUMPRODUCT(K15:$K$23, X15:$X$23)-$AZ$3*SUMPRODUCT(K14:$K$22, W15:$W$23))/Z14</f>
        <v>22.518572676547997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6"/>
        <v>5.1900000000000002E-2</v>
      </c>
      <c r="I15" s="1">
        <f t="shared" si="17"/>
        <v>1.0519000000000001</v>
      </c>
      <c r="J15">
        <f t="shared" si="18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221.5568720785775</v>
      </c>
      <c r="P15">
        <f t="shared" si="30"/>
        <v>11.077843603928876</v>
      </c>
      <c r="Q15" s="5">
        <f t="shared" si="31"/>
        <v>25</v>
      </c>
      <c r="R15">
        <f t="shared" si="0"/>
        <v>50000</v>
      </c>
      <c r="S15">
        <f t="shared" si="19"/>
        <v>21.164532713965588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21.164532713965588</v>
      </c>
      <c r="AC15">
        <f t="shared" si="27"/>
        <v>19.459658600865239</v>
      </c>
      <c r="AE15">
        <f t="shared" si="1"/>
        <v>190.78954976110609</v>
      </c>
      <c r="AF15">
        <f t="shared" si="2"/>
        <v>-9.5394774880553062</v>
      </c>
      <c r="AG15">
        <f t="shared" si="3"/>
        <v>-21.52828165192734</v>
      </c>
      <c r="AH15">
        <f t="shared" si="4"/>
        <v>-106.8980616248195</v>
      </c>
      <c r="AI15">
        <f t="shared" si="5"/>
        <v>52.823728996303956</v>
      </c>
      <c r="AJ15">
        <f t="shared" si="6"/>
        <v>1.7048741131003489</v>
      </c>
      <c r="AK15">
        <f t="shared" si="32"/>
        <v>0.82989988044676721</v>
      </c>
      <c r="AL15">
        <f t="shared" si="7"/>
        <v>55.358502989851068</v>
      </c>
      <c r="AN15">
        <f t="shared" si="8"/>
        <v>88.026828703274774</v>
      </c>
      <c r="AO15">
        <f t="shared" si="9"/>
        <v>-4.4013414351637392</v>
      </c>
      <c r="AP15">
        <f t="shared" si="10"/>
        <v>-9.9327576569206038</v>
      </c>
      <c r="AQ15">
        <f t="shared" si="11"/>
        <v>-49.320821665246029</v>
      </c>
      <c r="AR15">
        <f t="shared" si="12"/>
        <v>24.371907945944404</v>
      </c>
      <c r="AS15">
        <f t="shared" si="13"/>
        <v>0.7865979122150315</v>
      </c>
      <c r="AT15">
        <f t="shared" si="14"/>
        <v>0.38290071289768457</v>
      </c>
      <c r="AU15">
        <f t="shared" si="15"/>
        <v>25.54140657105712</v>
      </c>
      <c r="AW15">
        <v>12</v>
      </c>
      <c r="AX15">
        <f>(R15*SUMPRODUCT(K16:$K$23, X16:$X$23)-$AZ$3*SUMPRODUCT(K15:$K$22, W16:$W$23))/Z15</f>
        <v>21.164532713965588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6"/>
        <v>5.4700000000000006E-2</v>
      </c>
      <c r="I16" s="1">
        <f t="shared" si="17"/>
        <v>1.0547</v>
      </c>
      <c r="J16">
        <f t="shared" si="18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221.5568720785775</v>
      </c>
      <c r="P16">
        <f t="shared" si="30"/>
        <v>11.077843603928876</v>
      </c>
      <c r="Q16" s="5">
        <f t="shared" si="31"/>
        <v>25</v>
      </c>
      <c r="R16">
        <f t="shared" si="0"/>
        <v>50000</v>
      </c>
      <c r="S16">
        <f t="shared" si="19"/>
        <v>19.459658600865239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19.459658600865239</v>
      </c>
      <c r="AC16">
        <f t="shared" si="27"/>
        <v>17.651843611711691</v>
      </c>
      <c r="AE16">
        <f t="shared" si="1"/>
        <v>188.40905175925641</v>
      </c>
      <c r="AF16">
        <f t="shared" si="2"/>
        <v>-9.4204525879628207</v>
      </c>
      <c r="AG16">
        <f t="shared" si="3"/>
        <v>-21.259671387267456</v>
      </c>
      <c r="AH16">
        <f t="shared" si="4"/>
        <v>-106.65489628121878</v>
      </c>
      <c r="AI16">
        <f t="shared" si="5"/>
        <v>51.074031502807372</v>
      </c>
      <c r="AJ16">
        <f t="shared" si="6"/>
        <v>1.8078149891535489</v>
      </c>
      <c r="AK16">
        <f t="shared" si="32"/>
        <v>1.4089826301823281</v>
      </c>
      <c r="AL16">
        <f t="shared" si="7"/>
        <v>54.290829122143251</v>
      </c>
      <c r="AN16">
        <f t="shared" si="8"/>
        <v>82.420129150642936</v>
      </c>
      <c r="AO16">
        <f t="shared" si="9"/>
        <v>-4.1210064575321468</v>
      </c>
      <c r="AP16">
        <f t="shared" si="10"/>
        <v>-9.3001097615933741</v>
      </c>
      <c r="AQ16">
        <f t="shared" si="11"/>
        <v>-46.656518059858058</v>
      </c>
      <c r="AR16">
        <f t="shared" si="12"/>
        <v>22.342494871659362</v>
      </c>
      <c r="AS16">
        <f t="shared" si="13"/>
        <v>0.79083432295435541</v>
      </c>
      <c r="AT16">
        <f t="shared" si="14"/>
        <v>0.61636385973124952</v>
      </c>
      <c r="AU16">
        <f t="shared" si="15"/>
        <v>23.749693054344966</v>
      </c>
      <c r="AW16">
        <v>13</v>
      </c>
      <c r="AX16">
        <f>(R16*SUMPRODUCT(K17:$K$23, X17:$X$23)-$AZ$3*SUMPRODUCT(K16:$K$22, W17:$W$23))/Z16</f>
        <v>19.459658600865239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6"/>
        <v>6.1700000000000005E-2</v>
      </c>
      <c r="I17" s="1">
        <f t="shared" si="17"/>
        <v>1.0617000000000001</v>
      </c>
      <c r="J17">
        <f t="shared" si="18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221.5568720785775</v>
      </c>
      <c r="P17">
        <f t="shared" si="30"/>
        <v>11.077843603928876</v>
      </c>
      <c r="Q17" s="5">
        <f t="shared" si="31"/>
        <v>25</v>
      </c>
      <c r="R17">
        <f t="shared" si="0"/>
        <v>50000</v>
      </c>
      <c r="S17">
        <f t="shared" si="19"/>
        <v>17.651843611711691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17.651843611711691</v>
      </c>
      <c r="AC17">
        <f t="shared" si="27"/>
        <v>15.816715183169766</v>
      </c>
      <c r="AE17">
        <f t="shared" si="1"/>
        <v>186.05349490894878</v>
      </c>
      <c r="AF17">
        <f t="shared" si="2"/>
        <v>-9.3026747454474403</v>
      </c>
      <c r="AG17">
        <f t="shared" si="3"/>
        <v>-20.993875428400493</v>
      </c>
      <c r="AH17">
        <f t="shared" si="4"/>
        <v>-106.3984899885713</v>
      </c>
      <c r="AI17">
        <f t="shared" si="5"/>
        <v>49.35845474652956</v>
      </c>
      <c r="AJ17">
        <f t="shared" si="6"/>
        <v>1.8351284285419247</v>
      </c>
      <c r="AK17">
        <f t="shared" si="32"/>
        <v>2.6827567600979396</v>
      </c>
      <c r="AL17">
        <f t="shared" si="7"/>
        <v>53.876339935169419</v>
      </c>
      <c r="AN17">
        <f t="shared" si="8"/>
        <v>76.659775300796582</v>
      </c>
      <c r="AO17">
        <f t="shared" si="9"/>
        <v>-3.8329887650398295</v>
      </c>
      <c r="AP17">
        <f t="shared" si="10"/>
        <v>-8.6501238464867356</v>
      </c>
      <c r="AQ17">
        <f t="shared" si="11"/>
        <v>-43.839457779922739</v>
      </c>
      <c r="AR17">
        <f t="shared" si="12"/>
        <v>20.337204909347282</v>
      </c>
      <c r="AS17">
        <f t="shared" si="13"/>
        <v>0.75612948334549912</v>
      </c>
      <c r="AT17">
        <f t="shared" si="14"/>
        <v>1.1053784854535904</v>
      </c>
      <c r="AU17">
        <f t="shared" si="15"/>
        <v>22.19871287814637</v>
      </c>
      <c r="AW17">
        <v>14</v>
      </c>
      <c r="AX17">
        <f>(R17*SUMPRODUCT(K18:$K$23, X18:$X$23)-$AZ$3*SUMPRODUCT(K17:$K$22, W18:$W$23))/Z17</f>
        <v>17.651843611711691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6"/>
        <v>7.0099999999999996E-2</v>
      </c>
      <c r="I18" s="1">
        <f t="shared" si="17"/>
        <v>1.0701000000000001</v>
      </c>
      <c r="J18">
        <f t="shared" si="18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221.5568720785775</v>
      </c>
      <c r="P18">
        <f t="shared" si="30"/>
        <v>11.077843603928876</v>
      </c>
      <c r="Q18" s="5">
        <f t="shared" si="31"/>
        <v>25</v>
      </c>
      <c r="R18">
        <f t="shared" si="0"/>
        <v>50000</v>
      </c>
      <c r="S18">
        <f t="shared" si="19"/>
        <v>15.816715183169766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15.816715183169766</v>
      </c>
      <c r="AC18">
        <f t="shared" si="27"/>
        <v>13.661591606452969</v>
      </c>
      <c r="AE18">
        <f t="shared" si="1"/>
        <v>183.72251904664463</v>
      </c>
      <c r="AF18">
        <f t="shared" si="2"/>
        <v>-9.1861259523322332</v>
      </c>
      <c r="AG18">
        <f t="shared" si="3"/>
        <v>-20.730853135248893</v>
      </c>
      <c r="AH18">
        <f t="shared" si="4"/>
        <v>-106.16707773519272</v>
      </c>
      <c r="AI18">
        <f t="shared" si="5"/>
        <v>47.638462223870818</v>
      </c>
      <c r="AJ18">
        <f t="shared" si="6"/>
        <v>2.1551235767167967</v>
      </c>
      <c r="AK18">
        <f t="shared" si="32"/>
        <v>4.1116271387936152</v>
      </c>
      <c r="AL18">
        <f t="shared" si="7"/>
        <v>53.905212939381229</v>
      </c>
      <c r="AN18">
        <f t="shared" si="8"/>
        <v>70.74043677174673</v>
      </c>
      <c r="AO18">
        <f t="shared" si="9"/>
        <v>-3.5370218385873367</v>
      </c>
      <c r="AP18">
        <f t="shared" si="10"/>
        <v>-7.9821984427837878</v>
      </c>
      <c r="AQ18">
        <f t="shared" si="11"/>
        <v>-40.878524248084993</v>
      </c>
      <c r="AR18">
        <f t="shared" si="12"/>
        <v>18.342692242290617</v>
      </c>
      <c r="AS18">
        <f t="shared" si="13"/>
        <v>0.82980782053902236</v>
      </c>
      <c r="AT18">
        <f t="shared" si="14"/>
        <v>1.5831390792490858</v>
      </c>
      <c r="AU18">
        <f t="shared" si="15"/>
        <v>20.755639142078724</v>
      </c>
      <c r="AW18">
        <v>15</v>
      </c>
      <c r="AX18">
        <f>(R18*SUMPRODUCT(K19:$K$23, X19:$X$23)-$AZ$3*SUMPRODUCT(K18:$K$22, W19:$W$23))/Z18</f>
        <v>15.816715183169766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6"/>
        <v>7.3400000000000007E-2</v>
      </c>
      <c r="I19" s="1">
        <f t="shared" si="17"/>
        <v>1.0733999999999999</v>
      </c>
      <c r="J19">
        <f t="shared" si="18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221.5568720785775</v>
      </c>
      <c r="P19">
        <f t="shared" si="30"/>
        <v>11.077843603928876</v>
      </c>
      <c r="Q19" s="5">
        <f t="shared" si="31"/>
        <v>25</v>
      </c>
      <c r="R19">
        <f t="shared" si="0"/>
        <v>50000</v>
      </c>
      <c r="S19">
        <f t="shared" si="19"/>
        <v>13.661591606452969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13.661591606452969</v>
      </c>
      <c r="AC19">
        <f t="shared" si="27"/>
        <v>10.327107037923051</v>
      </c>
      <c r="AE19">
        <f t="shared" si="1"/>
        <v>181.4149441816642</v>
      </c>
      <c r="AF19">
        <f t="shared" si="2"/>
        <v>-9.070747209083212</v>
      </c>
      <c r="AG19">
        <f t="shared" si="3"/>
        <v>-20.470471360207174</v>
      </c>
      <c r="AH19">
        <f t="shared" si="4"/>
        <v>-106.14648737845782</v>
      </c>
      <c r="AI19">
        <f t="shared" si="5"/>
        <v>45.727238233915998</v>
      </c>
      <c r="AJ19">
        <f t="shared" si="6"/>
        <v>3.334484568529918</v>
      </c>
      <c r="AK19">
        <f t="shared" si="32"/>
        <v>4.1479290853124571</v>
      </c>
      <c r="AL19">
        <f t="shared" si="7"/>
        <v>53.209651887758369</v>
      </c>
      <c r="AN19">
        <f t="shared" si="8"/>
        <v>65.07539516972794</v>
      </c>
      <c r="AO19">
        <f t="shared" si="9"/>
        <v>-3.2537697584863978</v>
      </c>
      <c r="AP19">
        <f t="shared" si="10"/>
        <v>-7.3429673563282964</v>
      </c>
      <c r="AQ19">
        <f t="shared" si="11"/>
        <v>-38.075830208974779</v>
      </c>
      <c r="AR19">
        <f t="shared" si="12"/>
        <v>16.402827845938479</v>
      </c>
      <c r="AS19">
        <f t="shared" si="13"/>
        <v>1.1961137047626746</v>
      </c>
      <c r="AT19">
        <f t="shared" si="14"/>
        <v>1.4879045691650261</v>
      </c>
      <c r="AU19">
        <f t="shared" si="15"/>
        <v>19.086846119866177</v>
      </c>
      <c r="AW19">
        <v>16</v>
      </c>
      <c r="AX19">
        <f>(R19*SUMPRODUCT(K20:$K$23, X20:$X$23)-$AZ$3*SUMPRODUCT(K19:$K$22, W20:$W$23))/Z19</f>
        <v>13.661591606452969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6"/>
        <v>5.4300000000000001E-2</v>
      </c>
      <c r="I20" s="1">
        <f t="shared" si="17"/>
        <v>1.0543</v>
      </c>
      <c r="J20">
        <f t="shared" si="18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221.5568720785775</v>
      </c>
      <c r="P20">
        <f t="shared" si="30"/>
        <v>11.077843603928876</v>
      </c>
      <c r="Q20" s="5">
        <f t="shared" si="31"/>
        <v>25</v>
      </c>
      <c r="R20">
        <f t="shared" si="0"/>
        <v>50000</v>
      </c>
      <c r="S20">
        <f t="shared" si="19"/>
        <v>10.327107037923051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10.327107037923051</v>
      </c>
      <c r="AC20">
        <f t="shared" si="27"/>
        <v>6.4334695710450251</v>
      </c>
      <c r="AE20">
        <f t="shared" si="1"/>
        <v>179.13078671661117</v>
      </c>
      <c r="AF20">
        <f t="shared" si="2"/>
        <v>-8.9565393358305592</v>
      </c>
      <c r="AG20">
        <f t="shared" si="3"/>
        <v>-20.212731954109792</v>
      </c>
      <c r="AH20">
        <f t="shared" si="4"/>
        <v>-106.06938499062228</v>
      </c>
      <c r="AI20">
        <f t="shared" si="5"/>
        <v>43.892130436048532</v>
      </c>
      <c r="AJ20">
        <f t="shared" si="6"/>
        <v>3.893637466878026</v>
      </c>
      <c r="AK20">
        <f t="shared" si="32"/>
        <v>0.77615582400042571</v>
      </c>
      <c r="AL20">
        <f t="shared" si="7"/>
        <v>48.561923726926985</v>
      </c>
      <c r="AN20">
        <f t="shared" si="8"/>
        <v>60.946641880848802</v>
      </c>
      <c r="AO20">
        <f t="shared" si="9"/>
        <v>-3.0473320940424404</v>
      </c>
      <c r="AP20">
        <f t="shared" si="10"/>
        <v>-6.8770877324935134</v>
      </c>
      <c r="AQ20">
        <f t="shared" si="11"/>
        <v>-36.088563780900664</v>
      </c>
      <c r="AR20">
        <f t="shared" si="12"/>
        <v>14.933658273412185</v>
      </c>
      <c r="AS20">
        <f t="shared" si="13"/>
        <v>1.3247534533697476</v>
      </c>
      <c r="AT20">
        <f t="shared" si="14"/>
        <v>0.26407571761477922</v>
      </c>
      <c r="AU20">
        <f t="shared" si="15"/>
        <v>16.522487444396713</v>
      </c>
      <c r="AW20">
        <v>17</v>
      </c>
      <c r="AX20">
        <f>(R20*SUMPRODUCT(K21:$K$23, X21:$X$23)-$AZ$3*SUMPRODUCT(K20:$K$22, W21:$W$23))/Z20</f>
        <v>10.327107037923051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6"/>
        <v>5.1300000000000005E-2</v>
      </c>
      <c r="I21" s="1">
        <f t="shared" si="17"/>
        <v>1.0512999999999999</v>
      </c>
      <c r="J21">
        <f t="shared" si="18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221.5568720785775</v>
      </c>
      <c r="P21">
        <f t="shared" si="30"/>
        <v>11.077843603928876</v>
      </c>
      <c r="Q21" s="5">
        <f t="shared" si="31"/>
        <v>25</v>
      </c>
      <c r="R21">
        <f t="shared" si="0"/>
        <v>50000</v>
      </c>
      <c r="S21">
        <f t="shared" si="19"/>
        <v>6.4334695710450251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6.4334695710450251</v>
      </c>
      <c r="AC21">
        <f t="shared" si="27"/>
        <v>2.8215091871386377</v>
      </c>
      <c r="AE21">
        <f t="shared" si="1"/>
        <v>176.8690842696198</v>
      </c>
      <c r="AF21">
        <f t="shared" si="2"/>
        <v>-8.8434542134809924</v>
      </c>
      <c r="AG21">
        <f t="shared" si="3"/>
        <v>-19.957526323860915</v>
      </c>
      <c r="AH21">
        <f t="shared" si="4"/>
        <v>-106.15662141556209</v>
      </c>
      <c r="AI21">
        <f t="shared" si="5"/>
        <v>41.911482316715819</v>
      </c>
      <c r="AJ21">
        <f t="shared" si="6"/>
        <v>3.6119603839063874</v>
      </c>
      <c r="AK21">
        <f t="shared" si="32"/>
        <v>0.27913455940349419</v>
      </c>
      <c r="AL21">
        <f t="shared" si="7"/>
        <v>45.8025772600257</v>
      </c>
      <c r="AN21">
        <f t="shared" si="8"/>
        <v>57.240683492445051</v>
      </c>
      <c r="AO21">
        <f t="shared" si="9"/>
        <v>-2.8620341746222531</v>
      </c>
      <c r="AP21">
        <f t="shared" si="10"/>
        <v>-6.4589153741239</v>
      </c>
      <c r="AQ21">
        <f t="shared" si="11"/>
        <v>-34.355792546607532</v>
      </c>
      <c r="AR21">
        <f t="shared" si="12"/>
        <v>13.563941397091368</v>
      </c>
      <c r="AS21">
        <f t="shared" si="13"/>
        <v>1.1689498024836484</v>
      </c>
      <c r="AT21">
        <f t="shared" si="14"/>
        <v>9.0337172449323141E-2</v>
      </c>
      <c r="AU21">
        <f t="shared" si="15"/>
        <v>14.823228372024339</v>
      </c>
      <c r="AW21">
        <v>18</v>
      </c>
      <c r="AX21">
        <f>(R21*SUMPRODUCT(K22:$K$23, X22:$X$23)-$AZ$3*SUMPRODUCT(K21:$K$22, W22:$W$23))/Z21</f>
        <v>6.4334695710450251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6"/>
        <v>7.0000000000000007E-2</v>
      </c>
      <c r="I22" s="1">
        <f t="shared" si="17"/>
        <v>1.07</v>
      </c>
      <c r="J22">
        <f t="shared" si="18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221.5568720785775</v>
      </c>
      <c r="P22">
        <f t="shared" si="30"/>
        <v>11.077843603928876</v>
      </c>
      <c r="Q22" s="5">
        <f t="shared" si="31"/>
        <v>25</v>
      </c>
      <c r="R22">
        <f t="shared" si="0"/>
        <v>50000</v>
      </c>
      <c r="S22">
        <f t="shared" si="19"/>
        <v>2.8215091871386377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2.8215091871386377</v>
      </c>
      <c r="AC22">
        <f t="shared" si="27"/>
        <v>2.8578189051672553</v>
      </c>
      <c r="AE22">
        <f t="shared" si="1"/>
        <v>174.62923452637403</v>
      </c>
      <c r="AF22">
        <f t="shared" si="2"/>
        <v>-8.7314617263187024</v>
      </c>
      <c r="AG22">
        <f t="shared" si="3"/>
        <v>-19.704786505611064</v>
      </c>
      <c r="AH22">
        <f t="shared" si="4"/>
        <v>-106.32911002247646</v>
      </c>
      <c r="AI22">
        <f t="shared" si="5"/>
        <v>39.863876271967811</v>
      </c>
      <c r="AJ22">
        <f t="shared" si="6"/>
        <v>-3.6309718028617599E-2</v>
      </c>
      <c r="AK22">
        <f t="shared" si="32"/>
        <v>3.5431049217310737</v>
      </c>
      <c r="AL22">
        <f t="shared" si="7"/>
        <v>43.370671475670264</v>
      </c>
      <c r="AN22">
        <f t="shared" si="8"/>
        <v>52.818499120911518</v>
      </c>
      <c r="AO22">
        <f t="shared" si="9"/>
        <v>-2.6409249560455761</v>
      </c>
      <c r="AP22">
        <f t="shared" si="10"/>
        <v>-5.9599256192535153</v>
      </c>
      <c r="AQ22">
        <f t="shared" si="11"/>
        <v>-32.160388376444942</v>
      </c>
      <c r="AR22">
        <f t="shared" si="12"/>
        <v>12.057260169167487</v>
      </c>
      <c r="AS22">
        <f t="shared" si="13"/>
        <v>-1.0982266600300748E-2</v>
      </c>
      <c r="AT22">
        <f t="shared" si="14"/>
        <v>1.0716503722948305</v>
      </c>
      <c r="AU22">
        <f t="shared" si="15"/>
        <v>13.117928274862017</v>
      </c>
      <c r="AW22">
        <v>19</v>
      </c>
      <c r="AX22">
        <f>(R22*SUMPRODUCT(K23:$K$23, X23:$X$23)-$AZ$3*SUMPRODUCT(K22:$K$22, W23:$W$23))/Z22</f>
        <v>2.8215091871386377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6"/>
        <v>0.10390000000000001</v>
      </c>
      <c r="I23" s="1">
        <f t="shared" si="17"/>
        <v>1.1039000000000001</v>
      </c>
      <c r="J23">
        <f t="shared" si="18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221.5568720785775</v>
      </c>
      <c r="P23">
        <f t="shared" si="30"/>
        <v>11.077843603928876</v>
      </c>
      <c r="Q23" s="5">
        <f t="shared" si="31"/>
        <v>25</v>
      </c>
      <c r="R23">
        <f t="shared" si="0"/>
        <v>50000</v>
      </c>
      <c r="S23">
        <f t="shared" si="19"/>
        <v>2.8578189051672553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2.8578189051672553</v>
      </c>
      <c r="AC23">
        <f t="shared" si="27"/>
        <v>0</v>
      </c>
      <c r="AE23">
        <f t="shared" si="1"/>
        <v>172.41050112316881</v>
      </c>
      <c r="AF23">
        <f t="shared" si="2"/>
        <v>-8.6205250561584421</v>
      </c>
      <c r="AG23">
        <f t="shared" si="3"/>
        <v>-19.454429409666606</v>
      </c>
      <c r="AH23">
        <f t="shared" si="4"/>
        <v>-106.6184617766953</v>
      </c>
      <c r="AI23">
        <f t="shared" si="5"/>
        <v>37.717084880648471</v>
      </c>
      <c r="AJ23">
        <f t="shared" si="6"/>
        <v>2.8578189051672553</v>
      </c>
      <c r="AK23">
        <f t="shared" si="32"/>
        <v>11.665345648052435</v>
      </c>
      <c r="AL23">
        <f t="shared" si="7"/>
        <v>52.240249433868165</v>
      </c>
      <c r="AN23">
        <f t="shared" si="8"/>
        <v>47.239260101705938</v>
      </c>
      <c r="AO23">
        <f t="shared" si="9"/>
        <v>-2.3619630050852973</v>
      </c>
      <c r="AP23">
        <f t="shared" si="10"/>
        <v>-5.330376311341861</v>
      </c>
      <c r="AQ23">
        <f t="shared" si="11"/>
        <v>-29.212705807954283</v>
      </c>
      <c r="AR23">
        <f t="shared" si="12"/>
        <v>10.3342149773245</v>
      </c>
      <c r="AS23">
        <f t="shared" si="13"/>
        <v>0.78302220401485034</v>
      </c>
      <c r="AT23">
        <f t="shared" si="14"/>
        <v>3.1962223510444847</v>
      </c>
      <c r="AU23">
        <f t="shared" si="15"/>
        <v>14.313459532383837</v>
      </c>
      <c r="AW23">
        <v>20</v>
      </c>
      <c r="AX23">
        <f>(R23*SUMPRODUCT(K$23:$K24, X$23:$X24)-$AZ$3*SUMPRODUCT(K$22:$K23, W$23:$W24))/Z23</f>
        <v>2.8578189051672553</v>
      </c>
    </row>
    <row r="25" spans="5:50" x14ac:dyDescent="0.25">
      <c r="AN25" s="6">
        <f t="shared" ref="AN25:AU25" si="33">SUM(AN3:AN23)</f>
        <v>2123.228584574158</v>
      </c>
      <c r="AO25" s="6">
        <f t="shared" si="33"/>
        <v>-272.32908328764103</v>
      </c>
      <c r="AP25" s="6">
        <f t="shared" si="33"/>
        <v>-487.73027981882666</v>
      </c>
      <c r="AQ25" s="6">
        <f t="shared" si="33"/>
        <v>-1165.6735363827452</v>
      </c>
      <c r="AR25" s="6">
        <f t="shared" si="33"/>
        <v>197.49568508494522</v>
      </c>
      <c r="AS25" s="6">
        <f t="shared" si="33"/>
        <v>-11.430842483378759</v>
      </c>
      <c r="AT25" s="6">
        <f t="shared" si="33"/>
        <v>40.367327670191287</v>
      </c>
      <c r="AU25" s="7">
        <f t="shared" si="33"/>
        <v>226.43217027175771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A70A-B4D8-4872-89F5-4EDD313D0DEE}">
  <sheetPr codeName="Sheet5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287.48753877357046</v>
      </c>
      <c r="K3">
        <v>1</v>
      </c>
      <c r="L3" s="2">
        <v>0</v>
      </c>
      <c r="O3">
        <f>$C$3</f>
        <v>287.48753877357046</v>
      </c>
      <c r="P3">
        <f>O3*B5</f>
        <v>229.99003101885637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287.48753877357046</v>
      </c>
      <c r="AF3">
        <f t="shared" ref="AF3:AF23" si="3">-$Z3*P3</f>
        <v>-229.99003101885637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-215.65223404528592</v>
      </c>
      <c r="AJ3">
        <f t="shared" ref="AJ3:AJ23" si="7">AB3-AC3</f>
        <v>0</v>
      </c>
      <c r="AL3">
        <f t="shared" ref="AL3:AL23" si="8">SUM(AI3:AK3)</f>
        <v>-215.65223404528592</v>
      </c>
      <c r="AN3">
        <f t="shared" ref="AN3:AN23" si="9">AE3*$K3</f>
        <v>287.48753877357046</v>
      </c>
      <c r="AO3">
        <f t="shared" ref="AO3:AO23" si="10">AF3*$K3</f>
        <v>-229.99003101885637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-215.65223404528592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-215.65223404528592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123.90813250195528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</v>
      </c>
      <c r="S4">
        <f t="shared" ref="S4:S23" si="20">AX4</f>
        <v>10.765586828471767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1"/>
        <v>10.631933984270745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-10.631933984270745</v>
      </c>
      <c r="AK4">
        <f t="shared" ref="AK4:AK23" si="28">H4*SUM(AB4:AB4, AE4:AF4)</f>
        <v>0</v>
      </c>
      <c r="AL4">
        <f t="shared" si="8"/>
        <v>-131.37303398427076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-113.27619851768458</v>
      </c>
      <c r="AR4">
        <f t="shared" si="13"/>
        <v>-113.27619851768458</v>
      </c>
      <c r="AS4">
        <f t="shared" si="14"/>
        <v>-9.974607359293314</v>
      </c>
      <c r="AT4">
        <f t="shared" si="15"/>
        <v>0</v>
      </c>
      <c r="AU4">
        <f t="shared" si="16"/>
        <v>-123.25080587697791</v>
      </c>
      <c r="AW4">
        <v>1</v>
      </c>
      <c r="AX4">
        <f>(R4*SUMPRODUCT(K5:$K$23, X5:$X$23)-$AZ$3*SUMPRODUCT(K4:$K$22, W5:$W$23))/Z4</f>
        <v>10.765586828471767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2.4301629999999999E-3</v>
      </c>
      <c r="O5">
        <f t="shared" ref="O5:O23" si="30">$C$3</f>
        <v>287.48753877357046</v>
      </c>
      <c r="P5">
        <f t="shared" ref="P5:P23" si="31">O5*$C$5</f>
        <v>14.374376938678523</v>
      </c>
      <c r="Q5" s="5">
        <f t="shared" ref="Q5:Q23" si="32">$C$8</f>
        <v>25</v>
      </c>
      <c r="R5">
        <f t="shared" si="0"/>
        <v>50000</v>
      </c>
      <c r="S5">
        <f t="shared" si="20"/>
        <v>22.361082573934716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10.631933984270745</v>
      </c>
      <c r="AC5">
        <f t="shared" si="1"/>
        <v>21.808972536180136</v>
      </c>
      <c r="AE5">
        <f t="shared" si="2"/>
        <v>280.38927976211875</v>
      </c>
      <c r="AF5">
        <f t="shared" si="3"/>
        <v>-14.019463988105938</v>
      </c>
      <c r="AG5">
        <f t="shared" si="4"/>
        <v>-24.3827333315269</v>
      </c>
      <c r="AH5">
        <f t="shared" si="5"/>
        <v>-119.99964794620071</v>
      </c>
      <c r="AI5">
        <f t="shared" si="6"/>
        <v>121.98743449628519</v>
      </c>
      <c r="AJ5">
        <f t="shared" si="7"/>
        <v>-11.177038551909391</v>
      </c>
      <c r="AK5">
        <f t="shared" si="28"/>
        <v>23.932951179115701</v>
      </c>
      <c r="AL5">
        <f t="shared" si="8"/>
        <v>134.7433471234915</v>
      </c>
      <c r="AN5">
        <f t="shared" si="9"/>
        <v>242.13367070485657</v>
      </c>
      <c r="AO5">
        <f t="shared" si="10"/>
        <v>-12.10668353524283</v>
      </c>
      <c r="AP5">
        <f t="shared" si="11"/>
        <v>-21.056014439600172</v>
      </c>
      <c r="AQ5">
        <f t="shared" si="12"/>
        <v>-103.62719739197964</v>
      </c>
      <c r="AR5">
        <f t="shared" si="13"/>
        <v>105.34377533803392</v>
      </c>
      <c r="AS5">
        <f t="shared" si="14"/>
        <v>-9.6520714860409864</v>
      </c>
      <c r="AT5">
        <f t="shared" si="15"/>
        <v>20.667599434314479</v>
      </c>
      <c r="AU5">
        <f t="shared" si="16"/>
        <v>116.35930328630742</v>
      </c>
      <c r="AW5">
        <v>2</v>
      </c>
      <c r="AX5">
        <f>(R5*SUMPRODUCT(K6:$K$23, X6:$X$23)-$AZ$3*SUMPRODUCT(K5:$K$22, W6:$W$23))/Z5</f>
        <v>22.361082573934716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2.4518209999999999E-3</v>
      </c>
      <c r="O6">
        <f t="shared" si="30"/>
        <v>287.48753877357046</v>
      </c>
      <c r="P6">
        <f t="shared" si="31"/>
        <v>14.374376938678523</v>
      </c>
      <c r="Q6" s="5">
        <f t="shared" si="32"/>
        <v>25</v>
      </c>
      <c r="R6">
        <f t="shared" si="0"/>
        <v>50000</v>
      </c>
      <c r="S6">
        <f t="shared" si="20"/>
        <v>34.313644089591065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21.808972536180136</v>
      </c>
      <c r="AC6">
        <f t="shared" si="1"/>
        <v>33.049699500563179</v>
      </c>
      <c r="AE6">
        <f t="shared" si="2"/>
        <v>276.89792264020195</v>
      </c>
      <c r="AF6">
        <f t="shared" si="3"/>
        <v>-13.844896132010097</v>
      </c>
      <c r="AG6">
        <f t="shared" si="4"/>
        <v>-24.079123900591995</v>
      </c>
      <c r="AH6">
        <f t="shared" si="5"/>
        <v>-119.56419523927522</v>
      </c>
      <c r="AI6">
        <f t="shared" si="6"/>
        <v>119.40970736832466</v>
      </c>
      <c r="AJ6">
        <f t="shared" si="7"/>
        <v>-11.240726964383043</v>
      </c>
      <c r="AK6">
        <f t="shared" si="28"/>
        <v>30.992985496027675</v>
      </c>
      <c r="AL6">
        <f t="shared" si="8"/>
        <v>139.16196589996929</v>
      </c>
      <c r="AN6">
        <f t="shared" si="9"/>
        <v>215.65536217457321</v>
      </c>
      <c r="AO6">
        <f t="shared" si="10"/>
        <v>-10.782768108728661</v>
      </c>
      <c r="AP6">
        <f t="shared" si="11"/>
        <v>-18.753453027439445</v>
      </c>
      <c r="AQ6">
        <f t="shared" si="12"/>
        <v>-93.119730121419423</v>
      </c>
      <c r="AR6">
        <f t="shared" si="13"/>
        <v>92.999410916985696</v>
      </c>
      <c r="AS6">
        <f t="shared" si="14"/>
        <v>-8.7545728819330808</v>
      </c>
      <c r="AT6">
        <f t="shared" si="15"/>
        <v>24.138149713394572</v>
      </c>
      <c r="AU6">
        <f t="shared" si="16"/>
        <v>108.38298774844718</v>
      </c>
      <c r="AW6">
        <v>3</v>
      </c>
      <c r="AX6">
        <f>(R6*SUMPRODUCT(K7:$K$23, X7:$X$23)-$AZ$3*SUMPRODUCT(K6:$K$22, W7:$W$23))/Z6</f>
        <v>34.313644089591065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2.4770880000000001E-3</v>
      </c>
      <c r="O7">
        <f t="shared" si="30"/>
        <v>287.48753877357046</v>
      </c>
      <c r="P7">
        <f t="shared" si="31"/>
        <v>14.374376938678523</v>
      </c>
      <c r="Q7" s="5">
        <f t="shared" si="32"/>
        <v>25</v>
      </c>
      <c r="R7">
        <f t="shared" si="0"/>
        <v>50000</v>
      </c>
      <c r="S7">
        <f t="shared" si="20"/>
        <v>44.047351105135782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33.049699500563179</v>
      </c>
      <c r="AC7">
        <f t="shared" si="1"/>
        <v>41.895526216267626</v>
      </c>
      <c r="AE7">
        <f t="shared" si="2"/>
        <v>273.44304289240296</v>
      </c>
      <c r="AF7">
        <f t="shared" si="3"/>
        <v>-13.672152144620147</v>
      </c>
      <c r="AG7">
        <f t="shared" si="4"/>
        <v>-23.778686552721407</v>
      </c>
      <c r="AH7">
        <f t="shared" si="5"/>
        <v>-119.29221772933926</v>
      </c>
      <c r="AI7">
        <f t="shared" si="6"/>
        <v>116.69998646572213</v>
      </c>
      <c r="AJ7">
        <f t="shared" si="7"/>
        <v>-8.8458267157044475</v>
      </c>
      <c r="AK7">
        <f t="shared" si="28"/>
        <v>30.658315799001823</v>
      </c>
      <c r="AL7">
        <f t="shared" si="8"/>
        <v>138.51247554901951</v>
      </c>
      <c r="AN7">
        <f t="shared" si="9"/>
        <v>192.78049356662368</v>
      </c>
      <c r="AO7">
        <f t="shared" si="10"/>
        <v>-9.6390246783311841</v>
      </c>
      <c r="AP7">
        <f t="shared" si="11"/>
        <v>-16.764247799142048</v>
      </c>
      <c r="AQ7">
        <f t="shared" si="12"/>
        <v>-84.102386988021948</v>
      </c>
      <c r="AR7">
        <f t="shared" si="13"/>
        <v>82.274834101128505</v>
      </c>
      <c r="AS7">
        <f t="shared" si="14"/>
        <v>-6.2364096823240383</v>
      </c>
      <c r="AT7">
        <f t="shared" si="15"/>
        <v>21.614465627412731</v>
      </c>
      <c r="AU7">
        <f t="shared" si="16"/>
        <v>97.652890046217195</v>
      </c>
      <c r="AW7">
        <v>4</v>
      </c>
      <c r="AX7">
        <f>(R7*SUMPRODUCT(K8:$K$23, X8:$X$23)-$AZ$3*SUMPRODUCT(K7:$K$22, W8:$W$23))/Z7</f>
        <v>44.047351105135782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2.5023549999999999E-3</v>
      </c>
      <c r="O8">
        <f t="shared" si="30"/>
        <v>287.48753877357046</v>
      </c>
      <c r="P8">
        <f t="shared" si="31"/>
        <v>14.374376938678523</v>
      </c>
      <c r="Q8" s="5">
        <f t="shared" si="32"/>
        <v>25</v>
      </c>
      <c r="R8">
        <f t="shared" si="0"/>
        <v>50000</v>
      </c>
      <c r="S8">
        <f t="shared" si="20"/>
        <v>49.779798418470044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41.895526216267626</v>
      </c>
      <c r="AC8">
        <f t="shared" si="1"/>
        <v>46.755968314020379</v>
      </c>
      <c r="AE8">
        <f t="shared" si="2"/>
        <v>270.02436089788188</v>
      </c>
      <c r="AF8">
        <f t="shared" si="3"/>
        <v>-13.501218044894093</v>
      </c>
      <c r="AG8">
        <f t="shared" si="4"/>
        <v>-23.481396972005555</v>
      </c>
      <c r="AH8">
        <f t="shared" si="5"/>
        <v>-119.00543037727034</v>
      </c>
      <c r="AI8">
        <f t="shared" si="6"/>
        <v>114.03631550371192</v>
      </c>
      <c r="AJ8">
        <f t="shared" si="7"/>
        <v>-4.8604420977527525</v>
      </c>
      <c r="AK8">
        <f t="shared" si="28"/>
        <v>21.635353507521021</v>
      </c>
      <c r="AL8">
        <f t="shared" si="8"/>
        <v>130.8112269134802</v>
      </c>
      <c r="AN8">
        <f t="shared" si="9"/>
        <v>177.5014297426373</v>
      </c>
      <c r="AO8">
        <f t="shared" si="10"/>
        <v>-8.8750714871318639</v>
      </c>
      <c r="AP8">
        <f t="shared" si="11"/>
        <v>-15.435575964428159</v>
      </c>
      <c r="AQ8">
        <f t="shared" si="12"/>
        <v>-78.228623405915314</v>
      </c>
      <c r="AR8">
        <f t="shared" si="13"/>
        <v>74.962158885161983</v>
      </c>
      <c r="AS8">
        <f t="shared" si="14"/>
        <v>-3.1950281028854546</v>
      </c>
      <c r="AT8">
        <f t="shared" si="15"/>
        <v>14.222073030013375</v>
      </c>
      <c r="AU8">
        <f t="shared" si="16"/>
        <v>85.989203812289901</v>
      </c>
      <c r="AW8">
        <v>5</v>
      </c>
      <c r="AX8">
        <f>(R8*SUMPRODUCT(K9:$K$23, X9:$X$23)-$AZ$3*SUMPRODUCT(K8:$K$22, W9:$W$23))/Z8</f>
        <v>49.779798418470044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2.5285250000000002E-3</v>
      </c>
      <c r="O9">
        <f t="shared" si="30"/>
        <v>287.48753877357046</v>
      </c>
      <c r="P9">
        <f t="shared" si="31"/>
        <v>14.374376938678523</v>
      </c>
      <c r="Q9" s="5">
        <f t="shared" si="32"/>
        <v>25</v>
      </c>
      <c r="R9">
        <f t="shared" si="0"/>
        <v>50000</v>
      </c>
      <c r="S9">
        <f t="shared" si="20"/>
        <v>52.910346812520309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46.755968314020379</v>
      </c>
      <c r="AC9">
        <f t="shared" si="1"/>
        <v>49.073732280029162</v>
      </c>
      <c r="AE9">
        <f t="shared" si="2"/>
        <v>266.64135394176378</v>
      </c>
      <c r="AF9">
        <f t="shared" si="3"/>
        <v>-13.332067697088188</v>
      </c>
      <c r="AG9">
        <f t="shared" si="4"/>
        <v>-23.187209703006861</v>
      </c>
      <c r="AH9">
        <f t="shared" si="5"/>
        <v>-118.74659855728072</v>
      </c>
      <c r="AI9">
        <f t="shared" si="6"/>
        <v>111.37547798438803</v>
      </c>
      <c r="AJ9">
        <f t="shared" si="7"/>
        <v>-2.3177639660087834</v>
      </c>
      <c r="AK9">
        <f t="shared" si="28"/>
        <v>15.663406287963932</v>
      </c>
      <c r="AL9">
        <f t="shared" si="8"/>
        <v>124.72112030634318</v>
      </c>
      <c r="AN9">
        <f t="shared" si="9"/>
        <v>166.58201733755081</v>
      </c>
      <c r="AO9">
        <f t="shared" si="10"/>
        <v>-8.3291008668775408</v>
      </c>
      <c r="AP9">
        <f t="shared" si="11"/>
        <v>-14.486020685295975</v>
      </c>
      <c r="AQ9">
        <f t="shared" si="12"/>
        <v>-74.185971707766058</v>
      </c>
      <c r="AR9">
        <f t="shared" si="13"/>
        <v>69.580924077611257</v>
      </c>
      <c r="AS9">
        <f t="shared" si="14"/>
        <v>-1.4480041878813441</v>
      </c>
      <c r="AT9">
        <f t="shared" si="15"/>
        <v>9.7855856912449735</v>
      </c>
      <c r="AU9">
        <f t="shared" si="16"/>
        <v>77.91850558097488</v>
      </c>
      <c r="AW9">
        <v>6</v>
      </c>
      <c r="AX9">
        <f>(R9*SUMPRODUCT(K10:$K$23, X10:$X$23)-$AZ$3*SUMPRODUCT(K9:$K$22, W10:$W$23))/Z9</f>
        <v>52.910346812520309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2.5601090000000001E-3</v>
      </c>
      <c r="O10">
        <f t="shared" si="30"/>
        <v>287.48753877357046</v>
      </c>
      <c r="P10">
        <f t="shared" si="31"/>
        <v>14.374376938678523</v>
      </c>
      <c r="Q10" s="5">
        <f t="shared" si="32"/>
        <v>25</v>
      </c>
      <c r="R10">
        <f t="shared" si="0"/>
        <v>50000</v>
      </c>
      <c r="S10">
        <f t="shared" si="20"/>
        <v>55.030794327745141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49.073732280029162</v>
      </c>
      <c r="AC10">
        <f t="shared" si="1"/>
        <v>50.399349455148695</v>
      </c>
      <c r="AE10">
        <f t="shared" si="2"/>
        <v>263.29230947234765</v>
      </c>
      <c r="AF10">
        <f t="shared" si="3"/>
        <v>-13.164615473617381</v>
      </c>
      <c r="AG10">
        <f t="shared" si="4"/>
        <v>-22.895975821731238</v>
      </c>
      <c r="AH10">
        <f t="shared" si="5"/>
        <v>-118.7235684911104</v>
      </c>
      <c r="AI10">
        <f t="shared" si="6"/>
        <v>108.50814968588864</v>
      </c>
      <c r="AJ10">
        <f t="shared" si="7"/>
        <v>-1.3256171751195325</v>
      </c>
      <c r="AK10">
        <f t="shared" si="28"/>
        <v>15.708074879634871</v>
      </c>
      <c r="AL10">
        <f t="shared" si="8"/>
        <v>122.89060739040397</v>
      </c>
      <c r="AN10">
        <f t="shared" si="9"/>
        <v>156.28477818750716</v>
      </c>
      <c r="AO10">
        <f t="shared" si="10"/>
        <v>-7.8142389093753568</v>
      </c>
      <c r="AP10">
        <f t="shared" si="11"/>
        <v>-13.590569773408458</v>
      </c>
      <c r="AQ10">
        <f t="shared" si="12"/>
        <v>-70.471813644869158</v>
      </c>
      <c r="AR10">
        <f t="shared" si="13"/>
        <v>64.40815585985419</v>
      </c>
      <c r="AS10">
        <f t="shared" si="14"/>
        <v>-0.7868584790429074</v>
      </c>
      <c r="AT10">
        <f t="shared" si="15"/>
        <v>9.3239829269465204</v>
      </c>
      <c r="AU10">
        <f t="shared" si="16"/>
        <v>72.945280307757798</v>
      </c>
      <c r="AW10">
        <v>7</v>
      </c>
      <c r="AX10">
        <f>(R10*SUMPRODUCT(K11:$K$23, X11:$X$23)-$AZ$3*SUMPRODUCT(K10:$K$22, W11:$W$23))/Z10</f>
        <v>55.030794327745141</v>
      </c>
    </row>
    <row r="11" spans="1:52" x14ac:dyDescent="0.25">
      <c r="A11" t="s">
        <v>33</v>
      </c>
      <c r="C11" s="25">
        <f>AU25</f>
        <v>797.41768765865311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2.5907899999999999E-3</v>
      </c>
      <c r="O11">
        <f t="shared" si="30"/>
        <v>287.48753877357046</v>
      </c>
      <c r="P11">
        <f t="shared" si="31"/>
        <v>14.374376938678523</v>
      </c>
      <c r="Q11" s="5">
        <f t="shared" si="32"/>
        <v>25</v>
      </c>
      <c r="R11">
        <f t="shared" si="0"/>
        <v>50000</v>
      </c>
      <c r="S11">
        <f t="shared" si="20"/>
        <v>56.161233067841543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50.399349455148695</v>
      </c>
      <c r="AC11">
        <f t="shared" si="1"/>
        <v>50.78704650855957</v>
      </c>
      <c r="AE11">
        <f t="shared" si="2"/>
        <v>259.9772512951663</v>
      </c>
      <c r="AF11">
        <f t="shared" si="3"/>
        <v>-12.998862564758316</v>
      </c>
      <c r="AG11">
        <f t="shared" si="4"/>
        <v>-22.607697398314745</v>
      </c>
      <c r="AH11">
        <f t="shared" si="5"/>
        <v>-118.63733039836615</v>
      </c>
      <c r="AI11">
        <f t="shared" si="6"/>
        <v>105.73336093372708</v>
      </c>
      <c r="AJ11">
        <f t="shared" si="7"/>
        <v>-0.38769705341087501</v>
      </c>
      <c r="AK11">
        <f t="shared" si="28"/>
        <v>15.314953516556169</v>
      </c>
      <c r="AL11">
        <f t="shared" si="8"/>
        <v>120.66061739687238</v>
      </c>
      <c r="AN11">
        <f t="shared" si="9"/>
        <v>146.75894376143762</v>
      </c>
      <c r="AO11">
        <f t="shared" si="10"/>
        <v>-7.3379471880718814</v>
      </c>
      <c r="AP11">
        <f t="shared" si="11"/>
        <v>-12.762200440714336</v>
      </c>
      <c r="AQ11">
        <f t="shared" si="12"/>
        <v>-66.97158775701169</v>
      </c>
      <c r="AR11">
        <f t="shared" si="13"/>
        <v>59.687208375639706</v>
      </c>
      <c r="AS11">
        <f t="shared" si="14"/>
        <v>-0.21885764917716696</v>
      </c>
      <c r="AT11">
        <f t="shared" si="15"/>
        <v>8.6453964362192153</v>
      </c>
      <c r="AU11">
        <f t="shared" si="16"/>
        <v>68.113747162681761</v>
      </c>
      <c r="AW11">
        <v>8</v>
      </c>
      <c r="AX11">
        <f>(R11*SUMPRODUCT(K12:$K$23, X12:$X$23)-$AZ$3*SUMPRODUCT(K11:$K$22, W12:$W$23))/Z11</f>
        <v>56.161233067841543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2.625984E-3</v>
      </c>
      <c r="O12">
        <f t="shared" si="30"/>
        <v>287.48753877357046</v>
      </c>
      <c r="P12">
        <f t="shared" si="31"/>
        <v>14.374376938678523</v>
      </c>
      <c r="Q12" s="5">
        <f t="shared" si="32"/>
        <v>25</v>
      </c>
      <c r="R12">
        <f t="shared" si="0"/>
        <v>50000</v>
      </c>
      <c r="S12">
        <f t="shared" si="20"/>
        <v>56.357487139824343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50.78704650855957</v>
      </c>
      <c r="AC12">
        <f t="shared" si="1"/>
        <v>50.321043393604043</v>
      </c>
      <c r="AE12">
        <f t="shared" si="2"/>
        <v>256.69478267994958</v>
      </c>
      <c r="AF12">
        <f t="shared" si="3"/>
        <v>-12.834739133997479</v>
      </c>
      <c r="AG12">
        <f t="shared" si="4"/>
        <v>-22.322252972686783</v>
      </c>
      <c r="AH12">
        <f t="shared" si="5"/>
        <v>-118.73490328963229</v>
      </c>
      <c r="AI12">
        <f t="shared" si="6"/>
        <v>102.80288728363303</v>
      </c>
      <c r="AJ12">
        <f t="shared" si="7"/>
        <v>0.4660031149555266</v>
      </c>
      <c r="AK12">
        <f t="shared" si="28"/>
        <v>15.292183973829157</v>
      </c>
      <c r="AL12">
        <f t="shared" si="8"/>
        <v>118.56107437241771</v>
      </c>
      <c r="AN12">
        <f t="shared" si="9"/>
        <v>137.75641000632078</v>
      </c>
      <c r="AO12">
        <f t="shared" si="10"/>
        <v>-6.8878205003160389</v>
      </c>
      <c r="AP12">
        <f t="shared" si="11"/>
        <v>-11.979337486591012</v>
      </c>
      <c r="AQ12">
        <f t="shared" si="12"/>
        <v>-63.719620043937248</v>
      </c>
      <c r="AR12">
        <f t="shared" si="13"/>
        <v>55.169631975476477</v>
      </c>
      <c r="AS12">
        <f t="shared" si="14"/>
        <v>0.25008266820940889</v>
      </c>
      <c r="AT12">
        <f t="shared" si="15"/>
        <v>8.2066193297642087</v>
      </c>
      <c r="AU12">
        <f t="shared" si="16"/>
        <v>63.626333973450095</v>
      </c>
      <c r="AW12">
        <v>9</v>
      </c>
      <c r="AX12">
        <f>(R12*SUMPRODUCT(K13:$K$23, X13:$X$23)-$AZ$3*SUMPRODUCT(K12:$K$22, W13:$W$23))/Z12</f>
        <v>56.357487139824343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2.663885E-3</v>
      </c>
      <c r="O13">
        <f t="shared" si="30"/>
        <v>287.48753877357046</v>
      </c>
      <c r="P13">
        <f t="shared" si="31"/>
        <v>14.374376938678523</v>
      </c>
      <c r="Q13" s="5">
        <f t="shared" si="32"/>
        <v>25</v>
      </c>
      <c r="R13">
        <f t="shared" si="0"/>
        <v>50000</v>
      </c>
      <c r="S13">
        <f t="shared" si="20"/>
        <v>55.591874741695712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50.321043393604043</v>
      </c>
      <c r="AC13">
        <f t="shared" si="1"/>
        <v>49.00883287165567</v>
      </c>
      <c r="AE13">
        <f t="shared" si="2"/>
        <v>253.44402947199072</v>
      </c>
      <c r="AF13">
        <f t="shared" si="3"/>
        <v>-12.672201473599536</v>
      </c>
      <c r="AG13">
        <f t="shared" si="4"/>
        <v>-22.039566528099769</v>
      </c>
      <c r="AH13">
        <f t="shared" si="5"/>
        <v>-118.92782972029146</v>
      </c>
      <c r="AI13">
        <f t="shared" si="6"/>
        <v>99.804431749999949</v>
      </c>
      <c r="AJ13">
        <f t="shared" si="7"/>
        <v>1.3122105219483728</v>
      </c>
      <c r="AK13">
        <f t="shared" si="28"/>
        <v>15.049501450966154</v>
      </c>
      <c r="AL13">
        <f t="shared" si="8"/>
        <v>116.16614372291448</v>
      </c>
      <c r="AN13">
        <f t="shared" si="9"/>
        <v>129.32573801653311</v>
      </c>
      <c r="AO13">
        <f t="shared" si="10"/>
        <v>-6.4662869008266552</v>
      </c>
      <c r="AP13">
        <f t="shared" si="11"/>
        <v>-11.246203797931569</v>
      </c>
      <c r="AQ13">
        <f t="shared" si="12"/>
        <v>-60.68570398491488</v>
      </c>
      <c r="AR13">
        <f t="shared" si="13"/>
        <v>50.92754333285999</v>
      </c>
      <c r="AS13">
        <f t="shared" si="14"/>
        <v>0.66958607996243236</v>
      </c>
      <c r="AT13">
        <f t="shared" si="15"/>
        <v>7.6793597623185557</v>
      </c>
      <c r="AU13">
        <f t="shared" si="16"/>
        <v>59.276489175140981</v>
      </c>
      <c r="AW13">
        <v>10</v>
      </c>
      <c r="AX13">
        <f>(R13*SUMPRODUCT(K14:$K$23, X14:$X$23)-$AZ$3*SUMPRODUCT(K13:$K$22, W14:$W$23))/Z13</f>
        <v>55.591874741695712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2.7053950000000002E-3</v>
      </c>
      <c r="O14">
        <f t="shared" si="30"/>
        <v>287.48753877357046</v>
      </c>
      <c r="P14">
        <f t="shared" si="31"/>
        <v>14.374376938678523</v>
      </c>
      <c r="Q14" s="5">
        <f t="shared" si="32"/>
        <v>25</v>
      </c>
      <c r="R14">
        <f t="shared" si="0"/>
        <v>50000</v>
      </c>
      <c r="S14">
        <f t="shared" si="20"/>
        <v>53.852984250504676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49.00883287165567</v>
      </c>
      <c r="AC14">
        <f t="shared" si="1"/>
        <v>46.872657646783011</v>
      </c>
      <c r="AE14">
        <f t="shared" si="2"/>
        <v>250.22392296715745</v>
      </c>
      <c r="AF14">
        <f t="shared" si="3"/>
        <v>-12.511196148357872</v>
      </c>
      <c r="AG14">
        <f t="shared" si="4"/>
        <v>-21.759545129731485</v>
      </c>
      <c r="AH14">
        <f t="shared" si="5"/>
        <v>-119.25146617457695</v>
      </c>
      <c r="AI14">
        <f t="shared" si="6"/>
        <v>96.701715514491141</v>
      </c>
      <c r="AJ14">
        <f t="shared" si="7"/>
        <v>2.1361752248726589</v>
      </c>
      <c r="AK14">
        <f t="shared" si="28"/>
        <v>14.737488168089397</v>
      </c>
      <c r="AL14">
        <f t="shared" si="8"/>
        <v>113.5753789074532</v>
      </c>
      <c r="AN14">
        <f t="shared" si="9"/>
        <v>121.44055871349298</v>
      </c>
      <c r="AO14">
        <f t="shared" si="10"/>
        <v>-6.0720279356746483</v>
      </c>
      <c r="AP14">
        <f t="shared" si="11"/>
        <v>-10.560506311991961</v>
      </c>
      <c r="AQ14">
        <f t="shared" si="12"/>
        <v>-57.876019638396563</v>
      </c>
      <c r="AR14">
        <f t="shared" si="13"/>
        <v>46.9320048274298</v>
      </c>
      <c r="AS14">
        <f t="shared" si="14"/>
        <v>1.0367446475231967</v>
      </c>
      <c r="AT14">
        <f t="shared" si="15"/>
        <v>7.1525087447421054</v>
      </c>
      <c r="AU14">
        <f t="shared" si="16"/>
        <v>55.1212582196951</v>
      </c>
      <c r="AW14">
        <v>11</v>
      </c>
      <c r="AX14">
        <f>(R14*SUMPRODUCT(K15:$K$23, X15:$X$23)-$AZ$3*SUMPRODUCT(K14:$K$22, W15:$W$23))/Z14</f>
        <v>53.852984250504676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2.7496130000000001E-3</v>
      </c>
      <c r="O15">
        <f t="shared" si="30"/>
        <v>287.48753877357046</v>
      </c>
      <c r="P15">
        <f t="shared" si="31"/>
        <v>14.374376938678523</v>
      </c>
      <c r="Q15" s="5">
        <f t="shared" si="32"/>
        <v>25</v>
      </c>
      <c r="R15">
        <f t="shared" si="0"/>
        <v>50000</v>
      </c>
      <c r="S15">
        <f t="shared" si="20"/>
        <v>51.210859105525209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46.872657646783011</v>
      </c>
      <c r="AC15">
        <f t="shared" si="1"/>
        <v>44.004711493392961</v>
      </c>
      <c r="AE15">
        <f t="shared" si="2"/>
        <v>247.03366478598437</v>
      </c>
      <c r="AF15">
        <f t="shared" si="3"/>
        <v>-12.35168323929922</v>
      </c>
      <c r="AG15">
        <f t="shared" si="4"/>
        <v>-21.482119350271372</v>
      </c>
      <c r="AH15">
        <f t="shared" si="5"/>
        <v>-119.66065632559275</v>
      </c>
      <c r="AI15">
        <f t="shared" si="6"/>
        <v>93.539205870821036</v>
      </c>
      <c r="AJ15">
        <f t="shared" si="7"/>
        <v>2.8679461533900508</v>
      </c>
      <c r="AK15">
        <f t="shared" si="28"/>
        <v>14.612685774140999</v>
      </c>
      <c r="AL15">
        <f t="shared" si="8"/>
        <v>111.01983779835209</v>
      </c>
      <c r="AN15">
        <f t="shared" si="9"/>
        <v>113.97684056221328</v>
      </c>
      <c r="AO15">
        <f t="shared" si="10"/>
        <v>-5.6988420281106649</v>
      </c>
      <c r="AP15">
        <f t="shared" si="11"/>
        <v>-9.9114592104097401</v>
      </c>
      <c r="AQ15">
        <f t="shared" si="12"/>
        <v>-55.209250769151346</v>
      </c>
      <c r="AR15">
        <f t="shared" si="13"/>
        <v>43.157288554541537</v>
      </c>
      <c r="AS15">
        <f t="shared" si="14"/>
        <v>1.3232182008437599</v>
      </c>
      <c r="AT15">
        <f t="shared" si="15"/>
        <v>6.7420274807803633</v>
      </c>
      <c r="AU15">
        <f t="shared" si="16"/>
        <v>51.222534236165657</v>
      </c>
      <c r="AW15">
        <v>12</v>
      </c>
      <c r="AX15">
        <f>(R15*SUMPRODUCT(K16:$K$23, X16:$X$23)-$AZ$3*SUMPRODUCT(K15:$K$22, W16:$W$23))/Z15</f>
        <v>51.210859105525209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2.8010499999999998E-3</v>
      </c>
      <c r="O16">
        <f t="shared" si="30"/>
        <v>287.48753877357046</v>
      </c>
      <c r="P16">
        <f t="shared" si="31"/>
        <v>14.374376938678523</v>
      </c>
      <c r="Q16" s="5">
        <f t="shared" si="32"/>
        <v>25</v>
      </c>
      <c r="R16">
        <f t="shared" si="0"/>
        <v>50000</v>
      </c>
      <c r="S16">
        <f t="shared" si="20"/>
        <v>47.72433545059944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44.004711493392961</v>
      </c>
      <c r="AC16">
        <f t="shared" si="1"/>
        <v>40.483839169780197</v>
      </c>
      <c r="AE16">
        <f t="shared" si="2"/>
        <v>243.87137449137575</v>
      </c>
      <c r="AF16">
        <f t="shared" si="3"/>
        <v>-12.193568724568788</v>
      </c>
      <c r="AG16">
        <f t="shared" si="4"/>
        <v>-21.207125666362579</v>
      </c>
      <c r="AH16">
        <f t="shared" si="5"/>
        <v>-120.34498081215524</v>
      </c>
      <c r="AI16">
        <f t="shared" si="6"/>
        <v>90.125699288289141</v>
      </c>
      <c r="AJ16">
        <f t="shared" si="7"/>
        <v>3.5208723236127639</v>
      </c>
      <c r="AK16">
        <f t="shared" si="28"/>
        <v>15.079833694132937</v>
      </c>
      <c r="AL16">
        <f t="shared" si="8"/>
        <v>108.72640530603485</v>
      </c>
      <c r="AN16">
        <f t="shared" si="9"/>
        <v>106.68229574981926</v>
      </c>
      <c r="AO16">
        <f t="shared" si="10"/>
        <v>-5.3341147874909636</v>
      </c>
      <c r="AP16">
        <f t="shared" si="11"/>
        <v>-9.2771234715884372</v>
      </c>
      <c r="AQ16">
        <f t="shared" si="12"/>
        <v>-52.645288368859774</v>
      </c>
      <c r="AR16">
        <f t="shared" si="13"/>
        <v>39.425769121880087</v>
      </c>
      <c r="AS16">
        <f t="shared" si="14"/>
        <v>1.5402166134028716</v>
      </c>
      <c r="AT16">
        <f t="shared" si="15"/>
        <v>6.5967204284259742</v>
      </c>
      <c r="AU16">
        <f t="shared" si="16"/>
        <v>47.562706163708938</v>
      </c>
      <c r="AW16">
        <v>13</v>
      </c>
      <c r="AX16">
        <f>(R16*SUMPRODUCT(K17:$K$23, X17:$X$23)-$AZ$3*SUMPRODUCT(K16:$K$22, W17:$W$23))/Z16</f>
        <v>47.72433545059944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2.8606080000000002E-3</v>
      </c>
      <c r="O17">
        <f t="shared" si="30"/>
        <v>287.48753877357046</v>
      </c>
      <c r="P17">
        <f t="shared" si="31"/>
        <v>14.374376938678523</v>
      </c>
      <c r="Q17" s="5">
        <f t="shared" si="32"/>
        <v>25</v>
      </c>
      <c r="R17">
        <f t="shared" si="0"/>
        <v>50000</v>
      </c>
      <c r="S17">
        <f t="shared" si="20"/>
        <v>43.555552620155439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40.483839169780197</v>
      </c>
      <c r="AC17">
        <f t="shared" si="1"/>
        <v>36.47235550398284</v>
      </c>
      <c r="AE17">
        <f t="shared" si="2"/>
        <v>240.73504034162096</v>
      </c>
      <c r="AF17">
        <f t="shared" si="3"/>
        <v>-12.036752017081048</v>
      </c>
      <c r="AG17">
        <f t="shared" si="4"/>
        <v>-20.93438913636075</v>
      </c>
      <c r="AH17">
        <f t="shared" si="5"/>
        <v>-121.33054667640425</v>
      </c>
      <c r="AI17">
        <f t="shared" si="6"/>
        <v>86.433352511774899</v>
      </c>
      <c r="AJ17">
        <f t="shared" si="7"/>
        <v>4.0114836657973569</v>
      </c>
      <c r="AK17">
        <f t="shared" si="28"/>
        <v>16.608537266399551</v>
      </c>
      <c r="AL17">
        <f t="shared" si="8"/>
        <v>107.05337344397181</v>
      </c>
      <c r="AN17">
        <f t="shared" si="9"/>
        <v>99.190257665668994</v>
      </c>
      <c r="AO17">
        <f t="shared" si="10"/>
        <v>-4.9595128832834492</v>
      </c>
      <c r="AP17">
        <f t="shared" si="11"/>
        <v>-8.6256136604057065</v>
      </c>
      <c r="AQ17">
        <f t="shared" si="12"/>
        <v>-49.991925439980513</v>
      </c>
      <c r="AR17">
        <f t="shared" si="13"/>
        <v>35.613205681999318</v>
      </c>
      <c r="AS17">
        <f t="shared" si="14"/>
        <v>1.652854930746319</v>
      </c>
      <c r="AT17">
        <f t="shared" si="15"/>
        <v>6.843229338638225</v>
      </c>
      <c r="AU17">
        <f t="shared" si="16"/>
        <v>44.109289951383857</v>
      </c>
      <c r="AW17">
        <v>14</v>
      </c>
      <c r="AX17">
        <f>(R17*SUMPRODUCT(K18:$K$23, X18:$X$23)-$AZ$3*SUMPRODUCT(K17:$K$22, W18:$W$23))/Z17</f>
        <v>43.555552620155439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2.9228739999999998E-3</v>
      </c>
      <c r="O18">
        <f t="shared" si="30"/>
        <v>287.48753877357046</v>
      </c>
      <c r="P18">
        <f t="shared" si="31"/>
        <v>14.374376938678523</v>
      </c>
      <c r="Q18" s="5">
        <f t="shared" si="32"/>
        <v>25</v>
      </c>
      <c r="R18">
        <f t="shared" si="0"/>
        <v>50000</v>
      </c>
      <c r="S18">
        <f t="shared" si="20"/>
        <v>38.840346734838974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36.47235550398284</v>
      </c>
      <c r="AC18">
        <f t="shared" si="1"/>
        <v>32.103654307239452</v>
      </c>
      <c r="AE18">
        <f t="shared" si="2"/>
        <v>237.62405174790126</v>
      </c>
      <c r="AF18">
        <f t="shared" si="3"/>
        <v>-11.881202587395062</v>
      </c>
      <c r="AG18">
        <f t="shared" si="4"/>
        <v>-20.663856663284591</v>
      </c>
      <c r="AH18">
        <f t="shared" si="5"/>
        <v>-122.37716342510258</v>
      </c>
      <c r="AI18">
        <f t="shared" si="6"/>
        <v>82.701829072119054</v>
      </c>
      <c r="AJ18">
        <f t="shared" si="7"/>
        <v>4.3687011967433875</v>
      </c>
      <c r="AK18">
        <f t="shared" si="28"/>
        <v>18.381285846980678</v>
      </c>
      <c r="AL18">
        <f t="shared" si="8"/>
        <v>105.45181611584312</v>
      </c>
      <c r="AN18">
        <f t="shared" si="9"/>
        <v>91.494658876579777</v>
      </c>
      <c r="AO18">
        <f t="shared" si="10"/>
        <v>-4.5747329438289883</v>
      </c>
      <c r="AP18">
        <f t="shared" si="11"/>
        <v>-7.956402151107004</v>
      </c>
      <c r="AQ18">
        <f t="shared" si="12"/>
        <v>-47.120048410512418</v>
      </c>
      <c r="AR18">
        <f t="shared" si="13"/>
        <v>31.843475371131372</v>
      </c>
      <c r="AS18">
        <f t="shared" si="14"/>
        <v>1.6821227598366308</v>
      </c>
      <c r="AT18">
        <f t="shared" si="15"/>
        <v>7.0775221022939006</v>
      </c>
      <c r="AU18">
        <f t="shared" si="16"/>
        <v>40.603120233261905</v>
      </c>
      <c r="AW18">
        <v>15</v>
      </c>
      <c r="AX18">
        <f>(R18*SUMPRODUCT(K19:$K$23, X19:$X$23)-$AZ$3*SUMPRODUCT(K18:$K$22, W19:$W$23))/Z18</f>
        <v>38.840346734838974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2.991456E-3</v>
      </c>
      <c r="O19">
        <f t="shared" si="30"/>
        <v>287.48753877357046</v>
      </c>
      <c r="P19">
        <f t="shared" si="31"/>
        <v>14.374376938678523</v>
      </c>
      <c r="Q19" s="5">
        <f t="shared" si="32"/>
        <v>25</v>
      </c>
      <c r="R19">
        <f t="shared" si="0"/>
        <v>50000</v>
      </c>
      <c r="S19">
        <f t="shared" si="20"/>
        <v>33.329586133165265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32.103654307239452</v>
      </c>
      <c r="AC19">
        <f t="shared" si="1"/>
        <v>27.19081374522386</v>
      </c>
      <c r="AE19">
        <f t="shared" si="2"/>
        <v>234.53696933507666</v>
      </c>
      <c r="AF19">
        <f t="shared" si="3"/>
        <v>-11.726848466753832</v>
      </c>
      <c r="AG19">
        <f t="shared" si="4"/>
        <v>-20.395403078653221</v>
      </c>
      <c r="AH19">
        <f t="shared" si="5"/>
        <v>-123.63003599704535</v>
      </c>
      <c r="AI19">
        <f t="shared" si="6"/>
        <v>78.784681792624241</v>
      </c>
      <c r="AJ19">
        <f t="shared" si="7"/>
        <v>4.9128405620155924</v>
      </c>
      <c r="AK19">
        <f t="shared" si="28"/>
        <v>18.710671097886269</v>
      </c>
      <c r="AL19">
        <f t="shared" si="8"/>
        <v>102.40819345252609</v>
      </c>
      <c r="AN19">
        <f t="shared" si="9"/>
        <v>84.130808684134223</v>
      </c>
      <c r="AO19">
        <f t="shared" si="10"/>
        <v>-4.206540434206711</v>
      </c>
      <c r="AP19">
        <f t="shared" si="11"/>
        <v>-7.316039596275937</v>
      </c>
      <c r="AQ19">
        <f t="shared" si="12"/>
        <v>-44.347357841143946</v>
      </c>
      <c r="AR19">
        <f t="shared" si="13"/>
        <v>28.260870812507619</v>
      </c>
      <c r="AS19">
        <f t="shared" si="14"/>
        <v>1.762286135914408</v>
      </c>
      <c r="AT19">
        <f t="shared" si="15"/>
        <v>6.7117090109538005</v>
      </c>
      <c r="AU19">
        <f t="shared" si="16"/>
        <v>36.734865959375824</v>
      </c>
      <c r="AW19">
        <v>16</v>
      </c>
      <c r="AX19">
        <f>(R19*SUMPRODUCT(K20:$K$23, X20:$X$23)-$AZ$3*SUMPRODUCT(K19:$K$22, W20:$W$23))/Z19</f>
        <v>33.329586133165265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3.0654530000000001E-3</v>
      </c>
      <c r="O20">
        <f t="shared" si="30"/>
        <v>287.48753877357046</v>
      </c>
      <c r="P20">
        <f t="shared" si="31"/>
        <v>14.374376938678523</v>
      </c>
      <c r="Q20" s="5">
        <f t="shared" si="32"/>
        <v>25</v>
      </c>
      <c r="R20">
        <f t="shared" si="0"/>
        <v>50000</v>
      </c>
      <c r="S20">
        <f t="shared" si="20"/>
        <v>25.967185698115514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27.19081374522386</v>
      </c>
      <c r="AC20">
        <f t="shared" si="1"/>
        <v>20.907664345578894</v>
      </c>
      <c r="AE20">
        <f t="shared" si="2"/>
        <v>231.47263758546677</v>
      </c>
      <c r="AF20">
        <f t="shared" si="3"/>
        <v>-11.573631879273339</v>
      </c>
      <c r="AG20">
        <f t="shared" si="4"/>
        <v>-20.128927898313023</v>
      </c>
      <c r="AH20">
        <f t="shared" si="5"/>
        <v>-125.04229910733351</v>
      </c>
      <c r="AI20">
        <f t="shared" si="6"/>
        <v>74.727778700546892</v>
      </c>
      <c r="AJ20">
        <f t="shared" si="7"/>
        <v>6.2831493996449659</v>
      </c>
      <c r="AK20">
        <f t="shared" si="28"/>
        <v>13.41697719621196</v>
      </c>
      <c r="AL20">
        <f t="shared" si="8"/>
        <v>94.427905296403821</v>
      </c>
      <c r="AN20">
        <f t="shared" si="9"/>
        <v>78.755194496272082</v>
      </c>
      <c r="AO20">
        <f t="shared" si="10"/>
        <v>-3.9377597248136045</v>
      </c>
      <c r="AP20">
        <f t="shared" si="11"/>
        <v>-6.8485746227683348</v>
      </c>
      <c r="AQ20">
        <f t="shared" si="12"/>
        <v>-42.543821547041375</v>
      </c>
      <c r="AR20">
        <f t="shared" si="13"/>
        <v>25.425038601648772</v>
      </c>
      <c r="AS20">
        <f t="shared" si="14"/>
        <v>2.137750095129356</v>
      </c>
      <c r="AT20">
        <f t="shared" si="15"/>
        <v>4.5649311281968279</v>
      </c>
      <c r="AU20">
        <f t="shared" si="16"/>
        <v>32.12771982497496</v>
      </c>
      <c r="AW20">
        <v>17</v>
      </c>
      <c r="AX20">
        <f>(R20*SUMPRODUCT(K21:$K$23, X21:$X$23)-$AZ$3*SUMPRODUCT(K20:$K$22, W21:$W$23))/Z20</f>
        <v>25.967185698115514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3.1502779999999998E-3</v>
      </c>
      <c r="O21">
        <f t="shared" si="30"/>
        <v>287.48753877357046</v>
      </c>
      <c r="P21">
        <f t="shared" si="31"/>
        <v>14.374376938678523</v>
      </c>
      <c r="Q21" s="5">
        <f t="shared" si="32"/>
        <v>25</v>
      </c>
      <c r="R21">
        <f t="shared" si="0"/>
        <v>50000</v>
      </c>
      <c r="S21">
        <f t="shared" si="20"/>
        <v>17.376929098243938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20.907664345578894</v>
      </c>
      <c r="AC21">
        <f t="shared" si="1"/>
        <v>13.807170497731979</v>
      </c>
      <c r="AE21">
        <f t="shared" si="2"/>
        <v>228.42870805182463</v>
      </c>
      <c r="AF21">
        <f t="shared" si="3"/>
        <v>-11.421435402591232</v>
      </c>
      <c r="AG21">
        <f t="shared" si="4"/>
        <v>-19.864226900608251</v>
      </c>
      <c r="AH21">
        <f t="shared" si="5"/>
        <v>-126.82343744328351</v>
      </c>
      <c r="AI21">
        <f t="shared" si="6"/>
        <v>70.319608305341617</v>
      </c>
      <c r="AJ21">
        <f t="shared" si="7"/>
        <v>7.1004938478469146</v>
      </c>
      <c r="AK21">
        <f t="shared" si="28"/>
        <v>12.20503626783387</v>
      </c>
      <c r="AL21">
        <f t="shared" si="8"/>
        <v>89.625138421022413</v>
      </c>
      <c r="AN21">
        <f t="shared" si="9"/>
        <v>73.927082464284268</v>
      </c>
      <c r="AO21">
        <f t="shared" si="10"/>
        <v>-3.6963541232142139</v>
      </c>
      <c r="AP21">
        <f t="shared" si="11"/>
        <v>-6.4287205960003684</v>
      </c>
      <c r="AQ21">
        <f t="shared" si="12"/>
        <v>-41.04425752014722</v>
      </c>
      <c r="AR21">
        <f t="shared" si="13"/>
        <v>22.757750224922461</v>
      </c>
      <c r="AS21">
        <f t="shared" si="14"/>
        <v>2.2979545728019062</v>
      </c>
      <c r="AT21">
        <f t="shared" si="15"/>
        <v>3.9499532714033037</v>
      </c>
      <c r="AU21">
        <f t="shared" si="16"/>
        <v>29.005658069127673</v>
      </c>
      <c r="AW21">
        <v>18</v>
      </c>
      <c r="AX21">
        <f>(R21*SUMPRODUCT(K22:$K$23, X22:$X$23)-$AZ$3*SUMPRODUCT(K21:$K$22, W22:$W$23))/Z21</f>
        <v>17.376929098243938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3.247738E-3</v>
      </c>
      <c r="O22">
        <f t="shared" si="30"/>
        <v>287.48753877357046</v>
      </c>
      <c r="P22">
        <f t="shared" si="31"/>
        <v>14.374376938678523</v>
      </c>
      <c r="Q22" s="5">
        <f t="shared" si="32"/>
        <v>25</v>
      </c>
      <c r="R22">
        <f t="shared" si="0"/>
        <v>50000</v>
      </c>
      <c r="S22">
        <f t="shared" si="20"/>
        <v>8.4742899779194563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13.807170497731979</v>
      </c>
      <c r="AC22">
        <f t="shared" si="1"/>
        <v>6.6442063226485528</v>
      </c>
      <c r="AE22">
        <f t="shared" si="2"/>
        <v>225.40254437587558</v>
      </c>
      <c r="AF22">
        <f t="shared" si="3"/>
        <v>-11.270127218793778</v>
      </c>
      <c r="AG22">
        <f t="shared" si="4"/>
        <v>-19.601070827056439</v>
      </c>
      <c r="AH22">
        <f t="shared" si="5"/>
        <v>-129.02760909145528</v>
      </c>
      <c r="AI22">
        <f t="shared" si="6"/>
        <v>65.503737238570068</v>
      </c>
      <c r="AJ22">
        <f t="shared" si="7"/>
        <v>7.1629641750834265</v>
      </c>
      <c r="AK22">
        <f t="shared" si="28"/>
        <v>15.955771135836965</v>
      </c>
      <c r="AL22">
        <f t="shared" si="8"/>
        <v>88.622472549490467</v>
      </c>
      <c r="AN22">
        <f t="shared" si="9"/>
        <v>68.175435368872002</v>
      </c>
      <c r="AO22">
        <f t="shared" si="10"/>
        <v>-3.4087717684435996</v>
      </c>
      <c r="AP22">
        <f t="shared" si="11"/>
        <v>-5.9285556914666833</v>
      </c>
      <c r="AQ22">
        <f t="shared" si="12"/>
        <v>-39.025794712173912</v>
      </c>
      <c r="AR22">
        <f t="shared" si="13"/>
        <v>19.812313196787802</v>
      </c>
      <c r="AS22">
        <f t="shared" si="14"/>
        <v>2.166515921637536</v>
      </c>
      <c r="AT22">
        <f t="shared" si="15"/>
        <v>4.8259954067678699</v>
      </c>
      <c r="AU22">
        <f t="shared" si="16"/>
        <v>26.804824525193208</v>
      </c>
      <c r="AW22">
        <v>19</v>
      </c>
      <c r="AX22">
        <f>(R22*SUMPRODUCT(K23:$K$23, X23:$X$23)-$AZ$3*SUMPRODUCT(K22:$K$22, W23:$W$23))/Z22</f>
        <v>8.4742899779194563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3.3542210000000001E-3</v>
      </c>
      <c r="O23">
        <f t="shared" si="30"/>
        <v>287.48753877357046</v>
      </c>
      <c r="P23">
        <f t="shared" si="31"/>
        <v>14.374376938678523</v>
      </c>
      <c r="Q23" s="5">
        <f t="shared" si="32"/>
        <v>25</v>
      </c>
      <c r="R23">
        <f t="shared" si="0"/>
        <v>50000</v>
      </c>
      <c r="S23">
        <f t="shared" si="20"/>
        <v>8.5889892383753423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6.6442063226485528</v>
      </c>
      <c r="AC23">
        <f t="shared" si="1"/>
        <v>6.6442063226485537</v>
      </c>
      <c r="AE23">
        <f t="shared" si="2"/>
        <v>222.39246898431784</v>
      </c>
      <c r="AF23">
        <f t="shared" si="3"/>
        <v>-11.119623449215892</v>
      </c>
      <c r="AG23">
        <f t="shared" si="4"/>
        <v>-19.339313795395277</v>
      </c>
      <c r="AH23">
        <f t="shared" si="5"/>
        <v>-131.49264678120016</v>
      </c>
      <c r="AI23">
        <f t="shared" si="6"/>
        <v>60.44088495850653</v>
      </c>
      <c r="AJ23">
        <f t="shared" si="7"/>
        <v>0</v>
      </c>
      <c r="AK23">
        <f t="shared" si="28"/>
        <v>22.641581688020281</v>
      </c>
      <c r="AL23">
        <f t="shared" si="8"/>
        <v>83.082466646526811</v>
      </c>
      <c r="AN23">
        <f t="shared" si="9"/>
        <v>60.933966426474207</v>
      </c>
      <c r="AO23">
        <f t="shared" si="10"/>
        <v>-3.04669832132371</v>
      </c>
      <c r="AP23">
        <f t="shared" si="11"/>
        <v>-5.2988354457396776</v>
      </c>
      <c r="AQ23">
        <f t="shared" si="12"/>
        <v>-36.028056889187553</v>
      </c>
      <c r="AR23">
        <f t="shared" si="13"/>
        <v>16.560375770223267</v>
      </c>
      <c r="AS23">
        <f t="shared" si="14"/>
        <v>0</v>
      </c>
      <c r="AT23">
        <f t="shared" si="15"/>
        <v>6.2036335345392803</v>
      </c>
      <c r="AU23">
        <f t="shared" si="16"/>
        <v>22.764009304762546</v>
      </c>
      <c r="AW23">
        <v>20</v>
      </c>
      <c r="AX23">
        <f>(R23*SUMPRODUCT(K$23:$K24, X$23:$X24)-$AZ$3*SUMPRODUCT(K$22:$K23, W$23:$W24))/Z23</f>
        <v>8.5889892383753423</v>
      </c>
    </row>
    <row r="25" spans="5:50" x14ac:dyDescent="0.25">
      <c r="AN25" s="6">
        <f t="shared" ref="AN25:AU25" si="33">SUM(AN3:AN23)</f>
        <v>2750.9734812794213</v>
      </c>
      <c r="AO25" s="6">
        <f t="shared" si="33"/>
        <v>-353.16432814414901</v>
      </c>
      <c r="AP25" s="6">
        <f t="shared" si="33"/>
        <v>-487.37519597230488</v>
      </c>
      <c r="AQ25" s="6">
        <f t="shared" si="33"/>
        <v>-1274.2206547001144</v>
      </c>
      <c r="AR25" s="6">
        <f t="shared" si="33"/>
        <v>636.21330246285333</v>
      </c>
      <c r="AS25" s="6">
        <f t="shared" si="33"/>
        <v>-23.747077202570456</v>
      </c>
      <c r="AT25" s="6">
        <f t="shared" si="33"/>
        <v>184.95146239837027</v>
      </c>
      <c r="AU25" s="7">
        <f t="shared" si="33"/>
        <v>797.41768765865311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CE2E-7419-4460-A414-CB2C7F9E436A}">
  <sheetPr codeName="Sheet51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345.41330672722711</v>
      </c>
      <c r="K3">
        <v>1</v>
      </c>
      <c r="L3" s="2">
        <v>0</v>
      </c>
      <c r="O3">
        <f>$C$3</f>
        <v>345.41330672722711</v>
      </c>
      <c r="P3">
        <f>O3*B5</f>
        <v>276.33064538178172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345.41330672722711</v>
      </c>
      <c r="AF3">
        <f t="shared" ref="AF3:AF23" si="3">-$Z3*P3</f>
        <v>-276.33064538178172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-204.06708045455463</v>
      </c>
      <c r="AJ3">
        <f t="shared" ref="AJ3:AJ23" si="7">AB3-AC3</f>
        <v>0</v>
      </c>
      <c r="AL3">
        <f t="shared" ref="AL3:AL23" si="8">SUM(AI3:AK3)</f>
        <v>-204.06708045455463</v>
      </c>
      <c r="AN3">
        <f t="shared" ref="AN3:AN23" si="9">AE3*$K3</f>
        <v>345.41330672722711</v>
      </c>
      <c r="AO3">
        <f t="shared" ref="AO3:AO23" si="10">AF3*$K3</f>
        <v>-276.33064538178172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-204.06708045455463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-204.06708045455463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155.68867045349791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</v>
      </c>
      <c r="S4">
        <f t="shared" ref="S4:S23" si="20">AX4</f>
        <v>29.152459215896002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1"/>
        <v>28.782065706336653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-28.782065706336653</v>
      </c>
      <c r="AK4">
        <f t="shared" ref="AK4:AK23" si="28">H4*SUM(AB4:AB4, AE4:AF4)</f>
        <v>0</v>
      </c>
      <c r="AL4">
        <f t="shared" si="8"/>
        <v>-164.05181570633667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-126.90660474716202</v>
      </c>
      <c r="AR4">
        <f t="shared" si="13"/>
        <v>-126.90660474716202</v>
      </c>
      <c r="AS4">
        <f t="shared" si="14"/>
        <v>-27.002594714641756</v>
      </c>
      <c r="AT4">
        <f t="shared" si="15"/>
        <v>0</v>
      </c>
      <c r="AU4">
        <f t="shared" si="16"/>
        <v>-153.90919946180378</v>
      </c>
      <c r="AW4">
        <v>1</v>
      </c>
      <c r="AX4">
        <f>(R4*SUMPRODUCT(K5:$K$23, X5:$X$23)-$AZ$3*SUMPRODUCT(K4:$K$22, W5:$W$23))/Z4</f>
        <v>29.152459215896002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2.7496130000000001E-3</v>
      </c>
      <c r="O5">
        <f t="shared" ref="O5:O23" si="30">$C$3</f>
        <v>345.41330672722711</v>
      </c>
      <c r="P5">
        <f t="shared" ref="P5:P23" si="31">O5*$C$5</f>
        <v>17.270665336361358</v>
      </c>
      <c r="Q5" s="5">
        <f t="shared" ref="Q5:Q23" si="32">$C$8</f>
        <v>25</v>
      </c>
      <c r="R5">
        <f t="shared" si="0"/>
        <v>50000</v>
      </c>
      <c r="S5">
        <f t="shared" si="20"/>
        <v>57.221993465327024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28.782065706336653</v>
      </c>
      <c r="AC5">
        <f t="shared" si="1"/>
        <v>55.774676489909552</v>
      </c>
      <c r="AE5">
        <f t="shared" si="2"/>
        <v>336.67676135216391</v>
      </c>
      <c r="AF5">
        <f t="shared" si="3"/>
        <v>-16.833838067608198</v>
      </c>
      <c r="AG5">
        <f t="shared" si="4"/>
        <v>-24.367674521731551</v>
      </c>
      <c r="AH5">
        <f t="shared" si="5"/>
        <v>-135.73390403689325</v>
      </c>
      <c r="AI5">
        <f t="shared" si="6"/>
        <v>159.7413447259309</v>
      </c>
      <c r="AJ5">
        <f t="shared" si="7"/>
        <v>-26.9926107835729</v>
      </c>
      <c r="AK5">
        <f t="shared" si="28"/>
        <v>30.1211990488131</v>
      </c>
      <c r="AL5">
        <f t="shared" si="8"/>
        <v>162.86993299117111</v>
      </c>
      <c r="AN5">
        <f t="shared" si="9"/>
        <v>290.74142968798367</v>
      </c>
      <c r="AO5">
        <f t="shared" si="10"/>
        <v>-14.537071484399187</v>
      </c>
      <c r="AP5">
        <f t="shared" si="11"/>
        <v>-21.043010215989028</v>
      </c>
      <c r="AQ5">
        <f t="shared" si="12"/>
        <v>-117.21471110249612</v>
      </c>
      <c r="AR5">
        <f t="shared" si="13"/>
        <v>137.94663688509934</v>
      </c>
      <c r="AS5">
        <f t="shared" si="14"/>
        <v>-23.309806767501836</v>
      </c>
      <c r="AT5">
        <f t="shared" si="15"/>
        <v>26.011538308127925</v>
      </c>
      <c r="AU5">
        <f t="shared" si="16"/>
        <v>140.64836842572544</v>
      </c>
      <c r="AW5">
        <v>2</v>
      </c>
      <c r="AX5">
        <f>(R5*SUMPRODUCT(K6:$K$23, X6:$X$23)-$AZ$3*SUMPRODUCT(K5:$K$22, W6:$W$23))/Z5</f>
        <v>57.221993465327024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2.8010499999999998E-3</v>
      </c>
      <c r="O6">
        <f t="shared" si="30"/>
        <v>345.41330672722711</v>
      </c>
      <c r="P6">
        <f t="shared" si="31"/>
        <v>17.270665336361358</v>
      </c>
      <c r="Q6" s="5">
        <f t="shared" si="32"/>
        <v>25</v>
      </c>
      <c r="R6">
        <f t="shared" si="0"/>
        <v>50000</v>
      </c>
      <c r="S6">
        <f t="shared" si="20"/>
        <v>83.663311961340199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55.774676489909552</v>
      </c>
      <c r="AC6">
        <f t="shared" si="1"/>
        <v>80.503324244880787</v>
      </c>
      <c r="AE6">
        <f t="shared" si="2"/>
        <v>332.3669452962568</v>
      </c>
      <c r="AF6">
        <f t="shared" si="3"/>
        <v>-16.618347264812844</v>
      </c>
      <c r="AG6">
        <f t="shared" si="4"/>
        <v>-24.05574270179514</v>
      </c>
      <c r="AH6">
        <f t="shared" si="5"/>
        <v>-136.51014943819231</v>
      </c>
      <c r="AI6">
        <f t="shared" si="6"/>
        <v>155.18270589145655</v>
      </c>
      <c r="AJ6">
        <f t="shared" si="7"/>
        <v>-24.728647754971234</v>
      </c>
      <c r="AK6">
        <f t="shared" si="28"/>
        <v>40.421732267923268</v>
      </c>
      <c r="AL6">
        <f t="shared" si="8"/>
        <v>170.87579040440858</v>
      </c>
      <c r="AN6">
        <f t="shared" si="9"/>
        <v>258.85609136857533</v>
      </c>
      <c r="AO6">
        <f t="shared" si="10"/>
        <v>-12.94280456842877</v>
      </c>
      <c r="AP6">
        <f t="shared" si="11"/>
        <v>-18.735243136781783</v>
      </c>
      <c r="AQ6">
        <f t="shared" si="12"/>
        <v>-106.31768355969709</v>
      </c>
      <c r="AR6">
        <f t="shared" si="13"/>
        <v>120.86036010366773</v>
      </c>
      <c r="AS6">
        <f t="shared" si="14"/>
        <v>-19.259319235179795</v>
      </c>
      <c r="AT6">
        <f t="shared" si="15"/>
        <v>31.481504912875813</v>
      </c>
      <c r="AU6">
        <f t="shared" si="16"/>
        <v>133.08254578136373</v>
      </c>
      <c r="AW6">
        <v>3</v>
      </c>
      <c r="AX6">
        <f>(R6*SUMPRODUCT(K7:$K$23, X7:$X$23)-$AZ$3*SUMPRODUCT(K6:$K$22, W7:$W$23))/Z6</f>
        <v>83.663311961340199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2.8606080000000002E-3</v>
      </c>
      <c r="O7">
        <f t="shared" si="30"/>
        <v>345.41330672722711</v>
      </c>
      <c r="P7">
        <f t="shared" si="31"/>
        <v>17.270665336361358</v>
      </c>
      <c r="Q7" s="5">
        <f t="shared" si="32"/>
        <v>25</v>
      </c>
      <c r="R7">
        <f t="shared" si="0"/>
        <v>50000</v>
      </c>
      <c r="S7">
        <f t="shared" si="20"/>
        <v>105.43561788071852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80.503324244880787</v>
      </c>
      <c r="AC7">
        <f t="shared" si="1"/>
        <v>100.14853290029305</v>
      </c>
      <c r="AE7">
        <f t="shared" si="2"/>
        <v>328.09250430064418</v>
      </c>
      <c r="AF7">
        <f t="shared" si="3"/>
        <v>-16.404625215032212</v>
      </c>
      <c r="AG7">
        <f t="shared" si="4"/>
        <v>-23.746371224758491</v>
      </c>
      <c r="AH7">
        <f t="shared" si="5"/>
        <v>-137.62810003739361</v>
      </c>
      <c r="AI7">
        <f t="shared" si="6"/>
        <v>150.31340782345984</v>
      </c>
      <c r="AJ7">
        <f t="shared" si="7"/>
        <v>-19.645208655412262</v>
      </c>
      <c r="AK7">
        <f t="shared" si="28"/>
        <v>41.062418988702589</v>
      </c>
      <c r="AL7">
        <f t="shared" si="8"/>
        <v>171.73061815675015</v>
      </c>
      <c r="AN7">
        <f t="shared" si="9"/>
        <v>231.30899307420285</v>
      </c>
      <c r="AO7">
        <f t="shared" si="10"/>
        <v>-11.565449653710145</v>
      </c>
      <c r="AP7">
        <f t="shared" si="11"/>
        <v>-16.741465120860816</v>
      </c>
      <c r="AQ7">
        <f t="shared" si="12"/>
        <v>-97.029395128130858</v>
      </c>
      <c r="AR7">
        <f t="shared" si="13"/>
        <v>105.97268317150102</v>
      </c>
      <c r="AS7">
        <f t="shared" si="14"/>
        <v>-13.850098290121476</v>
      </c>
      <c r="AT7">
        <f t="shared" si="15"/>
        <v>28.949478165354034</v>
      </c>
      <c r="AU7">
        <f t="shared" si="16"/>
        <v>121.07206304673358</v>
      </c>
      <c r="AW7">
        <v>4</v>
      </c>
      <c r="AX7">
        <f>(R7*SUMPRODUCT(K8:$K$23, X8:$X$23)-$AZ$3*SUMPRODUCT(K7:$K$22, W8:$W$23))/Z7</f>
        <v>105.43561788071852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2.9228739999999998E-3</v>
      </c>
      <c r="O8">
        <f t="shared" si="30"/>
        <v>345.41330672722711</v>
      </c>
      <c r="P8">
        <f t="shared" si="31"/>
        <v>17.270665336361358</v>
      </c>
      <c r="Q8" s="5">
        <f t="shared" si="32"/>
        <v>25</v>
      </c>
      <c r="R8">
        <f t="shared" si="0"/>
        <v>50000</v>
      </c>
      <c r="S8">
        <f t="shared" si="20"/>
        <v>120.6895215616523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100.14853290029305</v>
      </c>
      <c r="AC8">
        <f t="shared" si="1"/>
        <v>113.15608095697883</v>
      </c>
      <c r="AE8">
        <f t="shared" si="2"/>
        <v>323.85260620722249</v>
      </c>
      <c r="AF8">
        <f t="shared" si="3"/>
        <v>-16.192630310361128</v>
      </c>
      <c r="AG8">
        <f t="shared" si="4"/>
        <v>-23.439499861463712</v>
      </c>
      <c r="AH8">
        <f t="shared" si="5"/>
        <v>-138.81530209438949</v>
      </c>
      <c r="AI8">
        <f t="shared" si="6"/>
        <v>145.40517394100812</v>
      </c>
      <c r="AJ8">
        <f t="shared" si="7"/>
        <v>-13.007548056685778</v>
      </c>
      <c r="AK8">
        <f t="shared" si="28"/>
        <v>29.566116887793697</v>
      </c>
      <c r="AL8">
        <f t="shared" si="8"/>
        <v>161.96374277211603</v>
      </c>
      <c r="AN8">
        <f t="shared" si="9"/>
        <v>212.88560941877671</v>
      </c>
      <c r="AO8">
        <f t="shared" si="10"/>
        <v>-10.644280470938838</v>
      </c>
      <c r="AP8">
        <f t="shared" si="11"/>
        <v>-15.408034756669963</v>
      </c>
      <c r="AQ8">
        <f t="shared" si="12"/>
        <v>-91.250709787731338</v>
      </c>
      <c r="AR8">
        <f t="shared" si="13"/>
        <v>95.582584403436556</v>
      </c>
      <c r="AS8">
        <f t="shared" si="14"/>
        <v>-8.5505558455185291</v>
      </c>
      <c r="AT8">
        <f t="shared" si="15"/>
        <v>19.435387244582795</v>
      </c>
      <c r="AU8">
        <f t="shared" si="16"/>
        <v>106.46741580250082</v>
      </c>
      <c r="AW8">
        <v>5</v>
      </c>
      <c r="AX8">
        <f>(R8*SUMPRODUCT(K9:$K$23, X9:$X$23)-$AZ$3*SUMPRODUCT(K8:$K$22, W9:$W$23))/Z8</f>
        <v>120.6895215616523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2.991456E-3</v>
      </c>
      <c r="O9">
        <f t="shared" si="30"/>
        <v>345.41330672722711</v>
      </c>
      <c r="P9">
        <f t="shared" si="31"/>
        <v>17.270665336361358</v>
      </c>
      <c r="Q9" s="5">
        <f t="shared" si="32"/>
        <v>25</v>
      </c>
      <c r="R9">
        <f t="shared" si="0"/>
        <v>50000</v>
      </c>
      <c r="S9">
        <f t="shared" si="20"/>
        <v>131.29329803455585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113.15608095697883</v>
      </c>
      <c r="AC9">
        <f t="shared" si="1"/>
        <v>121.49874778736817</v>
      </c>
      <c r="AE9">
        <f t="shared" si="2"/>
        <v>319.64528932319604</v>
      </c>
      <c r="AF9">
        <f t="shared" si="3"/>
        <v>-15.982264466159805</v>
      </c>
      <c r="AG9">
        <f t="shared" si="4"/>
        <v>-23.134986630351502</v>
      </c>
      <c r="AH9">
        <f t="shared" si="5"/>
        <v>-140.23646499514956</v>
      </c>
      <c r="AI9">
        <f t="shared" si="6"/>
        <v>140.29157323153521</v>
      </c>
      <c r="AJ9">
        <f t="shared" si="7"/>
        <v>-8.3426668303893479</v>
      </c>
      <c r="AK9">
        <f t="shared" si="28"/>
        <v>21.757957323491588</v>
      </c>
      <c r="AL9">
        <f t="shared" si="8"/>
        <v>153.70686372463743</v>
      </c>
      <c r="AN9">
        <f t="shared" si="9"/>
        <v>199.69579489733846</v>
      </c>
      <c r="AO9">
        <f t="shared" si="10"/>
        <v>-9.9847897448669247</v>
      </c>
      <c r="AP9">
        <f t="shared" si="11"/>
        <v>-14.453394745373711</v>
      </c>
      <c r="AQ9">
        <f t="shared" si="12"/>
        <v>-87.611590992299753</v>
      </c>
      <c r="AR9">
        <f t="shared" si="13"/>
        <v>87.64601941479809</v>
      </c>
      <c r="AS9">
        <f t="shared" si="14"/>
        <v>-5.2120132531462335</v>
      </c>
      <c r="AT9">
        <f t="shared" si="15"/>
        <v>13.593106885000207</v>
      </c>
      <c r="AU9">
        <f t="shared" si="16"/>
        <v>96.027113046652048</v>
      </c>
      <c r="AW9">
        <v>6</v>
      </c>
      <c r="AX9">
        <f>(R9*SUMPRODUCT(K10:$K$23, X10:$X$23)-$AZ$3*SUMPRODUCT(K9:$K$22, W10:$W$23))/Z9</f>
        <v>131.29329803455585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3.0654530000000001E-3</v>
      </c>
      <c r="O10">
        <f t="shared" si="30"/>
        <v>345.41330672722711</v>
      </c>
      <c r="P10">
        <f t="shared" si="31"/>
        <v>17.270665336361358</v>
      </c>
      <c r="Q10" s="5">
        <f t="shared" si="32"/>
        <v>25</v>
      </c>
      <c r="R10">
        <f t="shared" si="0"/>
        <v>50000</v>
      </c>
      <c r="S10">
        <f t="shared" si="20"/>
        <v>139.40043666729304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121.49874778736817</v>
      </c>
      <c r="AC10">
        <f t="shared" si="1"/>
        <v>127.31563187015284</v>
      </c>
      <c r="AE10">
        <f t="shared" si="2"/>
        <v>315.46897881887242</v>
      </c>
      <c r="AF10">
        <f t="shared" si="3"/>
        <v>-15.773448940943624</v>
      </c>
      <c r="AG10">
        <f t="shared" si="4"/>
        <v>-22.832717549877017</v>
      </c>
      <c r="AH10">
        <f t="shared" si="5"/>
        <v>-141.83842834194181</v>
      </c>
      <c r="AI10">
        <f t="shared" si="6"/>
        <v>135.02438398610994</v>
      </c>
      <c r="AJ10">
        <f t="shared" si="7"/>
        <v>-5.816884082784668</v>
      </c>
      <c r="AK10">
        <f t="shared" si="28"/>
        <v>22.112699577428092</v>
      </c>
      <c r="AL10">
        <f t="shared" si="8"/>
        <v>151.32019948075336</v>
      </c>
      <c r="AN10">
        <f t="shared" si="9"/>
        <v>187.25575190005665</v>
      </c>
      <c r="AO10">
        <f t="shared" si="10"/>
        <v>-9.3627875950028336</v>
      </c>
      <c r="AP10">
        <f t="shared" si="11"/>
        <v>-13.553020993479889</v>
      </c>
      <c r="AQ10">
        <f t="shared" si="12"/>
        <v>-84.192308375088032</v>
      </c>
      <c r="AR10">
        <f t="shared" si="13"/>
        <v>80.147634936485886</v>
      </c>
      <c r="AS10">
        <f t="shared" si="14"/>
        <v>-3.4527800695823982</v>
      </c>
      <c r="AT10">
        <f t="shared" si="15"/>
        <v>13.125633466131632</v>
      </c>
      <c r="AU10">
        <f t="shared" si="16"/>
        <v>89.820488333035115</v>
      </c>
      <c r="AW10">
        <v>7</v>
      </c>
      <c r="AX10">
        <f>(R10*SUMPRODUCT(K11:$K$23, X11:$X$23)-$AZ$3*SUMPRODUCT(K10:$K$22, W11:$W$23))/Z10</f>
        <v>139.40043666729304</v>
      </c>
    </row>
    <row r="11" spans="1:52" x14ac:dyDescent="0.25">
      <c r="A11" t="s">
        <v>33</v>
      </c>
      <c r="C11" s="25">
        <f>AU25</f>
        <v>975.57759287348028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3.1502779999999998E-3</v>
      </c>
      <c r="O11">
        <f t="shared" si="30"/>
        <v>345.41330672722711</v>
      </c>
      <c r="P11">
        <f t="shared" si="31"/>
        <v>17.270665336361358</v>
      </c>
      <c r="Q11" s="5">
        <f t="shared" si="32"/>
        <v>25</v>
      </c>
      <c r="R11">
        <f t="shared" si="0"/>
        <v>50000</v>
      </c>
      <c r="S11">
        <f t="shared" si="20"/>
        <v>144.80044533309902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127.31563187015284</v>
      </c>
      <c r="AC11">
        <f t="shared" si="1"/>
        <v>130.50841529657782</v>
      </c>
      <c r="AE11">
        <f t="shared" si="2"/>
        <v>311.32047404702814</v>
      </c>
      <c r="AF11">
        <f t="shared" si="3"/>
        <v>-15.56602370235141</v>
      </c>
      <c r="AG11">
        <f t="shared" si="4"/>
        <v>-22.532460966600652</v>
      </c>
      <c r="AH11">
        <f t="shared" si="5"/>
        <v>-143.85881555518293</v>
      </c>
      <c r="AI11">
        <f t="shared" si="6"/>
        <v>129.36317382289317</v>
      </c>
      <c r="AJ11">
        <f t="shared" si="7"/>
        <v>-3.192783426424981</v>
      </c>
      <c r="AK11">
        <f t="shared" si="28"/>
        <v>21.788109234063725</v>
      </c>
      <c r="AL11">
        <f t="shared" si="8"/>
        <v>147.95849963053192</v>
      </c>
      <c r="AN11">
        <f t="shared" si="9"/>
        <v>175.74254560672551</v>
      </c>
      <c r="AO11">
        <f t="shared" si="10"/>
        <v>-8.7871272803362768</v>
      </c>
      <c r="AP11">
        <f t="shared" si="11"/>
        <v>-12.719728958322197</v>
      </c>
      <c r="AQ11">
        <f t="shared" si="12"/>
        <v>-81.209289337703908</v>
      </c>
      <c r="AR11">
        <f t="shared" si="13"/>
        <v>73.026400030363149</v>
      </c>
      <c r="AS11">
        <f t="shared" si="14"/>
        <v>-1.8023481707988422</v>
      </c>
      <c r="AT11">
        <f t="shared" si="15"/>
        <v>12.299537293436529</v>
      </c>
      <c r="AU11">
        <f t="shared" si="16"/>
        <v>83.523589153000827</v>
      </c>
      <c r="AW11">
        <v>8</v>
      </c>
      <c r="AX11">
        <f>(R11*SUMPRODUCT(K12:$K$23, X12:$X$23)-$AZ$3*SUMPRODUCT(K11:$K$22, W12:$W$23))/Z11</f>
        <v>144.80044533309902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3.247738E-3</v>
      </c>
      <c r="O12">
        <f t="shared" si="30"/>
        <v>345.41330672722711</v>
      </c>
      <c r="P12">
        <f t="shared" si="31"/>
        <v>17.270665336361358</v>
      </c>
      <c r="Q12" s="5">
        <f t="shared" si="32"/>
        <v>25</v>
      </c>
      <c r="R12">
        <f t="shared" si="0"/>
        <v>50000</v>
      </c>
      <c r="S12">
        <f t="shared" si="20"/>
        <v>147.49609819708215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130.50841529657782</v>
      </c>
      <c r="AC12">
        <f t="shared" si="1"/>
        <v>131.17687517989248</v>
      </c>
      <c r="AE12">
        <f t="shared" si="2"/>
        <v>307.19618197281733</v>
      </c>
      <c r="AF12">
        <f t="shared" si="3"/>
        <v>-15.359809098640868</v>
      </c>
      <c r="AG12">
        <f t="shared" si="4"/>
        <v>-22.233956827219902</v>
      </c>
      <c r="AH12">
        <f t="shared" si="5"/>
        <v>-146.35905942949134</v>
      </c>
      <c r="AI12">
        <f t="shared" si="6"/>
        <v>123.2433566174652</v>
      </c>
      <c r="AJ12">
        <f t="shared" si="7"/>
        <v>-0.66845988331465378</v>
      </c>
      <c r="AK12">
        <f t="shared" si="28"/>
        <v>21.919694506062147</v>
      </c>
      <c r="AL12">
        <f t="shared" si="8"/>
        <v>144.49459124021269</v>
      </c>
      <c r="AN12">
        <f t="shared" si="9"/>
        <v>164.85821314485651</v>
      </c>
      <c r="AO12">
        <f t="shared" si="10"/>
        <v>-8.2429106572428275</v>
      </c>
      <c r="AP12">
        <f t="shared" si="11"/>
        <v>-11.931952962877965</v>
      </c>
      <c r="AQ12">
        <f t="shared" si="12"/>
        <v>-78.544247718686975</v>
      </c>
      <c r="AR12">
        <f t="shared" si="13"/>
        <v>66.139101806048743</v>
      </c>
      <c r="AS12">
        <f t="shared" si="14"/>
        <v>-0.35873200381124659</v>
      </c>
      <c r="AT12">
        <f t="shared" si="15"/>
        <v>11.76330267434864</v>
      </c>
      <c r="AU12">
        <f t="shared" si="16"/>
        <v>77.543672476586138</v>
      </c>
      <c r="AW12">
        <v>9</v>
      </c>
      <c r="AX12">
        <f>(R12*SUMPRODUCT(K13:$K$23, X13:$X$23)-$AZ$3*SUMPRODUCT(K12:$K$22, W13:$W$23))/Z12</f>
        <v>147.49609819708215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3.3542210000000001E-3</v>
      </c>
      <c r="O13">
        <f t="shared" si="30"/>
        <v>345.41330672722711</v>
      </c>
      <c r="P13">
        <f t="shared" si="31"/>
        <v>17.270665336361358</v>
      </c>
      <c r="Q13" s="5">
        <f t="shared" si="32"/>
        <v>25</v>
      </c>
      <c r="R13">
        <f t="shared" si="0"/>
        <v>50000</v>
      </c>
      <c r="S13">
        <f t="shared" si="20"/>
        <v>147.43755534148963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131.17687517989248</v>
      </c>
      <c r="AC13">
        <f t="shared" si="1"/>
        <v>129.37373992086702</v>
      </c>
      <c r="AE13">
        <f t="shared" si="2"/>
        <v>303.09381626839615</v>
      </c>
      <c r="AF13">
        <f t="shared" si="3"/>
        <v>-15.15469081341981</v>
      </c>
      <c r="AG13">
        <f t="shared" si="4"/>
        <v>-21.937039654044753</v>
      </c>
      <c r="AH13">
        <f t="shared" si="5"/>
        <v>-149.15520980590875</v>
      </c>
      <c r="AI13">
        <f t="shared" si="6"/>
        <v>116.84687599502283</v>
      </c>
      <c r="AJ13">
        <f t="shared" si="7"/>
        <v>1.8031352590254528</v>
      </c>
      <c r="AK13">
        <f t="shared" si="28"/>
        <v>21.66829723282272</v>
      </c>
      <c r="AL13">
        <f t="shared" si="8"/>
        <v>140.31830848687099</v>
      </c>
      <c r="AN13">
        <f t="shared" si="9"/>
        <v>154.66070184734716</v>
      </c>
      <c r="AO13">
        <f t="shared" si="10"/>
        <v>-7.7330350923673583</v>
      </c>
      <c r="AP13">
        <f t="shared" si="11"/>
        <v>-11.193887064799933</v>
      </c>
      <c r="AQ13">
        <f t="shared" si="12"/>
        <v>-76.109930967191204</v>
      </c>
      <c r="AR13">
        <f t="shared" si="13"/>
        <v>59.623848722988654</v>
      </c>
      <c r="AS13">
        <f t="shared" si="14"/>
        <v>0.92009189801360214</v>
      </c>
      <c r="AT13">
        <f t="shared" si="15"/>
        <v>11.0567549649304</v>
      </c>
      <c r="AU13">
        <f t="shared" si="16"/>
        <v>71.600695585932655</v>
      </c>
      <c r="AW13">
        <v>10</v>
      </c>
      <c r="AX13">
        <f>(R13*SUMPRODUCT(K14:$K$23, X14:$X$23)-$AZ$3*SUMPRODUCT(K13:$K$22, W14:$W$23))/Z13</f>
        <v>147.43755534148963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3.4760450000000001E-3</v>
      </c>
      <c r="O14">
        <f t="shared" si="30"/>
        <v>345.41330672722711</v>
      </c>
      <c r="P14">
        <f t="shared" si="31"/>
        <v>17.270665336361358</v>
      </c>
      <c r="Q14" s="5">
        <f t="shared" si="32"/>
        <v>25</v>
      </c>
      <c r="R14">
        <f t="shared" si="0"/>
        <v>50000</v>
      </c>
      <c r="S14">
        <f t="shared" si="20"/>
        <v>144.47730303959625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129.37373992086702</v>
      </c>
      <c r="AC14">
        <f t="shared" si="1"/>
        <v>125.0677316228075</v>
      </c>
      <c r="AE14">
        <f t="shared" si="2"/>
        <v>299.0093103611415</v>
      </c>
      <c r="AF14">
        <f t="shared" si="3"/>
        <v>-14.950465518057078</v>
      </c>
      <c r="AG14">
        <f t="shared" si="4"/>
        <v>-21.64141512050006</v>
      </c>
      <c r="AH14">
        <f t="shared" si="5"/>
        <v>-152.50827400848797</v>
      </c>
      <c r="AI14">
        <f t="shared" si="6"/>
        <v>109.90915571409639</v>
      </c>
      <c r="AJ14">
        <f t="shared" si="7"/>
        <v>4.306008298059524</v>
      </c>
      <c r="AK14">
        <f t="shared" si="28"/>
        <v>21.250434856867106</v>
      </c>
      <c r="AL14">
        <f t="shared" si="8"/>
        <v>135.46559886902301</v>
      </c>
      <c r="AN14">
        <f t="shared" si="9"/>
        <v>145.11745032292245</v>
      </c>
      <c r="AO14">
        <f t="shared" si="10"/>
        <v>-7.2558725161461242</v>
      </c>
      <c r="AP14">
        <f t="shared" si="11"/>
        <v>-10.50317456628283</v>
      </c>
      <c r="AQ14">
        <f t="shared" si="12"/>
        <v>-74.016464071071852</v>
      </c>
      <c r="AR14">
        <f t="shared" si="13"/>
        <v>53.341939169421657</v>
      </c>
      <c r="AS14">
        <f t="shared" si="14"/>
        <v>2.0898243754651737</v>
      </c>
      <c r="AT14">
        <f t="shared" si="15"/>
        <v>10.313421080291137</v>
      </c>
      <c r="AU14">
        <f t="shared" si="16"/>
        <v>65.74518462517797</v>
      </c>
      <c r="AW14">
        <v>11</v>
      </c>
      <c r="AX14">
        <f>(R14*SUMPRODUCT(K15:$K$23, X15:$X$23)-$AZ$3*SUMPRODUCT(K14:$K$22, W15:$W$23))/Z14</f>
        <v>144.47730303959625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3.6141120000000001E-3</v>
      </c>
      <c r="O15">
        <f t="shared" si="30"/>
        <v>345.41330672722711</v>
      </c>
      <c r="P15">
        <f t="shared" si="31"/>
        <v>17.270665336361358</v>
      </c>
      <c r="Q15" s="5">
        <f t="shared" si="32"/>
        <v>25</v>
      </c>
      <c r="R15">
        <f t="shared" si="0"/>
        <v>50000</v>
      </c>
      <c r="S15">
        <f t="shared" si="20"/>
        <v>138.54924838707143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125.0677316228075</v>
      </c>
      <c r="AC15">
        <f t="shared" si="1"/>
        <v>118.303248842624</v>
      </c>
      <c r="AE15">
        <f t="shared" si="2"/>
        <v>294.93856412084216</v>
      </c>
      <c r="AF15">
        <f t="shared" si="3"/>
        <v>-14.746928206042112</v>
      </c>
      <c r="AG15">
        <f t="shared" si="4"/>
        <v>-21.346786471211079</v>
      </c>
      <c r="AH15">
        <f t="shared" si="5"/>
        <v>-156.42899616796143</v>
      </c>
      <c r="AI15">
        <f t="shared" si="6"/>
        <v>102.41585327562751</v>
      </c>
      <c r="AJ15">
        <f t="shared" si="7"/>
        <v>6.7644827801834992</v>
      </c>
      <c r="AK15">
        <f t="shared" si="28"/>
        <v>21.032961175201834</v>
      </c>
      <c r="AL15">
        <f t="shared" si="8"/>
        <v>130.21329723101286</v>
      </c>
      <c r="AN15">
        <f t="shared" si="9"/>
        <v>136.07928995253519</v>
      </c>
      <c r="AO15">
        <f t="shared" si="10"/>
        <v>-6.8039644976267608</v>
      </c>
      <c r="AP15">
        <f t="shared" si="11"/>
        <v>-9.8490190810741556</v>
      </c>
      <c r="AQ15">
        <f t="shared" si="12"/>
        <v>-72.17349413080629</v>
      </c>
      <c r="AR15">
        <f t="shared" si="13"/>
        <v>47.252812243027954</v>
      </c>
      <c r="AS15">
        <f t="shared" si="14"/>
        <v>3.1210093409364132</v>
      </c>
      <c r="AT15">
        <f t="shared" si="15"/>
        <v>9.7042257964883358</v>
      </c>
      <c r="AU15">
        <f t="shared" si="16"/>
        <v>60.078047380452709</v>
      </c>
      <c r="AW15">
        <v>12</v>
      </c>
      <c r="AX15">
        <f>(R15*SUMPRODUCT(K16:$K$23, X16:$X$23)-$AZ$3*SUMPRODUCT(K15:$K$22, W16:$W$23))/Z15</f>
        <v>138.54924838707143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3.757594E-3</v>
      </c>
      <c r="O16">
        <f t="shared" si="30"/>
        <v>345.41330672722711</v>
      </c>
      <c r="P16">
        <f t="shared" si="31"/>
        <v>17.270665336361358</v>
      </c>
      <c r="Q16" s="5">
        <f t="shared" si="32"/>
        <v>25</v>
      </c>
      <c r="R16">
        <f t="shared" si="0"/>
        <v>50000</v>
      </c>
      <c r="S16">
        <f t="shared" si="20"/>
        <v>129.98083062432715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118.303248842624</v>
      </c>
      <c r="AC16">
        <f t="shared" si="1"/>
        <v>109.46000846266651</v>
      </c>
      <c r="AE16">
        <f t="shared" si="2"/>
        <v>290.88091910072467</v>
      </c>
      <c r="AF16">
        <f t="shared" si="3"/>
        <v>-14.544045955036236</v>
      </c>
      <c r="AG16">
        <f t="shared" si="4"/>
        <v>-21.053106049735465</v>
      </c>
      <c r="AH16">
        <f t="shared" si="5"/>
        <v>-160.42511352700785</v>
      </c>
      <c r="AI16">
        <f t="shared" si="6"/>
        <v>94.85865356894513</v>
      </c>
      <c r="AJ16">
        <f t="shared" si="7"/>
        <v>8.8432403799574928</v>
      </c>
      <c r="AK16">
        <f t="shared" si="28"/>
        <v>21.586814672760692</v>
      </c>
      <c r="AL16">
        <f t="shared" si="8"/>
        <v>125.28870862166332</v>
      </c>
      <c r="AN16">
        <f t="shared" si="9"/>
        <v>127.24676811373845</v>
      </c>
      <c r="AO16">
        <f t="shared" si="10"/>
        <v>-6.3623384056869234</v>
      </c>
      <c r="AP16">
        <f t="shared" si="11"/>
        <v>-9.2097471084275018</v>
      </c>
      <c r="AQ16">
        <f t="shared" si="12"/>
        <v>-70.178467820100053</v>
      </c>
      <c r="AR16">
        <f t="shared" si="13"/>
        <v>41.496214779523974</v>
      </c>
      <c r="AS16">
        <f t="shared" si="14"/>
        <v>3.8685031712679843</v>
      </c>
      <c r="AT16">
        <f t="shared" si="15"/>
        <v>9.443219615336341</v>
      </c>
      <c r="AU16">
        <f t="shared" si="16"/>
        <v>54.807937566128302</v>
      </c>
      <c r="AW16">
        <v>13</v>
      </c>
      <c r="AX16">
        <f>(R16*SUMPRODUCT(K17:$K$23, X17:$X$23)-$AZ$3*SUMPRODUCT(K16:$K$22, W17:$W$23))/Z16</f>
        <v>129.98083062432715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3.9119039999999999E-3</v>
      </c>
      <c r="O17">
        <f t="shared" si="30"/>
        <v>345.41330672722711</v>
      </c>
      <c r="P17">
        <f t="shared" si="31"/>
        <v>17.270665336361358</v>
      </c>
      <c r="Q17" s="5">
        <f t="shared" si="32"/>
        <v>25</v>
      </c>
      <c r="R17">
        <f t="shared" si="0"/>
        <v>50000</v>
      </c>
      <c r="S17">
        <f t="shared" si="20"/>
        <v>119.15372991858352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109.46000846266651</v>
      </c>
      <c r="AC17">
        <f t="shared" si="1"/>
        <v>98.946292815438881</v>
      </c>
      <c r="AE17">
        <f t="shared" si="2"/>
        <v>286.83421167876361</v>
      </c>
      <c r="AF17">
        <f t="shared" si="3"/>
        <v>-14.341710583938184</v>
      </c>
      <c r="AG17">
        <f t="shared" si="4"/>
        <v>-20.760217259469727</v>
      </c>
      <c r="AH17">
        <f t="shared" si="5"/>
        <v>-164.71545953676872</v>
      </c>
      <c r="AI17">
        <f t="shared" si="6"/>
        <v>87.016824298586954</v>
      </c>
      <c r="AJ17">
        <f t="shared" si="7"/>
        <v>10.513715647227627</v>
      </c>
      <c r="AK17">
        <f t="shared" si="28"/>
        <v>23.566469839697252</v>
      </c>
      <c r="AL17">
        <f t="shared" si="8"/>
        <v>121.09700978551183</v>
      </c>
      <c r="AN17">
        <f t="shared" si="9"/>
        <v>118.18453733769412</v>
      </c>
      <c r="AO17">
        <f t="shared" si="10"/>
        <v>-5.9092268668847074</v>
      </c>
      <c r="AP17">
        <f t="shared" si="11"/>
        <v>-8.5538494779982859</v>
      </c>
      <c r="AQ17">
        <f t="shared" si="12"/>
        <v>-67.867846948188699</v>
      </c>
      <c r="AR17">
        <f t="shared" si="13"/>
        <v>35.853614044622418</v>
      </c>
      <c r="AS17">
        <f t="shared" si="14"/>
        <v>4.3319749488574271</v>
      </c>
      <c r="AT17">
        <f t="shared" si="15"/>
        <v>9.7101120483026051</v>
      </c>
      <c r="AU17">
        <f t="shared" si="16"/>
        <v>49.895701041782452</v>
      </c>
      <c r="AW17">
        <v>14</v>
      </c>
      <c r="AX17">
        <f>(R17*SUMPRODUCT(K18:$K$23, X18:$X$23)-$AZ$3*SUMPRODUCT(K17:$K$22, W18:$W$23))/Z17</f>
        <v>119.15372991858352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4.0806530000000001E-3</v>
      </c>
      <c r="O18">
        <f t="shared" si="30"/>
        <v>345.41330672722711</v>
      </c>
      <c r="P18">
        <f t="shared" si="31"/>
        <v>17.270665336361358</v>
      </c>
      <c r="Q18" s="5">
        <f t="shared" si="32"/>
        <v>25</v>
      </c>
      <c r="R18">
        <f t="shared" si="0"/>
        <v>50000</v>
      </c>
      <c r="S18">
        <f t="shared" si="20"/>
        <v>106.23751454373526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98.946292815438881</v>
      </c>
      <c r="AC18">
        <f t="shared" si="1"/>
        <v>86.978352294413355</v>
      </c>
      <c r="AE18">
        <f t="shared" si="2"/>
        <v>282.7953986755864</v>
      </c>
      <c r="AF18">
        <f t="shared" si="3"/>
        <v>-14.139769933779322</v>
      </c>
      <c r="AG18">
        <f t="shared" si="4"/>
        <v>-20.46789984403452</v>
      </c>
      <c r="AH18">
        <f t="shared" si="5"/>
        <v>-169.43048568101383</v>
      </c>
      <c r="AI18">
        <f t="shared" si="6"/>
        <v>78.757243216758695</v>
      </c>
      <c r="AJ18">
        <f t="shared" si="7"/>
        <v>11.967940521025525</v>
      </c>
      <c r="AK18">
        <f t="shared" si="28"/>
        <v>25.768894701162939</v>
      </c>
      <c r="AL18">
        <f t="shared" si="8"/>
        <v>116.49407843894716</v>
      </c>
      <c r="AN18">
        <f t="shared" si="9"/>
        <v>108.88741414585228</v>
      </c>
      <c r="AO18">
        <f t="shared" si="10"/>
        <v>-5.4443707072926149</v>
      </c>
      <c r="AP18">
        <f t="shared" si="11"/>
        <v>-7.8809510248428749</v>
      </c>
      <c r="AQ18">
        <f t="shared" si="12"/>
        <v>-65.237438620581514</v>
      </c>
      <c r="AR18">
        <f t="shared" si="13"/>
        <v>30.324653793135258</v>
      </c>
      <c r="AS18">
        <f t="shared" si="14"/>
        <v>4.6081304790986843</v>
      </c>
      <c r="AT18">
        <f t="shared" si="15"/>
        <v>9.9220437197609179</v>
      </c>
      <c r="AU18">
        <f t="shared" si="16"/>
        <v>44.85482799199486</v>
      </c>
      <c r="AW18">
        <v>15</v>
      </c>
      <c r="AX18">
        <f>(R18*SUMPRODUCT(K19:$K$23, X19:$X$23)-$AZ$3*SUMPRODUCT(K18:$K$22, W19:$W$23))/Z18</f>
        <v>106.23751454373526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4.2836929999999999E-3</v>
      </c>
      <c r="O19">
        <f t="shared" si="30"/>
        <v>345.41330672722711</v>
      </c>
      <c r="P19">
        <f t="shared" si="31"/>
        <v>17.270665336361358</v>
      </c>
      <c r="Q19" s="5">
        <f t="shared" si="32"/>
        <v>25</v>
      </c>
      <c r="R19">
        <f t="shared" si="0"/>
        <v>50000</v>
      </c>
      <c r="S19">
        <f t="shared" si="20"/>
        <v>90.648380733792663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86.978352294413355</v>
      </c>
      <c r="AC19">
        <f t="shared" si="1"/>
        <v>73.155210852534424</v>
      </c>
      <c r="AE19">
        <f t="shared" si="2"/>
        <v>278.75603601909171</v>
      </c>
      <c r="AF19">
        <f t="shared" si="3"/>
        <v>-13.937801800954588</v>
      </c>
      <c r="AG19">
        <f t="shared" si="4"/>
        <v>-20.175542646307584</v>
      </c>
      <c r="AH19">
        <f t="shared" si="5"/>
        <v>-175.35639857318353</v>
      </c>
      <c r="AI19">
        <f t="shared" si="6"/>
        <v>69.286292998646047</v>
      </c>
      <c r="AJ19">
        <f t="shared" si="7"/>
        <v>13.823141441878931</v>
      </c>
      <c r="AK19">
        <f t="shared" si="28"/>
        <v>25.821869450021204</v>
      </c>
      <c r="AL19">
        <f t="shared" si="8"/>
        <v>108.93130389054619</v>
      </c>
      <c r="AN19">
        <f t="shared" si="9"/>
        <v>99.992639976363947</v>
      </c>
      <c r="AO19">
        <f t="shared" si="10"/>
        <v>-4.9996319988181988</v>
      </c>
      <c r="AP19">
        <f t="shared" si="11"/>
        <v>-7.2371734114551742</v>
      </c>
      <c r="AQ19">
        <f t="shared" si="12"/>
        <v>-62.902132920555708</v>
      </c>
      <c r="AR19">
        <f t="shared" si="13"/>
        <v>24.85370164553488</v>
      </c>
      <c r="AS19">
        <f t="shared" si="14"/>
        <v>4.9585021557900548</v>
      </c>
      <c r="AT19">
        <f t="shared" si="15"/>
        <v>9.26256856104742</v>
      </c>
      <c r="AU19">
        <f t="shared" si="16"/>
        <v>39.074772362372357</v>
      </c>
      <c r="AW19">
        <v>16</v>
      </c>
      <c r="AX19">
        <f>(R19*SUMPRODUCT(K20:$K$23, X20:$X$23)-$AZ$3*SUMPRODUCT(K19:$K$22, W20:$W$23))/Z19</f>
        <v>90.648380733792663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4.5002690000000003E-3</v>
      </c>
      <c r="O20">
        <f t="shared" si="30"/>
        <v>345.41330672722711</v>
      </c>
      <c r="P20">
        <f t="shared" si="31"/>
        <v>17.270665336361358</v>
      </c>
      <c r="Q20" s="5">
        <f t="shared" si="32"/>
        <v>25</v>
      </c>
      <c r="R20">
        <f t="shared" si="0"/>
        <v>50000</v>
      </c>
      <c r="S20">
        <f t="shared" si="20"/>
        <v>70.966988963630641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73.155210852534424</v>
      </c>
      <c r="AC20">
        <f t="shared" si="1"/>
        <v>56.441442529346403</v>
      </c>
      <c r="AE20">
        <f t="shared" si="2"/>
        <v>274.71399851144116</v>
      </c>
      <c r="AF20">
        <f t="shared" si="3"/>
        <v>-13.73569992557206</v>
      </c>
      <c r="AG20">
        <f t="shared" si="4"/>
        <v>-19.88299185071515</v>
      </c>
      <c r="AH20">
        <f t="shared" si="5"/>
        <v>-181.59073825871198</v>
      </c>
      <c r="AI20">
        <f t="shared" si="6"/>
        <v>59.50456847644196</v>
      </c>
      <c r="AJ20">
        <f t="shared" si="7"/>
        <v>16.71376832318802</v>
      </c>
      <c r="AK20">
        <f t="shared" si="28"/>
        <v>18.14344956250531</v>
      </c>
      <c r="AL20">
        <f t="shared" si="8"/>
        <v>94.361786362135291</v>
      </c>
      <c r="AN20">
        <f t="shared" si="9"/>
        <v>93.467437919649527</v>
      </c>
      <c r="AO20">
        <f t="shared" si="10"/>
        <v>-4.673371895982477</v>
      </c>
      <c r="AP20">
        <f t="shared" si="11"/>
        <v>-6.7648984636151246</v>
      </c>
      <c r="AQ20">
        <f t="shared" si="12"/>
        <v>-61.783604574022512</v>
      </c>
      <c r="AR20">
        <f t="shared" si="13"/>
        <v>20.245562986029416</v>
      </c>
      <c r="AS20">
        <f t="shared" si="14"/>
        <v>5.6866163050148302</v>
      </c>
      <c r="AT20">
        <f t="shared" si="15"/>
        <v>6.1730445292948213</v>
      </c>
      <c r="AU20">
        <f t="shared" si="16"/>
        <v>32.10522382033907</v>
      </c>
      <c r="AW20">
        <v>17</v>
      </c>
      <c r="AX20">
        <f>(R20*SUMPRODUCT(K21:$K$23, X21:$X$23)-$AZ$3*SUMPRODUCT(K20:$K$22, W21:$W$23))/Z20</f>
        <v>70.966988963630641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4.7150400000000002E-3</v>
      </c>
      <c r="O21">
        <f t="shared" si="30"/>
        <v>345.41330672722711</v>
      </c>
      <c r="P21">
        <f t="shared" si="31"/>
        <v>17.270665336361358</v>
      </c>
      <c r="Q21" s="5">
        <f t="shared" si="32"/>
        <v>25</v>
      </c>
      <c r="R21">
        <f t="shared" si="0"/>
        <v>50000</v>
      </c>
      <c r="S21">
        <f t="shared" si="20"/>
        <v>48.352154136966639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56.441442529346403</v>
      </c>
      <c r="AC21">
        <f t="shared" si="1"/>
        <v>37.889546431122582</v>
      </c>
      <c r="AE21">
        <f t="shared" si="2"/>
        <v>270.67157103478536</v>
      </c>
      <c r="AF21">
        <f t="shared" si="3"/>
        <v>-13.533578551739271</v>
      </c>
      <c r="AG21">
        <f t="shared" si="4"/>
        <v>-19.590412830312204</v>
      </c>
      <c r="AH21">
        <f t="shared" si="5"/>
        <v>-187.49820379159195</v>
      </c>
      <c r="AI21">
        <f t="shared" si="6"/>
        <v>50.049375861141954</v>
      </c>
      <c r="AJ21">
        <f t="shared" si="7"/>
        <v>18.551896098223821</v>
      </c>
      <c r="AK21">
        <f t="shared" si="28"/>
        <v>16.086625016135734</v>
      </c>
      <c r="AL21">
        <f t="shared" si="8"/>
        <v>84.687896975501502</v>
      </c>
      <c r="AN21">
        <f t="shared" si="9"/>
        <v>87.598269601411957</v>
      </c>
      <c r="AO21">
        <f t="shared" si="10"/>
        <v>-4.3799134800705986</v>
      </c>
      <c r="AP21">
        <f t="shared" si="11"/>
        <v>-6.3401053097375542</v>
      </c>
      <c r="AQ21">
        <f t="shared" si="12"/>
        <v>-60.680618000349789</v>
      </c>
      <c r="AR21">
        <f t="shared" si="13"/>
        <v>16.197632811254021</v>
      </c>
      <c r="AS21">
        <f t="shared" si="14"/>
        <v>6.0040069587534965</v>
      </c>
      <c r="AT21">
        <f t="shared" si="15"/>
        <v>5.2061637273283408</v>
      </c>
      <c r="AU21">
        <f t="shared" si="16"/>
        <v>27.407803497335856</v>
      </c>
      <c r="AW21">
        <v>18</v>
      </c>
      <c r="AX21">
        <f>(R21*SUMPRODUCT(K22:$K$23, X22:$X$23)-$AZ$3*SUMPRODUCT(K21:$K$22, W22:$W$23))/Z21</f>
        <v>48.352154136966639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4.9523709999999997E-3</v>
      </c>
      <c r="O22">
        <f t="shared" si="30"/>
        <v>345.41330672722711</v>
      </c>
      <c r="P22">
        <f t="shared" si="31"/>
        <v>17.270665336361358</v>
      </c>
      <c r="Q22" s="5">
        <f t="shared" si="32"/>
        <v>25</v>
      </c>
      <c r="R22">
        <f t="shared" si="0"/>
        <v>50000</v>
      </c>
      <c r="S22">
        <f t="shared" si="20"/>
        <v>24.205173821440447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37.889546431122582</v>
      </c>
      <c r="AC22">
        <f t="shared" si="1"/>
        <v>18.683963709562306</v>
      </c>
      <c r="AE22">
        <f t="shared" si="2"/>
        <v>266.62438928552041</v>
      </c>
      <c r="AF22">
        <f t="shared" si="3"/>
        <v>-13.331219464276021</v>
      </c>
      <c r="AG22">
        <f t="shared" si="4"/>
        <v>-19.297489709630213</v>
      </c>
      <c r="AH22">
        <f t="shared" si="5"/>
        <v>-194.03798475773215</v>
      </c>
      <c r="AI22">
        <f t="shared" si="6"/>
        <v>39.957695353882031</v>
      </c>
      <c r="AJ22">
        <f t="shared" si="7"/>
        <v>19.205582721560276</v>
      </c>
      <c r="AK22">
        <f t="shared" si="28"/>
        <v>20.38279013766569</v>
      </c>
      <c r="AL22">
        <f t="shared" si="8"/>
        <v>79.546068213108001</v>
      </c>
      <c r="AN22">
        <f t="shared" si="9"/>
        <v>80.643427827451987</v>
      </c>
      <c r="AO22">
        <f t="shared" si="10"/>
        <v>-4.0321713913725992</v>
      </c>
      <c r="AP22">
        <f t="shared" si="11"/>
        <v>-5.836734301838586</v>
      </c>
      <c r="AQ22">
        <f t="shared" si="12"/>
        <v>-58.688885369888368</v>
      </c>
      <c r="AR22">
        <f t="shared" si="13"/>
        <v>12.085636764352428</v>
      </c>
      <c r="AS22">
        <f t="shared" si="14"/>
        <v>5.8089360400999741</v>
      </c>
      <c r="AT22">
        <f t="shared" si="15"/>
        <v>6.1649951446441431</v>
      </c>
      <c r="AU22">
        <f t="shared" si="16"/>
        <v>24.059567949096547</v>
      </c>
      <c r="AW22">
        <v>19</v>
      </c>
      <c r="AX22">
        <f>(R22*SUMPRODUCT(K23:$K$23, X23:$X$23)-$AZ$3*SUMPRODUCT(K22:$K$22, W23:$W$23))/Z22</f>
        <v>24.205173821440447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5.2041409999999998E-3</v>
      </c>
      <c r="O23">
        <f t="shared" si="30"/>
        <v>345.41330672722711</v>
      </c>
      <c r="P23">
        <f t="shared" si="31"/>
        <v>17.270665336361358</v>
      </c>
      <c r="Q23" s="5">
        <f t="shared" si="32"/>
        <v>25</v>
      </c>
      <c r="R23">
        <f t="shared" si="0"/>
        <v>50000</v>
      </c>
      <c r="S23">
        <f t="shared" si="20"/>
        <v>24.578874494881934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18.683963709562306</v>
      </c>
      <c r="AC23">
        <f t="shared" si="1"/>
        <v>18.683963709562306</v>
      </c>
      <c r="AE23">
        <f t="shared" si="2"/>
        <v>262.57059447678449</v>
      </c>
      <c r="AF23">
        <f t="shared" si="3"/>
        <v>-13.128529723839225</v>
      </c>
      <c r="AG23">
        <f t="shared" si="4"/>
        <v>-19.004087955138949</v>
      </c>
      <c r="AH23">
        <f t="shared" si="5"/>
        <v>-200.8537147899294</v>
      </c>
      <c r="AI23">
        <f t="shared" si="6"/>
        <v>29.58426200787693</v>
      </c>
      <c r="AJ23">
        <f t="shared" si="7"/>
        <v>0</v>
      </c>
      <c r="AK23">
        <f t="shared" si="28"/>
        <v>27.85829435725454</v>
      </c>
      <c r="AL23">
        <f t="shared" si="8"/>
        <v>57.442556365131466</v>
      </c>
      <c r="AN23">
        <f t="shared" si="9"/>
        <v>71.942489156662816</v>
      </c>
      <c r="AO23">
        <f t="shared" si="10"/>
        <v>-3.5971244578331412</v>
      </c>
      <c r="AP23">
        <f t="shared" si="11"/>
        <v>-5.2069859321803573</v>
      </c>
      <c r="AQ23">
        <f t="shared" si="12"/>
        <v>-55.032499839305309</v>
      </c>
      <c r="AR23">
        <f t="shared" si="13"/>
        <v>8.1058789273440137</v>
      </c>
      <c r="AS23">
        <f t="shared" si="14"/>
        <v>0</v>
      </c>
      <c r="AT23">
        <f t="shared" si="15"/>
        <v>7.6329759762840057</v>
      </c>
      <c r="AU23">
        <f t="shared" si="16"/>
        <v>15.738854903628019</v>
      </c>
      <c r="AW23">
        <v>20</v>
      </c>
      <c r="AX23">
        <f>(R23*SUMPRODUCT(K$23:$K24, X$23:$X24)-$AZ$3*SUMPRODUCT(K$22:$K23, W$23:$W24))/Z23</f>
        <v>24.578874494881934</v>
      </c>
    </row>
    <row r="25" spans="5:50" x14ac:dyDescent="0.25">
      <c r="AN25" s="6">
        <f t="shared" ref="AN25:AU25" si="33">SUM(AN3:AN23)</f>
        <v>3290.5781620273733</v>
      </c>
      <c r="AO25" s="6">
        <f t="shared" si="33"/>
        <v>-423.5888881467888</v>
      </c>
      <c r="AP25" s="6">
        <f t="shared" si="33"/>
        <v>-486.31211843260786</v>
      </c>
      <c r="AQ25" s="6">
        <f t="shared" si="33"/>
        <v>-1594.9479240110575</v>
      </c>
      <c r="AR25" s="6">
        <f t="shared" si="33"/>
        <v>785.72923143691855</v>
      </c>
      <c r="AS25" s="6">
        <f t="shared" si="33"/>
        <v>-61.400652677004494</v>
      </c>
      <c r="AT25" s="6">
        <f t="shared" si="33"/>
        <v>251.24901411356603</v>
      </c>
      <c r="AU25" s="7">
        <f t="shared" si="33"/>
        <v>975.57759287348028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0EAF-DF2D-4E94-8FE6-306BBBCB2795}">
  <sheetPr codeName="Sheet52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495.56727228459897</v>
      </c>
      <c r="K3">
        <v>1</v>
      </c>
      <c r="L3" s="2">
        <v>0</v>
      </c>
      <c r="O3">
        <f>$C$3</f>
        <v>495.56727228459897</v>
      </c>
      <c r="P3">
        <f>O3*B5</f>
        <v>396.45381782767919</v>
      </c>
      <c r="Q3" s="5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495.56727228459897</v>
      </c>
      <c r="AF3">
        <f t="shared" ref="AF3:AF23" si="3">-$Z3*P3</f>
        <v>-396.45381782767919</v>
      </c>
      <c r="AG3">
        <f t="shared" ref="AG3:AG23" si="4">-$Z3*Q3</f>
        <v>-273.14974180000002</v>
      </c>
      <c r="AH3">
        <f t="shared" ref="AH3:AH23" si="5">-X3*R3</f>
        <v>0</v>
      </c>
      <c r="AI3">
        <f t="shared" ref="AI3:AI23" si="6">SUM(AE3:AH3)</f>
        <v>-174.03628734308023</v>
      </c>
      <c r="AJ3">
        <f t="shared" ref="AJ3:AJ23" si="7">AB3-AC3</f>
        <v>0</v>
      </c>
      <c r="AL3">
        <f t="shared" ref="AL3:AL23" si="8">SUM(AI3:AK3)</f>
        <v>-174.03628734308023</v>
      </c>
      <c r="AN3">
        <f t="shared" ref="AN3:AN23" si="9">AE3*$K3</f>
        <v>495.56727228459897</v>
      </c>
      <c r="AO3">
        <f t="shared" ref="AO3:AO23" si="10">AF3*$K3</f>
        <v>-396.45381782767919</v>
      </c>
      <c r="AP3">
        <f t="shared" ref="AP3:AP23" si="11">AG3*$K3</f>
        <v>-273.14974180000002</v>
      </c>
      <c r="AQ3">
        <f t="shared" ref="AQ3:AQ23" si="12">AH3*$K3</f>
        <v>0</v>
      </c>
      <c r="AR3">
        <f t="shared" ref="AR3:AR23" si="13">AI3*$K3</f>
        <v>-174.03628734308023</v>
      </c>
      <c r="AS3">
        <f t="shared" ref="AS3:AS23" si="14">AJ3*$K3</f>
        <v>0</v>
      </c>
      <c r="AT3">
        <f t="shared" ref="AT3:AT23" si="15">AK3*$K3</f>
        <v>0</v>
      </c>
      <c r="AU3">
        <f t="shared" ref="AU3:AU23" si="16">AL3*$K3</f>
        <v>-174.03628734308023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237.79115274758615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7">F4+$C$9</f>
        <v>6.59E-2</v>
      </c>
      <c r="I4" s="1">
        <f t="shared" ref="I4:I23" si="18">1+H4</f>
        <v>1.0659000000000001</v>
      </c>
      <c r="J4">
        <f t="shared" ref="J4:J23" si="19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</v>
      </c>
      <c r="S4">
        <f t="shared" ref="S4:S23" si="20">AX4</f>
        <v>75.755227142910144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1"/>
        <v>74.734346292947066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-74.734346292947066</v>
      </c>
      <c r="AK4">
        <f t="shared" ref="AK4:AK23" si="28">H4*SUM(AB4:AB4, AE4:AF4)</f>
        <v>0</v>
      </c>
      <c r="AL4">
        <f t="shared" si="8"/>
        <v>-248.53659629294708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-163.05680645463926</v>
      </c>
      <c r="AR4">
        <f t="shared" si="13"/>
        <v>-163.05680645463926</v>
      </c>
      <c r="AS4">
        <f t="shared" si="14"/>
        <v>-70.113843974994893</v>
      </c>
      <c r="AT4">
        <f t="shared" si="15"/>
        <v>0</v>
      </c>
      <c r="AU4">
        <f t="shared" si="16"/>
        <v>-233.17065042963415</v>
      </c>
      <c r="AW4">
        <v>1</v>
      </c>
      <c r="AX4">
        <f>(R4*SUMPRODUCT(K5:$K$23, X5:$X$23)-$AZ$3*SUMPRODUCT(K4:$K$22, W5:$W$23))/Z4</f>
        <v>75.755227142910144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8.6400000000000005E-2</v>
      </c>
      <c r="I5" s="1">
        <f t="shared" si="18"/>
        <v>1.0864</v>
      </c>
      <c r="J5">
        <f t="shared" si="19"/>
        <v>0.92047128129602351</v>
      </c>
      <c r="K5">
        <f t="shared" ref="K5:K23" si="29">K4*J5</f>
        <v>0.86356251177035692</v>
      </c>
      <c r="L5" s="2">
        <v>2</v>
      </c>
      <c r="M5" s="8">
        <v>3.6141120000000001E-3</v>
      </c>
      <c r="O5">
        <f t="shared" ref="O5:O23" si="30">$C$3</f>
        <v>495.56727228459897</v>
      </c>
      <c r="P5">
        <f t="shared" ref="P5:P23" si="31">O5*$C$5</f>
        <v>24.778363614229949</v>
      </c>
      <c r="Q5" s="5">
        <f t="shared" ref="Q5:Q23" si="32">$C$8</f>
        <v>25</v>
      </c>
      <c r="R5">
        <f t="shared" si="0"/>
        <v>50000</v>
      </c>
      <c r="S5">
        <f t="shared" si="20"/>
        <v>144.7650441566438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74.734346292947066</v>
      </c>
      <c r="AC5">
        <f t="shared" si="1"/>
        <v>140.86989561226119</v>
      </c>
      <c r="AE5">
        <f t="shared" si="2"/>
        <v>482.23319601965261</v>
      </c>
      <c r="AF5">
        <f t="shared" si="3"/>
        <v>-24.111659800982633</v>
      </c>
      <c r="AG5">
        <f t="shared" si="4"/>
        <v>-24.327332684648677</v>
      </c>
      <c r="AH5">
        <f t="shared" si="5"/>
        <v>-178.270403202648</v>
      </c>
      <c r="AI5">
        <f t="shared" si="6"/>
        <v>255.52380033137328</v>
      </c>
      <c r="AJ5">
        <f t="shared" si="7"/>
        <v>-66.135549319314123</v>
      </c>
      <c r="AK5">
        <f t="shared" si="28"/>
        <v>46.038748249003717</v>
      </c>
      <c r="AL5">
        <f t="shared" si="8"/>
        <v>235.42699926106286</v>
      </c>
      <c r="AN5">
        <f t="shared" si="9"/>
        <v>416.43851001377811</v>
      </c>
      <c r="AO5">
        <f t="shared" si="10"/>
        <v>-20.821925500688906</v>
      </c>
      <c r="AP5">
        <f t="shared" si="11"/>
        <v>-21.008172517828314</v>
      </c>
      <c r="AQ5">
        <f t="shared" si="12"/>
        <v>-153.94763716399299</v>
      </c>
      <c r="AR5">
        <f t="shared" si="13"/>
        <v>220.66077483126787</v>
      </c>
      <c r="AS5">
        <f t="shared" si="14"/>
        <v>-57.112181087499224</v>
      </c>
      <c r="AT5">
        <f t="shared" si="15"/>
        <v>39.757337076672769</v>
      </c>
      <c r="AU5">
        <f t="shared" si="16"/>
        <v>203.3059308204414</v>
      </c>
      <c r="AW5">
        <v>2</v>
      </c>
      <c r="AX5">
        <f>(R5*SUMPRODUCT(K6:$K$23, X6:$X$23)-$AZ$3*SUMPRODUCT(K5:$K$22, W6:$W$23))/Z5</f>
        <v>144.7650441566438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0.10880000000000001</v>
      </c>
      <c r="I6" s="1">
        <f t="shared" si="18"/>
        <v>1.1088</v>
      </c>
      <c r="J6">
        <f t="shared" si="19"/>
        <v>0.90187590187590183</v>
      </c>
      <c r="K6">
        <f t="shared" si="29"/>
        <v>0.77882621912910976</v>
      </c>
      <c r="L6" s="2">
        <v>3</v>
      </c>
      <c r="M6" s="8">
        <v>3.757594E-3</v>
      </c>
      <c r="O6">
        <f t="shared" si="30"/>
        <v>495.56727228459897</v>
      </c>
      <c r="P6">
        <f t="shared" si="31"/>
        <v>24.778363614229949</v>
      </c>
      <c r="Q6" s="5">
        <f t="shared" si="32"/>
        <v>25</v>
      </c>
      <c r="R6">
        <f t="shared" si="0"/>
        <v>50000</v>
      </c>
      <c r="S6">
        <f t="shared" si="20"/>
        <v>206.62965986681215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140.86989561226119</v>
      </c>
      <c r="AC6">
        <f t="shared" si="1"/>
        <v>198.30370053575916</v>
      </c>
      <c r="AE6">
        <f t="shared" si="2"/>
        <v>475.59882749549178</v>
      </c>
      <c r="AF6">
        <f t="shared" si="3"/>
        <v>-23.779941374774591</v>
      </c>
      <c r="AG6">
        <f t="shared" si="4"/>
        <v>-23.992647118470352</v>
      </c>
      <c r="AH6">
        <f t="shared" si="5"/>
        <v>-182.82447866367954</v>
      </c>
      <c r="AI6">
        <f t="shared" si="6"/>
        <v>245.00176033856729</v>
      </c>
      <c r="AJ6">
        <f t="shared" si="7"/>
        <v>-57.433804923497974</v>
      </c>
      <c r="AK6">
        <f t="shared" si="28"/>
        <v>64.484539452548063</v>
      </c>
      <c r="AL6">
        <f t="shared" si="8"/>
        <v>252.05249486761738</v>
      </c>
      <c r="AN6">
        <f t="shared" si="9"/>
        <v>370.40883664055156</v>
      </c>
      <c r="AO6">
        <f t="shared" si="10"/>
        <v>-18.520441832027579</v>
      </c>
      <c r="AP6">
        <f t="shared" si="11"/>
        <v>-18.686102642177193</v>
      </c>
      <c r="AQ6">
        <f t="shared" si="12"/>
        <v>-142.38849748188414</v>
      </c>
      <c r="AR6">
        <f t="shared" si="13"/>
        <v>190.81379468446264</v>
      </c>
      <c r="AS6">
        <f t="shared" si="14"/>
        <v>-44.730953138766779</v>
      </c>
      <c r="AT6">
        <f t="shared" si="15"/>
        <v>50.222250054109921</v>
      </c>
      <c r="AU6">
        <f t="shared" si="16"/>
        <v>196.30509159980579</v>
      </c>
      <c r="AW6">
        <v>3</v>
      </c>
      <c r="AX6">
        <f>(R6*SUMPRODUCT(K7:$K$23, X7:$X$23)-$AZ$3*SUMPRODUCT(K6:$K$22, W7:$W$23))/Z6</f>
        <v>206.62965986681215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0.1047</v>
      </c>
      <c r="I7" s="1">
        <f t="shared" si="18"/>
        <v>1.1047</v>
      </c>
      <c r="J7">
        <f t="shared" si="19"/>
        <v>0.90522313750339456</v>
      </c>
      <c r="K7">
        <f t="shared" si="29"/>
        <v>0.70501151364995907</v>
      </c>
      <c r="L7" s="2">
        <v>4</v>
      </c>
      <c r="M7" s="8">
        <v>3.9119039999999999E-3</v>
      </c>
      <c r="O7">
        <f t="shared" si="30"/>
        <v>495.56727228459897</v>
      </c>
      <c r="P7">
        <f t="shared" si="31"/>
        <v>24.778363614229949</v>
      </c>
      <c r="Q7" s="5">
        <f t="shared" si="32"/>
        <v>25</v>
      </c>
      <c r="R7">
        <f t="shared" si="0"/>
        <v>50000</v>
      </c>
      <c r="S7">
        <f t="shared" si="20"/>
        <v>257.51327626705387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198.30370053575916</v>
      </c>
      <c r="AC7">
        <f t="shared" si="1"/>
        <v>243.69886032075371</v>
      </c>
      <c r="AE7">
        <f t="shared" si="2"/>
        <v>468.98234226486193</v>
      </c>
      <c r="AF7">
        <f t="shared" si="3"/>
        <v>-23.449117113243098</v>
      </c>
      <c r="AG7">
        <f t="shared" si="4"/>
        <v>-23.658863715052313</v>
      </c>
      <c r="AH7">
        <f t="shared" si="5"/>
        <v>-187.71386446666529</v>
      </c>
      <c r="AI7">
        <f t="shared" si="6"/>
        <v>234.16049696990123</v>
      </c>
      <c r="AJ7">
        <f t="shared" si="7"/>
        <v>-45.395159784994547</v>
      </c>
      <c r="AK7">
        <f t="shared" si="28"/>
        <v>67.409726119468473</v>
      </c>
      <c r="AL7">
        <f t="shared" si="8"/>
        <v>256.17506330437516</v>
      </c>
      <c r="AN7">
        <f t="shared" si="9"/>
        <v>330.6379509952535</v>
      </c>
      <c r="AO7">
        <f t="shared" si="10"/>
        <v>-16.531897549762675</v>
      </c>
      <c r="AP7">
        <f t="shared" si="11"/>
        <v>-16.679771318987125</v>
      </c>
      <c r="AQ7">
        <f t="shared" si="12"/>
        <v>-132.34043572072696</v>
      </c>
      <c r="AR7">
        <f t="shared" si="13"/>
        <v>165.08584640577672</v>
      </c>
      <c r="AS7">
        <f t="shared" si="14"/>
        <v>-32.004110312400755</v>
      </c>
      <c r="AT7">
        <f t="shared" si="15"/>
        <v>47.524633046215648</v>
      </c>
      <c r="AU7">
        <f t="shared" si="16"/>
        <v>180.60636913959161</v>
      </c>
      <c r="AW7">
        <v>4</v>
      </c>
      <c r="AX7">
        <f>(R7*SUMPRODUCT(K8:$K$23, X8:$X$23)-$AZ$3*SUMPRODUCT(K7:$K$22, W8:$W$23))/Z7</f>
        <v>257.51327626705387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7.2500000000000009E-2</v>
      </c>
      <c r="I8" s="1">
        <f t="shared" si="18"/>
        <v>1.0725</v>
      </c>
      <c r="J8">
        <f t="shared" si="19"/>
        <v>0.93240093240093236</v>
      </c>
      <c r="K8">
        <f t="shared" si="29"/>
        <v>0.65735339268061443</v>
      </c>
      <c r="L8" s="2">
        <v>5</v>
      </c>
      <c r="M8" s="8">
        <v>4.0806530000000001E-3</v>
      </c>
      <c r="O8">
        <f t="shared" si="30"/>
        <v>495.56727228459897</v>
      </c>
      <c r="P8">
        <f t="shared" si="31"/>
        <v>24.778363614229949</v>
      </c>
      <c r="Q8" s="5">
        <f t="shared" si="32"/>
        <v>25</v>
      </c>
      <c r="R8">
        <f t="shared" si="0"/>
        <v>50000</v>
      </c>
      <c r="S8">
        <f t="shared" si="20"/>
        <v>295.19374276269446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243.69886032075371</v>
      </c>
      <c r="AC8">
        <f t="shared" si="1"/>
        <v>275.42439894976883</v>
      </c>
      <c r="AE8">
        <f t="shared" si="2"/>
        <v>462.37876464030325</v>
      </c>
      <c r="AF8">
        <f t="shared" si="3"/>
        <v>-23.118938232015161</v>
      </c>
      <c r="AG8">
        <f t="shared" si="4"/>
        <v>-23.325731464706372</v>
      </c>
      <c r="AH8">
        <f t="shared" si="5"/>
        <v>-193.08722639083874</v>
      </c>
      <c r="AI8">
        <f t="shared" si="6"/>
        <v>222.84686855274293</v>
      </c>
      <c r="AJ8">
        <f t="shared" si="7"/>
        <v>-31.725538629015119</v>
      </c>
      <c r="AK8">
        <f t="shared" si="28"/>
        <v>49.514504787855536</v>
      </c>
      <c r="AL8">
        <f t="shared" si="8"/>
        <v>240.63583471158336</v>
      </c>
      <c r="AN8">
        <f t="shared" si="9"/>
        <v>303.94624963977463</v>
      </c>
      <c r="AO8">
        <f t="shared" si="10"/>
        <v>-15.197312481988732</v>
      </c>
      <c r="AP8">
        <f t="shared" si="11"/>
        <v>-15.333248715081691</v>
      </c>
      <c r="AQ8">
        <f t="shared" si="12"/>
        <v>-126.92654335130771</v>
      </c>
      <c r="AR8">
        <f t="shared" si="13"/>
        <v>146.48914509139649</v>
      </c>
      <c r="AS8">
        <f t="shared" si="14"/>
        <v>-20.854890452402977</v>
      </c>
      <c r="AT8">
        <f t="shared" si="15"/>
        <v>32.548527709197366</v>
      </c>
      <c r="AU8">
        <f t="shared" si="16"/>
        <v>158.1827823481909</v>
      </c>
      <c r="AW8">
        <v>5</v>
      </c>
      <c r="AX8">
        <f>(R8*SUMPRODUCT(K9:$K$23, X9:$X$23)-$AZ$3*SUMPRODUCT(K8:$K$22, W9:$W$23))/Z8</f>
        <v>295.19374276269446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5.2200000000000003E-2</v>
      </c>
      <c r="I9" s="1">
        <f t="shared" si="18"/>
        <v>1.0522</v>
      </c>
      <c r="J9">
        <f t="shared" si="19"/>
        <v>0.95038965976050183</v>
      </c>
      <c r="K9">
        <f t="shared" si="29"/>
        <v>0.62474186721214076</v>
      </c>
      <c r="L9" s="2">
        <v>6</v>
      </c>
      <c r="M9" s="8">
        <v>4.2836929999999999E-3</v>
      </c>
      <c r="O9">
        <f t="shared" si="30"/>
        <v>495.56727228459897</v>
      </c>
      <c r="P9">
        <f t="shared" si="31"/>
        <v>24.778363614229949</v>
      </c>
      <c r="Q9" s="5">
        <f t="shared" si="32"/>
        <v>25</v>
      </c>
      <c r="R9">
        <f t="shared" si="0"/>
        <v>50000</v>
      </c>
      <c r="S9">
        <f t="shared" si="20"/>
        <v>322.3000810126353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275.42439894976883</v>
      </c>
      <c r="AC9">
        <f t="shared" si="1"/>
        <v>296.42007909576205</v>
      </c>
      <c r="AE9">
        <f t="shared" si="2"/>
        <v>455.77428831646188</v>
      </c>
      <c r="AF9">
        <f t="shared" si="3"/>
        <v>-22.788714415823094</v>
      </c>
      <c r="AG9">
        <f t="shared" si="4"/>
        <v>-22.992553877464069</v>
      </c>
      <c r="AH9">
        <f t="shared" si="5"/>
        <v>-199.84054519048485</v>
      </c>
      <c r="AI9">
        <f t="shared" si="6"/>
        <v>210.15247483268988</v>
      </c>
      <c r="AJ9">
        <f t="shared" si="7"/>
        <v>-20.995680145993219</v>
      </c>
      <c r="AK9">
        <f t="shared" si="28"/>
        <v>36.979000582791286</v>
      </c>
      <c r="AL9">
        <f t="shared" si="8"/>
        <v>226.13579526948794</v>
      </c>
      <c r="AN9">
        <f t="shared" si="9"/>
        <v>284.74127991011096</v>
      </c>
      <c r="AO9">
        <f t="shared" si="10"/>
        <v>-14.237063995505549</v>
      </c>
      <c r="AP9">
        <f t="shared" si="11"/>
        <v>-14.364411041382649</v>
      </c>
      <c r="AQ9">
        <f t="shared" si="12"/>
        <v>-124.8487553469957</v>
      </c>
      <c r="AR9">
        <f t="shared" si="13"/>
        <v>131.29104952622708</v>
      </c>
      <c r="AS9">
        <f t="shared" si="14"/>
        <v>-13.116880417796676</v>
      </c>
      <c r="AT9">
        <f t="shared" si="15"/>
        <v>23.102329871731868</v>
      </c>
      <c r="AU9">
        <f t="shared" si="16"/>
        <v>141.27649898016227</v>
      </c>
      <c r="AW9">
        <v>6</v>
      </c>
      <c r="AX9">
        <f>(R9*SUMPRODUCT(K10:$K$23, X10:$X$23)-$AZ$3*SUMPRODUCT(K9:$K$22, W10:$W$23))/Z9</f>
        <v>322.3000810126353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5.2500000000000005E-2</v>
      </c>
      <c r="I10" s="1">
        <f t="shared" si="18"/>
        <v>1.0525</v>
      </c>
      <c r="J10">
        <f t="shared" si="19"/>
        <v>0.95011876484560576</v>
      </c>
      <c r="K10">
        <f t="shared" si="29"/>
        <v>0.59357897122293657</v>
      </c>
      <c r="L10" s="2">
        <v>7</v>
      </c>
      <c r="M10" s="8">
        <v>4.5002690000000003E-3</v>
      </c>
      <c r="O10">
        <f t="shared" si="30"/>
        <v>495.56727228459897</v>
      </c>
      <c r="P10">
        <f t="shared" si="31"/>
        <v>24.778363614229949</v>
      </c>
      <c r="Q10" s="5">
        <f t="shared" si="32"/>
        <v>25</v>
      </c>
      <c r="R10">
        <f t="shared" si="0"/>
        <v>50000</v>
      </c>
      <c r="S10">
        <f t="shared" si="20"/>
        <v>342.25774702354147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296.42007909576205</v>
      </c>
      <c r="AC10">
        <f t="shared" si="1"/>
        <v>310.21086264292171</v>
      </c>
      <c r="AE10">
        <f t="shared" si="2"/>
        <v>449.16543853258958</v>
      </c>
      <c r="AF10">
        <f t="shared" si="3"/>
        <v>-22.458271926629479</v>
      </c>
      <c r="AG10">
        <f t="shared" si="4"/>
        <v>-22.659155661243844</v>
      </c>
      <c r="AH10">
        <f t="shared" si="5"/>
        <v>-206.94535489116268</v>
      </c>
      <c r="AI10">
        <f t="shared" si="6"/>
        <v>197.10265605355355</v>
      </c>
      <c r="AJ10">
        <f t="shared" si="7"/>
        <v>-13.790783547159663</v>
      </c>
      <c r="AK10">
        <f t="shared" si="28"/>
        <v>37.964180399340421</v>
      </c>
      <c r="AL10">
        <f t="shared" si="8"/>
        <v>221.2760529057343</v>
      </c>
      <c r="AN10">
        <f t="shared" si="9"/>
        <v>266.61515891307369</v>
      </c>
      <c r="AO10">
        <f t="shared" si="10"/>
        <v>-13.330757945653684</v>
      </c>
      <c r="AP10">
        <f t="shared" si="11"/>
        <v>-13.4499983061815</v>
      </c>
      <c r="AQ10">
        <f t="shared" si="12"/>
        <v>-122.83841085566185</v>
      </c>
      <c r="AR10">
        <f t="shared" si="13"/>
        <v>116.99599180557662</v>
      </c>
      <c r="AS10">
        <f t="shared" si="14"/>
        <v>-8.1859191102812332</v>
      </c>
      <c r="AT10">
        <f t="shared" si="15"/>
        <v>22.534739144762462</v>
      </c>
      <c r="AU10">
        <f t="shared" si="16"/>
        <v>131.34481184005784</v>
      </c>
      <c r="AW10">
        <v>7</v>
      </c>
      <c r="AX10">
        <f>(R10*SUMPRODUCT(K11:$K$23, X11:$X$23)-$AZ$3*SUMPRODUCT(K10:$K$22, W11:$W$23))/Z10</f>
        <v>342.25774702354147</v>
      </c>
    </row>
    <row r="11" spans="1:52" x14ac:dyDescent="0.25">
      <c r="A11" t="s">
        <v>33</v>
      </c>
      <c r="C11" s="25">
        <f>AU25</f>
        <v>1428.6325847258327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5.1500000000000004E-2</v>
      </c>
      <c r="I11" s="1">
        <f t="shared" si="18"/>
        <v>1.0515000000000001</v>
      </c>
      <c r="J11">
        <f t="shared" si="19"/>
        <v>0.951022349025202</v>
      </c>
      <c r="K11">
        <f t="shared" si="29"/>
        <v>0.56450686754439994</v>
      </c>
      <c r="L11" s="2">
        <v>8</v>
      </c>
      <c r="M11" s="8">
        <v>4.7150400000000002E-3</v>
      </c>
      <c r="O11">
        <f t="shared" si="30"/>
        <v>495.56727228459897</v>
      </c>
      <c r="P11">
        <f t="shared" si="31"/>
        <v>24.778363614229949</v>
      </c>
      <c r="Q11" s="5">
        <f t="shared" si="32"/>
        <v>25</v>
      </c>
      <c r="R11">
        <f t="shared" si="0"/>
        <v>50000</v>
      </c>
      <c r="S11">
        <f t="shared" si="20"/>
        <v>355.55394228289299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310.21086264292171</v>
      </c>
      <c r="AC11">
        <f t="shared" si="1"/>
        <v>317.51998549551706</v>
      </c>
      <c r="AE11">
        <f t="shared" si="2"/>
        <v>442.555951137965</v>
      </c>
      <c r="AF11">
        <f t="shared" si="3"/>
        <v>-22.127797556898251</v>
      </c>
      <c r="AG11">
        <f t="shared" si="4"/>
        <v>-22.325725279322413</v>
      </c>
      <c r="AH11">
        <f t="shared" si="5"/>
        <v>-213.67765061798238</v>
      </c>
      <c r="AI11">
        <f t="shared" si="6"/>
        <v>184.42477768376196</v>
      </c>
      <c r="AJ11">
        <f t="shared" si="7"/>
        <v>-7.3091228525953511</v>
      </c>
      <c r="AK11">
        <f t="shared" si="28"/>
        <v>37.627909335535406</v>
      </c>
      <c r="AL11">
        <f t="shared" si="8"/>
        <v>214.74356416670201</v>
      </c>
      <c r="AN11">
        <f t="shared" si="9"/>
        <v>249.82587369002513</v>
      </c>
      <c r="AO11">
        <f t="shared" si="10"/>
        <v>-12.491293684501258</v>
      </c>
      <c r="AP11">
        <f t="shared" si="11"/>
        <v>-12.603025243087119</v>
      </c>
      <c r="AQ11">
        <f t="shared" si="12"/>
        <v>-120.62250121460394</v>
      </c>
      <c r="AR11">
        <f t="shared" si="13"/>
        <v>104.10905354783281</v>
      </c>
      <c r="AS11">
        <f t="shared" si="14"/>
        <v>-4.1260500460157905</v>
      </c>
      <c r="AT11">
        <f t="shared" si="15"/>
        <v>21.241213231247777</v>
      </c>
      <c r="AU11">
        <f t="shared" si="16"/>
        <v>121.22421673306481</v>
      </c>
      <c r="AW11">
        <v>8</v>
      </c>
      <c r="AX11">
        <f>(R11*SUMPRODUCT(K12:$K$23, X12:$X$23)-$AZ$3*SUMPRODUCT(K11:$K$22, W12:$W$23))/Z11</f>
        <v>355.55394228289299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5.1900000000000002E-2</v>
      </c>
      <c r="I12" s="1">
        <f t="shared" si="18"/>
        <v>1.0519000000000001</v>
      </c>
      <c r="J12">
        <f t="shared" si="19"/>
        <v>0.95066070919288903</v>
      </c>
      <c r="K12">
        <f t="shared" si="29"/>
        <v>0.53665449904401552</v>
      </c>
      <c r="L12" s="2">
        <v>9</v>
      </c>
      <c r="M12" s="8">
        <v>4.9523709999999997E-3</v>
      </c>
      <c r="O12">
        <f t="shared" si="30"/>
        <v>495.56727228459897</v>
      </c>
      <c r="P12">
        <f t="shared" si="31"/>
        <v>24.778363614229949</v>
      </c>
      <c r="Q12" s="5">
        <f t="shared" si="32"/>
        <v>25</v>
      </c>
      <c r="R12">
        <f t="shared" si="0"/>
        <v>50000</v>
      </c>
      <c r="S12">
        <f t="shared" si="20"/>
        <v>362.32062454509912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317.51998549551706</v>
      </c>
      <c r="AC12">
        <f t="shared" si="1"/>
        <v>318.72479760306589</v>
      </c>
      <c r="AE12">
        <f t="shared" si="2"/>
        <v>435.93869036829233</v>
      </c>
      <c r="AF12">
        <f t="shared" si="3"/>
        <v>-21.796934518414616</v>
      </c>
      <c r="AG12">
        <f t="shared" si="4"/>
        <v>-21.991902752101907</v>
      </c>
      <c r="AH12">
        <f t="shared" si="5"/>
        <v>-221.13054885456643</v>
      </c>
      <c r="AI12">
        <f t="shared" si="6"/>
        <v>171.01930424320938</v>
      </c>
      <c r="AJ12">
        <f t="shared" si="7"/>
        <v>-1.2048121075488325</v>
      </c>
      <c r="AK12">
        <f t="shared" si="28"/>
        <v>37.973244375825992</v>
      </c>
      <c r="AL12">
        <f t="shared" si="8"/>
        <v>207.78773651148654</v>
      </c>
      <c r="AN12">
        <f t="shared" si="9"/>
        <v>233.94845949350011</v>
      </c>
      <c r="AO12">
        <f t="shared" si="10"/>
        <v>-11.697422974675005</v>
      </c>
      <c r="AP12">
        <f t="shared" si="11"/>
        <v>-11.802053554453956</v>
      </c>
      <c r="AQ12">
        <f t="shared" si="12"/>
        <v>-118.67070391887555</v>
      </c>
      <c r="AR12">
        <f t="shared" si="13"/>
        <v>91.778279045495609</v>
      </c>
      <c r="AS12">
        <f t="shared" si="14"/>
        <v>-0.64656783801878326</v>
      </c>
      <c r="AT12">
        <f t="shared" si="15"/>
        <v>20.378512437584877</v>
      </c>
      <c r="AU12">
        <f t="shared" si="16"/>
        <v>111.5102236450617</v>
      </c>
      <c r="AW12">
        <v>9</v>
      </c>
      <c r="AX12">
        <f>(R12*SUMPRODUCT(K13:$K$23, X13:$X$23)-$AZ$3*SUMPRODUCT(K12:$K$22, W13:$W$23))/Z12</f>
        <v>362.32062454509912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5.1700000000000003E-2</v>
      </c>
      <c r="I13" s="1">
        <f t="shared" si="18"/>
        <v>1.0517000000000001</v>
      </c>
      <c r="J13">
        <f t="shared" si="19"/>
        <v>0.95084149472282964</v>
      </c>
      <c r="K13">
        <f t="shared" si="29"/>
        <v>0.51027336602074302</v>
      </c>
      <c r="L13" s="2">
        <v>10</v>
      </c>
      <c r="M13" s="8">
        <v>5.2041409999999998E-3</v>
      </c>
      <c r="O13">
        <f t="shared" si="30"/>
        <v>495.56727228459897</v>
      </c>
      <c r="P13">
        <f t="shared" si="31"/>
        <v>24.778363614229949</v>
      </c>
      <c r="Q13" s="5">
        <f t="shared" si="32"/>
        <v>25</v>
      </c>
      <c r="R13">
        <f t="shared" si="0"/>
        <v>50000</v>
      </c>
      <c r="S13">
        <f t="shared" si="20"/>
        <v>362.66967003374259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318.72479760306589</v>
      </c>
      <c r="AC13">
        <f t="shared" si="1"/>
        <v>314.18123943226226</v>
      </c>
      <c r="AE13">
        <f t="shared" si="2"/>
        <v>429.31061705257747</v>
      </c>
      <c r="AF13">
        <f t="shared" si="3"/>
        <v>-21.465530852628877</v>
      </c>
      <c r="AG13">
        <f t="shared" si="4"/>
        <v>-21.657534761800665</v>
      </c>
      <c r="AH13">
        <f t="shared" si="5"/>
        <v>-228.89792556045276</v>
      </c>
      <c r="AI13">
        <f t="shared" si="6"/>
        <v>157.28962587769516</v>
      </c>
      <c r="AJ13">
        <f t="shared" si="7"/>
        <v>4.5435581708036352</v>
      </c>
      <c r="AK13">
        <f t="shared" si="28"/>
        <v>37.563662992615853</v>
      </c>
      <c r="AL13">
        <f t="shared" si="8"/>
        <v>199.39684704111465</v>
      </c>
      <c r="AN13">
        <f t="shared" si="9"/>
        <v>219.06577363186091</v>
      </c>
      <c r="AO13">
        <f t="shared" si="10"/>
        <v>-10.953288681593047</v>
      </c>
      <c r="AP13">
        <f t="shared" si="11"/>
        <v>-11.051263162615276</v>
      </c>
      <c r="AQ13">
        <f t="shared" si="12"/>
        <v>-116.80051495089771</v>
      </c>
      <c r="AR13">
        <f t="shared" si="13"/>
        <v>80.260706836754878</v>
      </c>
      <c r="AS13">
        <f t="shared" si="14"/>
        <v>2.3184567215270211</v>
      </c>
      <c r="AT13">
        <f t="shared" si="15"/>
        <v>19.167736755310909</v>
      </c>
      <c r="AU13">
        <f t="shared" si="16"/>
        <v>101.7469003135928</v>
      </c>
      <c r="AW13">
        <v>10</v>
      </c>
      <c r="AX13">
        <f>(R13*SUMPRODUCT(K14:$K$23, X14:$X$23)-$AZ$3*SUMPRODUCT(K13:$K$22, W14:$W$23))/Z13</f>
        <v>362.66967003374259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5.1400000000000001E-2</v>
      </c>
      <c r="I14" s="1">
        <f t="shared" si="18"/>
        <v>1.0514000000000001</v>
      </c>
      <c r="J14">
        <f t="shared" si="19"/>
        <v>0.95111280197831449</v>
      </c>
      <c r="K14">
        <f t="shared" si="29"/>
        <v>0.48532753093089492</v>
      </c>
      <c r="L14" s="2">
        <v>11</v>
      </c>
      <c r="M14" s="8">
        <v>5.4847869999999996E-3</v>
      </c>
      <c r="O14">
        <f t="shared" si="30"/>
        <v>495.56727228459897</v>
      </c>
      <c r="P14">
        <f t="shared" si="31"/>
        <v>24.778363614229949</v>
      </c>
      <c r="Q14" s="5">
        <f t="shared" si="32"/>
        <v>25</v>
      </c>
      <c r="R14">
        <f t="shared" si="0"/>
        <v>50000</v>
      </c>
      <c r="S14">
        <f t="shared" si="20"/>
        <v>356.43152152755272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314.18123943226226</v>
      </c>
      <c r="AC14">
        <f t="shared" si="1"/>
        <v>303.99577473178238</v>
      </c>
      <c r="AE14">
        <f t="shared" si="2"/>
        <v>422.66283359067972</v>
      </c>
      <c r="AF14">
        <f t="shared" si="3"/>
        <v>-21.133141679533988</v>
      </c>
      <c r="AG14">
        <f t="shared" si="4"/>
        <v>-21.322172449069086</v>
      </c>
      <c r="AH14">
        <f t="shared" si="5"/>
        <v>-237.57393022714476</v>
      </c>
      <c r="AI14">
        <f t="shared" si="6"/>
        <v>142.63358923493192</v>
      </c>
      <c r="AJ14">
        <f t="shared" si="7"/>
        <v>10.185464700479884</v>
      </c>
      <c r="AK14">
        <f t="shared" si="28"/>
        <v>36.787541871051175</v>
      </c>
      <c r="AL14">
        <f t="shared" si="8"/>
        <v>189.60659580646296</v>
      </c>
      <c r="AN14">
        <f t="shared" si="9"/>
        <v>205.12990944282032</v>
      </c>
      <c r="AO14">
        <f t="shared" si="10"/>
        <v>-10.256495472141017</v>
      </c>
      <c r="AP14">
        <f t="shared" si="11"/>
        <v>-10.348237308789452</v>
      </c>
      <c r="AQ14">
        <f t="shared" si="12"/>
        <v>-115.30116897068886</v>
      </c>
      <c r="AR14">
        <f t="shared" si="13"/>
        <v>69.224007691200981</v>
      </c>
      <c r="AS14">
        <f t="shared" si="14"/>
        <v>4.943286434467689</v>
      </c>
      <c r="AT14">
        <f t="shared" si="15"/>
        <v>17.854006865294181</v>
      </c>
      <c r="AU14">
        <f t="shared" si="16"/>
        <v>92.021300990962843</v>
      </c>
      <c r="AW14">
        <v>11</v>
      </c>
      <c r="AX14">
        <f>(R14*SUMPRODUCT(K15:$K$23, X15:$X$23)-$AZ$3*SUMPRODUCT(K14:$K$22, W15:$W$23))/Z14</f>
        <v>356.43152152755272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5.1900000000000002E-2</v>
      </c>
      <c r="I15" s="1">
        <f t="shared" si="18"/>
        <v>1.0519000000000001</v>
      </c>
      <c r="J15">
        <f t="shared" si="19"/>
        <v>0.95066070919288903</v>
      </c>
      <c r="K15">
        <f t="shared" si="29"/>
        <v>0.46138181474559836</v>
      </c>
      <c r="L15" s="2">
        <v>12</v>
      </c>
      <c r="M15" s="8">
        <v>5.8078460000000002E-3</v>
      </c>
      <c r="O15">
        <f t="shared" si="30"/>
        <v>495.56727228459897</v>
      </c>
      <c r="P15">
        <f t="shared" si="31"/>
        <v>24.778363614229949</v>
      </c>
      <c r="Q15" s="5">
        <f t="shared" si="32"/>
        <v>25</v>
      </c>
      <c r="R15">
        <f t="shared" si="0"/>
        <v>50000</v>
      </c>
      <c r="S15">
        <f t="shared" si="20"/>
        <v>343.28295224918224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303.99577473178238</v>
      </c>
      <c r="AC15">
        <f t="shared" si="1"/>
        <v>288.15328689357887</v>
      </c>
      <c r="AE15">
        <f t="shared" si="2"/>
        <v>415.9814446073546</v>
      </c>
      <c r="AF15">
        <f t="shared" si="3"/>
        <v>-20.799072230367731</v>
      </c>
      <c r="AG15">
        <f t="shared" si="4"/>
        <v>-20.985114830608754</v>
      </c>
      <c r="AH15">
        <f t="shared" si="5"/>
        <v>-247.67178793927221</v>
      </c>
      <c r="AI15">
        <f t="shared" si="6"/>
        <v>126.52546960710586</v>
      </c>
      <c r="AJ15">
        <f t="shared" si="7"/>
        <v>15.84248783820351</v>
      </c>
      <c r="AK15">
        <f t="shared" si="28"/>
        <v>36.287345834945128</v>
      </c>
      <c r="AL15">
        <f t="shared" si="8"/>
        <v>178.65530328025449</v>
      </c>
      <c r="AN15">
        <f t="shared" si="9"/>
        <v>191.92627381343686</v>
      </c>
      <c r="AO15">
        <f t="shared" si="10"/>
        <v>-9.5963136906718436</v>
      </c>
      <c r="AP15">
        <f t="shared" si="11"/>
        <v>-9.6821503631910364</v>
      </c>
      <c r="AQ15">
        <f t="shared" si="12"/>
        <v>-114.27125898070841</v>
      </c>
      <c r="AR15">
        <f t="shared" si="13"/>
        <v>58.37655077886555</v>
      </c>
      <c r="AS15">
        <f t="shared" si="14"/>
        <v>7.3094357888754073</v>
      </c>
      <c r="AT15">
        <f t="shared" si="15"/>
        <v>16.742321473628113</v>
      </c>
      <c r="AU15">
        <f t="shared" si="16"/>
        <v>82.428308041369064</v>
      </c>
      <c r="AW15">
        <v>12</v>
      </c>
      <c r="AX15">
        <f>(R15*SUMPRODUCT(K16:$K$23, X16:$X$23)-$AZ$3*SUMPRODUCT(K15:$K$22, W16:$W$23))/Z15</f>
        <v>343.28295224918224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5.4700000000000006E-2</v>
      </c>
      <c r="I16" s="1">
        <f t="shared" si="18"/>
        <v>1.0547</v>
      </c>
      <c r="J16">
        <f t="shared" si="19"/>
        <v>0.94813691096994412</v>
      </c>
      <c r="K16">
        <f t="shared" si="29"/>
        <v>0.43745312861059865</v>
      </c>
      <c r="L16" s="2">
        <v>13</v>
      </c>
      <c r="M16" s="8">
        <v>6.1543680000000003E-3</v>
      </c>
      <c r="O16">
        <f t="shared" si="30"/>
        <v>495.56727228459897</v>
      </c>
      <c r="P16">
        <f t="shared" si="31"/>
        <v>24.778363614229949</v>
      </c>
      <c r="Q16" s="5">
        <f t="shared" si="32"/>
        <v>25</v>
      </c>
      <c r="R16">
        <f t="shared" si="0"/>
        <v>50000</v>
      </c>
      <c r="S16">
        <f t="shared" si="20"/>
        <v>323.61081725396508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288.15328689357887</v>
      </c>
      <c r="AC16">
        <f t="shared" si="1"/>
        <v>267.25222733108484</v>
      </c>
      <c r="AE16">
        <f t="shared" si="2"/>
        <v>409.26152726999578</v>
      </c>
      <c r="AF16">
        <f t="shared" si="3"/>
        <v>-20.463076363499791</v>
      </c>
      <c r="AG16">
        <f t="shared" si="4"/>
        <v>-20.646113563112845</v>
      </c>
      <c r="AH16">
        <f t="shared" si="5"/>
        <v>-258.30023837964791</v>
      </c>
      <c r="AI16">
        <f t="shared" si="6"/>
        <v>109.85209896373522</v>
      </c>
      <c r="AJ16">
        <f t="shared" si="7"/>
        <v>20.901059562494027</v>
      </c>
      <c r="AK16">
        <f t="shared" si="28"/>
        <v>37.029260057664096</v>
      </c>
      <c r="AL16">
        <f t="shared" si="8"/>
        <v>167.78241858389333</v>
      </c>
      <c r="AN16">
        <f t="shared" si="9"/>
        <v>179.03273552421149</v>
      </c>
      <c r="AO16">
        <f t="shared" si="10"/>
        <v>-8.9516367762105755</v>
      </c>
      <c r="AP16">
        <f t="shared" si="11"/>
        <v>-9.0317069718334277</v>
      </c>
      <c r="AQ16">
        <f t="shared" si="12"/>
        <v>-112.99424740004041</v>
      </c>
      <c r="AR16">
        <f t="shared" si="13"/>
        <v>48.055144376127075</v>
      </c>
      <c r="AS16">
        <f t="shared" si="14"/>
        <v>9.1432338968894822</v>
      </c>
      <c r="AT16">
        <f t="shared" si="15"/>
        <v>16.198565662360636</v>
      </c>
      <c r="AU16">
        <f t="shared" si="16"/>
        <v>73.39694393537718</v>
      </c>
      <c r="AW16">
        <v>13</v>
      </c>
      <c r="AX16">
        <f>(R16*SUMPRODUCT(K17:$K$23, X17:$X$23)-$AZ$3*SUMPRODUCT(K16:$K$22, W17:$W$23))/Z16</f>
        <v>323.61081725396508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6.1700000000000005E-2</v>
      </c>
      <c r="I17" s="1">
        <f t="shared" si="18"/>
        <v>1.0617000000000001</v>
      </c>
      <c r="J17">
        <f t="shared" si="19"/>
        <v>0.94188565508147304</v>
      </c>
      <c r="K17">
        <f t="shared" si="29"/>
        <v>0.41203082660883361</v>
      </c>
      <c r="L17" s="2">
        <v>14</v>
      </c>
      <c r="M17" s="8">
        <v>6.5216450000000004E-3</v>
      </c>
      <c r="O17">
        <f t="shared" si="30"/>
        <v>495.56727228459897</v>
      </c>
      <c r="P17">
        <f t="shared" si="31"/>
        <v>24.778363614229949</v>
      </c>
      <c r="Q17" s="5">
        <f t="shared" si="32"/>
        <v>25</v>
      </c>
      <c r="R17">
        <f t="shared" si="0"/>
        <v>50000</v>
      </c>
      <c r="S17">
        <f t="shared" si="20"/>
        <v>298.20418566237674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267.25222733108484</v>
      </c>
      <c r="AC17">
        <f t="shared" si="1"/>
        <v>242.20150882837316</v>
      </c>
      <c r="AE17">
        <f t="shared" si="2"/>
        <v>402.49985360428315</v>
      </c>
      <c r="AF17">
        <f t="shared" si="3"/>
        <v>-20.124992680214156</v>
      </c>
      <c r="AG17">
        <f t="shared" si="4"/>
        <v>-20.30500580419341</v>
      </c>
      <c r="AH17">
        <f t="shared" si="5"/>
        <v>-269.29324657661419</v>
      </c>
      <c r="AI17">
        <f t="shared" si="6"/>
        <v>92.776608543261375</v>
      </c>
      <c r="AJ17">
        <f t="shared" si="7"/>
        <v>25.050718502711675</v>
      </c>
      <c r="AK17">
        <f t="shared" si="28"/>
        <v>40.081991345342992</v>
      </c>
      <c r="AL17">
        <f t="shared" si="8"/>
        <v>157.90931839131605</v>
      </c>
      <c r="AN17">
        <f t="shared" si="9"/>
        <v>165.84234739050731</v>
      </c>
      <c r="AO17">
        <f t="shared" si="10"/>
        <v>-8.2921173695253643</v>
      </c>
      <c r="AP17">
        <f t="shared" si="11"/>
        <v>-8.3662883257989744</v>
      </c>
      <c r="AQ17">
        <f t="shared" si="12"/>
        <v>-110.9571189871388</v>
      </c>
      <c r="AR17">
        <f t="shared" si="13"/>
        <v>38.22682270804416</v>
      </c>
      <c r="AS17">
        <f t="shared" si="14"/>
        <v>10.321668251817494</v>
      </c>
      <c r="AT17">
        <f t="shared" si="15"/>
        <v>16.515016026149787</v>
      </c>
      <c r="AU17">
        <f t="shared" si="16"/>
        <v>65.063506986011447</v>
      </c>
      <c r="AW17">
        <v>14</v>
      </c>
      <c r="AX17">
        <f>(R17*SUMPRODUCT(K18:$K$23, X18:$X$23)-$AZ$3*SUMPRODUCT(K17:$K$22, W18:$W$23))/Z17</f>
        <v>298.20418566237674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7.0099999999999996E-2</v>
      </c>
      <c r="I18" s="1">
        <f t="shared" si="18"/>
        <v>1.0701000000000001</v>
      </c>
      <c r="J18">
        <f t="shared" si="19"/>
        <v>0.93449210354172507</v>
      </c>
      <c r="K18">
        <f t="shared" si="29"/>
        <v>0.38503955388172473</v>
      </c>
      <c r="L18" s="2">
        <v>15</v>
      </c>
      <c r="M18" s="8">
        <v>6.9358459999999999E-3</v>
      </c>
      <c r="O18">
        <f t="shared" si="30"/>
        <v>495.56727228459897</v>
      </c>
      <c r="P18">
        <f t="shared" si="31"/>
        <v>24.778363614229949</v>
      </c>
      <c r="Q18" s="5">
        <f t="shared" si="32"/>
        <v>25</v>
      </c>
      <c r="R18">
        <f t="shared" si="0"/>
        <v>50000</v>
      </c>
      <c r="S18">
        <f t="shared" si="20"/>
        <v>267.17759704583324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242.20150882837316</v>
      </c>
      <c r="AC18">
        <f t="shared" si="1"/>
        <v>213.32659887015197</v>
      </c>
      <c r="AE18">
        <f t="shared" si="2"/>
        <v>395.68317806861847</v>
      </c>
      <c r="AF18">
        <f t="shared" si="3"/>
        <v>-19.784158903430924</v>
      </c>
      <c r="AG18">
        <f t="shared" si="4"/>
        <v>-19.961123352864483</v>
      </c>
      <c r="AH18">
        <f t="shared" si="5"/>
        <v>-281.66478657398329</v>
      </c>
      <c r="AI18">
        <f t="shared" si="6"/>
        <v>74.273109238339771</v>
      </c>
      <c r="AJ18">
        <f t="shared" si="7"/>
        <v>28.874909958221195</v>
      </c>
      <c r="AK18">
        <f t="shared" si="28"/>
        <v>43.328847012348604</v>
      </c>
      <c r="AL18">
        <f t="shared" si="8"/>
        <v>146.47686620890957</v>
      </c>
      <c r="AN18">
        <f t="shared" si="9"/>
        <v>152.3536743620439</v>
      </c>
      <c r="AO18">
        <f t="shared" si="10"/>
        <v>-7.617683718102195</v>
      </c>
      <c r="AP18">
        <f t="shared" si="11"/>
        <v>-7.685822030765018</v>
      </c>
      <c r="AQ18">
        <f t="shared" si="12"/>
        <v>-108.45208376663774</v>
      </c>
      <c r="AR18">
        <f t="shared" si="13"/>
        <v>28.598084846538953</v>
      </c>
      <c r="AS18">
        <f t="shared" si="14"/>
        <v>11.11798244868846</v>
      </c>
      <c r="AT18">
        <f t="shared" si="15"/>
        <v>16.683319923844209</v>
      </c>
      <c r="AU18">
        <f t="shared" si="16"/>
        <v>56.39938721907162</v>
      </c>
      <c r="AW18">
        <v>15</v>
      </c>
      <c r="AX18">
        <f>(R18*SUMPRODUCT(K19:$K$23, X19:$X$23)-$AZ$3*SUMPRODUCT(K18:$K$22, W19:$W$23))/Z18</f>
        <v>267.17759704583324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7.3400000000000007E-2</v>
      </c>
      <c r="I19" s="1">
        <f t="shared" si="18"/>
        <v>1.0733999999999999</v>
      </c>
      <c r="J19">
        <f t="shared" si="19"/>
        <v>0.93161915408980811</v>
      </c>
      <c r="K19">
        <f t="shared" si="29"/>
        <v>0.35871022347840947</v>
      </c>
      <c r="L19" s="2">
        <v>16</v>
      </c>
      <c r="M19" s="8">
        <v>7.4023869999999999E-3</v>
      </c>
      <c r="O19">
        <f t="shared" si="30"/>
        <v>495.56727228459897</v>
      </c>
      <c r="P19">
        <f t="shared" si="31"/>
        <v>24.778363614229949</v>
      </c>
      <c r="Q19" s="5">
        <f t="shared" si="32"/>
        <v>25</v>
      </c>
      <c r="R19">
        <f t="shared" si="0"/>
        <v>50000</v>
      </c>
      <c r="S19">
        <f t="shared" si="20"/>
        <v>229.9730822413479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213.32659887015197</v>
      </c>
      <c r="AC19">
        <f t="shared" si="1"/>
        <v>180.42540153589795</v>
      </c>
      <c r="AE19">
        <f t="shared" si="2"/>
        <v>388.7973462744784</v>
      </c>
      <c r="AF19">
        <f t="shared" si="3"/>
        <v>-19.439867313723919</v>
      </c>
      <c r="AG19">
        <f t="shared" si="4"/>
        <v>-19.613752159323198</v>
      </c>
      <c r="AH19">
        <f t="shared" si="5"/>
        <v>-295.51992002528095</v>
      </c>
      <c r="AI19">
        <f t="shared" si="6"/>
        <v>54.223806776150298</v>
      </c>
      <c r="AJ19">
        <f t="shared" si="7"/>
        <v>32.901197334254022</v>
      </c>
      <c r="AK19">
        <f t="shared" si="28"/>
        <v>42.769011312788543</v>
      </c>
      <c r="AL19">
        <f t="shared" si="8"/>
        <v>129.89401542319285</v>
      </c>
      <c r="AN19">
        <f t="shared" si="9"/>
        <v>139.46558296993069</v>
      </c>
      <c r="AO19">
        <f t="shared" si="10"/>
        <v>-6.9732791484965349</v>
      </c>
      <c r="AP19">
        <f t="shared" si="11"/>
        <v>-7.0356534203209611</v>
      </c>
      <c r="AQ19">
        <f t="shared" si="12"/>
        <v>-106.00601655459023</v>
      </c>
      <c r="AR19">
        <f t="shared" si="13"/>
        <v>19.450633846522969</v>
      </c>
      <c r="AS19">
        <f t="shared" si="14"/>
        <v>11.80199584847751</v>
      </c>
      <c r="AT19">
        <f t="shared" si="15"/>
        <v>15.341681605961002</v>
      </c>
      <c r="AU19">
        <f t="shared" si="16"/>
        <v>46.594311300961479</v>
      </c>
      <c r="AW19">
        <v>16</v>
      </c>
      <c r="AX19">
        <f>(R19*SUMPRODUCT(K20:$K$23, X20:$X$23)-$AZ$3*SUMPRODUCT(K19:$K$22, W20:$W$23))/Z19</f>
        <v>229.9730822413479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0.34023543913346244</v>
      </c>
      <c r="L20" s="2">
        <v>17</v>
      </c>
      <c r="M20" s="8">
        <v>7.9366079999999995E-3</v>
      </c>
      <c r="O20">
        <f t="shared" si="30"/>
        <v>495.56727228459897</v>
      </c>
      <c r="P20">
        <f t="shared" si="31"/>
        <v>24.778363614229949</v>
      </c>
      <c r="Q20" s="5">
        <f t="shared" si="32"/>
        <v>25</v>
      </c>
      <c r="R20">
        <f t="shared" si="0"/>
        <v>50000</v>
      </c>
      <c r="S20">
        <f t="shared" si="20"/>
        <v>183.54765674751422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180.42540153589795</v>
      </c>
      <c r="AC20">
        <f t="shared" si="1"/>
        <v>141.41941661132472</v>
      </c>
      <c r="AE20">
        <f t="shared" si="2"/>
        <v>381.82364068291281</v>
      </c>
      <c r="AF20">
        <f t="shared" si="3"/>
        <v>-19.091182034145643</v>
      </c>
      <c r="AG20">
        <f t="shared" si="4"/>
        <v>-19.261947975432264</v>
      </c>
      <c r="AH20">
        <f t="shared" si="5"/>
        <v>-311.3333245954035</v>
      </c>
      <c r="AI20">
        <f t="shared" si="6"/>
        <v>32.13718607793146</v>
      </c>
      <c r="AJ20">
        <f t="shared" si="7"/>
        <v>39.005984924573227</v>
      </c>
      <c r="AK20">
        <f t="shared" si="28"/>
        <v>29.493471808027316</v>
      </c>
      <c r="AL20">
        <f t="shared" si="8"/>
        <v>100.63664281053201</v>
      </c>
      <c r="AN20">
        <f t="shared" si="9"/>
        <v>129.90993405928822</v>
      </c>
      <c r="AO20">
        <f t="shared" si="10"/>
        <v>-6.4954967029644113</v>
      </c>
      <c r="AP20">
        <f t="shared" si="11"/>
        <v>-6.553597327987104</v>
      </c>
      <c r="AQ20">
        <f t="shared" si="12"/>
        <v>-105.92663041059791</v>
      </c>
      <c r="AR20">
        <f t="shared" si="13"/>
        <v>10.934209617738805</v>
      </c>
      <c r="AS20">
        <f t="shared" si="14"/>
        <v>13.271218409645387</v>
      </c>
      <c r="AT20">
        <f t="shared" si="15"/>
        <v>10.034724332174568</v>
      </c>
      <c r="AU20">
        <f t="shared" si="16"/>
        <v>34.240152359558763</v>
      </c>
      <c r="AW20">
        <v>17</v>
      </c>
      <c r="AX20">
        <f>(R20*SUMPRODUCT(K21:$K$23, X21:$X$23)-$AZ$3*SUMPRODUCT(K20:$K$22, W21:$W$23))/Z20</f>
        <v>183.54765674751422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5.1300000000000005E-2</v>
      </c>
      <c r="I21" s="1">
        <f t="shared" si="18"/>
        <v>1.0512999999999999</v>
      </c>
      <c r="J21">
        <f t="shared" si="19"/>
        <v>0.95120327213925626</v>
      </c>
      <c r="K21">
        <f t="shared" si="29"/>
        <v>0.32363306300148625</v>
      </c>
      <c r="L21" s="2">
        <v>18</v>
      </c>
      <c r="M21" s="8">
        <v>8.552947E-3</v>
      </c>
      <c r="O21">
        <f t="shared" si="30"/>
        <v>495.56727228459897</v>
      </c>
      <c r="P21">
        <f t="shared" si="31"/>
        <v>24.778363614229949</v>
      </c>
      <c r="Q21" s="5">
        <f t="shared" si="32"/>
        <v>25</v>
      </c>
      <c r="R21">
        <f t="shared" si="0"/>
        <v>50000</v>
      </c>
      <c r="S21">
        <f t="shared" si="20"/>
        <v>128.43465358051549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141.41941661132472</v>
      </c>
      <c r="AC21">
        <f t="shared" si="1"/>
        <v>97.120137998190913</v>
      </c>
      <c r="AE21">
        <f t="shared" si="2"/>
        <v>374.73968691397573</v>
      </c>
      <c r="AF21">
        <f t="shared" si="3"/>
        <v>-18.736984345698787</v>
      </c>
      <c r="AG21">
        <f t="shared" si="4"/>
        <v>-18.904582075527312</v>
      </c>
      <c r="AH21">
        <f t="shared" si="5"/>
        <v>-329.49284030125892</v>
      </c>
      <c r="AI21">
        <f t="shared" si="6"/>
        <v>7.6052801914907491</v>
      </c>
      <c r="AJ21">
        <f t="shared" si="7"/>
        <v>44.299278613133808</v>
      </c>
      <c r="AK21">
        <f t="shared" si="28"/>
        <v>25.517754713913568</v>
      </c>
      <c r="AL21">
        <f t="shared" si="8"/>
        <v>77.422313518538118</v>
      </c>
      <c r="AN21">
        <f t="shared" si="9"/>
        <v>121.27815270418795</v>
      </c>
      <c r="AO21">
        <f t="shared" si="10"/>
        <v>-6.0639076352093975</v>
      </c>
      <c r="AP21">
        <f t="shared" si="11"/>
        <v>-6.1181478018658986</v>
      </c>
      <c r="AQ21">
        <f t="shared" si="12"/>
        <v>-106.63477714375598</v>
      </c>
      <c r="AR21">
        <f t="shared" si="13"/>
        <v>2.461320123356681</v>
      </c>
      <c r="AS21">
        <f t="shared" si="14"/>
        <v>14.336711226324725</v>
      </c>
      <c r="AT21">
        <f t="shared" si="15"/>
        <v>8.2583891189844625</v>
      </c>
      <c r="AU21">
        <f t="shared" si="16"/>
        <v>25.056420468665866</v>
      </c>
      <c r="AW21">
        <v>18</v>
      </c>
      <c r="AX21">
        <f>(R21*SUMPRODUCT(K22:$K$23, X22:$X$23)-$AZ$3*SUMPRODUCT(K21:$K$22, W22:$W$23))/Z21</f>
        <v>128.43465358051549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7.0000000000000007E-2</v>
      </c>
      <c r="I22" s="1">
        <f t="shared" si="18"/>
        <v>1.07</v>
      </c>
      <c r="J22">
        <f t="shared" si="19"/>
        <v>0.93457943925233644</v>
      </c>
      <c r="K22">
        <f t="shared" si="29"/>
        <v>0.30246080654344509</v>
      </c>
      <c r="L22" s="2">
        <v>19</v>
      </c>
      <c r="M22" s="8">
        <v>9.2631359999999999E-3</v>
      </c>
      <c r="O22">
        <f t="shared" si="30"/>
        <v>495.56727228459897</v>
      </c>
      <c r="P22">
        <f t="shared" si="31"/>
        <v>24.778363614229949</v>
      </c>
      <c r="Q22" s="5">
        <f t="shared" si="32"/>
        <v>25</v>
      </c>
      <c r="R22">
        <f t="shared" si="0"/>
        <v>50000</v>
      </c>
      <c r="S22">
        <f t="shared" si="20"/>
        <v>66.587640183565071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97.120137998190913</v>
      </c>
      <c r="AC22">
        <f t="shared" si="1"/>
        <v>49.382514070735404</v>
      </c>
      <c r="AE22">
        <f t="shared" si="2"/>
        <v>367.52102536035437</v>
      </c>
      <c r="AF22">
        <f t="shared" si="3"/>
        <v>-18.376051268017719</v>
      </c>
      <c r="AG22">
        <f t="shared" si="4"/>
        <v>-18.54042053998327</v>
      </c>
      <c r="AH22">
        <f t="shared" si="5"/>
        <v>-350.23142957754351</v>
      </c>
      <c r="AI22">
        <f t="shared" si="6"/>
        <v>-19.626876025190086</v>
      </c>
      <c r="AJ22">
        <f t="shared" si="7"/>
        <v>47.737623927455509</v>
      </c>
      <c r="AK22">
        <f t="shared" si="28"/>
        <v>31.238557846336931</v>
      </c>
      <c r="AL22">
        <f t="shared" si="8"/>
        <v>59.349305748602355</v>
      </c>
      <c r="AN22">
        <f t="shared" si="9"/>
        <v>111.16070575216672</v>
      </c>
      <c r="AO22">
        <f t="shared" si="10"/>
        <v>-5.5580352876083357</v>
      </c>
      <c r="AP22">
        <f t="shared" si="11"/>
        <v>-5.6077505501779958</v>
      </c>
      <c r="AQ22">
        <f t="shared" si="12"/>
        <v>-105.9312806668876</v>
      </c>
      <c r="AR22">
        <f t="shared" si="13"/>
        <v>-5.9363607525071993</v>
      </c>
      <c r="AS22">
        <f t="shared" si="14"/>
        <v>14.438760235565857</v>
      </c>
      <c r="AT22">
        <f t="shared" si="15"/>
        <v>9.4484394014571329</v>
      </c>
      <c r="AU22">
        <f t="shared" si="16"/>
        <v>17.95083888451579</v>
      </c>
      <c r="AW22">
        <v>19</v>
      </c>
      <c r="AX22">
        <f>(R22*SUMPRODUCT(K23:$K$23, X23:$X$23)-$AZ$3*SUMPRODUCT(K22:$K$22, W23:$W$23))/Z22</f>
        <v>66.587640183565071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0.10390000000000001</v>
      </c>
      <c r="I23" s="1">
        <f t="shared" si="18"/>
        <v>1.1039000000000001</v>
      </c>
      <c r="J23">
        <f t="shared" si="19"/>
        <v>0.90587915572062683</v>
      </c>
      <c r="K23">
        <f t="shared" si="29"/>
        <v>0.2739929400701559</v>
      </c>
      <c r="L23" s="2">
        <v>20</v>
      </c>
      <c r="M23" s="8">
        <v>1.011049E-2</v>
      </c>
      <c r="O23">
        <f t="shared" si="30"/>
        <v>495.56727228459897</v>
      </c>
      <c r="P23">
        <f t="shared" si="31"/>
        <v>24.778363614229949</v>
      </c>
      <c r="Q23" s="5">
        <f t="shared" si="32"/>
        <v>25</v>
      </c>
      <c r="R23">
        <f t="shared" si="0"/>
        <v>50000</v>
      </c>
      <c r="S23">
        <f t="shared" si="20"/>
        <v>67.954233108960494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49.382514070735404</v>
      </c>
      <c r="AC23">
        <f t="shared" si="1"/>
        <v>49.382514070735404</v>
      </c>
      <c r="AE23">
        <f t="shared" si="2"/>
        <v>360.12999745505522</v>
      </c>
      <c r="AF23">
        <f t="shared" si="3"/>
        <v>-18.006499872752762</v>
      </c>
      <c r="AG23">
        <f t="shared" si="4"/>
        <v>-18.167563598118139</v>
      </c>
      <c r="AH23">
        <f t="shared" si="5"/>
        <v>-374.90547293059086</v>
      </c>
      <c r="AI23">
        <f t="shared" si="6"/>
        <v>-50.949538946406562</v>
      </c>
      <c r="AJ23">
        <f t="shared" si="7"/>
        <v>0</v>
      </c>
      <c r="AK23">
        <f t="shared" si="28"/>
        <v>40.677474610750636</v>
      </c>
      <c r="AL23">
        <f t="shared" si="8"/>
        <v>-10.272064335655926</v>
      </c>
      <c r="AN23">
        <f t="shared" si="9"/>
        <v>98.67307681016834</v>
      </c>
      <c r="AO23">
        <f t="shared" si="10"/>
        <v>-4.9336538405084172</v>
      </c>
      <c r="AP23">
        <f t="shared" si="11"/>
        <v>-4.977784164159929</v>
      </c>
      <c r="AQ23">
        <f t="shared" si="12"/>
        <v>-102.72145277664484</v>
      </c>
      <c r="AR23">
        <f t="shared" si="13"/>
        <v>-13.959813971144847</v>
      </c>
      <c r="AS23">
        <f t="shared" si="14"/>
        <v>0</v>
      </c>
      <c r="AT23">
        <f t="shared" si="15"/>
        <v>11.145340863228688</v>
      </c>
      <c r="AU23">
        <f t="shared" si="16"/>
        <v>-2.81447310791616</v>
      </c>
      <c r="AW23">
        <v>20</v>
      </c>
      <c r="AX23">
        <f>(R23*SUMPRODUCT(K$23:$K24, X$23:$X24)-$AZ$3*SUMPRODUCT(K$22:$K23, W$23:$W24))/Z23</f>
        <v>67.954233108960494</v>
      </c>
    </row>
    <row r="25" spans="5:50" x14ac:dyDescent="0.25">
      <c r="AN25" s="6">
        <f t="shared" ref="AN25:AU25" si="33">SUM(AN3:AN23)</f>
        <v>4665.967758041289</v>
      </c>
      <c r="AO25" s="6">
        <f t="shared" si="33"/>
        <v>-604.97384211551366</v>
      </c>
      <c r="AP25" s="6">
        <f t="shared" si="33"/>
        <v>-483.5349265666847</v>
      </c>
      <c r="AQ25" s="6">
        <f t="shared" si="33"/>
        <v>-2411.6368421172765</v>
      </c>
      <c r="AR25" s="6">
        <f t="shared" si="33"/>
        <v>1165.8221472418147</v>
      </c>
      <c r="AS25" s="6">
        <f t="shared" si="33"/>
        <v>-151.88864711589807</v>
      </c>
      <c r="AT25" s="6">
        <f t="shared" si="33"/>
        <v>414.69908459991632</v>
      </c>
      <c r="AU25" s="7">
        <f t="shared" si="33"/>
        <v>1428.6325847258327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CAFF-3FC2-4B90-ABDE-832E8ED547AE}">
  <sheetPr codeName="Sheet5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495.52669693524768</v>
      </c>
      <c r="K3">
        <v>1</v>
      </c>
      <c r="L3" s="2">
        <v>0</v>
      </c>
      <c r="O3">
        <f>$C$3</f>
        <v>495.52669693524768</v>
      </c>
      <c r="P3">
        <f>O3*B5</f>
        <v>396.42135754819816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495.52669693524768</v>
      </c>
      <c r="AF3">
        <f t="shared" ref="AF3:AF23" si="4">-$Z3*P3</f>
        <v>-396.42135754819816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-174.04440241295049</v>
      </c>
      <c r="AJ3">
        <f t="shared" ref="AJ3:AJ23" si="8">AB3-AC3</f>
        <v>0</v>
      </c>
      <c r="AL3">
        <f t="shared" ref="AL3:AL23" si="9">SUM(AI3:AK3)</f>
        <v>-174.04440241295049</v>
      </c>
      <c r="AN3">
        <f t="shared" ref="AN3:AN23" si="10">AE3*$K3</f>
        <v>495.52669693524768</v>
      </c>
      <c r="AO3">
        <f t="shared" ref="AO3:AO23" si="11">AF3*$K3</f>
        <v>-396.42135754819816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-174.04440241295049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-174.04440241295049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226.41907035315626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</v>
      </c>
      <c r="S4">
        <f t="shared" si="1"/>
        <v>6.8081894621894632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6.7241646396746546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-6.7241646396746546</v>
      </c>
      <c r="AK4">
        <f>G4*MAX(0, SUM(AB4, AE4:AF4))</f>
        <v>0</v>
      </c>
      <c r="AL4">
        <f t="shared" si="9"/>
        <v>-240.89696463967465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-219.69490571348155</v>
      </c>
      <c r="AR4">
        <f t="shared" si="14"/>
        <v>-219.69490571348155</v>
      </c>
      <c r="AS4">
        <f t="shared" si="15"/>
        <v>-6.3084385398955378</v>
      </c>
      <c r="AT4">
        <f t="shared" si="16"/>
        <v>0</v>
      </c>
      <c r="AU4">
        <f t="shared" si="17"/>
        <v>-226.00334425337707</v>
      </c>
      <c r="AW4">
        <v>1</v>
      </c>
      <c r="AX4">
        <f>(R4*SUMPRODUCT(K5:$K$23, X5:$X$23)-$AZ$3*SUMPRODUCT(K4:$K$22, W5:$W$23))/Z4</f>
        <v>6.8081894621894632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495.52669693524768</v>
      </c>
      <c r="P5">
        <f t="shared" ref="P5:P23" si="30">O5*$C$5</f>
        <v>24.776334846762385</v>
      </c>
      <c r="Q5" s="5">
        <f t="shared" ref="Q5:Q23" si="31">$C$8</f>
        <v>25</v>
      </c>
      <c r="R5">
        <f t="shared" si="0"/>
        <v>100000</v>
      </c>
      <c r="S5">
        <f t="shared" si="1"/>
        <v>16.902818780659114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6.7241646396746546</v>
      </c>
      <c r="AC5">
        <f t="shared" si="2"/>
        <v>16.488113138694189</v>
      </c>
      <c r="AE5">
        <f t="shared" si="3"/>
        <v>483.36909650008067</v>
      </c>
      <c r="AF5">
        <f t="shared" si="4"/>
        <v>-24.168454825004034</v>
      </c>
      <c r="AG5">
        <f t="shared" si="5"/>
        <v>-24.386632420091601</v>
      </c>
      <c r="AH5">
        <f t="shared" si="6"/>
        <v>-231.63924763359361</v>
      </c>
      <c r="AI5">
        <f t="shared" si="7"/>
        <v>203.17476162139147</v>
      </c>
      <c r="AJ5">
        <f t="shared" si="8"/>
        <v>-9.7639484990195342</v>
      </c>
      <c r="AK5">
        <f>G5*SUM(AB5, AE5:AF5)</f>
        <v>19.102917058904804</v>
      </c>
      <c r="AL5">
        <f t="shared" si="9"/>
        <v>212.51373018127674</v>
      </c>
      <c r="AN5">
        <f t="shared" si="10"/>
        <v>417.41943108577772</v>
      </c>
      <c r="AO5">
        <f t="shared" si="11"/>
        <v>-20.870971554288886</v>
      </c>
      <c r="AP5">
        <f t="shared" si="12"/>
        <v>-21.059381546314722</v>
      </c>
      <c r="AQ5">
        <f t="shared" si="13"/>
        <v>-200.0349705110618</v>
      </c>
      <c r="AR5">
        <f t="shared" si="14"/>
        <v>175.45410747411233</v>
      </c>
      <c r="AS5">
        <f t="shared" si="15"/>
        <v>-8.4317798906097146</v>
      </c>
      <c r="AT5">
        <f t="shared" si="16"/>
        <v>16.496563037528631</v>
      </c>
      <c r="AU5">
        <f t="shared" si="17"/>
        <v>183.51889062103126</v>
      </c>
      <c r="AW5">
        <v>2</v>
      </c>
      <c r="AX5">
        <f>(R5*SUMPRODUCT(K6:$K$23, X6:$X$23)-$AZ$3*SUMPRODUCT(K5:$K$22, W6:$W$23))/Z5</f>
        <v>16.902818780659114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495.52669693524768</v>
      </c>
      <c r="P6">
        <f t="shared" si="30"/>
        <v>24.776334846762385</v>
      </c>
      <c r="Q6" s="5">
        <f t="shared" si="31"/>
        <v>25</v>
      </c>
      <c r="R6">
        <f t="shared" si="0"/>
        <v>100000</v>
      </c>
      <c r="S6">
        <f t="shared" si="1"/>
        <v>29.856383692908487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16.488113138694189</v>
      </c>
      <c r="AC6">
        <f t="shared" si="2"/>
        <v>28.764217100589121</v>
      </c>
      <c r="AE6">
        <f t="shared" si="3"/>
        <v>477.39999714596325</v>
      </c>
      <c r="AF6">
        <f t="shared" si="4"/>
        <v>-23.869999857298161</v>
      </c>
      <c r="AG6">
        <f t="shared" si="5"/>
        <v>-24.085483188827407</v>
      </c>
      <c r="AH6">
        <f t="shared" si="6"/>
        <v>-229.13162825310761</v>
      </c>
      <c r="AI6">
        <f t="shared" si="7"/>
        <v>200.31288584673004</v>
      </c>
      <c r="AJ6">
        <f t="shared" si="8"/>
        <v>-12.276103961894933</v>
      </c>
      <c r="AK6">
        <f>G6*SUM(AB6, AE6:AF6)</f>
        <v>27.496059460000517</v>
      </c>
      <c r="AL6">
        <f t="shared" si="9"/>
        <v>215.53284134483562</v>
      </c>
      <c r="AN6">
        <f t="shared" si="10"/>
        <v>371.81163478943836</v>
      </c>
      <c r="AO6">
        <f t="shared" si="11"/>
        <v>-18.590581739471915</v>
      </c>
      <c r="AP6">
        <f t="shared" si="12"/>
        <v>-18.758405807852185</v>
      </c>
      <c r="AQ6">
        <f t="shared" si="13"/>
        <v>-178.4537197152645</v>
      </c>
      <c r="AR6">
        <f t="shared" si="14"/>
        <v>156.00892752684973</v>
      </c>
      <c r="AS6">
        <f t="shared" si="15"/>
        <v>-9.5609516342785152</v>
      </c>
      <c r="AT6">
        <f t="shared" si="16"/>
        <v>21.414652030181394</v>
      </c>
      <c r="AU6">
        <f t="shared" si="17"/>
        <v>167.86262792275258</v>
      </c>
      <c r="AW6">
        <v>3</v>
      </c>
      <c r="AX6">
        <f>(R6*SUMPRODUCT(K7:$K$23, X7:$X$23)-$AZ$3*SUMPRODUCT(K6:$K$22, W7:$W$23))/Z6</f>
        <v>29.856383692908487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495.52669693524768</v>
      </c>
      <c r="P7">
        <f t="shared" si="30"/>
        <v>24.776334846762385</v>
      </c>
      <c r="Q7" s="5">
        <f t="shared" si="31"/>
        <v>25</v>
      </c>
      <c r="R7">
        <f t="shared" si="0"/>
        <v>100000</v>
      </c>
      <c r="S7">
        <f t="shared" si="1"/>
        <v>40.779693273358468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28.764217100589121</v>
      </c>
      <c r="AC7">
        <f t="shared" si="2"/>
        <v>38.802602657550096</v>
      </c>
      <c r="AE7">
        <f t="shared" si="3"/>
        <v>471.50245585462045</v>
      </c>
      <c r="AF7">
        <f t="shared" si="4"/>
        <v>-23.575122792731023</v>
      </c>
      <c r="AG7">
        <f t="shared" si="5"/>
        <v>-23.787944159759036</v>
      </c>
      <c r="AH7">
        <f t="shared" si="6"/>
        <v>-226.73678872037823</v>
      </c>
      <c r="AI7">
        <f t="shared" si="7"/>
        <v>197.40260018175218</v>
      </c>
      <c r="AJ7">
        <f t="shared" si="8"/>
        <v>-10.038385556960975</v>
      </c>
      <c r="AK7">
        <f>G7*SUM(AB7, AE7:AF7)</f>
        <v>23.405555112977698</v>
      </c>
      <c r="AL7">
        <f t="shared" si="9"/>
        <v>210.76976973776891</v>
      </c>
      <c r="AN7">
        <f t="shared" si="10"/>
        <v>332.41466009173899</v>
      </c>
      <c r="AO7">
        <f t="shared" si="11"/>
        <v>-16.620733004586949</v>
      </c>
      <c r="AP7">
        <f t="shared" si="12"/>
        <v>-16.77077451869242</v>
      </c>
      <c r="AQ7">
        <f t="shared" si="13"/>
        <v>-159.85204661588483</v>
      </c>
      <c r="AR7">
        <f t="shared" si="14"/>
        <v>139.17110595257478</v>
      </c>
      <c r="AS7">
        <f t="shared" si="15"/>
        <v>-7.0771773961149442</v>
      </c>
      <c r="AT7">
        <f t="shared" si="16"/>
        <v>16.501185838017946</v>
      </c>
      <c r="AU7">
        <f t="shared" si="17"/>
        <v>148.5951143944778</v>
      </c>
      <c r="AW7">
        <v>4</v>
      </c>
      <c r="AX7">
        <f>(R7*SUMPRODUCT(K8:$K$23, X8:$X$23)-$AZ$3*SUMPRODUCT(K7:$K$22, W8:$W$23))/Z7</f>
        <v>40.779693273358468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495.52669693524768</v>
      </c>
      <c r="P8">
        <f t="shared" si="30"/>
        <v>24.776334846762385</v>
      </c>
      <c r="Q8" s="5">
        <f t="shared" si="31"/>
        <v>25</v>
      </c>
      <c r="R8">
        <f t="shared" si="0"/>
        <v>100000</v>
      </c>
      <c r="S8">
        <f t="shared" si="1"/>
        <v>45.913805032906652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38.802602657550096</v>
      </c>
      <c r="AC8">
        <f t="shared" si="2"/>
        <v>43.147869180885209</v>
      </c>
      <c r="AE8">
        <f t="shared" si="3"/>
        <v>465.67521641202262</v>
      </c>
      <c r="AF8">
        <f t="shared" si="4"/>
        <v>-23.283760820601131</v>
      </c>
      <c r="AG8">
        <f t="shared" si="5"/>
        <v>-23.493951955169535</v>
      </c>
      <c r="AH8">
        <f t="shared" si="6"/>
        <v>-224.45105196762975</v>
      </c>
      <c r="AI8">
        <f t="shared" si="7"/>
        <v>194.44645166862219</v>
      </c>
      <c r="AJ8">
        <f t="shared" si="8"/>
        <v>-4.3452665233351127</v>
      </c>
      <c r="AK8">
        <f t="shared" ref="AK8:AK23" si="32">G8*SUM(AB8:AB8, AE8:AF8)</f>
        <v>10.249433440703095</v>
      </c>
      <c r="AL8">
        <f t="shared" si="9"/>
        <v>200.35061858599016</v>
      </c>
      <c r="AN8">
        <f t="shared" si="10"/>
        <v>306.11318339572239</v>
      </c>
      <c r="AO8">
        <f t="shared" si="11"/>
        <v>-15.305659169786122</v>
      </c>
      <c r="AP8">
        <f t="shared" si="12"/>
        <v>-15.44382902520605</v>
      </c>
      <c r="AQ8">
        <f t="shared" si="13"/>
        <v>-147.54366050165433</v>
      </c>
      <c r="AR8">
        <f t="shared" si="14"/>
        <v>127.82003469907592</v>
      </c>
      <c r="AS8">
        <f t="shared" si="15"/>
        <v>-2.8563756912158347</v>
      </c>
      <c r="AT8">
        <f t="shared" si="16"/>
        <v>6.7374998453003228</v>
      </c>
      <c r="AU8">
        <f t="shared" si="17"/>
        <v>131.70115885316039</v>
      </c>
      <c r="AW8">
        <v>5</v>
      </c>
      <c r="AX8">
        <f>(R8*SUMPRODUCT(K9:$K$23, X9:$X$23)-$AZ$3*SUMPRODUCT(K8:$K$22, W9:$W$23))/Z8</f>
        <v>45.913805032906652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495.52669693524768</v>
      </c>
      <c r="P9">
        <f t="shared" si="30"/>
        <v>24.776334846762385</v>
      </c>
      <c r="Q9" s="5">
        <f t="shared" si="31"/>
        <v>25</v>
      </c>
      <c r="R9">
        <f t="shared" si="0"/>
        <v>100000</v>
      </c>
      <c r="S9">
        <f t="shared" si="1"/>
        <v>47.404946855762503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43.147869180885209</v>
      </c>
      <c r="AC9">
        <f t="shared" si="2"/>
        <v>43.998202018740812</v>
      </c>
      <c r="AE9">
        <f t="shared" si="3"/>
        <v>459.91579283431082</v>
      </c>
      <c r="AF9">
        <f t="shared" si="4"/>
        <v>-22.995789641715543</v>
      </c>
      <c r="AG9">
        <f t="shared" si="5"/>
        <v>-23.203381153771101</v>
      </c>
      <c r="AH9">
        <f t="shared" si="6"/>
        <v>-222.52512738696814</v>
      </c>
      <c r="AI9">
        <f t="shared" si="7"/>
        <v>191.19149465185606</v>
      </c>
      <c r="AJ9">
        <f t="shared" si="8"/>
        <v>-0.85033283785560343</v>
      </c>
      <c r="AK9">
        <f t="shared" si="32"/>
        <v>2.8324004470035349</v>
      </c>
      <c r="AL9">
        <f t="shared" si="9"/>
        <v>193.17356226100398</v>
      </c>
      <c r="AN9">
        <f t="shared" si="10"/>
        <v>287.32865117565945</v>
      </c>
      <c r="AO9">
        <f t="shared" si="11"/>
        <v>-14.366432558782973</v>
      </c>
      <c r="AP9">
        <f t="shared" si="12"/>
        <v>-14.496123667641955</v>
      </c>
      <c r="AQ9">
        <f t="shared" si="13"/>
        <v>-139.02076358535396</v>
      </c>
      <c r="AR9">
        <f t="shared" si="14"/>
        <v>119.44533136388058</v>
      </c>
      <c r="AS9">
        <f t="shared" si="15"/>
        <v>-0.53123852487370826</v>
      </c>
      <c r="AT9">
        <f t="shared" si="16"/>
        <v>1.7695191439534905</v>
      </c>
      <c r="AU9">
        <f t="shared" si="17"/>
        <v>120.68361198296036</v>
      </c>
      <c r="AW9">
        <v>6</v>
      </c>
      <c r="AX9">
        <f>(R9*SUMPRODUCT(K10:$K$23, X10:$X$23)-$AZ$3*SUMPRODUCT(K9:$K$22, W10:$W$23))/Z9</f>
        <v>47.404946855762503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495.52669693524768</v>
      </c>
      <c r="P10">
        <f t="shared" si="30"/>
        <v>24.776334846762385</v>
      </c>
      <c r="Q10" s="5">
        <f t="shared" si="31"/>
        <v>25</v>
      </c>
      <c r="R10">
        <f t="shared" si="0"/>
        <v>100000</v>
      </c>
      <c r="S10">
        <f t="shared" si="1"/>
        <v>48.313807074446991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43.998202018740812</v>
      </c>
      <c r="AC10">
        <f t="shared" si="2"/>
        <v>44.28670396656571</v>
      </c>
      <c r="AE10">
        <f t="shared" si="3"/>
        <v>454.22303609578728</v>
      </c>
      <c r="AF10">
        <f t="shared" si="4"/>
        <v>-22.711151804789367</v>
      </c>
      <c r="AG10">
        <f t="shared" si="5"/>
        <v>-22.916173785644808</v>
      </c>
      <c r="AH10">
        <f t="shared" si="6"/>
        <v>-220.6942263543385</v>
      </c>
      <c r="AI10">
        <f t="shared" si="7"/>
        <v>187.90148415101461</v>
      </c>
      <c r="AJ10">
        <f t="shared" si="8"/>
        <v>-0.2885019478248978</v>
      </c>
      <c r="AK10">
        <f t="shared" si="32"/>
        <v>1.9495913538699288</v>
      </c>
      <c r="AL10">
        <f t="shared" si="9"/>
        <v>189.56257355705964</v>
      </c>
      <c r="AN10">
        <f t="shared" si="10"/>
        <v>269.61724247149618</v>
      </c>
      <c r="AO10">
        <f t="shared" si="11"/>
        <v>-13.480862123574811</v>
      </c>
      <c r="AP10">
        <f t="shared" si="12"/>
        <v>-13.602558860049074</v>
      </c>
      <c r="AQ10">
        <f t="shared" si="13"/>
        <v>-130.99945183425015</v>
      </c>
      <c r="AR10">
        <f t="shared" si="14"/>
        <v>111.53436965362218</v>
      </c>
      <c r="AS10">
        <f t="shared" si="15"/>
        <v>-0.17124868938571616</v>
      </c>
      <c r="AT10">
        <f t="shared" si="16"/>
        <v>1.1572364301352445</v>
      </c>
      <c r="AU10">
        <f t="shared" si="17"/>
        <v>112.5203573943717</v>
      </c>
      <c r="AW10">
        <v>7</v>
      </c>
      <c r="AX10">
        <f>(R10*SUMPRODUCT(K11:$K$23, X11:$X$23)-$AZ$3*SUMPRODUCT(K10:$K$22, W11:$W$23))/Z10</f>
        <v>48.313807074446991</v>
      </c>
    </row>
    <row r="11" spans="1:52" x14ac:dyDescent="0.25">
      <c r="A11" t="s">
        <v>33</v>
      </c>
      <c r="C11" s="25">
        <f>AU25</f>
        <v>1388.7565637375712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495.52669693524768</v>
      </c>
      <c r="P11">
        <f t="shared" si="30"/>
        <v>24.776334846762385</v>
      </c>
      <c r="Q11" s="5">
        <f t="shared" si="31"/>
        <v>25</v>
      </c>
      <c r="R11">
        <f t="shared" si="0"/>
        <v>100000</v>
      </c>
      <c r="S11">
        <f t="shared" si="1"/>
        <v>48.470791468006389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44.28670396656571</v>
      </c>
      <c r="AC11">
        <f t="shared" si="2"/>
        <v>43.880167906317183</v>
      </c>
      <c r="AE11">
        <f t="shared" si="3"/>
        <v>448.59582451699015</v>
      </c>
      <c r="AF11">
        <f t="shared" si="4"/>
        <v>-22.429791225849506</v>
      </c>
      <c r="AG11">
        <f t="shared" si="5"/>
        <v>-22.632273260526759</v>
      </c>
      <c r="AH11">
        <f t="shared" si="6"/>
        <v>-218.95514904640731</v>
      </c>
      <c r="AI11">
        <f t="shared" si="7"/>
        <v>184.57861098420659</v>
      </c>
      <c r="AJ11">
        <f t="shared" si="8"/>
        <v>0.40653606024852706</v>
      </c>
      <c r="AK11">
        <f t="shared" si="32"/>
        <v>1.1290865694184951</v>
      </c>
      <c r="AL11">
        <f t="shared" si="9"/>
        <v>186.11423361387361</v>
      </c>
      <c r="AN11">
        <f t="shared" si="10"/>
        <v>253.23542369158343</v>
      </c>
      <c r="AO11">
        <f t="shared" si="11"/>
        <v>-12.661771184579171</v>
      </c>
      <c r="AP11">
        <f t="shared" si="12"/>
        <v>-12.776073683708844</v>
      </c>
      <c r="AQ11">
        <f t="shared" si="13"/>
        <v>-123.60168532090459</v>
      </c>
      <c r="AR11">
        <f t="shared" si="14"/>
        <v>104.19589350239083</v>
      </c>
      <c r="AS11">
        <f t="shared" si="15"/>
        <v>0.22949239791473747</v>
      </c>
      <c r="AT11">
        <f t="shared" si="16"/>
        <v>0.63737712248888734</v>
      </c>
      <c r="AU11">
        <f t="shared" si="17"/>
        <v>105.06276302279446</v>
      </c>
      <c r="AW11">
        <v>8</v>
      </c>
      <c r="AX11">
        <f>(R11*SUMPRODUCT(K12:$K$23, X12:$X$23)-$AZ$3*SUMPRODUCT(K11:$K$22, W12:$W$23))/Z11</f>
        <v>48.470791468006389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495.52669693524768</v>
      </c>
      <c r="P12">
        <f t="shared" si="30"/>
        <v>24.776334846762385</v>
      </c>
      <c r="Q12" s="5">
        <f t="shared" si="31"/>
        <v>25</v>
      </c>
      <c r="R12">
        <f t="shared" si="0"/>
        <v>100000</v>
      </c>
      <c r="S12">
        <f t="shared" si="1"/>
        <v>48.015269171605524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43.880167906317183</v>
      </c>
      <c r="AC12">
        <f t="shared" si="2"/>
        <v>42.92873123569143</v>
      </c>
      <c r="AE12">
        <f t="shared" si="3"/>
        <v>443.0326593987491</v>
      </c>
      <c r="AF12">
        <f t="shared" si="4"/>
        <v>-22.151632969937456</v>
      </c>
      <c r="AG12">
        <f t="shared" si="5"/>
        <v>-22.351603966992815</v>
      </c>
      <c r="AH12">
        <f t="shared" si="6"/>
        <v>-217.38624371470902</v>
      </c>
      <c r="AI12">
        <f t="shared" si="7"/>
        <v>181.14317874710983</v>
      </c>
      <c r="AJ12">
        <f t="shared" si="8"/>
        <v>0.95143667062575332</v>
      </c>
      <c r="AK12">
        <f t="shared" si="32"/>
        <v>1.0689507469707964</v>
      </c>
      <c r="AL12">
        <f t="shared" si="9"/>
        <v>183.16356616470637</v>
      </c>
      <c r="AN12">
        <f t="shared" si="10"/>
        <v>237.75546988977365</v>
      </c>
      <c r="AO12">
        <f t="shared" si="11"/>
        <v>-11.887773494488684</v>
      </c>
      <c r="AP12">
        <f t="shared" si="12"/>
        <v>-11.99508882973676</v>
      </c>
      <c r="AQ12">
        <f t="shared" si="13"/>
        <v>-116.66130571977745</v>
      </c>
      <c r="AR12">
        <f t="shared" si="14"/>
        <v>97.211301845770791</v>
      </c>
      <c r="AS12">
        <f t="shared" si="15"/>
        <v>0.5105927698467696</v>
      </c>
      <c r="AT12">
        <f t="shared" si="16"/>
        <v>0.57365722761833893</v>
      </c>
      <c r="AU12">
        <f t="shared" si="17"/>
        <v>98.295551843235884</v>
      </c>
      <c r="AW12">
        <v>9</v>
      </c>
      <c r="AX12">
        <f>(R12*SUMPRODUCT(K13:$K$23, X13:$X$23)-$AZ$3*SUMPRODUCT(K12:$K$22, W13:$W$23))/Z12</f>
        <v>48.015269171605524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495.52669693524768</v>
      </c>
      <c r="P13">
        <f t="shared" si="30"/>
        <v>24.776334846762385</v>
      </c>
      <c r="Q13" s="5">
        <f t="shared" si="31"/>
        <v>25</v>
      </c>
      <c r="R13">
        <f t="shared" si="0"/>
        <v>100000</v>
      </c>
      <c r="S13">
        <f t="shared" si="1"/>
        <v>46.884205989871454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42.92873123569143</v>
      </c>
      <c r="AC13">
        <f t="shared" si="2"/>
        <v>41.397090029213018</v>
      </c>
      <c r="AE13">
        <f t="shared" si="3"/>
        <v>437.53248779212709</v>
      </c>
      <c r="AF13">
        <f t="shared" si="4"/>
        <v>-21.876624389606352</v>
      </c>
      <c r="AG13">
        <f t="shared" si="5"/>
        <v>-22.074112782328108</v>
      </c>
      <c r="AH13">
        <f t="shared" si="6"/>
        <v>-215.90057997912609</v>
      </c>
      <c r="AI13">
        <f t="shared" si="7"/>
        <v>177.68117064106653</v>
      </c>
      <c r="AJ13">
        <f t="shared" si="8"/>
        <v>1.5316412064784117</v>
      </c>
      <c r="AK13">
        <f t="shared" si="32"/>
        <v>0.91716918927642432</v>
      </c>
      <c r="AL13">
        <f t="shared" si="9"/>
        <v>180.12998103682136</v>
      </c>
      <c r="AN13">
        <f t="shared" si="10"/>
        <v>223.26117528911834</v>
      </c>
      <c r="AO13">
        <f t="shared" si="11"/>
        <v>-11.163058764455917</v>
      </c>
      <c r="AP13">
        <f t="shared" si="12"/>
        <v>-11.263831831360072</v>
      </c>
      <c r="AQ13">
        <f t="shared" si="13"/>
        <v>-110.16831567177931</v>
      </c>
      <c r="AR13">
        <f t="shared" si="14"/>
        <v>90.66596902152304</v>
      </c>
      <c r="AS13">
        <f t="shared" si="15"/>
        <v>0.78155571396581103</v>
      </c>
      <c r="AT13">
        <f t="shared" si="16"/>
        <v>0.46800700942259699</v>
      </c>
      <c r="AU13">
        <f t="shared" si="17"/>
        <v>91.915531744911448</v>
      </c>
      <c r="AW13">
        <v>10</v>
      </c>
      <c r="AX13">
        <f>(R13*SUMPRODUCT(K14:$K$23, X14:$X$23)-$AZ$3*SUMPRODUCT(K13:$K$22, W14:$W$23))/Z13</f>
        <v>46.884205989871454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495.52669693524768</v>
      </c>
      <c r="P14">
        <f t="shared" si="30"/>
        <v>24.776334846762385</v>
      </c>
      <c r="Q14" s="5">
        <f t="shared" si="31"/>
        <v>25</v>
      </c>
      <c r="R14">
        <f t="shared" si="0"/>
        <v>100000</v>
      </c>
      <c r="S14">
        <f t="shared" si="1"/>
        <v>45.037145353095994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41.397090029213018</v>
      </c>
      <c r="AC14">
        <f t="shared" si="2"/>
        <v>39.271900675956431</v>
      </c>
      <c r="AE14">
        <f t="shared" si="3"/>
        <v>432.09388765107536</v>
      </c>
      <c r="AF14">
        <f t="shared" si="4"/>
        <v>-21.60469438255377</v>
      </c>
      <c r="AG14">
        <f t="shared" si="5"/>
        <v>-21.799727962363384</v>
      </c>
      <c r="AH14">
        <f t="shared" si="6"/>
        <v>-214.57476856576326</v>
      </c>
      <c r="AI14">
        <f t="shared" si="7"/>
        <v>174.11469674039498</v>
      </c>
      <c r="AJ14">
        <f t="shared" si="8"/>
        <v>2.1251893532565873</v>
      </c>
      <c r="AK14">
        <f t="shared" si="32"/>
        <v>0.81339530993592235</v>
      </c>
      <c r="AL14">
        <f t="shared" si="9"/>
        <v>177.05328140358748</v>
      </c>
      <c r="AN14">
        <f t="shared" si="10"/>
        <v>209.70705962402792</v>
      </c>
      <c r="AO14">
        <f t="shared" si="11"/>
        <v>-10.485352981201396</v>
      </c>
      <c r="AP14">
        <f t="shared" si="12"/>
        <v>-10.58000814693901</v>
      </c>
      <c r="AQ14">
        <f t="shared" si="13"/>
        <v>-104.1390426280901</v>
      </c>
      <c r="AR14">
        <f t="shared" si="14"/>
        <v>84.502655867797429</v>
      </c>
      <c r="AS14">
        <f t="shared" si="15"/>
        <v>1.0314129015766449</v>
      </c>
      <c r="AT14">
        <f t="shared" si="16"/>
        <v>0.39476313744197122</v>
      </c>
      <c r="AU14">
        <f t="shared" si="17"/>
        <v>85.928831906816043</v>
      </c>
      <c r="AW14">
        <v>11</v>
      </c>
      <c r="AX14">
        <f>(R14*SUMPRODUCT(K15:$K$23, X15:$X$23)-$AZ$3*SUMPRODUCT(K14:$K$22, W15:$W$23))/Z14</f>
        <v>45.037145353095994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495.52669693524768</v>
      </c>
      <c r="P15">
        <f t="shared" si="30"/>
        <v>24.776334846762385</v>
      </c>
      <c r="Q15" s="5">
        <f t="shared" si="31"/>
        <v>25</v>
      </c>
      <c r="R15">
        <f t="shared" si="0"/>
        <v>100000</v>
      </c>
      <c r="S15">
        <f t="shared" si="1"/>
        <v>42.329065427931177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39.271900675956431</v>
      </c>
      <c r="AC15">
        <f t="shared" si="2"/>
        <v>36.450881703814503</v>
      </c>
      <c r="AE15">
        <f t="shared" si="3"/>
        <v>426.71353190685005</v>
      </c>
      <c r="AF15">
        <f t="shared" si="4"/>
        <v>-21.335676595342505</v>
      </c>
      <c r="AG15">
        <f t="shared" si="5"/>
        <v>-21.52828165192734</v>
      </c>
      <c r="AH15">
        <f t="shared" si="6"/>
        <v>-213.79612324963901</v>
      </c>
      <c r="AI15">
        <f t="shared" si="7"/>
        <v>170.05345040994123</v>
      </c>
      <c r="AJ15">
        <f t="shared" si="8"/>
        <v>2.8210189721419283</v>
      </c>
      <c r="AK15">
        <f t="shared" si="32"/>
        <v>1.8230639995486027</v>
      </c>
      <c r="AL15">
        <f t="shared" si="9"/>
        <v>174.69753338163176</v>
      </c>
      <c r="AN15">
        <f t="shared" si="10"/>
        <v>196.87786372768628</v>
      </c>
      <c r="AO15">
        <f t="shared" si="11"/>
        <v>-9.8438931863843138</v>
      </c>
      <c r="AP15">
        <f t="shared" si="12"/>
        <v>-9.9327576569206038</v>
      </c>
      <c r="AQ15">
        <f t="shared" si="13"/>
        <v>-98.641643330492059</v>
      </c>
      <c r="AR15">
        <f t="shared" si="14"/>
        <v>78.45956955388931</v>
      </c>
      <c r="AS15">
        <f t="shared" si="15"/>
        <v>1.3015668527986055</v>
      </c>
      <c r="AT15">
        <f t="shared" si="16"/>
        <v>0.841128576509103</v>
      </c>
      <c r="AU15">
        <f t="shared" si="17"/>
        <v>80.602264983197003</v>
      </c>
      <c r="AW15">
        <v>12</v>
      </c>
      <c r="AX15">
        <f>(R15*SUMPRODUCT(K16:$K$23, X16:$X$23)-$AZ$3*SUMPRODUCT(K15:$K$22, W16:$W$23))/Z15</f>
        <v>42.329065427931177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495.52669693524768</v>
      </c>
      <c r="P16">
        <f t="shared" si="30"/>
        <v>24.776334846762385</v>
      </c>
      <c r="Q16" s="5">
        <f t="shared" si="31"/>
        <v>25</v>
      </c>
      <c r="R16">
        <f t="shared" si="0"/>
        <v>100000</v>
      </c>
      <c r="S16">
        <f t="shared" si="1"/>
        <v>38.919317201730479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36.450881703814503</v>
      </c>
      <c r="AC16">
        <f t="shared" si="2"/>
        <v>33.096475773024622</v>
      </c>
      <c r="AE16">
        <f t="shared" si="3"/>
        <v>421.38938961845753</v>
      </c>
      <c r="AF16">
        <f t="shared" si="4"/>
        <v>-21.069469480922876</v>
      </c>
      <c r="AG16">
        <f t="shared" si="5"/>
        <v>-21.259671387267456</v>
      </c>
      <c r="AH16">
        <f t="shared" si="6"/>
        <v>-213.30979256243756</v>
      </c>
      <c r="AI16">
        <f t="shared" si="7"/>
        <v>165.75045618782963</v>
      </c>
      <c r="AJ16">
        <f t="shared" si="8"/>
        <v>3.3544059307898806</v>
      </c>
      <c r="AK16">
        <f t="shared" si="32"/>
        <v>3.1010726930735792</v>
      </c>
      <c r="AL16">
        <f t="shared" si="9"/>
        <v>172.20593481169308</v>
      </c>
      <c r="AN16">
        <f t="shared" si="10"/>
        <v>184.33810685190477</v>
      </c>
      <c r="AO16">
        <f t="shared" si="11"/>
        <v>-9.2169053425952381</v>
      </c>
      <c r="AP16">
        <f t="shared" si="12"/>
        <v>-9.3001097615933741</v>
      </c>
      <c r="AQ16">
        <f t="shared" si="13"/>
        <v>-93.313036119716116</v>
      </c>
      <c r="AR16">
        <f t="shared" si="14"/>
        <v>72.508055628000037</v>
      </c>
      <c r="AS16">
        <f t="shared" si="15"/>
        <v>1.4673953690539805</v>
      </c>
      <c r="AT16">
        <f t="shared" si="16"/>
        <v>1.3565739516339319</v>
      </c>
      <c r="AU16">
        <f t="shared" si="17"/>
        <v>75.332024948687945</v>
      </c>
      <c r="AW16">
        <v>13</v>
      </c>
      <c r="AX16">
        <f>(R16*SUMPRODUCT(K17:$K$23, X17:$X$23)-$AZ$3*SUMPRODUCT(K16:$K$22, W17:$W$23))/Z16</f>
        <v>38.919317201730479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495.52669693524768</v>
      </c>
      <c r="P17">
        <f t="shared" si="30"/>
        <v>24.776334846762385</v>
      </c>
      <c r="Q17" s="5">
        <f t="shared" si="31"/>
        <v>25</v>
      </c>
      <c r="R17">
        <f t="shared" si="0"/>
        <v>100000</v>
      </c>
      <c r="S17">
        <f t="shared" si="1"/>
        <v>35.303687223423381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33.096475773024622</v>
      </c>
      <c r="AC17">
        <f t="shared" si="2"/>
        <v>29.646448469270581</v>
      </c>
      <c r="AE17">
        <f t="shared" si="3"/>
        <v>416.12102987621421</v>
      </c>
      <c r="AF17">
        <f t="shared" si="4"/>
        <v>-20.80605149381071</v>
      </c>
      <c r="AG17">
        <f t="shared" si="5"/>
        <v>-20.993875428400493</v>
      </c>
      <c r="AH17">
        <f t="shared" si="6"/>
        <v>-212.7969799771426</v>
      </c>
      <c r="AI17">
        <f t="shared" si="7"/>
        <v>161.52412297686044</v>
      </c>
      <c r="AJ17">
        <f t="shared" si="8"/>
        <v>3.450027303754041</v>
      </c>
      <c r="AK17">
        <f t="shared" si="32"/>
        <v>5.9120780673449085</v>
      </c>
      <c r="AL17">
        <f t="shared" si="9"/>
        <v>170.88622834795939</v>
      </c>
      <c r="AN17">
        <f t="shared" si="10"/>
        <v>171.45469190921568</v>
      </c>
      <c r="AO17">
        <f t="shared" si="11"/>
        <v>-8.5727345954607834</v>
      </c>
      <c r="AP17">
        <f t="shared" si="12"/>
        <v>-8.6501238464867356</v>
      </c>
      <c r="AQ17">
        <f t="shared" si="13"/>
        <v>-87.678915559845478</v>
      </c>
      <c r="AR17">
        <f t="shared" si="14"/>
        <v>66.552917907422696</v>
      </c>
      <c r="AS17">
        <f t="shared" si="15"/>
        <v>1.4215176017888229</v>
      </c>
      <c r="AT17">
        <f t="shared" si="16"/>
        <v>2.4359584130640779</v>
      </c>
      <c r="AU17">
        <f t="shared" si="17"/>
        <v>70.410393922275603</v>
      </c>
      <c r="AW17">
        <v>14</v>
      </c>
      <c r="AX17">
        <f>(R17*SUMPRODUCT(K18:$K$23, X18:$X$23)-$AZ$3*SUMPRODUCT(K17:$K$22, W18:$W$23))/Z17</f>
        <v>35.303687223423381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495.52669693524768</v>
      </c>
      <c r="P18">
        <f t="shared" si="30"/>
        <v>24.776334846762385</v>
      </c>
      <c r="Q18" s="5">
        <f t="shared" si="31"/>
        <v>25</v>
      </c>
      <c r="R18">
        <f t="shared" si="0"/>
        <v>100000</v>
      </c>
      <c r="S18">
        <f t="shared" si="1"/>
        <v>31.633430366339532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29.646448469270581</v>
      </c>
      <c r="AC18">
        <f t="shared" si="2"/>
        <v>26.231519963548294</v>
      </c>
      <c r="AE18">
        <f t="shared" si="3"/>
        <v>410.90764715038426</v>
      </c>
      <c r="AF18">
        <f t="shared" si="4"/>
        <v>-20.545382357519216</v>
      </c>
      <c r="AG18">
        <f t="shared" si="5"/>
        <v>-20.730853135248893</v>
      </c>
      <c r="AH18">
        <f t="shared" si="6"/>
        <v>-212.33415547038544</v>
      </c>
      <c r="AI18">
        <f t="shared" si="7"/>
        <v>157.29725618723074</v>
      </c>
      <c r="AJ18">
        <f t="shared" si="8"/>
        <v>3.4149285057222869</v>
      </c>
      <c r="AK18">
        <f t="shared" si="32"/>
        <v>9.0721882064621298</v>
      </c>
      <c r="AL18">
        <f t="shared" si="9"/>
        <v>169.78437289941516</v>
      </c>
      <c r="AN18">
        <f t="shared" si="10"/>
        <v>158.21569714537313</v>
      </c>
      <c r="AO18">
        <f t="shared" si="11"/>
        <v>-7.9107848572686565</v>
      </c>
      <c r="AP18">
        <f t="shared" si="12"/>
        <v>-7.9821984427837878</v>
      </c>
      <c r="AQ18">
        <f t="shared" si="13"/>
        <v>-81.757048496169986</v>
      </c>
      <c r="AR18">
        <f t="shared" si="14"/>
        <v>60.565665349150692</v>
      </c>
      <c r="AS18">
        <f t="shared" si="15"/>
        <v>1.3148825483812943</v>
      </c>
      <c r="AT18">
        <f t="shared" si="16"/>
        <v>3.4931512997472227</v>
      </c>
      <c r="AU18">
        <f t="shared" si="17"/>
        <v>65.373699197279208</v>
      </c>
      <c r="AW18">
        <v>15</v>
      </c>
      <c r="AX18">
        <f>(R18*SUMPRODUCT(K19:$K$23, X19:$X$23)-$AZ$3*SUMPRODUCT(K18:$K$22, W19:$W$23))/Z18</f>
        <v>31.633430366339532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495.52669693524768</v>
      </c>
      <c r="P19">
        <f t="shared" si="30"/>
        <v>24.776334846762385</v>
      </c>
      <c r="Q19" s="5">
        <f t="shared" si="31"/>
        <v>25</v>
      </c>
      <c r="R19">
        <f t="shared" si="0"/>
        <v>100000</v>
      </c>
      <c r="S19">
        <f t="shared" si="1"/>
        <v>27.323183212905938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26.231519963548294</v>
      </c>
      <c r="AC19">
        <f t="shared" si="2"/>
        <v>22.372737577179379</v>
      </c>
      <c r="AE19">
        <f t="shared" si="3"/>
        <v>405.74660231324191</v>
      </c>
      <c r="AF19">
        <f t="shared" si="4"/>
        <v>-20.287330115662094</v>
      </c>
      <c r="AG19">
        <f t="shared" si="5"/>
        <v>-20.470471360207174</v>
      </c>
      <c r="AH19">
        <f t="shared" si="6"/>
        <v>-212.29297475691564</v>
      </c>
      <c r="AI19">
        <f t="shared" si="7"/>
        <v>152.69582608045701</v>
      </c>
      <c r="AJ19">
        <f t="shared" si="8"/>
        <v>3.8587823863689152</v>
      </c>
      <c r="AK19">
        <f t="shared" si="32"/>
        <v>9.1807046651931579</v>
      </c>
      <c r="AL19">
        <f t="shared" si="9"/>
        <v>165.73531313201909</v>
      </c>
      <c r="AN19">
        <f t="shared" si="10"/>
        <v>145.54545439138835</v>
      </c>
      <c r="AO19">
        <f t="shared" si="11"/>
        <v>-7.2772727195694165</v>
      </c>
      <c r="AP19">
        <f t="shared" si="12"/>
        <v>-7.3429673563282964</v>
      </c>
      <c r="AQ19">
        <f t="shared" si="13"/>
        <v>-76.151660417949557</v>
      </c>
      <c r="AR19">
        <f t="shared" si="14"/>
        <v>54.773553897541078</v>
      </c>
      <c r="AS19">
        <f t="shared" si="15"/>
        <v>1.3841846921689438</v>
      </c>
      <c r="AT19">
        <f t="shared" si="16"/>
        <v>3.2932126221407141</v>
      </c>
      <c r="AU19">
        <f t="shared" si="17"/>
        <v>59.450951211850736</v>
      </c>
      <c r="AW19">
        <v>16</v>
      </c>
      <c r="AX19">
        <f>(R19*SUMPRODUCT(K20:$K$23, X20:$X$23)-$AZ$3*SUMPRODUCT(K19:$K$22, W20:$W$23))/Z19</f>
        <v>27.323183212905938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495.52669693524768</v>
      </c>
      <c r="P20">
        <f t="shared" si="30"/>
        <v>24.776334846762385</v>
      </c>
      <c r="Q20" s="5">
        <f t="shared" si="31"/>
        <v>25</v>
      </c>
      <c r="R20">
        <f t="shared" si="0"/>
        <v>100000</v>
      </c>
      <c r="S20">
        <f t="shared" si="1"/>
        <v>20.654214075846102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22.372737577179379</v>
      </c>
      <c r="AC20">
        <f t="shared" si="2"/>
        <v>16.699123713515149</v>
      </c>
      <c r="AE20">
        <f t="shared" si="3"/>
        <v>400.63793205030237</v>
      </c>
      <c r="AF20">
        <f t="shared" si="4"/>
        <v>-20.031896602515118</v>
      </c>
      <c r="AG20">
        <f t="shared" si="5"/>
        <v>-20.212731954109792</v>
      </c>
      <c r="AH20">
        <f t="shared" si="6"/>
        <v>-212.13876998124456</v>
      </c>
      <c r="AI20">
        <f t="shared" si="7"/>
        <v>148.25453351243286</v>
      </c>
      <c r="AJ20">
        <f t="shared" si="8"/>
        <v>5.6736138636642295</v>
      </c>
      <c r="AK20">
        <f t="shared" si="32"/>
        <v>1.7328087240073566</v>
      </c>
      <c r="AL20">
        <f t="shared" si="9"/>
        <v>155.66095610010444</v>
      </c>
      <c r="AN20">
        <f t="shared" si="10"/>
        <v>136.3112227446569</v>
      </c>
      <c r="AO20">
        <f t="shared" si="11"/>
        <v>-6.8155611372328453</v>
      </c>
      <c r="AP20">
        <f t="shared" si="12"/>
        <v>-6.8770877324935134</v>
      </c>
      <c r="AQ20">
        <f t="shared" si="13"/>
        <v>-72.177127561801328</v>
      </c>
      <c r="AR20">
        <f t="shared" si="14"/>
        <v>50.441446313129219</v>
      </c>
      <c r="AS20">
        <f t="shared" si="15"/>
        <v>1.9303645043774995</v>
      </c>
      <c r="AT20">
        <f t="shared" si="16"/>
        <v>0.58956293714693775</v>
      </c>
      <c r="AU20">
        <f t="shared" si="17"/>
        <v>52.961373754653657</v>
      </c>
      <c r="AW20">
        <v>17</v>
      </c>
      <c r="AX20">
        <f>(R20*SUMPRODUCT(K21:$K$23, X21:$X$23)-$AZ$3*SUMPRODUCT(K20:$K$22, W21:$W$23))/Z20</f>
        <v>20.654214075846102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495.52669693524768</v>
      </c>
      <c r="P21">
        <f t="shared" si="30"/>
        <v>24.776334846762385</v>
      </c>
      <c r="Q21" s="5">
        <f t="shared" si="31"/>
        <v>25</v>
      </c>
      <c r="R21">
        <f t="shared" si="0"/>
        <v>100000</v>
      </c>
      <c r="S21">
        <f t="shared" si="1"/>
        <v>12.86693914209005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16.699123713515149</v>
      </c>
      <c r="AC21">
        <f t="shared" si="2"/>
        <v>10.271691065431142</v>
      </c>
      <c r="AE21">
        <f t="shared" si="3"/>
        <v>395.57948393044217</v>
      </c>
      <c r="AF21">
        <f t="shared" si="4"/>
        <v>-19.77897419652211</v>
      </c>
      <c r="AG21">
        <f t="shared" si="5"/>
        <v>-19.957526323860915</v>
      </c>
      <c r="AH21">
        <f t="shared" si="6"/>
        <v>-212.31324283112417</v>
      </c>
      <c r="AI21">
        <f t="shared" si="7"/>
        <v>143.52974057893499</v>
      </c>
      <c r="AJ21">
        <f t="shared" si="8"/>
        <v>6.4274326480840074</v>
      </c>
      <c r="AK21">
        <f t="shared" si="32"/>
        <v>0.62799941351589639</v>
      </c>
      <c r="AL21">
        <f t="shared" si="9"/>
        <v>150.58517264053489</v>
      </c>
      <c r="AN21">
        <f t="shared" si="10"/>
        <v>128.02260004495622</v>
      </c>
      <c r="AO21">
        <f t="shared" si="11"/>
        <v>-6.401130002247811</v>
      </c>
      <c r="AP21">
        <f t="shared" si="12"/>
        <v>-6.4589153741239</v>
      </c>
      <c r="AQ21">
        <f t="shared" si="13"/>
        <v>-68.711585093215064</v>
      </c>
      <c r="AR21">
        <f t="shared" si="14"/>
        <v>46.450969575369449</v>
      </c>
      <c r="AS21">
        <f t="shared" si="15"/>
        <v>2.0801297151351812</v>
      </c>
      <c r="AT21">
        <f t="shared" si="16"/>
        <v>0.20324137375928653</v>
      </c>
      <c r="AU21">
        <f t="shared" si="17"/>
        <v>48.734340664263911</v>
      </c>
      <c r="AW21">
        <v>18</v>
      </c>
      <c r="AX21">
        <f>(R21*SUMPRODUCT(K22:$K$23, X22:$X$23)-$AZ$3*SUMPRODUCT(K21:$K$22, W22:$W$23))/Z21</f>
        <v>12.86693914209005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495.52669693524768</v>
      </c>
      <c r="P22">
        <f t="shared" si="30"/>
        <v>24.776334846762385</v>
      </c>
      <c r="Q22" s="5">
        <f t="shared" si="31"/>
        <v>25</v>
      </c>
      <c r="R22">
        <f t="shared" si="0"/>
        <v>100000</v>
      </c>
      <c r="S22">
        <f t="shared" si="1"/>
        <v>5.6430183742772755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10.271691065431142</v>
      </c>
      <c r="AC22">
        <f t="shared" si="2"/>
        <v>4.4477788924949664</v>
      </c>
      <c r="AE22">
        <f t="shared" si="3"/>
        <v>390.56991083758771</v>
      </c>
      <c r="AF22">
        <f t="shared" si="4"/>
        <v>-19.528495541879387</v>
      </c>
      <c r="AG22">
        <f t="shared" si="5"/>
        <v>-19.704786505611064</v>
      </c>
      <c r="AH22">
        <f t="shared" si="6"/>
        <v>-212.65822004495291</v>
      </c>
      <c r="AI22">
        <f t="shared" si="7"/>
        <v>138.67840874514431</v>
      </c>
      <c r="AJ22">
        <f t="shared" si="8"/>
        <v>5.8239121729361756</v>
      </c>
      <c r="AK22">
        <f t="shared" si="32"/>
        <v>8.0075752335839283</v>
      </c>
      <c r="AL22">
        <f t="shared" si="9"/>
        <v>152.50989615166444</v>
      </c>
      <c r="AN22">
        <f t="shared" si="10"/>
        <v>118.13209024353822</v>
      </c>
      <c r="AO22">
        <f t="shared" si="11"/>
        <v>-5.9066045121769113</v>
      </c>
      <c r="AP22">
        <f t="shared" si="12"/>
        <v>-5.9599256192535153</v>
      </c>
      <c r="AQ22">
        <f t="shared" si="13"/>
        <v>-64.320776752889884</v>
      </c>
      <c r="AR22">
        <f t="shared" si="14"/>
        <v>41.944783359217894</v>
      </c>
      <c r="AS22">
        <f t="shared" si="15"/>
        <v>1.7615051730644635</v>
      </c>
      <c r="AT22">
        <f t="shared" si="16"/>
        <v>2.4219776636071106</v>
      </c>
      <c r="AU22">
        <f t="shared" si="17"/>
        <v>46.128266195889481</v>
      </c>
      <c r="AW22">
        <v>19</v>
      </c>
      <c r="AX22">
        <f>(R22*SUMPRODUCT(K23:$K$23, X23:$X$23)-$AZ$3*SUMPRODUCT(K22:$K$22, W23:$W$23))/Z22</f>
        <v>5.6430183742772755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495.52669693524768</v>
      </c>
      <c r="P23">
        <f t="shared" si="30"/>
        <v>24.776334846762385</v>
      </c>
      <c r="Q23" s="5">
        <f t="shared" si="31"/>
        <v>25</v>
      </c>
      <c r="R23">
        <f t="shared" si="0"/>
        <v>100000</v>
      </c>
      <c r="S23">
        <f t="shared" si="1"/>
        <v>5.7156378103345107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4.4477788924949664</v>
      </c>
      <c r="AC23">
        <f t="shared" si="2"/>
        <v>4.4477788924949664</v>
      </c>
      <c r="AE23">
        <f t="shared" si="3"/>
        <v>385.60756584528139</v>
      </c>
      <c r="AF23">
        <f t="shared" si="4"/>
        <v>-19.280378292264068</v>
      </c>
      <c r="AG23">
        <f t="shared" si="5"/>
        <v>-19.454429409666606</v>
      </c>
      <c r="AH23">
        <f t="shared" si="6"/>
        <v>-213.2369235533906</v>
      </c>
      <c r="AI23">
        <f t="shared" si="7"/>
        <v>133.63583458996013</v>
      </c>
      <c r="AJ23">
        <f t="shared" si="8"/>
        <v>0</v>
      </c>
      <c r="AK23">
        <f t="shared" si="32"/>
        <v>25.954247651185863</v>
      </c>
      <c r="AL23">
        <f t="shared" si="9"/>
        <v>159.59008224114598</v>
      </c>
      <c r="AN23">
        <f t="shared" si="10"/>
        <v>105.65375067924488</v>
      </c>
      <c r="AO23">
        <f t="shared" si="11"/>
        <v>-5.2826875339622434</v>
      </c>
      <c r="AP23">
        <f t="shared" si="12"/>
        <v>-5.330376311341861</v>
      </c>
      <c r="AQ23">
        <f t="shared" si="13"/>
        <v>-58.425411615908565</v>
      </c>
      <c r="AR23">
        <f t="shared" si="14"/>
        <v>36.61527521803221</v>
      </c>
      <c r="AS23">
        <f t="shared" si="15"/>
        <v>0</v>
      </c>
      <c r="AT23">
        <f t="shared" si="16"/>
        <v>7.1112806212573529</v>
      </c>
      <c r="AU23">
        <f t="shared" si="17"/>
        <v>43.72655583928956</v>
      </c>
      <c r="AW23">
        <v>20</v>
      </c>
      <c r="AX23">
        <f>(R23*SUMPRODUCT(K$23:$K24, X$23:$X24)-$AZ$3*SUMPRODUCT(K$22:$K23, W$23:$W24))/Z23</f>
        <v>5.7156378103345107</v>
      </c>
    </row>
    <row r="25" spans="5:50" x14ac:dyDescent="0.25">
      <c r="AN25" s="6">
        <f t="shared" ref="AN25:AU25" si="33">SUM(AN3:AN23)</f>
        <v>4748.7421061775494</v>
      </c>
      <c r="AO25" s="6">
        <f t="shared" si="33"/>
        <v>-609.08212801031323</v>
      </c>
      <c r="AP25" s="6">
        <f t="shared" si="33"/>
        <v>-487.73027981882666</v>
      </c>
      <c r="AQ25" s="6">
        <f t="shared" si="33"/>
        <v>-2331.3470727654903</v>
      </c>
      <c r="AR25" s="6">
        <f t="shared" si="33"/>
        <v>1320.5826255829184</v>
      </c>
      <c r="AS25" s="6">
        <f t="shared" si="33"/>
        <v>-19.722610126301213</v>
      </c>
      <c r="AT25" s="6">
        <f t="shared" si="33"/>
        <v>87.896548280954548</v>
      </c>
      <c r="AU25" s="7">
        <f t="shared" si="33"/>
        <v>1388.7565637375712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CCBF-A43C-47AC-AD6A-E150C1087554}">
  <sheetPr codeName="Sheet5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'T.35.04.B'!C3*(1+C12)</f>
        <v>539.84660812351785</v>
      </c>
      <c r="K3">
        <v>1</v>
      </c>
      <c r="L3" s="2">
        <v>0</v>
      </c>
      <c r="O3">
        <f>$C$3</f>
        <v>539.84660812351785</v>
      </c>
      <c r="P3">
        <f>O3*B5</f>
        <v>431.87728649881433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539.84660812351785</v>
      </c>
      <c r="AF3">
        <f t="shared" ref="AF3:AF23" si="4">-$Z3*P3</f>
        <v>-431.87728649881433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-165.18042017529649</v>
      </c>
      <c r="AJ3">
        <f t="shared" ref="AJ3:AJ23" si="8">AB3-AC3</f>
        <v>0</v>
      </c>
      <c r="AL3">
        <f t="shared" ref="AL3:AL23" si="9">SUM(AI3:AK3)</f>
        <v>-165.18042017529649</v>
      </c>
      <c r="AN3">
        <f t="shared" ref="AN3:AN23" si="10">AE3*$K3</f>
        <v>539.84660812351785</v>
      </c>
      <c r="AO3">
        <f t="shared" ref="AO3:AO23" si="11">AF3*$K3</f>
        <v>-431.87728649881433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-165.18042017529649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-165.18042017529649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247.81626500391056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</v>
      </c>
      <c r="S4">
        <f t="shared" si="1"/>
        <v>21.531173656943533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21.26386796854149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-21.26386796854149</v>
      </c>
      <c r="AK4">
        <f>G4*MAX(0, SUM(AB4, AE4:AF4))</f>
        <v>0</v>
      </c>
      <c r="AL4">
        <f t="shared" si="9"/>
        <v>-262.74606796854152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-226.55239703536915</v>
      </c>
      <c r="AR4">
        <f t="shared" si="14"/>
        <v>-226.55239703536915</v>
      </c>
      <c r="AS4">
        <f t="shared" si="15"/>
        <v>-19.949214718586628</v>
      </c>
      <c r="AT4">
        <f t="shared" si="16"/>
        <v>0</v>
      </c>
      <c r="AU4">
        <f t="shared" si="17"/>
        <v>-246.50161175395581</v>
      </c>
      <c r="AW4">
        <v>1</v>
      </c>
      <c r="AX4">
        <f>(R4*SUMPRODUCT(K5:$K$23, X5:$X$23)-$AZ$3*SUMPRODUCT(K4:$K$22, W5:$W$23))/Z4</f>
        <v>21.531173656943533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539.84660812351785</v>
      </c>
      <c r="P5">
        <f t="shared" ref="P5:P23" si="30">O5*$C$5</f>
        <v>26.992330406175896</v>
      </c>
      <c r="Q5" s="5">
        <f t="shared" ref="Q5:Q23" si="31">$C$8</f>
        <v>25</v>
      </c>
      <c r="R5">
        <f t="shared" si="0"/>
        <v>100000</v>
      </c>
      <c r="S5">
        <f t="shared" si="1"/>
        <v>44.722165147869433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21.26386796854149</v>
      </c>
      <c r="AC5">
        <f t="shared" si="2"/>
        <v>43.617945072360271</v>
      </c>
      <c r="AE5">
        <f t="shared" si="3"/>
        <v>526.51743543220164</v>
      </c>
      <c r="AF5">
        <f t="shared" si="4"/>
        <v>-26.325871771610082</v>
      </c>
      <c r="AG5">
        <f t="shared" si="5"/>
        <v>-24.3827333315269</v>
      </c>
      <c r="AH5">
        <f t="shared" si="6"/>
        <v>-239.99929589240142</v>
      </c>
      <c r="AI5">
        <f t="shared" si="7"/>
        <v>235.80953443666326</v>
      </c>
      <c r="AJ5">
        <f t="shared" si="8"/>
        <v>-22.354077103818781</v>
      </c>
      <c r="AK5">
        <f>G5*SUM(AB5, AE5:AF5)</f>
        <v>21.379672696794454</v>
      </c>
      <c r="AL5">
        <f t="shared" si="9"/>
        <v>234.83513002963892</v>
      </c>
      <c r="AN5">
        <f t="shared" si="10"/>
        <v>454.68071903271874</v>
      </c>
      <c r="AO5">
        <f t="shared" si="11"/>
        <v>-22.734035951635938</v>
      </c>
      <c r="AP5">
        <f t="shared" si="12"/>
        <v>-21.056014439600172</v>
      </c>
      <c r="AQ5">
        <f t="shared" si="13"/>
        <v>-207.25439478395927</v>
      </c>
      <c r="AR5">
        <f t="shared" si="14"/>
        <v>203.63627385752341</v>
      </c>
      <c r="AS5">
        <f t="shared" si="15"/>
        <v>-19.304142972081973</v>
      </c>
      <c r="AT5">
        <f t="shared" si="16"/>
        <v>18.462683854871941</v>
      </c>
      <c r="AU5">
        <f t="shared" si="17"/>
        <v>202.79481474031337</v>
      </c>
      <c r="AW5">
        <v>2</v>
      </c>
      <c r="AX5">
        <f>(R5*SUMPRODUCT(K6:$K$23, X6:$X$23)-$AZ$3*SUMPRODUCT(K5:$K$22, W6:$W$23))/Z5</f>
        <v>44.722165147869433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539.84660812351785</v>
      </c>
      <c r="P6">
        <f t="shared" si="30"/>
        <v>26.992330406175896</v>
      </c>
      <c r="Q6" s="5">
        <f t="shared" si="31"/>
        <v>25</v>
      </c>
      <c r="R6">
        <f t="shared" si="0"/>
        <v>100000</v>
      </c>
      <c r="S6">
        <f t="shared" si="1"/>
        <v>68.627288179182131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43.617945072360271</v>
      </c>
      <c r="AC6">
        <f t="shared" si="2"/>
        <v>66.099399001126358</v>
      </c>
      <c r="AE6">
        <f t="shared" si="3"/>
        <v>519.96133457282076</v>
      </c>
      <c r="AF6">
        <f t="shared" si="4"/>
        <v>-25.998066728641042</v>
      </c>
      <c r="AG6">
        <f t="shared" si="5"/>
        <v>-24.079123900591995</v>
      </c>
      <c r="AH6">
        <f t="shared" si="6"/>
        <v>-239.12839047855044</v>
      </c>
      <c r="AI6">
        <f t="shared" si="7"/>
        <v>230.75575346503729</v>
      </c>
      <c r="AJ6">
        <f t="shared" si="8"/>
        <v>-22.481453928766086</v>
      </c>
      <c r="AK6">
        <f>G6*SUM(AB6, AE6:AF6)</f>
        <v>31.448500955617593</v>
      </c>
      <c r="AL6">
        <f t="shared" si="9"/>
        <v>239.72280049188879</v>
      </c>
      <c r="AN6">
        <f t="shared" si="10"/>
        <v>404.95952029867607</v>
      </c>
      <c r="AO6">
        <f t="shared" si="11"/>
        <v>-20.247976014933805</v>
      </c>
      <c r="AP6">
        <f t="shared" si="12"/>
        <v>-18.753453027439445</v>
      </c>
      <c r="AQ6">
        <f t="shared" si="13"/>
        <v>-186.23946024283885</v>
      </c>
      <c r="AR6">
        <f t="shared" si="14"/>
        <v>179.71863101346395</v>
      </c>
      <c r="AS6">
        <f t="shared" si="15"/>
        <v>-17.509145763866162</v>
      </c>
      <c r="AT6">
        <f t="shared" si="16"/>
        <v>24.492917096541845</v>
      </c>
      <c r="AU6">
        <f t="shared" si="17"/>
        <v>186.70240234613965</v>
      </c>
      <c r="AW6">
        <v>3</v>
      </c>
      <c r="AX6">
        <f>(R6*SUMPRODUCT(K7:$K$23, X7:$X$23)-$AZ$3*SUMPRODUCT(K6:$K$22, W7:$W$23))/Z6</f>
        <v>68.627288179182131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539.84660812351785</v>
      </c>
      <c r="P7">
        <f t="shared" si="30"/>
        <v>26.992330406175896</v>
      </c>
      <c r="Q7" s="5">
        <f t="shared" si="31"/>
        <v>25</v>
      </c>
      <c r="R7">
        <f t="shared" si="0"/>
        <v>100000</v>
      </c>
      <c r="S7">
        <f t="shared" si="1"/>
        <v>88.094702210271564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66.099399001126358</v>
      </c>
      <c r="AC7">
        <f t="shared" si="2"/>
        <v>83.791052432535253</v>
      </c>
      <c r="AE7">
        <f t="shared" si="3"/>
        <v>513.47373124475826</v>
      </c>
      <c r="AF7">
        <f t="shared" si="4"/>
        <v>-25.673686562237915</v>
      </c>
      <c r="AG7">
        <f t="shared" si="5"/>
        <v>-23.778686552721407</v>
      </c>
      <c r="AH7">
        <f t="shared" si="6"/>
        <v>-238.58443545867851</v>
      </c>
      <c r="AI7">
        <f t="shared" si="7"/>
        <v>225.43692267112044</v>
      </c>
      <c r="AJ7">
        <f t="shared" si="8"/>
        <v>-17.691653431408895</v>
      </c>
      <c r="AK7">
        <f>G7*SUM(AB7, AE7:AF7)</f>
        <v>27.196462684867054</v>
      </c>
      <c r="AL7">
        <f t="shared" si="9"/>
        <v>234.94173192457859</v>
      </c>
      <c r="AN7">
        <f t="shared" si="10"/>
        <v>362.00489248435929</v>
      </c>
      <c r="AO7">
        <f t="shared" si="11"/>
        <v>-18.100244624217968</v>
      </c>
      <c r="AP7">
        <f t="shared" si="12"/>
        <v>-16.764247799142048</v>
      </c>
      <c r="AQ7">
        <f t="shared" si="13"/>
        <v>-168.2047739760439</v>
      </c>
      <c r="AR7">
        <f t="shared" si="14"/>
        <v>158.9356260849554</v>
      </c>
      <c r="AS7">
        <f t="shared" si="15"/>
        <v>-12.472819364648077</v>
      </c>
      <c r="AT7">
        <f t="shared" si="16"/>
        <v>19.173819323382752</v>
      </c>
      <c r="AU7">
        <f t="shared" si="17"/>
        <v>165.63662604369006</v>
      </c>
      <c r="AW7">
        <v>4</v>
      </c>
      <c r="AX7">
        <f>(R7*SUMPRODUCT(K8:$K$23, X8:$X$23)-$AZ$3*SUMPRODUCT(K7:$K$22, W8:$W$23))/Z7</f>
        <v>88.094702210271564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539.84660812351785</v>
      </c>
      <c r="P8">
        <f t="shared" si="30"/>
        <v>26.992330406175896</v>
      </c>
      <c r="Q8" s="5">
        <f t="shared" si="31"/>
        <v>25</v>
      </c>
      <c r="R8">
        <f t="shared" si="0"/>
        <v>100000</v>
      </c>
      <c r="S8">
        <f t="shared" si="1"/>
        <v>99.559596836940088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83.791052432535253</v>
      </c>
      <c r="AC8">
        <f t="shared" si="2"/>
        <v>93.511936628040758</v>
      </c>
      <c r="AE8">
        <f t="shared" si="3"/>
        <v>507.05410037356165</v>
      </c>
      <c r="AF8">
        <f t="shared" si="4"/>
        <v>-25.352705018678087</v>
      </c>
      <c r="AG8">
        <f t="shared" si="5"/>
        <v>-23.481396972005555</v>
      </c>
      <c r="AH8">
        <f t="shared" si="6"/>
        <v>-238.01086075454069</v>
      </c>
      <c r="AI8">
        <f t="shared" si="7"/>
        <v>220.20913762833734</v>
      </c>
      <c r="AJ8">
        <f t="shared" si="8"/>
        <v>-9.720884195505505</v>
      </c>
      <c r="AK8">
        <f t="shared" ref="AK8:AK23" si="32">G8*SUM(AB8:AB8, AE8:AF8)</f>
        <v>12.044989137872019</v>
      </c>
      <c r="AL8">
        <f t="shared" si="9"/>
        <v>222.53324257070386</v>
      </c>
      <c r="AN8">
        <f t="shared" si="10"/>
        <v>333.31373315317757</v>
      </c>
      <c r="AO8">
        <f t="shared" si="11"/>
        <v>-16.665686657658881</v>
      </c>
      <c r="AP8">
        <f t="shared" si="12"/>
        <v>-15.435575964428159</v>
      </c>
      <c r="AQ8">
        <f t="shared" si="13"/>
        <v>-156.45724681183063</v>
      </c>
      <c r="AR8">
        <f t="shared" si="14"/>
        <v>144.7552237192599</v>
      </c>
      <c r="AS8">
        <f t="shared" si="15"/>
        <v>-6.3900562057709092</v>
      </c>
      <c r="AT8">
        <f t="shared" si="16"/>
        <v>7.9178144745813208</v>
      </c>
      <c r="AU8">
        <f t="shared" si="17"/>
        <v>146.28298198807033</v>
      </c>
      <c r="AW8">
        <v>5</v>
      </c>
      <c r="AX8">
        <f>(R8*SUMPRODUCT(K9:$K$23, X9:$X$23)-$AZ$3*SUMPRODUCT(K8:$K$22, W9:$W$23))/Z8</f>
        <v>99.559596836940088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539.84660812351785</v>
      </c>
      <c r="P9">
        <f t="shared" si="30"/>
        <v>26.992330406175896</v>
      </c>
      <c r="Q9" s="5">
        <f t="shared" si="31"/>
        <v>25</v>
      </c>
      <c r="R9">
        <f t="shared" si="0"/>
        <v>100000</v>
      </c>
      <c r="S9">
        <f t="shared" si="1"/>
        <v>105.82069362504062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93.511936628040758</v>
      </c>
      <c r="AC9">
        <f t="shared" si="2"/>
        <v>98.147464560058324</v>
      </c>
      <c r="AE9">
        <f t="shared" si="3"/>
        <v>500.70146040067903</v>
      </c>
      <c r="AF9">
        <f t="shared" si="4"/>
        <v>-25.035073020033956</v>
      </c>
      <c r="AG9">
        <f t="shared" si="5"/>
        <v>-23.187209703006861</v>
      </c>
      <c r="AH9">
        <f t="shared" si="6"/>
        <v>-237.49319711456144</v>
      </c>
      <c r="AI9">
        <f t="shared" si="7"/>
        <v>214.98598056307674</v>
      </c>
      <c r="AJ9">
        <f t="shared" si="8"/>
        <v>-4.6355279320175669</v>
      </c>
      <c r="AK9">
        <f t="shared" si="32"/>
        <v>3.3581521116512465</v>
      </c>
      <c r="AL9">
        <f t="shared" si="9"/>
        <v>213.70860474271041</v>
      </c>
      <c r="AN9">
        <f t="shared" si="10"/>
        <v>312.80916528656599</v>
      </c>
      <c r="AO9">
        <f t="shared" si="11"/>
        <v>-15.6404582643283</v>
      </c>
      <c r="AP9">
        <f t="shared" si="12"/>
        <v>-14.486020685295975</v>
      </c>
      <c r="AQ9">
        <f t="shared" si="13"/>
        <v>-148.37194341553212</v>
      </c>
      <c r="AR9">
        <f t="shared" si="14"/>
        <v>134.31074292140957</v>
      </c>
      <c r="AS9">
        <f t="shared" si="15"/>
        <v>-2.8960083757626882</v>
      </c>
      <c r="AT9">
        <f t="shared" si="16"/>
        <v>2.097978220615393</v>
      </c>
      <c r="AU9">
        <f t="shared" si="17"/>
        <v>133.51271276626227</v>
      </c>
      <c r="AW9">
        <v>6</v>
      </c>
      <c r="AX9">
        <f>(R9*SUMPRODUCT(K10:$K$23, X10:$X$23)-$AZ$3*SUMPRODUCT(K9:$K$22, W10:$W$23))/Z9</f>
        <v>105.82069362504062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539.84660812351785</v>
      </c>
      <c r="P10">
        <f t="shared" si="30"/>
        <v>26.992330406175896</v>
      </c>
      <c r="Q10" s="5">
        <f t="shared" si="31"/>
        <v>25</v>
      </c>
      <c r="R10">
        <f t="shared" si="0"/>
        <v>100000</v>
      </c>
      <c r="S10">
        <f t="shared" si="1"/>
        <v>110.06158865549028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98.147464560058324</v>
      </c>
      <c r="AC10">
        <f t="shared" si="2"/>
        <v>100.79869891029739</v>
      </c>
      <c r="AE10">
        <f t="shared" si="3"/>
        <v>494.41259548158735</v>
      </c>
      <c r="AF10">
        <f t="shared" si="4"/>
        <v>-24.72062977407937</v>
      </c>
      <c r="AG10">
        <f t="shared" si="5"/>
        <v>-22.895975821731238</v>
      </c>
      <c r="AH10">
        <f t="shared" si="6"/>
        <v>-237.4471369822208</v>
      </c>
      <c r="AI10">
        <f t="shared" si="7"/>
        <v>209.34885290355595</v>
      </c>
      <c r="AJ10">
        <f t="shared" si="8"/>
        <v>-2.651234350239065</v>
      </c>
      <c r="AK10">
        <f t="shared" si="32"/>
        <v>2.3281416640970218</v>
      </c>
      <c r="AL10">
        <f t="shared" si="9"/>
        <v>209.0257602174139</v>
      </c>
      <c r="AN10">
        <f t="shared" si="10"/>
        <v>293.47291978562254</v>
      </c>
      <c r="AO10">
        <f t="shared" si="11"/>
        <v>-14.673645989281127</v>
      </c>
      <c r="AP10">
        <f t="shared" si="12"/>
        <v>-13.590569773408458</v>
      </c>
      <c r="AQ10">
        <f t="shared" si="13"/>
        <v>-140.94362728973832</v>
      </c>
      <c r="AR10">
        <f t="shared" si="14"/>
        <v>124.26507673319462</v>
      </c>
      <c r="AS10">
        <f t="shared" si="15"/>
        <v>-1.5737169580858148</v>
      </c>
      <c r="AT10">
        <f t="shared" si="16"/>
        <v>1.3819359338359658</v>
      </c>
      <c r="AU10">
        <f t="shared" si="17"/>
        <v>124.07329570894477</v>
      </c>
      <c r="AW10">
        <v>7</v>
      </c>
      <c r="AX10">
        <f>(R10*SUMPRODUCT(K11:$K$23, X11:$X$23)-$AZ$3*SUMPRODUCT(K10:$K$22, W11:$W$23))/Z10</f>
        <v>110.06158865549028</v>
      </c>
    </row>
    <row r="11" spans="1:52" x14ac:dyDescent="0.25">
      <c r="A11" t="s">
        <v>33</v>
      </c>
      <c r="C11" s="25">
        <f>AU25</f>
        <v>1520.378763856753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539.84660812351785</v>
      </c>
      <c r="P11">
        <f t="shared" si="30"/>
        <v>26.992330406175896</v>
      </c>
      <c r="Q11" s="5">
        <f t="shared" si="31"/>
        <v>25</v>
      </c>
      <c r="R11">
        <f t="shared" si="0"/>
        <v>100000</v>
      </c>
      <c r="S11">
        <f t="shared" si="1"/>
        <v>112.32246613568309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100.79869891029739</v>
      </c>
      <c r="AC11">
        <f t="shared" si="2"/>
        <v>101.57409301711914</v>
      </c>
      <c r="AE11">
        <f t="shared" si="3"/>
        <v>488.18755031852373</v>
      </c>
      <c r="AF11">
        <f t="shared" si="4"/>
        <v>-24.409377515926192</v>
      </c>
      <c r="AG11">
        <f t="shared" si="5"/>
        <v>-22.607697398314745</v>
      </c>
      <c r="AH11">
        <f t="shared" si="6"/>
        <v>-237.27466079673229</v>
      </c>
      <c r="AI11">
        <f t="shared" si="7"/>
        <v>203.89581460755051</v>
      </c>
      <c r="AJ11">
        <f t="shared" si="8"/>
        <v>-0.77539410682175003</v>
      </c>
      <c r="AK11">
        <f t="shared" si="32"/>
        <v>1.354984492110948</v>
      </c>
      <c r="AL11">
        <f t="shared" si="9"/>
        <v>204.47540499283971</v>
      </c>
      <c r="AN11">
        <f t="shared" si="10"/>
        <v>275.58522480448397</v>
      </c>
      <c r="AO11">
        <f t="shared" si="11"/>
        <v>-13.779261240224201</v>
      </c>
      <c r="AP11">
        <f t="shared" si="12"/>
        <v>-12.762200440714336</v>
      </c>
      <c r="AQ11">
        <f t="shared" si="13"/>
        <v>-133.94317551402338</v>
      </c>
      <c r="AR11">
        <f t="shared" si="14"/>
        <v>115.10058760952204</v>
      </c>
      <c r="AS11">
        <f t="shared" si="15"/>
        <v>-0.43771529835433393</v>
      </c>
      <c r="AT11">
        <f t="shared" si="16"/>
        <v>0.76489805121279097</v>
      </c>
      <c r="AU11">
        <f t="shared" si="17"/>
        <v>115.4277703623805</v>
      </c>
      <c r="AW11">
        <v>8</v>
      </c>
      <c r="AX11">
        <f>(R11*SUMPRODUCT(K12:$K$23, X12:$X$23)-$AZ$3*SUMPRODUCT(K11:$K$22, W12:$W$23))/Z11</f>
        <v>112.32246613568309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539.84660812351785</v>
      </c>
      <c r="P12">
        <f t="shared" si="30"/>
        <v>26.992330406175896</v>
      </c>
      <c r="Q12" s="5">
        <f t="shared" si="31"/>
        <v>25</v>
      </c>
      <c r="R12">
        <f t="shared" si="0"/>
        <v>100000</v>
      </c>
      <c r="S12">
        <f t="shared" si="1"/>
        <v>112.71497427964869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101.57409301711914</v>
      </c>
      <c r="AC12">
        <f t="shared" si="2"/>
        <v>100.64208678720809</v>
      </c>
      <c r="AE12">
        <f t="shared" si="3"/>
        <v>482.02370211920288</v>
      </c>
      <c r="AF12">
        <f t="shared" si="4"/>
        <v>-24.101185105960148</v>
      </c>
      <c r="AG12">
        <f t="shared" si="5"/>
        <v>-22.322252972686783</v>
      </c>
      <c r="AH12">
        <f t="shared" si="6"/>
        <v>-237.46980657926457</v>
      </c>
      <c r="AI12">
        <f t="shared" si="7"/>
        <v>198.13045746129137</v>
      </c>
      <c r="AJ12">
        <f t="shared" si="8"/>
        <v>0.9320062299110532</v>
      </c>
      <c r="AK12">
        <f t="shared" si="32"/>
        <v>1.2868422030698323</v>
      </c>
      <c r="AL12">
        <f t="shared" si="9"/>
        <v>200.34930589427225</v>
      </c>
      <c r="AN12">
        <f t="shared" si="10"/>
        <v>258.68018838812259</v>
      </c>
      <c r="AO12">
        <f t="shared" si="11"/>
        <v>-12.934009419406131</v>
      </c>
      <c r="AP12">
        <f t="shared" si="12"/>
        <v>-11.979337486591012</v>
      </c>
      <c r="AQ12">
        <f t="shared" si="13"/>
        <v>-127.4392400878745</v>
      </c>
      <c r="AR12">
        <f t="shared" si="14"/>
        <v>106.32760139425095</v>
      </c>
      <c r="AS12">
        <f t="shared" si="15"/>
        <v>0.50016533641881777</v>
      </c>
      <c r="AT12">
        <f t="shared" si="16"/>
        <v>0.6905896578371381</v>
      </c>
      <c r="AU12">
        <f t="shared" si="17"/>
        <v>107.5183563885069</v>
      </c>
      <c r="AW12">
        <v>9</v>
      </c>
      <c r="AX12">
        <f>(R12*SUMPRODUCT(K13:$K$23, X13:$X$23)-$AZ$3*SUMPRODUCT(K12:$K$22, W13:$W$23))/Z12</f>
        <v>112.71497427964869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539.84660812351785</v>
      </c>
      <c r="P13">
        <f t="shared" si="30"/>
        <v>26.992330406175896</v>
      </c>
      <c r="Q13" s="5">
        <f t="shared" si="31"/>
        <v>25</v>
      </c>
      <c r="R13">
        <f t="shared" si="0"/>
        <v>100000</v>
      </c>
      <c r="S13">
        <f t="shared" si="1"/>
        <v>111.18374948339142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100.64208678720809</v>
      </c>
      <c r="AC13">
        <f t="shared" si="2"/>
        <v>98.017665743311341</v>
      </c>
      <c r="AE13">
        <f t="shared" si="3"/>
        <v>475.91940938829106</v>
      </c>
      <c r="AF13">
        <f t="shared" si="4"/>
        <v>-23.795970469414556</v>
      </c>
      <c r="AG13">
        <f t="shared" si="5"/>
        <v>-22.039566528099769</v>
      </c>
      <c r="AH13">
        <f t="shared" si="6"/>
        <v>-237.85565944058291</v>
      </c>
      <c r="AI13">
        <f t="shared" si="7"/>
        <v>192.22821295019381</v>
      </c>
      <c r="AJ13">
        <f t="shared" si="8"/>
        <v>2.6244210438967457</v>
      </c>
      <c r="AK13">
        <f t="shared" si="32"/>
        <v>1.105531051412169</v>
      </c>
      <c r="AL13">
        <f t="shared" si="9"/>
        <v>195.95816504550271</v>
      </c>
      <c r="AN13">
        <f t="shared" si="10"/>
        <v>242.84899898316729</v>
      </c>
      <c r="AO13">
        <f t="shared" si="11"/>
        <v>-12.142449949158365</v>
      </c>
      <c r="AP13">
        <f t="shared" si="12"/>
        <v>-11.246203797931569</v>
      </c>
      <c r="AQ13">
        <f t="shared" si="13"/>
        <v>-121.37140796982976</v>
      </c>
      <c r="AR13">
        <f t="shared" si="14"/>
        <v>98.088937266247584</v>
      </c>
      <c r="AS13">
        <f t="shared" si="15"/>
        <v>1.3391721599248647</v>
      </c>
      <c r="AT13">
        <f t="shared" si="16"/>
        <v>0.56412305084453862</v>
      </c>
      <c r="AU13">
        <f t="shared" si="17"/>
        <v>99.992232477016969</v>
      </c>
      <c r="AW13">
        <v>10</v>
      </c>
      <c r="AX13">
        <f>(R13*SUMPRODUCT(K14:$K$23, X14:$X$23)-$AZ$3*SUMPRODUCT(K13:$K$22, W14:$W$23))/Z13</f>
        <v>111.18374948339142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539.84660812351785</v>
      </c>
      <c r="P14">
        <f t="shared" si="30"/>
        <v>26.992330406175896</v>
      </c>
      <c r="Q14" s="5">
        <f t="shared" si="31"/>
        <v>25</v>
      </c>
      <c r="R14">
        <f t="shared" si="0"/>
        <v>100000</v>
      </c>
      <c r="S14">
        <f t="shared" si="1"/>
        <v>107.70596850100935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98.017665743311341</v>
      </c>
      <c r="AC14">
        <f t="shared" si="2"/>
        <v>93.745315293566023</v>
      </c>
      <c r="AE14">
        <f t="shared" si="3"/>
        <v>469.87266530384613</v>
      </c>
      <c r="AF14">
        <f t="shared" si="4"/>
        <v>-23.493633265192308</v>
      </c>
      <c r="AG14">
        <f t="shared" si="5"/>
        <v>-21.759545129731485</v>
      </c>
      <c r="AH14">
        <f t="shared" si="6"/>
        <v>-238.50293234915389</v>
      </c>
      <c r="AI14">
        <f t="shared" si="7"/>
        <v>186.11655455976845</v>
      </c>
      <c r="AJ14">
        <f t="shared" si="8"/>
        <v>4.2723504497453177</v>
      </c>
      <c r="AK14">
        <f t="shared" si="32"/>
        <v>0.97991405600753723</v>
      </c>
      <c r="AL14">
        <f t="shared" si="9"/>
        <v>191.36881906552131</v>
      </c>
      <c r="AN14">
        <f t="shared" si="10"/>
        <v>228.04214050383442</v>
      </c>
      <c r="AO14">
        <f t="shared" si="11"/>
        <v>-11.402107025191722</v>
      </c>
      <c r="AP14">
        <f t="shared" si="12"/>
        <v>-10.560506311991961</v>
      </c>
      <c r="AQ14">
        <f t="shared" si="13"/>
        <v>-115.75203927679313</v>
      </c>
      <c r="AR14">
        <f t="shared" si="14"/>
        <v>90.327487889857608</v>
      </c>
      <c r="AS14">
        <f t="shared" si="15"/>
        <v>2.0734892950463935</v>
      </c>
      <c r="AT14">
        <f t="shared" si="16"/>
        <v>0.4755792693266167</v>
      </c>
      <c r="AU14">
        <f t="shared" si="17"/>
        <v>92.876556454230624</v>
      </c>
      <c r="AW14">
        <v>11</v>
      </c>
      <c r="AX14">
        <f>(R14*SUMPRODUCT(K15:$K$23, X15:$X$23)-$AZ$3*SUMPRODUCT(K14:$K$22, W15:$W$23))/Z14</f>
        <v>107.70596850100935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539.84660812351785</v>
      </c>
      <c r="P15">
        <f t="shared" si="30"/>
        <v>26.992330406175896</v>
      </c>
      <c r="Q15" s="5">
        <f t="shared" si="31"/>
        <v>25</v>
      </c>
      <c r="R15">
        <f t="shared" si="0"/>
        <v>100000</v>
      </c>
      <c r="S15">
        <f t="shared" si="1"/>
        <v>102.42171821105042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93.745315293566023</v>
      </c>
      <c r="AC15">
        <f t="shared" si="2"/>
        <v>88.009422986785921</v>
      </c>
      <c r="AE15">
        <f t="shared" si="3"/>
        <v>463.88197066194357</v>
      </c>
      <c r="AF15">
        <f t="shared" si="4"/>
        <v>-23.194098533097183</v>
      </c>
      <c r="AG15">
        <f t="shared" si="5"/>
        <v>-21.482119350271372</v>
      </c>
      <c r="AH15">
        <f t="shared" si="6"/>
        <v>-239.32131265118551</v>
      </c>
      <c r="AI15">
        <f t="shared" si="7"/>
        <v>179.8844401273895</v>
      </c>
      <c r="AJ15">
        <f t="shared" si="8"/>
        <v>5.7358923067801015</v>
      </c>
      <c r="AK15">
        <f t="shared" si="32"/>
        <v>2.1911760684318908</v>
      </c>
      <c r="AL15">
        <f t="shared" si="9"/>
        <v>187.8115085026015</v>
      </c>
      <c r="AN15">
        <f t="shared" si="10"/>
        <v>214.02670545177193</v>
      </c>
      <c r="AO15">
        <f t="shared" si="11"/>
        <v>-10.701335272588599</v>
      </c>
      <c r="AP15">
        <f t="shared" si="12"/>
        <v>-9.9114592104097401</v>
      </c>
      <c r="AQ15">
        <f t="shared" si="13"/>
        <v>-110.41850153830269</v>
      </c>
      <c r="AR15">
        <f t="shared" si="14"/>
        <v>82.9954094304709</v>
      </c>
      <c r="AS15">
        <f t="shared" si="15"/>
        <v>2.6464364016875197</v>
      </c>
      <c r="AT15">
        <f t="shared" si="16"/>
        <v>1.0109687908802312</v>
      </c>
      <c r="AU15">
        <f t="shared" si="17"/>
        <v>86.652814623038651</v>
      </c>
      <c r="AW15">
        <v>12</v>
      </c>
      <c r="AX15">
        <f>(R15*SUMPRODUCT(K16:$K$23, X16:$X$23)-$AZ$3*SUMPRODUCT(K15:$K$22, W16:$W$23))/Z15</f>
        <v>102.42171821105042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539.84660812351785</v>
      </c>
      <c r="P16">
        <f t="shared" si="30"/>
        <v>26.992330406175896</v>
      </c>
      <c r="Q16" s="5">
        <f t="shared" si="31"/>
        <v>25</v>
      </c>
      <c r="R16">
        <f t="shared" si="0"/>
        <v>100000</v>
      </c>
      <c r="S16">
        <f t="shared" si="1"/>
        <v>95.448670901198881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88.009422986785921</v>
      </c>
      <c r="AC16">
        <f t="shared" si="2"/>
        <v>80.967678339560393</v>
      </c>
      <c r="AE16">
        <f t="shared" si="3"/>
        <v>457.9437943614015</v>
      </c>
      <c r="AF16">
        <f t="shared" si="4"/>
        <v>-22.897189718070077</v>
      </c>
      <c r="AG16">
        <f t="shared" si="5"/>
        <v>-21.207125666362579</v>
      </c>
      <c r="AH16">
        <f t="shared" si="6"/>
        <v>-240.68996162431048</v>
      </c>
      <c r="AI16">
        <f t="shared" si="7"/>
        <v>173.14951735265836</v>
      </c>
      <c r="AJ16">
        <f t="shared" si="8"/>
        <v>7.0417446472255278</v>
      </c>
      <c r="AK16">
        <f t="shared" si="32"/>
        <v>3.7136977961738333</v>
      </c>
      <c r="AL16">
        <f t="shared" si="9"/>
        <v>183.90495979605774</v>
      </c>
      <c r="AN16">
        <f t="shared" si="10"/>
        <v>200.32894557120372</v>
      </c>
      <c r="AO16">
        <f t="shared" si="11"/>
        <v>-10.016447278560186</v>
      </c>
      <c r="AP16">
        <f t="shared" si="12"/>
        <v>-9.2771234715884372</v>
      </c>
      <c r="AQ16">
        <f t="shared" si="13"/>
        <v>-105.29057673771955</v>
      </c>
      <c r="AR16">
        <f t="shared" si="14"/>
        <v>75.744798083335539</v>
      </c>
      <c r="AS16">
        <f t="shared" si="15"/>
        <v>3.0804332268057433</v>
      </c>
      <c r="AT16">
        <f t="shared" si="16"/>
        <v>1.6245687196505287</v>
      </c>
      <c r="AU16">
        <f t="shared" si="17"/>
        <v>80.449800029791817</v>
      </c>
      <c r="AW16">
        <v>13</v>
      </c>
      <c r="AX16">
        <f>(R16*SUMPRODUCT(K17:$K$23, X17:$X$23)-$AZ$3*SUMPRODUCT(K16:$K$22, W17:$W$23))/Z16</f>
        <v>95.448670901198881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539.84660812351785</v>
      </c>
      <c r="P17">
        <f t="shared" si="30"/>
        <v>26.992330406175896</v>
      </c>
      <c r="Q17" s="5">
        <f t="shared" si="31"/>
        <v>25</v>
      </c>
      <c r="R17">
        <f t="shared" si="0"/>
        <v>100000</v>
      </c>
      <c r="S17">
        <f t="shared" si="1"/>
        <v>87.111105240310877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80.967678339560393</v>
      </c>
      <c r="AC17">
        <f t="shared" si="2"/>
        <v>72.94471100796568</v>
      </c>
      <c r="AE17">
        <f t="shared" si="3"/>
        <v>452.05435873608684</v>
      </c>
      <c r="AF17">
        <f t="shared" si="4"/>
        <v>-22.602717936804346</v>
      </c>
      <c r="AG17">
        <f t="shared" si="5"/>
        <v>-20.93438913636075</v>
      </c>
      <c r="AH17">
        <f t="shared" si="6"/>
        <v>-242.66109335280851</v>
      </c>
      <c r="AI17">
        <f t="shared" si="7"/>
        <v>165.85615831011319</v>
      </c>
      <c r="AJ17">
        <f t="shared" si="8"/>
        <v>8.0229673315947139</v>
      </c>
      <c r="AK17">
        <f t="shared" si="32"/>
        <v>7.0437866041160309</v>
      </c>
      <c r="AL17">
        <f t="shared" si="9"/>
        <v>180.92291224582394</v>
      </c>
      <c r="AN17">
        <f t="shared" si="10"/>
        <v>186.26033110215607</v>
      </c>
      <c r="AO17">
        <f t="shared" si="11"/>
        <v>-9.3130165551078044</v>
      </c>
      <c r="AP17">
        <f t="shared" si="12"/>
        <v>-8.6256136604057065</v>
      </c>
      <c r="AQ17">
        <f t="shared" si="13"/>
        <v>-99.983850879961025</v>
      </c>
      <c r="AR17">
        <f t="shared" si="14"/>
        <v>68.337850006681506</v>
      </c>
      <c r="AS17">
        <f t="shared" si="15"/>
        <v>3.3057098614926379</v>
      </c>
      <c r="AT17">
        <f t="shared" si="16"/>
        <v>2.902257216950157</v>
      </c>
      <c r="AU17">
        <f t="shared" si="17"/>
        <v>74.545817085124298</v>
      </c>
      <c r="AW17">
        <v>14</v>
      </c>
      <c r="AX17">
        <f>(R17*SUMPRODUCT(K18:$K$23, X18:$X$23)-$AZ$3*SUMPRODUCT(K17:$K$22, W18:$W$23))/Z17</f>
        <v>87.111105240310877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539.84660812351785</v>
      </c>
      <c r="P18">
        <f t="shared" si="30"/>
        <v>26.992330406175896</v>
      </c>
      <c r="Q18" s="5">
        <f t="shared" si="31"/>
        <v>25</v>
      </c>
      <c r="R18">
        <f t="shared" si="0"/>
        <v>100000</v>
      </c>
      <c r="S18">
        <f t="shared" si="1"/>
        <v>77.680693469677948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72.94471100796568</v>
      </c>
      <c r="AC18">
        <f t="shared" si="2"/>
        <v>64.207308614478904</v>
      </c>
      <c r="AE18">
        <f t="shared" si="3"/>
        <v>446.21251721698957</v>
      </c>
      <c r="AF18">
        <f t="shared" si="4"/>
        <v>-22.310625860849481</v>
      </c>
      <c r="AG18">
        <f t="shared" si="5"/>
        <v>-20.663856663284591</v>
      </c>
      <c r="AH18">
        <f t="shared" si="6"/>
        <v>-244.75432685020516</v>
      </c>
      <c r="AI18">
        <f t="shared" si="7"/>
        <v>158.48370784265032</v>
      </c>
      <c r="AJ18">
        <f t="shared" si="8"/>
        <v>8.7374023934867751</v>
      </c>
      <c r="AK18">
        <f t="shared" si="32"/>
        <v>10.731886611064684</v>
      </c>
      <c r="AL18">
        <f t="shared" si="9"/>
        <v>177.95299684720177</v>
      </c>
      <c r="AN18">
        <f t="shared" si="10"/>
        <v>171.80946856567107</v>
      </c>
      <c r="AO18">
        <f t="shared" si="11"/>
        <v>-8.5904734282835555</v>
      </c>
      <c r="AP18">
        <f t="shared" si="12"/>
        <v>-7.956402151107004</v>
      </c>
      <c r="AQ18">
        <f t="shared" si="13"/>
        <v>-94.240096821024835</v>
      </c>
      <c r="AR18">
        <f t="shared" si="14"/>
        <v>61.022496165255674</v>
      </c>
      <c r="AS18">
        <f t="shared" si="15"/>
        <v>3.3642455196732617</v>
      </c>
      <c r="AT18">
        <f t="shared" si="16"/>
        <v>4.1322008330336004</v>
      </c>
      <c r="AU18">
        <f t="shared" si="17"/>
        <v>68.518942517962543</v>
      </c>
      <c r="AW18">
        <v>15</v>
      </c>
      <c r="AX18">
        <f>(R18*SUMPRODUCT(K19:$K$23, X19:$X$23)-$AZ$3*SUMPRODUCT(K18:$K$22, W19:$W$23))/Z18</f>
        <v>77.680693469677948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539.84660812351785</v>
      </c>
      <c r="P19">
        <f t="shared" si="30"/>
        <v>26.992330406175896</v>
      </c>
      <c r="Q19" s="5">
        <f t="shared" si="31"/>
        <v>25</v>
      </c>
      <c r="R19">
        <f t="shared" si="0"/>
        <v>100000</v>
      </c>
      <c r="S19">
        <f t="shared" si="1"/>
        <v>66.659172266330529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64.207308614478904</v>
      </c>
      <c r="AC19">
        <f t="shared" si="2"/>
        <v>54.38162749044772</v>
      </c>
      <c r="AE19">
        <f t="shared" si="3"/>
        <v>440.41556693291579</v>
      </c>
      <c r="AF19">
        <f t="shared" si="4"/>
        <v>-22.020778346645791</v>
      </c>
      <c r="AG19">
        <f t="shared" si="5"/>
        <v>-20.395403078653221</v>
      </c>
      <c r="AH19">
        <f t="shared" si="6"/>
        <v>-247.26007199409071</v>
      </c>
      <c r="AI19">
        <f t="shared" si="7"/>
        <v>150.7393135135261</v>
      </c>
      <c r="AJ19">
        <f t="shared" si="8"/>
        <v>9.8256811240311848</v>
      </c>
      <c r="AK19">
        <f t="shared" si="32"/>
        <v>10.762026767576701</v>
      </c>
      <c r="AL19">
        <f t="shared" si="9"/>
        <v>171.32702140513399</v>
      </c>
      <c r="AN19">
        <f t="shared" si="10"/>
        <v>157.98156643787664</v>
      </c>
      <c r="AO19">
        <f t="shared" si="11"/>
        <v>-7.8990783218938319</v>
      </c>
      <c r="AP19">
        <f t="shared" si="12"/>
        <v>-7.316039596275937</v>
      </c>
      <c r="AQ19">
        <f t="shared" si="13"/>
        <v>-88.694715682287892</v>
      </c>
      <c r="AR19">
        <f t="shared" si="14"/>
        <v>54.071732837418978</v>
      </c>
      <c r="AS19">
        <f t="shared" si="15"/>
        <v>3.5245722718288159</v>
      </c>
      <c r="AT19">
        <f t="shared" si="16"/>
        <v>3.8604490268780633</v>
      </c>
      <c r="AU19">
        <f t="shared" si="17"/>
        <v>61.456754136125859</v>
      </c>
      <c r="AW19">
        <v>16</v>
      </c>
      <c r="AX19">
        <f>(R19*SUMPRODUCT(K20:$K$23, X20:$X$23)-$AZ$3*SUMPRODUCT(K19:$K$22, W20:$W$23))/Z19</f>
        <v>66.659172266330529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539.84660812351785</v>
      </c>
      <c r="P20">
        <f t="shared" si="30"/>
        <v>26.992330406175896</v>
      </c>
      <c r="Q20" s="5">
        <f t="shared" si="31"/>
        <v>25</v>
      </c>
      <c r="R20">
        <f t="shared" si="0"/>
        <v>100000</v>
      </c>
      <c r="S20">
        <f t="shared" si="1"/>
        <v>51.934371396231029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54.38162749044772</v>
      </c>
      <c r="AC20">
        <f t="shared" si="2"/>
        <v>41.815328691157788</v>
      </c>
      <c r="AE20">
        <f t="shared" si="3"/>
        <v>434.66133804268549</v>
      </c>
      <c r="AF20">
        <f t="shared" si="4"/>
        <v>-21.733066902134276</v>
      </c>
      <c r="AG20">
        <f t="shared" si="5"/>
        <v>-20.128927898313023</v>
      </c>
      <c r="AH20">
        <f t="shared" si="6"/>
        <v>-250.08459821466701</v>
      </c>
      <c r="AI20">
        <f t="shared" si="7"/>
        <v>142.71474502757118</v>
      </c>
      <c r="AJ20">
        <f t="shared" si="8"/>
        <v>12.566298799289932</v>
      </c>
      <c r="AK20">
        <f t="shared" si="32"/>
        <v>2.0094325641132955</v>
      </c>
      <c r="AL20">
        <f t="shared" si="9"/>
        <v>157.29047639097442</v>
      </c>
      <c r="AN20">
        <f t="shared" si="10"/>
        <v>147.88719122329147</v>
      </c>
      <c r="AO20">
        <f t="shared" si="11"/>
        <v>-7.3943595611645732</v>
      </c>
      <c r="AP20">
        <f t="shared" si="12"/>
        <v>-6.8485746227683348</v>
      </c>
      <c r="AQ20">
        <f t="shared" si="13"/>
        <v>-85.08764309408275</v>
      </c>
      <c r="AR20">
        <f t="shared" si="14"/>
        <v>48.556613945275807</v>
      </c>
      <c r="AS20">
        <f t="shared" si="15"/>
        <v>4.275500190258712</v>
      </c>
      <c r="AT20">
        <f t="shared" si="16"/>
        <v>0.68368017086016653</v>
      </c>
      <c r="AU20">
        <f t="shared" si="17"/>
        <v>53.515794306394689</v>
      </c>
      <c r="AW20">
        <v>17</v>
      </c>
      <c r="AX20">
        <f>(R20*SUMPRODUCT(K21:$K$23, X21:$X$23)-$AZ$3*SUMPRODUCT(K20:$K$22, W21:$W$23))/Z20</f>
        <v>51.934371396231029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539.84660812351785</v>
      </c>
      <c r="P21">
        <f t="shared" si="30"/>
        <v>26.992330406175896</v>
      </c>
      <c r="Q21" s="5">
        <f t="shared" si="31"/>
        <v>25</v>
      </c>
      <c r="R21">
        <f t="shared" si="0"/>
        <v>100000</v>
      </c>
      <c r="S21">
        <f t="shared" si="1"/>
        <v>34.753858196487876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41.815328691157788</v>
      </c>
      <c r="AC21">
        <f t="shared" si="2"/>
        <v>27.614340995463959</v>
      </c>
      <c r="AE21">
        <f t="shared" si="3"/>
        <v>428.94542061157216</v>
      </c>
      <c r="AF21">
        <f t="shared" si="4"/>
        <v>-21.447271030578609</v>
      </c>
      <c r="AG21">
        <f t="shared" si="5"/>
        <v>-19.864226900608251</v>
      </c>
      <c r="AH21">
        <f t="shared" si="6"/>
        <v>-253.64687488656702</v>
      </c>
      <c r="AI21">
        <f t="shared" si="7"/>
        <v>133.98704779381828</v>
      </c>
      <c r="AJ21">
        <f t="shared" si="8"/>
        <v>14.200987695693829</v>
      </c>
      <c r="AK21">
        <f t="shared" si="32"/>
        <v>0.71890156523544213</v>
      </c>
      <c r="AL21">
        <f t="shared" si="9"/>
        <v>148.90693705474757</v>
      </c>
      <c r="AN21">
        <f t="shared" si="10"/>
        <v>138.82092033298395</v>
      </c>
      <c r="AO21">
        <f t="shared" si="11"/>
        <v>-6.9410460166491976</v>
      </c>
      <c r="AP21">
        <f t="shared" si="12"/>
        <v>-6.4287205960003684</v>
      </c>
      <c r="AQ21">
        <f t="shared" si="13"/>
        <v>-82.088515040294439</v>
      </c>
      <c r="AR21">
        <f t="shared" si="14"/>
        <v>43.362638680039943</v>
      </c>
      <c r="AS21">
        <f t="shared" si="15"/>
        <v>4.5959091456038124</v>
      </c>
      <c r="AT21">
        <f t="shared" si="16"/>
        <v>0.23266031555370892</v>
      </c>
      <c r="AU21">
        <f t="shared" si="17"/>
        <v>48.191208141197471</v>
      </c>
      <c r="AW21">
        <v>18</v>
      </c>
      <c r="AX21">
        <f>(R21*SUMPRODUCT(K22:$K$23, X22:$X$23)-$AZ$3*SUMPRODUCT(K21:$K$22, W22:$W$23))/Z21</f>
        <v>34.753858196487876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539.84660812351785</v>
      </c>
      <c r="P22">
        <f t="shared" si="30"/>
        <v>26.992330406175896</v>
      </c>
      <c r="Q22" s="5">
        <f t="shared" si="31"/>
        <v>25</v>
      </c>
      <c r="R22">
        <f t="shared" si="0"/>
        <v>100000</v>
      </c>
      <c r="S22">
        <f t="shared" si="1"/>
        <v>16.948579955838913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27.614340995463959</v>
      </c>
      <c r="AC22">
        <f t="shared" si="2"/>
        <v>13.288412645297106</v>
      </c>
      <c r="AE22">
        <f t="shared" si="3"/>
        <v>423.26286406301028</v>
      </c>
      <c r="AF22">
        <f t="shared" si="4"/>
        <v>-21.163143203150515</v>
      </c>
      <c r="AG22">
        <f t="shared" si="5"/>
        <v>-19.601070827056439</v>
      </c>
      <c r="AH22">
        <f t="shared" si="6"/>
        <v>-258.05521818291055</v>
      </c>
      <c r="AI22">
        <f t="shared" si="7"/>
        <v>124.44343184989276</v>
      </c>
      <c r="AJ22">
        <f t="shared" si="8"/>
        <v>14.325928350166853</v>
      </c>
      <c r="AK22">
        <f t="shared" si="32"/>
        <v>9.0239952989617986</v>
      </c>
      <c r="AL22">
        <f t="shared" si="9"/>
        <v>147.79335549902143</v>
      </c>
      <c r="AN22">
        <f t="shared" si="10"/>
        <v>128.02042724438664</v>
      </c>
      <c r="AO22">
        <f t="shared" si="11"/>
        <v>-6.4010213622193328</v>
      </c>
      <c r="AP22">
        <f t="shared" si="12"/>
        <v>-5.9285556914666833</v>
      </c>
      <c r="AQ22">
        <f t="shared" si="13"/>
        <v>-78.051589424347824</v>
      </c>
      <c r="AR22">
        <f t="shared" si="14"/>
        <v>37.639260766352805</v>
      </c>
      <c r="AS22">
        <f t="shared" si="15"/>
        <v>4.3330318432750721</v>
      </c>
      <c r="AT22">
        <f t="shared" si="16"/>
        <v>2.7294048963682425</v>
      </c>
      <c r="AU22">
        <f t="shared" si="17"/>
        <v>44.70169750599613</v>
      </c>
      <c r="AW22">
        <v>19</v>
      </c>
      <c r="AX22">
        <f>(R22*SUMPRODUCT(K23:$K$23, X23:$X$23)-$AZ$3*SUMPRODUCT(K22:$K$22, W23:$W$23))/Z22</f>
        <v>16.948579955838913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539.84660812351785</v>
      </c>
      <c r="P23">
        <f t="shared" si="30"/>
        <v>26.992330406175896</v>
      </c>
      <c r="Q23" s="5">
        <f t="shared" si="31"/>
        <v>25</v>
      </c>
      <c r="R23">
        <f t="shared" si="0"/>
        <v>100000</v>
      </c>
      <c r="S23">
        <f t="shared" si="1"/>
        <v>17.177978476750685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13.288412645297106</v>
      </c>
      <c r="AC23">
        <f t="shared" si="2"/>
        <v>13.288412645297107</v>
      </c>
      <c r="AE23">
        <f t="shared" si="3"/>
        <v>417.6105182352199</v>
      </c>
      <c r="AF23">
        <f t="shared" si="4"/>
        <v>-20.880525911760994</v>
      </c>
      <c r="AG23">
        <f t="shared" si="5"/>
        <v>-19.339313795395277</v>
      </c>
      <c r="AH23">
        <f t="shared" si="6"/>
        <v>-262.98529356240033</v>
      </c>
      <c r="AI23">
        <f t="shared" si="7"/>
        <v>114.4053849656633</v>
      </c>
      <c r="AJ23">
        <f t="shared" si="8"/>
        <v>0</v>
      </c>
      <c r="AK23">
        <f t="shared" si="32"/>
        <v>28.701288347812927</v>
      </c>
      <c r="AL23">
        <f t="shared" si="9"/>
        <v>143.10667331347622</v>
      </c>
      <c r="AN23">
        <f t="shared" si="10"/>
        <v>114.42233369548936</v>
      </c>
      <c r="AO23">
        <f t="shared" si="11"/>
        <v>-5.7211166847744677</v>
      </c>
      <c r="AP23">
        <f t="shared" si="12"/>
        <v>-5.2988354457396776</v>
      </c>
      <c r="AQ23">
        <f t="shared" si="13"/>
        <v>-72.056113778375106</v>
      </c>
      <c r="AR23">
        <f t="shared" si="14"/>
        <v>31.346267786600098</v>
      </c>
      <c r="AS23">
        <f t="shared" si="15"/>
        <v>0</v>
      </c>
      <c r="AT23">
        <f t="shared" si="16"/>
        <v>7.8639503782185711</v>
      </c>
      <c r="AU23">
        <f t="shared" si="17"/>
        <v>39.21021816481867</v>
      </c>
      <c r="AW23">
        <v>20</v>
      </c>
      <c r="AX23">
        <f>(R23*SUMPRODUCT(K$23:$K24, X$23:$X24)-$AZ$3*SUMPRODUCT(K$22:$K23, W$23:$W24))/Z23</f>
        <v>17.177978476750685</v>
      </c>
    </row>
    <row r="25" spans="5:50" x14ac:dyDescent="0.25">
      <c r="AN25" s="6">
        <f t="shared" ref="AN25:AU25" si="33">SUM(AN3:AN23)</f>
        <v>5165.8020004690779</v>
      </c>
      <c r="AO25" s="6">
        <f t="shared" si="33"/>
        <v>-663.17505611609238</v>
      </c>
      <c r="AP25" s="6">
        <f t="shared" si="33"/>
        <v>-487.37519597230488</v>
      </c>
      <c r="AQ25" s="6">
        <f t="shared" si="33"/>
        <v>-2548.4413094002289</v>
      </c>
      <c r="AR25" s="6">
        <f t="shared" si="33"/>
        <v>1466.8104389804507</v>
      </c>
      <c r="AS25" s="6">
        <f t="shared" si="33"/>
        <v>-47.494154405140911</v>
      </c>
      <c r="AT25" s="6">
        <f t="shared" si="33"/>
        <v>101.06247928144359</v>
      </c>
      <c r="AU25" s="7">
        <f t="shared" si="33"/>
        <v>1520.378763856753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7749-3214-41A1-95D6-56A3E33972D7}">
  <sheetPr codeName="Sheet5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'T.45.04.B'!C3*(1+C12)</f>
        <v>625.48449119269878</v>
      </c>
      <c r="K3">
        <v>1</v>
      </c>
      <c r="L3" s="2">
        <v>0</v>
      </c>
      <c r="O3">
        <f>$C$3</f>
        <v>625.48449119269878</v>
      </c>
      <c r="P3">
        <f>O3*B5</f>
        <v>500.38759295415906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625.48449119269878</v>
      </c>
      <c r="AF3">
        <f t="shared" ref="AF3:AF23" si="4">-$Z3*P3</f>
        <v>-500.38759295415906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-148.05284356146029</v>
      </c>
      <c r="AJ3">
        <f t="shared" ref="AJ3:AJ23" si="8">AB3-AC3</f>
        <v>0</v>
      </c>
      <c r="AL3">
        <f t="shared" ref="AL3:AL23" si="9">SUM(AI3:AK3)</f>
        <v>-148.05284356146029</v>
      </c>
      <c r="AN3">
        <f t="shared" ref="AN3:AN23" si="10">AE3*$K3</f>
        <v>625.48449119269878</v>
      </c>
      <c r="AO3">
        <f t="shared" ref="AO3:AO23" si="11">AF3*$K3</f>
        <v>-500.38759295415906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-148.05284356146029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-148.05284356146029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311.37734090699581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</v>
      </c>
      <c r="S4">
        <f t="shared" si="1"/>
        <v>58.304918431792004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57.564131412673305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-57.564131412673305</v>
      </c>
      <c r="AK4">
        <f>H4*SUM(AB4, AE4:AF4)</f>
        <v>0</v>
      </c>
      <c r="AL4">
        <f t="shared" si="9"/>
        <v>-328.10363141267334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-253.81320949432404</v>
      </c>
      <c r="AR4">
        <f t="shared" si="14"/>
        <v>-253.81320949432404</v>
      </c>
      <c r="AS4">
        <f t="shared" si="15"/>
        <v>-54.005189429283512</v>
      </c>
      <c r="AT4">
        <f t="shared" si="16"/>
        <v>0</v>
      </c>
      <c r="AU4">
        <f t="shared" si="17"/>
        <v>-307.81839892360756</v>
      </c>
      <c r="AW4">
        <v>1</v>
      </c>
      <c r="AX4">
        <f>(R4*SUMPRODUCT(K5:$K$23, X5:$X$23)-$AZ$3*SUMPRODUCT(K4:$K$22, W5:$W$23))/Z4</f>
        <v>58.304918431792004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625.48449119269878</v>
      </c>
      <c r="P5">
        <f t="shared" ref="P5:P23" si="30">O5*$C$5</f>
        <v>31.274224559634941</v>
      </c>
      <c r="Q5" s="5">
        <f t="shared" ref="Q5:Q23" si="31">$C$8</f>
        <v>25</v>
      </c>
      <c r="R5">
        <f t="shared" si="0"/>
        <v>100000</v>
      </c>
      <c r="S5">
        <f t="shared" si="1"/>
        <v>114.44398693065405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57.564131412673305</v>
      </c>
      <c r="AC5">
        <f t="shared" si="2"/>
        <v>111.5493529798191</v>
      </c>
      <c r="AE5">
        <f t="shared" si="3"/>
        <v>609.66409999098198</v>
      </c>
      <c r="AF5">
        <f t="shared" si="4"/>
        <v>-30.483204999549102</v>
      </c>
      <c r="AG5">
        <f t="shared" si="5"/>
        <v>-24.367674521731551</v>
      </c>
      <c r="AH5">
        <f t="shared" si="6"/>
        <v>-271.4678080737865</v>
      </c>
      <c r="AI5">
        <f t="shared" si="7"/>
        <v>283.34541239591476</v>
      </c>
      <c r="AJ5">
        <f t="shared" si="8"/>
        <v>-53.9852215671458</v>
      </c>
      <c r="AK5">
        <f>H5*SUM(AB5, AE5:AF5)</f>
        <v>55.014770281314775</v>
      </c>
      <c r="AL5">
        <f t="shared" si="9"/>
        <v>284.37496111008375</v>
      </c>
      <c r="AN5">
        <f t="shared" si="10"/>
        <v>526.48306152442649</v>
      </c>
      <c r="AO5">
        <f t="shared" si="11"/>
        <v>-26.324153076221325</v>
      </c>
      <c r="AP5">
        <f t="shared" si="12"/>
        <v>-21.043010215989028</v>
      </c>
      <c r="AQ5">
        <f t="shared" si="13"/>
        <v>-234.42942220499225</v>
      </c>
      <c r="AR5">
        <f t="shared" si="14"/>
        <v>244.68647602722379</v>
      </c>
      <c r="AS5">
        <f t="shared" si="15"/>
        <v>-46.619613535003673</v>
      </c>
      <c r="AT5">
        <f t="shared" si="16"/>
        <v>47.508693208601372</v>
      </c>
      <c r="AU5">
        <f t="shared" si="17"/>
        <v>245.5755557008215</v>
      </c>
      <c r="AW5">
        <v>2</v>
      </c>
      <c r="AX5">
        <f>(R5*SUMPRODUCT(K6:$K$23, X6:$X$23)-$AZ$3*SUMPRODUCT(K5:$K$22, W6:$W$23))/Z5</f>
        <v>114.44398693065405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625.48449119269878</v>
      </c>
      <c r="P6">
        <f t="shared" si="30"/>
        <v>31.274224559634941</v>
      </c>
      <c r="Q6" s="5">
        <f t="shared" si="31"/>
        <v>25</v>
      </c>
      <c r="R6">
        <f t="shared" si="0"/>
        <v>100000</v>
      </c>
      <c r="S6">
        <f t="shared" si="1"/>
        <v>167.3266239226804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111.5493529798191</v>
      </c>
      <c r="AC6">
        <f t="shared" si="2"/>
        <v>161.00664848976157</v>
      </c>
      <c r="AE6">
        <f t="shared" si="3"/>
        <v>601.85975936379248</v>
      </c>
      <c r="AF6">
        <f t="shared" si="4"/>
        <v>-30.092987968189625</v>
      </c>
      <c r="AG6">
        <f t="shared" si="5"/>
        <v>-24.05574270179514</v>
      </c>
      <c r="AH6">
        <f t="shared" si="6"/>
        <v>-273.02029887638463</v>
      </c>
      <c r="AI6">
        <f t="shared" si="7"/>
        <v>274.69072981742312</v>
      </c>
      <c r="AJ6">
        <f t="shared" si="8"/>
        <v>-49.457295509942469</v>
      </c>
      <c r="AK6">
        <f>H6*SUM(AB6, AE6:AF6)</f>
        <v>74.344794332045922</v>
      </c>
      <c r="AL6">
        <f t="shared" si="9"/>
        <v>299.57822863952657</v>
      </c>
      <c r="AN6">
        <f t="shared" si="10"/>
        <v>468.74416083125828</v>
      </c>
      <c r="AO6">
        <f t="shared" si="11"/>
        <v>-23.437208041562918</v>
      </c>
      <c r="AP6">
        <f t="shared" si="12"/>
        <v>-18.735243136781783</v>
      </c>
      <c r="AQ6">
        <f t="shared" si="13"/>
        <v>-212.63536711939418</v>
      </c>
      <c r="AR6">
        <f t="shared" si="14"/>
        <v>213.93634253351945</v>
      </c>
      <c r="AS6">
        <f t="shared" si="15"/>
        <v>-38.518638470359591</v>
      </c>
      <c r="AT6">
        <f t="shared" si="16"/>
        <v>57.901675081558594</v>
      </c>
      <c r="AU6">
        <f t="shared" si="17"/>
        <v>233.31937914471848</v>
      </c>
      <c r="AW6">
        <v>3</v>
      </c>
      <c r="AX6">
        <f>(R6*SUMPRODUCT(K7:$K$23, X7:$X$23)-$AZ$3*SUMPRODUCT(K6:$K$22, W7:$W$23))/Z6</f>
        <v>167.3266239226804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625.48449119269878</v>
      </c>
      <c r="P7">
        <f t="shared" si="30"/>
        <v>31.274224559634941</v>
      </c>
      <c r="Q7" s="5">
        <f t="shared" si="31"/>
        <v>25</v>
      </c>
      <c r="R7">
        <f t="shared" si="0"/>
        <v>100000</v>
      </c>
      <c r="S7">
        <f t="shared" si="1"/>
        <v>210.87123576143705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161.00664848976157</v>
      </c>
      <c r="AC7">
        <f t="shared" si="2"/>
        <v>200.2970658005861</v>
      </c>
      <c r="AE7">
        <f t="shared" si="3"/>
        <v>594.11947692764033</v>
      </c>
      <c r="AF7">
        <f t="shared" si="4"/>
        <v>-29.705973846382019</v>
      </c>
      <c r="AG7">
        <f t="shared" si="5"/>
        <v>-23.746371224758491</v>
      </c>
      <c r="AH7">
        <f t="shared" si="6"/>
        <v>-275.25620007478722</v>
      </c>
      <c r="AI7">
        <f t="shared" si="7"/>
        <v>265.41093178171263</v>
      </c>
      <c r="AJ7">
        <f t="shared" si="8"/>
        <v>-39.290417310824523</v>
      </c>
      <c r="AK7">
        <f>H7*SUM(AB7, AE7:AF7)</f>
        <v>75.951489869485783</v>
      </c>
      <c r="AL7">
        <f t="shared" si="9"/>
        <v>302.07200434037389</v>
      </c>
      <c r="AN7">
        <f t="shared" si="10"/>
        <v>418.86107171767765</v>
      </c>
      <c r="AO7">
        <f t="shared" si="11"/>
        <v>-20.943053585883884</v>
      </c>
      <c r="AP7">
        <f t="shared" si="12"/>
        <v>-16.741465120860816</v>
      </c>
      <c r="AQ7">
        <f t="shared" si="13"/>
        <v>-194.05879025626172</v>
      </c>
      <c r="AR7">
        <f t="shared" si="14"/>
        <v>187.11776275467125</v>
      </c>
      <c r="AS7">
        <f t="shared" si="15"/>
        <v>-27.700196580242952</v>
      </c>
      <c r="AT7">
        <f t="shared" si="16"/>
        <v>53.546674836855701</v>
      </c>
      <c r="AU7">
        <f t="shared" si="17"/>
        <v>212.964241011284</v>
      </c>
      <c r="AW7">
        <v>4</v>
      </c>
      <c r="AX7">
        <f>(R7*SUMPRODUCT(K8:$K$23, X8:$X$23)-$AZ$3*SUMPRODUCT(K7:$K$22, W8:$W$23))/Z7</f>
        <v>210.87123576143705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625.48449119269878</v>
      </c>
      <c r="P8">
        <f t="shared" si="30"/>
        <v>31.274224559634941</v>
      </c>
      <c r="Q8" s="5">
        <f t="shared" si="31"/>
        <v>25</v>
      </c>
      <c r="R8">
        <f t="shared" si="0"/>
        <v>100000</v>
      </c>
      <c r="S8">
        <f t="shared" si="1"/>
        <v>241.3790431233046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200.2970658005861</v>
      </c>
      <c r="AC8">
        <f t="shared" si="2"/>
        <v>226.31216191395765</v>
      </c>
      <c r="AE8">
        <f t="shared" si="3"/>
        <v>586.44174578635852</v>
      </c>
      <c r="AF8">
        <f t="shared" si="4"/>
        <v>-29.322087289317928</v>
      </c>
      <c r="AG8">
        <f t="shared" si="5"/>
        <v>-23.439499861463712</v>
      </c>
      <c r="AH8">
        <f t="shared" si="6"/>
        <v>-277.63060418877899</v>
      </c>
      <c r="AI8">
        <f t="shared" si="7"/>
        <v>256.04955444679797</v>
      </c>
      <c r="AJ8">
        <f t="shared" si="8"/>
        <v>-26.015096113371555</v>
      </c>
      <c r="AK8">
        <f t="shared" ref="AK8:AK23" si="32">H8*SUM(AB8:AB8, AE8:AF8)</f>
        <v>54.912712511577944</v>
      </c>
      <c r="AL8">
        <f t="shared" si="9"/>
        <v>284.94717084500434</v>
      </c>
      <c r="AN8">
        <f t="shared" si="10"/>
        <v>385.4994712022052</v>
      </c>
      <c r="AO8">
        <f t="shared" si="11"/>
        <v>-19.274973560110261</v>
      </c>
      <c r="AP8">
        <f t="shared" si="12"/>
        <v>-15.408034756669963</v>
      </c>
      <c r="AQ8">
        <f t="shared" si="13"/>
        <v>-182.50141957546268</v>
      </c>
      <c r="AR8">
        <f t="shared" si="14"/>
        <v>168.31504330996236</v>
      </c>
      <c r="AS8">
        <f t="shared" si="15"/>
        <v>-17.101111691037058</v>
      </c>
      <c r="AT8">
        <f t="shared" si="16"/>
        <v>36.097057870780986</v>
      </c>
      <c r="AU8">
        <f t="shared" si="17"/>
        <v>187.31098948970626</v>
      </c>
      <c r="AW8">
        <v>5</v>
      </c>
      <c r="AX8">
        <f>(R8*SUMPRODUCT(K9:$K$23, X9:$X$23)-$AZ$3*SUMPRODUCT(K8:$K$22, W9:$W$23))/Z8</f>
        <v>241.3790431233046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625.48449119269878</v>
      </c>
      <c r="P9">
        <f t="shared" si="30"/>
        <v>31.274224559634941</v>
      </c>
      <c r="Q9" s="5">
        <f t="shared" si="31"/>
        <v>25</v>
      </c>
      <c r="R9">
        <f t="shared" si="0"/>
        <v>100000</v>
      </c>
      <c r="S9">
        <f t="shared" si="1"/>
        <v>262.58659606911169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226.31216191395765</v>
      </c>
      <c r="AC9">
        <f t="shared" si="2"/>
        <v>242.99749557473635</v>
      </c>
      <c r="AE9">
        <f t="shared" si="3"/>
        <v>578.82301364941191</v>
      </c>
      <c r="AF9">
        <f t="shared" si="4"/>
        <v>-28.941150682470596</v>
      </c>
      <c r="AG9">
        <f t="shared" si="5"/>
        <v>-23.134986630351502</v>
      </c>
      <c r="AH9">
        <f t="shared" si="6"/>
        <v>-280.47292999029912</v>
      </c>
      <c r="AI9">
        <f t="shared" si="7"/>
        <v>246.2739463462907</v>
      </c>
      <c r="AJ9">
        <f t="shared" si="8"/>
        <v>-16.685333660778696</v>
      </c>
      <c r="AK9">
        <f t="shared" si="32"/>
        <v>40.517328098782926</v>
      </c>
      <c r="AL9">
        <f t="shared" si="9"/>
        <v>270.10594078429494</v>
      </c>
      <c r="AN9">
        <f t="shared" si="10"/>
        <v>361.61497033269205</v>
      </c>
      <c r="AO9">
        <f t="shared" si="11"/>
        <v>-18.080748516634603</v>
      </c>
      <c r="AP9">
        <f t="shared" si="12"/>
        <v>-14.453394745373711</v>
      </c>
      <c r="AQ9">
        <f t="shared" si="13"/>
        <v>-175.22318198459951</v>
      </c>
      <c r="AR9">
        <f t="shared" si="14"/>
        <v>153.85764508608423</v>
      </c>
      <c r="AS9">
        <f t="shared" si="15"/>
        <v>-10.424026506292467</v>
      </c>
      <c r="AT9">
        <f t="shared" si="16"/>
        <v>25.312871210880584</v>
      </c>
      <c r="AU9">
        <f t="shared" si="17"/>
        <v>168.74648979067234</v>
      </c>
      <c r="AW9">
        <v>6</v>
      </c>
      <c r="AX9">
        <f>(R9*SUMPRODUCT(K10:$K$23, X10:$X$23)-$AZ$3*SUMPRODUCT(K9:$K$22, W10:$W$23))/Z9</f>
        <v>262.58659606911169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625.48449119269878</v>
      </c>
      <c r="P10">
        <f t="shared" si="30"/>
        <v>31.274224559634941</v>
      </c>
      <c r="Q10" s="5">
        <f t="shared" si="31"/>
        <v>25</v>
      </c>
      <c r="R10">
        <f t="shared" si="0"/>
        <v>100000</v>
      </c>
      <c r="S10">
        <f t="shared" si="1"/>
        <v>278.80087333458607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242.99749557473635</v>
      </c>
      <c r="AC10">
        <f t="shared" si="2"/>
        <v>254.63126374030568</v>
      </c>
      <c r="AE10">
        <f t="shared" si="3"/>
        <v>571.26042876925715</v>
      </c>
      <c r="AF10">
        <f t="shared" si="4"/>
        <v>-28.563021438462862</v>
      </c>
      <c r="AG10">
        <f t="shared" si="5"/>
        <v>-22.832717549877017</v>
      </c>
      <c r="AH10">
        <f t="shared" si="6"/>
        <v>-283.67685668388361</v>
      </c>
      <c r="AI10">
        <f t="shared" si="7"/>
        <v>236.18783309703366</v>
      </c>
      <c r="AJ10">
        <f t="shared" si="8"/>
        <v>-11.633768165569336</v>
      </c>
      <c r="AK10">
        <f t="shared" si="32"/>
        <v>41.248982402540364</v>
      </c>
      <c r="AL10">
        <f t="shared" si="9"/>
        <v>265.8030473340047</v>
      </c>
      <c r="AN10">
        <f t="shared" si="10"/>
        <v>339.08817760922932</v>
      </c>
      <c r="AO10">
        <f t="shared" si="11"/>
        <v>-16.954408880461468</v>
      </c>
      <c r="AP10">
        <f t="shared" si="12"/>
        <v>-13.553020993479889</v>
      </c>
      <c r="AQ10">
        <f t="shared" si="13"/>
        <v>-168.38461675017606</v>
      </c>
      <c r="AR10">
        <f t="shared" si="14"/>
        <v>140.19613098511189</v>
      </c>
      <c r="AS10">
        <f t="shared" si="15"/>
        <v>-6.9055601391647965</v>
      </c>
      <c r="AT10">
        <f t="shared" si="16"/>
        <v>24.484528538492924</v>
      </c>
      <c r="AU10">
        <f t="shared" si="17"/>
        <v>157.77509938444001</v>
      </c>
      <c r="AW10">
        <v>7</v>
      </c>
      <c r="AX10">
        <f>(R10*SUMPRODUCT(K11:$K$23, X11:$X$23)-$AZ$3*SUMPRODUCT(K10:$K$22, W11:$W$23))/Z10</f>
        <v>278.80087333458607</v>
      </c>
    </row>
    <row r="11" spans="1:52" x14ac:dyDescent="0.25">
      <c r="A11" t="s">
        <v>33</v>
      </c>
      <c r="C11" s="25">
        <f>AU25</f>
        <v>1858.2343712209104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625.48449119269878</v>
      </c>
      <c r="P11">
        <f t="shared" si="30"/>
        <v>31.274224559634941</v>
      </c>
      <c r="Q11" s="5">
        <f t="shared" si="31"/>
        <v>25</v>
      </c>
      <c r="R11">
        <f t="shared" si="0"/>
        <v>100000</v>
      </c>
      <c r="S11">
        <f t="shared" si="1"/>
        <v>289.60089066619804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254.63126374030568</v>
      </c>
      <c r="AC11">
        <f t="shared" si="2"/>
        <v>261.01683059315565</v>
      </c>
      <c r="AE11">
        <f t="shared" si="3"/>
        <v>563.74819532054221</v>
      </c>
      <c r="AF11">
        <f t="shared" si="4"/>
        <v>-28.187409766027113</v>
      </c>
      <c r="AG11">
        <f t="shared" si="5"/>
        <v>-22.532460966600652</v>
      </c>
      <c r="AH11">
        <f t="shared" si="6"/>
        <v>-287.71763111036586</v>
      </c>
      <c r="AI11">
        <f t="shared" si="7"/>
        <v>225.31069347754857</v>
      </c>
      <c r="AJ11">
        <f t="shared" si="8"/>
        <v>-6.3855668528499621</v>
      </c>
      <c r="AK11">
        <f t="shared" si="32"/>
        <v>40.694890538683275</v>
      </c>
      <c r="AL11">
        <f t="shared" si="9"/>
        <v>259.62001716338187</v>
      </c>
      <c r="AN11">
        <f t="shared" si="10"/>
        <v>318.23972782420782</v>
      </c>
      <c r="AO11">
        <f t="shared" si="11"/>
        <v>-15.911986391210393</v>
      </c>
      <c r="AP11">
        <f t="shared" si="12"/>
        <v>-12.719728958322197</v>
      </c>
      <c r="AQ11">
        <f t="shared" si="13"/>
        <v>-162.41857867540782</v>
      </c>
      <c r="AR11">
        <f t="shared" si="14"/>
        <v>127.18943379926741</v>
      </c>
      <c r="AS11">
        <f t="shared" si="15"/>
        <v>-3.6046963415976845</v>
      </c>
      <c r="AT11">
        <f t="shared" si="16"/>
        <v>22.972545183054333</v>
      </c>
      <c r="AU11">
        <f t="shared" si="17"/>
        <v>146.55728264072405</v>
      </c>
      <c r="AW11">
        <v>8</v>
      </c>
      <c r="AX11">
        <f>(R11*SUMPRODUCT(K12:$K$23, X12:$X$23)-$AZ$3*SUMPRODUCT(K11:$K$22, W12:$W$23))/Z11</f>
        <v>289.60089066619804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625.48449119269878</v>
      </c>
      <c r="P12">
        <f t="shared" si="30"/>
        <v>31.274224559634941</v>
      </c>
      <c r="Q12" s="5">
        <f t="shared" si="31"/>
        <v>25</v>
      </c>
      <c r="R12">
        <f t="shared" si="0"/>
        <v>100000</v>
      </c>
      <c r="S12">
        <f t="shared" si="1"/>
        <v>294.9921963941643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261.01683059315565</v>
      </c>
      <c r="AC12">
        <f t="shared" si="2"/>
        <v>262.35375035978495</v>
      </c>
      <c r="AE12">
        <f t="shared" si="3"/>
        <v>556.27980693096288</v>
      </c>
      <c r="AF12">
        <f t="shared" si="4"/>
        <v>-27.813990346548145</v>
      </c>
      <c r="AG12">
        <f t="shared" si="5"/>
        <v>-22.233956827219902</v>
      </c>
      <c r="AH12">
        <f t="shared" si="6"/>
        <v>-292.71811885898268</v>
      </c>
      <c r="AI12">
        <f t="shared" si="7"/>
        <v>213.51374089821212</v>
      </c>
      <c r="AJ12">
        <f t="shared" si="8"/>
        <v>-1.3369197666293076</v>
      </c>
      <c r="AK12">
        <f t="shared" si="32"/>
        <v>40.974149388515904</v>
      </c>
      <c r="AL12">
        <f t="shared" si="9"/>
        <v>253.15097052009872</v>
      </c>
      <c r="AN12">
        <f t="shared" si="10"/>
        <v>298.53006111683754</v>
      </c>
      <c r="AO12">
        <f t="shared" si="11"/>
        <v>-14.926503055841879</v>
      </c>
      <c r="AP12">
        <f t="shared" si="12"/>
        <v>-11.931952962877965</v>
      </c>
      <c r="AQ12">
        <f t="shared" si="13"/>
        <v>-157.08849543737395</v>
      </c>
      <c r="AR12">
        <f t="shared" si="14"/>
        <v>114.58310966074376</v>
      </c>
      <c r="AS12">
        <f t="shared" si="15"/>
        <v>-0.71746400762249318</v>
      </c>
      <c r="AT12">
        <f t="shared" si="16"/>
        <v>21.988961613848659</v>
      </c>
      <c r="AU12">
        <f t="shared" si="17"/>
        <v>135.85460726696994</v>
      </c>
      <c r="AW12">
        <v>9</v>
      </c>
      <c r="AX12">
        <f>(R12*SUMPRODUCT(K13:$K$23, X13:$X$23)-$AZ$3*SUMPRODUCT(K12:$K$22, W13:$W$23))/Z12</f>
        <v>294.9921963941643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625.48449119269878</v>
      </c>
      <c r="P13">
        <f t="shared" si="30"/>
        <v>31.274224559634941</v>
      </c>
      <c r="Q13" s="5">
        <f t="shared" si="31"/>
        <v>25</v>
      </c>
      <c r="R13">
        <f t="shared" si="0"/>
        <v>100000</v>
      </c>
      <c r="S13">
        <f t="shared" si="1"/>
        <v>294.87511068297925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262.35375035978495</v>
      </c>
      <c r="AC13">
        <f t="shared" si="2"/>
        <v>258.74747984173405</v>
      </c>
      <c r="AE13">
        <f t="shared" si="3"/>
        <v>548.85112345136952</v>
      </c>
      <c r="AF13">
        <f t="shared" si="4"/>
        <v>-27.44255617256848</v>
      </c>
      <c r="AG13">
        <f t="shared" si="5"/>
        <v>-21.937039654044753</v>
      </c>
      <c r="AH13">
        <f t="shared" si="6"/>
        <v>-298.31041961181751</v>
      </c>
      <c r="AI13">
        <f t="shared" si="7"/>
        <v>201.16110801293877</v>
      </c>
      <c r="AJ13">
        <f t="shared" si="8"/>
        <v>3.6062705180509056</v>
      </c>
      <c r="AK13">
        <f t="shared" si="32"/>
        <v>40.520511821914894</v>
      </c>
      <c r="AL13">
        <f t="shared" si="9"/>
        <v>245.28789035290458</v>
      </c>
      <c r="AN13">
        <f t="shared" si="10"/>
        <v>280.06411020779672</v>
      </c>
      <c r="AO13">
        <f t="shared" si="11"/>
        <v>-14.003205510389837</v>
      </c>
      <c r="AP13">
        <f t="shared" si="12"/>
        <v>-11.193887064799933</v>
      </c>
      <c r="AQ13">
        <f t="shared" si="13"/>
        <v>-152.21986193438241</v>
      </c>
      <c r="AR13">
        <f t="shared" si="14"/>
        <v>102.64715569822452</v>
      </c>
      <c r="AS13">
        <f t="shared" si="15"/>
        <v>1.8401837960272043</v>
      </c>
      <c r="AT13">
        <f t="shared" si="16"/>
        <v>20.676537960251824</v>
      </c>
      <c r="AU13">
        <f t="shared" si="17"/>
        <v>125.16387745450356</v>
      </c>
      <c r="AW13">
        <v>10</v>
      </c>
      <c r="AX13">
        <f>(R13*SUMPRODUCT(K14:$K$23, X14:$X$23)-$AZ$3*SUMPRODUCT(K13:$K$22, W14:$W$23))/Z13</f>
        <v>294.87511068297925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625.48449119269878</v>
      </c>
      <c r="P14">
        <f t="shared" si="30"/>
        <v>31.274224559634941</v>
      </c>
      <c r="Q14" s="5">
        <f t="shared" si="31"/>
        <v>25</v>
      </c>
      <c r="R14">
        <f t="shared" si="0"/>
        <v>100000</v>
      </c>
      <c r="S14">
        <f t="shared" si="1"/>
        <v>288.9546060791925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258.74747984173405</v>
      </c>
      <c r="AC14">
        <f t="shared" si="2"/>
        <v>250.135463245615</v>
      </c>
      <c r="AE14">
        <f t="shared" si="3"/>
        <v>541.45478101343826</v>
      </c>
      <c r="AF14">
        <f t="shared" si="4"/>
        <v>-27.072739050671917</v>
      </c>
      <c r="AG14">
        <f t="shared" si="5"/>
        <v>-21.64141512050006</v>
      </c>
      <c r="AH14">
        <f t="shared" si="6"/>
        <v>-305.01654801697595</v>
      </c>
      <c r="AI14">
        <f t="shared" si="7"/>
        <v>187.72407882529035</v>
      </c>
      <c r="AJ14">
        <f t="shared" si="8"/>
        <v>8.612016596119048</v>
      </c>
      <c r="AK14">
        <f t="shared" si="32"/>
        <v>39.738857420751323</v>
      </c>
      <c r="AL14">
        <f t="shared" si="9"/>
        <v>236.07495284216071</v>
      </c>
      <c r="AN14">
        <f t="shared" si="10"/>
        <v>262.78291197998038</v>
      </c>
      <c r="AO14">
        <f t="shared" si="11"/>
        <v>-13.139145598999022</v>
      </c>
      <c r="AP14">
        <f t="shared" si="12"/>
        <v>-10.50317456628283</v>
      </c>
      <c r="AQ14">
        <f t="shared" si="13"/>
        <v>-148.0329281421437</v>
      </c>
      <c r="AR14">
        <f t="shared" si="14"/>
        <v>91.107663672554864</v>
      </c>
      <c r="AS14">
        <f t="shared" si="15"/>
        <v>4.1796487509303475</v>
      </c>
      <c r="AT14">
        <f t="shared" si="16"/>
        <v>19.286361554028112</v>
      </c>
      <c r="AU14">
        <f t="shared" si="17"/>
        <v>114.57367397751331</v>
      </c>
      <c r="AW14">
        <v>11</v>
      </c>
      <c r="AX14">
        <f>(R14*SUMPRODUCT(K15:$K$23, X15:$X$23)-$AZ$3*SUMPRODUCT(K14:$K$22, W15:$W$23))/Z14</f>
        <v>288.9546060791925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625.48449119269878</v>
      </c>
      <c r="P15">
        <f t="shared" si="30"/>
        <v>31.274224559634941</v>
      </c>
      <c r="Q15" s="5">
        <f t="shared" si="31"/>
        <v>25</v>
      </c>
      <c r="R15">
        <f t="shared" si="0"/>
        <v>100000</v>
      </c>
      <c r="S15">
        <f t="shared" si="1"/>
        <v>277.09849677414286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250.135463245615</v>
      </c>
      <c r="AC15">
        <f t="shared" si="2"/>
        <v>236.606497685248</v>
      </c>
      <c r="AE15">
        <f t="shared" si="3"/>
        <v>534.08335498178587</v>
      </c>
      <c r="AF15">
        <f t="shared" si="4"/>
        <v>-26.704167749089297</v>
      </c>
      <c r="AG15">
        <f t="shared" si="5"/>
        <v>-21.346786471211079</v>
      </c>
      <c r="AH15">
        <f t="shared" si="6"/>
        <v>-312.85799233592286</v>
      </c>
      <c r="AI15">
        <f t="shared" si="7"/>
        <v>173.1744084255626</v>
      </c>
      <c r="AJ15">
        <f t="shared" si="8"/>
        <v>13.528965560366998</v>
      </c>
      <c r="AK15">
        <f t="shared" si="32"/>
        <v>39.315010359824377</v>
      </c>
      <c r="AL15">
        <f t="shared" si="9"/>
        <v>226.01838434575399</v>
      </c>
      <c r="AN15">
        <f t="shared" si="10"/>
        <v>246.41634754691398</v>
      </c>
      <c r="AO15">
        <f t="shared" si="11"/>
        <v>-12.320817377345701</v>
      </c>
      <c r="AP15">
        <f t="shared" si="12"/>
        <v>-9.8490190810741556</v>
      </c>
      <c r="AQ15">
        <f t="shared" si="13"/>
        <v>-144.34698826161258</v>
      </c>
      <c r="AR15">
        <f t="shared" si="14"/>
        <v>79.899522826881508</v>
      </c>
      <c r="AS15">
        <f t="shared" si="15"/>
        <v>6.2420186818728265</v>
      </c>
      <c r="AT15">
        <f t="shared" si="16"/>
        <v>18.139230826557771</v>
      </c>
      <c r="AU15">
        <f t="shared" si="17"/>
        <v>104.28077233531211</v>
      </c>
      <c r="AW15">
        <v>12</v>
      </c>
      <c r="AX15">
        <f>(R15*SUMPRODUCT(K16:$K$23, X16:$X$23)-$AZ$3*SUMPRODUCT(K15:$K$22, W16:$W$23))/Z15</f>
        <v>277.09849677414286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625.48449119269878</v>
      </c>
      <c r="P16">
        <f t="shared" si="30"/>
        <v>31.274224559634941</v>
      </c>
      <c r="Q16" s="5">
        <f t="shared" si="31"/>
        <v>25</v>
      </c>
      <c r="R16">
        <f t="shared" si="0"/>
        <v>100000</v>
      </c>
      <c r="S16">
        <f t="shared" si="1"/>
        <v>259.96166124865431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236.606497685248</v>
      </c>
      <c r="AC16">
        <f t="shared" si="2"/>
        <v>218.92001692533302</v>
      </c>
      <c r="AE16">
        <f t="shared" si="3"/>
        <v>526.73565302178861</v>
      </c>
      <c r="AF16">
        <f t="shared" si="4"/>
        <v>-26.336782651089433</v>
      </c>
      <c r="AG16">
        <f t="shared" si="5"/>
        <v>-21.053106049735465</v>
      </c>
      <c r="AH16">
        <f t="shared" si="6"/>
        <v>-320.8502270540157</v>
      </c>
      <c r="AI16">
        <f t="shared" si="7"/>
        <v>158.49553726694802</v>
      </c>
      <c r="AJ16">
        <f t="shared" si="8"/>
        <v>17.686480759914986</v>
      </c>
      <c r="AK16">
        <f t="shared" si="32"/>
        <v>40.314193632660313</v>
      </c>
      <c r="AL16">
        <f t="shared" si="9"/>
        <v>216.49621165952331</v>
      </c>
      <c r="AN16">
        <f t="shared" si="10"/>
        <v>230.42215936512815</v>
      </c>
      <c r="AO16">
        <f t="shared" si="11"/>
        <v>-11.521107968256409</v>
      </c>
      <c r="AP16">
        <f t="shared" si="12"/>
        <v>-9.2097471084275018</v>
      </c>
      <c r="AQ16">
        <f t="shared" si="13"/>
        <v>-140.35693564020011</v>
      </c>
      <c r="AR16">
        <f t="shared" si="14"/>
        <v>69.334368648244137</v>
      </c>
      <c r="AS16">
        <f t="shared" si="15"/>
        <v>7.7370063425359685</v>
      </c>
      <c r="AT16">
        <f t="shared" si="16"/>
        <v>17.635570132020728</v>
      </c>
      <c r="AU16">
        <f t="shared" si="17"/>
        <v>94.706945122800832</v>
      </c>
      <c r="AW16">
        <v>13</v>
      </c>
      <c r="AX16">
        <f>(R16*SUMPRODUCT(K17:$K$23, X17:$X$23)-$AZ$3*SUMPRODUCT(K16:$K$22, W17:$W$23))/Z16</f>
        <v>259.96166124865431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625.48449119269878</v>
      </c>
      <c r="P17">
        <f t="shared" si="30"/>
        <v>31.274224559634941</v>
      </c>
      <c r="Q17" s="5">
        <f t="shared" si="31"/>
        <v>25</v>
      </c>
      <c r="R17">
        <f t="shared" si="0"/>
        <v>100000</v>
      </c>
      <c r="S17">
        <f t="shared" si="1"/>
        <v>238.30745983716704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218.92001692533302</v>
      </c>
      <c r="AC17">
        <f t="shared" si="2"/>
        <v>197.89258563087776</v>
      </c>
      <c r="AE17">
        <f t="shared" si="3"/>
        <v>519.40775718357224</v>
      </c>
      <c r="AF17">
        <f t="shared" si="4"/>
        <v>-25.970387859178611</v>
      </c>
      <c r="AG17">
        <f t="shared" si="5"/>
        <v>-20.760217259469727</v>
      </c>
      <c r="AH17">
        <f t="shared" si="6"/>
        <v>-329.43091907353744</v>
      </c>
      <c r="AI17">
        <f t="shared" si="7"/>
        <v>143.24623299138648</v>
      </c>
      <c r="AJ17">
        <f t="shared" si="8"/>
        <v>21.027431294455255</v>
      </c>
      <c r="AK17">
        <f t="shared" si="32"/>
        <v>43.952450731608138</v>
      </c>
      <c r="AL17">
        <f t="shared" si="9"/>
        <v>208.22611501744987</v>
      </c>
      <c r="AN17">
        <f t="shared" si="10"/>
        <v>214.01200753938761</v>
      </c>
      <c r="AO17">
        <f t="shared" si="11"/>
        <v>-10.70060037696938</v>
      </c>
      <c r="AP17">
        <f t="shared" si="12"/>
        <v>-8.5538494779982859</v>
      </c>
      <c r="AQ17">
        <f t="shared" si="13"/>
        <v>-135.7356938963774</v>
      </c>
      <c r="AR17">
        <f t="shared" si="14"/>
        <v>59.021863788042545</v>
      </c>
      <c r="AS17">
        <f t="shared" si="15"/>
        <v>8.6639498977148541</v>
      </c>
      <c r="AT17">
        <f t="shared" si="16"/>
        <v>18.109764606428534</v>
      </c>
      <c r="AU17">
        <f t="shared" si="17"/>
        <v>85.795578292185937</v>
      </c>
      <c r="AW17">
        <v>14</v>
      </c>
      <c r="AX17">
        <f>(R17*SUMPRODUCT(K18:$K$23, X18:$X$23)-$AZ$3*SUMPRODUCT(K17:$K$22, W18:$W$23))/Z17</f>
        <v>238.30745983716704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625.48449119269878</v>
      </c>
      <c r="P18">
        <f t="shared" si="30"/>
        <v>31.274224559634941</v>
      </c>
      <c r="Q18" s="5">
        <f t="shared" si="31"/>
        <v>25</v>
      </c>
      <c r="R18">
        <f t="shared" si="0"/>
        <v>100000</v>
      </c>
      <c r="S18">
        <f t="shared" si="1"/>
        <v>212.47502908747052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197.89258563087776</v>
      </c>
      <c r="AC18">
        <f t="shared" si="2"/>
        <v>173.95670458882671</v>
      </c>
      <c r="AE18">
        <f t="shared" si="3"/>
        <v>512.09415678916207</v>
      </c>
      <c r="AF18">
        <f t="shared" si="4"/>
        <v>-25.604707839458104</v>
      </c>
      <c r="AG18">
        <f t="shared" si="5"/>
        <v>-20.46789984403452</v>
      </c>
      <c r="AH18">
        <f t="shared" si="6"/>
        <v>-338.86097136202767</v>
      </c>
      <c r="AI18">
        <f t="shared" si="7"/>
        <v>127.1605777436418</v>
      </c>
      <c r="AJ18">
        <f t="shared" si="8"/>
        <v>23.935881042051051</v>
      </c>
      <c r="AK18">
        <f t="shared" si="32"/>
        <v>47.975180624098776</v>
      </c>
      <c r="AL18">
        <f t="shared" si="9"/>
        <v>199.07163940979163</v>
      </c>
      <c r="AN18">
        <f t="shared" si="10"/>
        <v>197.17650567553696</v>
      </c>
      <c r="AO18">
        <f t="shared" si="11"/>
        <v>-9.8588252837768486</v>
      </c>
      <c r="AP18">
        <f t="shared" si="12"/>
        <v>-7.8809510248428749</v>
      </c>
      <c r="AQ18">
        <f t="shared" si="13"/>
        <v>-130.47487724116303</v>
      </c>
      <c r="AR18">
        <f t="shared" si="14"/>
        <v>48.961852125754213</v>
      </c>
      <c r="AS18">
        <f t="shared" si="15"/>
        <v>9.2162609581973687</v>
      </c>
      <c r="AT18">
        <f t="shared" si="16"/>
        <v>18.472342144898157</v>
      </c>
      <c r="AU18">
        <f t="shared" si="17"/>
        <v>76.650455228849736</v>
      </c>
      <c r="AW18">
        <v>15</v>
      </c>
      <c r="AX18">
        <f>(R18*SUMPRODUCT(K19:$K$23, X19:$X$23)-$AZ$3*SUMPRODUCT(K18:$K$22, W19:$W$23))/Z18</f>
        <v>212.47502908747052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625.48449119269878</v>
      </c>
      <c r="P19">
        <f t="shared" si="30"/>
        <v>31.274224559634941</v>
      </c>
      <c r="Q19" s="5">
        <f t="shared" si="31"/>
        <v>25</v>
      </c>
      <c r="R19">
        <f t="shared" si="0"/>
        <v>100000</v>
      </c>
      <c r="S19">
        <f t="shared" si="1"/>
        <v>181.29676146758533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173.95670458882671</v>
      </c>
      <c r="AC19">
        <f t="shared" si="2"/>
        <v>146.31042170506885</v>
      </c>
      <c r="AE19">
        <f t="shared" si="3"/>
        <v>504.77956106649179</v>
      </c>
      <c r="AF19">
        <f t="shared" si="4"/>
        <v>-25.23897805332459</v>
      </c>
      <c r="AG19">
        <f t="shared" si="5"/>
        <v>-20.175542646307584</v>
      </c>
      <c r="AH19">
        <f t="shared" si="6"/>
        <v>-350.71279714636705</v>
      </c>
      <c r="AI19">
        <f t="shared" si="7"/>
        <v>108.65224322049255</v>
      </c>
      <c r="AJ19">
        <f t="shared" si="8"/>
        <v>27.646282883757863</v>
      </c>
      <c r="AK19">
        <f t="shared" si="32"/>
        <v>47.966700909986358</v>
      </c>
      <c r="AL19">
        <f t="shared" si="9"/>
        <v>184.26522701423676</v>
      </c>
      <c r="AN19">
        <f t="shared" si="10"/>
        <v>181.0695891574947</v>
      </c>
      <c r="AO19">
        <f t="shared" si="11"/>
        <v>-9.0534794578747366</v>
      </c>
      <c r="AP19">
        <f t="shared" si="12"/>
        <v>-7.2371734114551742</v>
      </c>
      <c r="AQ19">
        <f t="shared" si="13"/>
        <v>-125.80426584111142</v>
      </c>
      <c r="AR19">
        <f t="shared" si="14"/>
        <v>38.974670447053384</v>
      </c>
      <c r="AS19">
        <f t="shared" si="15"/>
        <v>9.9170043115801096</v>
      </c>
      <c r="AT19">
        <f t="shared" si="16"/>
        <v>17.206146002943232</v>
      </c>
      <c r="AU19">
        <f t="shared" si="17"/>
        <v>66.097820761576727</v>
      </c>
      <c r="AW19">
        <v>16</v>
      </c>
      <c r="AX19">
        <f>(R19*SUMPRODUCT(K20:$K$23, X20:$X$23)-$AZ$3*SUMPRODUCT(K19:$K$22, W20:$W$23))/Z19</f>
        <v>181.29676146758533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625.48449119269878</v>
      </c>
      <c r="P20">
        <f t="shared" si="30"/>
        <v>31.274224559634941</v>
      </c>
      <c r="Q20" s="5">
        <f t="shared" si="31"/>
        <v>25</v>
      </c>
      <c r="R20">
        <f t="shared" si="0"/>
        <v>100000</v>
      </c>
      <c r="S20">
        <f t="shared" si="1"/>
        <v>141.93397792726128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146.31042170506885</v>
      </c>
      <c r="AC20">
        <f t="shared" si="2"/>
        <v>112.88288505869281</v>
      </c>
      <c r="AE20">
        <f t="shared" si="3"/>
        <v>497.46012164532573</v>
      </c>
      <c r="AF20">
        <f t="shared" si="4"/>
        <v>-24.873006082266286</v>
      </c>
      <c r="AG20">
        <f t="shared" si="5"/>
        <v>-19.88299185071515</v>
      </c>
      <c r="AH20">
        <f t="shared" si="6"/>
        <v>-363.18147651742396</v>
      </c>
      <c r="AI20">
        <f t="shared" si="7"/>
        <v>89.522647194920353</v>
      </c>
      <c r="AJ20">
        <f t="shared" si="8"/>
        <v>33.427536646376041</v>
      </c>
      <c r="AK20">
        <f t="shared" si="32"/>
        <v>33.606136273659359</v>
      </c>
      <c r="AL20">
        <f t="shared" si="9"/>
        <v>156.55632011495575</v>
      </c>
      <c r="AN20">
        <f t="shared" si="10"/>
        <v>169.25356293938304</v>
      </c>
      <c r="AO20">
        <f t="shared" si="11"/>
        <v>-8.4626781469691519</v>
      </c>
      <c r="AP20">
        <f t="shared" si="12"/>
        <v>-6.7648984636151246</v>
      </c>
      <c r="AQ20">
        <f t="shared" si="13"/>
        <v>-123.56720914804502</v>
      </c>
      <c r="AR20">
        <f t="shared" si="14"/>
        <v>30.458777180753756</v>
      </c>
      <c r="AS20">
        <f t="shared" si="15"/>
        <v>11.37323261002966</v>
      </c>
      <c r="AT20">
        <f t="shared" si="16"/>
        <v>11.433998532647474</v>
      </c>
      <c r="AU20">
        <f t="shared" si="17"/>
        <v>53.266008323430889</v>
      </c>
      <c r="AW20">
        <v>17</v>
      </c>
      <c r="AX20">
        <f>(R20*SUMPRODUCT(K21:$K$23, X21:$X$23)-$AZ$3*SUMPRODUCT(K20:$K$22, W21:$W$23))/Z20</f>
        <v>141.93397792726128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625.48449119269878</v>
      </c>
      <c r="P21">
        <f t="shared" si="30"/>
        <v>31.274224559634941</v>
      </c>
      <c r="Q21" s="5">
        <f t="shared" si="31"/>
        <v>25</v>
      </c>
      <c r="R21">
        <f t="shared" si="0"/>
        <v>100000</v>
      </c>
      <c r="S21">
        <f t="shared" si="1"/>
        <v>96.704308273933279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112.88288505869281</v>
      </c>
      <c r="AC21">
        <f t="shared" si="2"/>
        <v>75.779092862245164</v>
      </c>
      <c r="AE21">
        <f t="shared" si="3"/>
        <v>490.13997605690986</v>
      </c>
      <c r="AF21">
        <f t="shared" si="4"/>
        <v>-24.506998802845494</v>
      </c>
      <c r="AG21">
        <f t="shared" si="5"/>
        <v>-19.590412830312204</v>
      </c>
      <c r="AH21">
        <f t="shared" si="6"/>
        <v>-374.9964075831839</v>
      </c>
      <c r="AI21">
        <f t="shared" si="7"/>
        <v>71.046156840568301</v>
      </c>
      <c r="AJ21">
        <f t="shared" si="8"/>
        <v>37.103792196447642</v>
      </c>
      <c r="AK21">
        <f t="shared" si="32"/>
        <v>29.677863736644444</v>
      </c>
      <c r="AL21">
        <f t="shared" si="9"/>
        <v>137.82781277366038</v>
      </c>
      <c r="AN21">
        <f t="shared" si="10"/>
        <v>158.62550175077288</v>
      </c>
      <c r="AO21">
        <f t="shared" si="11"/>
        <v>-7.9312750875386442</v>
      </c>
      <c r="AP21">
        <f t="shared" si="12"/>
        <v>-6.3401053097375542</v>
      </c>
      <c r="AQ21">
        <f t="shared" si="13"/>
        <v>-121.36123600069958</v>
      </c>
      <c r="AR21">
        <f t="shared" si="14"/>
        <v>22.992885352797114</v>
      </c>
      <c r="AS21">
        <f t="shared" si="15"/>
        <v>12.008013917506993</v>
      </c>
      <c r="AT21">
        <f t="shared" si="16"/>
        <v>9.6047379444309762</v>
      </c>
      <c r="AU21">
        <f t="shared" si="17"/>
        <v>44.605637214735083</v>
      </c>
      <c r="AW21">
        <v>18</v>
      </c>
      <c r="AX21">
        <f>(R21*SUMPRODUCT(K22:$K$23, X22:$X$23)-$AZ$3*SUMPRODUCT(K21:$K$22, W22:$W$23))/Z21</f>
        <v>96.704308273933279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625.48449119269878</v>
      </c>
      <c r="P22">
        <f t="shared" si="30"/>
        <v>31.274224559634941</v>
      </c>
      <c r="Q22" s="5">
        <f t="shared" si="31"/>
        <v>25</v>
      </c>
      <c r="R22">
        <f t="shared" si="0"/>
        <v>100000</v>
      </c>
      <c r="S22">
        <f t="shared" si="1"/>
        <v>48.410347642880893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75.779092862245164</v>
      </c>
      <c r="AC22">
        <f t="shared" si="2"/>
        <v>37.367927419124612</v>
      </c>
      <c r="AE22">
        <f t="shared" si="3"/>
        <v>482.8112212929758</v>
      </c>
      <c r="AF22">
        <f t="shared" si="4"/>
        <v>-24.140561064648793</v>
      </c>
      <c r="AG22">
        <f t="shared" si="5"/>
        <v>-19.297489709630213</v>
      </c>
      <c r="AH22">
        <f t="shared" si="6"/>
        <v>-388.07596951546429</v>
      </c>
      <c r="AI22">
        <f t="shared" si="7"/>
        <v>51.297201003232487</v>
      </c>
      <c r="AJ22">
        <f t="shared" si="8"/>
        <v>38.411165443120552</v>
      </c>
      <c r="AK22">
        <f t="shared" si="32"/>
        <v>37.411482716340061</v>
      </c>
      <c r="AL22">
        <f t="shared" si="9"/>
        <v>127.1198491626931</v>
      </c>
      <c r="AN22">
        <f t="shared" si="10"/>
        <v>146.03147140049921</v>
      </c>
      <c r="AO22">
        <f t="shared" si="11"/>
        <v>-7.3015735700249618</v>
      </c>
      <c r="AP22">
        <f t="shared" si="12"/>
        <v>-5.836734301838586</v>
      </c>
      <c r="AQ22">
        <f t="shared" si="13"/>
        <v>-117.37777073977674</v>
      </c>
      <c r="AR22">
        <f t="shared" si="14"/>
        <v>15.51539278885892</v>
      </c>
      <c r="AS22">
        <f t="shared" si="15"/>
        <v>11.617872080199948</v>
      </c>
      <c r="AT22">
        <f t="shared" si="16"/>
        <v>11.315507236370371</v>
      </c>
      <c r="AU22">
        <f t="shared" si="17"/>
        <v>38.448772105429235</v>
      </c>
      <c r="AW22">
        <v>19</v>
      </c>
      <c r="AX22">
        <f>(R22*SUMPRODUCT(K23:$K$23, X23:$X$23)-$AZ$3*SUMPRODUCT(K22:$K$22, W23:$W$23))/Z22</f>
        <v>48.410347642880893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625.48449119269878</v>
      </c>
      <c r="P23">
        <f t="shared" si="30"/>
        <v>31.274224559634941</v>
      </c>
      <c r="Q23" s="5">
        <f t="shared" si="31"/>
        <v>25</v>
      </c>
      <c r="R23">
        <f t="shared" si="0"/>
        <v>100000</v>
      </c>
      <c r="S23">
        <f t="shared" si="1"/>
        <v>49.157748989763867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37.367927419124612</v>
      </c>
      <c r="AC23">
        <f t="shared" si="2"/>
        <v>37.367927419124612</v>
      </c>
      <c r="AE23">
        <f t="shared" si="3"/>
        <v>475.47049140805524</v>
      </c>
      <c r="AF23">
        <f t="shared" si="4"/>
        <v>-23.773524570402763</v>
      </c>
      <c r="AG23">
        <f t="shared" si="5"/>
        <v>-19.004087955138949</v>
      </c>
      <c r="AH23">
        <f t="shared" si="6"/>
        <v>-401.7074295798588</v>
      </c>
      <c r="AI23">
        <f t="shared" si="7"/>
        <v>30.985449302654729</v>
      </c>
      <c r="AJ23">
        <f t="shared" si="8"/>
        <v>0</v>
      </c>
      <c r="AK23">
        <f t="shared" si="32"/>
        <v>50.813842513279141</v>
      </c>
      <c r="AL23">
        <f t="shared" si="9"/>
        <v>81.79929181593387</v>
      </c>
      <c r="AN23">
        <f t="shared" si="10"/>
        <v>130.27555785749485</v>
      </c>
      <c r="AO23">
        <f t="shared" si="11"/>
        <v>-6.5137778928747432</v>
      </c>
      <c r="AP23">
        <f t="shared" si="12"/>
        <v>-5.2069859321803573</v>
      </c>
      <c r="AQ23">
        <f t="shared" si="13"/>
        <v>-110.06499967861062</v>
      </c>
      <c r="AR23">
        <f t="shared" si="14"/>
        <v>8.4897943538291312</v>
      </c>
      <c r="AS23">
        <f t="shared" si="15"/>
        <v>0</v>
      </c>
      <c r="AT23">
        <f t="shared" si="16"/>
        <v>13.922634106475233</v>
      </c>
      <c r="AU23">
        <f t="shared" si="17"/>
        <v>22.412428460304362</v>
      </c>
      <c r="AW23">
        <v>20</v>
      </c>
      <c r="AX23">
        <f>(R23*SUMPRODUCT(K$23:$K24, X$23:$X24)-$AZ$3*SUMPRODUCT(K$22:$K23, W$23:$W24))/Z23</f>
        <v>49.157748989763867</v>
      </c>
    </row>
    <row r="25" spans="5:50" x14ac:dyDescent="0.25">
      <c r="AN25" s="6">
        <f t="shared" ref="AN25:AU25" si="33">SUM(AN3:AN23)</f>
        <v>5958.6749187716223</v>
      </c>
      <c r="AO25" s="6">
        <f t="shared" si="33"/>
        <v>-767.04711433310501</v>
      </c>
      <c r="AP25" s="6">
        <f t="shared" si="33"/>
        <v>-486.31211843260786</v>
      </c>
      <c r="AQ25" s="6">
        <f t="shared" si="33"/>
        <v>-3189.8958480221149</v>
      </c>
      <c r="AR25" s="6">
        <f t="shared" si="33"/>
        <v>1515.419837983794</v>
      </c>
      <c r="AS25" s="6">
        <f t="shared" si="33"/>
        <v>-122.80130535400899</v>
      </c>
      <c r="AT25" s="6">
        <f t="shared" si="33"/>
        <v>465.61583859112557</v>
      </c>
      <c r="AU25" s="7">
        <f t="shared" si="33"/>
        <v>1858.2343712209104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37367-1DBB-4240-AFBC-8D97E4064E9B}">
  <sheetPr codeName="Sheet5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'T.55.04.B'!C3*(1+C12)</f>
        <v>925.35572283025192</v>
      </c>
      <c r="K3">
        <v>1</v>
      </c>
      <c r="L3" s="2">
        <v>0</v>
      </c>
      <c r="O3">
        <f>$C$3</f>
        <v>925.35572283025192</v>
      </c>
      <c r="P3">
        <f>O3*B5</f>
        <v>740.28457826420163</v>
      </c>
      <c r="Q3" s="5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925.35572283025192</v>
      </c>
      <c r="AF3">
        <f t="shared" ref="AF3:AF23" si="4">-$Z3*P3</f>
        <v>-740.28457826420163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-88.078597233949722</v>
      </c>
      <c r="AJ3">
        <f t="shared" ref="AJ3:AJ23" si="8">AB3-AC3</f>
        <v>0</v>
      </c>
      <c r="AL3">
        <f t="shared" ref="AL3:AL23" si="9">SUM(AI3:AK3)</f>
        <v>-88.078597233949722</v>
      </c>
      <c r="AN3">
        <f t="shared" ref="AN3:AN23" si="10">AE3*$K3</f>
        <v>925.35572283025192</v>
      </c>
      <c r="AO3">
        <f t="shared" ref="AO3:AO23" si="11">AF3*$K3</f>
        <v>-740.28457826420163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-88.078597233949722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-88.078597233949722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475.58230549517231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</v>
      </c>
      <c r="S4">
        <f t="shared" si="1"/>
        <v>151.51045428582029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0</v>
      </c>
      <c r="AC4">
        <f t="shared" si="2"/>
        <v>149.46869258589413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-149.46869258589413</v>
      </c>
      <c r="AK4">
        <f>H4*SUM(AB4, AE4:AF4)</f>
        <v>0</v>
      </c>
      <c r="AL4">
        <f t="shared" si="9"/>
        <v>-497.07319258589416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-326.11361290927852</v>
      </c>
      <c r="AR4">
        <f t="shared" si="14"/>
        <v>-326.11361290927852</v>
      </c>
      <c r="AS4">
        <f t="shared" si="15"/>
        <v>-140.22768794998979</v>
      </c>
      <c r="AT4">
        <f t="shared" si="16"/>
        <v>0</v>
      </c>
      <c r="AU4">
        <f t="shared" si="17"/>
        <v>-466.3413008592683</v>
      </c>
      <c r="AW4">
        <v>1</v>
      </c>
      <c r="AX4">
        <f>(R4*SUMPRODUCT(K5:$K$23, X5:$X$23)-$AZ$3*SUMPRODUCT(K4:$K$22, W5:$W$23))/Z4</f>
        <v>151.51045428582029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925.35572283025192</v>
      </c>
      <c r="P5">
        <f t="shared" ref="P5:P23" si="30">O5*$C$5</f>
        <v>46.267786141512602</v>
      </c>
      <c r="Q5" s="5">
        <f t="shared" ref="Q5:Q23" si="31">$C$8</f>
        <v>25</v>
      </c>
      <c r="R5">
        <f t="shared" si="0"/>
        <v>100000</v>
      </c>
      <c r="S5">
        <f t="shared" si="1"/>
        <v>289.53008831328759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149.46869258589413</v>
      </c>
      <c r="AC5">
        <f t="shared" si="2"/>
        <v>281.73979122452238</v>
      </c>
      <c r="AE5">
        <f t="shared" si="3"/>
        <v>900.45746083740357</v>
      </c>
      <c r="AF5">
        <f t="shared" si="4"/>
        <v>-45.022873041870184</v>
      </c>
      <c r="AG5">
        <f t="shared" si="5"/>
        <v>-24.327332684648677</v>
      </c>
      <c r="AH5">
        <f t="shared" si="6"/>
        <v>-356.540806405296</v>
      </c>
      <c r="AI5">
        <f t="shared" si="7"/>
        <v>474.5664487055887</v>
      </c>
      <c r="AJ5">
        <f t="shared" si="8"/>
        <v>-132.27109863862825</v>
      </c>
      <c r="AK5">
        <f>H5*SUM(AB5, AE5:AF5)</f>
        <v>86.82364342495535</v>
      </c>
      <c r="AL5">
        <f t="shared" si="9"/>
        <v>429.11899349191583</v>
      </c>
      <c r="AN5">
        <f t="shared" si="10"/>
        <v>777.60130662310598</v>
      </c>
      <c r="AO5">
        <f t="shared" si="11"/>
        <v>-38.880065331155308</v>
      </c>
      <c r="AP5">
        <f t="shared" si="12"/>
        <v>-21.008172517828314</v>
      </c>
      <c r="AQ5">
        <f t="shared" si="13"/>
        <v>-307.89527432798599</v>
      </c>
      <c r="AR5">
        <f t="shared" si="14"/>
        <v>409.81779444613642</v>
      </c>
      <c r="AS5">
        <f t="shared" si="15"/>
        <v>-114.22436217499845</v>
      </c>
      <c r="AT5">
        <f t="shared" si="16"/>
        <v>74.977643597108283</v>
      </c>
      <c r="AU5">
        <f t="shared" si="17"/>
        <v>370.57107586824628</v>
      </c>
      <c r="AW5">
        <v>2</v>
      </c>
      <c r="AX5">
        <f>(R5*SUMPRODUCT(K6:$K$23, X6:$X$23)-$AZ$3*SUMPRODUCT(K5:$K$22, W6:$W$23))/Z5</f>
        <v>289.53008831328759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925.35572283025192</v>
      </c>
      <c r="P6">
        <f t="shared" si="30"/>
        <v>46.267786141512602</v>
      </c>
      <c r="Q6" s="5">
        <f t="shared" si="31"/>
        <v>25</v>
      </c>
      <c r="R6">
        <f t="shared" si="0"/>
        <v>100000</v>
      </c>
      <c r="S6">
        <f t="shared" si="1"/>
        <v>413.2593197336243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281.73979122452238</v>
      </c>
      <c r="AC6">
        <f t="shared" si="2"/>
        <v>396.60740107151832</v>
      </c>
      <c r="AE6">
        <f t="shared" si="3"/>
        <v>888.06933267693171</v>
      </c>
      <c r="AF6">
        <f t="shared" si="4"/>
        <v>-44.403466633846591</v>
      </c>
      <c r="AG6">
        <f t="shared" si="5"/>
        <v>-23.992647118470352</v>
      </c>
      <c r="AH6">
        <f t="shared" si="6"/>
        <v>-365.64895732735908</v>
      </c>
      <c r="AI6">
        <f t="shared" si="7"/>
        <v>454.02426159725565</v>
      </c>
      <c r="AJ6">
        <f t="shared" si="8"/>
        <v>-114.86760984699595</v>
      </c>
      <c r="AK6">
        <f>H6*SUM(AB6, AE6:AF6)</f>
        <v>122.4441355107157</v>
      </c>
      <c r="AL6">
        <f t="shared" si="9"/>
        <v>461.60078726097538</v>
      </c>
      <c r="AN6">
        <f t="shared" si="10"/>
        <v>691.65168069328627</v>
      </c>
      <c r="AO6">
        <f t="shared" si="11"/>
        <v>-34.582584034664322</v>
      </c>
      <c r="AP6">
        <f t="shared" si="12"/>
        <v>-18.686102642177193</v>
      </c>
      <c r="AQ6">
        <f t="shared" si="13"/>
        <v>-284.77699496376829</v>
      </c>
      <c r="AR6">
        <f t="shared" si="14"/>
        <v>353.60599905267645</v>
      </c>
      <c r="AS6">
        <f t="shared" si="15"/>
        <v>-89.461906277533558</v>
      </c>
      <c r="AT6">
        <f t="shared" si="16"/>
        <v>95.362703114343077</v>
      </c>
      <c r="AU6">
        <f t="shared" si="17"/>
        <v>359.506795889486</v>
      </c>
      <c r="AW6">
        <v>3</v>
      </c>
      <c r="AX6">
        <f>(R6*SUMPRODUCT(K7:$K$23, X7:$X$23)-$AZ$3*SUMPRODUCT(K6:$K$22, W7:$W$23))/Z6</f>
        <v>413.2593197336243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925.35572283025192</v>
      </c>
      <c r="P7">
        <f t="shared" si="30"/>
        <v>46.267786141512602</v>
      </c>
      <c r="Q7" s="5">
        <f t="shared" si="31"/>
        <v>25</v>
      </c>
      <c r="R7">
        <f t="shared" si="0"/>
        <v>100000</v>
      </c>
      <c r="S7">
        <f t="shared" si="1"/>
        <v>515.02655253410774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396.60740107151832</v>
      </c>
      <c r="AC7">
        <f t="shared" si="2"/>
        <v>487.39772064150742</v>
      </c>
      <c r="AE7">
        <f t="shared" si="3"/>
        <v>875.71459737538612</v>
      </c>
      <c r="AF7">
        <f t="shared" si="4"/>
        <v>-43.785729868769309</v>
      </c>
      <c r="AG7">
        <f t="shared" si="5"/>
        <v>-23.658863715052313</v>
      </c>
      <c r="AH7">
        <f t="shared" si="6"/>
        <v>-375.42772893333057</v>
      </c>
      <c r="AI7">
        <f t="shared" si="7"/>
        <v>432.84227485823391</v>
      </c>
      <c r="AJ7">
        <f t="shared" si="8"/>
        <v>-90.790319569989094</v>
      </c>
      <c r="AK7">
        <f>H7*SUM(AB7, AE7:AF7)</f>
        <v>128.62774732013077</v>
      </c>
      <c r="AL7">
        <f t="shared" si="9"/>
        <v>470.67970260837558</v>
      </c>
      <c r="AN7">
        <f t="shared" si="10"/>
        <v>617.3888738209854</v>
      </c>
      <c r="AO7">
        <f t="shared" si="11"/>
        <v>-30.869443691049273</v>
      </c>
      <c r="AP7">
        <f t="shared" si="12"/>
        <v>-16.679771318987125</v>
      </c>
      <c r="AQ7">
        <f t="shared" si="13"/>
        <v>-264.68087144145392</v>
      </c>
      <c r="AR7">
        <f t="shared" si="14"/>
        <v>305.15878736949509</v>
      </c>
      <c r="AS7">
        <f t="shared" si="15"/>
        <v>-64.00822062480151</v>
      </c>
      <c r="AT7">
        <f t="shared" si="16"/>
        <v>90.68404283554986</v>
      </c>
      <c r="AU7">
        <f t="shared" si="17"/>
        <v>331.83460958024347</v>
      </c>
      <c r="AW7">
        <v>4</v>
      </c>
      <c r="AX7">
        <f>(R7*SUMPRODUCT(K8:$K$23, X8:$X$23)-$AZ$3*SUMPRODUCT(K7:$K$22, W8:$W$23))/Z7</f>
        <v>515.02655253410774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925.35572283025192</v>
      </c>
      <c r="P8">
        <f t="shared" si="30"/>
        <v>46.267786141512602</v>
      </c>
      <c r="Q8" s="5">
        <f t="shared" si="31"/>
        <v>25</v>
      </c>
      <c r="R8">
        <f t="shared" si="0"/>
        <v>100000</v>
      </c>
      <c r="S8">
        <f t="shared" si="1"/>
        <v>590.38748552538891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487.39772064150742</v>
      </c>
      <c r="AC8">
        <f t="shared" si="2"/>
        <v>550.84879789953766</v>
      </c>
      <c r="AE8">
        <f t="shared" si="3"/>
        <v>863.38396400270869</v>
      </c>
      <c r="AF8">
        <f t="shared" si="4"/>
        <v>-43.16919820013544</v>
      </c>
      <c r="AG8">
        <f t="shared" si="5"/>
        <v>-23.325731464706372</v>
      </c>
      <c r="AH8">
        <f t="shared" si="6"/>
        <v>-386.17445278167747</v>
      </c>
      <c r="AI8">
        <f t="shared" si="7"/>
        <v>410.7145815561895</v>
      </c>
      <c r="AJ8">
        <f t="shared" si="8"/>
        <v>-63.451077258030239</v>
      </c>
      <c r="AK8">
        <f t="shared" ref="AK8:AK23" si="32">H8*SUM(AB8:AB8, AE8:AF8)</f>
        <v>94.801905267195849</v>
      </c>
      <c r="AL8">
        <f t="shared" si="9"/>
        <v>442.06540956535514</v>
      </c>
      <c r="AN8">
        <f t="shared" si="10"/>
        <v>567.54837792321803</v>
      </c>
      <c r="AO8">
        <f t="shared" si="11"/>
        <v>-28.377418896160908</v>
      </c>
      <c r="AP8">
        <f t="shared" si="12"/>
        <v>-15.333248715081691</v>
      </c>
      <c r="AQ8">
        <f t="shared" si="13"/>
        <v>-253.85308670261543</v>
      </c>
      <c r="AR8">
        <f t="shared" si="14"/>
        <v>269.98462360936009</v>
      </c>
      <c r="AS8">
        <f t="shared" si="15"/>
        <v>-41.709780904805953</v>
      </c>
      <c r="AT8">
        <f t="shared" si="16"/>
        <v>62.318354059977402</v>
      </c>
      <c r="AU8">
        <f t="shared" si="17"/>
        <v>290.59319676453157</v>
      </c>
      <c r="AW8">
        <v>5</v>
      </c>
      <c r="AX8">
        <f>(R8*SUMPRODUCT(K9:$K$23, X9:$X$23)-$AZ$3*SUMPRODUCT(K8:$K$22, W9:$W$23))/Z8</f>
        <v>590.38748552538891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925.35572283025192</v>
      </c>
      <c r="P9">
        <f t="shared" si="30"/>
        <v>46.267786141512602</v>
      </c>
      <c r="Q9" s="5">
        <f t="shared" si="31"/>
        <v>25</v>
      </c>
      <c r="R9">
        <f t="shared" si="0"/>
        <v>100000</v>
      </c>
      <c r="S9">
        <f t="shared" si="1"/>
        <v>644.60016202527061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550.84879789953766</v>
      </c>
      <c r="AC9">
        <f t="shared" si="2"/>
        <v>592.8401581915241</v>
      </c>
      <c r="AE9">
        <f t="shared" si="3"/>
        <v>851.05165251977098</v>
      </c>
      <c r="AF9">
        <f t="shared" si="4"/>
        <v>-42.552582625988549</v>
      </c>
      <c r="AG9">
        <f t="shared" si="5"/>
        <v>-22.992553877464069</v>
      </c>
      <c r="AH9">
        <f t="shared" si="6"/>
        <v>-399.68109038096969</v>
      </c>
      <c r="AI9">
        <f t="shared" si="7"/>
        <v>385.82542563534872</v>
      </c>
      <c r="AJ9">
        <f t="shared" si="8"/>
        <v>-41.991360291986439</v>
      </c>
      <c r="AK9">
        <f t="shared" si="32"/>
        <v>70.957958698811296</v>
      </c>
      <c r="AL9">
        <f t="shared" si="9"/>
        <v>414.79202404217358</v>
      </c>
      <c r="AN9">
        <f t="shared" si="10"/>
        <v>531.68759848917966</v>
      </c>
      <c r="AO9">
        <f t="shared" si="11"/>
        <v>-26.584379924458986</v>
      </c>
      <c r="AP9">
        <f t="shared" si="12"/>
        <v>-14.364411041382649</v>
      </c>
      <c r="AQ9">
        <f t="shared" si="13"/>
        <v>-249.6975106939914</v>
      </c>
      <c r="AR9">
        <f t="shared" si="14"/>
        <v>241.04129682934672</v>
      </c>
      <c r="AS9">
        <f t="shared" si="15"/>
        <v>-26.233760835593351</v>
      </c>
      <c r="AT9">
        <f t="shared" si="16"/>
        <v>44.330407611057332</v>
      </c>
      <c r="AU9">
        <f t="shared" si="17"/>
        <v>259.13794360481069</v>
      </c>
      <c r="AW9">
        <v>6</v>
      </c>
      <c r="AX9">
        <f>(R9*SUMPRODUCT(K10:$K$23, X10:$X$23)-$AZ$3*SUMPRODUCT(K9:$K$22, W10:$W$23))/Z9</f>
        <v>644.60016202527061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925.35572283025192</v>
      </c>
      <c r="P10">
        <f t="shared" si="30"/>
        <v>46.267786141512602</v>
      </c>
      <c r="Q10" s="5">
        <f t="shared" si="31"/>
        <v>25</v>
      </c>
      <c r="R10">
        <f t="shared" si="0"/>
        <v>100000</v>
      </c>
      <c r="S10">
        <f t="shared" si="1"/>
        <v>684.51549404708294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592.8401581915241</v>
      </c>
      <c r="AC10">
        <f t="shared" si="2"/>
        <v>620.42172528584342</v>
      </c>
      <c r="AE10">
        <f t="shared" si="3"/>
        <v>838.71117462533971</v>
      </c>
      <c r="AF10">
        <f t="shared" si="4"/>
        <v>-41.935558731266987</v>
      </c>
      <c r="AG10">
        <f t="shared" si="5"/>
        <v>-22.659155661243844</v>
      </c>
      <c r="AH10">
        <f t="shared" si="6"/>
        <v>-413.89070978232536</v>
      </c>
      <c r="AI10">
        <f t="shared" si="7"/>
        <v>360.22575045050354</v>
      </c>
      <c r="AJ10">
        <f t="shared" si="8"/>
        <v>-27.581567094319325</v>
      </c>
      <c r="AK10">
        <f t="shared" si="32"/>
        <v>72.954828139493841</v>
      </c>
      <c r="AL10">
        <f t="shared" si="9"/>
        <v>405.59901149567804</v>
      </c>
      <c r="AN10">
        <f t="shared" si="10"/>
        <v>497.84131618728986</v>
      </c>
      <c r="AO10">
        <f t="shared" si="11"/>
        <v>-24.892065809364492</v>
      </c>
      <c r="AP10">
        <f t="shared" si="12"/>
        <v>-13.4499983061815</v>
      </c>
      <c r="AQ10">
        <f t="shared" si="13"/>
        <v>-245.6768217113237</v>
      </c>
      <c r="AR10">
        <f t="shared" si="14"/>
        <v>213.82243036042016</v>
      </c>
      <c r="AS10">
        <f t="shared" si="15"/>
        <v>-16.371838220562466</v>
      </c>
      <c r="AT10">
        <f t="shared" si="16"/>
        <v>43.304451832786896</v>
      </c>
      <c r="AU10">
        <f t="shared" si="17"/>
        <v>240.75504397264459</v>
      </c>
      <c r="AW10">
        <v>7</v>
      </c>
      <c r="AX10">
        <f>(R10*SUMPRODUCT(K11:$K$23, X11:$X$23)-$AZ$3*SUMPRODUCT(K10:$K$22, W11:$W$23))/Z10</f>
        <v>684.51549404708294</v>
      </c>
    </row>
    <row r="11" spans="1:52" x14ac:dyDescent="0.25">
      <c r="A11" t="s">
        <v>33</v>
      </c>
      <c r="C11" s="25">
        <f>AU25</f>
        <v>2765.0865865033006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925.35572283025192</v>
      </c>
      <c r="P11">
        <f t="shared" si="30"/>
        <v>46.267786141512602</v>
      </c>
      <c r="Q11" s="5">
        <f t="shared" si="31"/>
        <v>25</v>
      </c>
      <c r="R11">
        <f t="shared" si="0"/>
        <v>100000</v>
      </c>
      <c r="S11">
        <f t="shared" si="1"/>
        <v>711.10788456578598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620.42172528584342</v>
      </c>
      <c r="AC11">
        <f t="shared" si="2"/>
        <v>635.03997099103412</v>
      </c>
      <c r="AE11">
        <f t="shared" si="3"/>
        <v>826.36950614228078</v>
      </c>
      <c r="AF11">
        <f t="shared" si="4"/>
        <v>-41.318475307114049</v>
      </c>
      <c r="AG11">
        <f t="shared" si="5"/>
        <v>-22.325725279322413</v>
      </c>
      <c r="AH11">
        <f t="shared" si="6"/>
        <v>-427.35530123596476</v>
      </c>
      <c r="AI11">
        <f t="shared" si="7"/>
        <v>335.37000431987957</v>
      </c>
      <c r="AJ11">
        <f t="shared" si="8"/>
        <v>-14.618245705190702</v>
      </c>
      <c r="AK11">
        <f t="shared" si="32"/>
        <v>72.381846940232037</v>
      </c>
      <c r="AL11">
        <f t="shared" si="9"/>
        <v>393.1336055549209</v>
      </c>
      <c r="AN11">
        <f t="shared" si="10"/>
        <v>466.49126134659167</v>
      </c>
      <c r="AO11">
        <f t="shared" si="11"/>
        <v>-23.324563067329589</v>
      </c>
      <c r="AP11">
        <f t="shared" si="12"/>
        <v>-12.603025243087119</v>
      </c>
      <c r="AQ11">
        <f t="shared" si="13"/>
        <v>-241.24500242920789</v>
      </c>
      <c r="AR11">
        <f t="shared" si="14"/>
        <v>189.31867060696709</v>
      </c>
      <c r="AS11">
        <f t="shared" si="15"/>
        <v>-8.252100092031581</v>
      </c>
      <c r="AT11">
        <f t="shared" si="16"/>
        <v>40.860049683308596</v>
      </c>
      <c r="AU11">
        <f t="shared" si="17"/>
        <v>221.92662019824411</v>
      </c>
      <c r="AW11">
        <v>8</v>
      </c>
      <c r="AX11">
        <f>(R11*SUMPRODUCT(K12:$K$23, X12:$X$23)-$AZ$3*SUMPRODUCT(K11:$K$22, W12:$W$23))/Z11</f>
        <v>711.10788456578598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925.35572283025192</v>
      </c>
      <c r="P12">
        <f t="shared" si="30"/>
        <v>46.267786141512602</v>
      </c>
      <c r="Q12" s="5">
        <f t="shared" si="31"/>
        <v>25</v>
      </c>
      <c r="R12">
        <f t="shared" si="0"/>
        <v>100000</v>
      </c>
      <c r="S12">
        <f t="shared" si="1"/>
        <v>724.64124909019824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635.03997099103412</v>
      </c>
      <c r="AC12">
        <f t="shared" si="2"/>
        <v>637.44959520613179</v>
      </c>
      <c r="AE12">
        <f t="shared" si="3"/>
        <v>814.01332270335467</v>
      </c>
      <c r="AF12">
        <f t="shared" si="4"/>
        <v>-40.700666135167737</v>
      </c>
      <c r="AG12">
        <f t="shared" si="5"/>
        <v>-21.991902752101907</v>
      </c>
      <c r="AH12">
        <f t="shared" si="6"/>
        <v>-442.26109770913286</v>
      </c>
      <c r="AI12">
        <f t="shared" si="7"/>
        <v>309.05965610695216</v>
      </c>
      <c r="AJ12">
        <f t="shared" si="8"/>
        <v>-2.409624215097665</v>
      </c>
      <c r="AK12">
        <f t="shared" si="32"/>
        <v>73.093501370323565</v>
      </c>
      <c r="AL12">
        <f t="shared" si="9"/>
        <v>379.74353326217806</v>
      </c>
      <c r="AN12">
        <f t="shared" si="10"/>
        <v>436.84391191052333</v>
      </c>
      <c r="AO12">
        <f t="shared" si="11"/>
        <v>-21.842195595526167</v>
      </c>
      <c r="AP12">
        <f t="shared" si="12"/>
        <v>-11.802053554453956</v>
      </c>
      <c r="AQ12">
        <f t="shared" si="13"/>
        <v>-237.34140783775109</v>
      </c>
      <c r="AR12">
        <f t="shared" si="14"/>
        <v>165.85825492279213</v>
      </c>
      <c r="AS12">
        <f t="shared" si="15"/>
        <v>-1.2931356760375665</v>
      </c>
      <c r="AT12">
        <f t="shared" si="16"/>
        <v>39.225956361264053</v>
      </c>
      <c r="AU12">
        <f t="shared" si="17"/>
        <v>203.79107560801862</v>
      </c>
      <c r="AW12">
        <v>9</v>
      </c>
      <c r="AX12">
        <f>(R12*SUMPRODUCT(K13:$K$23, X13:$X$23)-$AZ$3*SUMPRODUCT(K12:$K$22, W13:$W$23))/Z12</f>
        <v>724.64124909019824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925.35572283025192</v>
      </c>
      <c r="P13">
        <f t="shared" si="30"/>
        <v>46.267786141512602</v>
      </c>
      <c r="Q13" s="5">
        <f t="shared" si="31"/>
        <v>25</v>
      </c>
      <c r="R13">
        <f t="shared" si="0"/>
        <v>100000</v>
      </c>
      <c r="S13">
        <f t="shared" si="1"/>
        <v>725.33934006748518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637.44959520613179</v>
      </c>
      <c r="AC13">
        <f t="shared" si="2"/>
        <v>628.36247886452452</v>
      </c>
      <c r="AE13">
        <f t="shared" si="3"/>
        <v>801.63694936909451</v>
      </c>
      <c r="AF13">
        <f t="shared" si="4"/>
        <v>-40.081847468454725</v>
      </c>
      <c r="AG13">
        <f t="shared" si="5"/>
        <v>-21.657534761800665</v>
      </c>
      <c r="AH13">
        <f t="shared" si="6"/>
        <v>-457.79585112090552</v>
      </c>
      <c r="AI13">
        <f t="shared" si="7"/>
        <v>282.1017160179336</v>
      </c>
      <c r="AJ13">
        <f t="shared" si="8"/>
        <v>9.0871163416072704</v>
      </c>
      <c r="AK13">
        <f t="shared" si="32"/>
        <v>72.328542840420099</v>
      </c>
      <c r="AL13">
        <f t="shared" si="9"/>
        <v>363.51737519996095</v>
      </c>
      <c r="AN13">
        <f t="shared" si="10"/>
        <v>409.05398448116779</v>
      </c>
      <c r="AO13">
        <f t="shared" si="11"/>
        <v>-20.452699224058389</v>
      </c>
      <c r="AP13">
        <f t="shared" si="12"/>
        <v>-11.051263162615276</v>
      </c>
      <c r="AQ13">
        <f t="shared" si="13"/>
        <v>-233.60102990179541</v>
      </c>
      <c r="AR13">
        <f t="shared" si="14"/>
        <v>143.94899219269874</v>
      </c>
      <c r="AS13">
        <f t="shared" si="15"/>
        <v>4.6369134430540422</v>
      </c>
      <c r="AT13">
        <f t="shared" si="16"/>
        <v>36.90732901455668</v>
      </c>
      <c r="AU13">
        <f t="shared" si="17"/>
        <v>185.49323465030946</v>
      </c>
      <c r="AW13">
        <v>10</v>
      </c>
      <c r="AX13">
        <f>(R13*SUMPRODUCT(K14:$K$23, X14:$X$23)-$AZ$3*SUMPRODUCT(K13:$K$22, W14:$W$23))/Z13</f>
        <v>725.33934006748518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925.35572283025192</v>
      </c>
      <c r="P14">
        <f t="shared" si="30"/>
        <v>46.267786141512602</v>
      </c>
      <c r="Q14" s="5">
        <f t="shared" si="31"/>
        <v>25</v>
      </c>
      <c r="R14">
        <f t="shared" si="0"/>
        <v>100000</v>
      </c>
      <c r="S14">
        <f t="shared" si="1"/>
        <v>712.86304305510544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628.36247886452452</v>
      </c>
      <c r="AC14">
        <f t="shared" si="2"/>
        <v>607.99154946356475</v>
      </c>
      <c r="AE14">
        <f t="shared" si="3"/>
        <v>789.22377195678428</v>
      </c>
      <c r="AF14">
        <f t="shared" si="4"/>
        <v>-39.461188597839218</v>
      </c>
      <c r="AG14">
        <f t="shared" si="5"/>
        <v>-21.322172449069086</v>
      </c>
      <c r="AH14">
        <f t="shared" si="6"/>
        <v>-475.14786045428951</v>
      </c>
      <c r="AI14">
        <f t="shared" si="7"/>
        <v>253.29255045558654</v>
      </c>
      <c r="AJ14">
        <f t="shared" si="8"/>
        <v>20.370929400959767</v>
      </c>
      <c r="AK14">
        <f t="shared" si="32"/>
        <v>70.835628198286329</v>
      </c>
      <c r="AL14">
        <f t="shared" si="9"/>
        <v>344.49910805483262</v>
      </c>
      <c r="AN14">
        <f t="shared" si="10"/>
        <v>383.0320245957538</v>
      </c>
      <c r="AO14">
        <f t="shared" si="11"/>
        <v>-19.151601229787691</v>
      </c>
      <c r="AP14">
        <f t="shared" si="12"/>
        <v>-10.348237308789452</v>
      </c>
      <c r="AQ14">
        <f t="shared" si="13"/>
        <v>-230.60233794137773</v>
      </c>
      <c r="AR14">
        <f t="shared" si="14"/>
        <v>122.92984811579893</v>
      </c>
      <c r="AS14">
        <f t="shared" si="15"/>
        <v>9.886572868935378</v>
      </c>
      <c r="AT14">
        <f t="shared" si="16"/>
        <v>34.378480535413182</v>
      </c>
      <c r="AU14">
        <f t="shared" si="17"/>
        <v>167.19490152014748</v>
      </c>
      <c r="AW14">
        <v>11</v>
      </c>
      <c r="AX14">
        <f>(R14*SUMPRODUCT(K15:$K$23, X15:$X$23)-$AZ$3*SUMPRODUCT(K14:$K$22, W15:$W$23))/Z14</f>
        <v>712.86304305510544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925.35572283025192</v>
      </c>
      <c r="P15">
        <f t="shared" si="30"/>
        <v>46.267786141512602</v>
      </c>
      <c r="Q15" s="5">
        <f t="shared" si="31"/>
        <v>25</v>
      </c>
      <c r="R15">
        <f t="shared" si="0"/>
        <v>100000</v>
      </c>
      <c r="S15">
        <f t="shared" si="1"/>
        <v>686.56590449836449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607.99154946356475</v>
      </c>
      <c r="AC15">
        <f t="shared" si="2"/>
        <v>576.30657378715773</v>
      </c>
      <c r="AE15">
        <f t="shared" si="3"/>
        <v>776.74784411015219</v>
      </c>
      <c r="AF15">
        <f t="shared" si="4"/>
        <v>-38.837392205507612</v>
      </c>
      <c r="AG15">
        <f t="shared" si="5"/>
        <v>-20.985114830608754</v>
      </c>
      <c r="AH15">
        <f t="shared" si="6"/>
        <v>-495.34357587854441</v>
      </c>
      <c r="AI15">
        <f t="shared" si="7"/>
        <v>221.58176119549142</v>
      </c>
      <c r="AJ15">
        <f t="shared" si="8"/>
        <v>31.684975676407021</v>
      </c>
      <c r="AK15">
        <f t="shared" si="32"/>
        <v>69.852313871010068</v>
      </c>
      <c r="AL15">
        <f t="shared" si="9"/>
        <v>323.11905074290848</v>
      </c>
      <c r="AN15">
        <f t="shared" si="10"/>
        <v>358.37732991527315</v>
      </c>
      <c r="AO15">
        <f t="shared" si="11"/>
        <v>-17.918866495763659</v>
      </c>
      <c r="AP15">
        <f t="shared" si="12"/>
        <v>-9.6821503631910364</v>
      </c>
      <c r="AQ15">
        <f t="shared" si="13"/>
        <v>-228.54251796141682</v>
      </c>
      <c r="AR15">
        <f t="shared" si="14"/>
        <v>102.23379509490164</v>
      </c>
      <c r="AS15">
        <f t="shared" si="15"/>
        <v>14.618871577750815</v>
      </c>
      <c r="AT15">
        <f t="shared" si="16"/>
        <v>32.228587337985758</v>
      </c>
      <c r="AU15">
        <f t="shared" si="17"/>
        <v>149.08125401063819</v>
      </c>
      <c r="AW15">
        <v>12</v>
      </c>
      <c r="AX15">
        <f>(R15*SUMPRODUCT(K16:$K$23, X16:$X$23)-$AZ$3*SUMPRODUCT(K15:$K$22, W16:$W$23))/Z15</f>
        <v>686.56590449836449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925.35572283025192</v>
      </c>
      <c r="P16">
        <f t="shared" si="30"/>
        <v>46.267786141512602</v>
      </c>
      <c r="Q16" s="5">
        <f t="shared" si="31"/>
        <v>25</v>
      </c>
      <c r="R16">
        <f t="shared" si="0"/>
        <v>100000</v>
      </c>
      <c r="S16">
        <f t="shared" si="1"/>
        <v>647.22163450793016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576.30657378715773</v>
      </c>
      <c r="AC16">
        <f t="shared" si="2"/>
        <v>534.50445466216968</v>
      </c>
      <c r="AE16">
        <f t="shared" si="3"/>
        <v>764.19997359319018</v>
      </c>
      <c r="AF16">
        <f t="shared" si="4"/>
        <v>-38.209998679659513</v>
      </c>
      <c r="AG16">
        <f t="shared" si="5"/>
        <v>-20.646113563112845</v>
      </c>
      <c r="AH16">
        <f t="shared" si="6"/>
        <v>-516.60047675929582</v>
      </c>
      <c r="AI16">
        <f t="shared" si="7"/>
        <v>188.74338459112198</v>
      </c>
      <c r="AJ16">
        <f t="shared" si="8"/>
        <v>41.802119124988053</v>
      </c>
      <c r="AK16">
        <f t="shared" si="32"/>
        <v>71.235621213927658</v>
      </c>
      <c r="AL16">
        <f t="shared" si="9"/>
        <v>301.78112493003766</v>
      </c>
      <c r="AN16">
        <f t="shared" si="10"/>
        <v>334.3016693324779</v>
      </c>
      <c r="AO16">
        <f t="shared" si="11"/>
        <v>-16.715083466623899</v>
      </c>
      <c r="AP16">
        <f t="shared" si="12"/>
        <v>-9.0317069718334277</v>
      </c>
      <c r="AQ16">
        <f t="shared" si="13"/>
        <v>-225.98849480008082</v>
      </c>
      <c r="AR16">
        <f t="shared" si="14"/>
        <v>82.566384093939774</v>
      </c>
      <c r="AS16">
        <f t="shared" si="15"/>
        <v>18.286467793778964</v>
      </c>
      <c r="AT16">
        <f t="shared" si="16"/>
        <v>31.162245368552185</v>
      </c>
      <c r="AU16">
        <f t="shared" si="17"/>
        <v>132.01509725627091</v>
      </c>
      <c r="AW16">
        <v>13</v>
      </c>
      <c r="AX16">
        <f>(R16*SUMPRODUCT(K17:$K$23, X17:$X$23)-$AZ$3*SUMPRODUCT(K16:$K$22, W17:$W$23))/Z16</f>
        <v>647.22163450793016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925.35572283025192</v>
      </c>
      <c r="P17">
        <f t="shared" si="30"/>
        <v>46.267786141512602</v>
      </c>
      <c r="Q17" s="5">
        <f t="shared" si="31"/>
        <v>25</v>
      </c>
      <c r="R17">
        <f t="shared" si="0"/>
        <v>100000</v>
      </c>
      <c r="S17">
        <f t="shared" si="1"/>
        <v>596.40837132475349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534.50445466216968</v>
      </c>
      <c r="AC17">
        <f t="shared" si="2"/>
        <v>484.40301765674633</v>
      </c>
      <c r="AE17">
        <f t="shared" si="3"/>
        <v>751.5741329204742</v>
      </c>
      <c r="AF17">
        <f t="shared" si="4"/>
        <v>-37.578706646023711</v>
      </c>
      <c r="AG17">
        <f t="shared" si="5"/>
        <v>-20.30500580419341</v>
      </c>
      <c r="AH17">
        <f t="shared" si="6"/>
        <v>-538.58649315322839</v>
      </c>
      <c r="AI17">
        <f t="shared" si="7"/>
        <v>155.10392731702859</v>
      </c>
      <c r="AJ17">
        <f t="shared" si="8"/>
        <v>50.10143700542335</v>
      </c>
      <c r="AK17">
        <f t="shared" si="32"/>
        <v>77.032442653789474</v>
      </c>
      <c r="AL17">
        <f t="shared" si="9"/>
        <v>282.23780697624142</v>
      </c>
      <c r="AN17">
        <f t="shared" si="10"/>
        <v>309.67171124504034</v>
      </c>
      <c r="AO17">
        <f t="shared" si="11"/>
        <v>-15.483585562252019</v>
      </c>
      <c r="AP17">
        <f t="shared" si="12"/>
        <v>-8.3662883257989744</v>
      </c>
      <c r="AQ17">
        <f t="shared" si="13"/>
        <v>-221.9142379742776</v>
      </c>
      <c r="AR17">
        <f t="shared" si="14"/>
        <v>63.907599382711737</v>
      </c>
      <c r="AS17">
        <f t="shared" si="15"/>
        <v>20.643336503634988</v>
      </c>
      <c r="AT17">
        <f t="shared" si="16"/>
        <v>31.73974102233845</v>
      </c>
      <c r="AU17">
        <f t="shared" si="17"/>
        <v>116.29067690868517</v>
      </c>
      <c r="AW17">
        <v>14</v>
      </c>
      <c r="AX17">
        <f>(R17*SUMPRODUCT(K18:$K$23, X18:$X$23)-$AZ$3*SUMPRODUCT(K17:$K$22, W18:$W$23))/Z17</f>
        <v>596.40837132475349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925.35572283025192</v>
      </c>
      <c r="P18">
        <f t="shared" si="30"/>
        <v>46.267786141512602</v>
      </c>
      <c r="Q18" s="5">
        <f t="shared" si="31"/>
        <v>25</v>
      </c>
      <c r="R18">
        <f t="shared" si="0"/>
        <v>100000</v>
      </c>
      <c r="S18">
        <f t="shared" si="1"/>
        <v>534.35519409166648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484.40301765674633</v>
      </c>
      <c r="AC18">
        <f t="shared" si="2"/>
        <v>426.65319774030394</v>
      </c>
      <c r="AE18">
        <f t="shared" si="3"/>
        <v>738.84558914774948</v>
      </c>
      <c r="AF18">
        <f t="shared" si="4"/>
        <v>-36.942279457387478</v>
      </c>
      <c r="AG18">
        <f t="shared" si="5"/>
        <v>-19.961123352864483</v>
      </c>
      <c r="AH18">
        <f t="shared" si="6"/>
        <v>-563.32957314796658</v>
      </c>
      <c r="AI18">
        <f t="shared" si="7"/>
        <v>118.61261318953098</v>
      </c>
      <c r="AJ18">
        <f t="shared" si="8"/>
        <v>57.749819916442391</v>
      </c>
      <c r="AK18">
        <f t="shared" si="32"/>
        <v>83.160073547032297</v>
      </c>
      <c r="AL18">
        <f t="shared" si="9"/>
        <v>259.52250665300568</v>
      </c>
      <c r="AN18">
        <f t="shared" si="10"/>
        <v>284.48477603292952</v>
      </c>
      <c r="AO18">
        <f t="shared" si="11"/>
        <v>-14.224238801646479</v>
      </c>
      <c r="AP18">
        <f t="shared" si="12"/>
        <v>-7.685822030765018</v>
      </c>
      <c r="AQ18">
        <f t="shared" si="13"/>
        <v>-216.90416753327548</v>
      </c>
      <c r="AR18">
        <f t="shared" si="14"/>
        <v>45.670547667242587</v>
      </c>
      <c r="AS18">
        <f t="shared" si="15"/>
        <v>22.23596489737692</v>
      </c>
      <c r="AT18">
        <f t="shared" si="16"/>
        <v>32.019917619320736</v>
      </c>
      <c r="AU18">
        <f t="shared" si="17"/>
        <v>99.926430183940241</v>
      </c>
      <c r="AW18">
        <v>15</v>
      </c>
      <c r="AX18">
        <f>(R18*SUMPRODUCT(K19:$K$23, X19:$X$23)-$AZ$3*SUMPRODUCT(K18:$K$22, W19:$W$23))/Z18</f>
        <v>534.35519409166648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925.35572283025192</v>
      </c>
      <c r="P19">
        <f t="shared" si="30"/>
        <v>46.267786141512602</v>
      </c>
      <c r="Q19" s="5">
        <f t="shared" si="31"/>
        <v>25</v>
      </c>
      <c r="R19">
        <f t="shared" si="0"/>
        <v>100000</v>
      </c>
      <c r="S19">
        <f t="shared" si="1"/>
        <v>459.94616448269579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426.65319774030394</v>
      </c>
      <c r="AC19">
        <f t="shared" si="2"/>
        <v>360.85080307179589</v>
      </c>
      <c r="AE19">
        <f t="shared" si="3"/>
        <v>725.98791227215725</v>
      </c>
      <c r="AF19">
        <f t="shared" si="4"/>
        <v>-36.299395613607871</v>
      </c>
      <c r="AG19">
        <f t="shared" si="5"/>
        <v>-19.613752159323198</v>
      </c>
      <c r="AH19">
        <f t="shared" si="6"/>
        <v>-591.03984005056191</v>
      </c>
      <c r="AI19">
        <f t="shared" si="7"/>
        <v>79.034924448664242</v>
      </c>
      <c r="AJ19">
        <f t="shared" si="8"/>
        <v>65.802394668508043</v>
      </c>
      <c r="AK19">
        <f t="shared" si="32"/>
        <v>81.939481836875842</v>
      </c>
      <c r="AL19">
        <f t="shared" si="9"/>
        <v>226.77680095404813</v>
      </c>
      <c r="AN19">
        <f t="shared" si="10"/>
        <v>260.41928625376949</v>
      </c>
      <c r="AO19">
        <f t="shared" si="11"/>
        <v>-13.020964312688475</v>
      </c>
      <c r="AP19">
        <f t="shared" si="12"/>
        <v>-7.0356534203209611</v>
      </c>
      <c r="AQ19">
        <f t="shared" si="13"/>
        <v>-212.01203310918046</v>
      </c>
      <c r="AR19">
        <f t="shared" si="14"/>
        <v>28.35063541157956</v>
      </c>
      <c r="AS19">
        <f t="shared" si="15"/>
        <v>23.603991696955021</v>
      </c>
      <c r="AT19">
        <f t="shared" si="16"/>
        <v>29.392529841410806</v>
      </c>
      <c r="AU19">
        <f t="shared" si="17"/>
        <v>81.347156949945386</v>
      </c>
      <c r="AW19">
        <v>16</v>
      </c>
      <c r="AX19">
        <f>(R19*SUMPRODUCT(K20:$K$23, X20:$X$23)-$AZ$3*SUMPRODUCT(K19:$K$22, W20:$W$23))/Z19</f>
        <v>459.94616448269579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925.35572283025192</v>
      </c>
      <c r="P20">
        <f t="shared" si="30"/>
        <v>46.267786141512602</v>
      </c>
      <c r="Q20" s="5">
        <f t="shared" si="31"/>
        <v>25</v>
      </c>
      <c r="R20">
        <f t="shared" si="0"/>
        <v>100000</v>
      </c>
      <c r="S20">
        <f t="shared" si="1"/>
        <v>367.09531349502845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360.85080307179589</v>
      </c>
      <c r="AC20">
        <f t="shared" si="2"/>
        <v>282.83883322264944</v>
      </c>
      <c r="AE20">
        <f t="shared" si="3"/>
        <v>712.96615167699326</v>
      </c>
      <c r="AF20">
        <f t="shared" si="4"/>
        <v>-35.648307583849665</v>
      </c>
      <c r="AG20">
        <f t="shared" si="5"/>
        <v>-19.261947975432264</v>
      </c>
      <c r="AH20">
        <f t="shared" si="6"/>
        <v>-622.66664919080699</v>
      </c>
      <c r="AI20">
        <f t="shared" si="7"/>
        <v>35.38924692690432</v>
      </c>
      <c r="AJ20">
        <f t="shared" si="8"/>
        <v>78.011969849146453</v>
      </c>
      <c r="AK20">
        <f t="shared" si="32"/>
        <v>56.372557541056217</v>
      </c>
      <c r="AL20">
        <f t="shared" si="9"/>
        <v>169.77377431710698</v>
      </c>
      <c r="AN20">
        <f t="shared" si="10"/>
        <v>242.57635170311659</v>
      </c>
      <c r="AO20">
        <f t="shared" si="11"/>
        <v>-12.128817585155829</v>
      </c>
      <c r="AP20">
        <f t="shared" si="12"/>
        <v>-6.553597327987104</v>
      </c>
      <c r="AQ20">
        <f t="shared" si="13"/>
        <v>-211.85326082119582</v>
      </c>
      <c r="AR20">
        <f t="shared" si="14"/>
        <v>12.040675968777828</v>
      </c>
      <c r="AS20">
        <f t="shared" si="15"/>
        <v>26.542436819290774</v>
      </c>
      <c r="AT20">
        <f t="shared" si="16"/>
        <v>19.179941870057643</v>
      </c>
      <c r="AU20">
        <f t="shared" si="17"/>
        <v>57.763054658126244</v>
      </c>
      <c r="AW20">
        <v>17</v>
      </c>
      <c r="AX20">
        <f>(R20*SUMPRODUCT(K21:$K$23, X21:$X$23)-$AZ$3*SUMPRODUCT(K20:$K$22, W21:$W$23))/Z20</f>
        <v>367.09531349502845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925.35572283025192</v>
      </c>
      <c r="P21">
        <f t="shared" si="30"/>
        <v>46.267786141512602</v>
      </c>
      <c r="Q21" s="5">
        <f t="shared" si="31"/>
        <v>25</v>
      </c>
      <c r="R21">
        <f t="shared" si="0"/>
        <v>100000</v>
      </c>
      <c r="S21">
        <f t="shared" si="1"/>
        <v>256.86930716103097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282.83883322264944</v>
      </c>
      <c r="AC21">
        <f t="shared" si="2"/>
        <v>194.24027599638183</v>
      </c>
      <c r="AE21">
        <f t="shared" si="3"/>
        <v>699.73852845213605</v>
      </c>
      <c r="AF21">
        <f t="shared" si="4"/>
        <v>-34.986926422606807</v>
      </c>
      <c r="AG21">
        <f t="shared" si="5"/>
        <v>-18.904582075527312</v>
      </c>
      <c r="AH21">
        <f t="shared" si="6"/>
        <v>-658.98568060251785</v>
      </c>
      <c r="AI21">
        <f t="shared" si="7"/>
        <v>-13.138660648515838</v>
      </c>
      <c r="AJ21">
        <f t="shared" si="8"/>
        <v>88.598557226267616</v>
      </c>
      <c r="AK21">
        <f t="shared" si="32"/>
        <v>48.611389328436772</v>
      </c>
      <c r="AL21">
        <f t="shared" si="9"/>
        <v>124.07128590618855</v>
      </c>
      <c r="AN21">
        <f t="shared" si="10"/>
        <v>226.45852326311743</v>
      </c>
      <c r="AO21">
        <f t="shared" si="11"/>
        <v>-11.322926163155874</v>
      </c>
      <c r="AP21">
        <f t="shared" si="12"/>
        <v>-6.1181478018658986</v>
      </c>
      <c r="AQ21">
        <f t="shared" si="13"/>
        <v>-213.26955428751197</v>
      </c>
      <c r="AR21">
        <f t="shared" si="14"/>
        <v>-4.2521049894162743</v>
      </c>
      <c r="AS21">
        <f t="shared" si="15"/>
        <v>28.673422452649451</v>
      </c>
      <c r="AT21">
        <f t="shared" si="16"/>
        <v>15.732252825119755</v>
      </c>
      <c r="AU21">
        <f t="shared" si="17"/>
        <v>40.153570288352931</v>
      </c>
      <c r="AW21">
        <v>18</v>
      </c>
      <c r="AX21">
        <f>(R21*SUMPRODUCT(K22:$K$23, X22:$X$23)-$AZ$3*SUMPRODUCT(K21:$K$22, W22:$W$23))/Z21</f>
        <v>256.86930716103097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925.35572283025192</v>
      </c>
      <c r="P22">
        <f t="shared" si="30"/>
        <v>46.267786141512602</v>
      </c>
      <c r="Q22" s="5">
        <f t="shared" si="31"/>
        <v>25</v>
      </c>
      <c r="R22">
        <f t="shared" si="0"/>
        <v>100000</v>
      </c>
      <c r="S22">
        <f t="shared" si="1"/>
        <v>133.17528036713014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194.24027599638183</v>
      </c>
      <c r="AC22">
        <f t="shared" si="2"/>
        <v>98.765028141470808</v>
      </c>
      <c r="AE22">
        <f t="shared" si="3"/>
        <v>686.25937001412262</v>
      </c>
      <c r="AF22">
        <f t="shared" si="4"/>
        <v>-34.312968500706141</v>
      </c>
      <c r="AG22">
        <f t="shared" si="5"/>
        <v>-18.54042053998327</v>
      </c>
      <c r="AH22">
        <f t="shared" si="6"/>
        <v>-700.46285915508702</v>
      </c>
      <c r="AI22">
        <f t="shared" si="7"/>
        <v>-67.056878181653815</v>
      </c>
      <c r="AJ22">
        <f t="shared" si="8"/>
        <v>95.475247854911018</v>
      </c>
      <c r="AK22">
        <f t="shared" si="32"/>
        <v>59.233067425685888</v>
      </c>
      <c r="AL22">
        <f t="shared" si="9"/>
        <v>87.651437098943092</v>
      </c>
      <c r="AN22">
        <f t="shared" si="10"/>
        <v>207.56656255246804</v>
      </c>
      <c r="AO22">
        <f t="shared" si="11"/>
        <v>-10.378328127623405</v>
      </c>
      <c r="AP22">
        <f t="shared" si="12"/>
        <v>-5.6077505501779958</v>
      </c>
      <c r="AQ22">
        <f t="shared" si="13"/>
        <v>-211.8625613337752</v>
      </c>
      <c r="AR22">
        <f t="shared" si="14"/>
        <v>-20.28207745910856</v>
      </c>
      <c r="AS22">
        <f t="shared" si="15"/>
        <v>28.877520471131714</v>
      </c>
      <c r="AT22">
        <f t="shared" si="16"/>
        <v>17.915681347615219</v>
      </c>
      <c r="AU22">
        <f t="shared" si="17"/>
        <v>26.511124359638373</v>
      </c>
      <c r="AW22">
        <v>19</v>
      </c>
      <c r="AX22">
        <f>(R22*SUMPRODUCT(K23:$K$23, X23:$X$23)-$AZ$3*SUMPRODUCT(K22:$K$22, W23:$W$23))/Z22</f>
        <v>133.17528036713014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925.35572283025192</v>
      </c>
      <c r="P23">
        <f t="shared" si="30"/>
        <v>46.267786141512602</v>
      </c>
      <c r="Q23" s="5">
        <f t="shared" si="31"/>
        <v>25</v>
      </c>
      <c r="R23">
        <f t="shared" si="0"/>
        <v>100000</v>
      </c>
      <c r="S23">
        <f t="shared" si="1"/>
        <v>135.90846621792099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98.765028141470808</v>
      </c>
      <c r="AC23">
        <f t="shared" si="2"/>
        <v>98.765028141470808</v>
      </c>
      <c r="AE23">
        <f t="shared" si="3"/>
        <v>672.45835781604728</v>
      </c>
      <c r="AF23">
        <f t="shared" si="4"/>
        <v>-33.62291789080237</v>
      </c>
      <c r="AG23">
        <f t="shared" si="5"/>
        <v>-18.167563598118139</v>
      </c>
      <c r="AH23">
        <f t="shared" si="6"/>
        <v>-749.81094586118172</v>
      </c>
      <c r="AI23">
        <f t="shared" si="7"/>
        <v>-129.14306953405492</v>
      </c>
      <c r="AJ23">
        <f t="shared" si="8"/>
        <v>0</v>
      </c>
      <c r="AK23">
        <f t="shared" si="32"/>
        <v>76.636688632131765</v>
      </c>
      <c r="AL23">
        <f t="shared" si="9"/>
        <v>-52.506380901923151</v>
      </c>
      <c r="AN23">
        <f t="shared" si="10"/>
        <v>184.2488425327677</v>
      </c>
      <c r="AO23">
        <f t="shared" si="11"/>
        <v>-9.2124421266383862</v>
      </c>
      <c r="AP23">
        <f t="shared" si="12"/>
        <v>-4.977784164159929</v>
      </c>
      <c r="AQ23">
        <f t="shared" si="13"/>
        <v>-205.44290555328968</v>
      </c>
      <c r="AR23">
        <f t="shared" si="14"/>
        <v>-35.384289311320288</v>
      </c>
      <c r="AS23">
        <f t="shared" si="15"/>
        <v>0</v>
      </c>
      <c r="AT23">
        <f t="shared" si="16"/>
        <v>20.997911635558875</v>
      </c>
      <c r="AU23">
        <f t="shared" si="17"/>
        <v>-14.386377675761409</v>
      </c>
      <c r="AW23">
        <v>20</v>
      </c>
      <c r="AX23">
        <f>(R23*SUMPRODUCT(K$23:$K24, X$23:$X24)-$AZ$3*SUMPRODUCT(K$22:$K23, W$23:$W24))/Z23</f>
        <v>135.90846621792099</v>
      </c>
    </row>
    <row r="25" spans="5:50" x14ac:dyDescent="0.25">
      <c r="AN25" s="6">
        <f t="shared" ref="AN25:AU25" si="33">SUM(AN3:AN23)</f>
        <v>8712.6011117323142</v>
      </c>
      <c r="AO25" s="6">
        <f t="shared" si="33"/>
        <v>-1129.6468477093044</v>
      </c>
      <c r="AP25" s="6">
        <f t="shared" si="33"/>
        <v>-483.5349265666847</v>
      </c>
      <c r="AQ25" s="6">
        <f t="shared" si="33"/>
        <v>-4823.273684234553</v>
      </c>
      <c r="AR25" s="6">
        <f t="shared" si="33"/>
        <v>2276.1456532217726</v>
      </c>
      <c r="AS25" s="6">
        <f t="shared" si="33"/>
        <v>-303.77729423179613</v>
      </c>
      <c r="AT25" s="6">
        <f t="shared" si="33"/>
        <v>792.71822751332468</v>
      </c>
      <c r="AU25" s="7">
        <f t="shared" si="33"/>
        <v>2765.0865865033006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D9FEF-A521-485E-959D-7B845BEB9E6C}">
  <sheetPr codeName="Sheet5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'T.26.04.C'!C3*(1+C12)</f>
        <v>1136.562892393513</v>
      </c>
      <c r="K3">
        <v>1</v>
      </c>
      <c r="L3" s="2">
        <v>0</v>
      </c>
      <c r="O3">
        <f>$C$3</f>
        <v>1136.562892393513</v>
      </c>
      <c r="P3">
        <f>O3*B5</f>
        <v>909.25031391481048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1136.562892393513</v>
      </c>
      <c r="AF3">
        <f t="shared" ref="AF3:AF23" si="4">-$Z3*P3</f>
        <v>-909.25031391481048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-45.837163321297453</v>
      </c>
      <c r="AJ3">
        <f t="shared" ref="AJ3:AJ23" si="8">AB3-AC3</f>
        <v>0</v>
      </c>
      <c r="AL3">
        <f t="shared" ref="AL3:AL23" si="9">SUM(AI3:AK3)</f>
        <v>-45.837163321297453</v>
      </c>
      <c r="AN3">
        <f t="shared" ref="AN3:AN23" si="10">AE3*$K3</f>
        <v>1136.562892393513</v>
      </c>
      <c r="AO3">
        <f t="shared" ref="AO3:AO23" si="11">AF3*$K3</f>
        <v>-909.25031391481048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-45.837163321297453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-45.837163321297453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566.04767588289076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250000</v>
      </c>
      <c r="S4">
        <f t="shared" si="1"/>
        <v>17.020473655473427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16.810411599186409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-16.810411599186409</v>
      </c>
      <c r="AK4">
        <f>G4*MAX(0, SUM(AB4, AE4:AF4))</f>
        <v>0</v>
      </c>
      <c r="AL4">
        <f t="shared" si="9"/>
        <v>-602.24241159918643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-549.23726428370389</v>
      </c>
      <c r="AR4">
        <f t="shared" si="14"/>
        <v>-549.23726428370389</v>
      </c>
      <c r="AS4">
        <f t="shared" si="15"/>
        <v>-15.771096349738631</v>
      </c>
      <c r="AT4">
        <f t="shared" si="16"/>
        <v>0</v>
      </c>
      <c r="AU4">
        <f t="shared" si="17"/>
        <v>-565.00836063344252</v>
      </c>
      <c r="AW4">
        <v>1</v>
      </c>
      <c r="AX4">
        <f>(R4*SUMPRODUCT(K5:$K$23, X5:$X$23)-$AZ$3*SUMPRODUCT(K4:$K$22, W5:$W$23))/Z4</f>
        <v>17.020473655473427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1136.562892393513</v>
      </c>
      <c r="P5">
        <f t="shared" ref="P5:P23" si="30">O5*$C$5</f>
        <v>56.828144619675655</v>
      </c>
      <c r="Q5" s="5">
        <f t="shared" ref="Q5:Q23" si="31">$C$8</f>
        <v>25</v>
      </c>
      <c r="R5">
        <f t="shared" si="0"/>
        <v>250000</v>
      </c>
      <c r="S5">
        <f t="shared" si="1"/>
        <v>42.257046951647553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16.810411599186409</v>
      </c>
      <c r="AC5">
        <f t="shared" si="2"/>
        <v>41.220282846735245</v>
      </c>
      <c r="AE5">
        <f t="shared" si="3"/>
        <v>1108.677659164669</v>
      </c>
      <c r="AF5">
        <f t="shared" si="4"/>
        <v>-55.433882958233454</v>
      </c>
      <c r="AG5">
        <f t="shared" si="5"/>
        <v>-24.386632420091601</v>
      </c>
      <c r="AH5">
        <f t="shared" si="6"/>
        <v>-579.09811908398399</v>
      </c>
      <c r="AI5">
        <f t="shared" si="7"/>
        <v>449.75902470235985</v>
      </c>
      <c r="AJ5">
        <f t="shared" si="8"/>
        <v>-24.409871247548836</v>
      </c>
      <c r="AK5">
        <f>G5*SUM(AB5, AE5:AF5)</f>
        <v>43.872221700030501</v>
      </c>
      <c r="AL5">
        <f t="shared" si="9"/>
        <v>469.2213751548415</v>
      </c>
      <c r="AN5">
        <f t="shared" si="10"/>
        <v>957.41246409192115</v>
      </c>
      <c r="AO5">
        <f t="shared" si="11"/>
        <v>-47.870623204596065</v>
      </c>
      <c r="AP5">
        <f t="shared" si="12"/>
        <v>-21.059381546314722</v>
      </c>
      <c r="AQ5">
        <f t="shared" si="13"/>
        <v>-500.08742627765446</v>
      </c>
      <c r="AR5">
        <f t="shared" si="14"/>
        <v>388.39503306335587</v>
      </c>
      <c r="AS5">
        <f t="shared" si="15"/>
        <v>-21.079449726524288</v>
      </c>
      <c r="AT5">
        <f t="shared" si="16"/>
        <v>37.886405968224295</v>
      </c>
      <c r="AU5">
        <f t="shared" si="17"/>
        <v>405.20198930505586</v>
      </c>
      <c r="AW5">
        <v>2</v>
      </c>
      <c r="AX5">
        <f>(R5*SUMPRODUCT(K6:$K$23, X6:$X$23)-$AZ$3*SUMPRODUCT(K5:$K$22, W6:$W$23))/Z5</f>
        <v>42.257046951647553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1136.562892393513</v>
      </c>
      <c r="P6">
        <f t="shared" si="30"/>
        <v>56.828144619675655</v>
      </c>
      <c r="Q6" s="5">
        <f t="shared" si="31"/>
        <v>25</v>
      </c>
      <c r="R6">
        <f t="shared" si="0"/>
        <v>250000</v>
      </c>
      <c r="S6">
        <f t="shared" si="1"/>
        <v>74.640959232269793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41.220282846735245</v>
      </c>
      <c r="AC6">
        <f t="shared" si="2"/>
        <v>71.910542751471439</v>
      </c>
      <c r="AE6">
        <f t="shared" si="3"/>
        <v>1094.9866575115605</v>
      </c>
      <c r="AF6">
        <f t="shared" si="4"/>
        <v>-54.74933287557802</v>
      </c>
      <c r="AG6">
        <f t="shared" si="5"/>
        <v>-24.085483188827407</v>
      </c>
      <c r="AH6">
        <f t="shared" si="6"/>
        <v>-572.829070632769</v>
      </c>
      <c r="AI6">
        <f t="shared" si="7"/>
        <v>443.3227708143861</v>
      </c>
      <c r="AJ6">
        <f t="shared" si="8"/>
        <v>-30.690259904736195</v>
      </c>
      <c r="AK6">
        <f>G6*SUM(AB6, AE6:AF6)</f>
        <v>63.265270037738993</v>
      </c>
      <c r="AL6">
        <f t="shared" si="9"/>
        <v>475.89778094738892</v>
      </c>
      <c r="AN6">
        <f t="shared" si="10"/>
        <v>852.80431846655006</v>
      </c>
      <c r="AO6">
        <f t="shared" si="11"/>
        <v>-42.640215923327503</v>
      </c>
      <c r="AP6">
        <f t="shared" si="12"/>
        <v>-18.758405807852185</v>
      </c>
      <c r="AQ6">
        <f t="shared" si="13"/>
        <v>-446.13429928816123</v>
      </c>
      <c r="AR6">
        <f t="shared" si="14"/>
        <v>345.27139744720915</v>
      </c>
      <c r="AS6">
        <f t="shared" si="15"/>
        <v>-23.902379085695404</v>
      </c>
      <c r="AT6">
        <f t="shared" si="16"/>
        <v>49.27265106567441</v>
      </c>
      <c r="AU6">
        <f t="shared" si="17"/>
        <v>370.64166942718822</v>
      </c>
      <c r="AW6">
        <v>3</v>
      </c>
      <c r="AX6">
        <f>(R6*SUMPRODUCT(K7:$K$23, X7:$X$23)-$AZ$3*SUMPRODUCT(K6:$K$22, W7:$W$23))/Z6</f>
        <v>74.640959232269793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1136.562892393513</v>
      </c>
      <c r="P7">
        <f t="shared" si="30"/>
        <v>56.828144619675655</v>
      </c>
      <c r="Q7" s="5">
        <f t="shared" si="31"/>
        <v>25</v>
      </c>
      <c r="R7">
        <f t="shared" si="0"/>
        <v>250000</v>
      </c>
      <c r="S7">
        <f t="shared" si="1"/>
        <v>101.94923318339509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71.910542751471439</v>
      </c>
      <c r="AC7">
        <f t="shared" si="2"/>
        <v>97.006506643874218</v>
      </c>
      <c r="AE7">
        <f t="shared" si="3"/>
        <v>1081.4597847324442</v>
      </c>
      <c r="AF7">
        <f t="shared" si="4"/>
        <v>-54.072989236622213</v>
      </c>
      <c r="AG7">
        <f t="shared" si="5"/>
        <v>-23.787944159759036</v>
      </c>
      <c r="AH7">
        <f t="shared" si="6"/>
        <v>-566.84197180094554</v>
      </c>
      <c r="AI7">
        <f t="shared" si="7"/>
        <v>436.75687953511749</v>
      </c>
      <c r="AJ7">
        <f t="shared" si="8"/>
        <v>-25.095963892402779</v>
      </c>
      <c r="AK7">
        <f>G7*SUM(AB7, AE7:AF7)</f>
        <v>53.975499307942108</v>
      </c>
      <c r="AL7">
        <f t="shared" si="9"/>
        <v>465.63641495065684</v>
      </c>
      <c r="AN7">
        <f t="shared" si="10"/>
        <v>762.44159978577932</v>
      </c>
      <c r="AO7">
        <f t="shared" si="11"/>
        <v>-38.12207998928897</v>
      </c>
      <c r="AP7">
        <f t="shared" si="12"/>
        <v>-16.77077451869242</v>
      </c>
      <c r="AQ7">
        <f t="shared" si="13"/>
        <v>-399.63011653971205</v>
      </c>
      <c r="AR7">
        <f t="shared" si="14"/>
        <v>307.918628738086</v>
      </c>
      <c r="AS7">
        <f t="shared" si="15"/>
        <v>-17.6929434902876</v>
      </c>
      <c r="AT7">
        <f t="shared" si="16"/>
        <v>38.053348467104584</v>
      </c>
      <c r="AU7">
        <f t="shared" si="17"/>
        <v>328.27903371490299</v>
      </c>
      <c r="AW7">
        <v>4</v>
      </c>
      <c r="AX7">
        <f>(R7*SUMPRODUCT(K8:$K$23, X8:$X$23)-$AZ$3*SUMPRODUCT(K7:$K$22, W8:$W$23))/Z7</f>
        <v>101.94923318339509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1136.562892393513</v>
      </c>
      <c r="P8">
        <f t="shared" si="30"/>
        <v>56.828144619675655</v>
      </c>
      <c r="Q8" s="5">
        <f t="shared" si="31"/>
        <v>25</v>
      </c>
      <c r="R8">
        <f t="shared" si="0"/>
        <v>250000</v>
      </c>
      <c r="S8">
        <f t="shared" si="1"/>
        <v>114.78451258226566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97.006506643874218</v>
      </c>
      <c r="AC8">
        <f t="shared" si="2"/>
        <v>107.86967295221211</v>
      </c>
      <c r="AE8">
        <f t="shared" si="3"/>
        <v>1068.0941595168688</v>
      </c>
      <c r="AF8">
        <f t="shared" si="4"/>
        <v>-53.404707975843444</v>
      </c>
      <c r="AG8">
        <f t="shared" si="5"/>
        <v>-23.493951955169535</v>
      </c>
      <c r="AH8">
        <f t="shared" si="6"/>
        <v>-561.12762991907437</v>
      </c>
      <c r="AI8">
        <f t="shared" si="7"/>
        <v>430.06786966678146</v>
      </c>
      <c r="AJ8">
        <f t="shared" si="8"/>
        <v>-10.863166308337895</v>
      </c>
      <c r="AK8">
        <f t="shared" ref="AK8:AK23" si="32">G8*SUM(AB8:AB8, AE8:AF8)</f>
        <v>23.679123909338362</v>
      </c>
      <c r="AL8">
        <f t="shared" si="9"/>
        <v>442.88382726778195</v>
      </c>
      <c r="AN8">
        <f t="shared" si="10"/>
        <v>702.11531946076309</v>
      </c>
      <c r="AO8">
        <f t="shared" si="11"/>
        <v>-35.10576597303816</v>
      </c>
      <c r="AP8">
        <f t="shared" si="12"/>
        <v>-15.44382902520605</v>
      </c>
      <c r="AQ8">
        <f t="shared" si="13"/>
        <v>-368.85915125413578</v>
      </c>
      <c r="AR8">
        <f t="shared" si="14"/>
        <v>282.70657320838308</v>
      </c>
      <c r="AS8">
        <f t="shared" si="15"/>
        <v>-7.1409392280396613</v>
      </c>
      <c r="AT8">
        <f t="shared" si="16"/>
        <v>15.565552437508225</v>
      </c>
      <c r="AU8">
        <f t="shared" si="17"/>
        <v>291.13118641785167</v>
      </c>
      <c r="AW8">
        <v>5</v>
      </c>
      <c r="AX8">
        <f>(R8*SUMPRODUCT(K9:$K$23, X9:$X$23)-$AZ$3*SUMPRODUCT(K8:$K$22, W9:$W$23))/Z8</f>
        <v>114.78451258226566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1136.562892393513</v>
      </c>
      <c r="P9">
        <f t="shared" si="30"/>
        <v>56.828144619675655</v>
      </c>
      <c r="Q9" s="5">
        <f t="shared" si="31"/>
        <v>25</v>
      </c>
      <c r="R9">
        <f t="shared" si="0"/>
        <v>250000</v>
      </c>
      <c r="S9">
        <f t="shared" si="1"/>
        <v>118.51236713940527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107.86967295221211</v>
      </c>
      <c r="AC9">
        <f t="shared" si="2"/>
        <v>109.99550504685112</v>
      </c>
      <c r="AE9">
        <f t="shared" si="3"/>
        <v>1054.8840798975687</v>
      </c>
      <c r="AF9">
        <f t="shared" si="4"/>
        <v>-52.744203994878433</v>
      </c>
      <c r="AG9">
        <f t="shared" si="5"/>
        <v>-23.203381153771101</v>
      </c>
      <c r="AH9">
        <f t="shared" si="6"/>
        <v>-556.31281846742036</v>
      </c>
      <c r="AI9">
        <f t="shared" si="7"/>
        <v>422.62367628149866</v>
      </c>
      <c r="AJ9">
        <f t="shared" si="8"/>
        <v>-2.1258320946390086</v>
      </c>
      <c r="AK9">
        <f t="shared" si="32"/>
        <v>6.5490563382439229</v>
      </c>
      <c r="AL9">
        <f t="shared" si="9"/>
        <v>427.04690052510358</v>
      </c>
      <c r="AN9">
        <f t="shared" si="10"/>
        <v>659.03024976756808</v>
      </c>
      <c r="AO9">
        <f t="shared" si="11"/>
        <v>-32.951512488378405</v>
      </c>
      <c r="AP9">
        <f t="shared" si="12"/>
        <v>-14.496123667641955</v>
      </c>
      <c r="AQ9">
        <f t="shared" si="13"/>
        <v>-347.5519089633849</v>
      </c>
      <c r="AR9">
        <f t="shared" si="14"/>
        <v>264.03070464816278</v>
      </c>
      <c r="AS9">
        <f t="shared" si="15"/>
        <v>-1.3280963121842706</v>
      </c>
      <c r="AT9">
        <f t="shared" si="16"/>
        <v>4.0914696852320134</v>
      </c>
      <c r="AU9">
        <f t="shared" si="17"/>
        <v>266.79407802121057</v>
      </c>
      <c r="AW9">
        <v>6</v>
      </c>
      <c r="AX9">
        <f>(R9*SUMPRODUCT(K10:$K$23, X10:$X$23)-$AZ$3*SUMPRODUCT(K9:$K$22, W10:$W$23))/Z9</f>
        <v>118.51236713940527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1136.562892393513</v>
      </c>
      <c r="P10">
        <f t="shared" si="30"/>
        <v>56.828144619675655</v>
      </c>
      <c r="Q10" s="5">
        <f t="shared" si="31"/>
        <v>25</v>
      </c>
      <c r="R10">
        <f t="shared" si="0"/>
        <v>250000</v>
      </c>
      <c r="S10">
        <f t="shared" si="1"/>
        <v>120.78451768611673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109.99550504685112</v>
      </c>
      <c r="AC10">
        <f t="shared" si="2"/>
        <v>110.71675991641359</v>
      </c>
      <c r="AE10">
        <f t="shared" si="3"/>
        <v>1041.8269104161946</v>
      </c>
      <c r="AF10">
        <f t="shared" si="4"/>
        <v>-52.091345520809732</v>
      </c>
      <c r="AG10">
        <f t="shared" si="5"/>
        <v>-22.916173785644808</v>
      </c>
      <c r="AH10">
        <f t="shared" si="6"/>
        <v>-551.7355658858462</v>
      </c>
      <c r="AI10">
        <f t="shared" si="7"/>
        <v>415.08382522389388</v>
      </c>
      <c r="AJ10">
        <f t="shared" si="8"/>
        <v>-0.72125486956247187</v>
      </c>
      <c r="AK10">
        <f t="shared" si="32"/>
        <v>4.5088973867631683</v>
      </c>
      <c r="AL10">
        <f t="shared" si="9"/>
        <v>418.87146774109459</v>
      </c>
      <c r="AN10">
        <f t="shared" si="10"/>
        <v>618.40654567721526</v>
      </c>
      <c r="AO10">
        <f t="shared" si="11"/>
        <v>-30.920327283860765</v>
      </c>
      <c r="AP10">
        <f t="shared" si="12"/>
        <v>-13.602558860049074</v>
      </c>
      <c r="AQ10">
        <f t="shared" si="13"/>
        <v>-327.49862958562534</v>
      </c>
      <c r="AR10">
        <f t="shared" si="14"/>
        <v>246.38502994768015</v>
      </c>
      <c r="AS10">
        <f t="shared" si="15"/>
        <v>-0.42812172346442534</v>
      </c>
      <c r="AT10">
        <f t="shared" si="16"/>
        <v>2.6763866721846687</v>
      </c>
      <c r="AU10">
        <f t="shared" si="17"/>
        <v>248.6332948964004</v>
      </c>
      <c r="AW10">
        <v>7</v>
      </c>
      <c r="AX10">
        <f>(R10*SUMPRODUCT(K11:$K$23, X11:$X$23)-$AZ$3*SUMPRODUCT(K10:$K$22, W11:$W$23))/Z10</f>
        <v>120.78451768611673</v>
      </c>
    </row>
    <row r="11" spans="1:52" x14ac:dyDescent="0.25">
      <c r="A11" t="s">
        <v>33</v>
      </c>
      <c r="C11" s="25">
        <f>AU25</f>
        <v>3331.9422028744834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1136.562892393513</v>
      </c>
      <c r="P11">
        <f t="shared" si="30"/>
        <v>56.828144619675655</v>
      </c>
      <c r="Q11" s="5">
        <f t="shared" si="31"/>
        <v>25</v>
      </c>
      <c r="R11">
        <f t="shared" si="0"/>
        <v>250000</v>
      </c>
      <c r="S11">
        <f t="shared" si="1"/>
        <v>121.17697867001547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110.71675991641359</v>
      </c>
      <c r="AC11">
        <f t="shared" si="2"/>
        <v>109.7004197657925</v>
      </c>
      <c r="AE11">
        <f t="shared" si="3"/>
        <v>1028.9200783369863</v>
      </c>
      <c r="AF11">
        <f t="shared" si="4"/>
        <v>-51.446003916849314</v>
      </c>
      <c r="AG11">
        <f t="shared" si="5"/>
        <v>-22.632273260526759</v>
      </c>
      <c r="AH11">
        <f t="shared" si="6"/>
        <v>-547.38787261601829</v>
      </c>
      <c r="AI11">
        <f t="shared" si="7"/>
        <v>407.45392854359193</v>
      </c>
      <c r="AJ11">
        <f t="shared" si="8"/>
        <v>1.0163401506210903</v>
      </c>
      <c r="AK11">
        <f t="shared" si="32"/>
        <v>2.6116580024077209</v>
      </c>
      <c r="AL11">
        <f t="shared" si="9"/>
        <v>411.08192669662071</v>
      </c>
      <c r="AN11">
        <f t="shared" si="10"/>
        <v>580.83245037555071</v>
      </c>
      <c r="AO11">
        <f t="shared" si="11"/>
        <v>-29.041622518777537</v>
      </c>
      <c r="AP11">
        <f t="shared" si="12"/>
        <v>-12.776073683708844</v>
      </c>
      <c r="AQ11">
        <f t="shared" si="13"/>
        <v>-309.00421330226152</v>
      </c>
      <c r="AR11">
        <f t="shared" si="14"/>
        <v>230.01054087080286</v>
      </c>
      <c r="AS11">
        <f t="shared" si="15"/>
        <v>0.5737309947867153</v>
      </c>
      <c r="AT11">
        <f t="shared" si="16"/>
        <v>1.4742988780364474</v>
      </c>
      <c r="AU11">
        <f t="shared" si="17"/>
        <v>232.05857074362601</v>
      </c>
      <c r="AW11">
        <v>8</v>
      </c>
      <c r="AX11">
        <f>(R11*SUMPRODUCT(K12:$K$23, X12:$X$23)-$AZ$3*SUMPRODUCT(K11:$K$22, W12:$W$23))/Z11</f>
        <v>121.17697867001547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1136.562892393513</v>
      </c>
      <c r="P12">
        <f t="shared" si="30"/>
        <v>56.828144619675655</v>
      </c>
      <c r="Q12" s="5">
        <f t="shared" si="31"/>
        <v>25</v>
      </c>
      <c r="R12">
        <f t="shared" si="0"/>
        <v>250000</v>
      </c>
      <c r="S12">
        <f t="shared" si="1"/>
        <v>120.03817292901356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109.7004197657925</v>
      </c>
      <c r="AC12">
        <f t="shared" si="2"/>
        <v>107.32182808922835</v>
      </c>
      <c r="AE12">
        <f t="shared" si="3"/>
        <v>1016.1601461743869</v>
      </c>
      <c r="AF12">
        <f t="shared" si="4"/>
        <v>-50.808007308719347</v>
      </c>
      <c r="AG12">
        <f t="shared" si="5"/>
        <v>-22.351603966992815</v>
      </c>
      <c r="AH12">
        <f t="shared" si="6"/>
        <v>-543.46560928677252</v>
      </c>
      <c r="AI12">
        <f t="shared" si="7"/>
        <v>399.53492561190228</v>
      </c>
      <c r="AJ12">
        <f t="shared" si="8"/>
        <v>2.3785916765641559</v>
      </c>
      <c r="AK12">
        <f t="shared" si="32"/>
        <v>2.4726208848523581</v>
      </c>
      <c r="AL12">
        <f t="shared" si="9"/>
        <v>404.38613817331878</v>
      </c>
      <c r="AN12">
        <f t="shared" si="10"/>
        <v>545.32691419370917</v>
      </c>
      <c r="AO12">
        <f t="shared" si="11"/>
        <v>-27.26634570968546</v>
      </c>
      <c r="AP12">
        <f t="shared" si="12"/>
        <v>-11.99508882973676</v>
      </c>
      <c r="AQ12">
        <f t="shared" si="13"/>
        <v>-291.65326429944355</v>
      </c>
      <c r="AR12">
        <f t="shared" si="14"/>
        <v>214.41221535484343</v>
      </c>
      <c r="AS12">
        <f t="shared" si="15"/>
        <v>1.276481924616802</v>
      </c>
      <c r="AT12">
        <f t="shared" si="16"/>
        <v>1.3269431222862127</v>
      </c>
      <c r="AU12">
        <f t="shared" si="17"/>
        <v>217.01564040174642</v>
      </c>
      <c r="AW12">
        <v>9</v>
      </c>
      <c r="AX12">
        <f>(R12*SUMPRODUCT(K13:$K$23, X13:$X$23)-$AZ$3*SUMPRODUCT(K12:$K$22, W13:$W$23))/Z12</f>
        <v>120.03817292901356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1136.562892393513</v>
      </c>
      <c r="P13">
        <f t="shared" si="30"/>
        <v>56.828144619675655</v>
      </c>
      <c r="Q13" s="5">
        <f t="shared" si="31"/>
        <v>25</v>
      </c>
      <c r="R13">
        <f t="shared" si="0"/>
        <v>250000</v>
      </c>
      <c r="S13">
        <f t="shared" si="1"/>
        <v>117.21051497467832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107.32182808922835</v>
      </c>
      <c r="AC13">
        <f t="shared" si="2"/>
        <v>103.49272507303226</v>
      </c>
      <c r="AE13">
        <f t="shared" si="3"/>
        <v>1003.544698836138</v>
      </c>
      <c r="AF13">
        <f t="shared" si="4"/>
        <v>-50.177234941806901</v>
      </c>
      <c r="AG13">
        <f t="shared" si="5"/>
        <v>-22.074112782328108</v>
      </c>
      <c r="AH13">
        <f t="shared" si="6"/>
        <v>-539.75144994781522</v>
      </c>
      <c r="AI13">
        <f t="shared" si="7"/>
        <v>391.54190116418772</v>
      </c>
      <c r="AJ13">
        <f t="shared" si="8"/>
        <v>3.8291030161960862</v>
      </c>
      <c r="AK13">
        <f t="shared" si="32"/>
        <v>2.1213785839671186</v>
      </c>
      <c r="AL13">
        <f t="shared" si="9"/>
        <v>397.49238276435091</v>
      </c>
      <c r="AN13">
        <f t="shared" si="10"/>
        <v>512.08213142738896</v>
      </c>
      <c r="AO13">
        <f t="shared" si="11"/>
        <v>-25.604106571369449</v>
      </c>
      <c r="AP13">
        <f t="shared" si="12"/>
        <v>-11.263831831360072</v>
      </c>
      <c r="AQ13">
        <f t="shared" si="13"/>
        <v>-275.42078917944826</v>
      </c>
      <c r="AR13">
        <f t="shared" si="14"/>
        <v>199.79340384521115</v>
      </c>
      <c r="AS13">
        <f t="shared" si="15"/>
        <v>1.9538892849145566</v>
      </c>
      <c r="AT13">
        <f t="shared" si="16"/>
        <v>1.0824829906452191</v>
      </c>
      <c r="AU13">
        <f t="shared" si="17"/>
        <v>202.82977612077093</v>
      </c>
      <c r="AW13">
        <v>10</v>
      </c>
      <c r="AX13">
        <f>(R13*SUMPRODUCT(K14:$K$23, X14:$X$23)-$AZ$3*SUMPRODUCT(K13:$K$22, W14:$W$23))/Z13</f>
        <v>117.21051497467832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1136.562892393513</v>
      </c>
      <c r="P14">
        <f t="shared" si="30"/>
        <v>56.828144619675655</v>
      </c>
      <c r="Q14" s="5">
        <f t="shared" si="31"/>
        <v>25</v>
      </c>
      <c r="R14">
        <f t="shared" si="0"/>
        <v>250000</v>
      </c>
      <c r="S14">
        <f t="shared" si="1"/>
        <v>112.59286338273985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103.49272507303226</v>
      </c>
      <c r="AC14">
        <f t="shared" si="2"/>
        <v>98.179751689890963</v>
      </c>
      <c r="AE14">
        <f t="shared" si="3"/>
        <v>991.07047465181881</v>
      </c>
      <c r="AF14">
        <f t="shared" si="4"/>
        <v>-49.553523732590946</v>
      </c>
      <c r="AG14">
        <f t="shared" si="5"/>
        <v>-21.799727962363384</v>
      </c>
      <c r="AH14">
        <f t="shared" si="6"/>
        <v>-536.43692141440818</v>
      </c>
      <c r="AI14">
        <f t="shared" si="7"/>
        <v>383.2803015424563</v>
      </c>
      <c r="AJ14">
        <f t="shared" si="8"/>
        <v>5.3129733831412977</v>
      </c>
      <c r="AK14">
        <f t="shared" si="32"/>
        <v>1.881017416786068</v>
      </c>
      <c r="AL14">
        <f t="shared" si="9"/>
        <v>390.47429234238365</v>
      </c>
      <c r="AN14">
        <f t="shared" si="10"/>
        <v>480.99378644127734</v>
      </c>
      <c r="AO14">
        <f t="shared" si="11"/>
        <v>-24.04968932206387</v>
      </c>
      <c r="AP14">
        <f t="shared" si="12"/>
        <v>-10.58000814693901</v>
      </c>
      <c r="AQ14">
        <f t="shared" si="13"/>
        <v>-260.34760657022525</v>
      </c>
      <c r="AR14">
        <f t="shared" si="14"/>
        <v>186.01648240204921</v>
      </c>
      <c r="AS14">
        <f t="shared" si="15"/>
        <v>2.5785322539415296</v>
      </c>
      <c r="AT14">
        <f t="shared" si="16"/>
        <v>0.91290953852679246</v>
      </c>
      <c r="AU14">
        <f t="shared" si="17"/>
        <v>189.5079241945175</v>
      </c>
      <c r="AW14">
        <v>11</v>
      </c>
      <c r="AX14">
        <f>(R14*SUMPRODUCT(K15:$K$23, X15:$X$23)-$AZ$3*SUMPRODUCT(K14:$K$22, W15:$W$23))/Z14</f>
        <v>112.59286338273985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1136.562892393513</v>
      </c>
      <c r="P15">
        <f t="shared" si="30"/>
        <v>56.828144619675655</v>
      </c>
      <c r="Q15" s="5">
        <f t="shared" si="31"/>
        <v>25</v>
      </c>
      <c r="R15">
        <f t="shared" si="0"/>
        <v>250000</v>
      </c>
      <c r="S15">
        <f t="shared" si="1"/>
        <v>105.82266356982767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98.179751689890963</v>
      </c>
      <c r="AC15">
        <f t="shared" si="2"/>
        <v>91.127204259536029</v>
      </c>
      <c r="AE15">
        <f t="shared" si="3"/>
        <v>978.72984250306934</v>
      </c>
      <c r="AF15">
        <f t="shared" si="4"/>
        <v>-48.936492125153471</v>
      </c>
      <c r="AG15">
        <f t="shared" si="5"/>
        <v>-21.52828165192734</v>
      </c>
      <c r="AH15">
        <f t="shared" si="6"/>
        <v>-534.49030812409751</v>
      </c>
      <c r="AI15">
        <f t="shared" si="7"/>
        <v>373.77476060189099</v>
      </c>
      <c r="AJ15">
        <f t="shared" si="8"/>
        <v>7.0525474303549345</v>
      </c>
      <c r="AK15">
        <f t="shared" si="32"/>
        <v>4.2146897184780086</v>
      </c>
      <c r="AL15">
        <f t="shared" si="9"/>
        <v>385.04199775072391</v>
      </c>
      <c r="AN15">
        <f t="shared" si="10"/>
        <v>451.56815087973979</v>
      </c>
      <c r="AO15">
        <f t="shared" si="11"/>
        <v>-22.578407543986991</v>
      </c>
      <c r="AP15">
        <f t="shared" si="12"/>
        <v>-9.9327576569206038</v>
      </c>
      <c r="AQ15">
        <f t="shared" si="13"/>
        <v>-246.60410832623015</v>
      </c>
      <c r="AR15">
        <f t="shared" si="14"/>
        <v>172.45287735260206</v>
      </c>
      <c r="AS15">
        <f t="shared" si="15"/>
        <v>3.2539171319965661</v>
      </c>
      <c r="AT15">
        <f t="shared" si="16"/>
        <v>1.9445811909009987</v>
      </c>
      <c r="AU15">
        <f t="shared" si="17"/>
        <v>177.65137567549959</v>
      </c>
      <c r="AW15">
        <v>12</v>
      </c>
      <c r="AX15">
        <f>(R15*SUMPRODUCT(K16:$K$23, X16:$X$23)-$AZ$3*SUMPRODUCT(K15:$K$22, W16:$W$23))/Z15</f>
        <v>105.82266356982767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1136.562892393513</v>
      </c>
      <c r="P16">
        <f t="shared" si="30"/>
        <v>56.828144619675655</v>
      </c>
      <c r="Q16" s="5">
        <f t="shared" si="31"/>
        <v>25</v>
      </c>
      <c r="R16">
        <f t="shared" si="0"/>
        <v>250000</v>
      </c>
      <c r="S16">
        <f t="shared" si="1"/>
        <v>97.298293004325785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91.127204259536029</v>
      </c>
      <c r="AC16">
        <f t="shared" si="2"/>
        <v>82.741189432561214</v>
      </c>
      <c r="AE16">
        <f t="shared" si="3"/>
        <v>966.51814412993235</v>
      </c>
      <c r="AF16">
        <f t="shared" si="4"/>
        <v>-48.325907206496623</v>
      </c>
      <c r="AG16">
        <f t="shared" si="5"/>
        <v>-21.259671387267456</v>
      </c>
      <c r="AH16">
        <f t="shared" si="6"/>
        <v>-533.27448140609397</v>
      </c>
      <c r="AI16">
        <f t="shared" si="7"/>
        <v>363.65808413007437</v>
      </c>
      <c r="AJ16">
        <f t="shared" si="8"/>
        <v>8.3860148269748152</v>
      </c>
      <c r="AK16">
        <f t="shared" si="32"/>
        <v>7.1661680323991002</v>
      </c>
      <c r="AL16">
        <f t="shared" si="9"/>
        <v>379.21026698944831</v>
      </c>
      <c r="AN16">
        <f t="shared" si="10"/>
        <v>422.80638600854843</v>
      </c>
      <c r="AO16">
        <f t="shared" si="11"/>
        <v>-21.140319300427425</v>
      </c>
      <c r="AP16">
        <f t="shared" si="12"/>
        <v>-9.3001097615933741</v>
      </c>
      <c r="AQ16">
        <f t="shared" si="13"/>
        <v>-233.28259029929032</v>
      </c>
      <c r="AR16">
        <f t="shared" si="14"/>
        <v>159.08336664723734</v>
      </c>
      <c r="AS16">
        <f t="shared" si="15"/>
        <v>3.6684884226350012</v>
      </c>
      <c r="AT16">
        <f t="shared" si="16"/>
        <v>3.1348626259222443</v>
      </c>
      <c r="AU16">
        <f t="shared" si="17"/>
        <v>165.88671769579457</v>
      </c>
      <c r="AW16">
        <v>13</v>
      </c>
      <c r="AX16">
        <f>(R16*SUMPRODUCT(K17:$K$23, X17:$X$23)-$AZ$3*SUMPRODUCT(K16:$K$22, W17:$W$23))/Z16</f>
        <v>97.298293004325785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1136.562892393513</v>
      </c>
      <c r="P17">
        <f t="shared" si="30"/>
        <v>56.828144619675655</v>
      </c>
      <c r="Q17" s="5">
        <f t="shared" si="31"/>
        <v>25</v>
      </c>
      <c r="R17">
        <f t="shared" si="0"/>
        <v>250000</v>
      </c>
      <c r="S17">
        <f t="shared" si="1"/>
        <v>88.259218058558048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82.741189432561214</v>
      </c>
      <c r="AC17">
        <f t="shared" si="2"/>
        <v>74.116121173176111</v>
      </c>
      <c r="AE17">
        <f t="shared" si="3"/>
        <v>954.43439117807873</v>
      </c>
      <c r="AF17">
        <f t="shared" si="4"/>
        <v>-47.721719558903935</v>
      </c>
      <c r="AG17">
        <f t="shared" si="5"/>
        <v>-20.993875428400493</v>
      </c>
      <c r="AH17">
        <f t="shared" si="6"/>
        <v>-531.99244994285652</v>
      </c>
      <c r="AI17">
        <f t="shared" si="7"/>
        <v>353.72634624791772</v>
      </c>
      <c r="AJ17">
        <f t="shared" si="8"/>
        <v>8.6250682593851025</v>
      </c>
      <c r="AK17">
        <f t="shared" si="32"/>
        <v>13.654463282513955</v>
      </c>
      <c r="AL17">
        <f t="shared" si="9"/>
        <v>376.00587778981679</v>
      </c>
      <c r="AN17">
        <f t="shared" si="10"/>
        <v>393.25639114100261</v>
      </c>
      <c r="AO17">
        <f t="shared" si="11"/>
        <v>-19.662819557050131</v>
      </c>
      <c r="AP17">
        <f t="shared" si="12"/>
        <v>-8.6501238464867356</v>
      </c>
      <c r="AQ17">
        <f t="shared" si="13"/>
        <v>-219.19728889961371</v>
      </c>
      <c r="AR17">
        <f t="shared" si="14"/>
        <v>145.74615883785202</v>
      </c>
      <c r="AS17">
        <f t="shared" si="15"/>
        <v>3.5537940044720573</v>
      </c>
      <c r="AT17">
        <f t="shared" si="16"/>
        <v>5.6260597931941927</v>
      </c>
      <c r="AU17">
        <f t="shared" si="17"/>
        <v>154.92601263551828</v>
      </c>
      <c r="AW17">
        <v>14</v>
      </c>
      <c r="AX17">
        <f>(R17*SUMPRODUCT(K18:$K$23, X18:$X$23)-$AZ$3*SUMPRODUCT(K17:$K$22, W18:$W$23))/Z17</f>
        <v>88.259218058558048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1136.562892393513</v>
      </c>
      <c r="P18">
        <f t="shared" si="30"/>
        <v>56.828144619675655</v>
      </c>
      <c r="Q18" s="5">
        <f t="shared" si="31"/>
        <v>25</v>
      </c>
      <c r="R18">
        <f t="shared" si="0"/>
        <v>250000</v>
      </c>
      <c r="S18">
        <f t="shared" si="1"/>
        <v>79.083575915848627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74.116121173176111</v>
      </c>
      <c r="AC18">
        <f t="shared" si="2"/>
        <v>65.578799908870565</v>
      </c>
      <c r="AE18">
        <f t="shared" si="3"/>
        <v>942.47673604734439</v>
      </c>
      <c r="AF18">
        <f t="shared" si="4"/>
        <v>-47.123836802367222</v>
      </c>
      <c r="AG18">
        <f t="shared" si="5"/>
        <v>-20.730853135248893</v>
      </c>
      <c r="AH18">
        <f t="shared" si="6"/>
        <v>-530.8353886759636</v>
      </c>
      <c r="AI18">
        <f t="shared" si="7"/>
        <v>343.78665743376462</v>
      </c>
      <c r="AJ18">
        <f t="shared" si="8"/>
        <v>8.5373212643055467</v>
      </c>
      <c r="AK18">
        <f t="shared" si="32"/>
        <v>20.94053084103211</v>
      </c>
      <c r="AL18">
        <f t="shared" si="9"/>
        <v>373.26450953910228</v>
      </c>
      <c r="AN18">
        <f t="shared" si="10"/>
        <v>362.89082199157349</v>
      </c>
      <c r="AO18">
        <f t="shared" si="11"/>
        <v>-18.144541099578678</v>
      </c>
      <c r="AP18">
        <f t="shared" si="12"/>
        <v>-7.9821984427837878</v>
      </c>
      <c r="AQ18">
        <f t="shared" si="13"/>
        <v>-204.39262124042497</v>
      </c>
      <c r="AR18">
        <f t="shared" si="14"/>
        <v>132.37146120878606</v>
      </c>
      <c r="AS18">
        <f t="shared" si="15"/>
        <v>3.2872063709531698</v>
      </c>
      <c r="AT18">
        <f t="shared" si="16"/>
        <v>8.0629326530775014</v>
      </c>
      <c r="AU18">
        <f t="shared" si="17"/>
        <v>143.72160023281671</v>
      </c>
      <c r="AW18">
        <v>15</v>
      </c>
      <c r="AX18">
        <f>(R18*SUMPRODUCT(K19:$K$23, X19:$X$23)-$AZ$3*SUMPRODUCT(K18:$K$22, W19:$W$23))/Z18</f>
        <v>79.083575915848627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1136.562892393513</v>
      </c>
      <c r="P19">
        <f t="shared" si="30"/>
        <v>56.828144619675655</v>
      </c>
      <c r="Q19" s="5">
        <f t="shared" si="31"/>
        <v>25</v>
      </c>
      <c r="R19">
        <f t="shared" si="0"/>
        <v>250000</v>
      </c>
      <c r="S19">
        <f t="shared" si="1"/>
        <v>68.307958032264764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65.578799908870565</v>
      </c>
      <c r="AC19">
        <f t="shared" si="2"/>
        <v>55.931843942948376</v>
      </c>
      <c r="AE19">
        <f t="shared" si="3"/>
        <v>930.63912551262547</v>
      </c>
      <c r="AF19">
        <f t="shared" si="4"/>
        <v>-46.531956275631273</v>
      </c>
      <c r="AG19">
        <f t="shared" si="5"/>
        <v>-20.470471360207174</v>
      </c>
      <c r="AH19">
        <f t="shared" si="6"/>
        <v>-530.73243689228912</v>
      </c>
      <c r="AI19">
        <f t="shared" si="7"/>
        <v>332.90426098449791</v>
      </c>
      <c r="AJ19">
        <f t="shared" si="8"/>
        <v>9.6469559659221886</v>
      </c>
      <c r="AK19">
        <f t="shared" si="32"/>
        <v>21.177997111952784</v>
      </c>
      <c r="AL19">
        <f t="shared" si="9"/>
        <v>363.72921406237288</v>
      </c>
      <c r="AN19">
        <f t="shared" si="10"/>
        <v>333.82976869038544</v>
      </c>
      <c r="AO19">
        <f t="shared" si="11"/>
        <v>-16.691488434519272</v>
      </c>
      <c r="AP19">
        <f t="shared" si="12"/>
        <v>-7.3429673563282964</v>
      </c>
      <c r="AQ19">
        <f t="shared" si="13"/>
        <v>-190.37915104487388</v>
      </c>
      <c r="AR19">
        <f t="shared" si="14"/>
        <v>119.416161854664</v>
      </c>
      <c r="AS19">
        <f t="shared" si="15"/>
        <v>3.460461730422324</v>
      </c>
      <c r="AT19">
        <f t="shared" si="16"/>
        <v>7.5967640768536935</v>
      </c>
      <c r="AU19">
        <f t="shared" si="17"/>
        <v>130.47338766194002</v>
      </c>
      <c r="AW19">
        <v>16</v>
      </c>
      <c r="AX19">
        <f>(R19*SUMPRODUCT(K20:$K$23, X20:$X$23)-$AZ$3*SUMPRODUCT(K19:$K$22, W20:$W$23))/Z19</f>
        <v>68.307958032264764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1136.562892393513</v>
      </c>
      <c r="P20">
        <f t="shared" si="30"/>
        <v>56.828144619675655</v>
      </c>
      <c r="Q20" s="5">
        <f t="shared" si="31"/>
        <v>25</v>
      </c>
      <c r="R20">
        <f t="shared" si="0"/>
        <v>250000</v>
      </c>
      <c r="S20">
        <f t="shared" si="1"/>
        <v>51.635535189615204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55.931843942948376</v>
      </c>
      <c r="AC20">
        <f t="shared" si="2"/>
        <v>41.747809283787831</v>
      </c>
      <c r="AE20">
        <f t="shared" si="3"/>
        <v>918.92164371751244</v>
      </c>
      <c r="AF20">
        <f t="shared" si="4"/>
        <v>-45.946082185875625</v>
      </c>
      <c r="AG20">
        <f t="shared" si="5"/>
        <v>-20.212731954109792</v>
      </c>
      <c r="AH20">
        <f t="shared" si="6"/>
        <v>-530.3469249531114</v>
      </c>
      <c r="AI20">
        <f t="shared" si="7"/>
        <v>322.41590462441559</v>
      </c>
      <c r="AJ20">
        <f t="shared" si="8"/>
        <v>14.184034659160545</v>
      </c>
      <c r="AK20">
        <f t="shared" si="32"/>
        <v>3.994301843540716</v>
      </c>
      <c r="AL20">
        <f t="shared" si="9"/>
        <v>340.59424112711685</v>
      </c>
      <c r="AN20">
        <f t="shared" si="10"/>
        <v>312.64970897947097</v>
      </c>
      <c r="AO20">
        <f t="shared" si="11"/>
        <v>-15.632485448973549</v>
      </c>
      <c r="AP20">
        <f t="shared" si="12"/>
        <v>-6.8770877324935134</v>
      </c>
      <c r="AQ20">
        <f t="shared" si="13"/>
        <v>-180.4428189045033</v>
      </c>
      <c r="AR20">
        <f t="shared" si="14"/>
        <v>109.69731689350058</v>
      </c>
      <c r="AS20">
        <f t="shared" si="15"/>
        <v>4.8259112609437391</v>
      </c>
      <c r="AT20">
        <f t="shared" si="16"/>
        <v>1.359003041768674</v>
      </c>
      <c r="AU20">
        <f t="shared" si="17"/>
        <v>115.882231196213</v>
      </c>
      <c r="AW20">
        <v>17</v>
      </c>
      <c r="AX20">
        <f>(R20*SUMPRODUCT(K21:$K$23, X21:$X$23)-$AZ$3*SUMPRODUCT(K20:$K$22, W21:$W$23))/Z20</f>
        <v>51.635535189615204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1136.562892393513</v>
      </c>
      <c r="P21">
        <f t="shared" si="30"/>
        <v>56.828144619675655</v>
      </c>
      <c r="Q21" s="5">
        <f t="shared" si="31"/>
        <v>25</v>
      </c>
      <c r="R21">
        <f t="shared" si="0"/>
        <v>250000</v>
      </c>
      <c r="S21">
        <f t="shared" si="1"/>
        <v>32.167347855225081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41.747809283787831</v>
      </c>
      <c r="AC21">
        <f t="shared" si="2"/>
        <v>25.679227663577819</v>
      </c>
      <c r="AE21">
        <f t="shared" si="3"/>
        <v>907.31935374668137</v>
      </c>
      <c r="AF21">
        <f t="shared" si="4"/>
        <v>-45.36596768733407</v>
      </c>
      <c r="AG21">
        <f t="shared" si="5"/>
        <v>-19.957526323860915</v>
      </c>
      <c r="AH21">
        <f t="shared" si="6"/>
        <v>-530.78310707781043</v>
      </c>
      <c r="AI21">
        <f t="shared" si="7"/>
        <v>311.21275265767599</v>
      </c>
      <c r="AJ21">
        <f t="shared" si="8"/>
        <v>16.068581620210011</v>
      </c>
      <c r="AK21">
        <f t="shared" si="32"/>
        <v>1.4459219125490161</v>
      </c>
      <c r="AL21">
        <f t="shared" si="9"/>
        <v>328.72725619043501</v>
      </c>
      <c r="AN21">
        <f t="shared" si="10"/>
        <v>293.63854157356752</v>
      </c>
      <c r="AO21">
        <f t="shared" si="11"/>
        <v>-14.681927078678378</v>
      </c>
      <c r="AP21">
        <f t="shared" si="12"/>
        <v>-6.4589153741239</v>
      </c>
      <c r="AQ21">
        <f t="shared" si="13"/>
        <v>-171.77896273303764</v>
      </c>
      <c r="AR21">
        <f t="shared" si="14"/>
        <v>100.71873638772762</v>
      </c>
      <c r="AS21">
        <f t="shared" si="15"/>
        <v>5.200324287837951</v>
      </c>
      <c r="AT21">
        <f t="shared" si="16"/>
        <v>0.46794813741920521</v>
      </c>
      <c r="AU21">
        <f t="shared" si="17"/>
        <v>106.38700881298476</v>
      </c>
      <c r="AW21">
        <v>18</v>
      </c>
      <c r="AX21">
        <f>(R21*SUMPRODUCT(K22:$K$23, X22:$X$23)-$AZ$3*SUMPRODUCT(K21:$K$22, W22:$W$23))/Z21</f>
        <v>32.167347855225081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1136.562892393513</v>
      </c>
      <c r="P22">
        <f t="shared" si="30"/>
        <v>56.828144619675655</v>
      </c>
      <c r="Q22" s="5">
        <f t="shared" si="31"/>
        <v>25</v>
      </c>
      <c r="R22">
        <f t="shared" si="0"/>
        <v>250000</v>
      </c>
      <c r="S22">
        <f t="shared" si="1"/>
        <v>14.107545935693153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25.679227663577819</v>
      </c>
      <c r="AC22">
        <f t="shared" si="2"/>
        <v>11.119447231237388</v>
      </c>
      <c r="AE22">
        <f t="shared" si="3"/>
        <v>895.82916579255914</v>
      </c>
      <c r="AF22">
        <f t="shared" si="4"/>
        <v>-44.791458289627961</v>
      </c>
      <c r="AG22">
        <f t="shared" si="5"/>
        <v>-19.704786505611064</v>
      </c>
      <c r="AH22">
        <f t="shared" si="6"/>
        <v>-531.64555011238224</v>
      </c>
      <c r="AI22">
        <f t="shared" si="7"/>
        <v>299.68737088493788</v>
      </c>
      <c r="AJ22">
        <f t="shared" si="8"/>
        <v>14.559780432340432</v>
      </c>
      <c r="AK22">
        <f t="shared" si="32"/>
        <v>18.411055638496688</v>
      </c>
      <c r="AL22">
        <f t="shared" si="9"/>
        <v>332.65820695577497</v>
      </c>
      <c r="AN22">
        <f t="shared" si="10"/>
        <v>270.95321201075905</v>
      </c>
      <c r="AO22">
        <f t="shared" si="11"/>
        <v>-13.547660600537952</v>
      </c>
      <c r="AP22">
        <f t="shared" si="12"/>
        <v>-5.9599256192535153</v>
      </c>
      <c r="AQ22">
        <f t="shared" si="13"/>
        <v>-160.8019418822247</v>
      </c>
      <c r="AR22">
        <f t="shared" si="14"/>
        <v>90.643683908742872</v>
      </c>
      <c r="AS22">
        <f t="shared" si="15"/>
        <v>4.4037629326611567</v>
      </c>
      <c r="AT22">
        <f t="shared" si="16"/>
        <v>5.568622737735951</v>
      </c>
      <c r="AU22">
        <f t="shared" si="17"/>
        <v>100.61606957913997</v>
      </c>
      <c r="AW22">
        <v>19</v>
      </c>
      <c r="AX22">
        <f>(R22*SUMPRODUCT(K23:$K$23, X23:$X$23)-$AZ$3*SUMPRODUCT(K22:$K$22, W23:$W$23))/Z22</f>
        <v>14.107545935693153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1136.562892393513</v>
      </c>
      <c r="P23">
        <f t="shared" si="30"/>
        <v>56.828144619675655</v>
      </c>
      <c r="Q23" s="5">
        <f t="shared" si="31"/>
        <v>25</v>
      </c>
      <c r="R23">
        <f t="shared" si="0"/>
        <v>250000</v>
      </c>
      <c r="S23">
        <f t="shared" si="1"/>
        <v>14.289094525836241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11.119447231237388</v>
      </c>
      <c r="AC23">
        <f t="shared" si="2"/>
        <v>11.119447231237388</v>
      </c>
      <c r="AE23">
        <f t="shared" si="3"/>
        <v>884.44730238864418</v>
      </c>
      <c r="AF23">
        <f t="shared" si="4"/>
        <v>-44.222365119432212</v>
      </c>
      <c r="AG23">
        <f t="shared" si="5"/>
        <v>-19.454429409666606</v>
      </c>
      <c r="AH23">
        <f t="shared" si="6"/>
        <v>-533.09230888347656</v>
      </c>
      <c r="AI23">
        <f t="shared" si="7"/>
        <v>287.67819897606876</v>
      </c>
      <c r="AJ23">
        <f t="shared" si="8"/>
        <v>0</v>
      </c>
      <c r="AK23">
        <f t="shared" si="32"/>
        <v>59.59410691503146</v>
      </c>
      <c r="AL23">
        <f t="shared" si="9"/>
        <v>347.27230589110025</v>
      </c>
      <c r="AN23">
        <f t="shared" si="10"/>
        <v>242.33231671858283</v>
      </c>
      <c r="AO23">
        <f t="shared" si="11"/>
        <v>-12.116615835929142</v>
      </c>
      <c r="AP23">
        <f t="shared" si="12"/>
        <v>-5.330376311341861</v>
      </c>
      <c r="AQ23">
        <f t="shared" si="13"/>
        <v>-146.06352903977142</v>
      </c>
      <c r="AR23">
        <f t="shared" si="14"/>
        <v>78.821795531540388</v>
      </c>
      <c r="AS23">
        <f t="shared" si="15"/>
        <v>0</v>
      </c>
      <c r="AT23">
        <f t="shared" si="16"/>
        <v>16.328364564504678</v>
      </c>
      <c r="AU23">
        <f t="shared" si="17"/>
        <v>95.15016009604507</v>
      </c>
      <c r="AW23">
        <v>20</v>
      </c>
      <c r="AX23">
        <f>(R23*SUMPRODUCT(K$23:$K24, X$23:$X24)-$AZ$3*SUMPRODUCT(K$22:$K23, W$23:$W24))/Z23</f>
        <v>14.289094525836241</v>
      </c>
    </row>
    <row r="25" spans="5:50" x14ac:dyDescent="0.25">
      <c r="AN25" s="6">
        <f t="shared" ref="AN25:AU25" si="33">SUM(AN3:AN23)</f>
        <v>10891.933970074868</v>
      </c>
      <c r="AO25" s="6">
        <f t="shared" si="33"/>
        <v>-1397.0188677988783</v>
      </c>
      <c r="AP25" s="6">
        <f t="shared" si="33"/>
        <v>-487.73027981882666</v>
      </c>
      <c r="AQ25" s="6">
        <f t="shared" si="33"/>
        <v>-5828.3676819137245</v>
      </c>
      <c r="AR25" s="6">
        <f t="shared" si="33"/>
        <v>3178.817140543435</v>
      </c>
      <c r="AS25" s="6">
        <f t="shared" si="33"/>
        <v>-49.306525315752694</v>
      </c>
      <c r="AT25" s="6">
        <f t="shared" si="33"/>
        <v>202.43158764680007</v>
      </c>
      <c r="AU25" s="7">
        <f t="shared" si="33"/>
        <v>3331.9422028744834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23F06-2E73-4159-A236-5513EB434FCA}">
  <sheetPr codeName="Sheet5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'T.35.04.C'!C3*(1+C12)</f>
        <v>1247.2771788123612</v>
      </c>
      <c r="K3">
        <v>1</v>
      </c>
      <c r="L3" s="2">
        <v>0</v>
      </c>
      <c r="O3">
        <f>$C$3</f>
        <v>1247.2771788123612</v>
      </c>
      <c r="P3">
        <f>O3*B5</f>
        <v>997.82174304988894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1247.2771788123612</v>
      </c>
      <c r="AF3">
        <f t="shared" ref="AF3:AF23" si="4">-$Z3*P3</f>
        <v>-997.82174304988894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-23.694306037527781</v>
      </c>
      <c r="AJ3">
        <f t="shared" ref="AJ3:AJ23" si="8">AB3-AC3</f>
        <v>0</v>
      </c>
      <c r="AL3">
        <f t="shared" ref="AL3:AL23" si="9">SUM(AI3:AK3)</f>
        <v>-23.694306037527781</v>
      </c>
      <c r="AN3">
        <f t="shared" ref="AN3:AN23" si="10">AE3*$K3</f>
        <v>1247.2771788123612</v>
      </c>
      <c r="AO3">
        <f t="shared" ref="AO3:AO23" si="11">AF3*$K3</f>
        <v>-997.82174304988894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-23.694306037527781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-23.694306037527781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619.54066250977633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250000</v>
      </c>
      <c r="S4">
        <f t="shared" si="1"/>
        <v>53.82793414235929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53.15966992135418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-53.15966992135418</v>
      </c>
      <c r="AK4">
        <f>G4*MAX(0, SUM(AB4, AE4:AF4))</f>
        <v>0</v>
      </c>
      <c r="AL4">
        <f t="shared" si="9"/>
        <v>-656.86516992135421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-566.38099258842294</v>
      </c>
      <c r="AR4">
        <f t="shared" si="14"/>
        <v>-566.38099258842294</v>
      </c>
      <c r="AS4">
        <f t="shared" si="15"/>
        <v>-49.873036796466998</v>
      </c>
      <c r="AT4">
        <f t="shared" si="16"/>
        <v>0</v>
      </c>
      <c r="AU4">
        <f t="shared" si="17"/>
        <v>-616.25402938488992</v>
      </c>
      <c r="AW4">
        <v>1</v>
      </c>
      <c r="AX4">
        <f>(R4*SUMPRODUCT(K5:$K$23, X5:$X$23)-$AZ$3*SUMPRODUCT(K4:$K$22, W5:$W$23))/Z4</f>
        <v>53.82793414235929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1247.2771788123612</v>
      </c>
      <c r="P5">
        <f t="shared" ref="P5:P23" si="30">O5*$C$5</f>
        <v>62.363858940618059</v>
      </c>
      <c r="Q5" s="5">
        <f t="shared" ref="Q5:Q23" si="31">$C$8</f>
        <v>25</v>
      </c>
      <c r="R5">
        <f t="shared" si="0"/>
        <v>250000</v>
      </c>
      <c r="S5">
        <f t="shared" si="1"/>
        <v>111.80541286967312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53.15966992135418</v>
      </c>
      <c r="AC5">
        <f t="shared" si="2"/>
        <v>109.04486268090022</v>
      </c>
      <c r="AE5">
        <f t="shared" si="3"/>
        <v>1216.4810736592399</v>
      </c>
      <c r="AF5">
        <f t="shared" si="4"/>
        <v>-60.824053682961996</v>
      </c>
      <c r="AG5">
        <f t="shared" si="5"/>
        <v>-24.3827333315269</v>
      </c>
      <c r="AH5">
        <f t="shared" si="6"/>
        <v>-599.99823973100354</v>
      </c>
      <c r="AI5">
        <f t="shared" si="7"/>
        <v>531.27604691374756</v>
      </c>
      <c r="AJ5">
        <f t="shared" si="8"/>
        <v>-55.885192759546044</v>
      </c>
      <c r="AK5">
        <f>G5*SUM(AB5, AE5:AF5)</f>
        <v>49.561484285802919</v>
      </c>
      <c r="AL5">
        <f t="shared" si="9"/>
        <v>524.9523384400045</v>
      </c>
      <c r="AN5">
        <f t="shared" si="10"/>
        <v>1050.5074514902738</v>
      </c>
      <c r="AO5">
        <f t="shared" si="11"/>
        <v>-52.525372574513689</v>
      </c>
      <c r="AP5">
        <f t="shared" si="12"/>
        <v>-21.056014439600172</v>
      </c>
      <c r="AQ5">
        <f t="shared" si="13"/>
        <v>-518.13598695989822</v>
      </c>
      <c r="AR5">
        <f t="shared" si="14"/>
        <v>458.79007751626182</v>
      </c>
      <c r="AS5">
        <f t="shared" si="15"/>
        <v>-48.260357430204145</v>
      </c>
      <c r="AT5">
        <f t="shared" si="16"/>
        <v>42.799439856915043</v>
      </c>
      <c r="AU5">
        <f t="shared" si="17"/>
        <v>453.32915994297275</v>
      </c>
      <c r="AW5">
        <v>2</v>
      </c>
      <c r="AX5">
        <f>(R5*SUMPRODUCT(K6:$K$23, X6:$X$23)-$AZ$3*SUMPRODUCT(K5:$K$22, W6:$W$23))/Z5</f>
        <v>111.80541286967312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1247.2771788123612</v>
      </c>
      <c r="P6">
        <f t="shared" si="30"/>
        <v>62.363858940618059</v>
      </c>
      <c r="Q6" s="5">
        <f t="shared" si="31"/>
        <v>25</v>
      </c>
      <c r="R6">
        <f t="shared" si="0"/>
        <v>250000</v>
      </c>
      <c r="S6">
        <f t="shared" si="1"/>
        <v>171.56822044795592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109.04486268090022</v>
      </c>
      <c r="AC6">
        <f t="shared" si="2"/>
        <v>165.24849750281646</v>
      </c>
      <c r="AE6">
        <f t="shared" si="3"/>
        <v>1201.3336690801473</v>
      </c>
      <c r="AF6">
        <f t="shared" si="4"/>
        <v>-60.066683454007361</v>
      </c>
      <c r="AG6">
        <f t="shared" si="5"/>
        <v>-24.079123900591995</v>
      </c>
      <c r="AH6">
        <f t="shared" si="6"/>
        <v>-597.82097619637614</v>
      </c>
      <c r="AI6">
        <f t="shared" si="7"/>
        <v>519.36688552917178</v>
      </c>
      <c r="AJ6">
        <f t="shared" si="8"/>
        <v>-56.203634821916239</v>
      </c>
      <c r="AK6">
        <f>G6*SUM(AB6, AE6:AF6)</f>
        <v>73.14324312596186</v>
      </c>
      <c r="AL6">
        <f t="shared" si="9"/>
        <v>536.30649383321736</v>
      </c>
      <c r="AN6">
        <f t="shared" si="10"/>
        <v>935.63015940219225</v>
      </c>
      <c r="AO6">
        <f t="shared" si="11"/>
        <v>-46.781507970109608</v>
      </c>
      <c r="AP6">
        <f t="shared" si="12"/>
        <v>-18.753453027439445</v>
      </c>
      <c r="AQ6">
        <f t="shared" si="13"/>
        <v>-465.59865060709717</v>
      </c>
      <c r="AR6">
        <f t="shared" si="14"/>
        <v>404.49654779754599</v>
      </c>
      <c r="AS6">
        <f t="shared" si="15"/>
        <v>-43.772864409666198</v>
      </c>
      <c r="AT6">
        <f t="shared" si="16"/>
        <v>56.965875498634119</v>
      </c>
      <c r="AU6">
        <f t="shared" si="17"/>
        <v>417.68955888651391</v>
      </c>
      <c r="AW6">
        <v>3</v>
      </c>
      <c r="AX6">
        <f>(R6*SUMPRODUCT(K7:$K$23, X7:$X$23)-$AZ$3*SUMPRODUCT(K6:$K$22, W7:$W$23))/Z6</f>
        <v>171.56822044795592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1247.2771788123612</v>
      </c>
      <c r="P7">
        <f t="shared" si="30"/>
        <v>62.363858940618059</v>
      </c>
      <c r="Q7" s="5">
        <f t="shared" si="31"/>
        <v>25</v>
      </c>
      <c r="R7">
        <f t="shared" si="0"/>
        <v>250000</v>
      </c>
      <c r="S7">
        <f t="shared" si="1"/>
        <v>220.23675552568037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165.24849750281646</v>
      </c>
      <c r="AC7">
        <f t="shared" si="2"/>
        <v>209.4776310813395</v>
      </c>
      <c r="AE7">
        <f t="shared" si="3"/>
        <v>1186.3445231736714</v>
      </c>
      <c r="AF7">
        <f t="shared" si="4"/>
        <v>-59.317226158683575</v>
      </c>
      <c r="AG7">
        <f t="shared" si="5"/>
        <v>-23.778686552721407</v>
      </c>
      <c r="AH7">
        <f t="shared" si="6"/>
        <v>-596.46108864669623</v>
      </c>
      <c r="AI7">
        <f t="shared" si="7"/>
        <v>506.78752181557024</v>
      </c>
      <c r="AJ7">
        <f t="shared" si="8"/>
        <v>-44.229133578523033</v>
      </c>
      <c r="AK7">
        <f>G7*SUM(AB7, AE7:AF7)</f>
        <v>63.450741510824187</v>
      </c>
      <c r="AL7">
        <f t="shared" si="9"/>
        <v>526.00912974787138</v>
      </c>
      <c r="AN7">
        <f t="shared" si="10"/>
        <v>836.386547993009</v>
      </c>
      <c r="AO7">
        <f t="shared" si="11"/>
        <v>-41.819327399650454</v>
      </c>
      <c r="AP7">
        <f t="shared" si="12"/>
        <v>-16.764247799142048</v>
      </c>
      <c r="AQ7">
        <f t="shared" si="13"/>
        <v>-420.51193494010971</v>
      </c>
      <c r="AR7">
        <f t="shared" si="14"/>
        <v>357.29103785410683</v>
      </c>
      <c r="AS7">
        <f t="shared" si="15"/>
        <v>-31.182048411620755</v>
      </c>
      <c r="AT7">
        <f t="shared" si="16"/>
        <v>44.733503314758451</v>
      </c>
      <c r="AU7">
        <f t="shared" si="17"/>
        <v>370.84249275724454</v>
      </c>
      <c r="AW7">
        <v>4</v>
      </c>
      <c r="AX7">
        <f>(R7*SUMPRODUCT(K8:$K$23, X8:$X$23)-$AZ$3*SUMPRODUCT(K7:$K$22, W8:$W$23))/Z7</f>
        <v>220.23675552568037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1247.2771788123612</v>
      </c>
      <c r="P8">
        <f t="shared" si="30"/>
        <v>62.363858940618059</v>
      </c>
      <c r="Q8" s="5">
        <f t="shared" si="31"/>
        <v>25</v>
      </c>
      <c r="R8">
        <f t="shared" si="0"/>
        <v>250000</v>
      </c>
      <c r="S8">
        <f t="shared" si="1"/>
        <v>248.89899209235156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209.4776310813395</v>
      </c>
      <c r="AC8">
        <f t="shared" si="2"/>
        <v>233.77984157010314</v>
      </c>
      <c r="AE8">
        <f t="shared" si="3"/>
        <v>1171.5124227926483</v>
      </c>
      <c r="AF8">
        <f t="shared" si="4"/>
        <v>-58.575621139632418</v>
      </c>
      <c r="AG8">
        <f t="shared" si="5"/>
        <v>-23.481396972005555</v>
      </c>
      <c r="AH8">
        <f t="shared" si="6"/>
        <v>-595.0271518863517</v>
      </c>
      <c r="AI8">
        <f t="shared" si="7"/>
        <v>494.42825279465865</v>
      </c>
      <c r="AJ8">
        <f t="shared" si="8"/>
        <v>-24.302210488763649</v>
      </c>
      <c r="AK8">
        <f t="shared" ref="AK8:AK23" si="32">G8*SUM(AB8:AB8, AE8:AF8)</f>
        <v>28.167427417241768</v>
      </c>
      <c r="AL8">
        <f t="shared" si="9"/>
        <v>498.29346972313675</v>
      </c>
      <c r="AN8">
        <f t="shared" si="10"/>
        <v>770.09766569023373</v>
      </c>
      <c r="AO8">
        <f t="shared" si="11"/>
        <v>-38.504883284511692</v>
      </c>
      <c r="AP8">
        <f t="shared" si="12"/>
        <v>-15.435575964428159</v>
      </c>
      <c r="AQ8">
        <f t="shared" si="13"/>
        <v>-391.14311702957656</v>
      </c>
      <c r="AR8">
        <f t="shared" si="14"/>
        <v>325.01408941171735</v>
      </c>
      <c r="AS8">
        <f t="shared" si="15"/>
        <v>-15.975140514427197</v>
      </c>
      <c r="AT8">
        <f t="shared" si="16"/>
        <v>18.515953975808834</v>
      </c>
      <c r="AU8">
        <f t="shared" si="17"/>
        <v>327.55490287309897</v>
      </c>
      <c r="AW8">
        <v>5</v>
      </c>
      <c r="AX8">
        <f>(R8*SUMPRODUCT(K9:$K$23, X9:$X$23)-$AZ$3*SUMPRODUCT(K8:$K$22, W9:$W$23))/Z8</f>
        <v>248.89899209235156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1247.2771788123612</v>
      </c>
      <c r="P9">
        <f t="shared" si="30"/>
        <v>62.363858940618059</v>
      </c>
      <c r="Q9" s="5">
        <f t="shared" si="31"/>
        <v>25</v>
      </c>
      <c r="R9">
        <f t="shared" si="0"/>
        <v>250000</v>
      </c>
      <c r="S9">
        <f t="shared" si="1"/>
        <v>264.55173406260201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233.77984157010314</v>
      </c>
      <c r="AC9">
        <f t="shared" si="2"/>
        <v>245.36866140014624</v>
      </c>
      <c r="AE9">
        <f t="shared" si="3"/>
        <v>1156.8351001158801</v>
      </c>
      <c r="AF9">
        <f t="shared" si="4"/>
        <v>-57.841755005794013</v>
      </c>
      <c r="AG9">
        <f t="shared" si="5"/>
        <v>-23.187209703006861</v>
      </c>
      <c r="AH9">
        <f t="shared" si="6"/>
        <v>-593.73299278640354</v>
      </c>
      <c r="AI9">
        <f t="shared" si="7"/>
        <v>482.07314262067564</v>
      </c>
      <c r="AJ9">
        <f t="shared" si="8"/>
        <v>-11.588819830043093</v>
      </c>
      <c r="AK9">
        <f t="shared" si="32"/>
        <v>7.8633618014131157</v>
      </c>
      <c r="AL9">
        <f t="shared" si="9"/>
        <v>478.34768459204565</v>
      </c>
      <c r="AN9">
        <f t="shared" si="10"/>
        <v>722.72332050293869</v>
      </c>
      <c r="AO9">
        <f t="shared" si="11"/>
        <v>-36.136166025146942</v>
      </c>
      <c r="AP9">
        <f t="shared" si="12"/>
        <v>-14.486020685295975</v>
      </c>
      <c r="AQ9">
        <f t="shared" si="13"/>
        <v>-370.92985853883027</v>
      </c>
      <c r="AR9">
        <f t="shared" si="14"/>
        <v>301.17127525366556</v>
      </c>
      <c r="AS9">
        <f t="shared" si="15"/>
        <v>-7.2400209394062056</v>
      </c>
      <c r="AT9">
        <f t="shared" si="16"/>
        <v>4.9125713343794528</v>
      </c>
      <c r="AU9">
        <f t="shared" si="17"/>
        <v>298.84382564863876</v>
      </c>
      <c r="AW9">
        <v>6</v>
      </c>
      <c r="AX9">
        <f>(R9*SUMPRODUCT(K10:$K$23, X10:$X$23)-$AZ$3*SUMPRODUCT(K9:$K$22, W10:$W$23))/Z9</f>
        <v>264.55173406260201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1247.2771788123612</v>
      </c>
      <c r="P10">
        <f t="shared" si="30"/>
        <v>62.363858940618059</v>
      </c>
      <c r="Q10" s="5">
        <f t="shared" si="31"/>
        <v>25</v>
      </c>
      <c r="R10">
        <f t="shared" si="0"/>
        <v>250000</v>
      </c>
      <c r="S10">
        <f t="shared" si="1"/>
        <v>275.15397163872575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245.36866140014624</v>
      </c>
      <c r="AC10">
        <f t="shared" si="2"/>
        <v>251.9967472757435</v>
      </c>
      <c r="AE10">
        <f t="shared" si="3"/>
        <v>1142.3051251633988</v>
      </c>
      <c r="AF10">
        <f t="shared" si="4"/>
        <v>-57.115256258169943</v>
      </c>
      <c r="AG10">
        <f t="shared" si="5"/>
        <v>-22.895975821731238</v>
      </c>
      <c r="AH10">
        <f t="shared" si="6"/>
        <v>-593.61784245555202</v>
      </c>
      <c r="AI10">
        <f t="shared" si="7"/>
        <v>468.67605062794553</v>
      </c>
      <c r="AJ10">
        <f t="shared" si="8"/>
        <v>-6.6280858755972645</v>
      </c>
      <c r="AK10">
        <f t="shared" si="32"/>
        <v>5.4552899742520387</v>
      </c>
      <c r="AL10">
        <f t="shared" si="9"/>
        <v>467.50325472660029</v>
      </c>
      <c r="AN10">
        <f t="shared" si="10"/>
        <v>678.04830101717801</v>
      </c>
      <c r="AO10">
        <f t="shared" si="11"/>
        <v>-33.902415050858906</v>
      </c>
      <c r="AP10">
        <f t="shared" si="12"/>
        <v>-13.590569773408458</v>
      </c>
      <c r="AQ10">
        <f t="shared" si="13"/>
        <v>-352.35906822434583</v>
      </c>
      <c r="AR10">
        <f t="shared" si="14"/>
        <v>278.19624796856482</v>
      </c>
      <c r="AS10">
        <f t="shared" si="15"/>
        <v>-3.934292395214301</v>
      </c>
      <c r="AT10">
        <f t="shared" si="16"/>
        <v>3.238145410639325</v>
      </c>
      <c r="AU10">
        <f t="shared" si="17"/>
        <v>277.50010098398985</v>
      </c>
      <c r="AW10">
        <v>7</v>
      </c>
      <c r="AX10">
        <f>(R10*SUMPRODUCT(K11:$K$23, X11:$X$23)-$AZ$3*SUMPRODUCT(K10:$K$22, W11:$W$23))/Z10</f>
        <v>275.15397163872575</v>
      </c>
    </row>
    <row r="11" spans="1:52" x14ac:dyDescent="0.25">
      <c r="A11" t="s">
        <v>33</v>
      </c>
      <c r="C11" s="25">
        <f>AU25</f>
        <v>3661.1404523206415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1247.2771788123612</v>
      </c>
      <c r="P11">
        <f t="shared" si="30"/>
        <v>62.363858940618059</v>
      </c>
      <c r="Q11" s="5">
        <f t="shared" si="31"/>
        <v>25</v>
      </c>
      <c r="R11">
        <f t="shared" si="0"/>
        <v>250000</v>
      </c>
      <c r="S11">
        <f t="shared" si="1"/>
        <v>280.80616533920795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251.9967472757435</v>
      </c>
      <c r="AC11">
        <f t="shared" si="2"/>
        <v>253.93523254279805</v>
      </c>
      <c r="AE11">
        <f t="shared" si="3"/>
        <v>1127.9226012165429</v>
      </c>
      <c r="AF11">
        <f t="shared" si="4"/>
        <v>-56.39613006082714</v>
      </c>
      <c r="AG11">
        <f t="shared" si="5"/>
        <v>-22.607697398314745</v>
      </c>
      <c r="AH11">
        <f t="shared" si="6"/>
        <v>-593.18665199183079</v>
      </c>
      <c r="AI11">
        <f t="shared" si="7"/>
        <v>455.73212176557035</v>
      </c>
      <c r="AJ11">
        <f t="shared" si="8"/>
        <v>-1.9384852670545456</v>
      </c>
      <c r="AK11">
        <f t="shared" si="32"/>
        <v>3.176455724235502</v>
      </c>
      <c r="AL11">
        <f t="shared" si="9"/>
        <v>456.9700922227513</v>
      </c>
      <c r="AN11">
        <f t="shared" si="10"/>
        <v>636.72005444528202</v>
      </c>
      <c r="AO11">
        <f t="shared" si="11"/>
        <v>-31.836002722264098</v>
      </c>
      <c r="AP11">
        <f t="shared" si="12"/>
        <v>-12.762200440714336</v>
      </c>
      <c r="AQ11">
        <f t="shared" si="13"/>
        <v>-334.85793878505848</v>
      </c>
      <c r="AR11">
        <f t="shared" si="14"/>
        <v>257.26391249724514</v>
      </c>
      <c r="AS11">
        <f t="shared" si="15"/>
        <v>-1.0942882458859311</v>
      </c>
      <c r="AT11">
        <f t="shared" si="16"/>
        <v>1.7931310707816615</v>
      </c>
      <c r="AU11">
        <f t="shared" si="17"/>
        <v>257.96275532214088</v>
      </c>
      <c r="AW11">
        <v>8</v>
      </c>
      <c r="AX11">
        <f>(R11*SUMPRODUCT(K12:$K$23, X12:$X$23)-$AZ$3*SUMPRODUCT(K11:$K$22, W12:$W$23))/Z11</f>
        <v>280.80616533920795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1247.2771788123612</v>
      </c>
      <c r="P12">
        <f t="shared" si="30"/>
        <v>62.363858940618059</v>
      </c>
      <c r="Q12" s="5">
        <f t="shared" si="31"/>
        <v>25</v>
      </c>
      <c r="R12">
        <f t="shared" si="0"/>
        <v>250000</v>
      </c>
      <c r="S12">
        <f t="shared" si="1"/>
        <v>281.78743569912217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253.93523254279805</v>
      </c>
      <c r="AC12">
        <f t="shared" si="2"/>
        <v>251.60521696802061</v>
      </c>
      <c r="AE12">
        <f t="shared" si="3"/>
        <v>1113.6814685003444</v>
      </c>
      <c r="AF12">
        <f t="shared" si="4"/>
        <v>-55.684073425017225</v>
      </c>
      <c r="AG12">
        <f t="shared" si="5"/>
        <v>-22.322252972686783</v>
      </c>
      <c r="AH12">
        <f t="shared" si="6"/>
        <v>-593.6745164481614</v>
      </c>
      <c r="AI12">
        <f t="shared" si="7"/>
        <v>442.00062565447899</v>
      </c>
      <c r="AJ12">
        <f t="shared" si="8"/>
        <v>2.330015574777434</v>
      </c>
      <c r="AK12">
        <f t="shared" si="32"/>
        <v>3.017445043521688</v>
      </c>
      <c r="AL12">
        <f t="shared" si="9"/>
        <v>447.34808627277812</v>
      </c>
      <c r="AN12">
        <f t="shared" si="10"/>
        <v>597.6621705726559</v>
      </c>
      <c r="AO12">
        <f t="shared" si="11"/>
        <v>-29.883108528632796</v>
      </c>
      <c r="AP12">
        <f t="shared" si="12"/>
        <v>-11.979337486591012</v>
      </c>
      <c r="AQ12">
        <f t="shared" si="13"/>
        <v>-318.59810021968622</v>
      </c>
      <c r="AR12">
        <f t="shared" si="14"/>
        <v>237.20162433774587</v>
      </c>
      <c r="AS12">
        <f t="shared" si="15"/>
        <v>1.2504133410469378</v>
      </c>
      <c r="AT12">
        <f t="shared" si="16"/>
        <v>1.6193254582239791</v>
      </c>
      <c r="AU12">
        <f t="shared" si="17"/>
        <v>240.07136313701679</v>
      </c>
      <c r="AW12">
        <v>9</v>
      </c>
      <c r="AX12">
        <f>(R12*SUMPRODUCT(K13:$K$23, X13:$X$23)-$AZ$3*SUMPRODUCT(K12:$K$22, W13:$W$23))/Z12</f>
        <v>281.78743569912217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1247.2771788123612</v>
      </c>
      <c r="P13">
        <f t="shared" si="30"/>
        <v>62.363858940618059</v>
      </c>
      <c r="Q13" s="5">
        <f t="shared" si="31"/>
        <v>25</v>
      </c>
      <c r="R13">
        <f t="shared" si="0"/>
        <v>250000</v>
      </c>
      <c r="S13">
        <f t="shared" si="1"/>
        <v>277.95937370847872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251.60521696802061</v>
      </c>
      <c r="AC13">
        <f t="shared" si="2"/>
        <v>245.04416435827849</v>
      </c>
      <c r="AE13">
        <f t="shared" si="3"/>
        <v>1099.5779344566249</v>
      </c>
      <c r="AF13">
        <f t="shared" si="4"/>
        <v>-54.978896722831252</v>
      </c>
      <c r="AG13">
        <f t="shared" si="5"/>
        <v>-22.039566528099769</v>
      </c>
      <c r="AH13">
        <f t="shared" si="6"/>
        <v>-594.63914860145735</v>
      </c>
      <c r="AI13">
        <f t="shared" si="7"/>
        <v>427.92032260423662</v>
      </c>
      <c r="AJ13">
        <f t="shared" si="8"/>
        <v>6.56105260974212</v>
      </c>
      <c r="AK13">
        <f t="shared" si="32"/>
        <v>2.5924085094036289</v>
      </c>
      <c r="AL13">
        <f t="shared" si="9"/>
        <v>437.07378372338235</v>
      </c>
      <c r="AN13">
        <f t="shared" si="10"/>
        <v>561.08533381731797</v>
      </c>
      <c r="AO13">
        <f t="shared" si="11"/>
        <v>-28.054266690865902</v>
      </c>
      <c r="AP13">
        <f t="shared" si="12"/>
        <v>-11.246203797931569</v>
      </c>
      <c r="AQ13">
        <f t="shared" si="13"/>
        <v>-303.42851992457446</v>
      </c>
      <c r="AR13">
        <f t="shared" si="14"/>
        <v>218.35634340394606</v>
      </c>
      <c r="AS13">
        <f t="shared" si="15"/>
        <v>3.347930399812292</v>
      </c>
      <c r="AT13">
        <f t="shared" si="16"/>
        <v>1.3228370161942067</v>
      </c>
      <c r="AU13">
        <f t="shared" si="17"/>
        <v>223.02711081995255</v>
      </c>
      <c r="AW13">
        <v>10</v>
      </c>
      <c r="AX13">
        <f>(R13*SUMPRODUCT(K14:$K$23, X14:$X$23)-$AZ$3*SUMPRODUCT(K13:$K$22, W14:$W$23))/Z13</f>
        <v>277.95937370847872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1247.2771788123612</v>
      </c>
      <c r="P14">
        <f t="shared" si="30"/>
        <v>62.363858940618059</v>
      </c>
      <c r="Q14" s="5">
        <f t="shared" si="31"/>
        <v>25</v>
      </c>
      <c r="R14">
        <f t="shared" si="0"/>
        <v>250000</v>
      </c>
      <c r="S14">
        <f t="shared" si="1"/>
        <v>269.26492125252383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245.04416435827849</v>
      </c>
      <c r="AC14">
        <f t="shared" si="2"/>
        <v>234.36328823391545</v>
      </c>
      <c r="AE14">
        <f t="shared" si="3"/>
        <v>1085.6073624660696</v>
      </c>
      <c r="AF14">
        <f t="shared" si="4"/>
        <v>-54.280368123303475</v>
      </c>
      <c r="AG14">
        <f t="shared" si="5"/>
        <v>-21.759545129731485</v>
      </c>
      <c r="AH14">
        <f t="shared" si="6"/>
        <v>-596.25733087288472</v>
      </c>
      <c r="AI14">
        <f t="shared" si="7"/>
        <v>413.31011834014987</v>
      </c>
      <c r="AJ14">
        <f t="shared" si="8"/>
        <v>10.680876124363039</v>
      </c>
      <c r="AK14">
        <f t="shared" si="32"/>
        <v>2.2974680856618801</v>
      </c>
      <c r="AL14">
        <f t="shared" si="9"/>
        <v>426.28846255017481</v>
      </c>
      <c r="AN14">
        <f t="shared" si="10"/>
        <v>526.87514078605864</v>
      </c>
      <c r="AO14">
        <f t="shared" si="11"/>
        <v>-26.343757039302929</v>
      </c>
      <c r="AP14">
        <f t="shared" si="12"/>
        <v>-10.560506311991961</v>
      </c>
      <c r="AQ14">
        <f t="shared" si="13"/>
        <v>-289.38009819198282</v>
      </c>
      <c r="AR14">
        <f t="shared" si="14"/>
        <v>200.59077924278094</v>
      </c>
      <c r="AS14">
        <f t="shared" si="15"/>
        <v>5.18372323761586</v>
      </c>
      <c r="AT14">
        <f t="shared" si="16"/>
        <v>1.11502451340681</v>
      </c>
      <c r="AU14">
        <f t="shared" si="17"/>
        <v>206.8895269938036</v>
      </c>
      <c r="AW14">
        <v>11</v>
      </c>
      <c r="AX14">
        <f>(R14*SUMPRODUCT(K15:$K$23, X15:$X$23)-$AZ$3*SUMPRODUCT(K14:$K$22, W15:$W$23))/Z14</f>
        <v>269.26492125252383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1247.2771788123612</v>
      </c>
      <c r="P15">
        <f t="shared" si="30"/>
        <v>62.363858940618059</v>
      </c>
      <c r="Q15" s="5">
        <f t="shared" si="31"/>
        <v>25</v>
      </c>
      <c r="R15">
        <f t="shared" si="0"/>
        <v>250000</v>
      </c>
      <c r="S15">
        <f t="shared" si="1"/>
        <v>256.05429552762632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234.36328823391545</v>
      </c>
      <c r="AC15">
        <f t="shared" si="2"/>
        <v>220.02355746696503</v>
      </c>
      <c r="AE15">
        <f t="shared" si="3"/>
        <v>1071.7662887246765</v>
      </c>
      <c r="AF15">
        <f t="shared" si="4"/>
        <v>-53.588314436233823</v>
      </c>
      <c r="AG15">
        <f t="shared" si="5"/>
        <v>-21.482119350271372</v>
      </c>
      <c r="AH15">
        <f t="shared" si="6"/>
        <v>-598.30328162796377</v>
      </c>
      <c r="AI15">
        <f t="shared" si="7"/>
        <v>398.39257331020758</v>
      </c>
      <c r="AJ15">
        <f t="shared" si="8"/>
        <v>14.339730766950424</v>
      </c>
      <c r="AK15">
        <f t="shared" si="32"/>
        <v>5.135419176341669</v>
      </c>
      <c r="AL15">
        <f t="shared" si="9"/>
        <v>417.86772325349966</v>
      </c>
      <c r="AN15">
        <f t="shared" si="10"/>
        <v>494.49347527494621</v>
      </c>
      <c r="AO15">
        <f t="shared" si="11"/>
        <v>-24.724673763747308</v>
      </c>
      <c r="AP15">
        <f t="shared" si="12"/>
        <v>-9.9114592104097401</v>
      </c>
      <c r="AQ15">
        <f t="shared" si="13"/>
        <v>-276.04625384575672</v>
      </c>
      <c r="AR15">
        <f t="shared" si="14"/>
        <v>183.8110884550324</v>
      </c>
      <c r="AS15">
        <f t="shared" si="15"/>
        <v>6.6160910042188776</v>
      </c>
      <c r="AT15">
        <f t="shared" si="16"/>
        <v>2.3693890190598652</v>
      </c>
      <c r="AU15">
        <f t="shared" si="17"/>
        <v>192.79656847831114</v>
      </c>
      <c r="AW15">
        <v>12</v>
      </c>
      <c r="AX15">
        <f>(R15*SUMPRODUCT(K16:$K$23, X16:$X$23)-$AZ$3*SUMPRODUCT(K15:$K$22, W16:$W$23))/Z15</f>
        <v>256.05429552762632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1247.2771788123612</v>
      </c>
      <c r="P16">
        <f t="shared" si="30"/>
        <v>62.363858940618059</v>
      </c>
      <c r="Q16" s="5">
        <f t="shared" si="31"/>
        <v>25</v>
      </c>
      <c r="R16">
        <f t="shared" si="0"/>
        <v>250000</v>
      </c>
      <c r="S16">
        <f t="shared" si="1"/>
        <v>238.62167725299739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220.02355746696503</v>
      </c>
      <c r="AC16">
        <f t="shared" si="2"/>
        <v>202.41919584890115</v>
      </c>
      <c r="AE16">
        <f t="shared" si="3"/>
        <v>1058.0465548743973</v>
      </c>
      <c r="AF16">
        <f t="shared" si="4"/>
        <v>-52.902327743719866</v>
      </c>
      <c r="AG16">
        <f t="shared" si="5"/>
        <v>-21.207125666362579</v>
      </c>
      <c r="AH16">
        <f t="shared" si="6"/>
        <v>-601.72490406077623</v>
      </c>
      <c r="AI16">
        <f t="shared" si="7"/>
        <v>382.21219740353865</v>
      </c>
      <c r="AJ16">
        <f t="shared" si="8"/>
        <v>17.604361618063876</v>
      </c>
      <c r="AK16">
        <f t="shared" si="32"/>
        <v>8.6986912706432609</v>
      </c>
      <c r="AL16">
        <f t="shared" si="9"/>
        <v>408.51525029224581</v>
      </c>
      <c r="AN16">
        <f t="shared" si="10"/>
        <v>462.84577564547055</v>
      </c>
      <c r="AO16">
        <f t="shared" si="11"/>
        <v>-23.142288782273528</v>
      </c>
      <c r="AP16">
        <f t="shared" si="12"/>
        <v>-9.2771234715884372</v>
      </c>
      <c r="AQ16">
        <f t="shared" si="13"/>
        <v>-263.2264418442989</v>
      </c>
      <c r="AR16">
        <f t="shared" si="14"/>
        <v>167.19992154730971</v>
      </c>
      <c r="AS16">
        <f t="shared" si="15"/>
        <v>7.7010830670143839</v>
      </c>
      <c r="AT16">
        <f t="shared" si="16"/>
        <v>3.805269711160598</v>
      </c>
      <c r="AU16">
        <f t="shared" si="17"/>
        <v>178.70627432548471</v>
      </c>
      <c r="AW16">
        <v>13</v>
      </c>
      <c r="AX16">
        <f>(R16*SUMPRODUCT(K17:$K$23, X17:$X$23)-$AZ$3*SUMPRODUCT(K16:$K$22, W17:$W$23))/Z16</f>
        <v>238.62167725299739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1247.2771788123612</v>
      </c>
      <c r="P17">
        <f t="shared" si="30"/>
        <v>62.363858940618059</v>
      </c>
      <c r="Q17" s="5">
        <f t="shared" si="31"/>
        <v>25</v>
      </c>
      <c r="R17">
        <f t="shared" si="0"/>
        <v>250000</v>
      </c>
      <c r="S17">
        <f t="shared" si="1"/>
        <v>217.77776310077732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202.41919584890115</v>
      </c>
      <c r="AC17">
        <f t="shared" si="2"/>
        <v>182.36177751991431</v>
      </c>
      <c r="AE17">
        <f t="shared" si="3"/>
        <v>1044.4394328864071</v>
      </c>
      <c r="AF17">
        <f t="shared" si="4"/>
        <v>-52.221971644320362</v>
      </c>
      <c r="AG17">
        <f t="shared" si="5"/>
        <v>-20.93438913636075</v>
      </c>
      <c r="AH17">
        <f t="shared" si="6"/>
        <v>-606.65273338202132</v>
      </c>
      <c r="AI17">
        <f t="shared" si="7"/>
        <v>364.63033872370465</v>
      </c>
      <c r="AJ17">
        <f t="shared" si="8"/>
        <v>20.057418328986842</v>
      </c>
      <c r="AK17">
        <f t="shared" si="32"/>
        <v>16.485985867855632</v>
      </c>
      <c r="AL17">
        <f t="shared" si="9"/>
        <v>401.17374292054711</v>
      </c>
      <c r="AN17">
        <f t="shared" si="10"/>
        <v>430.34124287504773</v>
      </c>
      <c r="AO17">
        <f t="shared" si="11"/>
        <v>-21.517062143752387</v>
      </c>
      <c r="AP17">
        <f t="shared" si="12"/>
        <v>-8.6256136604057065</v>
      </c>
      <c r="AQ17">
        <f t="shared" si="13"/>
        <v>-249.9596271999026</v>
      </c>
      <c r="AR17">
        <f t="shared" si="14"/>
        <v>150.23893987098702</v>
      </c>
      <c r="AS17">
        <f t="shared" si="15"/>
        <v>8.2642746537316185</v>
      </c>
      <c r="AT17">
        <f t="shared" si="16"/>
        <v>6.7927343845941053</v>
      </c>
      <c r="AU17">
        <f t="shared" si="17"/>
        <v>165.29594890931273</v>
      </c>
      <c r="AW17">
        <v>14</v>
      </c>
      <c r="AX17">
        <f>(R17*SUMPRODUCT(K18:$K$23, X18:$X$23)-$AZ$3*SUMPRODUCT(K17:$K$22, W18:$W$23))/Z17</f>
        <v>217.77776310077732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1247.2771788123612</v>
      </c>
      <c r="P18">
        <f t="shared" si="30"/>
        <v>62.363858940618059</v>
      </c>
      <c r="Q18" s="5">
        <f t="shared" si="31"/>
        <v>25</v>
      </c>
      <c r="R18">
        <f t="shared" si="0"/>
        <v>250000</v>
      </c>
      <c r="S18">
        <f t="shared" si="1"/>
        <v>194.20173367419505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182.36177751991431</v>
      </c>
      <c r="AC18">
        <f t="shared" si="2"/>
        <v>160.5182715361974</v>
      </c>
      <c r="AE18">
        <f t="shared" si="3"/>
        <v>1030.9422736945846</v>
      </c>
      <c r="AF18">
        <f t="shared" si="4"/>
        <v>-51.547113684729233</v>
      </c>
      <c r="AG18">
        <f t="shared" si="5"/>
        <v>-20.663856663284591</v>
      </c>
      <c r="AH18">
        <f t="shared" si="6"/>
        <v>-611.88581712551297</v>
      </c>
      <c r="AI18">
        <f t="shared" si="7"/>
        <v>346.84548622105785</v>
      </c>
      <c r="AJ18">
        <f t="shared" si="8"/>
        <v>21.843505983716909</v>
      </c>
      <c r="AK18">
        <f t="shared" si="32"/>
        <v>25.093949850643025</v>
      </c>
      <c r="AL18">
        <f t="shared" si="9"/>
        <v>393.78294205541778</v>
      </c>
      <c r="AN18">
        <f t="shared" si="10"/>
        <v>396.95355314117381</v>
      </c>
      <c r="AO18">
        <f t="shared" si="11"/>
        <v>-19.847677657058693</v>
      </c>
      <c r="AP18">
        <f t="shared" si="12"/>
        <v>-7.956402151107004</v>
      </c>
      <c r="AQ18">
        <f t="shared" si="13"/>
        <v>-235.60024205256212</v>
      </c>
      <c r="AR18">
        <f t="shared" si="14"/>
        <v>133.54923128044601</v>
      </c>
      <c r="AS18">
        <f t="shared" si="15"/>
        <v>8.4106137991831442</v>
      </c>
      <c r="AT18">
        <f t="shared" si="16"/>
        <v>9.6621632556219623</v>
      </c>
      <c r="AU18">
        <f t="shared" si="17"/>
        <v>151.62200833525111</v>
      </c>
      <c r="AW18">
        <v>15</v>
      </c>
      <c r="AX18">
        <f>(R18*SUMPRODUCT(K19:$K$23, X19:$X$23)-$AZ$3*SUMPRODUCT(K18:$K$22, W19:$W$23))/Z18</f>
        <v>194.20173367419505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1247.2771788123612</v>
      </c>
      <c r="P19">
        <f t="shared" si="30"/>
        <v>62.363858940618059</v>
      </c>
      <c r="Q19" s="5">
        <f t="shared" si="31"/>
        <v>25</v>
      </c>
      <c r="R19">
        <f t="shared" si="0"/>
        <v>250000</v>
      </c>
      <c r="S19">
        <f t="shared" si="1"/>
        <v>166.64793066582646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160.5182715361974</v>
      </c>
      <c r="AC19">
        <f t="shared" si="2"/>
        <v>135.95406872611943</v>
      </c>
      <c r="AE19">
        <f t="shared" si="3"/>
        <v>1017.5488325073414</v>
      </c>
      <c r="AF19">
        <f t="shared" si="4"/>
        <v>-50.877441625367069</v>
      </c>
      <c r="AG19">
        <f t="shared" si="5"/>
        <v>-20.395403078653221</v>
      </c>
      <c r="AH19">
        <f t="shared" si="6"/>
        <v>-618.15017998522671</v>
      </c>
      <c r="AI19">
        <f t="shared" si="7"/>
        <v>328.12580781809447</v>
      </c>
      <c r="AJ19">
        <f t="shared" si="8"/>
        <v>24.564202810077973</v>
      </c>
      <c r="AK19">
        <f t="shared" si="32"/>
        <v>25.136329471925233</v>
      </c>
      <c r="AL19">
        <f t="shared" si="9"/>
        <v>377.8263401000977</v>
      </c>
      <c r="AN19">
        <f t="shared" si="10"/>
        <v>365.00516910890309</v>
      </c>
      <c r="AO19">
        <f t="shared" si="11"/>
        <v>-18.250258455445152</v>
      </c>
      <c r="AP19">
        <f t="shared" si="12"/>
        <v>-7.316039596275937</v>
      </c>
      <c r="AQ19">
        <f t="shared" si="13"/>
        <v>-221.7367892057197</v>
      </c>
      <c r="AR19">
        <f t="shared" si="14"/>
        <v>117.70208185146231</v>
      </c>
      <c r="AS19">
        <f t="shared" si="15"/>
        <v>8.8114306795720427</v>
      </c>
      <c r="AT19">
        <f t="shared" si="16"/>
        <v>9.0166583623012304</v>
      </c>
      <c r="AU19">
        <f t="shared" si="17"/>
        <v>135.53017089333559</v>
      </c>
      <c r="AW19">
        <v>16</v>
      </c>
      <c r="AX19">
        <f>(R19*SUMPRODUCT(K20:$K$23, X20:$X$23)-$AZ$3*SUMPRODUCT(K19:$K$22, W20:$W$23))/Z19</f>
        <v>166.64793066582646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1247.2771788123612</v>
      </c>
      <c r="P20">
        <f t="shared" si="30"/>
        <v>62.363858940618059</v>
      </c>
      <c r="Q20" s="5">
        <f t="shared" si="31"/>
        <v>25</v>
      </c>
      <c r="R20">
        <f t="shared" si="0"/>
        <v>250000</v>
      </c>
      <c r="S20">
        <f t="shared" si="1"/>
        <v>129.83592849057771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135.95406872611943</v>
      </c>
      <c r="AC20">
        <f t="shared" si="2"/>
        <v>104.53832172789458</v>
      </c>
      <c r="AE20">
        <f t="shared" si="3"/>
        <v>1004.2540960610119</v>
      </c>
      <c r="AF20">
        <f t="shared" si="4"/>
        <v>-50.212704803050599</v>
      </c>
      <c r="AG20">
        <f t="shared" si="5"/>
        <v>-20.128927898313023</v>
      </c>
      <c r="AH20">
        <f t="shared" si="6"/>
        <v>-625.2114955366676</v>
      </c>
      <c r="AI20">
        <f t="shared" si="7"/>
        <v>308.70096782298072</v>
      </c>
      <c r="AJ20">
        <f t="shared" si="8"/>
        <v>31.415746998224847</v>
      </c>
      <c r="AK20">
        <f t="shared" si="32"/>
        <v>4.6869804779315469</v>
      </c>
      <c r="AL20">
        <f t="shared" si="9"/>
        <v>344.80369529913713</v>
      </c>
      <c r="AN20">
        <f t="shared" si="10"/>
        <v>341.68283337489675</v>
      </c>
      <c r="AO20">
        <f t="shared" si="11"/>
        <v>-17.084141668744838</v>
      </c>
      <c r="AP20">
        <f t="shared" si="12"/>
        <v>-6.8485746227683348</v>
      </c>
      <c r="AQ20">
        <f t="shared" si="13"/>
        <v>-212.7191077352069</v>
      </c>
      <c r="AR20">
        <f t="shared" si="14"/>
        <v>105.0310093481767</v>
      </c>
      <c r="AS20">
        <f t="shared" si="15"/>
        <v>10.688750475646785</v>
      </c>
      <c r="AT20">
        <f t="shared" si="16"/>
        <v>1.5946768611190054</v>
      </c>
      <c r="AU20">
        <f t="shared" si="17"/>
        <v>117.31443668494249</v>
      </c>
      <c r="AW20">
        <v>17</v>
      </c>
      <c r="AX20">
        <f>(R20*SUMPRODUCT(K21:$K$23, X21:$X$23)-$AZ$3*SUMPRODUCT(K20:$K$22, W21:$W$23))/Z20</f>
        <v>129.83592849057771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1247.2771788123612</v>
      </c>
      <c r="P21">
        <f t="shared" si="30"/>
        <v>62.363858940618059</v>
      </c>
      <c r="Q21" s="5">
        <f t="shared" si="31"/>
        <v>25</v>
      </c>
      <c r="R21">
        <f t="shared" si="0"/>
        <v>250000</v>
      </c>
      <c r="S21">
        <f t="shared" si="1"/>
        <v>86.884645491219672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104.53832172789458</v>
      </c>
      <c r="AC21">
        <f t="shared" si="2"/>
        <v>69.035852488659884</v>
      </c>
      <c r="AE21">
        <f t="shared" si="3"/>
        <v>991.04787551517086</v>
      </c>
      <c r="AF21">
        <f t="shared" si="4"/>
        <v>-49.552393775758546</v>
      </c>
      <c r="AG21">
        <f t="shared" si="5"/>
        <v>-19.864226900608251</v>
      </c>
      <c r="AH21">
        <f t="shared" si="6"/>
        <v>-634.11718721641751</v>
      </c>
      <c r="AI21">
        <f t="shared" si="7"/>
        <v>287.51406762238651</v>
      </c>
      <c r="AJ21">
        <f t="shared" si="8"/>
        <v>35.502469239234699</v>
      </c>
      <c r="AK21">
        <f t="shared" si="32"/>
        <v>1.6736540855476914</v>
      </c>
      <c r="AL21">
        <f t="shared" si="9"/>
        <v>324.6901909471689</v>
      </c>
      <c r="AN21">
        <f t="shared" si="10"/>
        <v>320.73585953409042</v>
      </c>
      <c r="AO21">
        <f t="shared" si="11"/>
        <v>-16.036792976704522</v>
      </c>
      <c r="AP21">
        <f t="shared" si="12"/>
        <v>-6.4287205960003684</v>
      </c>
      <c r="AQ21">
        <f t="shared" si="13"/>
        <v>-205.2212876007361</v>
      </c>
      <c r="AR21">
        <f t="shared" si="14"/>
        <v>93.049058360649397</v>
      </c>
      <c r="AS21">
        <f t="shared" si="15"/>
        <v>11.489772864009572</v>
      </c>
      <c r="AT21">
        <f t="shared" si="16"/>
        <v>0.54164979811075087</v>
      </c>
      <c r="AU21">
        <f t="shared" si="17"/>
        <v>105.08048102276972</v>
      </c>
      <c r="AW21">
        <v>18</v>
      </c>
      <c r="AX21">
        <f>(R21*SUMPRODUCT(K22:$K$23, X22:$X$23)-$AZ$3*SUMPRODUCT(K21:$K$22, W22:$W$23))/Z21</f>
        <v>86.884645491219672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1247.2771788123612</v>
      </c>
      <c r="P22">
        <f t="shared" si="30"/>
        <v>62.363858940618059</v>
      </c>
      <c r="Q22" s="5">
        <f t="shared" si="31"/>
        <v>25</v>
      </c>
      <c r="R22">
        <f t="shared" si="0"/>
        <v>250000</v>
      </c>
      <c r="S22">
        <f t="shared" si="1"/>
        <v>42.371449889597308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69.035852488659884</v>
      </c>
      <c r="AC22">
        <f t="shared" si="2"/>
        <v>33.221031613242786</v>
      </c>
      <c r="AE22">
        <f t="shared" si="3"/>
        <v>977.91873291488935</v>
      </c>
      <c r="AF22">
        <f t="shared" si="4"/>
        <v>-48.895936645744463</v>
      </c>
      <c r="AG22">
        <f t="shared" si="5"/>
        <v>-19.601070827056439</v>
      </c>
      <c r="AH22">
        <f t="shared" si="6"/>
        <v>-645.13804545727635</v>
      </c>
      <c r="AI22">
        <f t="shared" si="7"/>
        <v>264.28367998481212</v>
      </c>
      <c r="AJ22">
        <f t="shared" si="8"/>
        <v>35.814820875417098</v>
      </c>
      <c r="AK22">
        <f t="shared" si="32"/>
        <v>20.959231623913901</v>
      </c>
      <c r="AL22">
        <f t="shared" si="9"/>
        <v>321.05773248414317</v>
      </c>
      <c r="AN22">
        <f t="shared" si="10"/>
        <v>295.78208869138132</v>
      </c>
      <c r="AO22">
        <f t="shared" si="11"/>
        <v>-14.789104434569063</v>
      </c>
      <c r="AP22">
        <f t="shared" si="12"/>
        <v>-5.9285556914666833</v>
      </c>
      <c r="AQ22">
        <f t="shared" si="13"/>
        <v>-195.12897356086955</v>
      </c>
      <c r="AR22">
        <f t="shared" si="14"/>
        <v>79.935455004476012</v>
      </c>
      <c r="AS22">
        <f t="shared" si="15"/>
        <v>10.83257960818767</v>
      </c>
      <c r="AT22">
        <f t="shared" si="16"/>
        <v>6.3393461014998786</v>
      </c>
      <c r="AU22">
        <f t="shared" si="17"/>
        <v>97.107380714163583</v>
      </c>
      <c r="AW22">
        <v>19</v>
      </c>
      <c r="AX22">
        <f>(R22*SUMPRODUCT(K23:$K$23, X23:$X$23)-$AZ$3*SUMPRODUCT(K22:$K$22, W23:$W$23))/Z22</f>
        <v>42.371449889597308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1247.2771788123612</v>
      </c>
      <c r="P23">
        <f t="shared" si="30"/>
        <v>62.363858940618059</v>
      </c>
      <c r="Q23" s="5">
        <f t="shared" si="31"/>
        <v>25</v>
      </c>
      <c r="R23">
        <f t="shared" si="0"/>
        <v>250000</v>
      </c>
      <c r="S23">
        <f t="shared" si="1"/>
        <v>42.944946191876738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33.221031613242786</v>
      </c>
      <c r="AC23">
        <f t="shared" si="2"/>
        <v>33.221031613242786</v>
      </c>
      <c r="AE23">
        <f t="shared" si="3"/>
        <v>964.85939003550391</v>
      </c>
      <c r="AF23">
        <f t="shared" si="4"/>
        <v>-48.2429695017752</v>
      </c>
      <c r="AG23">
        <f t="shared" si="5"/>
        <v>-19.339313795395277</v>
      </c>
      <c r="AH23">
        <f t="shared" si="6"/>
        <v>-657.46323390600082</v>
      </c>
      <c r="AI23">
        <f t="shared" si="7"/>
        <v>239.81387283233266</v>
      </c>
      <c r="AJ23">
        <f t="shared" si="8"/>
        <v>0</v>
      </c>
      <c r="AK23">
        <f t="shared" si="32"/>
        <v>66.48862165028801</v>
      </c>
      <c r="AL23">
        <f t="shared" si="9"/>
        <v>306.30249448262066</v>
      </c>
      <c r="AN23">
        <f t="shared" si="10"/>
        <v>264.36466103012498</v>
      </c>
      <c r="AO23">
        <f t="shared" si="11"/>
        <v>-13.218233051506251</v>
      </c>
      <c r="AP23">
        <f t="shared" si="12"/>
        <v>-5.2988354457396776</v>
      </c>
      <c r="AQ23">
        <f t="shared" si="13"/>
        <v>-180.14028444593777</v>
      </c>
      <c r="AR23">
        <f t="shared" si="14"/>
        <v>65.70730808694131</v>
      </c>
      <c r="AS23">
        <f t="shared" si="15"/>
        <v>0</v>
      </c>
      <c r="AT23">
        <f t="shared" si="16"/>
        <v>18.217412927174632</v>
      </c>
      <c r="AU23">
        <f t="shared" si="17"/>
        <v>83.924721014115946</v>
      </c>
      <c r="AW23">
        <v>20</v>
      </c>
      <c r="AX23">
        <f>(R23*SUMPRODUCT(K$23:$K24, X$23:$X24)-$AZ$3*SUMPRODUCT(K$22:$K23, W$23:$W24))/Z23</f>
        <v>42.944946191876738</v>
      </c>
    </row>
    <row r="25" spans="5:50" x14ac:dyDescent="0.25">
      <c r="AN25" s="6">
        <f t="shared" ref="AN25:AU25" si="33">SUM(AN3:AN23)</f>
        <v>11935.217983205535</v>
      </c>
      <c r="AO25" s="6">
        <f t="shared" si="33"/>
        <v>-1532.2187832695479</v>
      </c>
      <c r="AP25" s="6">
        <f t="shared" si="33"/>
        <v>-487.37519597230488</v>
      </c>
      <c r="AQ25" s="6">
        <f t="shared" si="33"/>
        <v>-6371.1032735005747</v>
      </c>
      <c r="AR25" s="6">
        <f t="shared" si="33"/>
        <v>3544.5207304631103</v>
      </c>
      <c r="AS25" s="6">
        <f t="shared" si="33"/>
        <v>-118.73538601285256</v>
      </c>
      <c r="AT25" s="6">
        <f t="shared" si="33"/>
        <v>235.3551078703839</v>
      </c>
      <c r="AU25" s="7">
        <f t="shared" si="33"/>
        <v>3661.1404523206415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E26F-EAC5-45D5-9358-C926DCADB19D}">
  <sheetPr codeName="Sheet59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'T.45.04.C'!C3*(1+C12)</f>
        <v>1465.6980445891143</v>
      </c>
      <c r="K3">
        <v>1</v>
      </c>
      <c r="L3" s="2">
        <v>0</v>
      </c>
      <c r="O3">
        <f>$C$3</f>
        <v>1465.6980445891143</v>
      </c>
      <c r="P3">
        <f>O3*B5</f>
        <v>1172.5584356712914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1465.6980445891143</v>
      </c>
      <c r="AF3">
        <f t="shared" ref="AF3:AF23" si="4">-$Z3*P3</f>
        <v>-1172.5584356712914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19.989867117822882</v>
      </c>
      <c r="AJ3">
        <f t="shared" ref="AJ3:AJ23" si="8">AB3-AC3</f>
        <v>0</v>
      </c>
      <c r="AL3">
        <f t="shared" ref="AL3:AL23" si="9">SUM(AI3:AK3)</f>
        <v>19.989867117822882</v>
      </c>
      <c r="AN3">
        <f t="shared" ref="AN3:AN23" si="10">AE3*$K3</f>
        <v>1465.6980445891143</v>
      </c>
      <c r="AO3">
        <f t="shared" ref="AO3:AO23" si="11">AF3*$K3</f>
        <v>-1172.5584356712914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19.989867117822882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19.989867117822882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778.44335226748956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250000</v>
      </c>
      <c r="S4">
        <f t="shared" si="1"/>
        <v>145.76229607947909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143.91032853168235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-143.91032853168235</v>
      </c>
      <c r="AK4">
        <f>H4*SUM(AB4, AE4:AF4)</f>
        <v>0</v>
      </c>
      <c r="AL4">
        <f t="shared" si="9"/>
        <v>-820.25907853168235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-634.53302373581005</v>
      </c>
      <c r="AR4">
        <f t="shared" si="14"/>
        <v>-634.53302373581005</v>
      </c>
      <c r="AS4">
        <f t="shared" si="15"/>
        <v>-135.01297357320794</v>
      </c>
      <c r="AT4">
        <f t="shared" si="16"/>
        <v>0</v>
      </c>
      <c r="AU4">
        <f t="shared" si="17"/>
        <v>-769.54599730901793</v>
      </c>
      <c r="AW4">
        <v>1</v>
      </c>
      <c r="AX4">
        <f>(R4*SUMPRODUCT(K5:$K$23, X5:$X$23)-$AZ$3*SUMPRODUCT(K4:$K$22, W5:$W$23))/Z4</f>
        <v>145.76229607947909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1465.6980445891143</v>
      </c>
      <c r="P5">
        <f t="shared" ref="P5:P23" si="30">O5*$C$5</f>
        <v>73.28490222945571</v>
      </c>
      <c r="Q5" s="5">
        <f t="shared" ref="Q5:Q23" si="31">$C$8</f>
        <v>25</v>
      </c>
      <c r="R5">
        <f t="shared" si="0"/>
        <v>250000</v>
      </c>
      <c r="S5">
        <f t="shared" si="1"/>
        <v>286.10996732663585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143.91032853168235</v>
      </c>
      <c r="AC5">
        <f t="shared" si="2"/>
        <v>278.87338244954844</v>
      </c>
      <c r="AE5">
        <f t="shared" si="3"/>
        <v>1428.6261159074368</v>
      </c>
      <c r="AF5">
        <f t="shared" si="4"/>
        <v>-71.431305795371827</v>
      </c>
      <c r="AG5">
        <f t="shared" si="5"/>
        <v>-24.367674521731551</v>
      </c>
      <c r="AH5">
        <f t="shared" si="6"/>
        <v>-678.66952018446625</v>
      </c>
      <c r="AI5">
        <f t="shared" si="7"/>
        <v>654.1576154058672</v>
      </c>
      <c r="AJ5">
        <f t="shared" si="8"/>
        <v>-134.96305391786609</v>
      </c>
      <c r="AK5">
        <f>H5*SUM(AB5, AE5:AF5)</f>
        <v>129.69548397881977</v>
      </c>
      <c r="AL5">
        <f t="shared" si="9"/>
        <v>648.89004546682088</v>
      </c>
      <c r="AN5">
        <f t="shared" si="10"/>
        <v>1233.7079570337551</v>
      </c>
      <c r="AO5">
        <f t="shared" si="11"/>
        <v>-61.685397851687746</v>
      </c>
      <c r="AP5">
        <f t="shared" si="12"/>
        <v>-21.043010215989028</v>
      </c>
      <c r="AQ5">
        <f t="shared" si="13"/>
        <v>-586.07355551248065</v>
      </c>
      <c r="AR5">
        <f t="shared" si="14"/>
        <v>564.90599345359783</v>
      </c>
      <c r="AS5">
        <f t="shared" si="15"/>
        <v>-116.54903383751055</v>
      </c>
      <c r="AT5">
        <f t="shared" si="16"/>
        <v>112.00015791002168</v>
      </c>
      <c r="AU5">
        <f t="shared" si="17"/>
        <v>560.35711752610894</v>
      </c>
      <c r="AW5">
        <v>2</v>
      </c>
      <c r="AX5">
        <f>(R5*SUMPRODUCT(K6:$K$23, X6:$X$23)-$AZ$3*SUMPRODUCT(K5:$K$22, W6:$W$23))/Z5</f>
        <v>286.10996732663585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1465.6980445891143</v>
      </c>
      <c r="P6">
        <f t="shared" si="30"/>
        <v>73.28490222945571</v>
      </c>
      <c r="Q6" s="5">
        <f t="shared" si="31"/>
        <v>25</v>
      </c>
      <c r="R6">
        <f t="shared" si="0"/>
        <v>250000</v>
      </c>
      <c r="S6">
        <f t="shared" si="1"/>
        <v>418.31655980670007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278.87338244954844</v>
      </c>
      <c r="AC6">
        <f t="shared" si="2"/>
        <v>402.51662122440302</v>
      </c>
      <c r="AE6">
        <f t="shared" si="3"/>
        <v>1410.3382015663997</v>
      </c>
      <c r="AF6">
        <f t="shared" si="4"/>
        <v>-70.516910078319981</v>
      </c>
      <c r="AG6">
        <f t="shared" si="5"/>
        <v>-24.05574270179514</v>
      </c>
      <c r="AH6">
        <f t="shared" si="6"/>
        <v>-682.5507471909616</v>
      </c>
      <c r="AI6">
        <f t="shared" si="7"/>
        <v>633.2148015953228</v>
      </c>
      <c r="AJ6">
        <f t="shared" si="8"/>
        <v>-123.64323877485458</v>
      </c>
      <c r="AK6">
        <f>H6*SUM(AB6, AE6:AF6)</f>
        <v>176.11398052441393</v>
      </c>
      <c r="AL6">
        <f t="shared" si="9"/>
        <v>685.68554334488215</v>
      </c>
      <c r="AN6">
        <f t="shared" si="10"/>
        <v>1098.4083692193074</v>
      </c>
      <c r="AO6">
        <f t="shared" si="11"/>
        <v>-54.920418460965365</v>
      </c>
      <c r="AP6">
        <f t="shared" si="12"/>
        <v>-18.735243136781783</v>
      </c>
      <c r="AQ6">
        <f t="shared" si="13"/>
        <v>-531.58841779848547</v>
      </c>
      <c r="AR6">
        <f t="shared" si="14"/>
        <v>493.16428982307463</v>
      </c>
      <c r="AS6">
        <f t="shared" si="15"/>
        <v>-96.296596175897733</v>
      </c>
      <c r="AT6">
        <f t="shared" si="16"/>
        <v>137.16218558760698</v>
      </c>
      <c r="AU6">
        <f t="shared" si="17"/>
        <v>534.02987923478383</v>
      </c>
      <c r="AW6">
        <v>3</v>
      </c>
      <c r="AX6">
        <f>(R6*SUMPRODUCT(K7:$K$23, X7:$X$23)-$AZ$3*SUMPRODUCT(K6:$K$22, W7:$W$23))/Z6</f>
        <v>418.31655980670007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1465.6980445891143</v>
      </c>
      <c r="P7">
        <f t="shared" si="30"/>
        <v>73.28490222945571</v>
      </c>
      <c r="Q7" s="5">
        <f t="shared" si="31"/>
        <v>25</v>
      </c>
      <c r="R7">
        <f t="shared" si="0"/>
        <v>250000</v>
      </c>
      <c r="S7">
        <f t="shared" si="1"/>
        <v>527.17808940359214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402.51662122440302</v>
      </c>
      <c r="AC7">
        <f t="shared" si="2"/>
        <v>500.74266450146479</v>
      </c>
      <c r="AE7">
        <f t="shared" si="3"/>
        <v>1392.2003948086292</v>
      </c>
      <c r="AF7">
        <f t="shared" si="4"/>
        <v>-69.610019740431454</v>
      </c>
      <c r="AG7">
        <f t="shared" si="5"/>
        <v>-23.746371224758491</v>
      </c>
      <c r="AH7">
        <f t="shared" si="6"/>
        <v>-688.14050018696798</v>
      </c>
      <c r="AI7">
        <f t="shared" si="7"/>
        <v>610.70350365647118</v>
      </c>
      <c r="AJ7">
        <f t="shared" si="8"/>
        <v>-98.226043277061763</v>
      </c>
      <c r="AK7">
        <f>H7*SUM(AB7, AE7:AF7)</f>
        <v>180.61870251183529</v>
      </c>
      <c r="AL7">
        <f t="shared" si="9"/>
        <v>693.09616289124472</v>
      </c>
      <c r="AN7">
        <f t="shared" si="10"/>
        <v>981.51730764810225</v>
      </c>
      <c r="AO7">
        <f t="shared" si="11"/>
        <v>-49.075865382405112</v>
      </c>
      <c r="AP7">
        <f t="shared" si="12"/>
        <v>-16.741465120860816</v>
      </c>
      <c r="AQ7">
        <f t="shared" si="13"/>
        <v>-485.14697564065426</v>
      </c>
      <c r="AR7">
        <f t="shared" si="14"/>
        <v>430.55300150418208</v>
      </c>
      <c r="AS7">
        <f t="shared" si="15"/>
        <v>-69.250491450607697</v>
      </c>
      <c r="AT7">
        <f t="shared" si="16"/>
        <v>127.33826485136066</v>
      </c>
      <c r="AU7">
        <f t="shared" si="17"/>
        <v>488.64077490493503</v>
      </c>
      <c r="AW7">
        <v>4</v>
      </c>
      <c r="AX7">
        <f>(R7*SUMPRODUCT(K8:$K$23, X8:$X$23)-$AZ$3*SUMPRODUCT(K7:$K$22, W8:$W$23))/Z7</f>
        <v>527.17808940359214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1465.6980445891143</v>
      </c>
      <c r="P8">
        <f t="shared" si="30"/>
        <v>73.28490222945571</v>
      </c>
      <c r="Q8" s="5">
        <f t="shared" si="31"/>
        <v>25</v>
      </c>
      <c r="R8">
        <f t="shared" si="0"/>
        <v>250000</v>
      </c>
      <c r="S8">
        <f t="shared" si="1"/>
        <v>603.44760780826141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500.74266450146479</v>
      </c>
      <c r="AC8">
        <f t="shared" si="2"/>
        <v>565.78040478489402</v>
      </c>
      <c r="AE8">
        <f t="shared" si="3"/>
        <v>1374.209164523767</v>
      </c>
      <c r="AF8">
        <f t="shared" si="4"/>
        <v>-68.710458226188351</v>
      </c>
      <c r="AG8">
        <f t="shared" si="5"/>
        <v>-23.439499861463712</v>
      </c>
      <c r="AH8">
        <f t="shared" si="6"/>
        <v>-694.07651047194747</v>
      </c>
      <c r="AI8">
        <f t="shared" si="7"/>
        <v>587.98269596416742</v>
      </c>
      <c r="AJ8">
        <f t="shared" si="8"/>
        <v>-65.03774028342923</v>
      </c>
      <c r="AK8">
        <f t="shared" ref="AK8:AK23" si="32">H8*SUM(AB8:AB8, AE8:AF8)</f>
        <v>130.95249938293065</v>
      </c>
      <c r="AL8">
        <f t="shared" si="9"/>
        <v>653.89745506366887</v>
      </c>
      <c r="AN8">
        <f t="shared" si="10"/>
        <v>903.34105655249084</v>
      </c>
      <c r="AO8">
        <f t="shared" si="11"/>
        <v>-45.167052827624545</v>
      </c>
      <c r="AP8">
        <f t="shared" si="12"/>
        <v>-15.408034756669963</v>
      </c>
      <c r="AQ8">
        <f t="shared" si="13"/>
        <v>-456.25354893865671</v>
      </c>
      <c r="AR8">
        <f t="shared" si="14"/>
        <v>386.51242002953967</v>
      </c>
      <c r="AS8">
        <f t="shared" si="15"/>
        <v>-42.752779227592868</v>
      </c>
      <c r="AT8">
        <f t="shared" si="16"/>
        <v>86.082069749375535</v>
      </c>
      <c r="AU8">
        <f t="shared" si="17"/>
        <v>429.84171055132236</v>
      </c>
      <c r="AW8">
        <v>5</v>
      </c>
      <c r="AX8">
        <f>(R8*SUMPRODUCT(K9:$K$23, X9:$X$23)-$AZ$3*SUMPRODUCT(K8:$K$22, W9:$W$23))/Z8</f>
        <v>603.44760780826141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1465.6980445891143</v>
      </c>
      <c r="P9">
        <f t="shared" si="30"/>
        <v>73.28490222945571</v>
      </c>
      <c r="Q9" s="5">
        <f t="shared" si="31"/>
        <v>25</v>
      </c>
      <c r="R9">
        <f t="shared" si="0"/>
        <v>250000</v>
      </c>
      <c r="S9">
        <f t="shared" si="1"/>
        <v>656.46649017277889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565.78040478489402</v>
      </c>
      <c r="AC9">
        <f t="shared" si="2"/>
        <v>607.4937389368406</v>
      </c>
      <c r="AE9">
        <f t="shared" si="3"/>
        <v>1356.3561866280597</v>
      </c>
      <c r="AF9">
        <f t="shared" si="4"/>
        <v>-67.817809331402984</v>
      </c>
      <c r="AG9">
        <f t="shared" si="5"/>
        <v>-23.134986630351502</v>
      </c>
      <c r="AH9">
        <f t="shared" si="6"/>
        <v>-701.18232497574786</v>
      </c>
      <c r="AI9">
        <f t="shared" si="7"/>
        <v>564.22106569055745</v>
      </c>
      <c r="AJ9">
        <f t="shared" si="8"/>
        <v>-41.713334151946583</v>
      </c>
      <c r="AK9">
        <f t="shared" si="32"/>
        <v>96.79544042465696</v>
      </c>
      <c r="AL9">
        <f t="shared" si="9"/>
        <v>619.3031719632678</v>
      </c>
      <c r="AN9">
        <f t="shared" si="10"/>
        <v>847.37249663875286</v>
      </c>
      <c r="AO9">
        <f t="shared" si="11"/>
        <v>-42.368624831937645</v>
      </c>
      <c r="AP9">
        <f t="shared" si="12"/>
        <v>-14.453394745373711</v>
      </c>
      <c r="AQ9">
        <f t="shared" si="13"/>
        <v>-438.05795496149881</v>
      </c>
      <c r="AR9">
        <f t="shared" si="14"/>
        <v>352.49252209994279</v>
      </c>
      <c r="AS9">
        <f t="shared" si="15"/>
        <v>-26.060066265731066</v>
      </c>
      <c r="AT9">
        <f t="shared" si="16"/>
        <v>60.472164188521717</v>
      </c>
      <c r="AU9">
        <f t="shared" si="17"/>
        <v>386.90462002273341</v>
      </c>
      <c r="AW9">
        <v>6</v>
      </c>
      <c r="AX9">
        <f>(R9*SUMPRODUCT(K10:$K$23, X10:$X$23)-$AZ$3*SUMPRODUCT(K9:$K$22, W10:$W$23))/Z9</f>
        <v>656.46649017277889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1465.6980445891143</v>
      </c>
      <c r="P10">
        <f t="shared" si="30"/>
        <v>73.28490222945571</v>
      </c>
      <c r="Q10" s="5">
        <f t="shared" si="31"/>
        <v>25</v>
      </c>
      <c r="R10">
        <f t="shared" si="0"/>
        <v>250000</v>
      </c>
      <c r="S10">
        <f t="shared" si="1"/>
        <v>697.00218333646444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607.4937389368406</v>
      </c>
      <c r="AC10">
        <f t="shared" si="2"/>
        <v>636.5781593507636</v>
      </c>
      <c r="AE10">
        <f t="shared" si="3"/>
        <v>1338.6347786204117</v>
      </c>
      <c r="AF10">
        <f t="shared" si="4"/>
        <v>-66.93173893102059</v>
      </c>
      <c r="AG10">
        <f t="shared" si="5"/>
        <v>-22.832717549877017</v>
      </c>
      <c r="AH10">
        <f t="shared" si="6"/>
        <v>-709.19214170970906</v>
      </c>
      <c r="AI10">
        <f t="shared" si="7"/>
        <v>539.67818042980491</v>
      </c>
      <c r="AJ10">
        <f t="shared" si="8"/>
        <v>-29.084420413922999</v>
      </c>
      <c r="AK10">
        <f t="shared" si="32"/>
        <v>98.657830877877174</v>
      </c>
      <c r="AL10">
        <f t="shared" si="9"/>
        <v>609.25159089375904</v>
      </c>
      <c r="AN10">
        <f t="shared" si="10"/>
        <v>794.58545473674747</v>
      </c>
      <c r="AO10">
        <f t="shared" si="11"/>
        <v>-39.729272736837373</v>
      </c>
      <c r="AP10">
        <f t="shared" si="12"/>
        <v>-13.553020993479889</v>
      </c>
      <c r="AQ10">
        <f t="shared" si="13"/>
        <v>-420.96154187544016</v>
      </c>
      <c r="AR10">
        <f t="shared" si="14"/>
        <v>320.34161913098995</v>
      </c>
      <c r="AS10">
        <f t="shared" si="15"/>
        <v>-17.26390034791179</v>
      </c>
      <c r="AT10">
        <f t="shared" si="16"/>
        <v>58.561213755576802</v>
      </c>
      <c r="AU10">
        <f t="shared" si="17"/>
        <v>361.6389325386549</v>
      </c>
      <c r="AW10">
        <v>7</v>
      </c>
      <c r="AX10">
        <f>(R10*SUMPRODUCT(K11:$K$23, X11:$X$23)-$AZ$3*SUMPRODUCT(K10:$K$22, W11:$W$23))/Z10</f>
        <v>697.00218333646444</v>
      </c>
    </row>
    <row r="11" spans="1:52" x14ac:dyDescent="0.25">
      <c r="A11" t="s">
        <v>33</v>
      </c>
      <c r="C11" s="25">
        <f>AU25</f>
        <v>4506.2047062632046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1465.6980445891143</v>
      </c>
      <c r="P11">
        <f t="shared" si="30"/>
        <v>73.28490222945571</v>
      </c>
      <c r="Q11" s="5">
        <f t="shared" si="31"/>
        <v>25</v>
      </c>
      <c r="R11">
        <f t="shared" si="0"/>
        <v>250000</v>
      </c>
      <c r="S11">
        <f t="shared" si="1"/>
        <v>724.00222666549507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636.5781593507636</v>
      </c>
      <c r="AC11">
        <f t="shared" si="2"/>
        <v>652.54207648288912</v>
      </c>
      <c r="AE11">
        <f t="shared" si="3"/>
        <v>1321.0313591410847</v>
      </c>
      <c r="AF11">
        <f t="shared" si="4"/>
        <v>-66.051567957054246</v>
      </c>
      <c r="AG11">
        <f t="shared" si="5"/>
        <v>-22.532460966600652</v>
      </c>
      <c r="AH11">
        <f t="shared" si="6"/>
        <v>-719.29407777591462</v>
      </c>
      <c r="AI11">
        <f t="shared" si="7"/>
        <v>513.15325244151529</v>
      </c>
      <c r="AJ11">
        <f t="shared" si="8"/>
        <v>-15.963917132125516</v>
      </c>
      <c r="AK11">
        <f t="shared" si="32"/>
        <v>97.41523445254191</v>
      </c>
      <c r="AL11">
        <f t="shared" si="9"/>
        <v>594.60456976193166</v>
      </c>
      <c r="AN11">
        <f t="shared" si="10"/>
        <v>745.7312744766549</v>
      </c>
      <c r="AO11">
        <f t="shared" si="11"/>
        <v>-37.286563723832749</v>
      </c>
      <c r="AP11">
        <f t="shared" si="12"/>
        <v>-12.719728958322197</v>
      </c>
      <c r="AQ11">
        <f t="shared" si="13"/>
        <v>-406.04644668851955</v>
      </c>
      <c r="AR11">
        <f t="shared" si="14"/>
        <v>289.67853510598047</v>
      </c>
      <c r="AS11">
        <f t="shared" si="15"/>
        <v>-9.0117408539945565</v>
      </c>
      <c r="AT11">
        <f t="shared" si="16"/>
        <v>54.991568851907743</v>
      </c>
      <c r="AU11">
        <f t="shared" si="17"/>
        <v>335.65836310389369</v>
      </c>
      <c r="AW11">
        <v>8</v>
      </c>
      <c r="AX11">
        <f>(R11*SUMPRODUCT(K12:$K$23, X12:$X$23)-$AZ$3*SUMPRODUCT(K11:$K$22, W12:$W$23))/Z11</f>
        <v>724.00222666549507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1465.6980445891143</v>
      </c>
      <c r="P12">
        <f t="shared" si="30"/>
        <v>73.28490222945571</v>
      </c>
      <c r="Q12" s="5">
        <f t="shared" si="31"/>
        <v>25</v>
      </c>
      <c r="R12">
        <f t="shared" si="0"/>
        <v>250000</v>
      </c>
      <c r="S12">
        <f t="shared" si="1"/>
        <v>737.48049098541048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652.54207648288912</v>
      </c>
      <c r="AC12">
        <f t="shared" si="2"/>
        <v>655.88437589946216</v>
      </c>
      <c r="AE12">
        <f t="shared" si="3"/>
        <v>1303.5306818054</v>
      </c>
      <c r="AF12">
        <f t="shared" si="4"/>
        <v>-65.176534090269996</v>
      </c>
      <c r="AG12">
        <f t="shared" si="5"/>
        <v>-22.233956827219902</v>
      </c>
      <c r="AH12">
        <f t="shared" si="6"/>
        <v>-731.79529714745672</v>
      </c>
      <c r="AI12">
        <f t="shared" si="7"/>
        <v>484.32489374045349</v>
      </c>
      <c r="AJ12">
        <f t="shared" si="8"/>
        <v>-3.3422994165730415</v>
      </c>
      <c r="AK12">
        <f t="shared" si="32"/>
        <v>98.137514035877203</v>
      </c>
      <c r="AL12">
        <f t="shared" si="9"/>
        <v>579.12010835975764</v>
      </c>
      <c r="AN12">
        <f t="shared" si="10"/>
        <v>699.54560503278094</v>
      </c>
      <c r="AO12">
        <f t="shared" si="11"/>
        <v>-34.977280251639044</v>
      </c>
      <c r="AP12">
        <f t="shared" si="12"/>
        <v>-11.931952962877965</v>
      </c>
      <c r="AQ12">
        <f t="shared" si="13"/>
        <v>-392.72123859343486</v>
      </c>
      <c r="AR12">
        <f t="shared" si="14"/>
        <v>259.91513322482911</v>
      </c>
      <c r="AS12">
        <f t="shared" si="15"/>
        <v>-1.7936600190561109</v>
      </c>
      <c r="AT12">
        <f t="shared" si="16"/>
        <v>52.665938432348725</v>
      </c>
      <c r="AU12">
        <f t="shared" si="17"/>
        <v>310.78741163812174</v>
      </c>
      <c r="AW12">
        <v>9</v>
      </c>
      <c r="AX12">
        <f>(R12*SUMPRODUCT(K13:$K$23, X13:$X$23)-$AZ$3*SUMPRODUCT(K12:$K$22, W13:$W$23))/Z12</f>
        <v>737.48049098541048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1465.6980445891143</v>
      </c>
      <c r="P13">
        <f t="shared" si="30"/>
        <v>73.28490222945571</v>
      </c>
      <c r="Q13" s="5">
        <f t="shared" si="31"/>
        <v>25</v>
      </c>
      <c r="R13">
        <f t="shared" si="0"/>
        <v>250000</v>
      </c>
      <c r="S13">
        <f t="shared" si="1"/>
        <v>737.18777670744771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655.88437589946216</v>
      </c>
      <c r="AC13">
        <f t="shared" si="2"/>
        <v>646.86869960433478</v>
      </c>
      <c r="AE13">
        <f t="shared" si="3"/>
        <v>1286.1230450002902</v>
      </c>
      <c r="AF13">
        <f t="shared" si="4"/>
        <v>-64.306152250014506</v>
      </c>
      <c r="AG13">
        <f t="shared" si="5"/>
        <v>-21.937039654044753</v>
      </c>
      <c r="AH13">
        <f t="shared" si="6"/>
        <v>-745.77604902954374</v>
      </c>
      <c r="AI13">
        <f t="shared" si="7"/>
        <v>454.10380406668708</v>
      </c>
      <c r="AJ13">
        <f t="shared" si="8"/>
        <v>9.0156762951273777</v>
      </c>
      <c r="AK13">
        <f t="shared" si="32"/>
        <v>97.077155589191449</v>
      </c>
      <c r="AL13">
        <f t="shared" si="9"/>
        <v>560.19663595100587</v>
      </c>
      <c r="AN13">
        <f t="shared" si="10"/>
        <v>656.2743352891456</v>
      </c>
      <c r="AO13">
        <f t="shared" si="11"/>
        <v>-32.813716764457283</v>
      </c>
      <c r="AP13">
        <f t="shared" si="12"/>
        <v>-11.193887064799933</v>
      </c>
      <c r="AQ13">
        <f t="shared" si="13"/>
        <v>-380.54965483595595</v>
      </c>
      <c r="AR13">
        <f t="shared" si="14"/>
        <v>231.7170766239324</v>
      </c>
      <c r="AS13">
        <f t="shared" si="15"/>
        <v>4.6004594900680686</v>
      </c>
      <c r="AT13">
        <f t="shared" si="16"/>
        <v>49.53588694621611</v>
      </c>
      <c r="AU13">
        <f t="shared" si="17"/>
        <v>285.85342306021653</v>
      </c>
      <c r="AW13">
        <v>10</v>
      </c>
      <c r="AX13">
        <f>(R13*SUMPRODUCT(K14:$K$23, X14:$X$23)-$AZ$3*SUMPRODUCT(K13:$K$22, W14:$W$23))/Z13</f>
        <v>737.18777670744771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1465.6980445891143</v>
      </c>
      <c r="P14">
        <f t="shared" si="30"/>
        <v>73.28490222945571</v>
      </c>
      <c r="Q14" s="5">
        <f t="shared" si="31"/>
        <v>25</v>
      </c>
      <c r="R14">
        <f t="shared" si="0"/>
        <v>250000</v>
      </c>
      <c r="S14">
        <f t="shared" si="1"/>
        <v>722.38651519798077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646.86869960433478</v>
      </c>
      <c r="AC14">
        <f t="shared" si="2"/>
        <v>625.33865811403712</v>
      </c>
      <c r="AE14">
        <f t="shared" si="3"/>
        <v>1268.7911929703291</v>
      </c>
      <c r="AF14">
        <f t="shared" si="4"/>
        <v>-63.439559648516457</v>
      </c>
      <c r="AG14">
        <f t="shared" si="5"/>
        <v>-21.64141512050006</v>
      </c>
      <c r="AH14">
        <f t="shared" si="6"/>
        <v>-762.54137004243989</v>
      </c>
      <c r="AI14">
        <f t="shared" si="7"/>
        <v>421.16884815887261</v>
      </c>
      <c r="AJ14">
        <f t="shared" si="8"/>
        <v>21.530041490297663</v>
      </c>
      <c r="AK14">
        <f t="shared" si="32"/>
        <v>95.204125112403986</v>
      </c>
      <c r="AL14">
        <f t="shared" si="9"/>
        <v>537.90301476157424</v>
      </c>
      <c r="AN14">
        <f t="shared" si="10"/>
        <v>615.77929695115449</v>
      </c>
      <c r="AO14">
        <f t="shared" si="11"/>
        <v>-30.788964847557725</v>
      </c>
      <c r="AP14">
        <f t="shared" si="12"/>
        <v>-10.50317456628283</v>
      </c>
      <c r="AQ14">
        <f t="shared" si="13"/>
        <v>-370.08232035535923</v>
      </c>
      <c r="AR14">
        <f t="shared" si="14"/>
        <v>204.40483718195463</v>
      </c>
      <c r="AS14">
        <f t="shared" si="15"/>
        <v>10.44912187732589</v>
      </c>
      <c r="AT14">
        <f t="shared" si="16"/>
        <v>46.205182975239033</v>
      </c>
      <c r="AU14">
        <f t="shared" si="17"/>
        <v>261.05914203451954</v>
      </c>
      <c r="AW14">
        <v>11</v>
      </c>
      <c r="AX14">
        <f>(R14*SUMPRODUCT(K15:$K$23, X15:$X$23)-$AZ$3*SUMPRODUCT(K14:$K$22, W15:$W$23))/Z14</f>
        <v>722.38651519798077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1465.6980445891143</v>
      </c>
      <c r="P15">
        <f t="shared" si="30"/>
        <v>73.28490222945571</v>
      </c>
      <c r="Q15" s="5">
        <f t="shared" si="31"/>
        <v>25</v>
      </c>
      <c r="R15">
        <f t="shared" si="0"/>
        <v>250000</v>
      </c>
      <c r="S15">
        <f t="shared" si="1"/>
        <v>692.74624193535692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625.33865811403712</v>
      </c>
      <c r="AC15">
        <f t="shared" si="2"/>
        <v>591.51624421311976</v>
      </c>
      <c r="AE15">
        <f t="shared" si="3"/>
        <v>1251.5177275646174</v>
      </c>
      <c r="AF15">
        <f t="shared" si="4"/>
        <v>-62.575886378230877</v>
      </c>
      <c r="AG15">
        <f t="shared" si="5"/>
        <v>-21.346786471211079</v>
      </c>
      <c r="AH15">
        <f t="shared" si="6"/>
        <v>-782.1449808398072</v>
      </c>
      <c r="AI15">
        <f t="shared" si="7"/>
        <v>385.45007387536816</v>
      </c>
      <c r="AJ15">
        <f t="shared" si="8"/>
        <v>33.822413900917354</v>
      </c>
      <c r="AK15">
        <f t="shared" si="32"/>
        <v>94.16115791369198</v>
      </c>
      <c r="AL15">
        <f t="shared" si="9"/>
        <v>513.43364568997754</v>
      </c>
      <c r="AN15">
        <f t="shared" si="10"/>
        <v>577.42752033005058</v>
      </c>
      <c r="AO15">
        <f t="shared" si="11"/>
        <v>-28.871376016502531</v>
      </c>
      <c r="AP15">
        <f t="shared" si="12"/>
        <v>-9.8490190810741556</v>
      </c>
      <c r="AQ15">
        <f t="shared" si="13"/>
        <v>-360.86747065403154</v>
      </c>
      <c r="AR15">
        <f t="shared" si="14"/>
        <v>177.83965457844232</v>
      </c>
      <c r="AS15">
        <f t="shared" si="15"/>
        <v>15.605046704682001</v>
      </c>
      <c r="AT15">
        <f t="shared" si="16"/>
        <v>43.444245916766064</v>
      </c>
      <c r="AU15">
        <f t="shared" si="17"/>
        <v>236.8889471998904</v>
      </c>
      <c r="AW15">
        <v>12</v>
      </c>
      <c r="AX15">
        <f>(R15*SUMPRODUCT(K16:$K$23, X16:$X$23)-$AZ$3*SUMPRODUCT(K15:$K$22, W16:$W$23))/Z15</f>
        <v>692.74624193535692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1465.6980445891143</v>
      </c>
      <c r="P16">
        <f t="shared" si="30"/>
        <v>73.28490222945571</v>
      </c>
      <c r="Q16" s="5">
        <f t="shared" si="31"/>
        <v>25</v>
      </c>
      <c r="R16">
        <f t="shared" si="0"/>
        <v>250000</v>
      </c>
      <c r="S16">
        <f t="shared" si="1"/>
        <v>649.90415312163555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591.51624421311976</v>
      </c>
      <c r="AC16">
        <f t="shared" si="2"/>
        <v>547.30004231333237</v>
      </c>
      <c r="AE16">
        <f t="shared" si="3"/>
        <v>1234.2998547849809</v>
      </c>
      <c r="AF16">
        <f t="shared" si="4"/>
        <v>-61.714992739249041</v>
      </c>
      <c r="AG16">
        <f t="shared" si="5"/>
        <v>-21.053106049735465</v>
      </c>
      <c r="AH16">
        <f t="shared" si="6"/>
        <v>-802.12556763503926</v>
      </c>
      <c r="AI16">
        <f t="shared" si="7"/>
        <v>349.406188360957</v>
      </c>
      <c r="AJ16">
        <f t="shared" si="8"/>
        <v>44.216201899787393</v>
      </c>
      <c r="AK16">
        <f t="shared" si="32"/>
        <v>96.496330512359194</v>
      </c>
      <c r="AL16">
        <f t="shared" si="9"/>
        <v>490.11872077310358</v>
      </c>
      <c r="AN16">
        <f t="shared" si="10"/>
        <v>539.94833311929744</v>
      </c>
      <c r="AO16">
        <f t="shared" si="11"/>
        <v>-26.997416655964873</v>
      </c>
      <c r="AP16">
        <f t="shared" si="12"/>
        <v>-9.2097471084275018</v>
      </c>
      <c r="AQ16">
        <f t="shared" si="13"/>
        <v>-350.89233910050029</v>
      </c>
      <c r="AR16">
        <f t="shared" si="14"/>
        <v>152.84883025440479</v>
      </c>
      <c r="AS16">
        <f t="shared" si="15"/>
        <v>19.34251585633989</v>
      </c>
      <c r="AT16">
        <f t="shared" si="16"/>
        <v>42.212621682073902</v>
      </c>
      <c r="AU16">
        <f t="shared" si="17"/>
        <v>214.40396779281858</v>
      </c>
      <c r="AW16">
        <v>13</v>
      </c>
      <c r="AX16">
        <f>(R16*SUMPRODUCT(K17:$K$23, X17:$X$23)-$AZ$3*SUMPRODUCT(K16:$K$22, W17:$W$23))/Z16</f>
        <v>649.90415312163555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1465.6980445891143</v>
      </c>
      <c r="P17">
        <f t="shared" si="30"/>
        <v>73.28490222945571</v>
      </c>
      <c r="Q17" s="5">
        <f t="shared" si="31"/>
        <v>25</v>
      </c>
      <c r="R17">
        <f t="shared" si="0"/>
        <v>250000</v>
      </c>
      <c r="S17">
        <f t="shared" si="1"/>
        <v>595.76864959291743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547.30004231333237</v>
      </c>
      <c r="AC17">
        <f t="shared" si="2"/>
        <v>494.73146407719423</v>
      </c>
      <c r="AE17">
        <f t="shared" si="3"/>
        <v>1217.1283936979983</v>
      </c>
      <c r="AF17">
        <f t="shared" si="4"/>
        <v>-60.856419684899912</v>
      </c>
      <c r="AG17">
        <f t="shared" si="5"/>
        <v>-20.760217259469727</v>
      </c>
      <c r="AH17">
        <f t="shared" si="6"/>
        <v>-823.57729768384365</v>
      </c>
      <c r="AI17">
        <f t="shared" si="7"/>
        <v>311.93445906978491</v>
      </c>
      <c r="AJ17">
        <f t="shared" si="8"/>
        <v>52.568578236138137</v>
      </c>
      <c r="AK17">
        <f t="shared" si="32"/>
        <v>105.11039340734078</v>
      </c>
      <c r="AL17">
        <f t="shared" si="9"/>
        <v>469.61343071326382</v>
      </c>
      <c r="AN17">
        <f t="shared" si="10"/>
        <v>501.49441814446811</v>
      </c>
      <c r="AO17">
        <f t="shared" si="11"/>
        <v>-25.074720907223405</v>
      </c>
      <c r="AP17">
        <f t="shared" si="12"/>
        <v>-8.5538494779982859</v>
      </c>
      <c r="AQ17">
        <f t="shared" si="13"/>
        <v>-339.33923474094354</v>
      </c>
      <c r="AR17">
        <f t="shared" si="14"/>
        <v>128.52661301830284</v>
      </c>
      <c r="AS17">
        <f t="shared" si="15"/>
        <v>21.659874744287137</v>
      </c>
      <c r="AT17">
        <f t="shared" si="16"/>
        <v>43.308722280806315</v>
      </c>
      <c r="AU17">
        <f t="shared" si="17"/>
        <v>193.4952100433963</v>
      </c>
      <c r="AW17">
        <v>14</v>
      </c>
      <c r="AX17">
        <f>(R17*SUMPRODUCT(K18:$K$23, X18:$X$23)-$AZ$3*SUMPRODUCT(K17:$K$22, W18:$W$23))/Z17</f>
        <v>595.76864959291743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1465.6980445891143</v>
      </c>
      <c r="P18">
        <f t="shared" si="30"/>
        <v>73.28490222945571</v>
      </c>
      <c r="Q18" s="5">
        <f t="shared" si="31"/>
        <v>25</v>
      </c>
      <c r="R18">
        <f t="shared" si="0"/>
        <v>250000</v>
      </c>
      <c r="S18">
        <f t="shared" si="1"/>
        <v>531.18757271867617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494.73146407719423</v>
      </c>
      <c r="AC18">
        <f t="shared" si="2"/>
        <v>434.89176147206672</v>
      </c>
      <c r="AE18">
        <f t="shared" si="3"/>
        <v>1199.9904311298894</v>
      </c>
      <c r="AF18">
        <f t="shared" si="4"/>
        <v>-59.999521556494464</v>
      </c>
      <c r="AG18">
        <f t="shared" si="5"/>
        <v>-20.46789984403452</v>
      </c>
      <c r="AH18">
        <f t="shared" si="6"/>
        <v>-847.15242840506926</v>
      </c>
      <c r="AI18">
        <f t="shared" si="7"/>
        <v>272.37058132429115</v>
      </c>
      <c r="AJ18">
        <f t="shared" si="8"/>
        <v>59.839702605127513</v>
      </c>
      <c r="AK18">
        <f t="shared" si="32"/>
        <v>114.59403839290628</v>
      </c>
      <c r="AL18">
        <f t="shared" si="9"/>
        <v>446.80432232232494</v>
      </c>
      <c r="AN18">
        <f t="shared" si="10"/>
        <v>462.04378026459113</v>
      </c>
      <c r="AO18">
        <f t="shared" si="11"/>
        <v>-23.102189013229555</v>
      </c>
      <c r="AP18">
        <f t="shared" si="12"/>
        <v>-7.8809510248428749</v>
      </c>
      <c r="AQ18">
        <f t="shared" si="13"/>
        <v>-326.1871931029076</v>
      </c>
      <c r="AR18">
        <f t="shared" si="14"/>
        <v>104.87344712361109</v>
      </c>
      <c r="AS18">
        <f t="shared" si="15"/>
        <v>23.040652395493378</v>
      </c>
      <c r="AT18">
        <f t="shared" si="16"/>
        <v>44.12323742030987</v>
      </c>
      <c r="AU18">
        <f t="shared" si="17"/>
        <v>172.03733693941433</v>
      </c>
      <c r="AW18">
        <v>15</v>
      </c>
      <c r="AX18">
        <f>(R18*SUMPRODUCT(K19:$K$23, X19:$X$23)-$AZ$3*SUMPRODUCT(K18:$K$22, W19:$W$23))/Z18</f>
        <v>531.18757271867617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1465.6980445891143</v>
      </c>
      <c r="P19">
        <f t="shared" si="30"/>
        <v>73.28490222945571</v>
      </c>
      <c r="Q19" s="5">
        <f t="shared" si="31"/>
        <v>25</v>
      </c>
      <c r="R19">
        <f t="shared" si="0"/>
        <v>250000</v>
      </c>
      <c r="S19">
        <f t="shared" si="1"/>
        <v>453.24190366896329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434.89176147206672</v>
      </c>
      <c r="AC19">
        <f t="shared" si="2"/>
        <v>365.77605426267212</v>
      </c>
      <c r="AE19">
        <f t="shared" si="3"/>
        <v>1182.8501362086924</v>
      </c>
      <c r="AF19">
        <f t="shared" si="4"/>
        <v>-59.142506810434618</v>
      </c>
      <c r="AG19">
        <f t="shared" si="5"/>
        <v>-20.175542646307584</v>
      </c>
      <c r="AH19">
        <f t="shared" si="6"/>
        <v>-876.78199286591757</v>
      </c>
      <c r="AI19">
        <f t="shared" si="7"/>
        <v>226.75009388603257</v>
      </c>
      <c r="AJ19">
        <f t="shared" si="8"/>
        <v>69.1157072093946</v>
      </c>
      <c r="AK19">
        <f t="shared" si="32"/>
        <v>114.40119528988183</v>
      </c>
      <c r="AL19">
        <f t="shared" si="9"/>
        <v>410.26699638530897</v>
      </c>
      <c r="AN19">
        <f t="shared" si="10"/>
        <v>424.30043670088713</v>
      </c>
      <c r="AO19">
        <f t="shared" si="11"/>
        <v>-21.215021835044357</v>
      </c>
      <c r="AP19">
        <f t="shared" si="12"/>
        <v>-7.2371734114551742</v>
      </c>
      <c r="AQ19">
        <f t="shared" si="13"/>
        <v>-314.51066460277849</v>
      </c>
      <c r="AR19">
        <f t="shared" si="14"/>
        <v>81.337576851609072</v>
      </c>
      <c r="AS19">
        <f t="shared" si="15"/>
        <v>24.792510778950255</v>
      </c>
      <c r="AT19">
        <f t="shared" si="16"/>
        <v>41.036878328630678</v>
      </c>
      <c r="AU19">
        <f t="shared" si="17"/>
        <v>147.16696595918998</v>
      </c>
      <c r="AW19">
        <v>16</v>
      </c>
      <c r="AX19">
        <f>(R19*SUMPRODUCT(K20:$K$23, X20:$X$23)-$AZ$3*SUMPRODUCT(K19:$K$22, W20:$W$23))/Z19</f>
        <v>453.24190366896329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1465.6980445891143</v>
      </c>
      <c r="P20">
        <f t="shared" si="30"/>
        <v>73.28490222945571</v>
      </c>
      <c r="Q20" s="5">
        <f t="shared" si="31"/>
        <v>25</v>
      </c>
      <c r="R20">
        <f t="shared" si="0"/>
        <v>250000</v>
      </c>
      <c r="S20">
        <f t="shared" si="1"/>
        <v>354.83494481815308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365.77605426267212</v>
      </c>
      <c r="AC20">
        <f t="shared" si="2"/>
        <v>282.20721264673193</v>
      </c>
      <c r="AE20">
        <f t="shared" si="3"/>
        <v>1165.6984910469796</v>
      </c>
      <c r="AF20">
        <f t="shared" si="4"/>
        <v>-58.284924552348983</v>
      </c>
      <c r="AG20">
        <f t="shared" si="5"/>
        <v>-19.88299185071515</v>
      </c>
      <c r="AH20">
        <f t="shared" si="6"/>
        <v>-907.95369129355993</v>
      </c>
      <c r="AI20">
        <f t="shared" si="7"/>
        <v>179.57688335035562</v>
      </c>
      <c r="AJ20">
        <f t="shared" si="8"/>
        <v>83.568841615940187</v>
      </c>
      <c r="AK20">
        <f t="shared" si="32"/>
        <v>79.994196407121535</v>
      </c>
      <c r="AL20">
        <f t="shared" si="9"/>
        <v>343.13992137341734</v>
      </c>
      <c r="AN20">
        <f t="shared" si="10"/>
        <v>396.61193799858364</v>
      </c>
      <c r="AO20">
        <f t="shared" si="11"/>
        <v>-19.830596899929184</v>
      </c>
      <c r="AP20">
        <f t="shared" si="12"/>
        <v>-6.7648984636151246</v>
      </c>
      <c r="AQ20">
        <f t="shared" si="13"/>
        <v>-308.91802287011257</v>
      </c>
      <c r="AR20">
        <f t="shared" si="14"/>
        <v>61.098419764926803</v>
      </c>
      <c r="AS20">
        <f t="shared" si="15"/>
        <v>28.433081525074179</v>
      </c>
      <c r="AT20">
        <f t="shared" si="16"/>
        <v>27.21686054270544</v>
      </c>
      <c r="AU20">
        <f t="shared" si="17"/>
        <v>116.74836183270642</v>
      </c>
      <c r="AW20">
        <v>17</v>
      </c>
      <c r="AX20">
        <f>(R20*SUMPRODUCT(K21:$K$23, X21:$X$23)-$AZ$3*SUMPRODUCT(K20:$K$22, W21:$W$23))/Z20</f>
        <v>354.83494481815308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1465.6980445891143</v>
      </c>
      <c r="P21">
        <f t="shared" si="30"/>
        <v>73.28490222945571</v>
      </c>
      <c r="Q21" s="5">
        <f t="shared" si="31"/>
        <v>25</v>
      </c>
      <c r="R21">
        <f t="shared" si="0"/>
        <v>250000</v>
      </c>
      <c r="S21">
        <f t="shared" si="1"/>
        <v>241.76077068483329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282.20721264673193</v>
      </c>
      <c r="AC21">
        <f t="shared" si="2"/>
        <v>189.44773215561298</v>
      </c>
      <c r="AE21">
        <f t="shared" si="3"/>
        <v>1148.5451911232838</v>
      </c>
      <c r="AF21">
        <f t="shared" si="4"/>
        <v>-57.427259556164181</v>
      </c>
      <c r="AG21">
        <f t="shared" si="5"/>
        <v>-19.590412830312204</v>
      </c>
      <c r="AH21">
        <f t="shared" si="6"/>
        <v>-937.49101895795968</v>
      </c>
      <c r="AI21">
        <f t="shared" si="7"/>
        <v>134.03649977884754</v>
      </c>
      <c r="AJ21">
        <f t="shared" si="8"/>
        <v>92.75948049111895</v>
      </c>
      <c r="AK21">
        <f t="shared" si="32"/>
        <v>70.451579898170593</v>
      </c>
      <c r="AL21">
        <f t="shared" si="9"/>
        <v>297.24756016813706</v>
      </c>
      <c r="AN21">
        <f t="shared" si="10"/>
        <v>371.70719819885574</v>
      </c>
      <c r="AO21">
        <f t="shared" si="11"/>
        <v>-18.585359909942785</v>
      </c>
      <c r="AP21">
        <f t="shared" si="12"/>
        <v>-6.3401053097375542</v>
      </c>
      <c r="AQ21">
        <f t="shared" si="13"/>
        <v>-303.40309000174892</v>
      </c>
      <c r="AR21">
        <f t="shared" si="14"/>
        <v>43.378642977426466</v>
      </c>
      <c r="AS21">
        <f t="shared" si="15"/>
        <v>30.020034793767433</v>
      </c>
      <c r="AT21">
        <f t="shared" si="16"/>
        <v>22.800460595738887</v>
      </c>
      <c r="AU21">
        <f t="shared" si="17"/>
        <v>96.199138366932772</v>
      </c>
      <c r="AW21">
        <v>18</v>
      </c>
      <c r="AX21">
        <f>(R21*SUMPRODUCT(K22:$K$23, X22:$X$23)-$AZ$3*SUMPRODUCT(K21:$K$22, W22:$W$23))/Z21</f>
        <v>241.76077068483329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1465.6980445891143</v>
      </c>
      <c r="P22">
        <f t="shared" si="30"/>
        <v>73.28490222945571</v>
      </c>
      <c r="Q22" s="5">
        <f t="shared" si="31"/>
        <v>25</v>
      </c>
      <c r="R22">
        <f t="shared" si="0"/>
        <v>250000</v>
      </c>
      <c r="S22">
        <f t="shared" si="1"/>
        <v>121.02586910720227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189.44773215561298</v>
      </c>
      <c r="AC22">
        <f t="shared" si="2"/>
        <v>93.419818547811559</v>
      </c>
      <c r="AE22">
        <f t="shared" si="3"/>
        <v>1131.3717173153423</v>
      </c>
      <c r="AF22">
        <f t="shared" si="4"/>
        <v>-56.568585865767119</v>
      </c>
      <c r="AG22">
        <f t="shared" si="5"/>
        <v>-19.297489709630213</v>
      </c>
      <c r="AH22">
        <f t="shared" si="6"/>
        <v>-970.18992378866074</v>
      </c>
      <c r="AI22">
        <f t="shared" si="7"/>
        <v>85.315717951284341</v>
      </c>
      <c r="AJ22">
        <f t="shared" si="8"/>
        <v>96.027913607801423</v>
      </c>
      <c r="AK22">
        <f t="shared" si="32"/>
        <v>88.497560452363189</v>
      </c>
      <c r="AL22">
        <f t="shared" si="9"/>
        <v>269.84119201144892</v>
      </c>
      <c r="AN22">
        <f t="shared" si="10"/>
        <v>342.19560211964097</v>
      </c>
      <c r="AO22">
        <f t="shared" si="11"/>
        <v>-17.10978010598205</v>
      </c>
      <c r="AP22">
        <f t="shared" si="12"/>
        <v>-5.836734301838586</v>
      </c>
      <c r="AQ22">
        <f t="shared" si="13"/>
        <v>-293.44442684944187</v>
      </c>
      <c r="AR22">
        <f t="shared" si="14"/>
        <v>25.80466086237854</v>
      </c>
      <c r="AS22">
        <f t="shared" si="15"/>
        <v>29.044680200499887</v>
      </c>
      <c r="AT22">
        <f t="shared" si="16"/>
        <v>26.767043511549058</v>
      </c>
      <c r="AU22">
        <f t="shared" si="17"/>
        <v>81.616384574427471</v>
      </c>
      <c r="AW22">
        <v>19</v>
      </c>
      <c r="AX22">
        <f>(R22*SUMPRODUCT(K23:$K$23, X23:$X$23)-$AZ$3*SUMPRODUCT(K22:$K$22, W23:$W$23))/Z22</f>
        <v>121.02586910720227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1465.6980445891143</v>
      </c>
      <c r="P23">
        <f t="shared" si="30"/>
        <v>73.28490222945571</v>
      </c>
      <c r="Q23" s="5">
        <f t="shared" si="31"/>
        <v>25</v>
      </c>
      <c r="R23">
        <f t="shared" si="0"/>
        <v>250000</v>
      </c>
      <c r="S23">
        <f t="shared" si="1"/>
        <v>122.89437247440971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93.419818547811559</v>
      </c>
      <c r="AC23">
        <f t="shared" si="2"/>
        <v>93.419818547811559</v>
      </c>
      <c r="AE23">
        <f t="shared" si="3"/>
        <v>1114.1701822018679</v>
      </c>
      <c r="AF23">
        <f t="shared" si="4"/>
        <v>-55.708509110093388</v>
      </c>
      <c r="AG23">
        <f t="shared" si="5"/>
        <v>-19.004087955138949</v>
      </c>
      <c r="AH23">
        <f t="shared" si="6"/>
        <v>-1004.2685739496469</v>
      </c>
      <c r="AI23">
        <f t="shared" si="7"/>
        <v>35.189011186988637</v>
      </c>
      <c r="AJ23">
        <f t="shared" si="8"/>
        <v>0</v>
      </c>
      <c r="AK23">
        <f t="shared" si="32"/>
        <v>119.68048698135298</v>
      </c>
      <c r="AL23">
        <f t="shared" si="9"/>
        <v>154.86949816834164</v>
      </c>
      <c r="AN23">
        <f t="shared" si="10"/>
        <v>305.27476395999105</v>
      </c>
      <c r="AO23">
        <f t="shared" si="11"/>
        <v>-15.263738197999551</v>
      </c>
      <c r="AP23">
        <f t="shared" si="12"/>
        <v>-5.2069859321803573</v>
      </c>
      <c r="AQ23">
        <f t="shared" si="13"/>
        <v>-275.16249919652654</v>
      </c>
      <c r="AR23">
        <f t="shared" si="14"/>
        <v>9.6415406332846239</v>
      </c>
      <c r="AS23">
        <f t="shared" si="15"/>
        <v>0</v>
      </c>
      <c r="AT23">
        <f t="shared" si="16"/>
        <v>32.791608497048919</v>
      </c>
      <c r="AU23">
        <f t="shared" si="17"/>
        <v>42.433149130333547</v>
      </c>
      <c r="AW23">
        <v>20</v>
      </c>
      <c r="AX23">
        <f>(R23*SUMPRODUCT(K$23:$K24, X$23:$X24)-$AZ$3*SUMPRODUCT(K$22:$K23, W$23:$W24))/Z23</f>
        <v>122.89437247440971</v>
      </c>
    </row>
    <row r="25" spans="5:50" x14ac:dyDescent="0.25">
      <c r="AN25" s="6">
        <f t="shared" ref="AN25:AU25" si="33">SUM(AN3:AN23)</f>
        <v>13962.96518900437</v>
      </c>
      <c r="AO25" s="6">
        <f t="shared" si="33"/>
        <v>-1797.4217928920539</v>
      </c>
      <c r="AP25" s="6">
        <f t="shared" si="33"/>
        <v>-486.31211843260786</v>
      </c>
      <c r="AQ25" s="6">
        <f t="shared" si="33"/>
        <v>-7974.7396200552857</v>
      </c>
      <c r="AR25" s="6">
        <f t="shared" si="33"/>
        <v>3704.4916576244223</v>
      </c>
      <c r="AS25" s="6">
        <f t="shared" si="33"/>
        <v>-307.00326338502202</v>
      </c>
      <c r="AT25" s="6">
        <f t="shared" si="33"/>
        <v>1108.7163120238042</v>
      </c>
      <c r="AU25" s="7">
        <f t="shared" si="33"/>
        <v>4506.2047062632046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C52EF-0BEF-449F-B93E-E106D8DFD57C}">
  <sheetPr codeName="Sheet6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'T.55.04.C'!C3*(1+C12)</f>
        <v>2214.7210744672116</v>
      </c>
      <c r="K3">
        <v>1</v>
      </c>
      <c r="L3" s="2">
        <v>0</v>
      </c>
      <c r="O3">
        <f>$C$3</f>
        <v>2214.7210744672116</v>
      </c>
      <c r="P3">
        <f>O3*B5</f>
        <v>1771.7768595737693</v>
      </c>
      <c r="Q3" s="5">
        <f>B8</f>
        <v>273.14974180000002</v>
      </c>
      <c r="R3">
        <f t="shared" ref="R3:R23" si="0">$C$6</f>
        <v>250000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2214.7210744672116</v>
      </c>
      <c r="AF3">
        <f t="shared" ref="AF3:AF23" si="4">-$Z3*P3</f>
        <v>-1771.7768595737693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169.79447309344221</v>
      </c>
      <c r="AJ3">
        <f t="shared" ref="AJ3:AJ23" si="8">AB3-AC3</f>
        <v>1.8189894035458565E-12</v>
      </c>
      <c r="AL3">
        <f t="shared" ref="AL3:AL23" si="9">SUM(AI3:AK3)</f>
        <v>169.79447309344403</v>
      </c>
      <c r="AN3">
        <f t="shared" ref="AN3:AN23" si="10">AE3*$K3</f>
        <v>2214.7210744672116</v>
      </c>
      <c r="AO3">
        <f t="shared" ref="AO3:AO23" si="11">AF3*$K3</f>
        <v>-1771.7768595737693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169.79447309344221</v>
      </c>
      <c r="AS3">
        <f t="shared" ref="AS3:AS23" si="15">AJ3*$K3</f>
        <v>1.8189894035458565E-12</v>
      </c>
      <c r="AT3">
        <f t="shared" ref="AT3:AT23" si="16">AK3*$K3</f>
        <v>0</v>
      </c>
      <c r="AU3">
        <f t="shared" ref="AU3:AU23" si="17">AL3*$K3</f>
        <v>169.79447309344403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1188.955763737931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250000</v>
      </c>
      <c r="S4">
        <f t="shared" si="1"/>
        <v>378.77613571454748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-1.8189894035458565E-12</v>
      </c>
      <c r="AC4">
        <f t="shared" si="2"/>
        <v>373.67173146473215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-373.67173146473397</v>
      </c>
      <c r="AK4">
        <f>H4*SUM(AB4, AE4:AF4)</f>
        <v>-1.1987140169367194E-13</v>
      </c>
      <c r="AL4">
        <f t="shared" si="9"/>
        <v>-1242.6829814647342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-815.28403227319632</v>
      </c>
      <c r="AR4">
        <f t="shared" si="14"/>
        <v>-815.28403227319632</v>
      </c>
      <c r="AS4">
        <f t="shared" si="15"/>
        <v>-350.56921987497321</v>
      </c>
      <c r="AT4">
        <f t="shared" si="16"/>
        <v>-1.1246026990681296E-13</v>
      </c>
      <c r="AU4">
        <f t="shared" si="17"/>
        <v>-1165.8532521481698</v>
      </c>
      <c r="AW4">
        <v>1</v>
      </c>
      <c r="AX4">
        <f>(R4*SUMPRODUCT(K5:$K$23, X5:$X$23)-$AZ$3*SUMPRODUCT(K4:$K$22, W5:$W$23))/Z4</f>
        <v>378.77613571454748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2214.7210744672116</v>
      </c>
      <c r="P5">
        <f t="shared" ref="P5:P23" si="30">O5*$C$5</f>
        <v>110.73605372336058</v>
      </c>
      <c r="Q5" s="5">
        <f t="shared" ref="Q5:Q23" si="31">$C$8</f>
        <v>25</v>
      </c>
      <c r="R5">
        <f t="shared" si="0"/>
        <v>250000</v>
      </c>
      <c r="S5">
        <f t="shared" si="1"/>
        <v>723.82522078321665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373.67173146473215</v>
      </c>
      <c r="AC5">
        <f t="shared" si="2"/>
        <v>704.34947806130367</v>
      </c>
      <c r="AE5">
        <f t="shared" si="3"/>
        <v>2155.1302552906573</v>
      </c>
      <c r="AF5">
        <f t="shared" si="4"/>
        <v>-107.75651276453287</v>
      </c>
      <c r="AG5">
        <f t="shared" si="5"/>
        <v>-24.327332684648677</v>
      </c>
      <c r="AH5">
        <f t="shared" si="6"/>
        <v>-891.35201601324002</v>
      </c>
      <c r="AI5">
        <f t="shared" si="7"/>
        <v>1131.6943938282359</v>
      </c>
      <c r="AJ5">
        <f t="shared" si="8"/>
        <v>-330.67774659657152</v>
      </c>
      <c r="AK5">
        <f>H5*SUM(AB5, AE5:AF5)</f>
        <v>209.17832895281001</v>
      </c>
      <c r="AL5">
        <f t="shared" si="9"/>
        <v>1010.1949761844744</v>
      </c>
      <c r="AN5">
        <f t="shared" si="10"/>
        <v>1861.0896964510905</v>
      </c>
      <c r="AO5">
        <f t="shared" si="11"/>
        <v>-93.054484822554528</v>
      </c>
      <c r="AP5">
        <f t="shared" si="12"/>
        <v>-21.008172517828314</v>
      </c>
      <c r="AQ5">
        <f t="shared" si="13"/>
        <v>-769.738185819965</v>
      </c>
      <c r="AR5">
        <f t="shared" si="14"/>
        <v>977.28885329074285</v>
      </c>
      <c r="AS5">
        <f t="shared" si="15"/>
        <v>-285.5609054374969</v>
      </c>
      <c r="AT5">
        <f t="shared" si="16"/>
        <v>180.63856315841457</v>
      </c>
      <c r="AU5">
        <f t="shared" si="17"/>
        <v>872.36651101166058</v>
      </c>
      <c r="AW5">
        <v>2</v>
      </c>
      <c r="AX5">
        <f>(R5*SUMPRODUCT(K6:$K$23, X6:$X$23)-$AZ$3*SUMPRODUCT(K5:$K$22, W6:$W$23))/Z5</f>
        <v>723.82522078321665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2214.7210744672116</v>
      </c>
      <c r="P6">
        <f t="shared" si="30"/>
        <v>110.73605372336058</v>
      </c>
      <c r="Q6" s="5">
        <f t="shared" si="31"/>
        <v>25</v>
      </c>
      <c r="R6">
        <f t="shared" si="0"/>
        <v>250000</v>
      </c>
      <c r="S6">
        <f t="shared" si="1"/>
        <v>1033.1482993340599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704.34947806130367</v>
      </c>
      <c r="AC6">
        <f t="shared" si="2"/>
        <v>991.51850267879502</v>
      </c>
      <c r="AE6">
        <f t="shared" si="3"/>
        <v>2125.480848221252</v>
      </c>
      <c r="AF6">
        <f t="shared" si="4"/>
        <v>-106.27404241106261</v>
      </c>
      <c r="AG6">
        <f t="shared" si="5"/>
        <v>-23.992647118470352</v>
      </c>
      <c r="AH6">
        <f t="shared" si="6"/>
        <v>-914.12239331839771</v>
      </c>
      <c r="AI6">
        <f t="shared" si="7"/>
        <v>1081.0917653733213</v>
      </c>
      <c r="AJ6">
        <f t="shared" si="8"/>
        <v>-287.16902461749135</v>
      </c>
      <c r="AK6">
        <f>H6*SUM(AB6, AE6:AF6)</f>
        <v>296.32292368521848</v>
      </c>
      <c r="AL6">
        <f t="shared" si="9"/>
        <v>1090.2456644410486</v>
      </c>
      <c r="AN6">
        <f t="shared" si="10"/>
        <v>1655.380212851491</v>
      </c>
      <c r="AO6">
        <f t="shared" si="11"/>
        <v>-82.769010642574557</v>
      </c>
      <c r="AP6">
        <f t="shared" si="12"/>
        <v>-18.686102642177193</v>
      </c>
      <c r="AQ6">
        <f t="shared" si="13"/>
        <v>-711.94248740942066</v>
      </c>
      <c r="AR6">
        <f t="shared" si="14"/>
        <v>841.9826121573185</v>
      </c>
      <c r="AS6">
        <f t="shared" si="15"/>
        <v>-223.65476569383503</v>
      </c>
      <c r="AT6">
        <f t="shared" si="16"/>
        <v>230.78406229504245</v>
      </c>
      <c r="AU6">
        <f t="shared" si="17"/>
        <v>849.11190875852594</v>
      </c>
      <c r="AW6">
        <v>3</v>
      </c>
      <c r="AX6">
        <f>(R6*SUMPRODUCT(K7:$K$23, X7:$X$23)-$AZ$3*SUMPRODUCT(K6:$K$22, W7:$W$23))/Z6</f>
        <v>1033.1482993340599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2214.7210744672116</v>
      </c>
      <c r="P7">
        <f t="shared" si="30"/>
        <v>110.73605372336058</v>
      </c>
      <c r="Q7" s="5">
        <f t="shared" si="31"/>
        <v>25</v>
      </c>
      <c r="R7">
        <f t="shared" si="0"/>
        <v>250000</v>
      </c>
      <c r="S7">
        <f t="shared" si="1"/>
        <v>1287.5663813352676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991.51850267879502</v>
      </c>
      <c r="AC7">
        <f t="shared" si="2"/>
        <v>1218.4943016037669</v>
      </c>
      <c r="AE7">
        <f t="shared" si="3"/>
        <v>2095.9113627069596</v>
      </c>
      <c r="AF7">
        <f t="shared" si="4"/>
        <v>-104.79556813534798</v>
      </c>
      <c r="AG7">
        <f t="shared" si="5"/>
        <v>-23.658863715052313</v>
      </c>
      <c r="AH7">
        <f t="shared" si="6"/>
        <v>-938.56932233332634</v>
      </c>
      <c r="AI7">
        <f t="shared" si="7"/>
        <v>1028.8876085232328</v>
      </c>
      <c r="AJ7">
        <f t="shared" si="8"/>
        <v>-226.97579892497185</v>
      </c>
      <c r="AK7">
        <f>H7*SUM(AB7, AE7:AF7)</f>
        <v>312.28181092211759</v>
      </c>
      <c r="AL7">
        <f t="shared" si="9"/>
        <v>1114.1936205203785</v>
      </c>
      <c r="AN7">
        <f t="shared" si="10"/>
        <v>1477.641642298182</v>
      </c>
      <c r="AO7">
        <f t="shared" si="11"/>
        <v>-73.882082114909096</v>
      </c>
      <c r="AP7">
        <f t="shared" si="12"/>
        <v>-16.679771318987125</v>
      </c>
      <c r="AQ7">
        <f t="shared" si="13"/>
        <v>-661.70217860363471</v>
      </c>
      <c r="AR7">
        <f t="shared" si="14"/>
        <v>725.37761026065084</v>
      </c>
      <c r="AS7">
        <f t="shared" si="15"/>
        <v>-160.02055156200316</v>
      </c>
      <c r="AT7">
        <f t="shared" si="16"/>
        <v>220.16227220355245</v>
      </c>
      <c r="AU7">
        <f t="shared" si="17"/>
        <v>785.51933090220018</v>
      </c>
      <c r="AW7">
        <v>4</v>
      </c>
      <c r="AX7">
        <f>(R7*SUMPRODUCT(K8:$K$23, X8:$X$23)-$AZ$3*SUMPRODUCT(K7:$K$22, W8:$W$23))/Z7</f>
        <v>1287.5663813352676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2214.7210744672116</v>
      </c>
      <c r="P8">
        <f t="shared" si="30"/>
        <v>110.73605372336058</v>
      </c>
      <c r="Q8" s="5">
        <f t="shared" si="31"/>
        <v>25</v>
      </c>
      <c r="R8">
        <f t="shared" si="0"/>
        <v>250000</v>
      </c>
      <c r="S8">
        <f t="shared" si="1"/>
        <v>1475.9687138134695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1218.4943016037669</v>
      </c>
      <c r="AC8">
        <f t="shared" si="2"/>
        <v>1377.1219947488416</v>
      </c>
      <c r="AE8">
        <f t="shared" si="3"/>
        <v>2066.3995620899259</v>
      </c>
      <c r="AF8">
        <f t="shared" si="4"/>
        <v>-103.31997810449629</v>
      </c>
      <c r="AG8">
        <f t="shared" si="5"/>
        <v>-23.325731464706372</v>
      </c>
      <c r="AH8">
        <f t="shared" si="6"/>
        <v>-965.43613195419368</v>
      </c>
      <c r="AI8">
        <f t="shared" si="7"/>
        <v>974.31772056652937</v>
      </c>
      <c r="AJ8">
        <f t="shared" si="8"/>
        <v>-158.62769314507477</v>
      </c>
      <c r="AK8">
        <f t="shared" ref="AK8:AK23" si="32">H8*SUM(AB8:AB8, AE8:AF8)</f>
        <v>230.66410670521677</v>
      </c>
      <c r="AL8">
        <f t="shared" si="9"/>
        <v>1046.3541341266714</v>
      </c>
      <c r="AN8">
        <f t="shared" si="10"/>
        <v>1358.3547627735488</v>
      </c>
      <c r="AO8">
        <f t="shared" si="11"/>
        <v>-67.917738138677436</v>
      </c>
      <c r="AP8">
        <f t="shared" si="12"/>
        <v>-15.333248715081691</v>
      </c>
      <c r="AQ8">
        <f t="shared" si="13"/>
        <v>-634.63271675653857</v>
      </c>
      <c r="AR8">
        <f t="shared" si="14"/>
        <v>640.47105916325097</v>
      </c>
      <c r="AS8">
        <f t="shared" si="15"/>
        <v>-104.27445226201435</v>
      </c>
      <c r="AT8">
        <f t="shared" si="16"/>
        <v>151.62783311231752</v>
      </c>
      <c r="AU8">
        <f t="shared" si="17"/>
        <v>687.82444001355418</v>
      </c>
      <c r="AW8">
        <v>5</v>
      </c>
      <c r="AX8">
        <f>(R8*SUMPRODUCT(K9:$K$23, X9:$X$23)-$AZ$3*SUMPRODUCT(K8:$K$22, W9:$W$23))/Z8</f>
        <v>1475.9687138134695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2214.7210744672116</v>
      </c>
      <c r="P9">
        <f t="shared" si="30"/>
        <v>110.73605372336058</v>
      </c>
      <c r="Q9" s="5">
        <f t="shared" si="31"/>
        <v>25</v>
      </c>
      <c r="R9">
        <f t="shared" si="0"/>
        <v>250000</v>
      </c>
      <c r="S9">
        <f t="shared" si="1"/>
        <v>1611.5004050631755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1377.1219947488416</v>
      </c>
      <c r="AC9">
        <f t="shared" si="2"/>
        <v>1482.1003954788093</v>
      </c>
      <c r="AE9">
        <f t="shared" si="3"/>
        <v>2036.8837451296988</v>
      </c>
      <c r="AF9">
        <f t="shared" si="4"/>
        <v>-101.84418725648494</v>
      </c>
      <c r="AG9">
        <f t="shared" si="5"/>
        <v>-22.992553877464069</v>
      </c>
      <c r="AH9">
        <f t="shared" si="6"/>
        <v>-999.20272595242432</v>
      </c>
      <c r="AI9">
        <f t="shared" si="7"/>
        <v>912.8442780433254</v>
      </c>
      <c r="AJ9">
        <f t="shared" si="8"/>
        <v>-104.97840072996769</v>
      </c>
      <c r="AK9">
        <f t="shared" si="32"/>
        <v>172.8948330468713</v>
      </c>
      <c r="AL9">
        <f t="shared" si="9"/>
        <v>980.76071036022904</v>
      </c>
      <c r="AN9">
        <f t="shared" si="10"/>
        <v>1272.5265542263862</v>
      </c>
      <c r="AO9">
        <f t="shared" si="11"/>
        <v>-63.626327711319313</v>
      </c>
      <c r="AP9">
        <f t="shared" si="12"/>
        <v>-14.364411041382649</v>
      </c>
      <c r="AQ9">
        <f t="shared" si="13"/>
        <v>-624.2437767349785</v>
      </c>
      <c r="AR9">
        <f t="shared" si="14"/>
        <v>570.29203873870574</v>
      </c>
      <c r="AS9">
        <f t="shared" si="15"/>
        <v>-65.584402088984376</v>
      </c>
      <c r="AT9">
        <f t="shared" si="16"/>
        <v>108.01464082903371</v>
      </c>
      <c r="AU9">
        <f t="shared" si="17"/>
        <v>612.72227747875502</v>
      </c>
      <c r="AW9">
        <v>6</v>
      </c>
      <c r="AX9">
        <f>(R9*SUMPRODUCT(K10:$K$23, X10:$X$23)-$AZ$3*SUMPRODUCT(K9:$K$22, W10:$W$23))/Z9</f>
        <v>1611.5004050631755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2214.7210744672116</v>
      </c>
      <c r="P10">
        <f t="shared" si="30"/>
        <v>110.73605372336058</v>
      </c>
      <c r="Q10" s="5">
        <f t="shared" si="31"/>
        <v>25</v>
      </c>
      <c r="R10">
        <f t="shared" si="0"/>
        <v>250000</v>
      </c>
      <c r="S10">
        <f t="shared" si="1"/>
        <v>1711.2887351177064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1482.1003954788093</v>
      </c>
      <c r="AC10">
        <f t="shared" si="2"/>
        <v>1551.0543132146076</v>
      </c>
      <c r="AE10">
        <f t="shared" si="3"/>
        <v>2007.3483829035906</v>
      </c>
      <c r="AF10">
        <f t="shared" si="4"/>
        <v>-100.36741914517954</v>
      </c>
      <c r="AG10">
        <f t="shared" si="5"/>
        <v>-22.659155661243844</v>
      </c>
      <c r="AH10">
        <f t="shared" si="6"/>
        <v>-1034.7267744558135</v>
      </c>
      <c r="AI10">
        <f t="shared" si="7"/>
        <v>849.59503364135367</v>
      </c>
      <c r="AJ10">
        <f t="shared" si="8"/>
        <v>-68.953917735798314</v>
      </c>
      <c r="AK10">
        <f t="shared" si="32"/>
        <v>177.92677135995407</v>
      </c>
      <c r="AL10">
        <f t="shared" si="9"/>
        <v>958.5678872655094</v>
      </c>
      <c r="AN10">
        <f t="shared" si="10"/>
        <v>1191.5197880099386</v>
      </c>
      <c r="AO10">
        <f t="shared" si="11"/>
        <v>-59.575989400496937</v>
      </c>
      <c r="AP10">
        <f t="shared" si="12"/>
        <v>-13.4499983061815</v>
      </c>
      <c r="AQ10">
        <f t="shared" si="13"/>
        <v>-614.19205427830934</v>
      </c>
      <c r="AR10">
        <f t="shared" si="14"/>
        <v>504.30174602495089</v>
      </c>
      <c r="AS10">
        <f t="shared" si="15"/>
        <v>-40.929595551406166</v>
      </c>
      <c r="AT10">
        <f t="shared" si="16"/>
        <v>105.61358989686019</v>
      </c>
      <c r="AU10">
        <f t="shared" si="17"/>
        <v>568.98574037040487</v>
      </c>
      <c r="AW10">
        <v>7</v>
      </c>
      <c r="AX10">
        <f>(R10*SUMPRODUCT(K11:$K$23, X11:$X$23)-$AZ$3*SUMPRODUCT(K10:$K$22, W11:$W$23))/Z10</f>
        <v>1711.2887351177064</v>
      </c>
    </row>
    <row r="11" spans="1:52" x14ac:dyDescent="0.25">
      <c r="A11" t="s">
        <v>33</v>
      </c>
      <c r="C11" s="25">
        <f>AU25</f>
        <v>6774.4485918357095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2214.7210744672116</v>
      </c>
      <c r="P11">
        <f t="shared" si="30"/>
        <v>110.73605372336058</v>
      </c>
      <c r="Q11" s="5">
        <f t="shared" si="31"/>
        <v>25</v>
      </c>
      <c r="R11">
        <f t="shared" si="0"/>
        <v>250000</v>
      </c>
      <c r="S11">
        <f t="shared" si="1"/>
        <v>1777.7697114144635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1551.0543132146076</v>
      </c>
      <c r="AC11">
        <f t="shared" si="2"/>
        <v>1587.5999274775841</v>
      </c>
      <c r="AE11">
        <f t="shared" si="3"/>
        <v>1977.810171155229</v>
      </c>
      <c r="AF11">
        <f t="shared" si="4"/>
        <v>-98.89050855776145</v>
      </c>
      <c r="AG11">
        <f t="shared" si="5"/>
        <v>-22.325725279322413</v>
      </c>
      <c r="AH11">
        <f t="shared" si="6"/>
        <v>-1068.3882530899118</v>
      </c>
      <c r="AI11">
        <f t="shared" si="7"/>
        <v>788.20568422823339</v>
      </c>
      <c r="AJ11">
        <f t="shared" si="8"/>
        <v>-36.545614262976414</v>
      </c>
      <c r="AK11">
        <f t="shared" si="32"/>
        <v>176.64365975432187</v>
      </c>
      <c r="AL11">
        <f t="shared" si="9"/>
        <v>928.30372971957888</v>
      </c>
      <c r="AN11">
        <f t="shared" si="10"/>
        <v>1116.4874243162919</v>
      </c>
      <c r="AO11">
        <f t="shared" si="11"/>
        <v>-55.824371215814594</v>
      </c>
      <c r="AP11">
        <f t="shared" si="12"/>
        <v>-12.603025243087119</v>
      </c>
      <c r="AQ11">
        <f t="shared" si="13"/>
        <v>-603.11250607301963</v>
      </c>
      <c r="AR11">
        <f t="shared" si="14"/>
        <v>444.94752178437045</v>
      </c>
      <c r="AS11">
        <f t="shared" si="15"/>
        <v>-20.630250230078762</v>
      </c>
      <c r="AT11">
        <f t="shared" si="16"/>
        <v>99.716559039491031</v>
      </c>
      <c r="AU11">
        <f t="shared" si="17"/>
        <v>524.0338305937828</v>
      </c>
      <c r="AW11">
        <v>8</v>
      </c>
      <c r="AX11">
        <f>(R11*SUMPRODUCT(K12:$K$23, X12:$X$23)-$AZ$3*SUMPRODUCT(K11:$K$22, W12:$W$23))/Z11</f>
        <v>1777.7697114144635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2214.7210744672116</v>
      </c>
      <c r="P12">
        <f t="shared" si="30"/>
        <v>110.73605372336058</v>
      </c>
      <c r="Q12" s="5">
        <f t="shared" si="31"/>
        <v>25</v>
      </c>
      <c r="R12">
        <f t="shared" si="0"/>
        <v>250000</v>
      </c>
      <c r="S12">
        <f t="shared" si="1"/>
        <v>1811.603122725495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1587.5999274775841</v>
      </c>
      <c r="AC12">
        <f t="shared" si="2"/>
        <v>1593.6239880153289</v>
      </c>
      <c r="AE12">
        <f t="shared" si="3"/>
        <v>1948.2372197085426</v>
      </c>
      <c r="AF12">
        <f t="shared" si="4"/>
        <v>-97.41186098542714</v>
      </c>
      <c r="AG12">
        <f t="shared" si="5"/>
        <v>-21.991902752101907</v>
      </c>
      <c r="AH12">
        <f t="shared" si="6"/>
        <v>-1105.652744272832</v>
      </c>
      <c r="AI12">
        <f t="shared" si="7"/>
        <v>723.18071169818154</v>
      </c>
      <c r="AJ12">
        <f t="shared" si="8"/>
        <v>-6.0240605377448446</v>
      </c>
      <c r="AK12">
        <f t="shared" si="32"/>
        <v>178.45427235381629</v>
      </c>
      <c r="AL12">
        <f t="shared" si="9"/>
        <v>895.61092351425305</v>
      </c>
      <c r="AN12">
        <f t="shared" si="10"/>
        <v>1045.5302691615937</v>
      </c>
      <c r="AO12">
        <f t="shared" si="11"/>
        <v>-52.276513458079684</v>
      </c>
      <c r="AP12">
        <f t="shared" si="12"/>
        <v>-11.802053554453956</v>
      </c>
      <c r="AQ12">
        <f t="shared" si="13"/>
        <v>-593.35351959437764</v>
      </c>
      <c r="AR12">
        <f t="shared" si="14"/>
        <v>388.09818255468224</v>
      </c>
      <c r="AS12">
        <f t="shared" si="15"/>
        <v>-3.2328391900942823</v>
      </c>
      <c r="AT12">
        <f t="shared" si="16"/>
        <v>95.768288132301592</v>
      </c>
      <c r="AU12">
        <f t="shared" si="17"/>
        <v>480.63363149688956</v>
      </c>
      <c r="AW12">
        <v>9</v>
      </c>
      <c r="AX12">
        <f>(R12*SUMPRODUCT(K13:$K$23, X13:$X$23)-$AZ$3*SUMPRODUCT(K12:$K$22, W13:$W$23))/Z12</f>
        <v>1811.603122725495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2214.7210744672116</v>
      </c>
      <c r="P13">
        <f t="shared" si="30"/>
        <v>110.73605372336058</v>
      </c>
      <c r="Q13" s="5">
        <f t="shared" si="31"/>
        <v>25</v>
      </c>
      <c r="R13">
        <f t="shared" si="0"/>
        <v>250000</v>
      </c>
      <c r="S13">
        <f t="shared" si="1"/>
        <v>1813.3483501687124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1593.6239880153289</v>
      </c>
      <c r="AC13">
        <f t="shared" si="2"/>
        <v>1570.906197161311</v>
      </c>
      <c r="AE13">
        <f t="shared" si="3"/>
        <v>1918.6159463186461</v>
      </c>
      <c r="AF13">
        <f t="shared" si="4"/>
        <v>-95.93079731593231</v>
      </c>
      <c r="AG13">
        <f t="shared" si="5"/>
        <v>-21.657534761800665</v>
      </c>
      <c r="AH13">
        <f t="shared" si="6"/>
        <v>-1144.4896278022638</v>
      </c>
      <c r="AI13">
        <f t="shared" si="7"/>
        <v>656.53798643864934</v>
      </c>
      <c r="AJ13">
        <f t="shared" si="8"/>
        <v>22.717790854017949</v>
      </c>
      <c r="AK13">
        <f t="shared" si="32"/>
        <v>176.62318238383278</v>
      </c>
      <c r="AL13">
        <f t="shared" si="9"/>
        <v>855.87895967650002</v>
      </c>
      <c r="AN13">
        <f t="shared" si="10"/>
        <v>979.01861702908877</v>
      </c>
      <c r="AO13">
        <f t="shared" si="11"/>
        <v>-48.950930851454437</v>
      </c>
      <c r="AP13">
        <f t="shared" si="12"/>
        <v>-11.051263162615276</v>
      </c>
      <c r="AQ13">
        <f t="shared" si="13"/>
        <v>-584.00257475448848</v>
      </c>
      <c r="AR13">
        <f t="shared" si="14"/>
        <v>335.01384826053055</v>
      </c>
      <c r="AS13">
        <f t="shared" si="15"/>
        <v>11.59228360763499</v>
      </c>
      <c r="AT13">
        <f t="shared" si="16"/>
        <v>90.126105792293956</v>
      </c>
      <c r="AU13">
        <f t="shared" si="17"/>
        <v>436.73223766045948</v>
      </c>
      <c r="AW13">
        <v>10</v>
      </c>
      <c r="AX13">
        <f>(R13*SUMPRODUCT(K14:$K$23, X14:$X$23)-$AZ$3*SUMPRODUCT(K13:$K$22, W14:$W$23))/Z13</f>
        <v>1813.3483501687124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2214.7210744672116</v>
      </c>
      <c r="P14">
        <f t="shared" si="30"/>
        <v>110.73605372336058</v>
      </c>
      <c r="Q14" s="5">
        <f t="shared" si="31"/>
        <v>25</v>
      </c>
      <c r="R14">
        <f t="shared" si="0"/>
        <v>250000</v>
      </c>
      <c r="S14">
        <f t="shared" si="1"/>
        <v>1782.1576076377623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1570.906197161311</v>
      </c>
      <c r="AC14">
        <f t="shared" si="2"/>
        <v>1519.9788736589107</v>
      </c>
      <c r="AE14">
        <f t="shared" si="3"/>
        <v>1888.9065870550985</v>
      </c>
      <c r="AF14">
        <f t="shared" si="4"/>
        <v>-94.445329352754925</v>
      </c>
      <c r="AG14">
        <f t="shared" si="5"/>
        <v>-21.322172449069086</v>
      </c>
      <c r="AH14">
        <f t="shared" si="6"/>
        <v>-1187.8696511357236</v>
      </c>
      <c r="AI14">
        <f t="shared" si="7"/>
        <v>585.26943411755087</v>
      </c>
      <c r="AJ14">
        <f t="shared" si="8"/>
        <v>50.927323502400213</v>
      </c>
      <c r="AK14">
        <f t="shared" si="32"/>
        <v>172.97988717999183</v>
      </c>
      <c r="AL14">
        <f t="shared" si="9"/>
        <v>809.17664479994289</v>
      </c>
      <c r="AN14">
        <f t="shared" si="10"/>
        <v>916.73837005455448</v>
      </c>
      <c r="AO14">
        <f t="shared" si="11"/>
        <v>-45.836918502727727</v>
      </c>
      <c r="AP14">
        <f t="shared" si="12"/>
        <v>-10.348237308789452</v>
      </c>
      <c r="AQ14">
        <f t="shared" si="13"/>
        <v>-576.50584485344427</v>
      </c>
      <c r="AR14">
        <f t="shared" si="14"/>
        <v>284.04736938959303</v>
      </c>
      <c r="AS14">
        <f t="shared" si="15"/>
        <v>24.71643217233883</v>
      </c>
      <c r="AT14">
        <f t="shared" si="16"/>
        <v>83.951901545770198</v>
      </c>
      <c r="AU14">
        <f t="shared" si="17"/>
        <v>392.71570310770204</v>
      </c>
      <c r="AW14">
        <v>11</v>
      </c>
      <c r="AX14">
        <f>(R14*SUMPRODUCT(K15:$K$23, X15:$X$23)-$AZ$3*SUMPRODUCT(K14:$K$22, W15:$W$23))/Z14</f>
        <v>1782.1576076377623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2214.7210744672116</v>
      </c>
      <c r="P15">
        <f t="shared" si="30"/>
        <v>110.73605372336058</v>
      </c>
      <c r="Q15" s="5">
        <f t="shared" si="31"/>
        <v>25</v>
      </c>
      <c r="R15">
        <f t="shared" si="0"/>
        <v>250000</v>
      </c>
      <c r="S15">
        <f t="shared" si="1"/>
        <v>1716.4147612459117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1519.9788736589107</v>
      </c>
      <c r="AC15">
        <f t="shared" si="2"/>
        <v>1440.7664344678947</v>
      </c>
      <c r="AE15">
        <f t="shared" si="3"/>
        <v>1859.0470426185457</v>
      </c>
      <c r="AF15">
        <f t="shared" si="4"/>
        <v>-92.952352130927281</v>
      </c>
      <c r="AG15">
        <f t="shared" si="5"/>
        <v>-20.985114830608754</v>
      </c>
      <c r="AH15">
        <f t="shared" si="6"/>
        <v>-1238.3589396963609</v>
      </c>
      <c r="AI15">
        <f t="shared" si="7"/>
        <v>506.75063596064865</v>
      </c>
      <c r="AJ15">
        <f t="shared" si="8"/>
        <v>79.212439191016074</v>
      </c>
      <c r="AK15">
        <f t="shared" si="32"/>
        <v>170.54721797920485</v>
      </c>
      <c r="AL15">
        <f t="shared" si="9"/>
        <v>756.51029313086951</v>
      </c>
      <c r="AN15">
        <f t="shared" si="10"/>
        <v>857.73049822078235</v>
      </c>
      <c r="AO15">
        <f t="shared" si="11"/>
        <v>-42.886524911039118</v>
      </c>
      <c r="AP15">
        <f t="shared" si="12"/>
        <v>-9.6821503631910364</v>
      </c>
      <c r="AQ15">
        <f t="shared" si="13"/>
        <v>-571.35629490354199</v>
      </c>
      <c r="AR15">
        <f t="shared" si="14"/>
        <v>233.80552804301016</v>
      </c>
      <c r="AS15">
        <f t="shared" si="15"/>
        <v>36.547178944376356</v>
      </c>
      <c r="AT15">
        <f t="shared" si="16"/>
        <v>78.687384931058673</v>
      </c>
      <c r="AU15">
        <f t="shared" si="17"/>
        <v>349.04009191844517</v>
      </c>
      <c r="AW15">
        <v>12</v>
      </c>
      <c r="AX15">
        <f>(R15*SUMPRODUCT(K16:$K$23, X16:$X$23)-$AZ$3*SUMPRODUCT(K15:$K$22, W16:$W$23))/Z15</f>
        <v>1716.4147612459117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2214.7210744672116</v>
      </c>
      <c r="P16">
        <f t="shared" si="30"/>
        <v>110.73605372336058</v>
      </c>
      <c r="Q16" s="5">
        <f t="shared" si="31"/>
        <v>25</v>
      </c>
      <c r="R16">
        <f t="shared" si="0"/>
        <v>250000</v>
      </c>
      <c r="S16">
        <f t="shared" si="1"/>
        <v>1618.0540862698251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1440.7664344678947</v>
      </c>
      <c r="AC16">
        <f t="shared" si="2"/>
        <v>1336.2611366554238</v>
      </c>
      <c r="AE16">
        <f t="shared" si="3"/>
        <v>1829.0153125627739</v>
      </c>
      <c r="AF16">
        <f t="shared" si="4"/>
        <v>-91.450765628138697</v>
      </c>
      <c r="AG16">
        <f t="shared" si="5"/>
        <v>-20.646113563112845</v>
      </c>
      <c r="AH16">
        <f t="shared" si="6"/>
        <v>-1291.5011918982395</v>
      </c>
      <c r="AI16">
        <f t="shared" si="7"/>
        <v>425.41724147328296</v>
      </c>
      <c r="AJ16">
        <f t="shared" si="8"/>
        <v>104.50529781247087</v>
      </c>
      <c r="AK16">
        <f t="shared" si="32"/>
        <v>173.85470468271839</v>
      </c>
      <c r="AL16">
        <f t="shared" si="9"/>
        <v>703.77724396847225</v>
      </c>
      <c r="AN16">
        <f t="shared" si="10"/>
        <v>800.10847075727747</v>
      </c>
      <c r="AO16">
        <f t="shared" si="11"/>
        <v>-40.005423537863869</v>
      </c>
      <c r="AP16">
        <f t="shared" si="12"/>
        <v>-9.0317069718334277</v>
      </c>
      <c r="AQ16">
        <f t="shared" si="13"/>
        <v>-564.971237000202</v>
      </c>
      <c r="AR16">
        <f t="shared" si="14"/>
        <v>186.10010324737814</v>
      </c>
      <c r="AS16">
        <f t="shared" si="15"/>
        <v>45.716169484447732</v>
      </c>
      <c r="AT16">
        <f t="shared" si="16"/>
        <v>76.053284487126859</v>
      </c>
      <c r="AU16">
        <f t="shared" si="17"/>
        <v>307.86955721895276</v>
      </c>
      <c r="AW16">
        <v>13</v>
      </c>
      <c r="AX16">
        <f>(R16*SUMPRODUCT(K17:$K$23, X17:$X$23)-$AZ$3*SUMPRODUCT(K16:$K$22, W17:$W$23))/Z16</f>
        <v>1618.0540862698251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2214.7210744672116</v>
      </c>
      <c r="P17">
        <f t="shared" si="30"/>
        <v>110.73605372336058</v>
      </c>
      <c r="Q17" s="5">
        <f t="shared" si="31"/>
        <v>25</v>
      </c>
      <c r="R17">
        <f t="shared" si="0"/>
        <v>250000</v>
      </c>
      <c r="S17">
        <f t="shared" si="1"/>
        <v>1491.0209283118836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1336.2611366554238</v>
      </c>
      <c r="AC17">
        <f t="shared" si="2"/>
        <v>1211.0075441418658</v>
      </c>
      <c r="AE17">
        <f t="shared" si="3"/>
        <v>1798.7969708690478</v>
      </c>
      <c r="AF17">
        <f t="shared" si="4"/>
        <v>-89.939848543452399</v>
      </c>
      <c r="AG17">
        <f t="shared" si="5"/>
        <v>-20.30500580419341</v>
      </c>
      <c r="AH17">
        <f t="shared" si="6"/>
        <v>-1346.4662328830709</v>
      </c>
      <c r="AI17">
        <f t="shared" si="7"/>
        <v>342.0858836383311</v>
      </c>
      <c r="AJ17">
        <f t="shared" si="8"/>
        <v>125.25359251355803</v>
      </c>
      <c r="AK17">
        <f t="shared" si="32"/>
        <v>187.88379657912893</v>
      </c>
      <c r="AL17">
        <f t="shared" si="9"/>
        <v>655.22327273101803</v>
      </c>
      <c r="AN17">
        <f t="shared" si="10"/>
        <v>741.15980280863971</v>
      </c>
      <c r="AO17">
        <f t="shared" si="11"/>
        <v>-37.05799014043199</v>
      </c>
      <c r="AP17">
        <f t="shared" si="12"/>
        <v>-8.3662883257989744</v>
      </c>
      <c r="AQ17">
        <f t="shared" si="13"/>
        <v>-554.78559493569401</v>
      </c>
      <c r="AR17">
        <f t="shared" si="14"/>
        <v>140.94992940671483</v>
      </c>
      <c r="AS17">
        <f t="shared" si="15"/>
        <v>51.608341259087332</v>
      </c>
      <c r="AT17">
        <f t="shared" si="16"/>
        <v>77.41391601090443</v>
      </c>
      <c r="AU17">
        <f t="shared" si="17"/>
        <v>269.9721866767066</v>
      </c>
      <c r="AW17">
        <v>14</v>
      </c>
      <c r="AX17">
        <f>(R17*SUMPRODUCT(K18:$K$23, X18:$X$23)-$AZ$3*SUMPRODUCT(K17:$K$22, W18:$W$23))/Z17</f>
        <v>1491.0209283118836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2214.7210744672116</v>
      </c>
      <c r="P18">
        <f t="shared" si="30"/>
        <v>110.73605372336058</v>
      </c>
      <c r="Q18" s="5">
        <f t="shared" si="31"/>
        <v>25</v>
      </c>
      <c r="R18">
        <f t="shared" si="0"/>
        <v>250000</v>
      </c>
      <c r="S18">
        <f t="shared" si="1"/>
        <v>1335.8879852291655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1211.0075441418658</v>
      </c>
      <c r="AC18">
        <f t="shared" si="2"/>
        <v>1066.6329943507592</v>
      </c>
      <c r="AE18">
        <f t="shared" si="3"/>
        <v>1768.3328223851431</v>
      </c>
      <c r="AF18">
        <f t="shared" si="4"/>
        <v>-88.416641119257164</v>
      </c>
      <c r="AG18">
        <f t="shared" si="5"/>
        <v>-19.961123352864483</v>
      </c>
      <c r="AH18">
        <f t="shared" si="6"/>
        <v>-1408.3239328699165</v>
      </c>
      <c r="AI18">
        <f t="shared" si="7"/>
        <v>251.63112504310516</v>
      </c>
      <c r="AJ18">
        <f t="shared" si="8"/>
        <v>144.37454979110657</v>
      </c>
      <c r="AK18">
        <f t="shared" si="32"/>
        <v>202.65375315108338</v>
      </c>
      <c r="AL18">
        <f t="shared" si="9"/>
        <v>598.65942798529511</v>
      </c>
      <c r="AN18">
        <f t="shared" si="10"/>
        <v>680.87808104558667</v>
      </c>
      <c r="AO18">
        <f t="shared" si="11"/>
        <v>-34.043904052279338</v>
      </c>
      <c r="AP18">
        <f t="shared" si="12"/>
        <v>-7.685822030765018</v>
      </c>
      <c r="AQ18">
        <f t="shared" si="13"/>
        <v>-542.26041883318862</v>
      </c>
      <c r="AR18">
        <f t="shared" si="14"/>
        <v>96.887936129353704</v>
      </c>
      <c r="AS18">
        <f t="shared" si="15"/>
        <v>55.589912243442527</v>
      </c>
      <c r="AT18">
        <f t="shared" si="16"/>
        <v>78.029710705750304</v>
      </c>
      <c r="AU18">
        <f t="shared" si="17"/>
        <v>230.50755907854654</v>
      </c>
      <c r="AW18">
        <v>15</v>
      </c>
      <c r="AX18">
        <f>(R18*SUMPRODUCT(K19:$K$23, X19:$X$23)-$AZ$3*SUMPRODUCT(K18:$K$22, W19:$W$23))/Z18</f>
        <v>1335.8879852291655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2214.7210744672116</v>
      </c>
      <c r="P19">
        <f t="shared" si="30"/>
        <v>110.73605372336058</v>
      </c>
      <c r="Q19" s="5">
        <f t="shared" si="31"/>
        <v>25</v>
      </c>
      <c r="R19">
        <f t="shared" si="0"/>
        <v>250000</v>
      </c>
      <c r="S19">
        <f t="shared" si="1"/>
        <v>1149.8654112067395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1066.6329943507592</v>
      </c>
      <c r="AC19">
        <f t="shared" si="2"/>
        <v>902.12700767948968</v>
      </c>
      <c r="AE19">
        <f t="shared" si="3"/>
        <v>1737.5596102651946</v>
      </c>
      <c r="AF19">
        <f t="shared" si="4"/>
        <v>-86.877980513259729</v>
      </c>
      <c r="AG19">
        <f t="shared" si="5"/>
        <v>-19.613752159323198</v>
      </c>
      <c r="AH19">
        <f t="shared" si="6"/>
        <v>-1477.5996001264048</v>
      </c>
      <c r="AI19">
        <f t="shared" si="7"/>
        <v>153.46827746620693</v>
      </c>
      <c r="AJ19">
        <f t="shared" si="8"/>
        <v>164.50598667126951</v>
      </c>
      <c r="AK19">
        <f t="shared" si="32"/>
        <v>199.45089340913776</v>
      </c>
      <c r="AL19">
        <f t="shared" si="9"/>
        <v>517.42515754661417</v>
      </c>
      <c r="AN19">
        <f t="shared" si="10"/>
        <v>623.28039610528606</v>
      </c>
      <c r="AO19">
        <f t="shared" si="11"/>
        <v>-31.164019805264299</v>
      </c>
      <c r="AP19">
        <f t="shared" si="12"/>
        <v>-7.0356534203209611</v>
      </c>
      <c r="AQ19">
        <f t="shared" si="13"/>
        <v>-530.03008277295112</v>
      </c>
      <c r="AR19">
        <f t="shared" si="14"/>
        <v>55.05064010674964</v>
      </c>
      <c r="AS19">
        <f t="shared" si="15"/>
        <v>59.009979242387338</v>
      </c>
      <c r="AT19">
        <f t="shared" si="16"/>
        <v>71.545074547760237</v>
      </c>
      <c r="AU19">
        <f t="shared" si="17"/>
        <v>185.60569389689721</v>
      </c>
      <c r="AW19">
        <v>16</v>
      </c>
      <c r="AX19">
        <f>(R19*SUMPRODUCT(K20:$K$23, X20:$X$23)-$AZ$3*SUMPRODUCT(K19:$K$22, W20:$W$23))/Z19</f>
        <v>1149.8654112067395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2214.7210744672116</v>
      </c>
      <c r="P20">
        <f t="shared" si="30"/>
        <v>110.73605372336058</v>
      </c>
      <c r="Q20" s="5">
        <f t="shared" si="31"/>
        <v>25</v>
      </c>
      <c r="R20">
        <f t="shared" si="0"/>
        <v>250000</v>
      </c>
      <c r="S20">
        <f t="shared" si="1"/>
        <v>917.73828373757101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902.12700767948968</v>
      </c>
      <c r="AC20">
        <f t="shared" si="2"/>
        <v>707.09708305662343</v>
      </c>
      <c r="AE20">
        <f t="shared" si="3"/>
        <v>1706.3936846592351</v>
      </c>
      <c r="AF20">
        <f t="shared" si="4"/>
        <v>-85.319684232961748</v>
      </c>
      <c r="AG20">
        <f t="shared" si="5"/>
        <v>-19.261947975432264</v>
      </c>
      <c r="AH20">
        <f t="shared" si="6"/>
        <v>-1556.6666229770176</v>
      </c>
      <c r="AI20">
        <f t="shared" si="7"/>
        <v>45.145429473823469</v>
      </c>
      <c r="AJ20">
        <f t="shared" si="8"/>
        <v>195.02992462286625</v>
      </c>
      <c r="AK20">
        <f t="shared" si="32"/>
        <v>137.00981474014296</v>
      </c>
      <c r="AL20">
        <f t="shared" si="9"/>
        <v>377.18516883683264</v>
      </c>
      <c r="AN20">
        <f t="shared" si="10"/>
        <v>580.57560463460186</v>
      </c>
      <c r="AO20">
        <f t="shared" si="11"/>
        <v>-29.028780231730092</v>
      </c>
      <c r="AP20">
        <f t="shared" si="12"/>
        <v>-6.553597327987104</v>
      </c>
      <c r="AQ20">
        <f t="shared" si="13"/>
        <v>-529.63315205298954</v>
      </c>
      <c r="AR20">
        <f t="shared" si="14"/>
        <v>15.360075021895087</v>
      </c>
      <c r="AS20">
        <f t="shared" si="15"/>
        <v>66.356092048226969</v>
      </c>
      <c r="AT20">
        <f t="shared" si="16"/>
        <v>46.615594483706872</v>
      </c>
      <c r="AU20">
        <f t="shared" si="17"/>
        <v>128.33176155382893</v>
      </c>
      <c r="AW20">
        <v>17</v>
      </c>
      <c r="AX20">
        <f>(R20*SUMPRODUCT(K21:$K$23, X21:$X$23)-$AZ$3*SUMPRODUCT(K20:$K$22, W21:$W$23))/Z20</f>
        <v>917.73828373757101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2214.7210744672116</v>
      </c>
      <c r="P21">
        <f t="shared" si="30"/>
        <v>110.73605372336058</v>
      </c>
      <c r="Q21" s="5">
        <f t="shared" si="31"/>
        <v>25</v>
      </c>
      <c r="R21">
        <f t="shared" si="0"/>
        <v>250000</v>
      </c>
      <c r="S21">
        <f t="shared" si="1"/>
        <v>642.17326790257732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707.09708305662343</v>
      </c>
      <c r="AC21">
        <f t="shared" si="2"/>
        <v>485.60068999095449</v>
      </c>
      <c r="AE21">
        <f t="shared" si="3"/>
        <v>1674.7350530666174</v>
      </c>
      <c r="AF21">
        <f t="shared" si="4"/>
        <v>-83.736752653330882</v>
      </c>
      <c r="AG21">
        <f t="shared" si="5"/>
        <v>-18.904582075527312</v>
      </c>
      <c r="AH21">
        <f t="shared" si="6"/>
        <v>-1647.4642015062948</v>
      </c>
      <c r="AI21">
        <f t="shared" si="7"/>
        <v>-75.370483168535657</v>
      </c>
      <c r="AJ21">
        <f t="shared" si="8"/>
        <v>221.49639306566894</v>
      </c>
      <c r="AK21">
        <f t="shared" si="32"/>
        <v>117.8922931720064</v>
      </c>
      <c r="AL21">
        <f t="shared" si="9"/>
        <v>264.0182030691397</v>
      </c>
      <c r="AN21">
        <f t="shared" si="10"/>
        <v>541.99963493990606</v>
      </c>
      <c r="AO21">
        <f t="shared" si="11"/>
        <v>-27.099981746995304</v>
      </c>
      <c r="AP21">
        <f t="shared" si="12"/>
        <v>-6.1181478018658986</v>
      </c>
      <c r="AQ21">
        <f t="shared" si="13"/>
        <v>-533.17388571877996</v>
      </c>
      <c r="AR21">
        <f t="shared" si="14"/>
        <v>-24.392380327735161</v>
      </c>
      <c r="AS21">
        <f t="shared" si="15"/>
        <v>71.683556131623604</v>
      </c>
      <c r="AT21">
        <f t="shared" si="16"/>
        <v>38.153843943525636</v>
      </c>
      <c r="AU21">
        <f t="shared" si="17"/>
        <v>85.445019747414079</v>
      </c>
      <c r="AW21">
        <v>18</v>
      </c>
      <c r="AX21">
        <f>(R21*SUMPRODUCT(K22:$K$23, X22:$X$23)-$AZ$3*SUMPRODUCT(K21:$K$22, W22:$W$23))/Z21</f>
        <v>642.17326790257732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2214.7210744672116</v>
      </c>
      <c r="P22">
        <f t="shared" si="30"/>
        <v>110.73605372336058</v>
      </c>
      <c r="Q22" s="5">
        <f t="shared" si="31"/>
        <v>25</v>
      </c>
      <c r="R22">
        <f t="shared" si="0"/>
        <v>250000</v>
      </c>
      <c r="S22">
        <f t="shared" si="1"/>
        <v>332.93820091782521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485.60068999095449</v>
      </c>
      <c r="AC22">
        <f t="shared" si="2"/>
        <v>246.91257035367693</v>
      </c>
      <c r="AE22">
        <f t="shared" si="3"/>
        <v>1642.474403975428</v>
      </c>
      <c r="AF22">
        <f t="shared" si="4"/>
        <v>-82.123720198771409</v>
      </c>
      <c r="AG22">
        <f t="shared" si="5"/>
        <v>-18.54042053998327</v>
      </c>
      <c r="AH22">
        <f t="shared" si="6"/>
        <v>-1751.1571478877177</v>
      </c>
      <c r="AI22">
        <f t="shared" si="7"/>
        <v>-209.34688465104432</v>
      </c>
      <c r="AJ22">
        <f t="shared" si="8"/>
        <v>238.68811963727757</v>
      </c>
      <c r="AK22">
        <f t="shared" si="32"/>
        <v>143.21659616373279</v>
      </c>
      <c r="AL22">
        <f t="shared" si="9"/>
        <v>172.55783114996603</v>
      </c>
      <c r="AN22">
        <f t="shared" si="10"/>
        <v>496.78413295337219</v>
      </c>
      <c r="AO22">
        <f t="shared" si="11"/>
        <v>-24.839206647668615</v>
      </c>
      <c r="AP22">
        <f t="shared" si="12"/>
        <v>-5.6077505501779958</v>
      </c>
      <c r="AQ22">
        <f t="shared" si="13"/>
        <v>-529.6564033344381</v>
      </c>
      <c r="AR22">
        <f t="shared" si="14"/>
        <v>-63.319227578912432</v>
      </c>
      <c r="AS22">
        <f t="shared" si="15"/>
        <v>72.193801177829286</v>
      </c>
      <c r="AT22">
        <f t="shared" si="16"/>
        <v>43.317407186089483</v>
      </c>
      <c r="AU22">
        <f t="shared" si="17"/>
        <v>52.191980785006344</v>
      </c>
      <c r="AW22">
        <v>19</v>
      </c>
      <c r="AX22">
        <f>(R22*SUMPRODUCT(K23:$K$23, X23:$X$23)-$AZ$3*SUMPRODUCT(K22:$K$22, W23:$W$23))/Z22</f>
        <v>332.93820091782521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2214.7210744672116</v>
      </c>
      <c r="P23">
        <f t="shared" si="30"/>
        <v>110.73605372336058</v>
      </c>
      <c r="Q23" s="5">
        <f t="shared" si="31"/>
        <v>25</v>
      </c>
      <c r="R23">
        <f t="shared" si="0"/>
        <v>250000</v>
      </c>
      <c r="S23">
        <f t="shared" si="1"/>
        <v>339.77116554480233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246.91257035367693</v>
      </c>
      <c r="AC23">
        <f t="shared" si="2"/>
        <v>246.9125703536769</v>
      </c>
      <c r="AE23">
        <f t="shared" si="3"/>
        <v>1609.4434388990242</v>
      </c>
      <c r="AF23">
        <f t="shared" si="4"/>
        <v>-80.472171944951214</v>
      </c>
      <c r="AG23">
        <f t="shared" si="5"/>
        <v>-18.167563598118139</v>
      </c>
      <c r="AH23">
        <f t="shared" si="6"/>
        <v>-1874.5273646529542</v>
      </c>
      <c r="AI23">
        <f t="shared" si="7"/>
        <v>-363.72366129699958</v>
      </c>
      <c r="AJ23">
        <f t="shared" si="8"/>
        <v>0</v>
      </c>
      <c r="AK23">
        <f t="shared" si="32"/>
        <v>184.51433069627524</v>
      </c>
      <c r="AL23">
        <f t="shared" si="9"/>
        <v>-179.20933060072434</v>
      </c>
      <c r="AN23">
        <f t="shared" si="10"/>
        <v>440.97613970056597</v>
      </c>
      <c r="AO23">
        <f t="shared" si="11"/>
        <v>-22.0488069850283</v>
      </c>
      <c r="AP23">
        <f t="shared" si="12"/>
        <v>-4.977784164159929</v>
      </c>
      <c r="AQ23">
        <f t="shared" si="13"/>
        <v>-513.60726388322416</v>
      </c>
      <c r="AR23">
        <f t="shared" si="14"/>
        <v>-99.657715331846489</v>
      </c>
      <c r="AS23">
        <f t="shared" si="15"/>
        <v>0</v>
      </c>
      <c r="AT23">
        <f t="shared" si="16"/>
        <v>50.555623952549468</v>
      </c>
      <c r="AU23">
        <f t="shared" si="17"/>
        <v>-49.102091379297022</v>
      </c>
      <c r="AW23">
        <v>20</v>
      </c>
      <c r="AX23">
        <f>(R23*SUMPRODUCT(K$23:$K24, X$23:$X24)-$AZ$3*SUMPRODUCT(K$22:$K23, W$23:$W24))/Z23</f>
        <v>339.77116554480233</v>
      </c>
    </row>
    <row r="25" spans="5:50" x14ac:dyDescent="0.25">
      <c r="AN25" s="6">
        <f t="shared" ref="AN25:AU25" si="33">SUM(AN3:AN23)</f>
        <v>20852.501172805401</v>
      </c>
      <c r="AO25" s="6">
        <f t="shared" si="33"/>
        <v>-2703.6658644906784</v>
      </c>
      <c r="AP25" s="6">
        <f t="shared" si="33"/>
        <v>-483.5349265666847</v>
      </c>
      <c r="AQ25" s="6">
        <f t="shared" si="33"/>
        <v>-12058.184210586385</v>
      </c>
      <c r="AR25" s="6">
        <f t="shared" si="33"/>
        <v>5607.1161711616487</v>
      </c>
      <c r="AS25" s="6">
        <f t="shared" si="33"/>
        <v>-759.44323557948962</v>
      </c>
      <c r="AT25" s="6">
        <f t="shared" si="33"/>
        <v>1926.7756562535494</v>
      </c>
      <c r="AU25" s="7">
        <f t="shared" si="33"/>
        <v>6774.4485918357095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47DC-29AE-4727-BE8A-34B3C9016DED}">
  <sheetPr codeName="Sheet6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'T.26.04.D'!C3*(1+C12)</f>
        <v>2204.9565514906226</v>
      </c>
      <c r="K3">
        <v>1</v>
      </c>
      <c r="L3" s="2">
        <v>0</v>
      </c>
      <c r="O3">
        <f>$C$3</f>
        <v>2204.9565514906226</v>
      </c>
      <c r="P3">
        <f>O3*B5</f>
        <v>1763.9652411924981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2204.9565514906226</v>
      </c>
      <c r="AF3">
        <f t="shared" ref="AF3:AF23" si="4">-$Z3*P3</f>
        <v>-1763.9652411924981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167.8415684981245</v>
      </c>
      <c r="AJ3">
        <f t="shared" ref="AJ3:AJ23" si="8">AB3-AC3</f>
        <v>0</v>
      </c>
      <c r="AL3">
        <f t="shared" ref="AL3:AL23" si="9">SUM(AI3:AK3)</f>
        <v>167.8415684981245</v>
      </c>
      <c r="AN3">
        <f t="shared" ref="AN3:AN23" si="10">AE3*$K3</f>
        <v>2204.9565514906226</v>
      </c>
      <c r="AO3">
        <f t="shared" ref="AO3:AO23" si="11">AF3*$K3</f>
        <v>-1763.9652411924981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167.8415684981245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167.8415684981245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1132.0953517657815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500000</v>
      </c>
      <c r="S4">
        <f t="shared" si="1"/>
        <v>34.040947310946855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33.620823198372818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-33.620823198372818</v>
      </c>
      <c r="AK4">
        <f>G4*MAX(0, SUM(AB4, AE4:AF4))</f>
        <v>0</v>
      </c>
      <c r="AL4">
        <f t="shared" si="9"/>
        <v>-1204.4848231983729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-1098.4745285674078</v>
      </c>
      <c r="AR4">
        <f t="shared" si="14"/>
        <v>-1098.4745285674078</v>
      </c>
      <c r="AS4">
        <f t="shared" si="15"/>
        <v>-31.542192699477262</v>
      </c>
      <c r="AT4">
        <f t="shared" si="16"/>
        <v>0</v>
      </c>
      <c r="AU4">
        <f t="shared" si="17"/>
        <v>-1130.016721266885</v>
      </c>
      <c r="AW4">
        <v>1</v>
      </c>
      <c r="AX4">
        <f>(R4*SUMPRODUCT(K5:$K$23, X5:$X$23)-$AZ$3*SUMPRODUCT(K4:$K$22, W5:$W$23))/Z4</f>
        <v>34.040947310946855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2204.9565514906226</v>
      </c>
      <c r="P5">
        <f t="shared" ref="P5:P23" si="30">O5*$C$5</f>
        <v>110.24782757453113</v>
      </c>
      <c r="Q5" s="5">
        <f t="shared" ref="Q5:Q23" si="31">$C$8</f>
        <v>25</v>
      </c>
      <c r="R5">
        <f t="shared" si="0"/>
        <v>500000</v>
      </c>
      <c r="S5">
        <f t="shared" si="1"/>
        <v>84.514093903295105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33.620823198372818</v>
      </c>
      <c r="AC5">
        <f t="shared" si="2"/>
        <v>82.440565693470489</v>
      </c>
      <c r="AE5">
        <f t="shared" si="3"/>
        <v>2150.8585969389837</v>
      </c>
      <c r="AF5">
        <f t="shared" si="4"/>
        <v>-107.54292984694918</v>
      </c>
      <c r="AG5">
        <f t="shared" si="5"/>
        <v>-24.386632420091601</v>
      </c>
      <c r="AH5">
        <f t="shared" si="6"/>
        <v>-1158.196238167968</v>
      </c>
      <c r="AI5">
        <f t="shared" si="7"/>
        <v>860.7327965039749</v>
      </c>
      <c r="AJ5">
        <f t="shared" si="8"/>
        <v>-48.819742495097671</v>
      </c>
      <c r="AK5">
        <f>G5*SUM(AB5, AE5:AF5)</f>
        <v>85.154396101906698</v>
      </c>
      <c r="AL5">
        <f t="shared" si="9"/>
        <v>897.06745011078397</v>
      </c>
      <c r="AN5">
        <f t="shared" si="10"/>
        <v>1857.4008524354945</v>
      </c>
      <c r="AO5">
        <f t="shared" si="11"/>
        <v>-92.870042621774715</v>
      </c>
      <c r="AP5">
        <f t="shared" si="12"/>
        <v>-21.059381546314722</v>
      </c>
      <c r="AQ5">
        <f t="shared" si="13"/>
        <v>-1000.1748525553089</v>
      </c>
      <c r="AR5">
        <f t="shared" si="14"/>
        <v>743.296575712096</v>
      </c>
      <c r="AS5">
        <f t="shared" si="15"/>
        <v>-42.158899453048576</v>
      </c>
      <c r="AT5">
        <f t="shared" si="16"/>
        <v>73.536144186050436</v>
      </c>
      <c r="AU5">
        <f t="shared" si="17"/>
        <v>774.67382044509793</v>
      </c>
      <c r="AW5">
        <v>2</v>
      </c>
      <c r="AX5">
        <f>(R5*SUMPRODUCT(K6:$K$23, X6:$X$23)-$AZ$3*SUMPRODUCT(K5:$K$22, W6:$W$23))/Z5</f>
        <v>84.514093903295105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2204.9565514906226</v>
      </c>
      <c r="P6">
        <f t="shared" si="30"/>
        <v>110.24782757453113</v>
      </c>
      <c r="Q6" s="5">
        <f t="shared" si="31"/>
        <v>25</v>
      </c>
      <c r="R6">
        <f t="shared" si="0"/>
        <v>500000</v>
      </c>
      <c r="S6">
        <f t="shared" si="1"/>
        <v>149.28191846453959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82.440565693470489</v>
      </c>
      <c r="AC6">
        <f t="shared" si="2"/>
        <v>143.82108550294288</v>
      </c>
      <c r="AE6">
        <f t="shared" si="3"/>
        <v>2124.2977581208897</v>
      </c>
      <c r="AF6">
        <f t="shared" si="4"/>
        <v>-106.21488790604448</v>
      </c>
      <c r="AG6">
        <f t="shared" si="5"/>
        <v>-24.085483188827407</v>
      </c>
      <c r="AH6">
        <f t="shared" si="6"/>
        <v>-1145.658141265538</v>
      </c>
      <c r="AI6">
        <f t="shared" si="7"/>
        <v>848.33924576048003</v>
      </c>
      <c r="AJ6">
        <f t="shared" si="8"/>
        <v>-61.380519809472389</v>
      </c>
      <c r="AK6">
        <f>G6*SUM(AB6, AE6:AF6)</f>
        <v>122.88062100063647</v>
      </c>
      <c r="AL6">
        <f t="shared" si="9"/>
        <v>909.83934695164407</v>
      </c>
      <c r="AN6">
        <f t="shared" si="10"/>
        <v>1654.4587912617367</v>
      </c>
      <c r="AO6">
        <f t="shared" si="11"/>
        <v>-82.722939563086825</v>
      </c>
      <c r="AP6">
        <f t="shared" si="12"/>
        <v>-18.758405807852185</v>
      </c>
      <c r="AQ6">
        <f t="shared" si="13"/>
        <v>-892.26859857632246</v>
      </c>
      <c r="AR6">
        <f t="shared" si="14"/>
        <v>660.70884731447529</v>
      </c>
      <c r="AS6">
        <f t="shared" si="15"/>
        <v>-47.804758171390809</v>
      </c>
      <c r="AT6">
        <f t="shared" si="16"/>
        <v>95.702649458162782</v>
      </c>
      <c r="AU6">
        <f t="shared" si="17"/>
        <v>708.60673860124723</v>
      </c>
      <c r="AW6">
        <v>3</v>
      </c>
      <c r="AX6">
        <f>(R6*SUMPRODUCT(K7:$K$23, X7:$X$23)-$AZ$3*SUMPRODUCT(K6:$K$22, W7:$W$23))/Z6</f>
        <v>149.28191846453959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2204.9565514906226</v>
      </c>
      <c r="P7">
        <f t="shared" si="30"/>
        <v>110.24782757453113</v>
      </c>
      <c r="Q7" s="5">
        <f t="shared" si="31"/>
        <v>25</v>
      </c>
      <c r="R7">
        <f t="shared" si="0"/>
        <v>500000</v>
      </c>
      <c r="S7">
        <f t="shared" si="1"/>
        <v>203.89846636679019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143.82108550294288</v>
      </c>
      <c r="AC7">
        <f t="shared" si="2"/>
        <v>194.01301328774844</v>
      </c>
      <c r="AE7">
        <f t="shared" si="3"/>
        <v>2098.0553328621513</v>
      </c>
      <c r="AF7">
        <f t="shared" si="4"/>
        <v>-104.90276664310755</v>
      </c>
      <c r="AG7">
        <f t="shared" si="5"/>
        <v>-23.787944159759036</v>
      </c>
      <c r="AH7">
        <f t="shared" si="6"/>
        <v>-1133.6839436018911</v>
      </c>
      <c r="AI7">
        <f t="shared" si="7"/>
        <v>835.6806784573937</v>
      </c>
      <c r="AJ7">
        <f t="shared" si="8"/>
        <v>-50.191927784805557</v>
      </c>
      <c r="AK7">
        <f>G7*SUM(AB7, AE7:AF7)</f>
        <v>104.92540629954954</v>
      </c>
      <c r="AL7">
        <f t="shared" si="9"/>
        <v>890.41415697213768</v>
      </c>
      <c r="AN7">
        <f t="shared" si="10"/>
        <v>1479.1531659425141</v>
      </c>
      <c r="AO7">
        <f t="shared" si="11"/>
        <v>-73.95765829712569</v>
      </c>
      <c r="AP7">
        <f t="shared" si="12"/>
        <v>-16.77077451869242</v>
      </c>
      <c r="AQ7">
        <f t="shared" si="13"/>
        <v>-799.2602330794241</v>
      </c>
      <c r="AR7">
        <f t="shared" si="14"/>
        <v>589.16450004727187</v>
      </c>
      <c r="AS7">
        <f t="shared" si="15"/>
        <v>-35.385886980575201</v>
      </c>
      <c r="AT7">
        <f t="shared" si="16"/>
        <v>73.973619515582371</v>
      </c>
      <c r="AU7">
        <f t="shared" si="17"/>
        <v>627.75223258227902</v>
      </c>
      <c r="AW7">
        <v>4</v>
      </c>
      <c r="AX7">
        <f>(R7*SUMPRODUCT(K8:$K$23, X8:$X$23)-$AZ$3*SUMPRODUCT(K7:$K$22, W8:$W$23))/Z7</f>
        <v>203.89846636679019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2204.9565514906226</v>
      </c>
      <c r="P8">
        <f t="shared" si="30"/>
        <v>110.24782757453113</v>
      </c>
      <c r="Q8" s="5">
        <f t="shared" si="31"/>
        <v>25</v>
      </c>
      <c r="R8">
        <f t="shared" si="0"/>
        <v>500000</v>
      </c>
      <c r="S8">
        <f t="shared" si="1"/>
        <v>229.56902516453133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194.01301328774844</v>
      </c>
      <c r="AC8">
        <f t="shared" si="2"/>
        <v>215.73934590442423</v>
      </c>
      <c r="AE8">
        <f t="shared" si="3"/>
        <v>2072.1257313582796</v>
      </c>
      <c r="AF8">
        <f t="shared" si="4"/>
        <v>-103.60628656791398</v>
      </c>
      <c r="AG8">
        <f t="shared" si="5"/>
        <v>-23.493951955169535</v>
      </c>
      <c r="AH8">
        <f t="shared" si="6"/>
        <v>-1122.2552598381487</v>
      </c>
      <c r="AI8">
        <f t="shared" si="7"/>
        <v>822.77023299704751</v>
      </c>
      <c r="AJ8">
        <f t="shared" si="8"/>
        <v>-21.726332616675791</v>
      </c>
      <c r="AK8">
        <f t="shared" ref="AK8:AK23" si="32">G8*SUM(AB8:AB8, AE8:AF8)</f>
        <v>46.061941357063823</v>
      </c>
      <c r="AL8">
        <f t="shared" si="9"/>
        <v>847.10584173743553</v>
      </c>
      <c r="AN8">
        <f t="shared" si="10"/>
        <v>1362.1188795691646</v>
      </c>
      <c r="AO8">
        <f t="shared" si="11"/>
        <v>-68.105943978458228</v>
      </c>
      <c r="AP8">
        <f t="shared" si="12"/>
        <v>-15.44382902520605</v>
      </c>
      <c r="AQ8">
        <f t="shared" si="13"/>
        <v>-737.71830250827156</v>
      </c>
      <c r="AR8">
        <f t="shared" si="14"/>
        <v>540.85080405722886</v>
      </c>
      <c r="AS8">
        <f t="shared" si="15"/>
        <v>-14.281878456079323</v>
      </c>
      <c r="AT8">
        <f t="shared" si="16"/>
        <v>30.278973424521411</v>
      </c>
      <c r="AU8">
        <f t="shared" si="17"/>
        <v>556.84789902567093</v>
      </c>
      <c r="AW8">
        <v>5</v>
      </c>
      <c r="AX8">
        <f>(R8*SUMPRODUCT(K9:$K$23, X9:$X$23)-$AZ$3*SUMPRODUCT(K8:$K$22, W9:$W$23))/Z8</f>
        <v>229.56902516453133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2204.9565514906226</v>
      </c>
      <c r="P9">
        <f t="shared" si="30"/>
        <v>110.24782757453113</v>
      </c>
      <c r="Q9" s="5">
        <f t="shared" si="31"/>
        <v>25</v>
      </c>
      <c r="R9">
        <f t="shared" si="0"/>
        <v>500000</v>
      </c>
      <c r="S9">
        <f t="shared" si="1"/>
        <v>237.02473427881054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215.73934590442423</v>
      </c>
      <c r="AC9">
        <f t="shared" si="2"/>
        <v>219.99101009370224</v>
      </c>
      <c r="AE9">
        <f t="shared" si="3"/>
        <v>2046.4978916696653</v>
      </c>
      <c r="AF9">
        <f t="shared" si="4"/>
        <v>-102.32489458348327</v>
      </c>
      <c r="AG9">
        <f t="shared" si="5"/>
        <v>-23.203381153771101</v>
      </c>
      <c r="AH9">
        <f t="shared" si="6"/>
        <v>-1112.6256369348407</v>
      </c>
      <c r="AI9">
        <f t="shared" si="7"/>
        <v>808.34397899757028</v>
      </c>
      <c r="AJ9">
        <f t="shared" si="8"/>
        <v>-4.2516641892780171</v>
      </c>
      <c r="AK9">
        <f t="shared" si="32"/>
        <v>12.743482823644577</v>
      </c>
      <c r="AL9">
        <f t="shared" si="9"/>
        <v>816.83579763193688</v>
      </c>
      <c r="AN9">
        <f t="shared" si="10"/>
        <v>1278.532914087416</v>
      </c>
      <c r="AO9">
        <f t="shared" si="11"/>
        <v>-63.926645704370806</v>
      </c>
      <c r="AP9">
        <f t="shared" si="12"/>
        <v>-14.496123667641955</v>
      </c>
      <c r="AQ9">
        <f t="shared" si="13"/>
        <v>-695.10381792676981</v>
      </c>
      <c r="AR9">
        <f t="shared" si="14"/>
        <v>505.00632678863354</v>
      </c>
      <c r="AS9">
        <f t="shared" si="15"/>
        <v>-2.6561926243685412</v>
      </c>
      <c r="AT9">
        <f t="shared" si="16"/>
        <v>7.9613872540295567</v>
      </c>
      <c r="AU9">
        <f t="shared" si="17"/>
        <v>510.3115214182946</v>
      </c>
      <c r="AW9">
        <v>6</v>
      </c>
      <c r="AX9">
        <f>(R9*SUMPRODUCT(K10:$K$23, X10:$X$23)-$AZ$3*SUMPRODUCT(K9:$K$22, W10:$W$23))/Z9</f>
        <v>237.02473427881054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2204.9565514906226</v>
      </c>
      <c r="P10">
        <f t="shared" si="30"/>
        <v>110.24782757453113</v>
      </c>
      <c r="Q10" s="5">
        <f t="shared" si="31"/>
        <v>25</v>
      </c>
      <c r="R10">
        <f t="shared" si="0"/>
        <v>500000</v>
      </c>
      <c r="S10">
        <f t="shared" si="1"/>
        <v>241.56903537223346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219.99101009370224</v>
      </c>
      <c r="AC10">
        <f t="shared" si="2"/>
        <v>221.43351983282719</v>
      </c>
      <c r="AE10">
        <f t="shared" si="3"/>
        <v>2021.1667009502073</v>
      </c>
      <c r="AF10">
        <f t="shared" si="4"/>
        <v>-101.05833504751037</v>
      </c>
      <c r="AG10">
        <f t="shared" si="5"/>
        <v>-22.916173785644808</v>
      </c>
      <c r="AH10">
        <f t="shared" si="6"/>
        <v>-1103.4711317716924</v>
      </c>
      <c r="AI10">
        <f t="shared" si="7"/>
        <v>793.72106034535977</v>
      </c>
      <c r="AJ10">
        <f t="shared" si="8"/>
        <v>-1.4425097391249437</v>
      </c>
      <c r="AK10">
        <f t="shared" si="32"/>
        <v>8.774407441585236</v>
      </c>
      <c r="AL10">
        <f t="shared" si="9"/>
        <v>801.05295804782008</v>
      </c>
      <c r="AN10">
        <f t="shared" si="10"/>
        <v>1199.7220510200807</v>
      </c>
      <c r="AO10">
        <f t="shared" si="11"/>
        <v>-59.986102551004038</v>
      </c>
      <c r="AP10">
        <f t="shared" si="12"/>
        <v>-13.602558860049074</v>
      </c>
      <c r="AQ10">
        <f t="shared" si="13"/>
        <v>-654.99725917125068</v>
      </c>
      <c r="AR10">
        <f t="shared" si="14"/>
        <v>471.13613043777701</v>
      </c>
      <c r="AS10">
        <f t="shared" si="15"/>
        <v>-0.85624344692885068</v>
      </c>
      <c r="AT10">
        <f t="shared" si="16"/>
        <v>5.2083037422670433</v>
      </c>
      <c r="AU10">
        <f t="shared" si="17"/>
        <v>475.48819073311523</v>
      </c>
      <c r="AW10">
        <v>7</v>
      </c>
      <c r="AX10">
        <f>(R10*SUMPRODUCT(K11:$K$23, X11:$X$23)-$AZ$3*SUMPRODUCT(K10:$K$22, W11:$W$23))/Z10</f>
        <v>241.56903537223346</v>
      </c>
    </row>
    <row r="11" spans="1:52" x14ac:dyDescent="0.25">
      <c r="A11" t="s">
        <v>33</v>
      </c>
      <c r="C11" s="25">
        <f>AU25</f>
        <v>6570.584934769342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2204.9565514906226</v>
      </c>
      <c r="P11">
        <f t="shared" si="30"/>
        <v>110.24782757453113</v>
      </c>
      <c r="Q11" s="5">
        <f t="shared" si="31"/>
        <v>25</v>
      </c>
      <c r="R11">
        <f t="shared" si="0"/>
        <v>500000</v>
      </c>
      <c r="S11">
        <f t="shared" si="1"/>
        <v>242.35395734003095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221.43351983282719</v>
      </c>
      <c r="AC11">
        <f t="shared" si="2"/>
        <v>219.40083953158501</v>
      </c>
      <c r="AE11">
        <f t="shared" si="3"/>
        <v>1996.1271680369805</v>
      </c>
      <c r="AF11">
        <f t="shared" si="4"/>
        <v>-99.806358401849025</v>
      </c>
      <c r="AG11">
        <f t="shared" si="5"/>
        <v>-22.632273260526759</v>
      </c>
      <c r="AH11">
        <f t="shared" si="6"/>
        <v>-1094.7757452320366</v>
      </c>
      <c r="AI11">
        <f t="shared" si="7"/>
        <v>778.91279114256804</v>
      </c>
      <c r="AJ11">
        <f t="shared" si="8"/>
        <v>2.0326803012421806</v>
      </c>
      <c r="AK11">
        <f t="shared" si="32"/>
        <v>5.0826103907230999</v>
      </c>
      <c r="AL11">
        <f t="shared" si="9"/>
        <v>786.02808183453328</v>
      </c>
      <c r="AN11">
        <f t="shared" si="10"/>
        <v>1126.8274948488299</v>
      </c>
      <c r="AO11">
        <f t="shared" si="11"/>
        <v>-56.341374742441495</v>
      </c>
      <c r="AP11">
        <f t="shared" si="12"/>
        <v>-12.776073683708844</v>
      </c>
      <c r="AQ11">
        <f t="shared" si="13"/>
        <v>-618.00842660452304</v>
      </c>
      <c r="AR11">
        <f t="shared" si="14"/>
        <v>439.70161981815653</v>
      </c>
      <c r="AS11">
        <f t="shared" si="15"/>
        <v>1.1474619895734306</v>
      </c>
      <c r="AT11">
        <f t="shared" si="16"/>
        <v>2.8691684706157159</v>
      </c>
      <c r="AU11">
        <f t="shared" si="17"/>
        <v>443.71825027834564</v>
      </c>
      <c r="AW11">
        <v>8</v>
      </c>
      <c r="AX11">
        <f>(R11*SUMPRODUCT(K12:$K$23, X12:$X$23)-$AZ$3*SUMPRODUCT(K11:$K$22, W12:$W$23))/Z11</f>
        <v>242.35395734003095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2204.9565514906226</v>
      </c>
      <c r="P12">
        <f t="shared" si="30"/>
        <v>110.24782757453113</v>
      </c>
      <c r="Q12" s="5">
        <f t="shared" si="31"/>
        <v>25</v>
      </c>
      <c r="R12">
        <f t="shared" si="0"/>
        <v>500000</v>
      </c>
      <c r="S12">
        <f t="shared" si="1"/>
        <v>240.07634585802711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219.40083953158501</v>
      </c>
      <c r="AC12">
        <f t="shared" si="2"/>
        <v>214.64365617845669</v>
      </c>
      <c r="AE12">
        <f t="shared" si="3"/>
        <v>1971.3726241337838</v>
      </c>
      <c r="AF12">
        <f t="shared" si="4"/>
        <v>-98.56863120668919</v>
      </c>
      <c r="AG12">
        <f t="shared" si="5"/>
        <v>-22.351603966992815</v>
      </c>
      <c r="AH12">
        <f t="shared" si="6"/>
        <v>-1086.931218573545</v>
      </c>
      <c r="AI12">
        <f t="shared" si="7"/>
        <v>763.52117038655683</v>
      </c>
      <c r="AJ12">
        <f t="shared" si="8"/>
        <v>4.7571833531283119</v>
      </c>
      <c r="AK12">
        <f t="shared" si="32"/>
        <v>4.8120711146549624</v>
      </c>
      <c r="AL12">
        <f t="shared" si="9"/>
        <v>773.09042485434009</v>
      </c>
      <c r="AN12">
        <f t="shared" si="10"/>
        <v>1057.9459880336021</v>
      </c>
      <c r="AO12">
        <f t="shared" si="11"/>
        <v>-52.897299401680101</v>
      </c>
      <c r="AP12">
        <f t="shared" si="12"/>
        <v>-11.99508882973676</v>
      </c>
      <c r="AQ12">
        <f t="shared" si="13"/>
        <v>-583.3065285988871</v>
      </c>
      <c r="AR12">
        <f t="shared" si="14"/>
        <v>409.74707120329805</v>
      </c>
      <c r="AS12">
        <f t="shared" si="15"/>
        <v>2.552963849233604</v>
      </c>
      <c r="AT12">
        <f t="shared" si="16"/>
        <v>2.582419613399336</v>
      </c>
      <c r="AU12">
        <f t="shared" si="17"/>
        <v>414.88245466593099</v>
      </c>
      <c r="AW12">
        <v>9</v>
      </c>
      <c r="AX12">
        <f>(R12*SUMPRODUCT(K13:$K$23, X13:$X$23)-$AZ$3*SUMPRODUCT(K12:$K$22, W13:$W$23))/Z12</f>
        <v>240.07634585802711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2204.9565514906226</v>
      </c>
      <c r="P13">
        <f t="shared" si="30"/>
        <v>110.24782757453113</v>
      </c>
      <c r="Q13" s="5">
        <f t="shared" si="31"/>
        <v>25</v>
      </c>
      <c r="R13">
        <f t="shared" si="0"/>
        <v>500000</v>
      </c>
      <c r="S13">
        <f t="shared" si="1"/>
        <v>234.42102994935664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214.64365617845669</v>
      </c>
      <c r="AC13">
        <f t="shared" si="2"/>
        <v>206.98545014606452</v>
      </c>
      <c r="AE13">
        <f t="shared" si="3"/>
        <v>1946.8983839094901</v>
      </c>
      <c r="AF13">
        <f t="shared" si="4"/>
        <v>-97.344919195474503</v>
      </c>
      <c r="AG13">
        <f t="shared" si="5"/>
        <v>-22.074112782328108</v>
      </c>
      <c r="AH13">
        <f t="shared" si="6"/>
        <v>-1079.5028998956304</v>
      </c>
      <c r="AI13">
        <f t="shared" si="7"/>
        <v>747.97645203605725</v>
      </c>
      <c r="AJ13">
        <f t="shared" si="8"/>
        <v>7.6582060323921723</v>
      </c>
      <c r="AK13">
        <f t="shared" si="32"/>
        <v>4.1283942417849442</v>
      </c>
      <c r="AL13">
        <f t="shared" si="9"/>
        <v>759.76305231023434</v>
      </c>
      <c r="AN13">
        <f t="shared" si="10"/>
        <v>993.45039165784033</v>
      </c>
      <c r="AO13">
        <f t="shared" si="11"/>
        <v>-49.672519582892015</v>
      </c>
      <c r="AP13">
        <f t="shared" si="12"/>
        <v>-11.263831831360072</v>
      </c>
      <c r="AQ13">
        <f t="shared" si="13"/>
        <v>-550.84157835889653</v>
      </c>
      <c r="AR13">
        <f t="shared" si="14"/>
        <v>381.67246188469176</v>
      </c>
      <c r="AS13">
        <f t="shared" si="15"/>
        <v>3.9077785698291132</v>
      </c>
      <c r="AT13">
        <f t="shared" si="16"/>
        <v>2.1066096260162568</v>
      </c>
      <c r="AU13">
        <f t="shared" si="17"/>
        <v>387.68685008053711</v>
      </c>
      <c r="AW13">
        <v>10</v>
      </c>
      <c r="AX13">
        <f>(R13*SUMPRODUCT(K14:$K$23, X14:$X$23)-$AZ$3*SUMPRODUCT(K13:$K$22, W14:$W$23))/Z13</f>
        <v>234.42102994935664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2204.9565514906226</v>
      </c>
      <c r="P14">
        <f t="shared" si="30"/>
        <v>110.24782757453113</v>
      </c>
      <c r="Q14" s="5">
        <f t="shared" si="31"/>
        <v>25</v>
      </c>
      <c r="R14">
        <f t="shared" si="0"/>
        <v>500000</v>
      </c>
      <c r="S14">
        <f t="shared" si="1"/>
        <v>225.1857267654797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206.98545014606452</v>
      </c>
      <c r="AC14">
        <f t="shared" si="2"/>
        <v>196.35950337978193</v>
      </c>
      <c r="AE14">
        <f t="shared" si="3"/>
        <v>1922.6981196530585</v>
      </c>
      <c r="AF14">
        <f t="shared" si="4"/>
        <v>-96.134905982652924</v>
      </c>
      <c r="AG14">
        <f t="shared" si="5"/>
        <v>-21.799727962363384</v>
      </c>
      <c r="AH14">
        <f t="shared" si="6"/>
        <v>-1072.8738428288164</v>
      </c>
      <c r="AI14">
        <f t="shared" si="7"/>
        <v>731.88964287922568</v>
      </c>
      <c r="AJ14">
        <f t="shared" si="8"/>
        <v>10.625946766282595</v>
      </c>
      <c r="AK14">
        <f t="shared" si="32"/>
        <v>3.6603875948696456</v>
      </c>
      <c r="AL14">
        <f t="shared" si="9"/>
        <v>746.17597724037796</v>
      </c>
      <c r="AN14">
        <f t="shared" si="10"/>
        <v>933.1383311366933</v>
      </c>
      <c r="AO14">
        <f t="shared" si="11"/>
        <v>-46.656916556834659</v>
      </c>
      <c r="AP14">
        <f t="shared" si="12"/>
        <v>-10.58000814693901</v>
      </c>
      <c r="AQ14">
        <f t="shared" si="13"/>
        <v>-520.69521314045051</v>
      </c>
      <c r="AR14">
        <f t="shared" si="14"/>
        <v>355.20619329246904</v>
      </c>
      <c r="AS14">
        <f t="shared" si="15"/>
        <v>5.1570645078830593</v>
      </c>
      <c r="AT14">
        <f t="shared" si="16"/>
        <v>1.776486873668162</v>
      </c>
      <c r="AU14">
        <f t="shared" si="17"/>
        <v>362.13974467402028</v>
      </c>
      <c r="AW14">
        <v>11</v>
      </c>
      <c r="AX14">
        <f>(R14*SUMPRODUCT(K15:$K$23, X15:$X$23)-$AZ$3*SUMPRODUCT(K14:$K$22, W15:$W$23))/Z14</f>
        <v>225.1857267654797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2204.9565514906226</v>
      </c>
      <c r="P15">
        <f t="shared" si="30"/>
        <v>110.24782757453113</v>
      </c>
      <c r="Q15" s="5">
        <f t="shared" si="31"/>
        <v>25</v>
      </c>
      <c r="R15">
        <f t="shared" si="0"/>
        <v>500000</v>
      </c>
      <c r="S15">
        <f t="shared" si="1"/>
        <v>211.64532713965534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196.35950337978193</v>
      </c>
      <c r="AC15">
        <f t="shared" si="2"/>
        <v>182.25440851907206</v>
      </c>
      <c r="AE15">
        <f t="shared" si="3"/>
        <v>1898.7570268301019</v>
      </c>
      <c r="AF15">
        <f t="shared" si="4"/>
        <v>-94.937851341505095</v>
      </c>
      <c r="AG15">
        <f t="shared" si="5"/>
        <v>-21.52828165192734</v>
      </c>
      <c r="AH15">
        <f t="shared" si="6"/>
        <v>-1068.980616248195</v>
      </c>
      <c r="AI15">
        <f t="shared" si="7"/>
        <v>713.31027758847449</v>
      </c>
      <c r="AJ15">
        <f t="shared" si="8"/>
        <v>14.105094860709869</v>
      </c>
      <c r="AK15">
        <f t="shared" si="32"/>
        <v>8.2007325833603542</v>
      </c>
      <c r="AL15">
        <f t="shared" si="9"/>
        <v>735.61610503254474</v>
      </c>
      <c r="AN15">
        <f t="shared" si="10"/>
        <v>876.0519627998292</v>
      </c>
      <c r="AO15">
        <f t="shared" si="11"/>
        <v>-43.80259813999146</v>
      </c>
      <c r="AP15">
        <f t="shared" si="12"/>
        <v>-9.9327576569206038</v>
      </c>
      <c r="AQ15">
        <f t="shared" si="13"/>
        <v>-493.20821665246029</v>
      </c>
      <c r="AR15">
        <f t="shared" si="14"/>
        <v>329.10839035045689</v>
      </c>
      <c r="AS15">
        <f t="shared" si="15"/>
        <v>6.5078342639931321</v>
      </c>
      <c r="AT15">
        <f t="shared" si="16"/>
        <v>3.783668881554159</v>
      </c>
      <c r="AU15">
        <f t="shared" si="17"/>
        <v>339.39989349600421</v>
      </c>
      <c r="AW15">
        <v>12</v>
      </c>
      <c r="AX15">
        <f>(R15*SUMPRODUCT(K16:$K$23, X16:$X$23)-$AZ$3*SUMPRODUCT(K15:$K$22, W16:$W$23))/Z15</f>
        <v>211.64532713965534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2204.9565514906226</v>
      </c>
      <c r="P16">
        <f t="shared" si="30"/>
        <v>110.24782757453113</v>
      </c>
      <c r="Q16" s="5">
        <f t="shared" si="31"/>
        <v>25</v>
      </c>
      <c r="R16">
        <f t="shared" si="0"/>
        <v>500000</v>
      </c>
      <c r="S16">
        <f t="shared" si="1"/>
        <v>194.59658600865157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182.25440851907206</v>
      </c>
      <c r="AC16">
        <f t="shared" si="2"/>
        <v>165.48237886512243</v>
      </c>
      <c r="AE16">
        <f t="shared" si="3"/>
        <v>1875.0660683157244</v>
      </c>
      <c r="AF16">
        <f t="shared" si="4"/>
        <v>-93.75330341578622</v>
      </c>
      <c r="AG16">
        <f t="shared" si="5"/>
        <v>-21.259671387267456</v>
      </c>
      <c r="AH16">
        <f t="shared" si="6"/>
        <v>-1066.5489628121879</v>
      </c>
      <c r="AI16">
        <f t="shared" si="7"/>
        <v>693.50413070048285</v>
      </c>
      <c r="AJ16">
        <f t="shared" si="8"/>
        <v>16.77202965394963</v>
      </c>
      <c r="AK16">
        <f t="shared" si="32"/>
        <v>13.941326931274974</v>
      </c>
      <c r="AL16">
        <f t="shared" si="9"/>
        <v>724.21748728570742</v>
      </c>
      <c r="AN16">
        <f t="shared" si="10"/>
        <v>820.25351793628818</v>
      </c>
      <c r="AO16">
        <f t="shared" si="11"/>
        <v>-41.012675896814407</v>
      </c>
      <c r="AP16">
        <f t="shared" si="12"/>
        <v>-9.3001097615933741</v>
      </c>
      <c r="AQ16">
        <f t="shared" si="13"/>
        <v>-466.56518059858064</v>
      </c>
      <c r="AR16">
        <f t="shared" si="14"/>
        <v>303.37555167929975</v>
      </c>
      <c r="AS16">
        <f t="shared" si="15"/>
        <v>7.3369768452700024</v>
      </c>
      <c r="AT16">
        <f t="shared" si="16"/>
        <v>6.0986770830694335</v>
      </c>
      <c r="AU16">
        <f t="shared" si="17"/>
        <v>316.81120560763918</v>
      </c>
      <c r="AW16">
        <v>13</v>
      </c>
      <c r="AX16">
        <f>(R16*SUMPRODUCT(K17:$K$23, X17:$X$23)-$AZ$3*SUMPRODUCT(K16:$K$22, W17:$W$23))/Z16</f>
        <v>194.59658600865157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2204.9565514906226</v>
      </c>
      <c r="P17">
        <f t="shared" si="30"/>
        <v>110.24782757453113</v>
      </c>
      <c r="Q17" s="5">
        <f t="shared" si="31"/>
        <v>25</v>
      </c>
      <c r="R17">
        <f t="shared" si="0"/>
        <v>500000</v>
      </c>
      <c r="S17">
        <f t="shared" si="1"/>
        <v>176.5184361171161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165.48237886512243</v>
      </c>
      <c r="AC17">
        <f t="shared" si="2"/>
        <v>148.23224234635222</v>
      </c>
      <c r="AE17">
        <f t="shared" si="3"/>
        <v>1851.6233266811869</v>
      </c>
      <c r="AF17">
        <f t="shared" si="4"/>
        <v>-92.581166334059333</v>
      </c>
      <c r="AG17">
        <f t="shared" si="5"/>
        <v>-20.993875428400493</v>
      </c>
      <c r="AH17">
        <f t="shared" si="6"/>
        <v>-1063.984899885713</v>
      </c>
      <c r="AI17">
        <f t="shared" si="7"/>
        <v>674.0633850330139</v>
      </c>
      <c r="AJ17">
        <f t="shared" si="8"/>
        <v>17.250136518770205</v>
      </c>
      <c r="AK17">
        <f t="shared" si="32"/>
        <v>26.558438641129047</v>
      </c>
      <c r="AL17">
        <f t="shared" si="9"/>
        <v>717.87196019291321</v>
      </c>
      <c r="AN17">
        <f t="shared" si="10"/>
        <v>762.92588986064777</v>
      </c>
      <c r="AO17">
        <f t="shared" si="11"/>
        <v>-38.146294493032386</v>
      </c>
      <c r="AP17">
        <f t="shared" si="12"/>
        <v>-8.6501238464867356</v>
      </c>
      <c r="AQ17">
        <f t="shared" si="13"/>
        <v>-438.39457779922742</v>
      </c>
      <c r="AR17">
        <f t="shared" si="14"/>
        <v>277.73489372190119</v>
      </c>
      <c r="AS17">
        <f t="shared" si="15"/>
        <v>7.1075880089441146</v>
      </c>
      <c r="AT17">
        <f t="shared" si="16"/>
        <v>10.942895426744389</v>
      </c>
      <c r="AU17">
        <f t="shared" si="17"/>
        <v>295.78537715758972</v>
      </c>
      <c r="AW17">
        <v>14</v>
      </c>
      <c r="AX17">
        <f>(R17*SUMPRODUCT(K18:$K$23, X18:$X$23)-$AZ$3*SUMPRODUCT(K17:$K$22, W18:$W$23))/Z17</f>
        <v>176.5184361171161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2204.9565514906226</v>
      </c>
      <c r="P18">
        <f t="shared" si="30"/>
        <v>110.24782757453113</v>
      </c>
      <c r="Q18" s="5">
        <f t="shared" si="31"/>
        <v>25</v>
      </c>
      <c r="R18">
        <f t="shared" si="0"/>
        <v>500000</v>
      </c>
      <c r="S18">
        <f t="shared" si="1"/>
        <v>158.16715183169725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148.23224234635222</v>
      </c>
      <c r="AC18">
        <f t="shared" si="2"/>
        <v>131.15759981774113</v>
      </c>
      <c r="AE18">
        <f t="shared" si="3"/>
        <v>1828.4252175422782</v>
      </c>
      <c r="AF18">
        <f t="shared" si="4"/>
        <v>-91.421260877113909</v>
      </c>
      <c r="AG18">
        <f t="shared" si="5"/>
        <v>-20.730853135248893</v>
      </c>
      <c r="AH18">
        <f t="shared" si="6"/>
        <v>-1061.6707773519272</v>
      </c>
      <c r="AI18">
        <f t="shared" si="7"/>
        <v>654.60232617798829</v>
      </c>
      <c r="AJ18">
        <f t="shared" si="8"/>
        <v>17.074642528611093</v>
      </c>
      <c r="AK18">
        <f t="shared" si="32"/>
        <v>40.721101898648762</v>
      </c>
      <c r="AL18">
        <f t="shared" si="9"/>
        <v>712.39807060524811</v>
      </c>
      <c r="AN18">
        <f t="shared" si="10"/>
        <v>704.01603006857431</v>
      </c>
      <c r="AO18">
        <f t="shared" si="11"/>
        <v>-35.200801503428714</v>
      </c>
      <c r="AP18">
        <f t="shared" si="12"/>
        <v>-7.9821984427837878</v>
      </c>
      <c r="AQ18">
        <f t="shared" si="13"/>
        <v>-408.78524248084994</v>
      </c>
      <c r="AR18">
        <f t="shared" si="14"/>
        <v>252.04778764151186</v>
      </c>
      <c r="AS18">
        <f t="shared" si="15"/>
        <v>6.5744127419063396</v>
      </c>
      <c r="AT18">
        <f t="shared" si="16"/>
        <v>15.679234908627972</v>
      </c>
      <c r="AU18">
        <f t="shared" si="17"/>
        <v>274.30143529204616</v>
      </c>
      <c r="AW18">
        <v>15</v>
      </c>
      <c r="AX18">
        <f>(R18*SUMPRODUCT(K19:$K$23, X19:$X$23)-$AZ$3*SUMPRODUCT(K18:$K$22, W19:$W$23))/Z18</f>
        <v>158.16715183169725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2204.9565514906226</v>
      </c>
      <c r="P19">
        <f t="shared" si="30"/>
        <v>110.24782757453113</v>
      </c>
      <c r="Q19" s="5">
        <f t="shared" si="31"/>
        <v>25</v>
      </c>
      <c r="R19">
        <f t="shared" si="0"/>
        <v>500000</v>
      </c>
      <c r="S19">
        <f t="shared" si="1"/>
        <v>136.61591606452953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131.15759981774113</v>
      </c>
      <c r="AC19">
        <f t="shared" si="2"/>
        <v>111.86368788589675</v>
      </c>
      <c r="AE19">
        <f t="shared" si="3"/>
        <v>1805.4599975115987</v>
      </c>
      <c r="AF19">
        <f t="shared" si="4"/>
        <v>-90.272999875579927</v>
      </c>
      <c r="AG19">
        <f t="shared" si="5"/>
        <v>-20.470471360207174</v>
      </c>
      <c r="AH19">
        <f t="shared" si="6"/>
        <v>-1061.4648737845782</v>
      </c>
      <c r="AI19">
        <f t="shared" si="7"/>
        <v>633.25165249123324</v>
      </c>
      <c r="AJ19">
        <f t="shared" si="8"/>
        <v>19.293911931844377</v>
      </c>
      <c r="AK19">
        <f t="shared" si="32"/>
        <v>41.173484523218846</v>
      </c>
      <c r="AL19">
        <f t="shared" si="9"/>
        <v>693.71904894629643</v>
      </c>
      <c r="AN19">
        <f t="shared" si="10"/>
        <v>647.63695918871417</v>
      </c>
      <c r="AO19">
        <f t="shared" si="11"/>
        <v>-32.381847959435703</v>
      </c>
      <c r="AP19">
        <f t="shared" si="12"/>
        <v>-7.3429673563282964</v>
      </c>
      <c r="AQ19">
        <f t="shared" si="13"/>
        <v>-380.75830208974776</v>
      </c>
      <c r="AR19">
        <f t="shared" si="14"/>
        <v>227.15384178320238</v>
      </c>
      <c r="AS19">
        <f t="shared" si="15"/>
        <v>6.9209234608446479</v>
      </c>
      <c r="AT19">
        <f t="shared" si="16"/>
        <v>14.769349834708667</v>
      </c>
      <c r="AU19">
        <f t="shared" si="17"/>
        <v>248.84411507875566</v>
      </c>
      <c r="AW19">
        <v>16</v>
      </c>
      <c r="AX19">
        <f>(R19*SUMPRODUCT(K20:$K$23, X20:$X$23)-$AZ$3*SUMPRODUCT(K19:$K$22, W20:$W$23))/Z19</f>
        <v>136.61591606452953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2204.9565514906226</v>
      </c>
      <c r="P20">
        <f t="shared" si="30"/>
        <v>110.24782757453113</v>
      </c>
      <c r="Q20" s="5">
        <f t="shared" si="31"/>
        <v>25</v>
      </c>
      <c r="R20">
        <f t="shared" si="0"/>
        <v>500000</v>
      </c>
      <c r="S20">
        <f t="shared" si="1"/>
        <v>103.27107037923041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111.86368788589675</v>
      </c>
      <c r="AC20">
        <f t="shared" si="2"/>
        <v>83.495618567575661</v>
      </c>
      <c r="AE20">
        <f t="shared" si="3"/>
        <v>1782.7278298295296</v>
      </c>
      <c r="AF20">
        <f t="shared" si="4"/>
        <v>-89.136391491476473</v>
      </c>
      <c r="AG20">
        <f t="shared" si="5"/>
        <v>-20.212731954109792</v>
      </c>
      <c r="AH20">
        <f t="shared" si="6"/>
        <v>-1060.6938499062228</v>
      </c>
      <c r="AI20">
        <f t="shared" si="7"/>
        <v>612.68485647772059</v>
      </c>
      <c r="AJ20">
        <f t="shared" si="8"/>
        <v>28.368069318321091</v>
      </c>
      <c r="AK20">
        <f t="shared" si="32"/>
        <v>7.763457042762985</v>
      </c>
      <c r="AL20">
        <f t="shared" si="9"/>
        <v>648.81638283880466</v>
      </c>
      <c r="AN20">
        <f t="shared" si="10"/>
        <v>606.5471860374945</v>
      </c>
      <c r="AO20">
        <f t="shared" si="11"/>
        <v>-30.327359301874722</v>
      </c>
      <c r="AP20">
        <f t="shared" si="12"/>
        <v>-6.8770877324935134</v>
      </c>
      <c r="AQ20">
        <f t="shared" si="13"/>
        <v>-360.8856378090066</v>
      </c>
      <c r="AR20">
        <f t="shared" si="14"/>
        <v>208.45710119411967</v>
      </c>
      <c r="AS20">
        <f t="shared" si="15"/>
        <v>9.6518225218874782</v>
      </c>
      <c r="AT20">
        <f t="shared" si="16"/>
        <v>2.6414032161382357</v>
      </c>
      <c r="AU20">
        <f t="shared" si="17"/>
        <v>220.75032693214538</v>
      </c>
      <c r="AW20">
        <v>17</v>
      </c>
      <c r="AX20">
        <f>(R20*SUMPRODUCT(K21:$K$23, X21:$X$23)-$AZ$3*SUMPRODUCT(K20:$K$22, W21:$W$23))/Z20</f>
        <v>103.27107037923041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2204.9565514906226</v>
      </c>
      <c r="P21">
        <f t="shared" si="30"/>
        <v>110.24782757453113</v>
      </c>
      <c r="Q21" s="5">
        <f t="shared" si="31"/>
        <v>25</v>
      </c>
      <c r="R21">
        <f t="shared" si="0"/>
        <v>500000</v>
      </c>
      <c r="S21">
        <f t="shared" si="1"/>
        <v>64.334695710450163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83.495618567575661</v>
      </c>
      <c r="AC21">
        <f t="shared" si="2"/>
        <v>51.358455327155639</v>
      </c>
      <c r="AE21">
        <f t="shared" si="3"/>
        <v>1760.2191367737473</v>
      </c>
      <c r="AF21">
        <f t="shared" si="4"/>
        <v>-88.010956838687363</v>
      </c>
      <c r="AG21">
        <f t="shared" si="5"/>
        <v>-19.957526323860915</v>
      </c>
      <c r="AH21">
        <f t="shared" si="6"/>
        <v>-1061.5662141556209</v>
      </c>
      <c r="AI21">
        <f t="shared" si="7"/>
        <v>590.68443945557806</v>
      </c>
      <c r="AJ21">
        <f t="shared" si="8"/>
        <v>32.137163240420023</v>
      </c>
      <c r="AK21">
        <f t="shared" si="32"/>
        <v>2.8091260776042168</v>
      </c>
      <c r="AL21">
        <f t="shared" si="9"/>
        <v>625.6307287736023</v>
      </c>
      <c r="AN21">
        <f t="shared" si="10"/>
        <v>569.66511078791996</v>
      </c>
      <c r="AO21">
        <f t="shared" si="11"/>
        <v>-28.483255539395994</v>
      </c>
      <c r="AP21">
        <f t="shared" si="12"/>
        <v>-6.4589153741239</v>
      </c>
      <c r="AQ21">
        <f t="shared" si="13"/>
        <v>-343.55792546607529</v>
      </c>
      <c r="AR21">
        <f t="shared" si="14"/>
        <v>191.16501440832468</v>
      </c>
      <c r="AS21">
        <f t="shared" si="15"/>
        <v>10.400648575675902</v>
      </c>
      <c r="AT21">
        <f t="shared" si="16"/>
        <v>0.90912607685240343</v>
      </c>
      <c r="AU21">
        <f t="shared" si="17"/>
        <v>202.474789060853</v>
      </c>
      <c r="AW21">
        <v>18</v>
      </c>
      <c r="AX21">
        <f>(R21*SUMPRODUCT(K22:$K$23, X22:$X$23)-$AZ$3*SUMPRODUCT(K21:$K$22, W22:$W$23))/Z21</f>
        <v>64.334695710450163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2204.9565514906226</v>
      </c>
      <c r="P22">
        <f t="shared" si="30"/>
        <v>110.24782757453113</v>
      </c>
      <c r="Q22" s="5">
        <f t="shared" si="31"/>
        <v>25</v>
      </c>
      <c r="R22">
        <f t="shared" si="0"/>
        <v>500000</v>
      </c>
      <c r="S22">
        <f t="shared" si="1"/>
        <v>28.215091871386306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51.358455327155639</v>
      </c>
      <c r="AC22">
        <f t="shared" si="2"/>
        <v>22.238894462474775</v>
      </c>
      <c r="AE22">
        <f t="shared" si="3"/>
        <v>1737.9279240508454</v>
      </c>
      <c r="AF22">
        <f t="shared" si="4"/>
        <v>-86.896396202542263</v>
      </c>
      <c r="AG22">
        <f t="shared" si="5"/>
        <v>-19.704786505611064</v>
      </c>
      <c r="AH22">
        <f t="shared" si="6"/>
        <v>-1063.2911002247645</v>
      </c>
      <c r="AI22">
        <f t="shared" si="7"/>
        <v>568.03564111792753</v>
      </c>
      <c r="AJ22">
        <f t="shared" si="8"/>
        <v>29.119560864680864</v>
      </c>
      <c r="AK22">
        <f t="shared" si="32"/>
        <v>35.750189646684639</v>
      </c>
      <c r="AL22">
        <f t="shared" si="9"/>
        <v>632.90539162929292</v>
      </c>
      <c r="AN22">
        <f t="shared" si="10"/>
        <v>525.65508162279389</v>
      </c>
      <c r="AO22">
        <f t="shared" si="11"/>
        <v>-26.282754081139693</v>
      </c>
      <c r="AP22">
        <f t="shared" si="12"/>
        <v>-5.9599256192535153</v>
      </c>
      <c r="AQ22">
        <f t="shared" si="13"/>
        <v>-321.60388376444939</v>
      </c>
      <c r="AR22">
        <f t="shared" si="14"/>
        <v>171.80851815795128</v>
      </c>
      <c r="AS22">
        <f t="shared" si="15"/>
        <v>8.8075258653223134</v>
      </c>
      <c r="AT22">
        <f t="shared" si="16"/>
        <v>10.813031194617356</v>
      </c>
      <c r="AU22">
        <f t="shared" si="17"/>
        <v>191.42907521789093</v>
      </c>
      <c r="AW22">
        <v>19</v>
      </c>
      <c r="AX22">
        <f>(R22*SUMPRODUCT(K23:$K$23, X23:$X$23)-$AZ$3*SUMPRODUCT(K22:$K$22, W23:$W$23))/Z22</f>
        <v>28.215091871386306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2204.9565514906226</v>
      </c>
      <c r="P23">
        <f t="shared" si="30"/>
        <v>110.24782757453113</v>
      </c>
      <c r="Q23" s="5">
        <f t="shared" si="31"/>
        <v>25</v>
      </c>
      <c r="R23">
        <f t="shared" si="0"/>
        <v>500000</v>
      </c>
      <c r="S23">
        <f t="shared" si="1"/>
        <v>28.578189051672481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22.238894462474775</v>
      </c>
      <c r="AC23">
        <f t="shared" si="2"/>
        <v>22.238894462474775</v>
      </c>
      <c r="AE23">
        <f t="shared" si="3"/>
        <v>1715.8468632942493</v>
      </c>
      <c r="AF23">
        <f t="shared" si="4"/>
        <v>-85.792343164712463</v>
      </c>
      <c r="AG23">
        <f t="shared" si="5"/>
        <v>-19.454429409666606</v>
      </c>
      <c r="AH23">
        <f t="shared" si="6"/>
        <v>-1066.1846177669531</v>
      </c>
      <c r="AI23">
        <f t="shared" si="7"/>
        <v>544.41547295291707</v>
      </c>
      <c r="AJ23">
        <f t="shared" si="8"/>
        <v>0</v>
      </c>
      <c r="AK23">
        <f t="shared" si="32"/>
        <v>115.66053902144081</v>
      </c>
      <c r="AL23">
        <f t="shared" si="9"/>
        <v>660.07601197435793</v>
      </c>
      <c r="AN23">
        <f t="shared" si="10"/>
        <v>470.12992678414622</v>
      </c>
      <c r="AO23">
        <f t="shared" si="11"/>
        <v>-23.50649633920731</v>
      </c>
      <c r="AP23">
        <f t="shared" si="12"/>
        <v>-5.330376311341861</v>
      </c>
      <c r="AQ23">
        <f t="shared" si="13"/>
        <v>-292.12705807954285</v>
      </c>
      <c r="AR23">
        <f t="shared" si="14"/>
        <v>149.16599605405418</v>
      </c>
      <c r="AS23">
        <f t="shared" si="15"/>
        <v>0</v>
      </c>
      <c r="AT23">
        <f t="shared" si="16"/>
        <v>31.690171136583562</v>
      </c>
      <c r="AU23">
        <f t="shared" si="17"/>
        <v>180.85616719063776</v>
      </c>
      <c r="AW23">
        <v>20</v>
      </c>
      <c r="AX23">
        <f>(R23*SUMPRODUCT(K$23:$K24, X$23:$X24)-$AZ$3*SUMPRODUCT(K$22:$K23, W$23:$W24))/Z23</f>
        <v>28.578189051672481</v>
      </c>
    </row>
    <row r="25" spans="5:50" x14ac:dyDescent="0.25">
      <c r="AN25" s="6">
        <f t="shared" ref="AN25:AU25" si="33">SUM(AN3:AN23)</f>
        <v>21130.587076570406</v>
      </c>
      <c r="AO25" s="6">
        <f t="shared" si="33"/>
        <v>-2710.246767446487</v>
      </c>
      <c r="AP25" s="6">
        <f t="shared" si="33"/>
        <v>-487.73027981882666</v>
      </c>
      <c r="AQ25" s="6">
        <f t="shared" si="33"/>
        <v>-11656.735363827449</v>
      </c>
      <c r="AR25" s="6">
        <f t="shared" si="33"/>
        <v>6275.8746654776369</v>
      </c>
      <c r="AS25" s="6">
        <f t="shared" si="33"/>
        <v>-98.613050631505388</v>
      </c>
      <c r="AT25" s="6">
        <f t="shared" si="33"/>
        <v>393.32331992320923</v>
      </c>
      <c r="AU25" s="7">
        <f t="shared" si="33"/>
        <v>6570.584934769342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1568-C2C0-4D00-993E-75032D7A7E13}">
  <sheetPr codeName="Sheet62"/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'T.35.04.D'!C3*(1+C12)</f>
        <v>2426.3281299604337</v>
      </c>
      <c r="K3">
        <v>1</v>
      </c>
      <c r="L3" s="2">
        <v>0</v>
      </c>
      <c r="O3">
        <f>$C$3</f>
        <v>2426.3281299604337</v>
      </c>
      <c r="P3">
        <f>O3*B5</f>
        <v>1941.0625039683471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2426.3281299604337</v>
      </c>
      <c r="AF3">
        <f t="shared" ref="AF3:AF23" si="4">-$Z3*P3</f>
        <v>-1941.0625039683471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212.11588419208658</v>
      </c>
      <c r="AJ3">
        <f t="shared" ref="AJ3:AJ23" si="8">AB3-AC3</f>
        <v>0</v>
      </c>
      <c r="AL3">
        <f t="shared" ref="AL3:AL23" si="9">SUM(AI3:AK3)</f>
        <v>212.11588419208658</v>
      </c>
      <c r="AN3">
        <f t="shared" ref="AN3:AN23" si="10">AE3*$K3</f>
        <v>2426.3281299604337</v>
      </c>
      <c r="AO3">
        <f t="shared" ref="AO3:AO23" si="11">AF3*$K3</f>
        <v>-1941.0625039683471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212.11588419208658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212.11588419208658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1239.0813250195527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500000</v>
      </c>
      <c r="S4">
        <f t="shared" si="1"/>
        <v>107.65586828471858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106.31933984270836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-106.31933984270836</v>
      </c>
      <c r="AK4">
        <f>G4*MAX(0, SUM(AB4, AE4:AF4))</f>
        <v>0</v>
      </c>
      <c r="AL4">
        <f t="shared" si="9"/>
        <v>-1313.7303398427084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-1132.7619851768459</v>
      </c>
      <c r="AR4">
        <f t="shared" si="14"/>
        <v>-1132.7619851768459</v>
      </c>
      <c r="AS4">
        <f t="shared" si="15"/>
        <v>-99.746073592933996</v>
      </c>
      <c r="AT4">
        <f t="shared" si="16"/>
        <v>0</v>
      </c>
      <c r="AU4">
        <f t="shared" si="17"/>
        <v>-1232.5080587697798</v>
      </c>
      <c r="AW4">
        <v>1</v>
      </c>
      <c r="AX4">
        <f>(R4*SUMPRODUCT(K5:$K$23, X5:$X$23)-$AZ$3*SUMPRODUCT(K4:$K$22, W5:$W$23))/Z4</f>
        <v>107.65586828471858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2426.3281299604337</v>
      </c>
      <c r="P5">
        <f t="shared" ref="P5:P23" si="30">O5*$C$5</f>
        <v>121.31640649802169</v>
      </c>
      <c r="Q5" s="5">
        <f t="shared" ref="Q5:Q23" si="31">$C$8</f>
        <v>25</v>
      </c>
      <c r="R5">
        <f t="shared" si="0"/>
        <v>500000</v>
      </c>
      <c r="S5">
        <f t="shared" si="1"/>
        <v>223.61082573934624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106.31933984270836</v>
      </c>
      <c r="AC5">
        <f t="shared" si="2"/>
        <v>218.08972536180045</v>
      </c>
      <c r="AE5">
        <f t="shared" si="3"/>
        <v>2366.4204707043041</v>
      </c>
      <c r="AF5">
        <f t="shared" si="4"/>
        <v>-118.3210235352152</v>
      </c>
      <c r="AG5">
        <f t="shared" si="5"/>
        <v>-24.3827333315269</v>
      </c>
      <c r="AH5">
        <f t="shared" si="6"/>
        <v>-1199.9964794620071</v>
      </c>
      <c r="AI5">
        <f t="shared" si="7"/>
        <v>1023.7202343755546</v>
      </c>
      <c r="AJ5">
        <f t="shared" si="8"/>
        <v>-111.77038551909209</v>
      </c>
      <c r="AK5">
        <f>G5*SUM(AB5, AE5:AF5)</f>
        <v>96.531170267483688</v>
      </c>
      <c r="AL5">
        <f t="shared" si="9"/>
        <v>1008.4810191239462</v>
      </c>
      <c r="AN5">
        <f t="shared" si="10"/>
        <v>2043.5520055861991</v>
      </c>
      <c r="AO5">
        <f t="shared" si="11"/>
        <v>-102.17760027930996</v>
      </c>
      <c r="AP5">
        <f t="shared" si="12"/>
        <v>-21.056014439600172</v>
      </c>
      <c r="AQ5">
        <f t="shared" si="13"/>
        <v>-1036.2719739197964</v>
      </c>
      <c r="AR5">
        <f t="shared" si="14"/>
        <v>884.04641694749239</v>
      </c>
      <c r="AS5">
        <f t="shared" si="15"/>
        <v>-96.52071486040829</v>
      </c>
      <c r="AT5">
        <f t="shared" si="16"/>
        <v>83.36069986032021</v>
      </c>
      <c r="AU5">
        <f t="shared" si="17"/>
        <v>870.88640194740435</v>
      </c>
      <c r="AW5">
        <v>2</v>
      </c>
      <c r="AX5">
        <f>(R5*SUMPRODUCT(K6:$K$23, X6:$X$23)-$AZ$3*SUMPRODUCT(K5:$K$22, W6:$W$23))/Z5</f>
        <v>223.61082573934624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2426.3281299604337</v>
      </c>
      <c r="P6">
        <f t="shared" si="30"/>
        <v>121.31640649802169</v>
      </c>
      <c r="Q6" s="5">
        <f t="shared" si="31"/>
        <v>25</v>
      </c>
      <c r="R6">
        <f t="shared" si="0"/>
        <v>500000</v>
      </c>
      <c r="S6">
        <f t="shared" si="1"/>
        <v>343.13644089591185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218.08972536180045</v>
      </c>
      <c r="AC6">
        <f t="shared" si="2"/>
        <v>330.49699500563293</v>
      </c>
      <c r="AE6">
        <f t="shared" si="3"/>
        <v>2336.9542265923583</v>
      </c>
      <c r="AF6">
        <f t="shared" si="4"/>
        <v>-116.84771132961792</v>
      </c>
      <c r="AG6">
        <f t="shared" si="5"/>
        <v>-24.079123900591995</v>
      </c>
      <c r="AH6">
        <f t="shared" si="6"/>
        <v>-1195.6419523927523</v>
      </c>
      <c r="AI6">
        <f t="shared" si="7"/>
        <v>1000.3854389693959</v>
      </c>
      <c r="AJ6">
        <f t="shared" si="8"/>
        <v>-112.40726964383248</v>
      </c>
      <c r="AK6">
        <f>G6*SUM(AB6, AE6:AF6)</f>
        <v>142.63448007653562</v>
      </c>
      <c r="AL6">
        <f t="shared" si="9"/>
        <v>1030.6126494020991</v>
      </c>
      <c r="AN6">
        <f t="shared" si="10"/>
        <v>1820.0812245747193</v>
      </c>
      <c r="AO6">
        <f t="shared" si="11"/>
        <v>-91.004061228735964</v>
      </c>
      <c r="AP6">
        <f t="shared" si="12"/>
        <v>-18.753453027439445</v>
      </c>
      <c r="AQ6">
        <f t="shared" si="13"/>
        <v>-931.19730121419434</v>
      </c>
      <c r="AR6">
        <f t="shared" si="14"/>
        <v>779.12640910434936</v>
      </c>
      <c r="AS6">
        <f t="shared" si="15"/>
        <v>-87.545728819332396</v>
      </c>
      <c r="AT6">
        <f t="shared" si="16"/>
        <v>111.08747283545458</v>
      </c>
      <c r="AU6">
        <f t="shared" si="17"/>
        <v>802.66815312047163</v>
      </c>
      <c r="AW6">
        <v>3</v>
      </c>
      <c r="AX6">
        <f>(R6*SUMPRODUCT(K7:$K$23, X7:$X$23)-$AZ$3*SUMPRODUCT(K6:$K$22, W7:$W$23))/Z6</f>
        <v>343.13644089591185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2426.3281299604337</v>
      </c>
      <c r="P7">
        <f t="shared" si="30"/>
        <v>121.31640649802169</v>
      </c>
      <c r="Q7" s="5">
        <f t="shared" si="31"/>
        <v>25</v>
      </c>
      <c r="R7">
        <f t="shared" si="0"/>
        <v>500000</v>
      </c>
      <c r="S7">
        <f t="shared" si="1"/>
        <v>440.47351105136073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330.49699500563293</v>
      </c>
      <c r="AC7">
        <f t="shared" si="2"/>
        <v>418.95526216267899</v>
      </c>
      <c r="AE7">
        <f t="shared" si="3"/>
        <v>2307.7958430551935</v>
      </c>
      <c r="AF7">
        <f t="shared" si="4"/>
        <v>-115.3897921527597</v>
      </c>
      <c r="AG7">
        <f t="shared" si="5"/>
        <v>-23.778686552721407</v>
      </c>
      <c r="AH7">
        <f t="shared" si="6"/>
        <v>-1192.9221772933925</v>
      </c>
      <c r="AI7">
        <f t="shared" si="7"/>
        <v>975.70518705632003</v>
      </c>
      <c r="AJ7">
        <f t="shared" si="8"/>
        <v>-88.458267157046066</v>
      </c>
      <c r="AK7">
        <f>G7*SUM(AB7, AE7:AF7)</f>
        <v>123.87453955408607</v>
      </c>
      <c r="AL7">
        <f t="shared" si="9"/>
        <v>1011.12145945336</v>
      </c>
      <c r="AN7">
        <f t="shared" si="10"/>
        <v>1627.0226405074254</v>
      </c>
      <c r="AO7">
        <f t="shared" si="11"/>
        <v>-81.351132025371285</v>
      </c>
      <c r="AP7">
        <f t="shared" si="12"/>
        <v>-16.764247799142048</v>
      </c>
      <c r="AQ7">
        <f t="shared" si="13"/>
        <v>-841.02386988021942</v>
      </c>
      <c r="AR7">
        <f t="shared" si="14"/>
        <v>687.88339080269259</v>
      </c>
      <c r="AS7">
        <f t="shared" si="15"/>
        <v>-62.36409682324151</v>
      </c>
      <c r="AT7">
        <f t="shared" si="16"/>
        <v>87.332976633717948</v>
      </c>
      <c r="AU7">
        <f t="shared" si="17"/>
        <v>712.85227061316903</v>
      </c>
      <c r="AW7">
        <v>4</v>
      </c>
      <c r="AX7">
        <f>(R7*SUMPRODUCT(K8:$K$23, X8:$X$23)-$AZ$3*SUMPRODUCT(K7:$K$22, W8:$W$23))/Z7</f>
        <v>440.47351105136073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2426.3281299604337</v>
      </c>
      <c r="P8">
        <f t="shared" si="30"/>
        <v>121.31640649802169</v>
      </c>
      <c r="Q8" s="5">
        <f t="shared" si="31"/>
        <v>25</v>
      </c>
      <c r="R8">
        <f t="shared" si="0"/>
        <v>500000</v>
      </c>
      <c r="S8">
        <f t="shared" si="1"/>
        <v>497.79798418470313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418.95526216267899</v>
      </c>
      <c r="AC8">
        <f t="shared" si="2"/>
        <v>467.55968314020629</v>
      </c>
      <c r="AE8">
        <f t="shared" si="3"/>
        <v>2278.9429601577931</v>
      </c>
      <c r="AF8">
        <f t="shared" si="4"/>
        <v>-113.94714800788967</v>
      </c>
      <c r="AG8">
        <f t="shared" si="5"/>
        <v>-23.481396972005555</v>
      </c>
      <c r="AH8">
        <f t="shared" si="6"/>
        <v>-1190.0543037727034</v>
      </c>
      <c r="AI8">
        <f t="shared" si="7"/>
        <v>951.46011140519431</v>
      </c>
      <c r="AJ8">
        <f t="shared" si="8"/>
        <v>-48.604420977527298</v>
      </c>
      <c r="AK8">
        <f t="shared" ref="AK8:AK23" si="32">G8*SUM(AB8:AB8, AE8:AF8)</f>
        <v>55.038157882858009</v>
      </c>
      <c r="AL8">
        <f t="shared" si="9"/>
        <v>957.89384831052507</v>
      </c>
      <c r="AN8">
        <f t="shared" si="10"/>
        <v>1498.0708865853276</v>
      </c>
      <c r="AO8">
        <f t="shared" si="11"/>
        <v>-74.903544329266396</v>
      </c>
      <c r="AP8">
        <f t="shared" si="12"/>
        <v>-15.435575964428159</v>
      </c>
      <c r="AQ8">
        <f t="shared" si="13"/>
        <v>-782.28623405915312</v>
      </c>
      <c r="AR8">
        <f t="shared" si="14"/>
        <v>625.44553223247988</v>
      </c>
      <c r="AS8">
        <f t="shared" si="15"/>
        <v>-31.950281028854395</v>
      </c>
      <c r="AT8">
        <f t="shared" si="16"/>
        <v>36.179519811188015</v>
      </c>
      <c r="AU8">
        <f t="shared" si="17"/>
        <v>629.67477101481347</v>
      </c>
      <c r="AW8">
        <v>5</v>
      </c>
      <c r="AX8">
        <f>(R8*SUMPRODUCT(K9:$K$23, X9:$X$23)-$AZ$3*SUMPRODUCT(K8:$K$22, W9:$W$23))/Z8</f>
        <v>497.79798418470313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2426.3281299604337</v>
      </c>
      <c r="P9">
        <f t="shared" si="30"/>
        <v>121.31640649802169</v>
      </c>
      <c r="Q9" s="5">
        <f t="shared" si="31"/>
        <v>25</v>
      </c>
      <c r="R9">
        <f t="shared" si="0"/>
        <v>500000</v>
      </c>
      <c r="S9">
        <f t="shared" si="1"/>
        <v>529.10346812520402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467.55968314020629</v>
      </c>
      <c r="AC9">
        <f t="shared" si="2"/>
        <v>490.73732280029247</v>
      </c>
      <c r="AE9">
        <f t="shared" si="3"/>
        <v>2250.3911663078825</v>
      </c>
      <c r="AF9">
        <f t="shared" si="4"/>
        <v>-112.51955831539414</v>
      </c>
      <c r="AG9">
        <f t="shared" si="5"/>
        <v>-23.187209703006861</v>
      </c>
      <c r="AH9">
        <f t="shared" si="6"/>
        <v>-1187.4659855728071</v>
      </c>
      <c r="AI9">
        <f t="shared" si="7"/>
        <v>927.21841271667449</v>
      </c>
      <c r="AJ9">
        <f t="shared" si="8"/>
        <v>-23.177639660086186</v>
      </c>
      <c r="AK9">
        <f t="shared" si="32"/>
        <v>15.372044617682898</v>
      </c>
      <c r="AL9">
        <f t="shared" si="9"/>
        <v>919.4128176742712</v>
      </c>
      <c r="AN9">
        <f t="shared" si="10"/>
        <v>1405.9135791968936</v>
      </c>
      <c r="AO9">
        <f t="shared" si="11"/>
        <v>-70.295678959844693</v>
      </c>
      <c r="AP9">
        <f t="shared" si="12"/>
        <v>-14.486020685295975</v>
      </c>
      <c r="AQ9">
        <f t="shared" si="13"/>
        <v>-741.85971707766055</v>
      </c>
      <c r="AR9">
        <f t="shared" si="14"/>
        <v>579.27216247409262</v>
      </c>
      <c r="AS9">
        <f t="shared" si="15"/>
        <v>-14.480041878812411</v>
      </c>
      <c r="AT9">
        <f t="shared" si="16"/>
        <v>9.6035598573195511</v>
      </c>
      <c r="AU9">
        <f t="shared" si="17"/>
        <v>574.39568045259966</v>
      </c>
      <c r="AW9">
        <v>6</v>
      </c>
      <c r="AX9">
        <f>(R9*SUMPRODUCT(K10:$K$23, X10:$X$23)-$AZ$3*SUMPRODUCT(K9:$K$22, W10:$W$23))/Z9</f>
        <v>529.10346812520402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2426.3281299604337</v>
      </c>
      <c r="P10">
        <f t="shared" si="30"/>
        <v>121.31640649802169</v>
      </c>
      <c r="Q10" s="5">
        <f t="shared" si="31"/>
        <v>25</v>
      </c>
      <c r="R10">
        <f t="shared" si="0"/>
        <v>500000</v>
      </c>
      <c r="S10">
        <f t="shared" si="1"/>
        <v>550.3079432774515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490.73732280029247</v>
      </c>
      <c r="AC10">
        <f t="shared" si="2"/>
        <v>503.993494551487</v>
      </c>
      <c r="AE10">
        <f t="shared" si="3"/>
        <v>2222.1260079664185</v>
      </c>
      <c r="AF10">
        <f t="shared" si="4"/>
        <v>-111.10630039832093</v>
      </c>
      <c r="AG10">
        <f t="shared" si="5"/>
        <v>-22.895975821731238</v>
      </c>
      <c r="AH10">
        <f t="shared" si="6"/>
        <v>-1187.235684911104</v>
      </c>
      <c r="AI10">
        <f t="shared" si="7"/>
        <v>900.88804683526246</v>
      </c>
      <c r="AJ10">
        <f t="shared" si="8"/>
        <v>-13.256171751194529</v>
      </c>
      <c r="AK10">
        <f t="shared" si="32"/>
        <v>10.6672038245104</v>
      </c>
      <c r="AL10">
        <f t="shared" si="9"/>
        <v>898.29907890857828</v>
      </c>
      <c r="AN10">
        <f t="shared" si="10"/>
        <v>1319.0072697364376</v>
      </c>
      <c r="AO10">
        <f t="shared" si="11"/>
        <v>-65.950363486821885</v>
      </c>
      <c r="AP10">
        <f t="shared" si="12"/>
        <v>-13.590569773408458</v>
      </c>
      <c r="AQ10">
        <f t="shared" si="13"/>
        <v>-704.71813644869167</v>
      </c>
      <c r="AR10">
        <f t="shared" si="14"/>
        <v>534.74820002751574</v>
      </c>
      <c r="AS10">
        <f t="shared" si="15"/>
        <v>-7.8685847904286019</v>
      </c>
      <c r="AT10">
        <f t="shared" si="16"/>
        <v>6.3318278719782581</v>
      </c>
      <c r="AU10">
        <f t="shared" si="17"/>
        <v>533.21144310906539</v>
      </c>
      <c r="AW10">
        <v>7</v>
      </c>
      <c r="AX10">
        <f>(R10*SUMPRODUCT(K11:$K$23, X11:$X$23)-$AZ$3*SUMPRODUCT(K10:$K$22, W11:$W$23))/Z10</f>
        <v>550.3079432774515</v>
      </c>
    </row>
    <row r="11" spans="1:52" x14ac:dyDescent="0.25">
      <c r="A11" t="s">
        <v>33</v>
      </c>
      <c r="C11" s="25">
        <f>AU25</f>
        <v>7229.0765997604576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2426.3281299604337</v>
      </c>
      <c r="P11">
        <f t="shared" si="30"/>
        <v>121.31640649802169</v>
      </c>
      <c r="Q11" s="5">
        <f t="shared" si="31"/>
        <v>25</v>
      </c>
      <c r="R11">
        <f t="shared" si="0"/>
        <v>500000</v>
      </c>
      <c r="S11">
        <f t="shared" si="1"/>
        <v>561.6123306784159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503.993494551487</v>
      </c>
      <c r="AC11">
        <f t="shared" si="2"/>
        <v>507.87046508559609</v>
      </c>
      <c r="AE11">
        <f t="shared" si="3"/>
        <v>2194.147686046575</v>
      </c>
      <c r="AF11">
        <f t="shared" si="4"/>
        <v>-109.70738430232876</v>
      </c>
      <c r="AG11">
        <f t="shared" si="5"/>
        <v>-22.607697398314745</v>
      </c>
      <c r="AH11">
        <f t="shared" si="6"/>
        <v>-1186.3733039836616</v>
      </c>
      <c r="AI11">
        <f t="shared" si="7"/>
        <v>875.45930036226991</v>
      </c>
      <c r="AJ11">
        <f t="shared" si="8"/>
        <v>-3.8769705341090912</v>
      </c>
      <c r="AK11">
        <f t="shared" si="32"/>
        <v>6.2122411111097593</v>
      </c>
      <c r="AL11">
        <f t="shared" si="9"/>
        <v>877.79457093927056</v>
      </c>
      <c r="AN11">
        <f t="shared" si="10"/>
        <v>1238.6114371799456</v>
      </c>
      <c r="AO11">
        <f t="shared" si="11"/>
        <v>-61.930571858997283</v>
      </c>
      <c r="AP11">
        <f t="shared" si="12"/>
        <v>-12.762200440714336</v>
      </c>
      <c r="AQ11">
        <f t="shared" si="13"/>
        <v>-669.71587757011696</v>
      </c>
      <c r="AR11">
        <f t="shared" si="14"/>
        <v>494.20278731011695</v>
      </c>
      <c r="AS11">
        <f t="shared" si="15"/>
        <v>-2.1885764917718622</v>
      </c>
      <c r="AT11">
        <f t="shared" si="16"/>
        <v>3.5068527700631127</v>
      </c>
      <c r="AU11">
        <f t="shared" si="17"/>
        <v>495.5210635884082</v>
      </c>
      <c r="AW11">
        <v>8</v>
      </c>
      <c r="AX11">
        <f>(R11*SUMPRODUCT(K12:$K$23, X12:$X$23)-$AZ$3*SUMPRODUCT(K11:$K$22, W12:$W$23))/Z11</f>
        <v>561.6123306784159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2426.3281299604337</v>
      </c>
      <c r="P12">
        <f t="shared" si="30"/>
        <v>121.31640649802169</v>
      </c>
      <c r="Q12" s="5">
        <f t="shared" si="31"/>
        <v>25</v>
      </c>
      <c r="R12">
        <f t="shared" si="0"/>
        <v>500000</v>
      </c>
      <c r="S12">
        <f t="shared" si="1"/>
        <v>563.57487139824434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507.87046508559609</v>
      </c>
      <c r="AC12">
        <f t="shared" si="2"/>
        <v>503.21043393604123</v>
      </c>
      <c r="AE12">
        <f t="shared" si="3"/>
        <v>2166.4444124689139</v>
      </c>
      <c r="AF12">
        <f t="shared" si="4"/>
        <v>-108.32222062344572</v>
      </c>
      <c r="AG12">
        <f t="shared" si="5"/>
        <v>-22.322252972686783</v>
      </c>
      <c r="AH12">
        <f t="shared" si="6"/>
        <v>-1187.3490328963228</v>
      </c>
      <c r="AI12">
        <f t="shared" si="7"/>
        <v>848.45090597645844</v>
      </c>
      <c r="AJ12">
        <f t="shared" si="8"/>
        <v>4.6600311495548681</v>
      </c>
      <c r="AK12">
        <f t="shared" si="32"/>
        <v>5.9017831109414471</v>
      </c>
      <c r="AL12">
        <f t="shared" si="9"/>
        <v>859.01272023695481</v>
      </c>
      <c r="AN12">
        <f t="shared" si="10"/>
        <v>1162.6321408802116</v>
      </c>
      <c r="AO12">
        <f t="shared" si="11"/>
        <v>-58.131607044010586</v>
      </c>
      <c r="AP12">
        <f t="shared" si="12"/>
        <v>-11.979337486591012</v>
      </c>
      <c r="AQ12">
        <f t="shared" si="13"/>
        <v>-637.19620043937243</v>
      </c>
      <c r="AR12">
        <f t="shared" si="14"/>
        <v>455.32499591023742</v>
      </c>
      <c r="AS12">
        <f t="shared" si="15"/>
        <v>2.5008266820938756</v>
      </c>
      <c r="AT12">
        <f t="shared" si="16"/>
        <v>3.1672184588687138</v>
      </c>
      <c r="AU12">
        <f t="shared" si="17"/>
        <v>460.99304105120001</v>
      </c>
      <c r="AW12">
        <v>9</v>
      </c>
      <c r="AX12">
        <f>(R12*SUMPRODUCT(K13:$K$23, X13:$X$23)-$AZ$3*SUMPRODUCT(K12:$K$22, W13:$W$23))/Z12</f>
        <v>563.57487139824434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2426.3281299604337</v>
      </c>
      <c r="P13">
        <f t="shared" si="30"/>
        <v>121.31640649802169</v>
      </c>
      <c r="Q13" s="5">
        <f t="shared" si="31"/>
        <v>25</v>
      </c>
      <c r="R13">
        <f t="shared" si="0"/>
        <v>500000</v>
      </c>
      <c r="S13">
        <f t="shared" si="1"/>
        <v>555.91874741695744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503.21043393604123</v>
      </c>
      <c r="AC13">
        <f t="shared" si="2"/>
        <v>490.08832871655699</v>
      </c>
      <c r="AE13">
        <f t="shared" si="3"/>
        <v>2139.008809570515</v>
      </c>
      <c r="AF13">
        <f t="shared" si="4"/>
        <v>-106.95044047852576</v>
      </c>
      <c r="AG13">
        <f t="shared" si="5"/>
        <v>-22.039566528099769</v>
      </c>
      <c r="AH13">
        <f t="shared" si="6"/>
        <v>-1189.2782972029147</v>
      </c>
      <c r="AI13">
        <f t="shared" si="7"/>
        <v>820.74050536097479</v>
      </c>
      <c r="AJ13">
        <f t="shared" si="8"/>
        <v>13.12210521948424</v>
      </c>
      <c r="AK13">
        <f t="shared" si="32"/>
        <v>5.0705376060560612</v>
      </c>
      <c r="AL13">
        <f t="shared" si="9"/>
        <v>838.93314818651504</v>
      </c>
      <c r="AN13">
        <f t="shared" si="10"/>
        <v>1091.4792252075692</v>
      </c>
      <c r="AO13">
        <f t="shared" si="11"/>
        <v>-54.573961260378468</v>
      </c>
      <c r="AP13">
        <f t="shared" si="12"/>
        <v>-11.246203797931569</v>
      </c>
      <c r="AQ13">
        <f t="shared" si="13"/>
        <v>-606.85703984914892</v>
      </c>
      <c r="AR13">
        <f t="shared" si="14"/>
        <v>418.80202030011031</v>
      </c>
      <c r="AS13">
        <f t="shared" si="15"/>
        <v>6.695860799624584</v>
      </c>
      <c r="AT13">
        <f t="shared" si="16"/>
        <v>2.5873602917769865</v>
      </c>
      <c r="AU13">
        <f t="shared" si="17"/>
        <v>428.08524139151183</v>
      </c>
      <c r="AW13">
        <v>10</v>
      </c>
      <c r="AX13">
        <f>(R13*SUMPRODUCT(K14:$K$23, X14:$X$23)-$AZ$3*SUMPRODUCT(K13:$K$22, W14:$W$23))/Z13</f>
        <v>555.91874741695744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2426.3281299604337</v>
      </c>
      <c r="P14">
        <f t="shared" si="30"/>
        <v>121.31640649802169</v>
      </c>
      <c r="Q14" s="5">
        <f t="shared" si="31"/>
        <v>25</v>
      </c>
      <c r="R14">
        <f t="shared" si="0"/>
        <v>500000</v>
      </c>
      <c r="S14">
        <f t="shared" si="1"/>
        <v>538.52984250504767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490.08832871655699</v>
      </c>
      <c r="AC14">
        <f t="shared" si="2"/>
        <v>468.72657646783091</v>
      </c>
      <c r="AE14">
        <f t="shared" si="3"/>
        <v>2111.8318577364421</v>
      </c>
      <c r="AF14">
        <f t="shared" si="4"/>
        <v>-105.59159288682211</v>
      </c>
      <c r="AG14">
        <f t="shared" si="5"/>
        <v>-21.759545129731485</v>
      </c>
      <c r="AH14">
        <f t="shared" si="6"/>
        <v>-1192.5146617457694</v>
      </c>
      <c r="AI14">
        <f t="shared" si="7"/>
        <v>791.96605797411894</v>
      </c>
      <c r="AJ14">
        <f t="shared" si="8"/>
        <v>21.361752248726077</v>
      </c>
      <c r="AK14">
        <f t="shared" si="32"/>
        <v>4.4933914684191185</v>
      </c>
      <c r="AL14">
        <f t="shared" si="9"/>
        <v>817.82120169126415</v>
      </c>
      <c r="AN14">
        <f t="shared" si="10"/>
        <v>1024.9301412564323</v>
      </c>
      <c r="AO14">
        <f t="shared" si="11"/>
        <v>-51.246507062821621</v>
      </c>
      <c r="AP14">
        <f t="shared" si="12"/>
        <v>-10.560506311991961</v>
      </c>
      <c r="AQ14">
        <f t="shared" si="13"/>
        <v>-578.76019638396565</v>
      </c>
      <c r="AR14">
        <f t="shared" si="14"/>
        <v>384.36293149765311</v>
      </c>
      <c r="AS14">
        <f t="shared" si="15"/>
        <v>10.36744647523172</v>
      </c>
      <c r="AT14">
        <f t="shared" si="16"/>
        <v>2.1807665868737991</v>
      </c>
      <c r="AU14">
        <f t="shared" si="17"/>
        <v>396.91114455975867</v>
      </c>
      <c r="AW14">
        <v>11</v>
      </c>
      <c r="AX14">
        <f>(R14*SUMPRODUCT(K15:$K$23, X15:$X$23)-$AZ$3*SUMPRODUCT(K14:$K$22, W15:$W$23))/Z14</f>
        <v>538.52984250504767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2426.3281299604337</v>
      </c>
      <c r="P15">
        <f t="shared" si="30"/>
        <v>121.31640649802169</v>
      </c>
      <c r="Q15" s="5">
        <f t="shared" si="31"/>
        <v>25</v>
      </c>
      <c r="R15">
        <f t="shared" si="0"/>
        <v>500000</v>
      </c>
      <c r="S15">
        <f t="shared" si="1"/>
        <v>512.10859105525265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468.72657646783091</v>
      </c>
      <c r="AC15">
        <f t="shared" si="2"/>
        <v>440.04711493393006</v>
      </c>
      <c r="AE15">
        <f t="shared" si="3"/>
        <v>2084.9068188292313</v>
      </c>
      <c r="AF15">
        <f t="shared" si="4"/>
        <v>-104.24534094146158</v>
      </c>
      <c r="AG15">
        <f t="shared" si="5"/>
        <v>-21.482119350271372</v>
      </c>
      <c r="AH15">
        <f t="shared" si="6"/>
        <v>-1196.6065632559275</v>
      </c>
      <c r="AI15">
        <f t="shared" si="7"/>
        <v>762.57279528157073</v>
      </c>
      <c r="AJ15">
        <f t="shared" si="8"/>
        <v>28.679461533900849</v>
      </c>
      <c r="AK15">
        <f t="shared" si="32"/>
        <v>10.042491022857963</v>
      </c>
      <c r="AL15">
        <f t="shared" si="9"/>
        <v>801.2947478383295</v>
      </c>
      <c r="AN15">
        <f t="shared" si="10"/>
        <v>961.93809164690322</v>
      </c>
      <c r="AO15">
        <f t="shared" si="11"/>
        <v>-48.096904582345168</v>
      </c>
      <c r="AP15">
        <f t="shared" si="12"/>
        <v>-9.9114592104097401</v>
      </c>
      <c r="AQ15">
        <f t="shared" si="13"/>
        <v>-552.09250769151345</v>
      </c>
      <c r="AR15">
        <f t="shared" si="14"/>
        <v>351.83722016263476</v>
      </c>
      <c r="AS15">
        <f t="shared" si="15"/>
        <v>13.232182008437755</v>
      </c>
      <c r="AT15">
        <f t="shared" si="16"/>
        <v>4.633422732692587</v>
      </c>
      <c r="AU15">
        <f t="shared" si="17"/>
        <v>369.70282490376508</v>
      </c>
      <c r="AW15">
        <v>12</v>
      </c>
      <c r="AX15">
        <f>(R15*SUMPRODUCT(K16:$K$23, X16:$X$23)-$AZ$3*SUMPRODUCT(K15:$K$22, W16:$W$23))/Z15</f>
        <v>512.10859105525265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2426.3281299604337</v>
      </c>
      <c r="P16">
        <f t="shared" si="30"/>
        <v>121.31640649802169</v>
      </c>
      <c r="Q16" s="5">
        <f t="shared" si="31"/>
        <v>25</v>
      </c>
      <c r="R16">
        <f t="shared" si="0"/>
        <v>500000</v>
      </c>
      <c r="S16">
        <f t="shared" si="1"/>
        <v>477.24335450599477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440.04711493393006</v>
      </c>
      <c r="AC16">
        <f t="shared" si="2"/>
        <v>404.83839169780231</v>
      </c>
      <c r="AE16">
        <f t="shared" si="3"/>
        <v>2058.2178223960573</v>
      </c>
      <c r="AF16">
        <f t="shared" si="4"/>
        <v>-102.91089111980288</v>
      </c>
      <c r="AG16">
        <f t="shared" si="5"/>
        <v>-21.207125666362579</v>
      </c>
      <c r="AH16">
        <f t="shared" si="6"/>
        <v>-1203.4498081215525</v>
      </c>
      <c r="AI16">
        <f t="shared" si="7"/>
        <v>730.6499974883393</v>
      </c>
      <c r="AJ16">
        <f t="shared" si="8"/>
        <v>35.208723236127753</v>
      </c>
      <c r="AK16">
        <f t="shared" si="32"/>
        <v>17.007013728092311</v>
      </c>
      <c r="AL16">
        <f t="shared" si="9"/>
        <v>782.86573445255931</v>
      </c>
      <c r="AN16">
        <f t="shared" si="10"/>
        <v>900.3738257692487</v>
      </c>
      <c r="AO16">
        <f t="shared" si="11"/>
        <v>-45.018691288462442</v>
      </c>
      <c r="AP16">
        <f t="shared" si="12"/>
        <v>-9.2771234715884372</v>
      </c>
      <c r="AQ16">
        <f t="shared" si="13"/>
        <v>-526.45288368859781</v>
      </c>
      <c r="AR16">
        <f t="shared" si="14"/>
        <v>319.62512732060009</v>
      </c>
      <c r="AS16">
        <f t="shared" si="15"/>
        <v>15.402166134028768</v>
      </c>
      <c r="AT16">
        <f t="shared" si="16"/>
        <v>7.4397713636773828</v>
      </c>
      <c r="AU16">
        <f t="shared" si="17"/>
        <v>342.4670648183062</v>
      </c>
      <c r="AW16">
        <v>13</v>
      </c>
      <c r="AX16">
        <f>(R16*SUMPRODUCT(K17:$K$23, X17:$X$23)-$AZ$3*SUMPRODUCT(K16:$K$22, W17:$W$23))/Z16</f>
        <v>477.24335450599477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2426.3281299604337</v>
      </c>
      <c r="P17">
        <f t="shared" si="30"/>
        <v>121.31640649802169</v>
      </c>
      <c r="Q17" s="5">
        <f t="shared" si="31"/>
        <v>25</v>
      </c>
      <c r="R17">
        <f t="shared" si="0"/>
        <v>500000</v>
      </c>
      <c r="S17">
        <f t="shared" si="1"/>
        <v>435.55552620155464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404.83839169780231</v>
      </c>
      <c r="AC17">
        <f t="shared" si="2"/>
        <v>364.72355503982863</v>
      </c>
      <c r="AE17">
        <f t="shared" si="3"/>
        <v>2031.7478898036079</v>
      </c>
      <c r="AF17">
        <f t="shared" si="4"/>
        <v>-101.5873944901804</v>
      </c>
      <c r="AG17">
        <f t="shared" si="5"/>
        <v>-20.93438913636075</v>
      </c>
      <c r="AH17">
        <f t="shared" si="6"/>
        <v>-1213.3054667640426</v>
      </c>
      <c r="AI17">
        <f t="shared" si="7"/>
        <v>695.92063941302399</v>
      </c>
      <c r="AJ17">
        <f t="shared" si="8"/>
        <v>40.114836657973683</v>
      </c>
      <c r="AK17">
        <f t="shared" si="32"/>
        <v>32.222984640754973</v>
      </c>
      <c r="AL17">
        <f t="shared" si="9"/>
        <v>768.2584607117526</v>
      </c>
      <c r="AN17">
        <f t="shared" si="10"/>
        <v>837.14276249653392</v>
      </c>
      <c r="AO17">
        <f t="shared" si="11"/>
        <v>-41.857138124826697</v>
      </c>
      <c r="AP17">
        <f t="shared" si="12"/>
        <v>-8.6256136604057065</v>
      </c>
      <c r="AQ17">
        <f t="shared" si="13"/>
        <v>-499.9192543998052</v>
      </c>
      <c r="AR17">
        <f t="shared" si="14"/>
        <v>286.74075631149628</v>
      </c>
      <c r="AS17">
        <f t="shared" si="15"/>
        <v>16.528549307463237</v>
      </c>
      <c r="AT17">
        <f t="shared" si="16"/>
        <v>13.276862997334021</v>
      </c>
      <c r="AU17">
        <f t="shared" si="17"/>
        <v>316.54616861629353</v>
      </c>
      <c r="AW17">
        <v>14</v>
      </c>
      <c r="AX17">
        <f>(R17*SUMPRODUCT(K18:$K$23, X18:$X$23)-$AZ$3*SUMPRODUCT(K17:$K$22, W18:$W$23))/Z17</f>
        <v>435.55552620155464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2426.3281299604337</v>
      </c>
      <c r="P18">
        <f t="shared" si="30"/>
        <v>121.31640649802169</v>
      </c>
      <c r="Q18" s="5">
        <f t="shared" si="31"/>
        <v>25</v>
      </c>
      <c r="R18">
        <f t="shared" si="0"/>
        <v>500000</v>
      </c>
      <c r="S18">
        <f t="shared" si="1"/>
        <v>388.40346734839011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364.72355503982863</v>
      </c>
      <c r="AC18">
        <f t="shared" si="2"/>
        <v>321.03654307239481</v>
      </c>
      <c r="AE18">
        <f t="shared" si="3"/>
        <v>2005.4918678239098</v>
      </c>
      <c r="AF18">
        <f t="shared" si="4"/>
        <v>-100.27459339119551</v>
      </c>
      <c r="AG18">
        <f t="shared" si="5"/>
        <v>-20.663856663284591</v>
      </c>
      <c r="AH18">
        <f t="shared" si="6"/>
        <v>-1223.7716342510259</v>
      </c>
      <c r="AI18">
        <f t="shared" si="7"/>
        <v>660.7817835184037</v>
      </c>
      <c r="AJ18">
        <f t="shared" si="8"/>
        <v>43.687011967433818</v>
      </c>
      <c r="AK18">
        <f t="shared" si="32"/>
        <v>49.030721916606922</v>
      </c>
      <c r="AL18">
        <f t="shared" si="9"/>
        <v>753.49951740244444</v>
      </c>
      <c r="AN18">
        <f t="shared" si="10"/>
        <v>772.19369410034506</v>
      </c>
      <c r="AO18">
        <f t="shared" si="11"/>
        <v>-38.609684705017258</v>
      </c>
      <c r="AP18">
        <f t="shared" si="12"/>
        <v>-7.956402151107004</v>
      </c>
      <c r="AQ18">
        <f t="shared" si="13"/>
        <v>-471.20048410512425</v>
      </c>
      <c r="AR18">
        <f t="shared" si="14"/>
        <v>254.42712313909658</v>
      </c>
      <c r="AS18">
        <f t="shared" si="15"/>
        <v>16.821227598366288</v>
      </c>
      <c r="AT18">
        <f t="shared" si="16"/>
        <v>18.878767293269231</v>
      </c>
      <c r="AU18">
        <f t="shared" si="17"/>
        <v>290.12711803073211</v>
      </c>
      <c r="AW18">
        <v>15</v>
      </c>
      <c r="AX18">
        <f>(R18*SUMPRODUCT(K19:$K$23, X19:$X$23)-$AZ$3*SUMPRODUCT(K18:$K$22, W19:$W$23))/Z18</f>
        <v>388.40346734839011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2426.3281299604337</v>
      </c>
      <c r="P19">
        <f t="shared" si="30"/>
        <v>121.31640649802169</v>
      </c>
      <c r="Q19" s="5">
        <f t="shared" si="31"/>
        <v>25</v>
      </c>
      <c r="R19">
        <f t="shared" si="0"/>
        <v>500000</v>
      </c>
      <c r="S19">
        <f t="shared" si="1"/>
        <v>333.29586133165293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321.03654307239481</v>
      </c>
      <c r="AC19">
        <f t="shared" si="2"/>
        <v>271.90813745223886</v>
      </c>
      <c r="AE19">
        <f t="shared" si="3"/>
        <v>1979.4376084647176</v>
      </c>
      <c r="AF19">
        <f t="shared" si="4"/>
        <v>-98.971880423235888</v>
      </c>
      <c r="AG19">
        <f t="shared" si="5"/>
        <v>-20.395403078653221</v>
      </c>
      <c r="AH19">
        <f t="shared" si="6"/>
        <v>-1236.3003599704534</v>
      </c>
      <c r="AI19">
        <f t="shared" si="7"/>
        <v>623.76996499237498</v>
      </c>
      <c r="AJ19">
        <f t="shared" si="8"/>
        <v>49.128405620155945</v>
      </c>
      <c r="AK19">
        <f t="shared" si="32"/>
        <v>49.093500645839455</v>
      </c>
      <c r="AL19">
        <f t="shared" si="9"/>
        <v>721.99187125837034</v>
      </c>
      <c r="AN19">
        <f t="shared" si="10"/>
        <v>710.0445068939473</v>
      </c>
      <c r="AO19">
        <f t="shared" si="11"/>
        <v>-35.502225344697365</v>
      </c>
      <c r="AP19">
        <f t="shared" si="12"/>
        <v>-7.316039596275937</v>
      </c>
      <c r="AQ19">
        <f t="shared" si="13"/>
        <v>-443.47357841143941</v>
      </c>
      <c r="AR19">
        <f t="shared" si="14"/>
        <v>223.75266354153447</v>
      </c>
      <c r="AS19">
        <f t="shared" si="15"/>
        <v>17.622861359144085</v>
      </c>
      <c r="AT19">
        <f t="shared" si="16"/>
        <v>17.610340588006512</v>
      </c>
      <c r="AU19">
        <f t="shared" si="17"/>
        <v>258.98586548868508</v>
      </c>
      <c r="AW19">
        <v>16</v>
      </c>
      <c r="AX19">
        <f>(R19*SUMPRODUCT(K20:$K$23, X20:$X$23)-$AZ$3*SUMPRODUCT(K19:$K$22, W20:$W$23))/Z19</f>
        <v>333.29586133165293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2426.3281299604337</v>
      </c>
      <c r="P20">
        <f t="shared" si="30"/>
        <v>121.31640649802169</v>
      </c>
      <c r="Q20" s="5">
        <f t="shared" si="31"/>
        <v>25</v>
      </c>
      <c r="R20">
        <f t="shared" si="0"/>
        <v>500000</v>
      </c>
      <c r="S20">
        <f t="shared" si="1"/>
        <v>259.67185698115543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271.90813745223886</v>
      </c>
      <c r="AC20">
        <f t="shared" si="2"/>
        <v>209.07664345578917</v>
      </c>
      <c r="AE20">
        <f t="shared" si="3"/>
        <v>1953.5753594248897</v>
      </c>
      <c r="AF20">
        <f t="shared" si="4"/>
        <v>-97.678767971244483</v>
      </c>
      <c r="AG20">
        <f t="shared" si="5"/>
        <v>-20.128927898313023</v>
      </c>
      <c r="AH20">
        <f t="shared" si="6"/>
        <v>-1250.4229910733352</v>
      </c>
      <c r="AI20">
        <f t="shared" si="7"/>
        <v>585.34467248199689</v>
      </c>
      <c r="AJ20">
        <f t="shared" si="8"/>
        <v>62.831493996449694</v>
      </c>
      <c r="AK20">
        <f t="shared" si="32"/>
        <v>9.1495603342953018</v>
      </c>
      <c r="AL20">
        <f t="shared" si="9"/>
        <v>657.32572681274189</v>
      </c>
      <c r="AN20">
        <f t="shared" si="10"/>
        <v>664.67557029423904</v>
      </c>
      <c r="AO20">
        <f t="shared" si="11"/>
        <v>-33.23377851471195</v>
      </c>
      <c r="AP20">
        <f t="shared" si="12"/>
        <v>-6.8485746227683348</v>
      </c>
      <c r="AQ20">
        <f t="shared" si="13"/>
        <v>-425.43821547041381</v>
      </c>
      <c r="AR20">
        <f t="shared" si="14"/>
        <v>199.15500168634495</v>
      </c>
      <c r="AS20">
        <f t="shared" si="15"/>
        <v>21.37750095129357</v>
      </c>
      <c r="AT20">
        <f t="shared" si="16"/>
        <v>3.1130046782170715</v>
      </c>
      <c r="AU20">
        <f t="shared" si="17"/>
        <v>223.64550731585561</v>
      </c>
      <c r="AW20">
        <v>17</v>
      </c>
      <c r="AX20">
        <f>(R20*SUMPRODUCT(K21:$K$23, X21:$X$23)-$AZ$3*SUMPRODUCT(K20:$K$22, W21:$W$23))/Z20</f>
        <v>259.67185698115543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2426.3281299604337</v>
      </c>
      <c r="P21">
        <f t="shared" si="30"/>
        <v>121.31640649802169</v>
      </c>
      <c r="Q21" s="5">
        <f t="shared" si="31"/>
        <v>25</v>
      </c>
      <c r="R21">
        <f t="shared" si="0"/>
        <v>500000</v>
      </c>
      <c r="S21">
        <f t="shared" si="1"/>
        <v>173.76929098243934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209.07664345578917</v>
      </c>
      <c r="AC21">
        <f t="shared" si="2"/>
        <v>138.07170497731977</v>
      </c>
      <c r="AE21">
        <f t="shared" si="3"/>
        <v>1927.8853003545023</v>
      </c>
      <c r="AF21">
        <f t="shared" si="4"/>
        <v>-96.394265017725118</v>
      </c>
      <c r="AG21">
        <f t="shared" si="5"/>
        <v>-19.864226900608251</v>
      </c>
      <c r="AH21">
        <f t="shared" si="6"/>
        <v>-1268.234374432835</v>
      </c>
      <c r="AI21">
        <f t="shared" si="7"/>
        <v>543.39243400333407</v>
      </c>
      <c r="AJ21">
        <f t="shared" si="8"/>
        <v>71.004938478469398</v>
      </c>
      <c r="AK21">
        <f t="shared" si="32"/>
        <v>3.2649082860681062</v>
      </c>
      <c r="AL21">
        <f t="shared" si="9"/>
        <v>617.66228076787161</v>
      </c>
      <c r="AN21">
        <f t="shared" si="10"/>
        <v>623.92742486926784</v>
      </c>
      <c r="AO21">
        <f t="shared" si="11"/>
        <v>-31.196371243463396</v>
      </c>
      <c r="AP21">
        <f t="shared" si="12"/>
        <v>-6.4287205960003684</v>
      </c>
      <c r="AQ21">
        <f t="shared" si="13"/>
        <v>-410.44257520147221</v>
      </c>
      <c r="AR21">
        <f t="shared" si="14"/>
        <v>175.85975782833196</v>
      </c>
      <c r="AS21">
        <f t="shared" si="15"/>
        <v>22.979545728019144</v>
      </c>
      <c r="AT21">
        <f t="shared" si="16"/>
        <v>1.0566322690391539</v>
      </c>
      <c r="AU21">
        <f t="shared" si="17"/>
        <v>199.8959358253903</v>
      </c>
      <c r="AW21">
        <v>18</v>
      </c>
      <c r="AX21">
        <f>(R21*SUMPRODUCT(K22:$K$23, X22:$X$23)-$AZ$3*SUMPRODUCT(K21:$K$22, W22:$W$23))/Z21</f>
        <v>173.76929098243934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2426.3281299604337</v>
      </c>
      <c r="P22">
        <f t="shared" si="30"/>
        <v>121.31640649802169</v>
      </c>
      <c r="Q22" s="5">
        <f t="shared" si="31"/>
        <v>25</v>
      </c>
      <c r="R22">
        <f t="shared" si="0"/>
        <v>500000</v>
      </c>
      <c r="S22">
        <f t="shared" si="1"/>
        <v>84.742899779194616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138.07170497731977</v>
      </c>
      <c r="AC22">
        <f t="shared" si="2"/>
        <v>66.442063226485573</v>
      </c>
      <c r="AE22">
        <f t="shared" si="3"/>
        <v>1902.3451810013546</v>
      </c>
      <c r="AF22">
        <f t="shared" si="4"/>
        <v>-95.117259050067744</v>
      </c>
      <c r="AG22">
        <f t="shared" si="5"/>
        <v>-19.601070827056439</v>
      </c>
      <c r="AH22">
        <f t="shared" si="6"/>
        <v>-1290.2760909145527</v>
      </c>
      <c r="AI22">
        <f t="shared" si="7"/>
        <v>497.35076020967767</v>
      </c>
      <c r="AJ22">
        <f t="shared" si="8"/>
        <v>71.629641750834196</v>
      </c>
      <c r="AK22">
        <f t="shared" si="32"/>
        <v>40.851292165500737</v>
      </c>
      <c r="AL22">
        <f t="shared" si="9"/>
        <v>609.83169412601262</v>
      </c>
      <c r="AN22">
        <f t="shared" si="10"/>
        <v>575.38485776970572</v>
      </c>
      <c r="AO22">
        <f t="shared" si="11"/>
        <v>-28.769242888485291</v>
      </c>
      <c r="AP22">
        <f t="shared" si="12"/>
        <v>-5.9285556914666833</v>
      </c>
      <c r="AQ22">
        <f t="shared" si="13"/>
        <v>-390.25794712173911</v>
      </c>
      <c r="AR22">
        <f t="shared" si="14"/>
        <v>150.42911206801466</v>
      </c>
      <c r="AS22">
        <f t="shared" si="15"/>
        <v>21.66515921637534</v>
      </c>
      <c r="AT22">
        <f t="shared" si="16"/>
        <v>12.355914776719272</v>
      </c>
      <c r="AU22">
        <f t="shared" si="17"/>
        <v>184.45018606110929</v>
      </c>
      <c r="AW22">
        <v>19</v>
      </c>
      <c r="AX22">
        <f>(R22*SUMPRODUCT(K23:$K$23, X23:$X$23)-$AZ$3*SUMPRODUCT(K22:$K$22, W23:$W$23))/Z22</f>
        <v>84.742899779194616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2426.3281299604337</v>
      </c>
      <c r="P23">
        <f t="shared" si="30"/>
        <v>121.31640649802169</v>
      </c>
      <c r="Q23" s="5">
        <f t="shared" si="31"/>
        <v>25</v>
      </c>
      <c r="R23">
        <f t="shared" si="0"/>
        <v>500000</v>
      </c>
      <c r="S23">
        <f t="shared" si="1"/>
        <v>85.889892383753477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66.442063226485573</v>
      </c>
      <c r="AC23">
        <f t="shared" si="2"/>
        <v>66.442063226485573</v>
      </c>
      <c r="AE23">
        <f t="shared" si="3"/>
        <v>1876.9408430359777</v>
      </c>
      <c r="AF23">
        <f t="shared" si="4"/>
        <v>-93.847042151798888</v>
      </c>
      <c r="AG23">
        <f t="shared" si="5"/>
        <v>-19.339313795395277</v>
      </c>
      <c r="AH23">
        <f t="shared" si="6"/>
        <v>-1314.9264678120016</v>
      </c>
      <c r="AI23">
        <f t="shared" si="7"/>
        <v>448.82801927678179</v>
      </c>
      <c r="AJ23">
        <f t="shared" si="8"/>
        <v>0</v>
      </c>
      <c r="AK23">
        <f t="shared" si="32"/>
        <v>129.46751048774652</v>
      </c>
      <c r="AL23">
        <f t="shared" si="9"/>
        <v>578.29552976452828</v>
      </c>
      <c r="AN23">
        <f t="shared" si="10"/>
        <v>514.26853992118447</v>
      </c>
      <c r="AO23">
        <f t="shared" si="11"/>
        <v>-25.713426996059226</v>
      </c>
      <c r="AP23">
        <f t="shared" si="12"/>
        <v>-5.2988354457396776</v>
      </c>
      <c r="AQ23">
        <f t="shared" si="13"/>
        <v>-360.28056889187553</v>
      </c>
      <c r="AR23">
        <f t="shared" si="14"/>
        <v>122.97570858751006</v>
      </c>
      <c r="AS23">
        <f t="shared" si="15"/>
        <v>0</v>
      </c>
      <c r="AT23">
        <f t="shared" si="16"/>
        <v>35.473183842101413</v>
      </c>
      <c r="AU23">
        <f t="shared" si="17"/>
        <v>158.44889242961145</v>
      </c>
      <c r="AW23">
        <v>20</v>
      </c>
      <c r="AX23">
        <f>(R23*SUMPRODUCT(K$23:$K24, X$23:$X24)-$AZ$3*SUMPRODUCT(K$22:$K23, W$23:$W24))/Z23</f>
        <v>85.889892383753477</v>
      </c>
    </row>
    <row r="25" spans="5:50" x14ac:dyDescent="0.25">
      <c r="AN25" s="6">
        <f t="shared" ref="AN25:AU25" si="33">SUM(AN3:AN23)</f>
        <v>23217.577954432967</v>
      </c>
      <c r="AO25" s="6">
        <f t="shared" si="33"/>
        <v>-2980.6249951919744</v>
      </c>
      <c r="AP25" s="6">
        <f t="shared" si="33"/>
        <v>-487.37519597230488</v>
      </c>
      <c r="AQ25" s="6">
        <f t="shared" si="33"/>
        <v>-12742.206547001149</v>
      </c>
      <c r="AR25" s="6">
        <f t="shared" si="33"/>
        <v>7007.3712162675438</v>
      </c>
      <c r="AS25" s="6">
        <f t="shared" si="33"/>
        <v>-237.47077202570512</v>
      </c>
      <c r="AT25" s="6">
        <f t="shared" si="33"/>
        <v>459.1761555186178</v>
      </c>
      <c r="AU25" s="7">
        <f t="shared" si="33"/>
        <v>7229.0765997604576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051C-E9E3-4E49-85D1-065EC7AC4A40}">
  <sheetPr codeName="Sheet63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'T.45.04.D'!C3*(1+C12)</f>
        <v>2866.0539669164727</v>
      </c>
      <c r="K3">
        <v>1</v>
      </c>
      <c r="L3" s="2">
        <v>0</v>
      </c>
      <c r="O3">
        <f>$C$3</f>
        <v>2866.0539669164727</v>
      </c>
      <c r="P3">
        <f>O3*B5</f>
        <v>2292.8431735331783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2866.0539669164727</v>
      </c>
      <c r="AF3">
        <f t="shared" ref="AF3:AF23" si="4">-$Z3*P3</f>
        <v>-2292.8431735331783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300.06105158329444</v>
      </c>
      <c r="AJ3">
        <f t="shared" ref="AJ3:AJ23" si="8">AB3-AC3</f>
        <v>0</v>
      </c>
      <c r="AL3">
        <f t="shared" ref="AL3:AL23" si="9">SUM(AI3:AK3)</f>
        <v>300.06105158329444</v>
      </c>
      <c r="AN3">
        <f t="shared" ref="AN3:AN23" si="10">AE3*$K3</f>
        <v>2866.0539669164727</v>
      </c>
      <c r="AO3">
        <f t="shared" ref="AO3:AO23" si="11">AF3*$K3</f>
        <v>-2292.8431735331783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300.06105158329444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300.06105158329444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1556.8867045349791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500000</v>
      </c>
      <c r="S4">
        <f t="shared" si="1"/>
        <v>291.52459215895817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287.82065706336471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-287.82065706336471</v>
      </c>
      <c r="AK4">
        <f>H4*SUM(AB4, AE4:AF4)</f>
        <v>0</v>
      </c>
      <c r="AL4">
        <f t="shared" si="9"/>
        <v>-1640.5181570633647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-1269.0660474716201</v>
      </c>
      <c r="AR4">
        <f t="shared" si="14"/>
        <v>-1269.0660474716201</v>
      </c>
      <c r="AS4">
        <f t="shared" si="15"/>
        <v>-270.02594714641589</v>
      </c>
      <c r="AT4">
        <f t="shared" si="16"/>
        <v>0</v>
      </c>
      <c r="AU4">
        <f t="shared" si="17"/>
        <v>-1539.0919946180359</v>
      </c>
      <c r="AW4">
        <v>1</v>
      </c>
      <c r="AX4">
        <f>(R4*SUMPRODUCT(K5:$K$23, X5:$X$23)-$AZ$3*SUMPRODUCT(K4:$K$22, W5:$W$23))/Z4</f>
        <v>291.52459215895817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2866.0539669164727</v>
      </c>
      <c r="P5">
        <f t="shared" ref="P5:P23" si="30">O5*$C$5</f>
        <v>143.30269834582364</v>
      </c>
      <c r="Q5" s="5">
        <f t="shared" ref="Q5:Q23" si="31">$C$8</f>
        <v>25</v>
      </c>
      <c r="R5">
        <f t="shared" si="0"/>
        <v>500000</v>
      </c>
      <c r="S5">
        <f t="shared" si="1"/>
        <v>572.21993465327171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287.82065706336471</v>
      </c>
      <c r="AC5">
        <f t="shared" si="2"/>
        <v>557.74676489909689</v>
      </c>
      <c r="AE5">
        <f t="shared" si="3"/>
        <v>2793.5628091015274</v>
      </c>
      <c r="AF5">
        <f t="shared" si="4"/>
        <v>-139.67814045507637</v>
      </c>
      <c r="AG5">
        <f t="shared" si="5"/>
        <v>-24.367674521731551</v>
      </c>
      <c r="AH5">
        <f t="shared" si="6"/>
        <v>-1357.3390403689325</v>
      </c>
      <c r="AI5">
        <f t="shared" si="7"/>
        <v>1272.1779537557866</v>
      </c>
      <c r="AJ5">
        <f t="shared" si="8"/>
        <v>-269.92610783573218</v>
      </c>
      <c r="AK5">
        <f>H5*SUM(AB5, AE5:AF5)</f>
        <v>254.16334014132806</v>
      </c>
      <c r="AL5">
        <f t="shared" si="9"/>
        <v>1256.4151860613824</v>
      </c>
      <c r="AN5">
        <f t="shared" si="10"/>
        <v>2412.4161162159689</v>
      </c>
      <c r="AO5">
        <f t="shared" si="11"/>
        <v>-120.62080581079846</v>
      </c>
      <c r="AP5">
        <f t="shared" si="12"/>
        <v>-21.043010215989028</v>
      </c>
      <c r="AQ5">
        <f t="shared" si="13"/>
        <v>-1172.1471110249613</v>
      </c>
      <c r="AR5">
        <f t="shared" si="14"/>
        <v>1098.6051891642201</v>
      </c>
      <c r="AS5">
        <f t="shared" si="15"/>
        <v>-233.0980676750211</v>
      </c>
      <c r="AT5">
        <f t="shared" si="16"/>
        <v>219.48593241238885</v>
      </c>
      <c r="AU5">
        <f t="shared" si="17"/>
        <v>1084.9930539015877</v>
      </c>
      <c r="AW5">
        <v>2</v>
      </c>
      <c r="AX5">
        <f>(R5*SUMPRODUCT(K6:$K$23, X6:$X$23)-$AZ$3*SUMPRODUCT(K5:$K$22, W6:$W$23))/Z5</f>
        <v>572.21993465327171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2866.0539669164727</v>
      </c>
      <c r="P6">
        <f t="shared" si="30"/>
        <v>143.30269834582364</v>
      </c>
      <c r="Q6" s="5">
        <f t="shared" si="31"/>
        <v>25</v>
      </c>
      <c r="R6">
        <f t="shared" si="0"/>
        <v>500000</v>
      </c>
      <c r="S6">
        <f t="shared" si="1"/>
        <v>836.63311961340014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557.74676489909689</v>
      </c>
      <c r="AC6">
        <f t="shared" si="2"/>
        <v>805.03324244880605</v>
      </c>
      <c r="AE6">
        <f t="shared" si="3"/>
        <v>2757.8022719040782</v>
      </c>
      <c r="AF6">
        <f t="shared" si="4"/>
        <v>-137.8901135952039</v>
      </c>
      <c r="AG6">
        <f t="shared" si="5"/>
        <v>-24.05574270179514</v>
      </c>
      <c r="AH6">
        <f t="shared" si="6"/>
        <v>-1365.1014943819232</v>
      </c>
      <c r="AI6">
        <f t="shared" si="7"/>
        <v>1230.7549212251561</v>
      </c>
      <c r="AJ6">
        <f t="shared" si="8"/>
        <v>-247.28647754970916</v>
      </c>
      <c r="AK6">
        <f>H6*SUM(AB6, AE6:AF6)</f>
        <v>345.72929084502732</v>
      </c>
      <c r="AL6">
        <f t="shared" si="9"/>
        <v>1329.1977345204741</v>
      </c>
      <c r="AN6">
        <f t="shared" si="10"/>
        <v>2147.8487165327224</v>
      </c>
      <c r="AO6">
        <f t="shared" si="11"/>
        <v>-107.39243582663612</v>
      </c>
      <c r="AP6">
        <f t="shared" si="12"/>
        <v>-18.735243136781783</v>
      </c>
      <c r="AQ6">
        <f t="shared" si="13"/>
        <v>-1063.1768355969709</v>
      </c>
      <c r="AR6">
        <f t="shared" si="14"/>
        <v>958.54420197233367</v>
      </c>
      <c r="AS6">
        <f t="shared" si="15"/>
        <v>-192.59319235179547</v>
      </c>
      <c r="AT6">
        <f t="shared" si="16"/>
        <v>269.26303643102096</v>
      </c>
      <c r="AU6">
        <f t="shared" si="17"/>
        <v>1035.2140460515591</v>
      </c>
      <c r="AW6">
        <v>3</v>
      </c>
      <c r="AX6">
        <f>(R6*SUMPRODUCT(K7:$K$23, X7:$X$23)-$AZ$3*SUMPRODUCT(K6:$K$22, W7:$W$23))/Z6</f>
        <v>836.63311961340014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2866.0539669164727</v>
      </c>
      <c r="P7">
        <f t="shared" si="30"/>
        <v>143.30269834582364</v>
      </c>
      <c r="Q7" s="5">
        <f t="shared" si="31"/>
        <v>25</v>
      </c>
      <c r="R7">
        <f t="shared" si="0"/>
        <v>500000</v>
      </c>
      <c r="S7">
        <f t="shared" si="1"/>
        <v>1054.3561788071843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805.03324244880605</v>
      </c>
      <c r="AC7">
        <f t="shared" si="2"/>
        <v>1001.4853290029296</v>
      </c>
      <c r="AE7">
        <f t="shared" si="3"/>
        <v>2722.33525794361</v>
      </c>
      <c r="AF7">
        <f t="shared" si="4"/>
        <v>-136.11676289718051</v>
      </c>
      <c r="AG7">
        <f t="shared" si="5"/>
        <v>-23.746371224758491</v>
      </c>
      <c r="AH7">
        <f t="shared" si="6"/>
        <v>-1376.281000373936</v>
      </c>
      <c r="AI7">
        <f t="shared" si="7"/>
        <v>1186.1911234477348</v>
      </c>
      <c r="AJ7">
        <f t="shared" si="8"/>
        <v>-196.45208655412353</v>
      </c>
      <c r="AK7">
        <f>H7*SUM(AB7, AE7:AF7)</f>
        <v>355.06405691575117</v>
      </c>
      <c r="AL7">
        <f t="shared" si="9"/>
        <v>1344.8030938093625</v>
      </c>
      <c r="AN7">
        <f t="shared" si="10"/>
        <v>1919.2777008654762</v>
      </c>
      <c r="AO7">
        <f t="shared" si="11"/>
        <v>-95.96388504327382</v>
      </c>
      <c r="AP7">
        <f t="shared" si="12"/>
        <v>-16.741465120860816</v>
      </c>
      <c r="AQ7">
        <f t="shared" si="13"/>
        <v>-970.29395128130852</v>
      </c>
      <c r="AR7">
        <f t="shared" si="14"/>
        <v>836.27839942003288</v>
      </c>
      <c r="AS7">
        <f t="shared" si="15"/>
        <v>-138.50098290121539</v>
      </c>
      <c r="AT7">
        <f t="shared" si="16"/>
        <v>250.32424820886894</v>
      </c>
      <c r="AU7">
        <f t="shared" si="17"/>
        <v>948.10166472768651</v>
      </c>
      <c r="AW7">
        <v>4</v>
      </c>
      <c r="AX7">
        <f>(R7*SUMPRODUCT(K8:$K$23, X8:$X$23)-$AZ$3*SUMPRODUCT(K7:$K$22, W8:$W$23))/Z7</f>
        <v>1054.3561788071843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2866.0539669164727</v>
      </c>
      <c r="P8">
        <f t="shared" si="30"/>
        <v>143.30269834582364</v>
      </c>
      <c r="Q8" s="5">
        <f t="shared" si="31"/>
        <v>25</v>
      </c>
      <c r="R8">
        <f t="shared" si="0"/>
        <v>500000</v>
      </c>
      <c r="S8">
        <f t="shared" si="1"/>
        <v>1206.8952156165228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1001.4853290029296</v>
      </c>
      <c r="AC8">
        <f t="shared" si="2"/>
        <v>1131.560809569788</v>
      </c>
      <c r="AE8">
        <f t="shared" si="3"/>
        <v>2687.1548624194475</v>
      </c>
      <c r="AF8">
        <f t="shared" si="4"/>
        <v>-134.35774312097237</v>
      </c>
      <c r="AG8">
        <f t="shared" si="5"/>
        <v>-23.439499861463712</v>
      </c>
      <c r="AH8">
        <f t="shared" si="6"/>
        <v>-1388.1530209438949</v>
      </c>
      <c r="AI8">
        <f t="shared" si="7"/>
        <v>1141.2045984931162</v>
      </c>
      <c r="AJ8">
        <f t="shared" si="8"/>
        <v>-130.07548056685846</v>
      </c>
      <c r="AK8">
        <f t="shared" ref="AK8:AK23" si="32">H8*SUM(AB8:AB8, AE8:AF8)</f>
        <v>257.68547750185189</v>
      </c>
      <c r="AL8">
        <f t="shared" si="9"/>
        <v>1268.8145954281097</v>
      </c>
      <c r="AN8">
        <f t="shared" si="10"/>
        <v>1766.4103654696335</v>
      </c>
      <c r="AO8">
        <f t="shared" si="11"/>
        <v>-88.320518273481682</v>
      </c>
      <c r="AP8">
        <f t="shared" si="12"/>
        <v>-15.408034756669963</v>
      </c>
      <c r="AQ8">
        <f t="shared" si="13"/>
        <v>-912.50709787731341</v>
      </c>
      <c r="AR8">
        <f t="shared" si="14"/>
        <v>750.17471456216833</v>
      </c>
      <c r="AS8">
        <f t="shared" si="15"/>
        <v>-85.505558455185735</v>
      </c>
      <c r="AT8">
        <f t="shared" si="16"/>
        <v>169.39042288036649</v>
      </c>
      <c r="AU8">
        <f t="shared" si="17"/>
        <v>834.05957898734914</v>
      </c>
      <c r="AW8">
        <v>5</v>
      </c>
      <c r="AX8">
        <f>(R8*SUMPRODUCT(K9:$K$23, X9:$X$23)-$AZ$3*SUMPRODUCT(K8:$K$22, W9:$W$23))/Z8</f>
        <v>1206.8952156165228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2866.0539669164727</v>
      </c>
      <c r="P9">
        <f t="shared" si="30"/>
        <v>143.30269834582364</v>
      </c>
      <c r="Q9" s="5">
        <f t="shared" si="31"/>
        <v>25</v>
      </c>
      <c r="R9">
        <f t="shared" si="0"/>
        <v>500000</v>
      </c>
      <c r="S9">
        <f t="shared" si="1"/>
        <v>1312.9329803455578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1131.560809569788</v>
      </c>
      <c r="AC9">
        <f t="shared" si="2"/>
        <v>1214.9874778736812</v>
      </c>
      <c r="AE9">
        <f t="shared" si="3"/>
        <v>2652.2448082591391</v>
      </c>
      <c r="AF9">
        <f t="shared" si="4"/>
        <v>-132.61224041295696</v>
      </c>
      <c r="AG9">
        <f t="shared" si="5"/>
        <v>-23.134986630351502</v>
      </c>
      <c r="AH9">
        <f t="shared" si="6"/>
        <v>-1402.3646499514957</v>
      </c>
      <c r="AI9">
        <f t="shared" si="7"/>
        <v>1094.1329312643347</v>
      </c>
      <c r="AJ9">
        <f t="shared" si="8"/>
        <v>-83.426668303893166</v>
      </c>
      <c r="AK9">
        <f t="shared" si="32"/>
        <v>190.59229430111367</v>
      </c>
      <c r="AL9">
        <f t="shared" si="9"/>
        <v>1201.2985572615553</v>
      </c>
      <c r="AN9">
        <f t="shared" si="10"/>
        <v>1656.9683738155209</v>
      </c>
      <c r="AO9">
        <f t="shared" si="11"/>
        <v>-82.848418690776043</v>
      </c>
      <c r="AP9">
        <f t="shared" si="12"/>
        <v>-14.453394745373711</v>
      </c>
      <c r="AQ9">
        <f t="shared" si="13"/>
        <v>-876.11590992299762</v>
      </c>
      <c r="AR9">
        <f t="shared" si="14"/>
        <v>683.55065045637332</v>
      </c>
      <c r="AS9">
        <f t="shared" si="15"/>
        <v>-52.120132531462133</v>
      </c>
      <c r="AT9">
        <f t="shared" si="16"/>
        <v>119.07098581792361</v>
      </c>
      <c r="AU9">
        <f t="shared" si="17"/>
        <v>750.50150374283487</v>
      </c>
      <c r="AW9">
        <v>6</v>
      </c>
      <c r="AX9">
        <f>(R9*SUMPRODUCT(K10:$K$23, X10:$X$23)-$AZ$3*SUMPRODUCT(K9:$K$22, W10:$W$23))/Z9</f>
        <v>1312.9329803455578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2866.0539669164727</v>
      </c>
      <c r="P10">
        <f t="shared" si="30"/>
        <v>143.30269834582364</v>
      </c>
      <c r="Q10" s="5">
        <f t="shared" si="31"/>
        <v>25</v>
      </c>
      <c r="R10">
        <f t="shared" si="0"/>
        <v>500000</v>
      </c>
      <c r="S10">
        <f t="shared" si="1"/>
        <v>1394.0043666729289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1214.9874778736812</v>
      </c>
      <c r="AC10">
        <f t="shared" si="2"/>
        <v>1273.1563187015272</v>
      </c>
      <c r="AE10">
        <f t="shared" si="3"/>
        <v>2617.5920283723353</v>
      </c>
      <c r="AF10">
        <f t="shared" si="4"/>
        <v>-130.87960141861677</v>
      </c>
      <c r="AG10">
        <f t="shared" si="5"/>
        <v>-22.832717549877017</v>
      </c>
      <c r="AH10">
        <f t="shared" si="6"/>
        <v>-1418.3842834194181</v>
      </c>
      <c r="AI10">
        <f t="shared" si="7"/>
        <v>1045.4954259844233</v>
      </c>
      <c r="AJ10">
        <f t="shared" si="8"/>
        <v>-58.168840827845997</v>
      </c>
      <c r="AK10">
        <f t="shared" si="32"/>
        <v>194.33924500343849</v>
      </c>
      <c r="AL10">
        <f t="shared" si="9"/>
        <v>1181.6658301600157</v>
      </c>
      <c r="AN10">
        <f t="shared" si="10"/>
        <v>1553.7475832826105</v>
      </c>
      <c r="AO10">
        <f t="shared" si="11"/>
        <v>-77.687379164130533</v>
      </c>
      <c r="AP10">
        <f t="shared" si="12"/>
        <v>-13.553020993479889</v>
      </c>
      <c r="AQ10">
        <f t="shared" si="13"/>
        <v>-841.92308375088032</v>
      </c>
      <c r="AR10">
        <f t="shared" si="14"/>
        <v>620.58409937411977</v>
      </c>
      <c r="AS10">
        <f t="shared" si="15"/>
        <v>-34.527800695823579</v>
      </c>
      <c r="AT10">
        <f t="shared" si="16"/>
        <v>115.35568911738324</v>
      </c>
      <c r="AU10">
        <f t="shared" si="17"/>
        <v>701.41198779567947</v>
      </c>
      <c r="AW10">
        <v>7</v>
      </c>
      <c r="AX10">
        <f>(R10*SUMPRODUCT(K11:$K$23, X11:$X$23)-$AZ$3*SUMPRODUCT(K10:$K$22, W11:$W$23))/Z10</f>
        <v>1394.0043666729289</v>
      </c>
    </row>
    <row r="11" spans="1:52" x14ac:dyDescent="0.25">
      <c r="A11" t="s">
        <v>33</v>
      </c>
      <c r="C11" s="25">
        <f>AU25</f>
        <v>8919.4885980003564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2866.0539669164727</v>
      </c>
      <c r="P11">
        <f t="shared" si="30"/>
        <v>143.30269834582364</v>
      </c>
      <c r="Q11" s="5">
        <f t="shared" si="31"/>
        <v>25</v>
      </c>
      <c r="R11">
        <f t="shared" si="0"/>
        <v>500000</v>
      </c>
      <c r="S11">
        <f t="shared" si="1"/>
        <v>1448.0044533309901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1273.1563187015272</v>
      </c>
      <c r="AC11">
        <f t="shared" si="2"/>
        <v>1305.0841529657782</v>
      </c>
      <c r="AE11">
        <f t="shared" si="3"/>
        <v>2583.1699655086554</v>
      </c>
      <c r="AF11">
        <f t="shared" si="4"/>
        <v>-129.15849827543278</v>
      </c>
      <c r="AG11">
        <f t="shared" si="5"/>
        <v>-22.532460966600652</v>
      </c>
      <c r="AH11">
        <f t="shared" si="6"/>
        <v>-1438.5881555518292</v>
      </c>
      <c r="AI11">
        <f t="shared" si="7"/>
        <v>992.89085071479235</v>
      </c>
      <c r="AJ11">
        <f t="shared" si="8"/>
        <v>-31.927834264251032</v>
      </c>
      <c r="AK11">
        <f t="shared" si="32"/>
        <v>191.94914097563961</v>
      </c>
      <c r="AL11">
        <f t="shared" si="9"/>
        <v>1152.912157426181</v>
      </c>
      <c r="AN11">
        <f t="shared" si="10"/>
        <v>1458.2171855640668</v>
      </c>
      <c r="AO11">
        <f t="shared" si="11"/>
        <v>-72.910859278203333</v>
      </c>
      <c r="AP11">
        <f t="shared" si="12"/>
        <v>-12.719728958322197</v>
      </c>
      <c r="AQ11">
        <f t="shared" si="13"/>
        <v>-812.0928933770391</v>
      </c>
      <c r="AR11">
        <f t="shared" si="14"/>
        <v>560.49370395050187</v>
      </c>
      <c r="AS11">
        <f t="shared" si="15"/>
        <v>-18.023481707989113</v>
      </c>
      <c r="AT11">
        <f t="shared" si="16"/>
        <v>108.35660829999674</v>
      </c>
      <c r="AU11">
        <f t="shared" si="17"/>
        <v>650.82683054250958</v>
      </c>
      <c r="AW11">
        <v>8</v>
      </c>
      <c r="AX11">
        <f>(R11*SUMPRODUCT(K12:$K$23, X12:$X$23)-$AZ$3*SUMPRODUCT(K11:$K$22, W12:$W$23))/Z11</f>
        <v>1448.0044533309901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2866.0539669164727</v>
      </c>
      <c r="P12">
        <f t="shared" si="30"/>
        <v>143.30269834582364</v>
      </c>
      <c r="Q12" s="5">
        <f t="shared" si="31"/>
        <v>25</v>
      </c>
      <c r="R12">
        <f t="shared" si="0"/>
        <v>500000</v>
      </c>
      <c r="S12">
        <f t="shared" si="1"/>
        <v>1474.960981970821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1305.0841529657782</v>
      </c>
      <c r="AC12">
        <f t="shared" si="2"/>
        <v>1311.7687517989243</v>
      </c>
      <c r="AE12">
        <f t="shared" si="3"/>
        <v>2548.9488065961277</v>
      </c>
      <c r="AF12">
        <f t="shared" si="4"/>
        <v>-127.4474403298064</v>
      </c>
      <c r="AG12">
        <f t="shared" si="5"/>
        <v>-22.233956827219902</v>
      </c>
      <c r="AH12">
        <f t="shared" si="6"/>
        <v>-1463.5905942949134</v>
      </c>
      <c r="AI12">
        <f t="shared" si="7"/>
        <v>935.67681514418791</v>
      </c>
      <c r="AJ12">
        <f t="shared" si="8"/>
        <v>-6.6845988331460831</v>
      </c>
      <c r="AK12">
        <f t="shared" si="32"/>
        <v>193.40978844814597</v>
      </c>
      <c r="AL12">
        <f t="shared" si="9"/>
        <v>1122.4020047591878</v>
      </c>
      <c r="AN12">
        <f t="shared" si="10"/>
        <v>1367.904844892686</v>
      </c>
      <c r="AO12">
        <f t="shared" si="11"/>
        <v>-68.395242244634318</v>
      </c>
      <c r="AP12">
        <f t="shared" si="12"/>
        <v>-11.931952962877965</v>
      </c>
      <c r="AQ12">
        <f t="shared" si="13"/>
        <v>-785.44247718686972</v>
      </c>
      <c r="AR12">
        <f t="shared" si="14"/>
        <v>502.13517249830409</v>
      </c>
      <c r="AS12">
        <f t="shared" si="15"/>
        <v>-3.5873200381122219</v>
      </c>
      <c r="AT12">
        <f t="shared" si="16"/>
        <v>103.79423312984879</v>
      </c>
      <c r="AU12">
        <f t="shared" si="17"/>
        <v>602.3420855900406</v>
      </c>
      <c r="AW12">
        <v>9</v>
      </c>
      <c r="AX12">
        <f>(R12*SUMPRODUCT(K13:$K$23, X13:$X$23)-$AZ$3*SUMPRODUCT(K12:$K$22, W13:$W$23))/Z12</f>
        <v>1474.960981970821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2866.0539669164727</v>
      </c>
      <c r="P13">
        <f t="shared" si="30"/>
        <v>143.30269834582364</v>
      </c>
      <c r="Q13" s="5">
        <f t="shared" si="31"/>
        <v>25</v>
      </c>
      <c r="R13">
        <f t="shared" si="0"/>
        <v>500000</v>
      </c>
      <c r="S13">
        <f t="shared" si="1"/>
        <v>1474.3755534148954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1311.7687517989243</v>
      </c>
      <c r="AC13">
        <f t="shared" si="2"/>
        <v>1293.7373992086696</v>
      </c>
      <c r="AE13">
        <f t="shared" si="3"/>
        <v>2514.9095809151572</v>
      </c>
      <c r="AF13">
        <f t="shared" si="4"/>
        <v>-125.74547904575786</v>
      </c>
      <c r="AG13">
        <f t="shared" si="5"/>
        <v>-21.937039654044753</v>
      </c>
      <c r="AH13">
        <f t="shared" si="6"/>
        <v>-1491.5520980590875</v>
      </c>
      <c r="AI13">
        <f t="shared" si="7"/>
        <v>875.67496415626715</v>
      </c>
      <c r="AJ13">
        <f t="shared" si="8"/>
        <v>18.031352590254755</v>
      </c>
      <c r="AK13">
        <f t="shared" si="32"/>
        <v>191.33822853465236</v>
      </c>
      <c r="AL13">
        <f t="shared" si="9"/>
        <v>1085.0445452811744</v>
      </c>
      <c r="AN13">
        <f t="shared" si="10"/>
        <v>1283.2913770913935</v>
      </c>
      <c r="AO13">
        <f t="shared" si="11"/>
        <v>-64.16456885456968</v>
      </c>
      <c r="AP13">
        <f t="shared" si="12"/>
        <v>-11.193887064799933</v>
      </c>
      <c r="AQ13">
        <f t="shared" si="13"/>
        <v>-761.0993096719119</v>
      </c>
      <c r="AR13">
        <f t="shared" si="14"/>
        <v>446.83361150011194</v>
      </c>
      <c r="AS13">
        <f t="shared" si="15"/>
        <v>9.2009189801361373</v>
      </c>
      <c r="AT13">
        <f t="shared" si="16"/>
        <v>97.634801922823243</v>
      </c>
      <c r="AU13">
        <f t="shared" si="17"/>
        <v>553.66933240307139</v>
      </c>
      <c r="AW13">
        <v>10</v>
      </c>
      <c r="AX13">
        <f>(R13*SUMPRODUCT(K14:$K$23, X14:$X$23)-$AZ$3*SUMPRODUCT(K13:$K$22, W14:$W$23))/Z13</f>
        <v>1474.3755534148954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2866.0539669164727</v>
      </c>
      <c r="P14">
        <f t="shared" si="30"/>
        <v>143.30269834582364</v>
      </c>
      <c r="Q14" s="5">
        <f t="shared" si="31"/>
        <v>25</v>
      </c>
      <c r="R14">
        <f t="shared" si="0"/>
        <v>500000</v>
      </c>
      <c r="S14">
        <f t="shared" si="1"/>
        <v>1444.7730303959615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1293.7373992086696</v>
      </c>
      <c r="AC14">
        <f t="shared" si="2"/>
        <v>1250.6773162280742</v>
      </c>
      <c r="AE14">
        <f t="shared" si="3"/>
        <v>2481.0185462318132</v>
      </c>
      <c r="AF14">
        <f t="shared" si="4"/>
        <v>-124.05092731159067</v>
      </c>
      <c r="AG14">
        <f t="shared" si="5"/>
        <v>-21.64141512050006</v>
      </c>
      <c r="AH14">
        <f t="shared" si="6"/>
        <v>-1525.0827400848798</v>
      </c>
      <c r="AI14">
        <f t="shared" si="7"/>
        <v>810.24346371484262</v>
      </c>
      <c r="AJ14">
        <f t="shared" si="8"/>
        <v>43.060082980595325</v>
      </c>
      <c r="AK14">
        <f t="shared" si="32"/>
        <v>187.64623793182506</v>
      </c>
      <c r="AL14">
        <f t="shared" si="9"/>
        <v>1040.9497846272629</v>
      </c>
      <c r="AN14">
        <f t="shared" si="10"/>
        <v>1204.1066052364442</v>
      </c>
      <c r="AO14">
        <f t="shared" si="11"/>
        <v>-60.205330261822219</v>
      </c>
      <c r="AP14">
        <f t="shared" si="12"/>
        <v>-10.50317456628283</v>
      </c>
      <c r="AQ14">
        <f t="shared" si="13"/>
        <v>-740.16464071071846</v>
      </c>
      <c r="AR14">
        <f t="shared" si="14"/>
        <v>393.23345969762073</v>
      </c>
      <c r="AS14">
        <f t="shared" si="15"/>
        <v>20.89824375465178</v>
      </c>
      <c r="AT14">
        <f t="shared" si="16"/>
        <v>91.069885343923886</v>
      </c>
      <c r="AU14">
        <f t="shared" si="17"/>
        <v>505.20158879619635</v>
      </c>
      <c r="AW14">
        <v>11</v>
      </c>
      <c r="AX14">
        <f>(R14*SUMPRODUCT(K15:$K$23, X15:$X$23)-$AZ$3*SUMPRODUCT(K14:$K$22, W15:$W$23))/Z14</f>
        <v>1444.7730303959615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2866.0539669164727</v>
      </c>
      <c r="P15">
        <f t="shared" si="30"/>
        <v>143.30269834582364</v>
      </c>
      <c r="Q15" s="5">
        <f t="shared" si="31"/>
        <v>25</v>
      </c>
      <c r="R15">
        <f t="shared" si="0"/>
        <v>500000</v>
      </c>
      <c r="S15">
        <f t="shared" si="1"/>
        <v>1385.4924838707138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1250.6773162280742</v>
      </c>
      <c r="AC15">
        <f t="shared" si="2"/>
        <v>1183.0324884262395</v>
      </c>
      <c r="AE15">
        <f t="shared" si="3"/>
        <v>2447.2416818693364</v>
      </c>
      <c r="AF15">
        <f t="shared" si="4"/>
        <v>-122.36208409346682</v>
      </c>
      <c r="AG15">
        <f t="shared" si="5"/>
        <v>-21.346786471211079</v>
      </c>
      <c r="AH15">
        <f t="shared" si="6"/>
        <v>-1564.2899616796144</v>
      </c>
      <c r="AI15">
        <f t="shared" si="7"/>
        <v>739.24284962504407</v>
      </c>
      <c r="AJ15">
        <f t="shared" si="8"/>
        <v>67.644827801834708</v>
      </c>
      <c r="AK15">
        <f t="shared" si="32"/>
        <v>185.57140383680468</v>
      </c>
      <c r="AL15">
        <f t="shared" si="9"/>
        <v>992.4590812636834</v>
      </c>
      <c r="AN15">
        <f t="shared" si="10"/>
        <v>1129.1128083019448</v>
      </c>
      <c r="AO15">
        <f t="shared" si="11"/>
        <v>-56.455640415097236</v>
      </c>
      <c r="AP15">
        <f t="shared" si="12"/>
        <v>-9.8490190810741556</v>
      </c>
      <c r="AQ15">
        <f t="shared" si="13"/>
        <v>-721.73494130806307</v>
      </c>
      <c r="AR15">
        <f t="shared" si="14"/>
        <v>341.07320749771031</v>
      </c>
      <c r="AS15">
        <f t="shared" si="15"/>
        <v>31.210093409364003</v>
      </c>
      <c r="AT15">
        <f t="shared" si="16"/>
        <v>85.619271067113232</v>
      </c>
      <c r="AU15">
        <f t="shared" si="17"/>
        <v>457.90257197418754</v>
      </c>
      <c r="AW15">
        <v>12</v>
      </c>
      <c r="AX15">
        <f>(R15*SUMPRODUCT(K16:$K$23, X16:$X$23)-$AZ$3*SUMPRODUCT(K15:$K$22, W16:$W$23))/Z15</f>
        <v>1385.4924838707138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2866.0539669164727</v>
      </c>
      <c r="P16">
        <f t="shared" si="30"/>
        <v>143.30269834582364</v>
      </c>
      <c r="Q16" s="5">
        <f t="shared" si="31"/>
        <v>25</v>
      </c>
      <c r="R16">
        <f t="shared" si="0"/>
        <v>500000</v>
      </c>
      <c r="S16">
        <f t="shared" si="1"/>
        <v>1299.8083062432711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1183.0324884262395</v>
      </c>
      <c r="AC16">
        <f t="shared" si="2"/>
        <v>1094.6000846266647</v>
      </c>
      <c r="AE16">
        <f t="shared" si="3"/>
        <v>2413.5735243903009</v>
      </c>
      <c r="AF16">
        <f t="shared" si="4"/>
        <v>-120.67867621951504</v>
      </c>
      <c r="AG16">
        <f t="shared" si="5"/>
        <v>-21.053106049735465</v>
      </c>
      <c r="AH16">
        <f t="shared" si="6"/>
        <v>-1604.2511352700785</v>
      </c>
      <c r="AI16">
        <f t="shared" si="7"/>
        <v>667.59060685097165</v>
      </c>
      <c r="AJ16">
        <f t="shared" si="8"/>
        <v>88.432403799574786</v>
      </c>
      <c r="AK16">
        <f t="shared" si="32"/>
        <v>190.1332253118573</v>
      </c>
      <c r="AL16">
        <f t="shared" si="9"/>
        <v>946.1562359624038</v>
      </c>
      <c r="AN16">
        <f t="shared" si="10"/>
        <v>1055.8252893762462</v>
      </c>
      <c r="AO16">
        <f t="shared" si="11"/>
        <v>-52.791264468812308</v>
      </c>
      <c r="AP16">
        <f t="shared" si="12"/>
        <v>-9.2097471084275018</v>
      </c>
      <c r="AQ16">
        <f t="shared" si="13"/>
        <v>-701.78467820100059</v>
      </c>
      <c r="AR16">
        <f t="shared" si="14"/>
        <v>292.03959959800568</v>
      </c>
      <c r="AS16">
        <f t="shared" si="15"/>
        <v>38.68503171267978</v>
      </c>
      <c r="AT16">
        <f t="shared" si="16"/>
        <v>83.174374265495842</v>
      </c>
      <c r="AU16">
        <f t="shared" si="17"/>
        <v>413.89900557618137</v>
      </c>
      <c r="AW16">
        <v>13</v>
      </c>
      <c r="AX16">
        <f>(R16*SUMPRODUCT(K17:$K$23, X17:$X$23)-$AZ$3*SUMPRODUCT(K16:$K$22, W17:$W$23))/Z16</f>
        <v>1299.8083062432711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2866.0539669164727</v>
      </c>
      <c r="P17">
        <f t="shared" si="30"/>
        <v>143.30269834582364</v>
      </c>
      <c r="Q17" s="5">
        <f t="shared" si="31"/>
        <v>25</v>
      </c>
      <c r="R17">
        <f t="shared" si="0"/>
        <v>500000</v>
      </c>
      <c r="S17">
        <f t="shared" si="1"/>
        <v>1191.5372991858349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1094.6000846266647</v>
      </c>
      <c r="AC17">
        <f t="shared" si="2"/>
        <v>989.46292815438846</v>
      </c>
      <c r="AE17">
        <f t="shared" si="3"/>
        <v>2379.9961212220414</v>
      </c>
      <c r="AF17">
        <f t="shared" si="4"/>
        <v>-118.99980606110208</v>
      </c>
      <c r="AG17">
        <f t="shared" si="5"/>
        <v>-20.760217259469727</v>
      </c>
      <c r="AH17">
        <f t="shared" si="6"/>
        <v>-1647.1545953676873</v>
      </c>
      <c r="AI17">
        <f t="shared" si="7"/>
        <v>593.08150253378244</v>
      </c>
      <c r="AJ17">
        <f t="shared" si="8"/>
        <v>105.13715647227627</v>
      </c>
      <c r="AK17">
        <f t="shared" si="32"/>
        <v>207.0402978668952</v>
      </c>
      <c r="AL17">
        <f t="shared" si="9"/>
        <v>905.25895687295395</v>
      </c>
      <c r="AN17">
        <f t="shared" si="10"/>
        <v>980.63176915293548</v>
      </c>
      <c r="AO17">
        <f t="shared" si="11"/>
        <v>-49.031588457646777</v>
      </c>
      <c r="AP17">
        <f t="shared" si="12"/>
        <v>-8.5538494779982859</v>
      </c>
      <c r="AQ17">
        <f t="shared" si="13"/>
        <v>-678.67846948188708</v>
      </c>
      <c r="AR17">
        <f t="shared" si="14"/>
        <v>244.36786173540344</v>
      </c>
      <c r="AS17">
        <f t="shared" si="15"/>
        <v>43.319749488574274</v>
      </c>
      <c r="AT17">
        <f t="shared" si="16"/>
        <v>85.30698507143596</v>
      </c>
      <c r="AU17">
        <f t="shared" si="17"/>
        <v>372.99459629541366</v>
      </c>
      <c r="AW17">
        <v>14</v>
      </c>
      <c r="AX17">
        <f>(R17*SUMPRODUCT(K18:$K$23, X18:$X$23)-$AZ$3*SUMPRODUCT(K17:$K$22, W18:$W$23))/Z17</f>
        <v>1191.5372991858349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2866.0539669164727</v>
      </c>
      <c r="P18">
        <f t="shared" si="30"/>
        <v>143.30269834582364</v>
      </c>
      <c r="Q18" s="5">
        <f t="shared" si="31"/>
        <v>25</v>
      </c>
      <c r="R18">
        <f t="shared" si="0"/>
        <v>500000</v>
      </c>
      <c r="S18">
        <f t="shared" si="1"/>
        <v>1062.3751454373523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989.46292815438846</v>
      </c>
      <c r="AC18">
        <f t="shared" si="2"/>
        <v>869.78352294413344</v>
      </c>
      <c r="AE18">
        <f t="shared" si="3"/>
        <v>2346.4842216977677</v>
      </c>
      <c r="AF18">
        <f t="shared" si="4"/>
        <v>-117.32421108488839</v>
      </c>
      <c r="AG18">
        <f t="shared" si="5"/>
        <v>-20.46789984403452</v>
      </c>
      <c r="AH18">
        <f t="shared" si="6"/>
        <v>-1694.3048568101385</v>
      </c>
      <c r="AI18">
        <f t="shared" si="7"/>
        <v>514.38725395870642</v>
      </c>
      <c r="AJ18">
        <f t="shared" si="8"/>
        <v>119.67940521025503</v>
      </c>
      <c r="AK18">
        <f t="shared" si="32"/>
        <v>225.62546800758545</v>
      </c>
      <c r="AL18">
        <f t="shared" si="9"/>
        <v>859.69212717654693</v>
      </c>
      <c r="AN18">
        <f t="shared" si="10"/>
        <v>903.48923791301456</v>
      </c>
      <c r="AO18">
        <f t="shared" si="11"/>
        <v>-45.17446189565073</v>
      </c>
      <c r="AP18">
        <f t="shared" si="12"/>
        <v>-7.8809510248428749</v>
      </c>
      <c r="AQ18">
        <f t="shared" si="13"/>
        <v>-652.3743862058152</v>
      </c>
      <c r="AR18">
        <f t="shared" si="14"/>
        <v>198.05943878670575</v>
      </c>
      <c r="AS18">
        <f t="shared" si="15"/>
        <v>46.081304790986756</v>
      </c>
      <c r="AT18">
        <f t="shared" si="16"/>
        <v>86.874729545996061</v>
      </c>
      <c r="AU18">
        <f t="shared" si="17"/>
        <v>331.01547312368859</v>
      </c>
      <c r="AW18">
        <v>15</v>
      </c>
      <c r="AX18">
        <f>(R18*SUMPRODUCT(K19:$K$23, X19:$X$23)-$AZ$3*SUMPRODUCT(K18:$K$22, W19:$W$23))/Z18</f>
        <v>1062.3751454373523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2866.0539669164727</v>
      </c>
      <c r="P19">
        <f t="shared" si="30"/>
        <v>143.30269834582364</v>
      </c>
      <c r="Q19" s="5">
        <f t="shared" si="31"/>
        <v>25</v>
      </c>
      <c r="R19">
        <f t="shared" si="0"/>
        <v>500000</v>
      </c>
      <c r="S19">
        <f t="shared" si="1"/>
        <v>906.48380733792658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869.78352294413344</v>
      </c>
      <c r="AC19">
        <f t="shared" si="2"/>
        <v>731.55210852534424</v>
      </c>
      <c r="AE19">
        <f t="shared" si="3"/>
        <v>2312.9677614456928</v>
      </c>
      <c r="AF19">
        <f t="shared" si="4"/>
        <v>-115.64838807228465</v>
      </c>
      <c r="AG19">
        <f t="shared" si="5"/>
        <v>-20.175542646307584</v>
      </c>
      <c r="AH19">
        <f t="shared" si="6"/>
        <v>-1753.5639857318351</v>
      </c>
      <c r="AI19">
        <f t="shared" si="7"/>
        <v>423.57984499526538</v>
      </c>
      <c r="AJ19">
        <f t="shared" si="8"/>
        <v>138.2314144187892</v>
      </c>
      <c r="AK19">
        <f t="shared" si="32"/>
        <v>225.12535258970757</v>
      </c>
      <c r="AL19">
        <f t="shared" si="9"/>
        <v>786.93661200376209</v>
      </c>
      <c r="AN19">
        <f t="shared" si="10"/>
        <v>829.68518260654093</v>
      </c>
      <c r="AO19">
        <f t="shared" si="11"/>
        <v>-41.484259130327047</v>
      </c>
      <c r="AP19">
        <f t="shared" si="12"/>
        <v>-7.2371734114551742</v>
      </c>
      <c r="AQ19">
        <f t="shared" si="13"/>
        <v>-629.02132920555698</v>
      </c>
      <c r="AR19">
        <f t="shared" si="14"/>
        <v>151.94242085920169</v>
      </c>
      <c r="AS19">
        <f t="shared" si="15"/>
        <v>49.585021557900511</v>
      </c>
      <c r="AT19">
        <f t="shared" si="16"/>
        <v>80.754765538109737</v>
      </c>
      <c r="AU19">
        <f t="shared" si="17"/>
        <v>282.2822079552119</v>
      </c>
      <c r="AW19">
        <v>16</v>
      </c>
      <c r="AX19">
        <f>(R19*SUMPRODUCT(K20:$K$23, X20:$X$23)-$AZ$3*SUMPRODUCT(K19:$K$22, W20:$W$23))/Z19</f>
        <v>906.48380733792658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2866.0539669164727</v>
      </c>
      <c r="P20">
        <f t="shared" si="30"/>
        <v>143.30269834582364</v>
      </c>
      <c r="Q20" s="5">
        <f t="shared" si="31"/>
        <v>25</v>
      </c>
      <c r="R20">
        <f t="shared" si="0"/>
        <v>500000</v>
      </c>
      <c r="S20">
        <f t="shared" si="1"/>
        <v>709.66988963630615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731.55210852534424</v>
      </c>
      <c r="AC20">
        <f t="shared" si="2"/>
        <v>564.41442529346386</v>
      </c>
      <c r="AE20">
        <f t="shared" si="3"/>
        <v>2279.4291067164022</v>
      </c>
      <c r="AF20">
        <f t="shared" si="4"/>
        <v>-113.97145533582012</v>
      </c>
      <c r="AG20">
        <f t="shared" si="5"/>
        <v>-19.88299185071515</v>
      </c>
      <c r="AH20">
        <f t="shared" si="6"/>
        <v>-1815.9073825871199</v>
      </c>
      <c r="AI20">
        <f t="shared" si="7"/>
        <v>329.66727694274664</v>
      </c>
      <c r="AJ20">
        <f t="shared" si="8"/>
        <v>167.13768323188037</v>
      </c>
      <c r="AK20">
        <f t="shared" si="32"/>
        <v>157.30762996289178</v>
      </c>
      <c r="AL20">
        <f t="shared" si="9"/>
        <v>654.11259013751874</v>
      </c>
      <c r="AN20">
        <f t="shared" si="10"/>
        <v>775.5425630972511</v>
      </c>
      <c r="AO20">
        <f t="shared" si="11"/>
        <v>-38.777128154862559</v>
      </c>
      <c r="AP20">
        <f t="shared" si="12"/>
        <v>-6.7648984636151246</v>
      </c>
      <c r="AQ20">
        <f t="shared" si="13"/>
        <v>-617.83604574022513</v>
      </c>
      <c r="AR20">
        <f t="shared" si="14"/>
        <v>112.16449073854818</v>
      </c>
      <c r="AS20">
        <f t="shared" si="15"/>
        <v>56.866163050148359</v>
      </c>
      <c r="AT20">
        <f t="shared" si="16"/>
        <v>53.521630559468697</v>
      </c>
      <c r="AU20">
        <f t="shared" si="17"/>
        <v>222.55228434816522</v>
      </c>
      <c r="AW20">
        <v>17</v>
      </c>
      <c r="AX20">
        <f>(R20*SUMPRODUCT(K21:$K$23, X21:$X$23)-$AZ$3*SUMPRODUCT(K20:$K$22, W21:$W$23))/Z20</f>
        <v>709.66988963630615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2866.0539669164727</v>
      </c>
      <c r="P21">
        <f t="shared" si="30"/>
        <v>143.30269834582364</v>
      </c>
      <c r="Q21" s="5">
        <f t="shared" si="31"/>
        <v>25</v>
      </c>
      <c r="R21">
        <f t="shared" si="0"/>
        <v>500000</v>
      </c>
      <c r="S21">
        <f t="shared" si="1"/>
        <v>483.52154136966658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564.41442529346386</v>
      </c>
      <c r="AC21">
        <f t="shared" si="2"/>
        <v>378.89546431122596</v>
      </c>
      <c r="AE21">
        <f t="shared" si="3"/>
        <v>2245.8872162339062</v>
      </c>
      <c r="AF21">
        <f t="shared" si="4"/>
        <v>-112.29436081169531</v>
      </c>
      <c r="AG21">
        <f t="shared" si="5"/>
        <v>-19.590412830312204</v>
      </c>
      <c r="AH21">
        <f t="shared" si="6"/>
        <v>-1874.9820379159194</v>
      </c>
      <c r="AI21">
        <f t="shared" si="7"/>
        <v>239.02040467597931</v>
      </c>
      <c r="AJ21">
        <f t="shared" si="8"/>
        <v>185.5189609822379</v>
      </c>
      <c r="AK21">
        <f t="shared" si="32"/>
        <v>138.40777350071414</v>
      </c>
      <c r="AL21">
        <f t="shared" si="9"/>
        <v>562.94713915893135</v>
      </c>
      <c r="AN21">
        <f t="shared" si="10"/>
        <v>726.84335894566038</v>
      </c>
      <c r="AO21">
        <f t="shared" si="11"/>
        <v>-36.342167947283016</v>
      </c>
      <c r="AP21">
        <f t="shared" si="12"/>
        <v>-6.3401053097375542</v>
      </c>
      <c r="AQ21">
        <f t="shared" si="13"/>
        <v>-606.80618000349784</v>
      </c>
      <c r="AR21">
        <f t="shared" si="14"/>
        <v>77.354905685141958</v>
      </c>
      <c r="AS21">
        <f t="shared" si="15"/>
        <v>60.040069587534866</v>
      </c>
      <c r="AT21">
        <f t="shared" si="16"/>
        <v>44.793331681252063</v>
      </c>
      <c r="AU21">
        <f t="shared" si="17"/>
        <v>182.18830695392887</v>
      </c>
      <c r="AW21">
        <v>18</v>
      </c>
      <c r="AX21">
        <f>(R21*SUMPRODUCT(K22:$K$23, X22:$X$23)-$AZ$3*SUMPRODUCT(K21:$K$22, W22:$W$23))/Z21</f>
        <v>483.52154136966658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2866.0539669164727</v>
      </c>
      <c r="P22">
        <f t="shared" si="30"/>
        <v>143.30269834582364</v>
      </c>
      <c r="Q22" s="5">
        <f t="shared" si="31"/>
        <v>25</v>
      </c>
      <c r="R22">
        <f t="shared" si="0"/>
        <v>500000</v>
      </c>
      <c r="S22">
        <f t="shared" si="1"/>
        <v>242.05173821440454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378.89546431122596</v>
      </c>
      <c r="AC22">
        <f t="shared" si="2"/>
        <v>186.83963709562312</v>
      </c>
      <c r="AE22">
        <f t="shared" si="3"/>
        <v>2212.3058773526195</v>
      </c>
      <c r="AF22">
        <f t="shared" si="4"/>
        <v>-110.61529386763098</v>
      </c>
      <c r="AG22">
        <f t="shared" si="5"/>
        <v>-19.297489709630213</v>
      </c>
      <c r="AH22">
        <f t="shared" si="6"/>
        <v>-1940.3798475773215</v>
      </c>
      <c r="AI22">
        <f t="shared" si="7"/>
        <v>142.013246198037</v>
      </c>
      <c r="AJ22">
        <f t="shared" si="8"/>
        <v>192.05582721560285</v>
      </c>
      <c r="AK22">
        <f t="shared" si="32"/>
        <v>173.64102334573505</v>
      </c>
      <c r="AL22">
        <f t="shared" si="9"/>
        <v>507.71009675937489</v>
      </c>
      <c r="AN22">
        <f t="shared" si="10"/>
        <v>669.13581998487723</v>
      </c>
      <c r="AO22">
        <f t="shared" si="11"/>
        <v>-33.456790999243864</v>
      </c>
      <c r="AP22">
        <f t="shared" si="12"/>
        <v>-5.836734301838586</v>
      </c>
      <c r="AQ22">
        <f t="shared" si="13"/>
        <v>-586.88885369888374</v>
      </c>
      <c r="AR22">
        <f t="shared" si="14"/>
        <v>42.953440984911104</v>
      </c>
      <c r="AS22">
        <f t="shared" si="15"/>
        <v>58.089360400999773</v>
      </c>
      <c r="AT22">
        <f t="shared" si="16"/>
        <v>52.519603970180199</v>
      </c>
      <c r="AU22">
        <f t="shared" si="17"/>
        <v>153.56240535609109</v>
      </c>
      <c r="AW22">
        <v>19</v>
      </c>
      <c r="AX22">
        <f>(R22*SUMPRODUCT(K23:$K$23, X23:$X$23)-$AZ$3*SUMPRODUCT(K22:$K$22, W23:$W$23))/Z22</f>
        <v>242.05173821440454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2866.0539669164727</v>
      </c>
      <c r="P23">
        <f t="shared" si="30"/>
        <v>143.30269834582364</v>
      </c>
      <c r="Q23" s="5">
        <f t="shared" si="31"/>
        <v>25</v>
      </c>
      <c r="R23">
        <f t="shared" si="0"/>
        <v>500000</v>
      </c>
      <c r="S23">
        <f t="shared" si="1"/>
        <v>245.78874494881941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186.83963709562312</v>
      </c>
      <c r="AC23">
        <f t="shared" si="2"/>
        <v>186.83963709562312</v>
      </c>
      <c r="AE23">
        <f t="shared" si="3"/>
        <v>2178.6696668582217</v>
      </c>
      <c r="AF23">
        <f t="shared" si="4"/>
        <v>-108.93348334291109</v>
      </c>
      <c r="AG23">
        <f t="shared" si="5"/>
        <v>-19.004087955138949</v>
      </c>
      <c r="AH23">
        <f t="shared" si="6"/>
        <v>-2008.5371478992938</v>
      </c>
      <c r="AI23">
        <f t="shared" si="7"/>
        <v>42.194947660877915</v>
      </c>
      <c r="AJ23">
        <f t="shared" si="8"/>
        <v>0</v>
      </c>
      <c r="AK23">
        <f t="shared" si="32"/>
        <v>234.458227761476</v>
      </c>
      <c r="AL23">
        <f t="shared" si="9"/>
        <v>276.65317542235391</v>
      </c>
      <c r="AN23">
        <f t="shared" si="10"/>
        <v>596.94010746415131</v>
      </c>
      <c r="AO23">
        <f t="shared" si="11"/>
        <v>-29.847005373207566</v>
      </c>
      <c r="AP23">
        <f t="shared" si="12"/>
        <v>-5.2069859321803573</v>
      </c>
      <c r="AQ23">
        <f t="shared" si="13"/>
        <v>-550.32499839305308</v>
      </c>
      <c r="AR23">
        <f t="shared" si="14"/>
        <v>11.561117765710287</v>
      </c>
      <c r="AS23">
        <f t="shared" si="15"/>
        <v>0</v>
      </c>
      <c r="AT23">
        <f t="shared" si="16"/>
        <v>64.239899148005051</v>
      </c>
      <c r="AU23">
        <f t="shared" si="17"/>
        <v>75.801016913715344</v>
      </c>
      <c r="AW23">
        <v>20</v>
      </c>
      <c r="AX23">
        <f>(R23*SUMPRODUCT(K$23:$K24, X$23:$X24)-$AZ$3*SUMPRODUCT(K$22:$K23, W$23:$W24))/Z23</f>
        <v>245.78874494881941</v>
      </c>
    </row>
    <row r="25" spans="5:50" x14ac:dyDescent="0.25">
      <c r="AN25" s="6">
        <f t="shared" ref="AN25:AU25" si="33">SUM(AN3:AN23)</f>
        <v>27303.448972725619</v>
      </c>
      <c r="AO25" s="6">
        <f t="shared" si="33"/>
        <v>-3514.7129238236362</v>
      </c>
      <c r="AP25" s="6">
        <f t="shared" si="33"/>
        <v>-486.31211843260786</v>
      </c>
      <c r="AQ25" s="6">
        <f t="shared" si="33"/>
        <v>-15949.479240110571</v>
      </c>
      <c r="AR25" s="6">
        <f t="shared" si="33"/>
        <v>7352.9446903587987</v>
      </c>
      <c r="AS25" s="6">
        <f t="shared" si="33"/>
        <v>-614.00652677004405</v>
      </c>
      <c r="AT25" s="6">
        <f t="shared" si="33"/>
        <v>2180.5504344116016</v>
      </c>
      <c r="AU25" s="7">
        <f t="shared" si="33"/>
        <v>8919.4885980003564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8CE75-F86A-450C-8079-48EE1E2444A7}">
  <sheetPr codeName="Sheet64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'T.55.04.D'!C3*(1+C12)</f>
        <v>4363.663327195477</v>
      </c>
      <c r="K3">
        <v>1</v>
      </c>
      <c r="L3" s="2">
        <v>0</v>
      </c>
      <c r="O3">
        <f>$C$3</f>
        <v>4363.663327195477</v>
      </c>
      <c r="P3">
        <f>O3*B5</f>
        <v>3490.9306617563816</v>
      </c>
      <c r="Q3" s="5">
        <f>B8</f>
        <v>273.14974180000002</v>
      </c>
      <c r="R3">
        <f t="shared" ref="R3:R23" si="0">$C$6</f>
        <v>500000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4363.663327195477</v>
      </c>
      <c r="AF3">
        <f t="shared" ref="AF3:AF23" si="4">-$Z3*P3</f>
        <v>-3490.9306617563816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599.58292363909538</v>
      </c>
      <c r="AJ3">
        <f t="shared" ref="AJ3:AJ23" si="8">AB3-AC3</f>
        <v>3.637978807091713E-12</v>
      </c>
      <c r="AL3">
        <f t="shared" ref="AL3:AL23" si="9">SUM(AI3:AK3)</f>
        <v>599.58292363909902</v>
      </c>
      <c r="AN3">
        <f t="shared" ref="AN3:AN23" si="10">AE3*$K3</f>
        <v>4363.663327195477</v>
      </c>
      <c r="AO3">
        <f t="shared" ref="AO3:AO23" si="11">AF3*$K3</f>
        <v>-3490.9306617563816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599.58292363909538</v>
      </c>
      <c r="AS3">
        <f t="shared" ref="AS3:AS23" si="15">AJ3*$K3</f>
        <v>3.637978807091713E-12</v>
      </c>
      <c r="AT3">
        <f t="shared" ref="AT3:AT23" si="16">AK3*$K3</f>
        <v>0</v>
      </c>
      <c r="AU3">
        <f t="shared" ref="AU3:AU23" si="17">AL3*$K3</f>
        <v>599.58292363909902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2377.9115274758619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500000</v>
      </c>
      <c r="S4">
        <f t="shared" si="1"/>
        <v>757.55227142909496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-3.637978807091713E-12</v>
      </c>
      <c r="AC4">
        <f t="shared" si="2"/>
        <v>747.34346292946429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-747.34346292946793</v>
      </c>
      <c r="AK4">
        <f>H4*SUM(AB4, AE4:AF4)</f>
        <v>-2.3974280338734388E-13</v>
      </c>
      <c r="AL4">
        <f t="shared" si="9"/>
        <v>-2485.3659629294684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-1630.5680645463926</v>
      </c>
      <c r="AR4">
        <f t="shared" si="14"/>
        <v>-1630.5680645463926</v>
      </c>
      <c r="AS4">
        <f t="shared" si="15"/>
        <v>-701.13843974994643</v>
      </c>
      <c r="AT4">
        <f t="shared" si="16"/>
        <v>-2.2492053981362591E-13</v>
      </c>
      <c r="AU4">
        <f t="shared" si="17"/>
        <v>-2331.7065042963395</v>
      </c>
      <c r="AW4">
        <v>1</v>
      </c>
      <c r="AX4">
        <f>(R4*SUMPRODUCT(K5:$K$23, X5:$X$23)-$AZ$3*SUMPRODUCT(K4:$K$22, W5:$W$23))/Z4</f>
        <v>757.55227142909496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4363.663327195477</v>
      </c>
      <c r="P5">
        <f t="shared" ref="P5:P23" si="30">O5*$C$5</f>
        <v>218.18316635977385</v>
      </c>
      <c r="Q5" s="5">
        <f t="shared" ref="Q5:Q23" si="31">$C$8</f>
        <v>25</v>
      </c>
      <c r="R5">
        <f t="shared" si="0"/>
        <v>500000</v>
      </c>
      <c r="S5">
        <f t="shared" si="1"/>
        <v>1447.6504415664333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747.34346292946429</v>
      </c>
      <c r="AC5">
        <f t="shared" si="2"/>
        <v>1408.6989561226073</v>
      </c>
      <c r="AE5">
        <f t="shared" si="3"/>
        <v>4246.2515793794128</v>
      </c>
      <c r="AF5">
        <f t="shared" si="4"/>
        <v>-212.31257896897066</v>
      </c>
      <c r="AG5">
        <f t="shared" si="5"/>
        <v>-24.327332684648677</v>
      </c>
      <c r="AH5">
        <f t="shared" si="6"/>
        <v>-1782.70403202648</v>
      </c>
      <c r="AI5">
        <f t="shared" si="7"/>
        <v>2226.9076356993132</v>
      </c>
      <c r="AJ5">
        <f t="shared" si="8"/>
        <v>-661.35549319314305</v>
      </c>
      <c r="AK5">
        <f>H5*SUM(AB5, AE5:AF5)</f>
        <v>413.10280483256798</v>
      </c>
      <c r="AL5">
        <f t="shared" si="9"/>
        <v>1978.6549473387381</v>
      </c>
      <c r="AN5">
        <f t="shared" si="10"/>
        <v>3666.903679497731</v>
      </c>
      <c r="AO5">
        <f t="shared" si="11"/>
        <v>-183.34518397488657</v>
      </c>
      <c r="AP5">
        <f t="shared" si="12"/>
        <v>-21.008172517828314</v>
      </c>
      <c r="AQ5">
        <f t="shared" si="13"/>
        <v>-1539.47637163993</v>
      </c>
      <c r="AR5">
        <f t="shared" si="14"/>
        <v>1923.0739513650858</v>
      </c>
      <c r="AS5">
        <f t="shared" si="15"/>
        <v>-571.1218108749938</v>
      </c>
      <c r="AT5">
        <f t="shared" si="16"/>
        <v>356.74009576059194</v>
      </c>
      <c r="AU5">
        <f t="shared" si="17"/>
        <v>1708.6922362506839</v>
      </c>
      <c r="AW5">
        <v>2</v>
      </c>
      <c r="AX5">
        <f>(R5*SUMPRODUCT(K6:$K$23, X6:$X$23)-$AZ$3*SUMPRODUCT(K5:$K$22, W6:$W$23))/Z5</f>
        <v>1447.6504415664333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4363.663327195477</v>
      </c>
      <c r="P6">
        <f t="shared" si="30"/>
        <v>218.18316635977385</v>
      </c>
      <c r="Q6" s="5">
        <f t="shared" si="31"/>
        <v>25</v>
      </c>
      <c r="R6">
        <f t="shared" si="0"/>
        <v>500000</v>
      </c>
      <c r="S6">
        <f t="shared" si="1"/>
        <v>2066.2965986681197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1408.6989561226073</v>
      </c>
      <c r="AC6">
        <f t="shared" si="2"/>
        <v>1983.03700535759</v>
      </c>
      <c r="AE6">
        <f t="shared" si="3"/>
        <v>4187.8333741284523</v>
      </c>
      <c r="AF6">
        <f t="shared" si="4"/>
        <v>-209.39166870642259</v>
      </c>
      <c r="AG6">
        <f t="shared" si="5"/>
        <v>-23.992647118470352</v>
      </c>
      <c r="AH6">
        <f t="shared" si="6"/>
        <v>-1828.2447866367954</v>
      </c>
      <c r="AI6">
        <f t="shared" si="7"/>
        <v>2126.2042716667638</v>
      </c>
      <c r="AJ6">
        <f t="shared" si="8"/>
        <v>-574.33804923498269</v>
      </c>
      <c r="AK6">
        <f>H6*SUM(AB6, AE6:AF6)</f>
        <v>586.12090397605652</v>
      </c>
      <c r="AL6">
        <f t="shared" si="9"/>
        <v>2137.9871264078374</v>
      </c>
      <c r="AN6">
        <f t="shared" si="10"/>
        <v>3261.594433115165</v>
      </c>
      <c r="AO6">
        <f t="shared" si="11"/>
        <v>-163.07972165575825</v>
      </c>
      <c r="AP6">
        <f t="shared" si="12"/>
        <v>-18.686102642177193</v>
      </c>
      <c r="AQ6">
        <f t="shared" si="13"/>
        <v>-1423.8849748188413</v>
      </c>
      <c r="AR6">
        <f t="shared" si="14"/>
        <v>1655.9436339983881</v>
      </c>
      <c r="AS6">
        <f t="shared" si="15"/>
        <v>-447.30953138767006</v>
      </c>
      <c r="AT6">
        <f t="shared" si="16"/>
        <v>456.48632759620813</v>
      </c>
      <c r="AU6">
        <f t="shared" si="17"/>
        <v>1665.1204302069261</v>
      </c>
      <c r="AW6">
        <v>3</v>
      </c>
      <c r="AX6">
        <f>(R6*SUMPRODUCT(K7:$K$23, X7:$X$23)-$AZ$3*SUMPRODUCT(K6:$K$22, W7:$W$23))/Z6</f>
        <v>2066.2965986681197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4363.663327195477</v>
      </c>
      <c r="P7">
        <f t="shared" si="30"/>
        <v>218.18316635977385</v>
      </c>
      <c r="Q7" s="5">
        <f t="shared" si="31"/>
        <v>25</v>
      </c>
      <c r="R7">
        <f t="shared" si="0"/>
        <v>500000</v>
      </c>
      <c r="S7">
        <f t="shared" si="1"/>
        <v>2575.1327626705352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1983.03700535759</v>
      </c>
      <c r="AC7">
        <f t="shared" si="2"/>
        <v>2436.9886032075337</v>
      </c>
      <c r="AE7">
        <f t="shared" si="3"/>
        <v>4129.5726382595813</v>
      </c>
      <c r="AF7">
        <f t="shared" si="4"/>
        <v>-206.47863191297904</v>
      </c>
      <c r="AG7">
        <f t="shared" si="5"/>
        <v>-23.658863715052313</v>
      </c>
      <c r="AH7">
        <f t="shared" si="6"/>
        <v>-1877.1386446666527</v>
      </c>
      <c r="AI7">
        <f t="shared" si="7"/>
        <v>2022.2964979648975</v>
      </c>
      <c r="AJ7">
        <f t="shared" si="8"/>
        <v>-453.95159784994371</v>
      </c>
      <c r="AK7">
        <f>H7*SUM(AB7, AE7:AF7)</f>
        <v>618.37191692542888</v>
      </c>
      <c r="AL7">
        <f t="shared" si="9"/>
        <v>2186.7168170403829</v>
      </c>
      <c r="AN7">
        <f t="shared" si="10"/>
        <v>2911.3962564268422</v>
      </c>
      <c r="AO7">
        <f t="shared" si="11"/>
        <v>-145.56981282134208</v>
      </c>
      <c r="AP7">
        <f t="shared" si="12"/>
        <v>-16.679771318987125</v>
      </c>
      <c r="AQ7">
        <f t="shared" si="13"/>
        <v>-1323.4043572072694</v>
      </c>
      <c r="AR7">
        <f t="shared" si="14"/>
        <v>1425.7423150792438</v>
      </c>
      <c r="AS7">
        <f t="shared" si="15"/>
        <v>-320.04110312400633</v>
      </c>
      <c r="AT7">
        <f t="shared" si="16"/>
        <v>435.95932115022333</v>
      </c>
      <c r="AU7">
        <f t="shared" si="17"/>
        <v>1541.6605331054609</v>
      </c>
      <c r="AW7">
        <v>4</v>
      </c>
      <c r="AX7">
        <f>(R7*SUMPRODUCT(K8:$K$23, X8:$X$23)-$AZ$3*SUMPRODUCT(K7:$K$22, W8:$W$23))/Z7</f>
        <v>2575.1327626705352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4363.663327195477</v>
      </c>
      <c r="P8">
        <f t="shared" si="30"/>
        <v>218.18316635977385</v>
      </c>
      <c r="Q8" s="5">
        <f t="shared" si="31"/>
        <v>25</v>
      </c>
      <c r="R8">
        <f t="shared" si="0"/>
        <v>500000</v>
      </c>
      <c r="S8">
        <f t="shared" si="1"/>
        <v>2951.9374276269391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2436.9886032075337</v>
      </c>
      <c r="AC8">
        <f t="shared" si="2"/>
        <v>2754.2439894976833</v>
      </c>
      <c r="AE8">
        <f t="shared" si="3"/>
        <v>4071.4255589019535</v>
      </c>
      <c r="AF8">
        <f t="shared" si="4"/>
        <v>-203.57127794509768</v>
      </c>
      <c r="AG8">
        <f t="shared" si="5"/>
        <v>-23.325731464706372</v>
      </c>
      <c r="AH8">
        <f t="shared" si="6"/>
        <v>-1930.8722639083874</v>
      </c>
      <c r="AI8">
        <f t="shared" si="7"/>
        <v>1913.6562855837622</v>
      </c>
      <c r="AJ8">
        <f t="shared" si="8"/>
        <v>-317.25538629014954</v>
      </c>
      <c r="AK8">
        <f t="shared" ref="AK8:AK23" si="32">H8*SUM(AB8:AB8, AE8:AF8)</f>
        <v>457.10110910191833</v>
      </c>
      <c r="AL8">
        <f t="shared" si="9"/>
        <v>2053.502008395531</v>
      </c>
      <c r="AN8">
        <f t="shared" si="10"/>
        <v>2676.3654041907657</v>
      </c>
      <c r="AO8">
        <f t="shared" si="11"/>
        <v>-133.8182702095383</v>
      </c>
      <c r="AP8">
        <f t="shared" si="12"/>
        <v>-15.333248715081691</v>
      </c>
      <c r="AQ8">
        <f t="shared" si="13"/>
        <v>-1269.2654335130771</v>
      </c>
      <c r="AR8">
        <f t="shared" si="14"/>
        <v>1257.9484517530689</v>
      </c>
      <c r="AS8">
        <f t="shared" si="15"/>
        <v>-208.5489045240287</v>
      </c>
      <c r="AT8">
        <f t="shared" si="16"/>
        <v>300.47696486621771</v>
      </c>
      <c r="AU8">
        <f t="shared" si="17"/>
        <v>1349.8765120952578</v>
      </c>
      <c r="AW8">
        <v>5</v>
      </c>
      <c r="AX8">
        <f>(R8*SUMPRODUCT(K9:$K$23, X9:$X$23)-$AZ$3*SUMPRODUCT(K8:$K$22, W9:$W$23))/Z8</f>
        <v>2951.9374276269391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4363.663327195477</v>
      </c>
      <c r="P9">
        <f t="shared" si="30"/>
        <v>218.18316635977385</v>
      </c>
      <c r="Q9" s="5">
        <f t="shared" si="31"/>
        <v>25</v>
      </c>
      <c r="R9">
        <f t="shared" si="0"/>
        <v>500000</v>
      </c>
      <c r="S9">
        <f t="shared" si="1"/>
        <v>3223.0008101263511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2754.2439894976833</v>
      </c>
      <c r="AC9">
        <f t="shared" si="2"/>
        <v>2964.2007909576187</v>
      </c>
      <c r="AE9">
        <f t="shared" si="3"/>
        <v>4013.2705661462446</v>
      </c>
      <c r="AF9">
        <f t="shared" si="4"/>
        <v>-200.66352830731222</v>
      </c>
      <c r="AG9">
        <f t="shared" si="5"/>
        <v>-22.992553877464069</v>
      </c>
      <c r="AH9">
        <f t="shared" si="6"/>
        <v>-1998.4054519048486</v>
      </c>
      <c r="AI9">
        <f t="shared" si="7"/>
        <v>1791.2090320566194</v>
      </c>
      <c r="AJ9">
        <f t="shared" si="8"/>
        <v>-209.95680145993538</v>
      </c>
      <c r="AK9">
        <f t="shared" si="32"/>
        <v>342.78962362697138</v>
      </c>
      <c r="AL9">
        <f t="shared" si="9"/>
        <v>1924.0418542236555</v>
      </c>
      <c r="AN9">
        <f t="shared" si="10"/>
        <v>2507.25814712173</v>
      </c>
      <c r="AO9">
        <f t="shared" si="11"/>
        <v>-125.3629073560865</v>
      </c>
      <c r="AP9">
        <f t="shared" si="12"/>
        <v>-14.364411041382649</v>
      </c>
      <c r="AQ9">
        <f t="shared" si="13"/>
        <v>-1248.487553469957</v>
      </c>
      <c r="AR9">
        <f t="shared" si="14"/>
        <v>1119.0432752543038</v>
      </c>
      <c r="AS9">
        <f t="shared" si="15"/>
        <v>-131.16880417796875</v>
      </c>
      <c r="AT9">
        <f t="shared" si="16"/>
        <v>214.15502952566106</v>
      </c>
      <c r="AU9">
        <f t="shared" si="17"/>
        <v>1202.029500601996</v>
      </c>
      <c r="AW9">
        <v>6</v>
      </c>
      <c r="AX9">
        <f>(R9*SUMPRODUCT(K10:$K$23, X10:$X$23)-$AZ$3*SUMPRODUCT(K9:$K$22, W10:$W$23))/Z9</f>
        <v>3223.0008101263511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4363.663327195477</v>
      </c>
      <c r="P10">
        <f t="shared" si="30"/>
        <v>218.18316635977385</v>
      </c>
      <c r="Q10" s="5">
        <f t="shared" si="31"/>
        <v>25</v>
      </c>
      <c r="R10">
        <f t="shared" si="0"/>
        <v>500000</v>
      </c>
      <c r="S10">
        <f t="shared" si="1"/>
        <v>3422.5774702354129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2964.2007909576187</v>
      </c>
      <c r="AC10">
        <f t="shared" si="2"/>
        <v>3102.1086264292153</v>
      </c>
      <c r="AE10">
        <f t="shared" si="3"/>
        <v>3955.0770633673415</v>
      </c>
      <c r="AF10">
        <f t="shared" si="4"/>
        <v>-197.75385316836707</v>
      </c>
      <c r="AG10">
        <f t="shared" si="5"/>
        <v>-22.659155661243844</v>
      </c>
      <c r="AH10">
        <f t="shared" si="6"/>
        <v>-2069.453548911627</v>
      </c>
      <c r="AI10">
        <f t="shared" si="7"/>
        <v>1665.2105056261034</v>
      </c>
      <c r="AJ10">
        <f t="shared" si="8"/>
        <v>-137.90783547159663</v>
      </c>
      <c r="AK10">
        <f t="shared" si="32"/>
        <v>352.88001006072119</v>
      </c>
      <c r="AL10">
        <f t="shared" si="9"/>
        <v>1880.1826802152279</v>
      </c>
      <c r="AN10">
        <f t="shared" si="10"/>
        <v>2347.6505743810199</v>
      </c>
      <c r="AO10">
        <f t="shared" si="11"/>
        <v>-117.38252871905098</v>
      </c>
      <c r="AP10">
        <f t="shared" si="12"/>
        <v>-13.4499983061815</v>
      </c>
      <c r="AQ10">
        <f t="shared" si="13"/>
        <v>-1228.3841085566187</v>
      </c>
      <c r="AR10">
        <f t="shared" si="14"/>
        <v>988.43393879916846</v>
      </c>
      <c r="AS10">
        <f t="shared" si="15"/>
        <v>-81.859191102812332</v>
      </c>
      <c r="AT10">
        <f t="shared" si="16"/>
        <v>209.4621533369824</v>
      </c>
      <c r="AU10">
        <f t="shared" si="17"/>
        <v>1116.0369010333386</v>
      </c>
      <c r="AW10">
        <v>7</v>
      </c>
      <c r="AX10">
        <f>(R10*SUMPRODUCT(K11:$K$23, X11:$X$23)-$AZ$3*SUMPRODUCT(K10:$K$22, W11:$W$23))/Z10</f>
        <v>3422.5774702354129</v>
      </c>
    </row>
    <row r="11" spans="1:52" x14ac:dyDescent="0.25">
      <c r="A11" t="s">
        <v>33</v>
      </c>
      <c r="C11" s="25">
        <f>AU25</f>
        <v>13456.718600723054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4363.663327195477</v>
      </c>
      <c r="P11">
        <f t="shared" si="30"/>
        <v>218.18316635977385</v>
      </c>
      <c r="Q11" s="5">
        <f t="shared" si="31"/>
        <v>25</v>
      </c>
      <c r="R11">
        <f t="shared" si="0"/>
        <v>500000</v>
      </c>
      <c r="S11">
        <f t="shared" si="1"/>
        <v>3555.5394228289269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3102.1086264292153</v>
      </c>
      <c r="AC11">
        <f t="shared" si="2"/>
        <v>3175.1998549551681</v>
      </c>
      <c r="AE11">
        <f t="shared" si="3"/>
        <v>3896.8779461768086</v>
      </c>
      <c r="AF11">
        <f t="shared" si="4"/>
        <v>-194.84389730884044</v>
      </c>
      <c r="AG11">
        <f t="shared" si="5"/>
        <v>-22.325725279322413</v>
      </c>
      <c r="AH11">
        <f t="shared" si="6"/>
        <v>-2136.7765061798236</v>
      </c>
      <c r="AI11">
        <f t="shared" si="7"/>
        <v>1542.9318174088221</v>
      </c>
      <c r="AJ11">
        <f t="shared" si="8"/>
        <v>-73.091228525952829</v>
      </c>
      <c r="AK11">
        <f t="shared" si="32"/>
        <v>350.41334777780497</v>
      </c>
      <c r="AL11">
        <f t="shared" si="9"/>
        <v>1820.2539366606743</v>
      </c>
      <c r="AN11">
        <f t="shared" si="10"/>
        <v>2199.8143625991252</v>
      </c>
      <c r="AO11">
        <f t="shared" si="11"/>
        <v>-109.99071812995625</v>
      </c>
      <c r="AP11">
        <f t="shared" si="12"/>
        <v>-12.603025243087119</v>
      </c>
      <c r="AQ11">
        <f t="shared" si="13"/>
        <v>-1206.2250121460393</v>
      </c>
      <c r="AR11">
        <f t="shared" si="14"/>
        <v>870.99560708004219</v>
      </c>
      <c r="AS11">
        <f t="shared" si="15"/>
        <v>-41.260500460157523</v>
      </c>
      <c r="AT11">
        <f t="shared" si="16"/>
        <v>197.8107412997951</v>
      </c>
      <c r="AU11">
        <f t="shared" si="17"/>
        <v>1027.5458479196798</v>
      </c>
      <c r="AW11">
        <v>8</v>
      </c>
      <c r="AX11">
        <f>(R11*SUMPRODUCT(K12:$K$23, X12:$X$23)-$AZ$3*SUMPRODUCT(K11:$K$22, W12:$W$23))/Z11</f>
        <v>3555.5394228289269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4363.663327195477</v>
      </c>
      <c r="P12">
        <f t="shared" si="30"/>
        <v>218.18316635977385</v>
      </c>
      <c r="Q12" s="5">
        <f t="shared" si="31"/>
        <v>25</v>
      </c>
      <c r="R12">
        <f t="shared" si="0"/>
        <v>500000</v>
      </c>
      <c r="S12">
        <f t="shared" si="1"/>
        <v>3623.2062454509901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3175.1998549551681</v>
      </c>
      <c r="AC12">
        <f t="shared" si="2"/>
        <v>3187.2479760306578</v>
      </c>
      <c r="AE12">
        <f t="shared" si="3"/>
        <v>3838.6103813838549</v>
      </c>
      <c r="AF12">
        <f t="shared" si="4"/>
        <v>-191.93051906919277</v>
      </c>
      <c r="AG12">
        <f t="shared" si="5"/>
        <v>-21.991902752101907</v>
      </c>
      <c r="AH12">
        <f t="shared" si="6"/>
        <v>-2211.305488545664</v>
      </c>
      <c r="AI12">
        <f t="shared" si="7"/>
        <v>1413.3824710168965</v>
      </c>
      <c r="AJ12">
        <f t="shared" si="8"/>
        <v>-12.048121075489689</v>
      </c>
      <c r="AK12">
        <f t="shared" si="32"/>
        <v>354.05555732630415</v>
      </c>
      <c r="AL12">
        <f t="shared" si="9"/>
        <v>1755.3899072677109</v>
      </c>
      <c r="AN12">
        <f t="shared" si="10"/>
        <v>2060.0075312467102</v>
      </c>
      <c r="AO12">
        <f t="shared" si="11"/>
        <v>-103.00037656233552</v>
      </c>
      <c r="AP12">
        <f t="shared" si="12"/>
        <v>-11.802053554453956</v>
      </c>
      <c r="AQ12">
        <f t="shared" si="13"/>
        <v>-1186.7070391887553</v>
      </c>
      <c r="AR12">
        <f t="shared" si="14"/>
        <v>758.49806194116536</v>
      </c>
      <c r="AS12">
        <f t="shared" si="15"/>
        <v>-6.4656783801885647</v>
      </c>
      <c r="AT12">
        <f t="shared" si="16"/>
        <v>190.00550775069746</v>
      </c>
      <c r="AU12">
        <f t="shared" si="17"/>
        <v>942.03789131167423</v>
      </c>
      <c r="AW12">
        <v>9</v>
      </c>
      <c r="AX12">
        <f>(R12*SUMPRODUCT(K13:$K$23, X13:$X$23)-$AZ$3*SUMPRODUCT(K12:$K$22, W13:$W$23))/Z12</f>
        <v>3623.2062454509901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4363.663327195477</v>
      </c>
      <c r="P13">
        <f t="shared" si="30"/>
        <v>218.18316635977385</v>
      </c>
      <c r="Q13" s="5">
        <f t="shared" si="31"/>
        <v>25</v>
      </c>
      <c r="R13">
        <f t="shared" si="0"/>
        <v>500000</v>
      </c>
      <c r="S13">
        <f t="shared" si="1"/>
        <v>3626.6967003374248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3187.2479760306578</v>
      </c>
      <c r="AC13">
        <f t="shared" si="2"/>
        <v>3141.8123943226219</v>
      </c>
      <c r="AE13">
        <f t="shared" si="3"/>
        <v>3780.2476079012317</v>
      </c>
      <c r="AF13">
        <f t="shared" si="4"/>
        <v>-189.01238039506157</v>
      </c>
      <c r="AG13">
        <f t="shared" si="5"/>
        <v>-21.657534761800665</v>
      </c>
      <c r="AH13">
        <f t="shared" si="6"/>
        <v>-2288.9792556045277</v>
      </c>
      <c r="AI13">
        <f t="shared" si="7"/>
        <v>1280.5984371398417</v>
      </c>
      <c r="AJ13">
        <f t="shared" si="8"/>
        <v>45.435581708035897</v>
      </c>
      <c r="AK13">
        <f t="shared" si="32"/>
        <v>350.44758162285405</v>
      </c>
      <c r="AL13">
        <f t="shared" si="9"/>
        <v>1676.4816004707318</v>
      </c>
      <c r="AN13">
        <f t="shared" si="10"/>
        <v>1928.9596712756236</v>
      </c>
      <c r="AO13">
        <f t="shared" si="11"/>
        <v>-96.447983563781165</v>
      </c>
      <c r="AP13">
        <f t="shared" si="12"/>
        <v>-11.051263162615276</v>
      </c>
      <c r="AQ13">
        <f t="shared" si="13"/>
        <v>-1168.005149508977</v>
      </c>
      <c r="AR13">
        <f t="shared" si="14"/>
        <v>653.45527504024994</v>
      </c>
      <c r="AS13">
        <f t="shared" si="15"/>
        <v>23.184567215269979</v>
      </c>
      <c r="AT13">
        <f t="shared" si="16"/>
        <v>178.82406708852281</v>
      </c>
      <c r="AU13">
        <f t="shared" si="17"/>
        <v>855.4639093440428</v>
      </c>
      <c r="AW13">
        <v>10</v>
      </c>
      <c r="AX13">
        <f>(R13*SUMPRODUCT(K14:$K$23, X14:$X$23)-$AZ$3*SUMPRODUCT(K13:$K$22, W14:$W$23))/Z13</f>
        <v>3626.6967003374248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4363.663327195477</v>
      </c>
      <c r="P14">
        <f t="shared" si="30"/>
        <v>218.18316635977385</v>
      </c>
      <c r="Q14" s="5">
        <f t="shared" si="31"/>
        <v>25</v>
      </c>
      <c r="R14">
        <f t="shared" si="0"/>
        <v>500000</v>
      </c>
      <c r="S14">
        <f t="shared" si="1"/>
        <v>3564.3152152755247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3141.8123943226219</v>
      </c>
      <c r="AC14">
        <f t="shared" si="2"/>
        <v>3039.9577473178215</v>
      </c>
      <c r="AE14">
        <f t="shared" si="3"/>
        <v>3721.7112788856216</v>
      </c>
      <c r="AF14">
        <f t="shared" si="4"/>
        <v>-186.08556394428106</v>
      </c>
      <c r="AG14">
        <f t="shared" si="5"/>
        <v>-21.322172449069086</v>
      </c>
      <c r="AH14">
        <f t="shared" si="6"/>
        <v>-2375.7393022714473</v>
      </c>
      <c r="AI14">
        <f t="shared" si="7"/>
        <v>1138.5642402208241</v>
      </c>
      <c r="AJ14">
        <f t="shared" si="8"/>
        <v>101.85464700480043</v>
      </c>
      <c r="AK14">
        <f t="shared" si="32"/>
        <v>343.22031881616766</v>
      </c>
      <c r="AL14">
        <f t="shared" si="9"/>
        <v>1583.6392060417922</v>
      </c>
      <c r="AN14">
        <f t="shared" si="10"/>
        <v>1806.2489458192219</v>
      </c>
      <c r="AO14">
        <f t="shared" si="11"/>
        <v>-90.312447290961089</v>
      </c>
      <c r="AP14">
        <f t="shared" si="12"/>
        <v>-10.348237308789452</v>
      </c>
      <c r="AQ14">
        <f t="shared" si="13"/>
        <v>-1153.0116897068885</v>
      </c>
      <c r="AR14">
        <f t="shared" si="14"/>
        <v>552.57657151258286</v>
      </c>
      <c r="AS14">
        <f t="shared" si="15"/>
        <v>49.432864344677661</v>
      </c>
      <c r="AT14">
        <f t="shared" si="16"/>
        <v>166.57426989636522</v>
      </c>
      <c r="AU14">
        <f t="shared" si="17"/>
        <v>768.58370575362585</v>
      </c>
      <c r="AW14">
        <v>11</v>
      </c>
      <c r="AX14">
        <f>(R14*SUMPRODUCT(K15:$K$23, X15:$X$23)-$AZ$3*SUMPRODUCT(K14:$K$22, W15:$W$23))/Z14</f>
        <v>3564.3152152755247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4363.663327195477</v>
      </c>
      <c r="P15">
        <f t="shared" si="30"/>
        <v>218.18316635977385</v>
      </c>
      <c r="Q15" s="5">
        <f t="shared" si="31"/>
        <v>25</v>
      </c>
      <c r="R15">
        <f t="shared" si="0"/>
        <v>500000</v>
      </c>
      <c r="S15">
        <f t="shared" si="1"/>
        <v>3432.8295224918234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3039.9577473178215</v>
      </c>
      <c r="AC15">
        <f t="shared" si="2"/>
        <v>2881.5328689357893</v>
      </c>
      <c r="AE15">
        <f t="shared" si="3"/>
        <v>3662.8790401325341</v>
      </c>
      <c r="AF15">
        <f t="shared" si="4"/>
        <v>-183.14395200662671</v>
      </c>
      <c r="AG15">
        <f t="shared" si="5"/>
        <v>-20.985114830608754</v>
      </c>
      <c r="AH15">
        <f t="shared" si="6"/>
        <v>-2476.7178793927219</v>
      </c>
      <c r="AI15">
        <f t="shared" si="7"/>
        <v>982.03209390257643</v>
      </c>
      <c r="AJ15">
        <f t="shared" si="8"/>
        <v>158.42487838203215</v>
      </c>
      <c r="AK15">
        <f t="shared" si="32"/>
        <v>338.3720581595295</v>
      </c>
      <c r="AL15">
        <f t="shared" si="9"/>
        <v>1478.829030444138</v>
      </c>
      <c r="AN15">
        <f t="shared" si="10"/>
        <v>1689.9857787299641</v>
      </c>
      <c r="AO15">
        <f t="shared" si="11"/>
        <v>-84.499288936498203</v>
      </c>
      <c r="AP15">
        <f t="shared" si="12"/>
        <v>-9.6821503631910364</v>
      </c>
      <c r="AQ15">
        <f t="shared" si="13"/>
        <v>-1142.712589807084</v>
      </c>
      <c r="AR15">
        <f t="shared" si="14"/>
        <v>453.09174962319059</v>
      </c>
      <c r="AS15">
        <f t="shared" si="15"/>
        <v>73.094357888752711</v>
      </c>
      <c r="AT15">
        <f t="shared" si="16"/>
        <v>156.11871425284687</v>
      </c>
      <c r="AU15">
        <f t="shared" si="17"/>
        <v>682.30482176479006</v>
      </c>
      <c r="AW15">
        <v>12</v>
      </c>
      <c r="AX15">
        <f>(R15*SUMPRODUCT(K16:$K$23, X16:$X$23)-$AZ$3*SUMPRODUCT(K15:$K$22, W16:$W$23))/Z15</f>
        <v>3432.8295224918234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4363.663327195477</v>
      </c>
      <c r="P16">
        <f t="shared" si="30"/>
        <v>218.18316635977385</v>
      </c>
      <c r="Q16" s="5">
        <f t="shared" si="31"/>
        <v>25</v>
      </c>
      <c r="R16">
        <f t="shared" si="0"/>
        <v>500000</v>
      </c>
      <c r="S16">
        <f t="shared" si="1"/>
        <v>3236.1081725396502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2881.5328689357893</v>
      </c>
      <c r="AC16">
        <f t="shared" si="2"/>
        <v>2672.5222733108476</v>
      </c>
      <c r="AE16">
        <f t="shared" si="3"/>
        <v>3603.7075441787465</v>
      </c>
      <c r="AF16">
        <f t="shared" si="4"/>
        <v>-180.18537720893733</v>
      </c>
      <c r="AG16">
        <f t="shared" si="5"/>
        <v>-20.646113563112845</v>
      </c>
      <c r="AH16">
        <f t="shared" si="6"/>
        <v>-2583.0023837964791</v>
      </c>
      <c r="AI16">
        <f t="shared" si="7"/>
        <v>819.87366961021735</v>
      </c>
      <c r="AJ16">
        <f t="shared" si="8"/>
        <v>209.01059562494174</v>
      </c>
      <c r="AK16">
        <f t="shared" si="32"/>
        <v>344.88651046403629</v>
      </c>
      <c r="AL16">
        <f t="shared" si="9"/>
        <v>1373.7707756991954</v>
      </c>
      <c r="AN16">
        <f t="shared" si="10"/>
        <v>1576.4531397986098</v>
      </c>
      <c r="AO16">
        <f t="shared" si="11"/>
        <v>-78.822656989930493</v>
      </c>
      <c r="AP16">
        <f t="shared" si="12"/>
        <v>-9.0317069718334277</v>
      </c>
      <c r="AQ16">
        <f t="shared" si="13"/>
        <v>-1129.942474000404</v>
      </c>
      <c r="AR16">
        <f t="shared" si="14"/>
        <v>358.65630183644186</v>
      </c>
      <c r="AS16">
        <f t="shared" si="15"/>
        <v>91.432338968895465</v>
      </c>
      <c r="AT16">
        <f t="shared" si="16"/>
        <v>150.87168301808464</v>
      </c>
      <c r="AU16">
        <f t="shared" si="17"/>
        <v>600.96032382342196</v>
      </c>
      <c r="AW16">
        <v>13</v>
      </c>
      <c r="AX16">
        <f>(R16*SUMPRODUCT(K17:$K$23, X17:$X$23)-$AZ$3*SUMPRODUCT(K16:$K$22, W17:$W$23))/Z16</f>
        <v>3236.1081725396502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4363.663327195477</v>
      </c>
      <c r="P17">
        <f t="shared" si="30"/>
        <v>218.18316635977385</v>
      </c>
      <c r="Q17" s="5">
        <f t="shared" si="31"/>
        <v>25</v>
      </c>
      <c r="R17">
        <f t="shared" si="0"/>
        <v>500000</v>
      </c>
      <c r="S17">
        <f t="shared" si="1"/>
        <v>2982.0418566237672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2672.5222733108476</v>
      </c>
      <c r="AC17">
        <f t="shared" si="2"/>
        <v>2422.0150882837315</v>
      </c>
      <c r="AE17">
        <f t="shared" si="3"/>
        <v>3544.1683674500036</v>
      </c>
      <c r="AF17">
        <f t="shared" si="4"/>
        <v>-177.20841837250018</v>
      </c>
      <c r="AG17">
        <f t="shared" si="5"/>
        <v>-20.30500580419341</v>
      </c>
      <c r="AH17">
        <f t="shared" si="6"/>
        <v>-2692.9324657661418</v>
      </c>
      <c r="AI17">
        <f t="shared" si="7"/>
        <v>653.72247750716815</v>
      </c>
      <c r="AJ17">
        <f t="shared" si="8"/>
        <v>250.50718502711607</v>
      </c>
      <c r="AK17">
        <f t="shared" si="32"/>
        <v>372.63605312136127</v>
      </c>
      <c r="AL17">
        <f t="shared" si="9"/>
        <v>1276.8657156556455</v>
      </c>
      <c r="AN17">
        <f t="shared" si="10"/>
        <v>1460.3066220813052</v>
      </c>
      <c r="AO17">
        <f t="shared" si="11"/>
        <v>-73.015331104065268</v>
      </c>
      <c r="AP17">
        <f t="shared" si="12"/>
        <v>-8.3662883257989744</v>
      </c>
      <c r="AQ17">
        <f t="shared" si="13"/>
        <v>-1109.571189871388</v>
      </c>
      <c r="AR17">
        <f t="shared" si="14"/>
        <v>269.35381278005315</v>
      </c>
      <c r="AS17">
        <f t="shared" si="15"/>
        <v>103.21668251817466</v>
      </c>
      <c r="AT17">
        <f t="shared" si="16"/>
        <v>153.53754099184772</v>
      </c>
      <c r="AU17">
        <f t="shared" si="17"/>
        <v>526.10803629007557</v>
      </c>
      <c r="AW17">
        <v>14</v>
      </c>
      <c r="AX17">
        <f>(R17*SUMPRODUCT(K18:$K$23, X18:$X$23)-$AZ$3*SUMPRODUCT(K17:$K$22, W18:$W$23))/Z17</f>
        <v>2982.0418566237672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4363.663327195477</v>
      </c>
      <c r="P18">
        <f t="shared" si="30"/>
        <v>218.18316635977385</v>
      </c>
      <c r="Q18" s="5">
        <f t="shared" si="31"/>
        <v>25</v>
      </c>
      <c r="R18">
        <f t="shared" si="0"/>
        <v>500000</v>
      </c>
      <c r="S18">
        <f t="shared" si="1"/>
        <v>2671.7759704583309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2422.0150882837315</v>
      </c>
      <c r="AC18">
        <f t="shared" si="2"/>
        <v>2133.2659887015184</v>
      </c>
      <c r="AE18">
        <f t="shared" si="3"/>
        <v>3484.1448777807991</v>
      </c>
      <c r="AF18">
        <f t="shared" si="4"/>
        <v>-174.20724388903994</v>
      </c>
      <c r="AG18">
        <f t="shared" si="5"/>
        <v>-19.961123352864483</v>
      </c>
      <c r="AH18">
        <f t="shared" si="6"/>
        <v>-2816.6478657398329</v>
      </c>
      <c r="AI18">
        <f t="shared" si="7"/>
        <v>473.32864479906175</v>
      </c>
      <c r="AJ18">
        <f t="shared" si="8"/>
        <v>288.74909958221315</v>
      </c>
      <c r="AK18">
        <f t="shared" si="32"/>
        <v>401.80988582450186</v>
      </c>
      <c r="AL18">
        <f t="shared" si="9"/>
        <v>1163.8876302057768</v>
      </c>
      <c r="AN18">
        <f t="shared" si="10"/>
        <v>1341.5335894000152</v>
      </c>
      <c r="AO18">
        <f t="shared" si="11"/>
        <v>-67.076679470000755</v>
      </c>
      <c r="AP18">
        <f t="shared" si="12"/>
        <v>-7.685822030765018</v>
      </c>
      <c r="AQ18">
        <f t="shared" si="13"/>
        <v>-1084.5208376663772</v>
      </c>
      <c r="AR18">
        <f t="shared" si="14"/>
        <v>182.25025023287208</v>
      </c>
      <c r="AS18">
        <f t="shared" si="15"/>
        <v>111.17982448688505</v>
      </c>
      <c r="AT18">
        <f t="shared" si="16"/>
        <v>154.71269918313294</v>
      </c>
      <c r="AU18">
        <f t="shared" si="17"/>
        <v>448.1427739028901</v>
      </c>
      <c r="AW18">
        <v>15</v>
      </c>
      <c r="AX18">
        <f>(R18*SUMPRODUCT(K19:$K$23, X19:$X$23)-$AZ$3*SUMPRODUCT(K18:$K$22, W19:$W$23))/Z18</f>
        <v>2671.7759704583309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4363.663327195477</v>
      </c>
      <c r="P19">
        <f t="shared" si="30"/>
        <v>218.18316635977385</v>
      </c>
      <c r="Q19" s="5">
        <f t="shared" si="31"/>
        <v>25</v>
      </c>
      <c r="R19">
        <f t="shared" si="0"/>
        <v>500000</v>
      </c>
      <c r="S19">
        <f t="shared" si="1"/>
        <v>2299.730822413479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2133.2659887015184</v>
      </c>
      <c r="AC19">
        <f t="shared" si="2"/>
        <v>1804.2540153589794</v>
      </c>
      <c r="AE19">
        <f t="shared" si="3"/>
        <v>3423.5124402535894</v>
      </c>
      <c r="AF19">
        <f t="shared" si="4"/>
        <v>-171.17562201267947</v>
      </c>
      <c r="AG19">
        <f t="shared" si="5"/>
        <v>-19.613752159323198</v>
      </c>
      <c r="AH19">
        <f t="shared" si="6"/>
        <v>-2955.1992002528095</v>
      </c>
      <c r="AI19">
        <f t="shared" si="7"/>
        <v>277.52386582877716</v>
      </c>
      <c r="AJ19">
        <f t="shared" si="8"/>
        <v>329.01197334253902</v>
      </c>
      <c r="AK19">
        <f t="shared" si="32"/>
        <v>395.30324602957427</v>
      </c>
      <c r="AL19">
        <f t="shared" si="9"/>
        <v>1001.8390852008904</v>
      </c>
      <c r="AN19">
        <f t="shared" si="10"/>
        <v>1228.0489125244801</v>
      </c>
      <c r="AO19">
        <f t="shared" si="11"/>
        <v>-61.402445626224001</v>
      </c>
      <c r="AP19">
        <f t="shared" si="12"/>
        <v>-7.0356534203209611</v>
      </c>
      <c r="AQ19">
        <f t="shared" si="13"/>
        <v>-1060.0601655459022</v>
      </c>
      <c r="AR19">
        <f t="shared" si="14"/>
        <v>99.550647932032788</v>
      </c>
      <c r="AS19">
        <f t="shared" si="15"/>
        <v>118.01995848477468</v>
      </c>
      <c r="AT19">
        <f t="shared" si="16"/>
        <v>141.79931572500928</v>
      </c>
      <c r="AU19">
        <f t="shared" si="17"/>
        <v>359.36992214181669</v>
      </c>
      <c r="AW19">
        <v>16</v>
      </c>
      <c r="AX19">
        <f>(R19*SUMPRODUCT(K20:$K$23, X20:$X$23)-$AZ$3*SUMPRODUCT(K19:$K$22, W20:$W$23))/Z19</f>
        <v>2299.730822413479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4363.663327195477</v>
      </c>
      <c r="P20">
        <f t="shared" si="30"/>
        <v>218.18316635977385</v>
      </c>
      <c r="Q20" s="5">
        <f t="shared" si="31"/>
        <v>25</v>
      </c>
      <c r="R20">
        <f t="shared" si="0"/>
        <v>500000</v>
      </c>
      <c r="S20">
        <f t="shared" si="1"/>
        <v>1835.476567475142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1804.2540153589794</v>
      </c>
      <c r="AC20">
        <f t="shared" si="2"/>
        <v>1414.1941661132469</v>
      </c>
      <c r="AE20">
        <f t="shared" si="3"/>
        <v>3362.1062396296375</v>
      </c>
      <c r="AF20">
        <f t="shared" si="4"/>
        <v>-168.10531198148186</v>
      </c>
      <c r="AG20">
        <f t="shared" si="5"/>
        <v>-19.261947975432264</v>
      </c>
      <c r="AH20">
        <f t="shared" si="6"/>
        <v>-3113.3332459540352</v>
      </c>
      <c r="AI20">
        <f t="shared" si="7"/>
        <v>61.405733718688225</v>
      </c>
      <c r="AJ20">
        <f t="shared" si="8"/>
        <v>390.05984924573249</v>
      </c>
      <c r="AK20">
        <f t="shared" si="32"/>
        <v>271.40524340528742</v>
      </c>
      <c r="AL20">
        <f t="shared" si="9"/>
        <v>722.87082636970808</v>
      </c>
      <c r="AN20">
        <f t="shared" si="10"/>
        <v>1143.9076928537438</v>
      </c>
      <c r="AO20">
        <f t="shared" si="11"/>
        <v>-57.195384642687188</v>
      </c>
      <c r="AP20">
        <f t="shared" si="12"/>
        <v>-6.553597327987104</v>
      </c>
      <c r="AQ20">
        <f t="shared" si="13"/>
        <v>-1059.2663041059791</v>
      </c>
      <c r="AR20">
        <f t="shared" si="14"/>
        <v>20.892406777090351</v>
      </c>
      <c r="AS20">
        <f t="shared" si="15"/>
        <v>132.71218409645394</v>
      </c>
      <c r="AT20">
        <f t="shared" si="16"/>
        <v>92.341682173122223</v>
      </c>
      <c r="AU20">
        <f t="shared" si="17"/>
        <v>245.94627304666651</v>
      </c>
      <c r="AW20">
        <v>17</v>
      </c>
      <c r="AX20">
        <f>(R20*SUMPRODUCT(K21:$K$23, X21:$X$23)-$AZ$3*SUMPRODUCT(K20:$K$22, W21:$W$23))/Z20</f>
        <v>1835.476567475142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4363.663327195477</v>
      </c>
      <c r="P21">
        <f t="shared" si="30"/>
        <v>218.18316635977385</v>
      </c>
      <c r="Q21" s="5">
        <f t="shared" si="31"/>
        <v>25</v>
      </c>
      <c r="R21">
        <f t="shared" si="0"/>
        <v>500000</v>
      </c>
      <c r="S21">
        <f t="shared" si="1"/>
        <v>1284.3465358051546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1414.1941661132469</v>
      </c>
      <c r="AC21">
        <f t="shared" si="2"/>
        <v>971.20137998190899</v>
      </c>
      <c r="AE21">
        <f t="shared" si="3"/>
        <v>3299.7292607574195</v>
      </c>
      <c r="AF21">
        <f t="shared" si="4"/>
        <v>-164.98646303787098</v>
      </c>
      <c r="AG21">
        <f t="shared" si="5"/>
        <v>-18.904582075527312</v>
      </c>
      <c r="AH21">
        <f t="shared" si="6"/>
        <v>-3294.9284030125896</v>
      </c>
      <c r="AI21">
        <f t="shared" si="7"/>
        <v>-179.09018736856842</v>
      </c>
      <c r="AJ21">
        <f t="shared" si="8"/>
        <v>442.99278613133788</v>
      </c>
      <c r="AK21">
        <f t="shared" si="32"/>
        <v>233.36046624462242</v>
      </c>
      <c r="AL21">
        <f t="shared" si="9"/>
        <v>497.2630650073919</v>
      </c>
      <c r="AN21">
        <f t="shared" si="10"/>
        <v>1067.9014877345537</v>
      </c>
      <c r="AO21">
        <f t="shared" si="11"/>
        <v>-53.395074386727678</v>
      </c>
      <c r="AP21">
        <f t="shared" si="12"/>
        <v>-6.1181478018658986</v>
      </c>
      <c r="AQ21">
        <f t="shared" si="13"/>
        <v>-1066.3477714375599</v>
      </c>
      <c r="AR21">
        <f t="shared" si="14"/>
        <v>-57.959505891599882</v>
      </c>
      <c r="AS21">
        <f t="shared" si="15"/>
        <v>143.36711226324721</v>
      </c>
      <c r="AT21">
        <f t="shared" si="16"/>
        <v>75.523162474202095</v>
      </c>
      <c r="AU21">
        <f t="shared" si="17"/>
        <v>160.93076884584943</v>
      </c>
      <c r="AW21">
        <v>18</v>
      </c>
      <c r="AX21">
        <f>(R21*SUMPRODUCT(K22:$K$23, X22:$X$23)-$AZ$3*SUMPRODUCT(K21:$K$22, W22:$W$23))/Z21</f>
        <v>1284.3465358051546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4363.663327195477</v>
      </c>
      <c r="P22">
        <f t="shared" si="30"/>
        <v>218.18316635977385</v>
      </c>
      <c r="Q22" s="5">
        <f t="shared" si="31"/>
        <v>25</v>
      </c>
      <c r="R22">
        <f t="shared" si="0"/>
        <v>500000</v>
      </c>
      <c r="S22">
        <f t="shared" si="1"/>
        <v>665.87640183565043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971.20137998190899</v>
      </c>
      <c r="AC22">
        <f t="shared" si="2"/>
        <v>493.82514070735385</v>
      </c>
      <c r="AE22">
        <f t="shared" si="3"/>
        <v>3236.1661272442702</v>
      </c>
      <c r="AF22">
        <f t="shared" si="4"/>
        <v>-161.8083063622135</v>
      </c>
      <c r="AG22">
        <f t="shared" si="5"/>
        <v>-18.54042053998327</v>
      </c>
      <c r="AH22">
        <f t="shared" si="6"/>
        <v>-3502.3142957754353</v>
      </c>
      <c r="AI22">
        <f t="shared" si="7"/>
        <v>-446.49689543336171</v>
      </c>
      <c r="AJ22">
        <f t="shared" si="8"/>
        <v>477.37623927455513</v>
      </c>
      <c r="AK22">
        <f t="shared" si="32"/>
        <v>283.18914406047764</v>
      </c>
      <c r="AL22">
        <f t="shared" si="9"/>
        <v>314.06848790167106</v>
      </c>
      <c r="AN22">
        <f t="shared" si="10"/>
        <v>978.81341695487913</v>
      </c>
      <c r="AO22">
        <f t="shared" si="11"/>
        <v>-48.940670847743952</v>
      </c>
      <c r="AP22">
        <f t="shared" si="12"/>
        <v>-5.6077505501779958</v>
      </c>
      <c r="AQ22">
        <f t="shared" si="13"/>
        <v>-1059.3128066688762</v>
      </c>
      <c r="AR22">
        <f t="shared" si="14"/>
        <v>-135.04781111191886</v>
      </c>
      <c r="AS22">
        <f t="shared" si="15"/>
        <v>144.38760235565857</v>
      </c>
      <c r="AT22">
        <f t="shared" si="16"/>
        <v>85.653616916879926</v>
      </c>
      <c r="AU22">
        <f t="shared" si="17"/>
        <v>94.993408160619651</v>
      </c>
      <c r="AW22">
        <v>19</v>
      </c>
      <c r="AX22">
        <f>(R22*SUMPRODUCT(K23:$K$23, X23:$X$23)-$AZ$3*SUMPRODUCT(K22:$K$22, W23:$W$23))/Z22</f>
        <v>665.87640183565043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4363.663327195477</v>
      </c>
      <c r="P23">
        <f t="shared" si="30"/>
        <v>218.18316635977385</v>
      </c>
      <c r="Q23" s="5">
        <f t="shared" si="31"/>
        <v>25</v>
      </c>
      <c r="R23">
        <f t="shared" si="0"/>
        <v>500000</v>
      </c>
      <c r="S23">
        <f t="shared" si="1"/>
        <v>679.54233108960466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493.82514070735385</v>
      </c>
      <c r="AC23">
        <f t="shared" si="2"/>
        <v>493.8251407073538</v>
      </c>
      <c r="AE23">
        <f t="shared" si="3"/>
        <v>3171.0852407039852</v>
      </c>
      <c r="AF23">
        <f t="shared" si="4"/>
        <v>-158.55426203519926</v>
      </c>
      <c r="AG23">
        <f t="shared" si="5"/>
        <v>-18.167563598118139</v>
      </c>
      <c r="AH23">
        <f t="shared" si="6"/>
        <v>-3749.0547293059085</v>
      </c>
      <c r="AI23">
        <f t="shared" si="7"/>
        <v>-754.69131423524095</v>
      </c>
      <c r="AJ23">
        <f t="shared" si="8"/>
        <v>0</v>
      </c>
      <c r="AK23">
        <f t="shared" si="32"/>
        <v>364.31040080318093</v>
      </c>
      <c r="AL23">
        <f t="shared" si="9"/>
        <v>-390.38091343206003</v>
      </c>
      <c r="AN23">
        <f t="shared" si="10"/>
        <v>868.85496831356295</v>
      </c>
      <c r="AO23">
        <f t="shared" si="11"/>
        <v>-43.442748415678146</v>
      </c>
      <c r="AP23">
        <f t="shared" si="12"/>
        <v>-4.977784164159929</v>
      </c>
      <c r="AQ23">
        <f t="shared" si="13"/>
        <v>-1027.2145277664483</v>
      </c>
      <c r="AR23">
        <f t="shared" si="14"/>
        <v>-206.78009203272356</v>
      </c>
      <c r="AS23">
        <f t="shared" si="15"/>
        <v>0</v>
      </c>
      <c r="AT23">
        <f t="shared" si="16"/>
        <v>99.818477814200421</v>
      </c>
      <c r="AU23">
        <f t="shared" si="17"/>
        <v>-106.96161421852314</v>
      </c>
      <c r="AW23">
        <v>20</v>
      </c>
      <c r="AX23">
        <f>(R23*SUMPRODUCT(K$23:$K24, X$23:$X24)-$AZ$3*SUMPRODUCT(K$22:$K23, W$23:$W24))/Z23</f>
        <v>679.54233108960466</v>
      </c>
    </row>
    <row r="25" spans="5:50" x14ac:dyDescent="0.25">
      <c r="AN25" s="6">
        <f t="shared" ref="AN25:AU25" si="33">SUM(AN3:AN23)</f>
        <v>41085.66794126053</v>
      </c>
      <c r="AO25" s="6">
        <f t="shared" si="33"/>
        <v>-5327.0308924596347</v>
      </c>
      <c r="AP25" s="6">
        <f t="shared" si="33"/>
        <v>-483.5349265666847</v>
      </c>
      <c r="AQ25" s="6">
        <f t="shared" si="33"/>
        <v>-24116.36842117277</v>
      </c>
      <c r="AR25" s="6">
        <f t="shared" si="33"/>
        <v>11158.733701061437</v>
      </c>
      <c r="AS25" s="6">
        <f t="shared" si="33"/>
        <v>-1518.8864711589792</v>
      </c>
      <c r="AT25" s="6">
        <f t="shared" si="33"/>
        <v>3816.8713708205919</v>
      </c>
      <c r="AU25" s="7">
        <f t="shared" si="33"/>
        <v>13456.718600723054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0C8D3-B46A-48FB-BB52-ABA5C1496374}">
  <sheetPr codeName="Sheet65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'T.26.04.E'!C3*(1+C12)</f>
        <v>4341.7438696848412</v>
      </c>
      <c r="K3">
        <v>1</v>
      </c>
      <c r="L3" s="2">
        <v>0</v>
      </c>
      <c r="O3">
        <f>$C$3</f>
        <v>4341.7438696848412</v>
      </c>
      <c r="P3">
        <f>O3*B5</f>
        <v>3473.3950957478733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4341.7438696848412</v>
      </c>
      <c r="AF3">
        <f t="shared" ref="AF3:AF23" si="4">-$Z3*P3</f>
        <v>-3473.3950957478733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595.19903213696796</v>
      </c>
      <c r="AJ3">
        <f t="shared" ref="AJ3:AJ23" si="8">AB3-AC3</f>
        <v>0</v>
      </c>
      <c r="AL3">
        <f t="shared" ref="AL3:AL23" si="9">SUM(AI3:AK3)</f>
        <v>595.19903213696796</v>
      </c>
      <c r="AN3">
        <f t="shared" ref="AN3:AN23" si="10">AE3*$K3</f>
        <v>4341.7438696848412</v>
      </c>
      <c r="AO3">
        <f t="shared" ref="AO3:AO23" si="11">AF3*$K3</f>
        <v>-3473.3950957478733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595.19903213696796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595.19903213696796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2264.190703531563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1000000</v>
      </c>
      <c r="S4">
        <f t="shared" si="1"/>
        <v>68.08189462189371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67.241646396745637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-67.241646396745637</v>
      </c>
      <c r="AK4">
        <f>G4*MAX(0, SUM(AB4, AE4:AF4))</f>
        <v>0</v>
      </c>
      <c r="AL4">
        <f t="shared" si="9"/>
        <v>-2408.9696463967457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-2196.9490571348156</v>
      </c>
      <c r="AR4">
        <f t="shared" si="14"/>
        <v>-2196.9490571348156</v>
      </c>
      <c r="AS4">
        <f t="shared" si="15"/>
        <v>-63.084385398954524</v>
      </c>
      <c r="AT4">
        <f t="shared" si="16"/>
        <v>0</v>
      </c>
      <c r="AU4">
        <f t="shared" si="17"/>
        <v>-2260.0334425337701</v>
      </c>
      <c r="AW4">
        <v>1</v>
      </c>
      <c r="AX4">
        <f>(R4*SUMPRODUCT(K5:$K$23, X5:$X$23)-$AZ$3*SUMPRODUCT(K4:$K$22, W5:$W$23))/Z4</f>
        <v>68.08189462189371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4341.7438696848412</v>
      </c>
      <c r="P5">
        <f t="shared" ref="P5:P23" si="30">O5*$C$5</f>
        <v>217.08719348424208</v>
      </c>
      <c r="Q5" s="5">
        <f t="shared" ref="Q5:Q23" si="31">$C$8</f>
        <v>25</v>
      </c>
      <c r="R5">
        <f t="shared" si="0"/>
        <v>1000000</v>
      </c>
      <c r="S5">
        <f t="shared" si="1"/>
        <v>169.02818780659021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67.241646396745637</v>
      </c>
      <c r="AC5">
        <f t="shared" si="2"/>
        <v>164.88113138694098</v>
      </c>
      <c r="AE5">
        <f t="shared" si="3"/>
        <v>4235.2204724876119</v>
      </c>
      <c r="AF5">
        <f t="shared" si="4"/>
        <v>-211.76102362438064</v>
      </c>
      <c r="AG5">
        <f t="shared" si="5"/>
        <v>-24.386632420091601</v>
      </c>
      <c r="AH5">
        <f t="shared" si="6"/>
        <v>-2316.392476335936</v>
      </c>
      <c r="AI5">
        <f t="shared" si="7"/>
        <v>1682.6803401072034</v>
      </c>
      <c r="AJ5">
        <f t="shared" si="8"/>
        <v>-97.639484990195342</v>
      </c>
      <c r="AK5">
        <f>G5*SUM(AB5, AE5:AF5)</f>
        <v>167.71874490565907</v>
      </c>
      <c r="AL5">
        <f t="shared" si="9"/>
        <v>1752.7596000226672</v>
      </c>
      <c r="AN5">
        <f t="shared" si="10"/>
        <v>3657.37762912264</v>
      </c>
      <c r="AO5">
        <f t="shared" si="11"/>
        <v>-182.86888145613204</v>
      </c>
      <c r="AP5">
        <f t="shared" si="12"/>
        <v>-21.059381546314722</v>
      </c>
      <c r="AQ5">
        <f t="shared" si="13"/>
        <v>-2000.3497051106178</v>
      </c>
      <c r="AR5">
        <f t="shared" si="14"/>
        <v>1453.0996610095751</v>
      </c>
      <c r="AS5">
        <f t="shared" si="15"/>
        <v>-84.317798906097153</v>
      </c>
      <c r="AT5">
        <f t="shared" si="16"/>
        <v>144.8356206217027</v>
      </c>
      <c r="AU5">
        <f t="shared" si="17"/>
        <v>1513.6174827251807</v>
      </c>
      <c r="AW5">
        <v>2</v>
      </c>
      <c r="AX5">
        <f>(R5*SUMPRODUCT(K6:$K$23, X6:$X$23)-$AZ$3*SUMPRODUCT(K5:$K$22, W6:$W$23))/Z5</f>
        <v>169.02818780659021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4341.7438696848412</v>
      </c>
      <c r="P6">
        <f t="shared" si="30"/>
        <v>217.08719348424208</v>
      </c>
      <c r="Q6" s="5">
        <f t="shared" si="31"/>
        <v>25</v>
      </c>
      <c r="R6">
        <f t="shared" si="0"/>
        <v>1000000</v>
      </c>
      <c r="S6">
        <f t="shared" si="1"/>
        <v>298.56383692907917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164.88113138694098</v>
      </c>
      <c r="AC6">
        <f t="shared" si="2"/>
        <v>287.64217100588576</v>
      </c>
      <c r="AE6">
        <f t="shared" si="3"/>
        <v>4182.9199593395479</v>
      </c>
      <c r="AF6">
        <f t="shared" si="4"/>
        <v>-209.1459979669774</v>
      </c>
      <c r="AG6">
        <f t="shared" si="5"/>
        <v>-24.085483188827407</v>
      </c>
      <c r="AH6">
        <f t="shared" si="6"/>
        <v>-2291.316282531076</v>
      </c>
      <c r="AI6">
        <f t="shared" si="7"/>
        <v>1658.372195652667</v>
      </c>
      <c r="AJ6">
        <f t="shared" si="8"/>
        <v>-122.76103961894478</v>
      </c>
      <c r="AK6">
        <f>G6*SUM(AB6, AE6:AF6)</f>
        <v>242.11132292643146</v>
      </c>
      <c r="AL6">
        <f t="shared" si="9"/>
        <v>1777.7224789601537</v>
      </c>
      <c r="AN6">
        <f t="shared" si="10"/>
        <v>3257.7677368521095</v>
      </c>
      <c r="AO6">
        <f t="shared" si="11"/>
        <v>-162.88838684260548</v>
      </c>
      <c r="AP6">
        <f t="shared" si="12"/>
        <v>-18.758405807852185</v>
      </c>
      <c r="AQ6">
        <f t="shared" si="13"/>
        <v>-1784.5371971526449</v>
      </c>
      <c r="AR6">
        <f t="shared" si="14"/>
        <v>1291.5837470490069</v>
      </c>
      <c r="AS6">
        <f t="shared" si="15"/>
        <v>-95.609516342781617</v>
      </c>
      <c r="AT6">
        <f t="shared" si="16"/>
        <v>188.56264624313957</v>
      </c>
      <c r="AU6">
        <f t="shared" si="17"/>
        <v>1384.5368769493648</v>
      </c>
      <c r="AW6">
        <v>3</v>
      </c>
      <c r="AX6">
        <f>(R6*SUMPRODUCT(K7:$K$23, X7:$X$23)-$AZ$3*SUMPRODUCT(K6:$K$22, W7:$W$23))/Z6</f>
        <v>298.56383692907917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4341.7438696848412</v>
      </c>
      <c r="P7">
        <f t="shared" si="30"/>
        <v>217.08719348424208</v>
      </c>
      <c r="Q7" s="5">
        <f t="shared" si="31"/>
        <v>25</v>
      </c>
      <c r="R7">
        <f t="shared" si="0"/>
        <v>1000000</v>
      </c>
      <c r="S7">
        <f t="shared" si="1"/>
        <v>407.79693273358038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287.64217100588576</v>
      </c>
      <c r="AC7">
        <f t="shared" si="2"/>
        <v>388.02602657549687</v>
      </c>
      <c r="AE7">
        <f t="shared" si="3"/>
        <v>4131.2464291215647</v>
      </c>
      <c r="AF7">
        <f t="shared" si="4"/>
        <v>-206.56232145607825</v>
      </c>
      <c r="AG7">
        <f t="shared" si="5"/>
        <v>-23.787944159759036</v>
      </c>
      <c r="AH7">
        <f t="shared" si="6"/>
        <v>-2267.3678872037822</v>
      </c>
      <c r="AI7">
        <f t="shared" si="7"/>
        <v>1633.5282763019454</v>
      </c>
      <c r="AJ7">
        <f t="shared" si="8"/>
        <v>-100.38385556961111</v>
      </c>
      <c r="AK7">
        <f>G7*SUM(AB7, AE7:AF7)</f>
        <v>206.82522028276438</v>
      </c>
      <c r="AL7">
        <f t="shared" si="9"/>
        <v>1739.9696410150987</v>
      </c>
      <c r="AN7">
        <f t="shared" si="10"/>
        <v>2912.5762982559827</v>
      </c>
      <c r="AO7">
        <f t="shared" si="11"/>
        <v>-145.62881491279916</v>
      </c>
      <c r="AP7">
        <f t="shared" si="12"/>
        <v>-16.77077451869242</v>
      </c>
      <c r="AQ7">
        <f t="shared" si="13"/>
        <v>-1598.5204661588482</v>
      </c>
      <c r="AR7">
        <f t="shared" si="14"/>
        <v>1151.656242665643</v>
      </c>
      <c r="AS7">
        <f t="shared" si="15"/>
        <v>-70.771773961150402</v>
      </c>
      <c r="AT7">
        <f t="shared" si="16"/>
        <v>145.81416161253793</v>
      </c>
      <c r="AU7">
        <f t="shared" si="17"/>
        <v>1226.6986303170306</v>
      </c>
      <c r="AW7">
        <v>4</v>
      </c>
      <c r="AX7">
        <f>(R7*SUMPRODUCT(K8:$K$23, X8:$X$23)-$AZ$3*SUMPRODUCT(K7:$K$22, W8:$W$23))/Z7</f>
        <v>407.79693273358038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4341.7438696848412</v>
      </c>
      <c r="P8">
        <f t="shared" si="30"/>
        <v>217.08719348424208</v>
      </c>
      <c r="Q8" s="5">
        <f t="shared" si="31"/>
        <v>25</v>
      </c>
      <c r="R8">
        <f t="shared" si="0"/>
        <v>1000000</v>
      </c>
      <c r="S8">
        <f t="shared" si="1"/>
        <v>459.13805032906265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388.02602657549687</v>
      </c>
      <c r="AC8">
        <f t="shared" si="2"/>
        <v>431.47869180884845</v>
      </c>
      <c r="AE8">
        <f t="shared" si="3"/>
        <v>4080.1888750411013</v>
      </c>
      <c r="AF8">
        <f t="shared" si="4"/>
        <v>-204.00944375205506</v>
      </c>
      <c r="AG8">
        <f t="shared" si="5"/>
        <v>-23.493951955169535</v>
      </c>
      <c r="AH8">
        <f t="shared" si="6"/>
        <v>-2244.5105196762975</v>
      </c>
      <c r="AI8">
        <f t="shared" si="7"/>
        <v>1608.1749596575792</v>
      </c>
      <c r="AJ8">
        <f t="shared" si="8"/>
        <v>-43.452665233351581</v>
      </c>
      <c r="AK8">
        <f t="shared" ref="AK8:AK23" si="32">G8*SUM(AB8:AB8, AE8:AF8)</f>
        <v>90.827576252514788</v>
      </c>
      <c r="AL8">
        <f t="shared" si="9"/>
        <v>1655.5498706767423</v>
      </c>
      <c r="AN8">
        <f t="shared" si="10"/>
        <v>2682.1259997859675</v>
      </c>
      <c r="AO8">
        <f t="shared" si="11"/>
        <v>-134.10629998929838</v>
      </c>
      <c r="AP8">
        <f t="shared" si="12"/>
        <v>-15.44382902520605</v>
      </c>
      <c r="AQ8">
        <f t="shared" si="13"/>
        <v>-1475.4366050165431</v>
      </c>
      <c r="AR8">
        <f t="shared" si="14"/>
        <v>1057.13926575492</v>
      </c>
      <c r="AS8">
        <f t="shared" si="15"/>
        <v>-28.563756912158645</v>
      </c>
      <c r="AT8">
        <f t="shared" si="16"/>
        <v>59.705815398547806</v>
      </c>
      <c r="AU8">
        <f t="shared" si="17"/>
        <v>1088.281324241309</v>
      </c>
      <c r="AW8">
        <v>5</v>
      </c>
      <c r="AX8">
        <f>(R8*SUMPRODUCT(K9:$K$23, X9:$X$23)-$AZ$3*SUMPRODUCT(K8:$K$22, W9:$W$23))/Z8</f>
        <v>459.13805032906265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4341.7438696848412</v>
      </c>
      <c r="P9">
        <f t="shared" si="30"/>
        <v>217.08719348424208</v>
      </c>
      <c r="Q9" s="5">
        <f t="shared" si="31"/>
        <v>25</v>
      </c>
      <c r="R9">
        <f t="shared" si="0"/>
        <v>1000000</v>
      </c>
      <c r="S9">
        <f t="shared" si="1"/>
        <v>474.04946855762108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431.47869180884845</v>
      </c>
      <c r="AC9">
        <f t="shared" si="2"/>
        <v>439.98202018740449</v>
      </c>
      <c r="AE9">
        <f t="shared" si="3"/>
        <v>4029.7255152138582</v>
      </c>
      <c r="AF9">
        <f t="shared" si="4"/>
        <v>-201.48627576069293</v>
      </c>
      <c r="AG9">
        <f t="shared" si="5"/>
        <v>-23.203381153771101</v>
      </c>
      <c r="AH9">
        <f t="shared" si="6"/>
        <v>-2225.2512738696814</v>
      </c>
      <c r="AI9">
        <f t="shared" si="7"/>
        <v>1579.7845844297126</v>
      </c>
      <c r="AJ9">
        <f t="shared" si="8"/>
        <v>-8.5033283785560343</v>
      </c>
      <c r="AK9">
        <f t="shared" si="32"/>
        <v>25.132335794445879</v>
      </c>
      <c r="AL9">
        <f t="shared" si="9"/>
        <v>1596.4135918456025</v>
      </c>
      <c r="AN9">
        <f t="shared" si="10"/>
        <v>2517.5382427271115</v>
      </c>
      <c r="AO9">
        <f t="shared" si="11"/>
        <v>-125.8769121363556</v>
      </c>
      <c r="AP9">
        <f t="shared" si="12"/>
        <v>-14.496123667641955</v>
      </c>
      <c r="AQ9">
        <f t="shared" si="13"/>
        <v>-1390.2076358535396</v>
      </c>
      <c r="AR9">
        <f t="shared" si="14"/>
        <v>986.95757106957444</v>
      </c>
      <c r="AS9">
        <f t="shared" si="15"/>
        <v>-5.3123852487370824</v>
      </c>
      <c r="AT9">
        <f t="shared" si="16"/>
        <v>15.70122239162464</v>
      </c>
      <c r="AU9">
        <f t="shared" si="17"/>
        <v>997.34640821246205</v>
      </c>
      <c r="AW9">
        <v>6</v>
      </c>
      <c r="AX9">
        <f>(R9*SUMPRODUCT(K10:$K$23, X10:$X$23)-$AZ$3*SUMPRODUCT(K9:$K$22, W10:$W$23))/Z9</f>
        <v>474.04946855762108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4341.7438696848412</v>
      </c>
      <c r="P10">
        <f t="shared" si="30"/>
        <v>217.08719348424208</v>
      </c>
      <c r="Q10" s="5">
        <f t="shared" si="31"/>
        <v>25</v>
      </c>
      <c r="R10">
        <f t="shared" si="0"/>
        <v>1000000</v>
      </c>
      <c r="S10">
        <f t="shared" si="1"/>
        <v>483.13807074446692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439.98202018740449</v>
      </c>
      <c r="AC10">
        <f t="shared" si="2"/>
        <v>442.86703966565437</v>
      </c>
      <c r="AE10">
        <f t="shared" si="3"/>
        <v>3979.8462820182322</v>
      </c>
      <c r="AF10">
        <f t="shared" si="4"/>
        <v>-198.99231410091164</v>
      </c>
      <c r="AG10">
        <f t="shared" si="5"/>
        <v>-22.916173785644808</v>
      </c>
      <c r="AH10">
        <f t="shared" si="6"/>
        <v>-2206.9422635433848</v>
      </c>
      <c r="AI10">
        <f t="shared" si="7"/>
        <v>1550.9955305882909</v>
      </c>
      <c r="AJ10">
        <f t="shared" si="8"/>
        <v>-2.8850194782498875</v>
      </c>
      <c r="AK10">
        <f t="shared" si="32"/>
        <v>17.305427551229375</v>
      </c>
      <c r="AL10">
        <f t="shared" si="9"/>
        <v>1565.4159386612703</v>
      </c>
      <c r="AN10">
        <f t="shared" si="10"/>
        <v>2362.3530617058113</v>
      </c>
      <c r="AO10">
        <f t="shared" si="11"/>
        <v>-118.11765308529058</v>
      </c>
      <c r="AP10">
        <f t="shared" si="12"/>
        <v>-13.602558860049074</v>
      </c>
      <c r="AQ10">
        <f t="shared" si="13"/>
        <v>-1309.9945183425014</v>
      </c>
      <c r="AR10">
        <f t="shared" si="14"/>
        <v>920.63833141797033</v>
      </c>
      <c r="AS10">
        <f t="shared" si="15"/>
        <v>-1.7124868938577014</v>
      </c>
      <c r="AT10">
        <f t="shared" si="16"/>
        <v>10.272137882431794</v>
      </c>
      <c r="AU10">
        <f t="shared" si="17"/>
        <v>929.19798240654438</v>
      </c>
      <c r="AW10">
        <v>7</v>
      </c>
      <c r="AX10">
        <f>(R10*SUMPRODUCT(K11:$K$23, X11:$X$23)-$AZ$3*SUMPRODUCT(K10:$K$22, W11:$W$23))/Z10</f>
        <v>483.13807074446692</v>
      </c>
    </row>
    <row r="11" spans="1:52" x14ac:dyDescent="0.25">
      <c r="A11" t="s">
        <v>33</v>
      </c>
      <c r="C11" s="25">
        <f>AU25</f>
        <v>13047.870398559051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4341.7438696848412</v>
      </c>
      <c r="P11">
        <f t="shared" si="30"/>
        <v>217.08719348424208</v>
      </c>
      <c r="Q11" s="5">
        <f t="shared" si="31"/>
        <v>25</v>
      </c>
      <c r="R11">
        <f t="shared" si="0"/>
        <v>1000000</v>
      </c>
      <c r="S11">
        <f t="shared" si="1"/>
        <v>484.70791468006189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442.86703966565437</v>
      </c>
      <c r="AC11">
        <f t="shared" si="2"/>
        <v>438.80167906317001</v>
      </c>
      <c r="AE11">
        <f t="shared" si="3"/>
        <v>3930.5413474369684</v>
      </c>
      <c r="AF11">
        <f t="shared" si="4"/>
        <v>-196.52706737184843</v>
      </c>
      <c r="AG11">
        <f t="shared" si="5"/>
        <v>-22.632273260526759</v>
      </c>
      <c r="AH11">
        <f t="shared" si="6"/>
        <v>-2189.5514904640731</v>
      </c>
      <c r="AI11">
        <f t="shared" si="7"/>
        <v>1521.8305163405203</v>
      </c>
      <c r="AJ11">
        <f t="shared" si="8"/>
        <v>4.0653606024843612</v>
      </c>
      <c r="AK11">
        <f t="shared" si="32"/>
        <v>10.024515167353858</v>
      </c>
      <c r="AL11">
        <f t="shared" si="9"/>
        <v>1535.9203921103585</v>
      </c>
      <c r="AN11">
        <f t="shared" si="10"/>
        <v>2218.8175837953881</v>
      </c>
      <c r="AO11">
        <f t="shared" si="11"/>
        <v>-110.9408791897694</v>
      </c>
      <c r="AP11">
        <f t="shared" si="12"/>
        <v>-12.776073683708844</v>
      </c>
      <c r="AQ11">
        <f t="shared" si="13"/>
        <v>-1236.0168532090461</v>
      </c>
      <c r="AR11">
        <f t="shared" si="14"/>
        <v>859.08377771286382</v>
      </c>
      <c r="AS11">
        <f t="shared" si="15"/>
        <v>2.2949239791468612</v>
      </c>
      <c r="AT11">
        <f t="shared" si="16"/>
        <v>5.6589076557742528</v>
      </c>
      <c r="AU11">
        <f t="shared" si="17"/>
        <v>867.03760934778495</v>
      </c>
      <c r="AW11">
        <v>8</v>
      </c>
      <c r="AX11">
        <f>(R11*SUMPRODUCT(K12:$K$23, X12:$X$23)-$AZ$3*SUMPRODUCT(K11:$K$22, W12:$W$23))/Z11</f>
        <v>484.70791468006189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4341.7438696848412</v>
      </c>
      <c r="P12">
        <f t="shared" si="30"/>
        <v>217.08719348424208</v>
      </c>
      <c r="Q12" s="5">
        <f t="shared" si="31"/>
        <v>25</v>
      </c>
      <c r="R12">
        <f t="shared" si="0"/>
        <v>1000000</v>
      </c>
      <c r="S12">
        <f t="shared" si="1"/>
        <v>480.15269171605422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438.80167906317001</v>
      </c>
      <c r="AC12">
        <f t="shared" si="2"/>
        <v>429.28731235691339</v>
      </c>
      <c r="AE12">
        <f t="shared" si="3"/>
        <v>3881.7975800525774</v>
      </c>
      <c r="AF12">
        <f t="shared" si="4"/>
        <v>-194.08987900262886</v>
      </c>
      <c r="AG12">
        <f t="shared" si="5"/>
        <v>-22.351603966992815</v>
      </c>
      <c r="AH12">
        <f t="shared" si="6"/>
        <v>-2173.8624371470901</v>
      </c>
      <c r="AI12">
        <f t="shared" si="7"/>
        <v>1491.4936599358653</v>
      </c>
      <c r="AJ12">
        <f t="shared" si="8"/>
        <v>9.5143667062566237</v>
      </c>
      <c r="AK12">
        <f t="shared" si="32"/>
        <v>9.4909715742601737</v>
      </c>
      <c r="AL12">
        <f t="shared" si="9"/>
        <v>1510.498998216382</v>
      </c>
      <c r="AN12">
        <f t="shared" si="10"/>
        <v>2083.1841357133876</v>
      </c>
      <c r="AO12">
        <f t="shared" si="11"/>
        <v>-104.15920678566938</v>
      </c>
      <c r="AP12">
        <f t="shared" si="12"/>
        <v>-11.99508882973676</v>
      </c>
      <c r="AQ12">
        <f t="shared" si="13"/>
        <v>-1166.6130571977742</v>
      </c>
      <c r="AR12">
        <f t="shared" si="14"/>
        <v>800.41678290020695</v>
      </c>
      <c r="AS12">
        <f t="shared" si="15"/>
        <v>5.105927698467208</v>
      </c>
      <c r="AT12">
        <f t="shared" si="16"/>
        <v>5.0933725956255849</v>
      </c>
      <c r="AU12">
        <f t="shared" si="17"/>
        <v>810.61608319429979</v>
      </c>
      <c r="AW12">
        <v>9</v>
      </c>
      <c r="AX12">
        <f>(R12*SUMPRODUCT(K13:$K$23, X13:$X$23)-$AZ$3*SUMPRODUCT(K12:$K$22, W13:$W$23))/Z12</f>
        <v>480.15269171605422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4341.7438696848412</v>
      </c>
      <c r="P13">
        <f t="shared" si="30"/>
        <v>217.08719348424208</v>
      </c>
      <c r="Q13" s="5">
        <f t="shared" si="31"/>
        <v>25</v>
      </c>
      <c r="R13">
        <f t="shared" si="0"/>
        <v>1000000</v>
      </c>
      <c r="S13">
        <f t="shared" si="1"/>
        <v>468.84205989871327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429.28731235691339</v>
      </c>
      <c r="AC13">
        <f t="shared" si="2"/>
        <v>413.97090029212904</v>
      </c>
      <c r="AE13">
        <f t="shared" si="3"/>
        <v>3833.6057540561942</v>
      </c>
      <c r="AF13">
        <f t="shared" si="4"/>
        <v>-191.68028770280972</v>
      </c>
      <c r="AG13">
        <f t="shared" si="5"/>
        <v>-22.074112782328108</v>
      </c>
      <c r="AH13">
        <f t="shared" si="6"/>
        <v>-2159.0057997912609</v>
      </c>
      <c r="AI13">
        <f t="shared" si="7"/>
        <v>1460.8455537797954</v>
      </c>
      <c r="AJ13">
        <f t="shared" si="8"/>
        <v>15.316412064784345</v>
      </c>
      <c r="AK13">
        <f t="shared" si="32"/>
        <v>8.1424255574205961</v>
      </c>
      <c r="AL13">
        <f t="shared" si="9"/>
        <v>1484.3043914020004</v>
      </c>
      <c r="AN13">
        <f t="shared" si="10"/>
        <v>1956.1869121187428</v>
      </c>
      <c r="AO13">
        <f t="shared" si="11"/>
        <v>-97.809345605937153</v>
      </c>
      <c r="AP13">
        <f t="shared" si="12"/>
        <v>-11.263831831360072</v>
      </c>
      <c r="AQ13">
        <f t="shared" si="13"/>
        <v>-1101.6831567177931</v>
      </c>
      <c r="AR13">
        <f t="shared" si="14"/>
        <v>745.43057796365258</v>
      </c>
      <c r="AS13">
        <f t="shared" si="15"/>
        <v>7.8155571396582264</v>
      </c>
      <c r="AT13">
        <f t="shared" si="16"/>
        <v>4.1548628967583321</v>
      </c>
      <c r="AU13">
        <f t="shared" si="17"/>
        <v>757.40099800006919</v>
      </c>
      <c r="AW13">
        <v>10</v>
      </c>
      <c r="AX13">
        <f>(R13*SUMPRODUCT(K14:$K$23, X14:$X$23)-$AZ$3*SUMPRODUCT(K13:$K$22, W14:$W$23))/Z13</f>
        <v>468.84205989871327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4341.7438696848412</v>
      </c>
      <c r="P14">
        <f t="shared" si="30"/>
        <v>217.08719348424208</v>
      </c>
      <c r="Q14" s="5">
        <f t="shared" si="31"/>
        <v>25</v>
      </c>
      <c r="R14">
        <f t="shared" si="0"/>
        <v>1000000</v>
      </c>
      <c r="S14">
        <f t="shared" si="1"/>
        <v>450.3714535309594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413.97090029212904</v>
      </c>
      <c r="AC14">
        <f t="shared" si="2"/>
        <v>392.71900675956385</v>
      </c>
      <c r="AE14">
        <f t="shared" si="3"/>
        <v>3785.9534096555371</v>
      </c>
      <c r="AF14">
        <f t="shared" si="4"/>
        <v>-189.29767048277688</v>
      </c>
      <c r="AG14">
        <f t="shared" si="5"/>
        <v>-21.799727962363384</v>
      </c>
      <c r="AH14">
        <f t="shared" si="6"/>
        <v>-2145.7476856576327</v>
      </c>
      <c r="AI14">
        <f t="shared" si="7"/>
        <v>1429.1083255527642</v>
      </c>
      <c r="AJ14">
        <f t="shared" si="8"/>
        <v>21.251893532565191</v>
      </c>
      <c r="AK14">
        <f t="shared" si="32"/>
        <v>7.2191279510368007</v>
      </c>
      <c r="AL14">
        <f t="shared" si="9"/>
        <v>1457.5793470363662</v>
      </c>
      <c r="AN14">
        <f t="shared" si="10"/>
        <v>1837.4274205275249</v>
      </c>
      <c r="AO14">
        <f t="shared" si="11"/>
        <v>-91.871371026376252</v>
      </c>
      <c r="AP14">
        <f t="shared" si="12"/>
        <v>-10.58000814693901</v>
      </c>
      <c r="AQ14">
        <f t="shared" si="13"/>
        <v>-1041.390426280901</v>
      </c>
      <c r="AR14">
        <f t="shared" si="14"/>
        <v>693.58561507330865</v>
      </c>
      <c r="AS14">
        <f t="shared" si="15"/>
        <v>10.314129015766119</v>
      </c>
      <c r="AT14">
        <f t="shared" si="16"/>
        <v>3.5036415439509012</v>
      </c>
      <c r="AU14">
        <f t="shared" si="17"/>
        <v>707.40338563302566</v>
      </c>
      <c r="AW14">
        <v>11</v>
      </c>
      <c r="AX14">
        <f>(R14*SUMPRODUCT(K15:$K$23, X15:$X$23)-$AZ$3*SUMPRODUCT(K14:$K$22, W15:$W$23))/Z14</f>
        <v>450.3714535309594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4341.7438696848412</v>
      </c>
      <c r="P15">
        <f t="shared" si="30"/>
        <v>217.08719348424208</v>
      </c>
      <c r="Q15" s="5">
        <f t="shared" si="31"/>
        <v>25</v>
      </c>
      <c r="R15">
        <f t="shared" si="0"/>
        <v>1000000</v>
      </c>
      <c r="S15">
        <f t="shared" si="1"/>
        <v>423.29065427931067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392.71900675956385</v>
      </c>
      <c r="AC15">
        <f t="shared" si="2"/>
        <v>364.50881703814412</v>
      </c>
      <c r="AE15">
        <f t="shared" si="3"/>
        <v>3738.811395484167</v>
      </c>
      <c r="AF15">
        <f t="shared" si="4"/>
        <v>-186.94056977420837</v>
      </c>
      <c r="AG15">
        <f t="shared" si="5"/>
        <v>-21.52828165192734</v>
      </c>
      <c r="AH15">
        <f t="shared" si="6"/>
        <v>-2137.96123249639</v>
      </c>
      <c r="AI15">
        <f t="shared" si="7"/>
        <v>1392.3813115616413</v>
      </c>
      <c r="AJ15">
        <f t="shared" si="8"/>
        <v>28.210189721419738</v>
      </c>
      <c r="AK15">
        <f t="shared" si="32"/>
        <v>16.172818313125042</v>
      </c>
      <c r="AL15">
        <f t="shared" si="9"/>
        <v>1436.7643195961859</v>
      </c>
      <c r="AN15">
        <f t="shared" si="10"/>
        <v>1725.0195866400079</v>
      </c>
      <c r="AO15">
        <f t="shared" si="11"/>
        <v>-86.250979332000412</v>
      </c>
      <c r="AP15">
        <f t="shared" si="12"/>
        <v>-9.9327576569206038</v>
      </c>
      <c r="AQ15">
        <f t="shared" si="13"/>
        <v>-986.41643330492059</v>
      </c>
      <c r="AR15">
        <f t="shared" si="14"/>
        <v>642.41941634616649</v>
      </c>
      <c r="AS15">
        <f t="shared" si="15"/>
        <v>13.015668527986264</v>
      </c>
      <c r="AT15">
        <f t="shared" si="16"/>
        <v>7.4618442628604784</v>
      </c>
      <c r="AU15">
        <f t="shared" si="17"/>
        <v>662.8969291370131</v>
      </c>
      <c r="AW15">
        <v>12</v>
      </c>
      <c r="AX15">
        <f>(R15*SUMPRODUCT(K16:$K$23, X16:$X$23)-$AZ$3*SUMPRODUCT(K15:$K$22, W16:$W$23))/Z15</f>
        <v>423.29065427931067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4341.7438696848412</v>
      </c>
      <c r="P16">
        <f t="shared" si="30"/>
        <v>217.08719348424208</v>
      </c>
      <c r="Q16" s="5">
        <f t="shared" si="31"/>
        <v>25</v>
      </c>
      <c r="R16">
        <f t="shared" si="0"/>
        <v>1000000</v>
      </c>
      <c r="S16">
        <f t="shared" si="1"/>
        <v>389.19317201730314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364.50881703814412</v>
      </c>
      <c r="AC16">
        <f t="shared" si="2"/>
        <v>330.96475773024486</v>
      </c>
      <c r="AE16">
        <f t="shared" si="3"/>
        <v>3692.1619166873083</v>
      </c>
      <c r="AF16">
        <f t="shared" si="4"/>
        <v>-184.60809583436543</v>
      </c>
      <c r="AG16">
        <f t="shared" si="5"/>
        <v>-21.259671387267456</v>
      </c>
      <c r="AH16">
        <f t="shared" si="6"/>
        <v>-2133.0979256243759</v>
      </c>
      <c r="AI16">
        <f t="shared" si="7"/>
        <v>1353.1962238412993</v>
      </c>
      <c r="AJ16">
        <f t="shared" si="8"/>
        <v>33.544059307899261</v>
      </c>
      <c r="AK16">
        <f t="shared" si="32"/>
        <v>27.491644729026721</v>
      </c>
      <c r="AL16">
        <f t="shared" si="9"/>
        <v>1414.2319278782254</v>
      </c>
      <c r="AN16">
        <f t="shared" si="10"/>
        <v>1615.1477817917676</v>
      </c>
      <c r="AO16">
        <f t="shared" si="11"/>
        <v>-80.757389089588386</v>
      </c>
      <c r="AP16">
        <f t="shared" si="12"/>
        <v>-9.3001097615933741</v>
      </c>
      <c r="AQ16">
        <f t="shared" si="13"/>
        <v>-933.13036119716128</v>
      </c>
      <c r="AR16">
        <f t="shared" si="14"/>
        <v>591.95992174342439</v>
      </c>
      <c r="AS16">
        <f t="shared" si="15"/>
        <v>14.673953690540005</v>
      </c>
      <c r="AT16">
        <f t="shared" si="16"/>
        <v>12.026305997363812</v>
      </c>
      <c r="AU16">
        <f t="shared" si="17"/>
        <v>618.66018143132817</v>
      </c>
      <c r="AW16">
        <v>13</v>
      </c>
      <c r="AX16">
        <f>(R16*SUMPRODUCT(K17:$K$23, X17:$X$23)-$AZ$3*SUMPRODUCT(K16:$K$22, W17:$W$23))/Z16</f>
        <v>389.19317201730314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4341.7438696848412</v>
      </c>
      <c r="P17">
        <f t="shared" si="30"/>
        <v>217.08719348424208</v>
      </c>
      <c r="Q17" s="5">
        <f t="shared" si="31"/>
        <v>25</v>
      </c>
      <c r="R17">
        <f t="shared" si="0"/>
        <v>1000000</v>
      </c>
      <c r="S17">
        <f t="shared" si="1"/>
        <v>353.03687223423219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330.96475773024486</v>
      </c>
      <c r="AC17">
        <f t="shared" si="2"/>
        <v>296.46448469270445</v>
      </c>
      <c r="AE17">
        <f t="shared" si="3"/>
        <v>3646.0011976874025</v>
      </c>
      <c r="AF17">
        <f t="shared" si="4"/>
        <v>-182.30005988437014</v>
      </c>
      <c r="AG17">
        <f t="shared" si="5"/>
        <v>-20.993875428400493</v>
      </c>
      <c r="AH17">
        <f t="shared" si="6"/>
        <v>-2127.9697997714261</v>
      </c>
      <c r="AI17">
        <f t="shared" si="7"/>
        <v>1314.737462603206</v>
      </c>
      <c r="AJ17">
        <f t="shared" si="8"/>
        <v>34.50027303754041</v>
      </c>
      <c r="AK17">
        <f t="shared" si="32"/>
        <v>52.366389358359228</v>
      </c>
      <c r="AL17">
        <f t="shared" si="9"/>
        <v>1401.6041249991056</v>
      </c>
      <c r="AN17">
        <f t="shared" si="10"/>
        <v>1502.2648872999378</v>
      </c>
      <c r="AO17">
        <f t="shared" si="11"/>
        <v>-75.113244364996902</v>
      </c>
      <c r="AP17">
        <f t="shared" si="12"/>
        <v>-8.6501238464867356</v>
      </c>
      <c r="AQ17">
        <f t="shared" si="13"/>
        <v>-876.78915559845484</v>
      </c>
      <c r="AR17">
        <f t="shared" si="14"/>
        <v>541.71236348999946</v>
      </c>
      <c r="AS17">
        <f t="shared" si="15"/>
        <v>14.215176017888229</v>
      </c>
      <c r="AT17">
        <f t="shared" si="16"/>
        <v>21.576566693844782</v>
      </c>
      <c r="AU17">
        <f t="shared" si="17"/>
        <v>577.50410620173238</v>
      </c>
      <c r="AW17">
        <v>14</v>
      </c>
      <c r="AX17">
        <f>(R17*SUMPRODUCT(K18:$K$23, X18:$X$23)-$AZ$3*SUMPRODUCT(K17:$K$22, W18:$W$23))/Z17</f>
        <v>353.03687223423219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4341.7438696848412</v>
      </c>
      <c r="P18">
        <f t="shared" si="30"/>
        <v>217.08719348424208</v>
      </c>
      <c r="Q18" s="5">
        <f t="shared" si="31"/>
        <v>25</v>
      </c>
      <c r="R18">
        <f t="shared" si="0"/>
        <v>1000000</v>
      </c>
      <c r="S18">
        <f t="shared" si="1"/>
        <v>316.33430366339451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296.46448469270445</v>
      </c>
      <c r="AC18">
        <f t="shared" si="2"/>
        <v>262.31519963548226</v>
      </c>
      <c r="AE18">
        <f t="shared" si="3"/>
        <v>3600.3221805321459</v>
      </c>
      <c r="AF18">
        <f t="shared" si="4"/>
        <v>-180.0161090266073</v>
      </c>
      <c r="AG18">
        <f t="shared" si="5"/>
        <v>-20.730853135248893</v>
      </c>
      <c r="AH18">
        <f t="shared" si="6"/>
        <v>-2123.3415547038544</v>
      </c>
      <c r="AI18">
        <f t="shared" si="7"/>
        <v>1276.2336636664354</v>
      </c>
      <c r="AJ18">
        <f t="shared" si="8"/>
        <v>34.149285057222187</v>
      </c>
      <c r="AK18">
        <f t="shared" si="32"/>
        <v>80.28224401388205</v>
      </c>
      <c r="AL18">
        <f t="shared" si="9"/>
        <v>1390.6651927375397</v>
      </c>
      <c r="AN18">
        <f t="shared" si="10"/>
        <v>1386.266446222576</v>
      </c>
      <c r="AO18">
        <f t="shared" si="11"/>
        <v>-69.313322311128786</v>
      </c>
      <c r="AP18">
        <f t="shared" si="12"/>
        <v>-7.9821984427837878</v>
      </c>
      <c r="AQ18">
        <f t="shared" si="13"/>
        <v>-817.57048496169989</v>
      </c>
      <c r="AR18">
        <f t="shared" si="14"/>
        <v>491.40044050696343</v>
      </c>
      <c r="AS18">
        <f t="shared" si="15"/>
        <v>13.148825483812679</v>
      </c>
      <c r="AT18">
        <f t="shared" si="16"/>
        <v>30.91183941972891</v>
      </c>
      <c r="AU18">
        <f t="shared" si="17"/>
        <v>535.46110541050496</v>
      </c>
      <c r="AW18">
        <v>15</v>
      </c>
      <c r="AX18">
        <f>(R18*SUMPRODUCT(K19:$K$23, X19:$X$23)-$AZ$3*SUMPRODUCT(K18:$K$22, W19:$W$23))/Z18</f>
        <v>316.33430366339451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4341.7438696848412</v>
      </c>
      <c r="P19">
        <f t="shared" si="30"/>
        <v>217.08719348424208</v>
      </c>
      <c r="Q19" s="5">
        <f t="shared" si="31"/>
        <v>25</v>
      </c>
      <c r="R19">
        <f t="shared" si="0"/>
        <v>1000000</v>
      </c>
      <c r="S19">
        <f t="shared" si="1"/>
        <v>273.23183212905906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262.31519963548226</v>
      </c>
      <c r="AC19">
        <f t="shared" si="2"/>
        <v>223.7273757717935</v>
      </c>
      <c r="AE19">
        <f t="shared" si="3"/>
        <v>3555.1017415095444</v>
      </c>
      <c r="AF19">
        <f t="shared" si="4"/>
        <v>-177.75508707547723</v>
      </c>
      <c r="AG19">
        <f t="shared" si="5"/>
        <v>-20.470471360207174</v>
      </c>
      <c r="AH19">
        <f t="shared" si="6"/>
        <v>-2122.9297475691565</v>
      </c>
      <c r="AI19">
        <f t="shared" si="7"/>
        <v>1233.9464355047035</v>
      </c>
      <c r="AJ19">
        <f t="shared" si="8"/>
        <v>38.587823863688754</v>
      </c>
      <c r="AK19">
        <f t="shared" si="32"/>
        <v>81.164459345750956</v>
      </c>
      <c r="AL19">
        <f t="shared" si="9"/>
        <v>1353.6987187141431</v>
      </c>
      <c r="AN19">
        <f t="shared" si="10"/>
        <v>1275.2513401853714</v>
      </c>
      <c r="AO19">
        <f t="shared" si="11"/>
        <v>-63.762567009268572</v>
      </c>
      <c r="AP19">
        <f t="shared" si="12"/>
        <v>-7.3429673563282964</v>
      </c>
      <c r="AQ19">
        <f t="shared" si="13"/>
        <v>-761.51660417949552</v>
      </c>
      <c r="AR19">
        <f t="shared" si="14"/>
        <v>442.62920164027895</v>
      </c>
      <c r="AS19">
        <f t="shared" si="15"/>
        <v>13.841846921689296</v>
      </c>
      <c r="AT19">
        <f t="shared" si="16"/>
        <v>29.114521350418606</v>
      </c>
      <c r="AU19">
        <f t="shared" si="17"/>
        <v>485.5855699123868</v>
      </c>
      <c r="AW19">
        <v>16</v>
      </c>
      <c r="AX19">
        <f>(R19*SUMPRODUCT(K20:$K$23, X20:$X$23)-$AZ$3*SUMPRODUCT(K19:$K$22, W20:$W$23))/Z19</f>
        <v>273.23183212905906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4341.7438696848412</v>
      </c>
      <c r="P20">
        <f t="shared" si="30"/>
        <v>217.08719348424208</v>
      </c>
      <c r="Q20" s="5">
        <f t="shared" si="31"/>
        <v>25</v>
      </c>
      <c r="R20">
        <f t="shared" si="0"/>
        <v>1000000</v>
      </c>
      <c r="S20">
        <f t="shared" si="1"/>
        <v>206.54214075846082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223.7273757717935</v>
      </c>
      <c r="AC20">
        <f t="shared" si="2"/>
        <v>166.99123713515132</v>
      </c>
      <c r="AE20">
        <f t="shared" si="3"/>
        <v>3510.3402020535636</v>
      </c>
      <c r="AF20">
        <f t="shared" si="4"/>
        <v>-175.5170101026782</v>
      </c>
      <c r="AG20">
        <f t="shared" si="5"/>
        <v>-20.212731954109792</v>
      </c>
      <c r="AH20">
        <f t="shared" si="6"/>
        <v>-2121.3876998124456</v>
      </c>
      <c r="AI20">
        <f t="shared" si="7"/>
        <v>1193.2227601843301</v>
      </c>
      <c r="AJ20">
        <f t="shared" si="8"/>
        <v>56.736138636642181</v>
      </c>
      <c r="AK20">
        <f t="shared" si="32"/>
        <v>15.301767441207518</v>
      </c>
      <c r="AL20">
        <f t="shared" si="9"/>
        <v>1265.2606662621799</v>
      </c>
      <c r="AN20">
        <f t="shared" si="10"/>
        <v>1194.3421401535415</v>
      </c>
      <c r="AO20">
        <f t="shared" si="11"/>
        <v>-59.717107007677079</v>
      </c>
      <c r="AP20">
        <f t="shared" si="12"/>
        <v>-6.8770877324935134</v>
      </c>
      <c r="AQ20">
        <f t="shared" si="13"/>
        <v>-721.77127561801319</v>
      </c>
      <c r="AR20">
        <f t="shared" si="14"/>
        <v>405.97666979535768</v>
      </c>
      <c r="AS20">
        <f t="shared" si="15"/>
        <v>19.303645043774956</v>
      </c>
      <c r="AT20">
        <f t="shared" si="16"/>
        <v>5.2062035648773577</v>
      </c>
      <c r="AU20">
        <f t="shared" si="17"/>
        <v>430.48651840401004</v>
      </c>
      <c r="AW20">
        <v>17</v>
      </c>
      <c r="AX20">
        <f>(R20*SUMPRODUCT(K21:$K$23, X21:$X$23)-$AZ$3*SUMPRODUCT(K20:$K$22, W21:$W$23))/Z20</f>
        <v>206.54214075846082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4341.7438696848412</v>
      </c>
      <c r="P21">
        <f t="shared" si="30"/>
        <v>217.08719348424208</v>
      </c>
      <c r="Q21" s="5">
        <f t="shared" si="31"/>
        <v>25</v>
      </c>
      <c r="R21">
        <f t="shared" si="0"/>
        <v>1000000</v>
      </c>
      <c r="S21">
        <f t="shared" si="1"/>
        <v>128.66939142090033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166.99123713515132</v>
      </c>
      <c r="AC21">
        <f t="shared" si="2"/>
        <v>102.71691065431128</v>
      </c>
      <c r="AE21">
        <f t="shared" si="3"/>
        <v>3466.0187028278788</v>
      </c>
      <c r="AF21">
        <f t="shared" si="4"/>
        <v>-173.30093514139395</v>
      </c>
      <c r="AG21">
        <f t="shared" si="5"/>
        <v>-19.957526323860915</v>
      </c>
      <c r="AH21">
        <f t="shared" si="6"/>
        <v>-2123.1324283112417</v>
      </c>
      <c r="AI21">
        <f t="shared" si="7"/>
        <v>1149.6278130513824</v>
      </c>
      <c r="AJ21">
        <f t="shared" si="8"/>
        <v>64.274326480840045</v>
      </c>
      <c r="AK21">
        <f t="shared" si="32"/>
        <v>5.5355344077146178</v>
      </c>
      <c r="AL21">
        <f t="shared" si="9"/>
        <v>1219.437673939937</v>
      </c>
      <c r="AN21">
        <f t="shared" si="10"/>
        <v>1121.7182492166246</v>
      </c>
      <c r="AO21">
        <f t="shared" si="11"/>
        <v>-56.085912460831231</v>
      </c>
      <c r="AP21">
        <f t="shared" si="12"/>
        <v>-6.4589153741239</v>
      </c>
      <c r="AQ21">
        <f t="shared" si="13"/>
        <v>-687.11585093215058</v>
      </c>
      <c r="AR21">
        <f t="shared" si="14"/>
        <v>372.05757044951889</v>
      </c>
      <c r="AS21">
        <f t="shared" si="15"/>
        <v>20.801297151351804</v>
      </c>
      <c r="AT21">
        <f t="shared" si="16"/>
        <v>1.7914819557187998</v>
      </c>
      <c r="AU21">
        <f t="shared" si="17"/>
        <v>394.6503495565895</v>
      </c>
      <c r="AW21">
        <v>18</v>
      </c>
      <c r="AX21">
        <f>(R21*SUMPRODUCT(K22:$K$23, X22:$X$23)-$AZ$3*SUMPRODUCT(K21:$K$22, W22:$W$23))/Z21</f>
        <v>128.66939142090033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4341.7438696848412</v>
      </c>
      <c r="P22">
        <f t="shared" si="30"/>
        <v>217.08719348424208</v>
      </c>
      <c r="Q22" s="5">
        <f t="shared" si="31"/>
        <v>25</v>
      </c>
      <c r="R22">
        <f t="shared" si="0"/>
        <v>1000000</v>
      </c>
      <c r="S22">
        <f t="shared" si="1"/>
        <v>56.430183742772613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102.71691065431128</v>
      </c>
      <c r="AC22">
        <f t="shared" si="2"/>
        <v>44.47778892494955</v>
      </c>
      <c r="AE22">
        <f t="shared" si="3"/>
        <v>3422.1254405674172</v>
      </c>
      <c r="AF22">
        <f t="shared" si="4"/>
        <v>-171.10627202837088</v>
      </c>
      <c r="AG22">
        <f t="shared" si="5"/>
        <v>-19.704786505611064</v>
      </c>
      <c r="AH22">
        <f t="shared" si="6"/>
        <v>-2126.582200449529</v>
      </c>
      <c r="AI22">
        <f t="shared" si="7"/>
        <v>1104.7321815839064</v>
      </c>
      <c r="AJ22">
        <f t="shared" si="8"/>
        <v>58.239121729361727</v>
      </c>
      <c r="AK22">
        <f t="shared" si="32"/>
        <v>70.428457663060527</v>
      </c>
      <c r="AL22">
        <f t="shared" si="9"/>
        <v>1233.3997609763285</v>
      </c>
      <c r="AN22">
        <f t="shared" si="10"/>
        <v>1035.0588208468635</v>
      </c>
      <c r="AO22">
        <f t="shared" si="11"/>
        <v>-51.752941042343174</v>
      </c>
      <c r="AP22">
        <f t="shared" si="12"/>
        <v>-5.9599256192535153</v>
      </c>
      <c r="AQ22">
        <f t="shared" si="13"/>
        <v>-643.20776752889878</v>
      </c>
      <c r="AR22">
        <f t="shared" si="14"/>
        <v>334.13818665636796</v>
      </c>
      <c r="AS22">
        <f t="shared" si="15"/>
        <v>17.615051730644627</v>
      </c>
      <c r="AT22">
        <f t="shared" si="16"/>
        <v>21.301848108380163</v>
      </c>
      <c r="AU22">
        <f t="shared" si="17"/>
        <v>373.05508649539269</v>
      </c>
      <c r="AW22">
        <v>19</v>
      </c>
      <c r="AX22">
        <f>(R22*SUMPRODUCT(K23:$K$23, X23:$X$23)-$AZ$3*SUMPRODUCT(K22:$K$22, W23:$W$23))/Z22</f>
        <v>56.430183742772613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4341.7438696848412</v>
      </c>
      <c r="P23">
        <f t="shared" si="30"/>
        <v>217.08719348424208</v>
      </c>
      <c r="Q23" s="5">
        <f t="shared" si="31"/>
        <v>25</v>
      </c>
      <c r="R23">
        <f t="shared" si="0"/>
        <v>1000000</v>
      </c>
      <c r="S23">
        <f t="shared" si="1"/>
        <v>57.156378103344963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44.47778892494955</v>
      </c>
      <c r="AC23">
        <f t="shared" si="2"/>
        <v>44.47778892494955</v>
      </c>
      <c r="AE23">
        <f t="shared" si="3"/>
        <v>3378.6459851054592</v>
      </c>
      <c r="AF23">
        <f t="shared" si="4"/>
        <v>-168.93229925527297</v>
      </c>
      <c r="AG23">
        <f t="shared" si="5"/>
        <v>-19.454429409666606</v>
      </c>
      <c r="AH23">
        <f t="shared" si="6"/>
        <v>-2132.3692355339062</v>
      </c>
      <c r="AI23">
        <f t="shared" si="7"/>
        <v>1057.8900209066132</v>
      </c>
      <c r="AJ23">
        <f t="shared" si="8"/>
        <v>0</v>
      </c>
      <c r="AK23">
        <f t="shared" si="32"/>
        <v>227.79340323425953</v>
      </c>
      <c r="AL23">
        <f t="shared" si="9"/>
        <v>1285.6834241408728</v>
      </c>
      <c r="AN23">
        <f t="shared" si="10"/>
        <v>925.72514691527294</v>
      </c>
      <c r="AO23">
        <f t="shared" si="11"/>
        <v>-46.286257345763644</v>
      </c>
      <c r="AP23">
        <f t="shared" si="12"/>
        <v>-5.330376311341861</v>
      </c>
      <c r="AQ23">
        <f t="shared" si="13"/>
        <v>-584.2541161590857</v>
      </c>
      <c r="AR23">
        <f t="shared" si="14"/>
        <v>289.85439709908167</v>
      </c>
      <c r="AS23">
        <f t="shared" si="15"/>
        <v>0</v>
      </c>
      <c r="AT23">
        <f t="shared" si="16"/>
        <v>62.413784280741325</v>
      </c>
      <c r="AU23">
        <f t="shared" si="17"/>
        <v>352.26818137982298</v>
      </c>
      <c r="AW23">
        <v>20</v>
      </c>
      <c r="AX23">
        <f>(R23*SUMPRODUCT(K$23:$K24, X$23:$X24)-$AZ$3*SUMPRODUCT(K$22:$K23, W$23:$W24))/Z23</f>
        <v>57.156378103344963</v>
      </c>
    </row>
    <row r="25" spans="5:50" x14ac:dyDescent="0.25">
      <c r="AN25" s="6">
        <f t="shared" ref="AN25:AU25" si="33">SUM(AN3:AN23)</f>
        <v>41607.893289561463</v>
      </c>
      <c r="AO25" s="6">
        <f t="shared" si="33"/>
        <v>-5336.7025667417047</v>
      </c>
      <c r="AP25" s="6">
        <f t="shared" si="33"/>
        <v>-487.73027981882666</v>
      </c>
      <c r="AQ25" s="6">
        <f t="shared" si="33"/>
        <v>-23313.470727654898</v>
      </c>
      <c r="AR25" s="6">
        <f t="shared" si="33"/>
        <v>12469.989715346032</v>
      </c>
      <c r="AS25" s="6">
        <f t="shared" si="33"/>
        <v>-197.22610126301078</v>
      </c>
      <c r="AT25" s="6">
        <f t="shared" si="33"/>
        <v>775.106784476028</v>
      </c>
      <c r="AU25" s="7">
        <f t="shared" si="33"/>
        <v>13047.870398559051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EC93-76AC-4622-9BEE-10BC48879EB1}">
  <sheetPr codeName="Sheet66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'T.35.04.E'!C3*(1+C12)</f>
        <v>4784.4300322565787</v>
      </c>
      <c r="K3">
        <v>1</v>
      </c>
      <c r="L3" s="2">
        <v>0</v>
      </c>
      <c r="O3">
        <f>$C$3</f>
        <v>4784.4300322565787</v>
      </c>
      <c r="P3">
        <f>O3*B5</f>
        <v>3827.5440258052631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4784.4300322565787</v>
      </c>
      <c r="AF3">
        <f t="shared" ref="AF3:AF23" si="4">-$Z3*P3</f>
        <v>-3827.5440258052631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683.73626465131554</v>
      </c>
      <c r="AJ3">
        <f t="shared" ref="AJ3:AJ23" si="8">AB3-AC3</f>
        <v>0</v>
      </c>
      <c r="AL3">
        <f t="shared" ref="AL3:AL23" si="9">SUM(AI3:AK3)</f>
        <v>683.73626465131554</v>
      </c>
      <c r="AN3">
        <f t="shared" ref="AN3:AN23" si="10">AE3*$K3</f>
        <v>4784.4300322565787</v>
      </c>
      <c r="AO3">
        <f t="shared" ref="AO3:AO23" si="11">AF3*$K3</f>
        <v>-3827.5440258052631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683.73626465131554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683.73626465131554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2478.1626500391053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1000000</v>
      </c>
      <c r="S4">
        <f t="shared" si="1"/>
        <v>215.31173656943716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212.63867968541672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-212.63867968541672</v>
      </c>
      <c r="AK4">
        <f>G4*MAX(0, SUM(AB4, AE4:AF4))</f>
        <v>0</v>
      </c>
      <c r="AL4">
        <f t="shared" si="9"/>
        <v>-2627.4606796854168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-2265.5239703536918</v>
      </c>
      <c r="AR4">
        <f t="shared" si="14"/>
        <v>-2265.5239703536918</v>
      </c>
      <c r="AS4">
        <f t="shared" si="15"/>
        <v>-199.49214718586799</v>
      </c>
      <c r="AT4">
        <f t="shared" si="16"/>
        <v>0</v>
      </c>
      <c r="AU4">
        <f t="shared" si="17"/>
        <v>-2465.0161175395597</v>
      </c>
      <c r="AW4">
        <v>1</v>
      </c>
      <c r="AX4">
        <f>(R4*SUMPRODUCT(K5:$K$23, X5:$X$23)-$AZ$3*SUMPRODUCT(K4:$K$22, W5:$W$23))/Z4</f>
        <v>215.31173656943716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4784.4300322565787</v>
      </c>
      <c r="P5">
        <f t="shared" ref="P5:P23" si="30">O5*$C$5</f>
        <v>239.22150161282894</v>
      </c>
      <c r="Q5" s="5">
        <f t="shared" ref="Q5:Q23" si="31">$C$8</f>
        <v>25</v>
      </c>
      <c r="R5">
        <f t="shared" si="0"/>
        <v>1000000</v>
      </c>
      <c r="S5">
        <f t="shared" si="1"/>
        <v>447.22165147869248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212.63867968541672</v>
      </c>
      <c r="AC5">
        <f t="shared" si="2"/>
        <v>436.17945072360089</v>
      </c>
      <c r="AE5">
        <f t="shared" si="3"/>
        <v>4666.299264794432</v>
      </c>
      <c r="AF5">
        <f t="shared" si="4"/>
        <v>-233.31496323972164</v>
      </c>
      <c r="AG5">
        <f t="shared" si="5"/>
        <v>-24.3827333315269</v>
      </c>
      <c r="AH5">
        <f t="shared" si="6"/>
        <v>-2399.9929589240141</v>
      </c>
      <c r="AI5">
        <f t="shared" si="7"/>
        <v>2008.6086092991695</v>
      </c>
      <c r="AJ5">
        <f t="shared" si="8"/>
        <v>-223.54077103818418</v>
      </c>
      <c r="AK5">
        <f>G5*SUM(AB5, AE5:AF5)</f>
        <v>190.47054223084521</v>
      </c>
      <c r="AL5">
        <f t="shared" si="9"/>
        <v>1975.5383804918306</v>
      </c>
      <c r="AN5">
        <f t="shared" si="10"/>
        <v>4029.6411137780497</v>
      </c>
      <c r="AO5">
        <f t="shared" si="11"/>
        <v>-201.48205568890251</v>
      </c>
      <c r="AP5">
        <f t="shared" si="12"/>
        <v>-21.056014439600172</v>
      </c>
      <c r="AQ5">
        <f t="shared" si="13"/>
        <v>-2072.5439478395929</v>
      </c>
      <c r="AR5">
        <f t="shared" si="14"/>
        <v>1734.5590958099544</v>
      </c>
      <c r="AS5">
        <f t="shared" si="15"/>
        <v>-193.04142972081658</v>
      </c>
      <c r="AT5">
        <f t="shared" si="16"/>
        <v>164.48321986713054</v>
      </c>
      <c r="AU5">
        <f t="shared" si="17"/>
        <v>1706.0008859562683</v>
      </c>
      <c r="AW5">
        <v>2</v>
      </c>
      <c r="AX5">
        <f>(R5*SUMPRODUCT(K6:$K$23, X6:$X$23)-$AZ$3*SUMPRODUCT(K5:$K$22, W6:$W$23))/Z5</f>
        <v>447.22165147869248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4784.4300322565787</v>
      </c>
      <c r="P6">
        <f t="shared" si="30"/>
        <v>239.22150161282894</v>
      </c>
      <c r="Q6" s="5">
        <f t="shared" si="31"/>
        <v>25</v>
      </c>
      <c r="R6">
        <f t="shared" si="0"/>
        <v>1000000</v>
      </c>
      <c r="S6">
        <f t="shared" si="1"/>
        <v>686.27288179182369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436.17945072360089</v>
      </c>
      <c r="AC6">
        <f t="shared" si="2"/>
        <v>660.99399001126585</v>
      </c>
      <c r="AE6">
        <f t="shared" si="3"/>
        <v>4608.1953416167808</v>
      </c>
      <c r="AF6">
        <f t="shared" si="4"/>
        <v>-230.40976708083903</v>
      </c>
      <c r="AG6">
        <f t="shared" si="5"/>
        <v>-24.079123900591995</v>
      </c>
      <c r="AH6">
        <f t="shared" si="6"/>
        <v>-2391.2839047855045</v>
      </c>
      <c r="AI6">
        <f t="shared" si="7"/>
        <v>1962.4225458498454</v>
      </c>
      <c r="AJ6">
        <f t="shared" si="8"/>
        <v>-224.81453928766496</v>
      </c>
      <c r="AK6">
        <f>G6*SUM(AB6, AE6:AF6)</f>
        <v>281.61695397768329</v>
      </c>
      <c r="AL6">
        <f t="shared" si="9"/>
        <v>2019.2249605398638</v>
      </c>
      <c r="AN6">
        <f t="shared" si="10"/>
        <v>3588.9833549197738</v>
      </c>
      <c r="AO6">
        <f t="shared" si="11"/>
        <v>-179.44916774598869</v>
      </c>
      <c r="AP6">
        <f t="shared" si="12"/>
        <v>-18.753453027439445</v>
      </c>
      <c r="AQ6">
        <f t="shared" si="13"/>
        <v>-1862.3946024283887</v>
      </c>
      <c r="AR6">
        <f t="shared" si="14"/>
        <v>1528.3861317179571</v>
      </c>
      <c r="AS6">
        <f t="shared" si="15"/>
        <v>-175.09145763866479</v>
      </c>
      <c r="AT6">
        <f t="shared" si="16"/>
        <v>219.33066750909558</v>
      </c>
      <c r="AU6">
        <f t="shared" si="17"/>
        <v>1572.625341588388</v>
      </c>
      <c r="AW6">
        <v>3</v>
      </c>
      <c r="AX6">
        <f>(R6*SUMPRODUCT(K7:$K$23, X7:$X$23)-$AZ$3*SUMPRODUCT(K6:$K$22, W7:$W$23))/Z6</f>
        <v>686.27288179182369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4784.4300322565787</v>
      </c>
      <c r="P7">
        <f t="shared" si="30"/>
        <v>239.22150161282894</v>
      </c>
      <c r="Q7" s="5">
        <f t="shared" si="31"/>
        <v>25</v>
      </c>
      <c r="R7">
        <f t="shared" si="0"/>
        <v>1000000</v>
      </c>
      <c r="S7">
        <f t="shared" si="1"/>
        <v>880.94702210272146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660.99399001126585</v>
      </c>
      <c r="AC7">
        <f t="shared" si="2"/>
        <v>837.91052432535798</v>
      </c>
      <c r="AE7">
        <f t="shared" si="3"/>
        <v>4550.6984828182385</v>
      </c>
      <c r="AF7">
        <f t="shared" si="4"/>
        <v>-227.53492414091193</v>
      </c>
      <c r="AG7">
        <f t="shared" si="5"/>
        <v>-23.778686552721407</v>
      </c>
      <c r="AH7">
        <f t="shared" si="6"/>
        <v>-2385.8443545867849</v>
      </c>
      <c r="AI7">
        <f t="shared" si="7"/>
        <v>1913.5405175378201</v>
      </c>
      <c r="AJ7">
        <f t="shared" si="8"/>
        <v>-176.91653431409213</v>
      </c>
      <c r="AK7">
        <f>G7*SUM(AB7, AE7:AF7)</f>
        <v>244.72213564060988</v>
      </c>
      <c r="AL7">
        <f t="shared" si="9"/>
        <v>1981.3461188643378</v>
      </c>
      <c r="AN7">
        <f t="shared" si="10"/>
        <v>3208.2948255362585</v>
      </c>
      <c r="AO7">
        <f t="shared" si="11"/>
        <v>-160.41474127681292</v>
      </c>
      <c r="AP7">
        <f t="shared" si="12"/>
        <v>-16.764247799142048</v>
      </c>
      <c r="AQ7">
        <f t="shared" si="13"/>
        <v>-1682.0477397604388</v>
      </c>
      <c r="AR7">
        <f t="shared" si="14"/>
        <v>1349.0680966998646</v>
      </c>
      <c r="AS7">
        <f t="shared" si="15"/>
        <v>-124.72819364648302</v>
      </c>
      <c r="AT7">
        <f t="shared" si="16"/>
        <v>172.53192327163697</v>
      </c>
      <c r="AU7">
        <f t="shared" si="17"/>
        <v>1396.8718263250184</v>
      </c>
      <c r="AW7">
        <v>4</v>
      </c>
      <c r="AX7">
        <f>(R7*SUMPRODUCT(K8:$K$23, X8:$X$23)-$AZ$3*SUMPRODUCT(K7:$K$22, W8:$W$23))/Z7</f>
        <v>880.94702210272146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4784.4300322565787</v>
      </c>
      <c r="P8">
        <f t="shared" si="30"/>
        <v>239.22150161282894</v>
      </c>
      <c r="Q8" s="5">
        <f t="shared" si="31"/>
        <v>25</v>
      </c>
      <c r="R8">
        <f t="shared" si="0"/>
        <v>1000000</v>
      </c>
      <c r="S8">
        <f t="shared" si="1"/>
        <v>995.59596836940625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837.91052432535798</v>
      </c>
      <c r="AC8">
        <f t="shared" si="2"/>
        <v>935.11936628041258</v>
      </c>
      <c r="AE8">
        <f t="shared" si="3"/>
        <v>4493.8040348880832</v>
      </c>
      <c r="AF8">
        <f t="shared" si="4"/>
        <v>-224.69020174440413</v>
      </c>
      <c r="AG8">
        <f t="shared" si="5"/>
        <v>-23.481396972005555</v>
      </c>
      <c r="AH8">
        <f t="shared" si="6"/>
        <v>-2380.1086075454068</v>
      </c>
      <c r="AI8">
        <f t="shared" si="7"/>
        <v>1865.5238286262665</v>
      </c>
      <c r="AJ8">
        <f t="shared" si="8"/>
        <v>-97.208841955054595</v>
      </c>
      <c r="AK8">
        <f t="shared" ref="AK8:AK23" si="32">G8*SUM(AB8:AB8, AE8:AF8)</f>
        <v>108.77961881409048</v>
      </c>
      <c r="AL8">
        <f t="shared" si="9"/>
        <v>1877.0946054853025</v>
      </c>
      <c r="AN8">
        <f t="shared" si="10"/>
        <v>2954.0173283755157</v>
      </c>
      <c r="AO8">
        <f t="shared" si="11"/>
        <v>-147.70086641877577</v>
      </c>
      <c r="AP8">
        <f t="shared" si="12"/>
        <v>-15.435575964428159</v>
      </c>
      <c r="AQ8">
        <f t="shared" si="13"/>
        <v>-1564.5724681183062</v>
      </c>
      <c r="AR8">
        <f t="shared" si="14"/>
        <v>1226.3084178740055</v>
      </c>
      <c r="AS8">
        <f t="shared" si="15"/>
        <v>-63.90056205770879</v>
      </c>
      <c r="AT8">
        <f t="shared" si="16"/>
        <v>71.506651481946378</v>
      </c>
      <c r="AU8">
        <f t="shared" si="17"/>
        <v>1233.9145072982431</v>
      </c>
      <c r="AW8">
        <v>5</v>
      </c>
      <c r="AX8">
        <f>(R8*SUMPRODUCT(K9:$K$23, X9:$X$23)-$AZ$3*SUMPRODUCT(K8:$K$22, W9:$W$23))/Z8</f>
        <v>995.59596836940625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4784.4300322565787</v>
      </c>
      <c r="P9">
        <f t="shared" si="30"/>
        <v>239.22150161282894</v>
      </c>
      <c r="Q9" s="5">
        <f t="shared" si="31"/>
        <v>25</v>
      </c>
      <c r="R9">
        <f t="shared" si="0"/>
        <v>1000000</v>
      </c>
      <c r="S9">
        <f t="shared" si="1"/>
        <v>1058.206936250408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935.11936628041258</v>
      </c>
      <c r="AC9">
        <f t="shared" si="2"/>
        <v>981.47464560058495</v>
      </c>
      <c r="AE9">
        <f t="shared" si="3"/>
        <v>4437.5032986918868</v>
      </c>
      <c r="AF9">
        <f t="shared" si="4"/>
        <v>-221.87516493459435</v>
      </c>
      <c r="AG9">
        <f t="shared" si="5"/>
        <v>-23.187209703006861</v>
      </c>
      <c r="AH9">
        <f t="shared" si="6"/>
        <v>-2374.9319711456142</v>
      </c>
      <c r="AI9">
        <f t="shared" si="7"/>
        <v>1817.5089529086713</v>
      </c>
      <c r="AJ9">
        <f t="shared" si="8"/>
        <v>-46.355279320172372</v>
      </c>
      <c r="AK9">
        <f t="shared" si="32"/>
        <v>30.389410250222461</v>
      </c>
      <c r="AL9">
        <f t="shared" si="9"/>
        <v>1801.5430838387213</v>
      </c>
      <c r="AN9">
        <f t="shared" si="10"/>
        <v>2772.2940965848034</v>
      </c>
      <c r="AO9">
        <f t="shared" si="11"/>
        <v>-138.61470482924017</v>
      </c>
      <c r="AP9">
        <f t="shared" si="12"/>
        <v>-14.486020685295975</v>
      </c>
      <c r="AQ9">
        <f t="shared" si="13"/>
        <v>-1483.7194341553211</v>
      </c>
      <c r="AR9">
        <f t="shared" si="14"/>
        <v>1135.4739369149461</v>
      </c>
      <c r="AS9">
        <f t="shared" si="15"/>
        <v>-28.960083757624822</v>
      </c>
      <c r="AT9">
        <f t="shared" si="16"/>
        <v>18.985536903199751</v>
      </c>
      <c r="AU9">
        <f t="shared" si="17"/>
        <v>1125.4993900605209</v>
      </c>
      <c r="AW9">
        <v>6</v>
      </c>
      <c r="AX9">
        <f>(R9*SUMPRODUCT(K10:$K$23, X10:$X$23)-$AZ$3*SUMPRODUCT(K9:$K$22, W10:$W$23))/Z9</f>
        <v>1058.206936250408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4784.4300322565787</v>
      </c>
      <c r="P10">
        <f t="shared" si="30"/>
        <v>239.22150161282894</v>
      </c>
      <c r="Q10" s="5">
        <f t="shared" si="31"/>
        <v>25</v>
      </c>
      <c r="R10">
        <f t="shared" si="0"/>
        <v>1000000</v>
      </c>
      <c r="S10">
        <f t="shared" si="1"/>
        <v>1100.615886554903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981.47464560058495</v>
      </c>
      <c r="AC10">
        <f t="shared" si="2"/>
        <v>1007.986989102974</v>
      </c>
      <c r="AE10">
        <f t="shared" si="3"/>
        <v>4381.7677735724574</v>
      </c>
      <c r="AF10">
        <f t="shared" si="4"/>
        <v>-219.08838867862286</v>
      </c>
      <c r="AG10">
        <f t="shared" si="5"/>
        <v>-22.895975821731238</v>
      </c>
      <c r="AH10">
        <f t="shared" si="6"/>
        <v>-2374.4713698222081</v>
      </c>
      <c r="AI10">
        <f t="shared" si="7"/>
        <v>1765.3120392498945</v>
      </c>
      <c r="AJ10">
        <f t="shared" si="8"/>
        <v>-26.512343502389058</v>
      </c>
      <c r="AK10">
        <f t="shared" si="32"/>
        <v>21.09103152502712</v>
      </c>
      <c r="AL10">
        <f t="shared" si="9"/>
        <v>1759.8907272725326</v>
      </c>
      <c r="AN10">
        <f t="shared" si="10"/>
        <v>2600.9252071749565</v>
      </c>
      <c r="AO10">
        <f t="shared" si="11"/>
        <v>-130.04626035874782</v>
      </c>
      <c r="AP10">
        <f t="shared" si="12"/>
        <v>-13.590569773408458</v>
      </c>
      <c r="AQ10">
        <f t="shared" si="13"/>
        <v>-1409.4362728973833</v>
      </c>
      <c r="AR10">
        <f t="shared" si="14"/>
        <v>1047.8521041454167</v>
      </c>
      <c r="AS10">
        <f t="shared" si="15"/>
        <v>-15.737169580857204</v>
      </c>
      <c r="AT10">
        <f t="shared" si="16"/>
        <v>12.519192794656121</v>
      </c>
      <c r="AU10">
        <f t="shared" si="17"/>
        <v>1044.6341273592154</v>
      </c>
      <c r="AW10">
        <v>7</v>
      </c>
      <c r="AX10">
        <f>(R10*SUMPRODUCT(K11:$K$23, X11:$X$23)-$AZ$3*SUMPRODUCT(K10:$K$22, W11:$W$23))/Z10</f>
        <v>1100.615886554903</v>
      </c>
    </row>
    <row r="11" spans="1:52" x14ac:dyDescent="0.25">
      <c r="A11" t="s">
        <v>33</v>
      </c>
      <c r="C11" s="25">
        <f>AU25</f>
        <v>14364.948894640094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4784.4300322565787</v>
      </c>
      <c r="P11">
        <f t="shared" si="30"/>
        <v>239.22150161282894</v>
      </c>
      <c r="Q11" s="5">
        <f t="shared" si="31"/>
        <v>25</v>
      </c>
      <c r="R11">
        <f t="shared" si="0"/>
        <v>1000000</v>
      </c>
      <c r="S11">
        <f t="shared" si="1"/>
        <v>1123.2246613568318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1007.986989102974</v>
      </c>
      <c r="AC11">
        <f t="shared" si="2"/>
        <v>1015.7409301711922</v>
      </c>
      <c r="AE11">
        <f t="shared" si="3"/>
        <v>4326.5978557066392</v>
      </c>
      <c r="AF11">
        <f t="shared" si="4"/>
        <v>-216.32989278533196</v>
      </c>
      <c r="AG11">
        <f t="shared" si="5"/>
        <v>-22.607697398314745</v>
      </c>
      <c r="AH11">
        <f t="shared" si="6"/>
        <v>-2372.7466079673231</v>
      </c>
      <c r="AI11">
        <f t="shared" si="7"/>
        <v>1714.913657555669</v>
      </c>
      <c r="AJ11">
        <f t="shared" si="8"/>
        <v>-7.7539410682181824</v>
      </c>
      <c r="AK11">
        <f t="shared" si="32"/>
        <v>12.283811884858274</v>
      </c>
      <c r="AL11">
        <f t="shared" si="9"/>
        <v>1719.4435283723092</v>
      </c>
      <c r="AN11">
        <f t="shared" si="10"/>
        <v>2442.3942026492728</v>
      </c>
      <c r="AO11">
        <f t="shared" si="11"/>
        <v>-122.11971013246362</v>
      </c>
      <c r="AP11">
        <f t="shared" si="12"/>
        <v>-12.762200440714336</v>
      </c>
      <c r="AQ11">
        <f t="shared" si="13"/>
        <v>-1339.4317551402339</v>
      </c>
      <c r="AR11">
        <f t="shared" si="14"/>
        <v>968.08053693586044</v>
      </c>
      <c r="AS11">
        <f t="shared" si="15"/>
        <v>-4.3771529835437244</v>
      </c>
      <c r="AT11">
        <f t="shared" si="16"/>
        <v>6.9342961686260152</v>
      </c>
      <c r="AU11">
        <f t="shared" si="17"/>
        <v>970.63768012094283</v>
      </c>
      <c r="AW11">
        <v>8</v>
      </c>
      <c r="AX11">
        <f>(R11*SUMPRODUCT(K12:$K$23, X12:$X$23)-$AZ$3*SUMPRODUCT(K11:$K$22, W12:$W$23))/Z11</f>
        <v>1123.2246613568318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4784.4300322565787</v>
      </c>
      <c r="P12">
        <f t="shared" si="30"/>
        <v>239.22150161282894</v>
      </c>
      <c r="Q12" s="5">
        <f t="shared" si="31"/>
        <v>25</v>
      </c>
      <c r="R12">
        <f t="shared" si="0"/>
        <v>1000000</v>
      </c>
      <c r="S12">
        <f t="shared" si="1"/>
        <v>1127.1497427964887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1015.7409301711922</v>
      </c>
      <c r="AC12">
        <f t="shared" si="2"/>
        <v>1006.4208678720825</v>
      </c>
      <c r="AE12">
        <f t="shared" si="3"/>
        <v>4271.970300406053</v>
      </c>
      <c r="AF12">
        <f t="shared" si="4"/>
        <v>-213.59851502030267</v>
      </c>
      <c r="AG12">
        <f t="shared" si="5"/>
        <v>-22.322252972686783</v>
      </c>
      <c r="AH12">
        <f t="shared" si="6"/>
        <v>-2374.6980657926456</v>
      </c>
      <c r="AI12">
        <f t="shared" si="7"/>
        <v>1661.3514666204178</v>
      </c>
      <c r="AJ12">
        <f t="shared" si="8"/>
        <v>9.3200622991097362</v>
      </c>
      <c r="AK12">
        <f t="shared" si="32"/>
        <v>11.670459245780968</v>
      </c>
      <c r="AL12">
        <f t="shared" si="9"/>
        <v>1682.3419881653085</v>
      </c>
      <c r="AN12">
        <f t="shared" si="10"/>
        <v>2292.5720814953229</v>
      </c>
      <c r="AO12">
        <f t="shared" si="11"/>
        <v>-114.62860407476616</v>
      </c>
      <c r="AP12">
        <f t="shared" si="12"/>
        <v>-11.979337486591012</v>
      </c>
      <c r="AQ12">
        <f t="shared" si="13"/>
        <v>-1274.3924008787449</v>
      </c>
      <c r="AR12">
        <f t="shared" si="14"/>
        <v>891.57173905522075</v>
      </c>
      <c r="AS12">
        <f t="shared" si="15"/>
        <v>5.0016533641877512</v>
      </c>
      <c r="AT12">
        <f t="shared" si="16"/>
        <v>6.2630044601581849</v>
      </c>
      <c r="AU12">
        <f t="shared" si="17"/>
        <v>902.83639687956668</v>
      </c>
      <c r="AW12">
        <v>9</v>
      </c>
      <c r="AX12">
        <f>(R12*SUMPRODUCT(K13:$K$23, X13:$X$23)-$AZ$3*SUMPRODUCT(K12:$K$22, W13:$W$23))/Z12</f>
        <v>1127.1497427964887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4784.4300322565787</v>
      </c>
      <c r="P13">
        <f t="shared" si="30"/>
        <v>239.22150161282894</v>
      </c>
      <c r="Q13" s="5">
        <f t="shared" si="31"/>
        <v>25</v>
      </c>
      <c r="R13">
        <f t="shared" si="0"/>
        <v>1000000</v>
      </c>
      <c r="S13">
        <f t="shared" si="1"/>
        <v>1111.8374948339149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1006.4208678720825</v>
      </c>
      <c r="AC13">
        <f t="shared" si="2"/>
        <v>980.17665743311397</v>
      </c>
      <c r="AE13">
        <f t="shared" si="3"/>
        <v>4217.8705597982953</v>
      </c>
      <c r="AF13">
        <f t="shared" si="4"/>
        <v>-210.89352798991479</v>
      </c>
      <c r="AG13">
        <f t="shared" si="5"/>
        <v>-22.039566528099769</v>
      </c>
      <c r="AH13">
        <f t="shared" si="6"/>
        <v>-2378.5565944058294</v>
      </c>
      <c r="AI13">
        <f t="shared" si="7"/>
        <v>1606.3808708744514</v>
      </c>
      <c r="AJ13">
        <f t="shared" si="8"/>
        <v>26.24421043896848</v>
      </c>
      <c r="AK13">
        <f t="shared" si="32"/>
        <v>10.026795799360926</v>
      </c>
      <c r="AL13">
        <f t="shared" si="9"/>
        <v>1642.6518771127808</v>
      </c>
      <c r="AN13">
        <f t="shared" si="10"/>
        <v>2152.2670079880718</v>
      </c>
      <c r="AO13">
        <f t="shared" si="11"/>
        <v>-107.6133503994036</v>
      </c>
      <c r="AP13">
        <f t="shared" si="12"/>
        <v>-11.246203797931569</v>
      </c>
      <c r="AQ13">
        <f t="shared" si="13"/>
        <v>-1213.7140796982978</v>
      </c>
      <c r="AR13">
        <f t="shared" si="14"/>
        <v>819.69337409243883</v>
      </c>
      <c r="AS13">
        <f t="shared" si="15"/>
        <v>13.391721599249168</v>
      </c>
      <c r="AT13">
        <f t="shared" si="16"/>
        <v>5.1164068429425464</v>
      </c>
      <c r="AU13">
        <f t="shared" si="17"/>
        <v>838.20150253463055</v>
      </c>
      <c r="AW13">
        <v>10</v>
      </c>
      <c r="AX13">
        <f>(R13*SUMPRODUCT(K14:$K$23, X14:$X$23)-$AZ$3*SUMPRODUCT(K13:$K$22, W14:$W$23))/Z13</f>
        <v>1111.8374948339149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4784.4300322565787</v>
      </c>
      <c r="P14">
        <f t="shared" si="30"/>
        <v>239.22150161282894</v>
      </c>
      <c r="Q14" s="5">
        <f t="shared" si="31"/>
        <v>25</v>
      </c>
      <c r="R14">
        <f t="shared" si="0"/>
        <v>1000000</v>
      </c>
      <c r="S14">
        <f t="shared" si="1"/>
        <v>1077.0596850100953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980.17665743311397</v>
      </c>
      <c r="AC14">
        <f t="shared" si="2"/>
        <v>937.45315293566182</v>
      </c>
      <c r="AE14">
        <f t="shared" si="3"/>
        <v>4164.280848277187</v>
      </c>
      <c r="AF14">
        <f t="shared" si="4"/>
        <v>-208.21404241385937</v>
      </c>
      <c r="AG14">
        <f t="shared" si="5"/>
        <v>-21.759545129731485</v>
      </c>
      <c r="AH14">
        <f t="shared" si="6"/>
        <v>-2385.0293234915389</v>
      </c>
      <c r="AI14">
        <f t="shared" si="7"/>
        <v>1549.2779372420573</v>
      </c>
      <c r="AJ14">
        <f t="shared" si="8"/>
        <v>42.723504497452154</v>
      </c>
      <c r="AK14">
        <f t="shared" si="32"/>
        <v>8.8852382339335936</v>
      </c>
      <c r="AL14">
        <f t="shared" si="9"/>
        <v>1600.8866799734433</v>
      </c>
      <c r="AN14">
        <f t="shared" si="10"/>
        <v>2021.0401421971799</v>
      </c>
      <c r="AO14">
        <f t="shared" si="11"/>
        <v>-101.05200710985901</v>
      </c>
      <c r="AP14">
        <f t="shared" si="12"/>
        <v>-10.560506311991961</v>
      </c>
      <c r="AQ14">
        <f t="shared" si="13"/>
        <v>-1157.5203927679313</v>
      </c>
      <c r="AR14">
        <f t="shared" si="14"/>
        <v>751.90723600739761</v>
      </c>
      <c r="AS14">
        <f t="shared" si="15"/>
        <v>20.73489295046344</v>
      </c>
      <c r="AT14">
        <f t="shared" si="16"/>
        <v>4.312250733807776</v>
      </c>
      <c r="AU14">
        <f t="shared" si="17"/>
        <v>776.95437969166903</v>
      </c>
      <c r="AW14">
        <v>11</v>
      </c>
      <c r="AX14">
        <f>(R14*SUMPRODUCT(K15:$K$23, X15:$X$23)-$AZ$3*SUMPRODUCT(K14:$K$22, W15:$W$23))/Z14</f>
        <v>1077.0596850100953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4784.4300322565787</v>
      </c>
      <c r="P15">
        <f t="shared" si="30"/>
        <v>239.22150161282894</v>
      </c>
      <c r="Q15" s="5">
        <f t="shared" si="31"/>
        <v>25</v>
      </c>
      <c r="R15">
        <f t="shared" si="0"/>
        <v>1000000</v>
      </c>
      <c r="S15">
        <f t="shared" si="1"/>
        <v>1024.2171821105053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937.45315293566182</v>
      </c>
      <c r="AC15">
        <f t="shared" si="2"/>
        <v>880.09422986786012</v>
      </c>
      <c r="AE15">
        <f t="shared" si="3"/>
        <v>4111.1878790383416</v>
      </c>
      <c r="AF15">
        <f t="shared" si="4"/>
        <v>-205.55939395191709</v>
      </c>
      <c r="AG15">
        <f t="shared" si="5"/>
        <v>-21.482119350271372</v>
      </c>
      <c r="AH15">
        <f t="shared" si="6"/>
        <v>-2393.2131265118551</v>
      </c>
      <c r="AI15">
        <f t="shared" si="7"/>
        <v>1490.9332392242982</v>
      </c>
      <c r="AJ15">
        <f t="shared" si="8"/>
        <v>57.358923067801697</v>
      </c>
      <c r="AK15">
        <f t="shared" si="32"/>
        <v>19.856634715890557</v>
      </c>
      <c r="AL15">
        <f t="shared" si="9"/>
        <v>1568.1487970079904</v>
      </c>
      <c r="AN15">
        <f t="shared" si="10"/>
        <v>1896.8273243908177</v>
      </c>
      <c r="AO15">
        <f t="shared" si="11"/>
        <v>-94.841366219540888</v>
      </c>
      <c r="AP15">
        <f t="shared" si="12"/>
        <v>-9.9114592104097401</v>
      </c>
      <c r="AQ15">
        <f t="shared" si="13"/>
        <v>-1104.1850153830269</v>
      </c>
      <c r="AR15">
        <f t="shared" si="14"/>
        <v>687.88948357784</v>
      </c>
      <c r="AS15">
        <f t="shared" si="15"/>
        <v>26.464364016875511</v>
      </c>
      <c r="AT15">
        <f t="shared" si="16"/>
        <v>9.161490159958035</v>
      </c>
      <c r="AU15">
        <f t="shared" si="17"/>
        <v>723.51533775467362</v>
      </c>
      <c r="AW15">
        <v>12</v>
      </c>
      <c r="AX15">
        <f>(R15*SUMPRODUCT(K16:$K$23, X16:$X$23)-$AZ$3*SUMPRODUCT(K15:$K$22, W16:$W$23))/Z15</f>
        <v>1024.2171821105053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4784.4300322565787</v>
      </c>
      <c r="P16">
        <f t="shared" si="30"/>
        <v>239.22150161282894</v>
      </c>
      <c r="Q16" s="5">
        <f t="shared" si="31"/>
        <v>25</v>
      </c>
      <c r="R16">
        <f t="shared" si="0"/>
        <v>1000000</v>
      </c>
      <c r="S16">
        <f t="shared" si="1"/>
        <v>954.48670901198955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880.09422986786012</v>
      </c>
      <c r="AC16">
        <f t="shared" si="2"/>
        <v>809.67678339560462</v>
      </c>
      <c r="AE16">
        <f t="shared" si="3"/>
        <v>4058.5603574393776</v>
      </c>
      <c r="AF16">
        <f t="shared" si="4"/>
        <v>-202.92801787196888</v>
      </c>
      <c r="AG16">
        <f t="shared" si="5"/>
        <v>-21.207125666362579</v>
      </c>
      <c r="AH16">
        <f t="shared" si="6"/>
        <v>-2406.8996162431049</v>
      </c>
      <c r="AI16">
        <f t="shared" si="7"/>
        <v>1427.5255976579415</v>
      </c>
      <c r="AJ16">
        <f t="shared" si="8"/>
        <v>70.417446472255506</v>
      </c>
      <c r="AK16">
        <f t="shared" si="32"/>
        <v>33.623658642990407</v>
      </c>
      <c r="AL16">
        <f t="shared" si="9"/>
        <v>1531.5667027731874</v>
      </c>
      <c r="AN16">
        <f t="shared" si="10"/>
        <v>1775.4299260168052</v>
      </c>
      <c r="AO16">
        <f t="shared" si="11"/>
        <v>-88.771496300840269</v>
      </c>
      <c r="AP16">
        <f t="shared" si="12"/>
        <v>-9.2771234715884372</v>
      </c>
      <c r="AQ16">
        <f t="shared" si="13"/>
        <v>-1052.9057673771956</v>
      </c>
      <c r="AR16">
        <f t="shared" si="14"/>
        <v>624.47553886718117</v>
      </c>
      <c r="AS16">
        <f t="shared" si="15"/>
        <v>30.804332268057536</v>
      </c>
      <c r="AT16">
        <f t="shared" si="16"/>
        <v>14.70877466871095</v>
      </c>
      <c r="AU16">
        <f t="shared" si="17"/>
        <v>669.98864580394968</v>
      </c>
      <c r="AW16">
        <v>13</v>
      </c>
      <c r="AX16">
        <f>(R16*SUMPRODUCT(K17:$K$23, X17:$X$23)-$AZ$3*SUMPRODUCT(K16:$K$22, W17:$W$23))/Z16</f>
        <v>954.48670901198955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4784.4300322565787</v>
      </c>
      <c r="P17">
        <f t="shared" si="30"/>
        <v>239.22150161282894</v>
      </c>
      <c r="Q17" s="5">
        <f t="shared" si="31"/>
        <v>25</v>
      </c>
      <c r="R17">
        <f t="shared" si="0"/>
        <v>1000000</v>
      </c>
      <c r="S17">
        <f t="shared" si="1"/>
        <v>871.11105240310928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809.67678339560462</v>
      </c>
      <c r="AC17">
        <f t="shared" si="2"/>
        <v>729.44711007965725</v>
      </c>
      <c r="AE17">
        <f t="shared" si="3"/>
        <v>4006.3648036380096</v>
      </c>
      <c r="AF17">
        <f t="shared" si="4"/>
        <v>-200.31824018190048</v>
      </c>
      <c r="AG17">
        <f t="shared" si="5"/>
        <v>-20.93438913636075</v>
      </c>
      <c r="AH17">
        <f t="shared" si="6"/>
        <v>-2426.6109335280853</v>
      </c>
      <c r="AI17">
        <f t="shared" si="7"/>
        <v>1358.5012407916633</v>
      </c>
      <c r="AJ17">
        <f t="shared" si="8"/>
        <v>80.229673315947366</v>
      </c>
      <c r="AK17">
        <f t="shared" si="32"/>
        <v>63.696982186553655</v>
      </c>
      <c r="AL17">
        <f t="shared" si="9"/>
        <v>1502.4278962941644</v>
      </c>
      <c r="AN17">
        <f t="shared" si="10"/>
        <v>1650.7458017395065</v>
      </c>
      <c r="AO17">
        <f t="shared" si="11"/>
        <v>-82.537290086975318</v>
      </c>
      <c r="AP17">
        <f t="shared" si="12"/>
        <v>-8.6256136604057065</v>
      </c>
      <c r="AQ17">
        <f t="shared" si="13"/>
        <v>-999.83850879961039</v>
      </c>
      <c r="AR17">
        <f t="shared" si="14"/>
        <v>559.7443891925152</v>
      </c>
      <c r="AS17">
        <f t="shared" si="15"/>
        <v>33.057098614926474</v>
      </c>
      <c r="AT17">
        <f t="shared" si="16"/>
        <v>26.245120222813853</v>
      </c>
      <c r="AU17">
        <f t="shared" si="17"/>
        <v>619.04660803025547</v>
      </c>
      <c r="AW17">
        <v>14</v>
      </c>
      <c r="AX17">
        <f>(R17*SUMPRODUCT(K18:$K$23, X18:$X$23)-$AZ$3*SUMPRODUCT(K17:$K$22, W18:$W$23))/Z17</f>
        <v>871.11105240310928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4784.4300322565787</v>
      </c>
      <c r="P18">
        <f t="shared" si="30"/>
        <v>239.22150161282894</v>
      </c>
      <c r="Q18" s="5">
        <f t="shared" si="31"/>
        <v>25</v>
      </c>
      <c r="R18">
        <f t="shared" si="0"/>
        <v>1000000</v>
      </c>
      <c r="S18">
        <f t="shared" si="1"/>
        <v>776.80693469678022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729.44711007965725</v>
      </c>
      <c r="AC18">
        <f t="shared" si="2"/>
        <v>642.07308614478961</v>
      </c>
      <c r="AE18">
        <f t="shared" si="3"/>
        <v>3954.5910560825605</v>
      </c>
      <c r="AF18">
        <f t="shared" si="4"/>
        <v>-197.72955280412805</v>
      </c>
      <c r="AG18">
        <f t="shared" si="5"/>
        <v>-20.663856663284591</v>
      </c>
      <c r="AH18">
        <f t="shared" si="6"/>
        <v>-2447.5432685020519</v>
      </c>
      <c r="AI18">
        <f t="shared" si="7"/>
        <v>1288.6543781130958</v>
      </c>
      <c r="AJ18">
        <f t="shared" si="8"/>
        <v>87.374023934867637</v>
      </c>
      <c r="AK18">
        <f t="shared" si="32"/>
        <v>96.904266048534751</v>
      </c>
      <c r="AL18">
        <f t="shared" si="9"/>
        <v>1472.9326680964982</v>
      </c>
      <c r="AN18">
        <f t="shared" si="10"/>
        <v>1522.6739760186877</v>
      </c>
      <c r="AO18">
        <f t="shared" si="11"/>
        <v>-76.133698800934397</v>
      </c>
      <c r="AP18">
        <f t="shared" si="12"/>
        <v>-7.956402151107004</v>
      </c>
      <c r="AQ18">
        <f t="shared" si="13"/>
        <v>-942.40096821024849</v>
      </c>
      <c r="AR18">
        <f t="shared" si="14"/>
        <v>496.18290685639784</v>
      </c>
      <c r="AS18">
        <f t="shared" si="15"/>
        <v>33.642455196732577</v>
      </c>
      <c r="AT18">
        <f t="shared" si="16"/>
        <v>37.311975368563786</v>
      </c>
      <c r="AU18">
        <f t="shared" si="17"/>
        <v>567.13733742169416</v>
      </c>
      <c r="AW18">
        <v>15</v>
      </c>
      <c r="AX18">
        <f>(R18*SUMPRODUCT(K19:$K$23, X19:$X$23)-$AZ$3*SUMPRODUCT(K18:$K$22, W19:$W$23))/Z18</f>
        <v>776.80693469678022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4784.4300322565787</v>
      </c>
      <c r="P19">
        <f t="shared" si="30"/>
        <v>239.22150161282894</v>
      </c>
      <c r="Q19" s="5">
        <f t="shared" si="31"/>
        <v>25</v>
      </c>
      <c r="R19">
        <f t="shared" si="0"/>
        <v>1000000</v>
      </c>
      <c r="S19">
        <f t="shared" si="1"/>
        <v>666.59172266330586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642.07308614478961</v>
      </c>
      <c r="AC19">
        <f t="shared" si="2"/>
        <v>543.81627490447772</v>
      </c>
      <c r="AE19">
        <f t="shared" si="3"/>
        <v>3903.21516037947</v>
      </c>
      <c r="AF19">
        <f t="shared" si="4"/>
        <v>-195.16075801897352</v>
      </c>
      <c r="AG19">
        <f t="shared" si="5"/>
        <v>-20.395403078653221</v>
      </c>
      <c r="AH19">
        <f t="shared" si="6"/>
        <v>-2472.6007199409069</v>
      </c>
      <c r="AI19">
        <f t="shared" si="7"/>
        <v>1215.0582793409367</v>
      </c>
      <c r="AJ19">
        <f t="shared" si="8"/>
        <v>98.25681124031189</v>
      </c>
      <c r="AK19">
        <f t="shared" si="32"/>
        <v>97.007842993667879</v>
      </c>
      <c r="AL19">
        <f t="shared" si="9"/>
        <v>1410.3229335749165</v>
      </c>
      <c r="AN19">
        <f t="shared" si="10"/>
        <v>1400.1231824640356</v>
      </c>
      <c r="AO19">
        <f t="shared" si="11"/>
        <v>-70.006159123201783</v>
      </c>
      <c r="AP19">
        <f t="shared" si="12"/>
        <v>-7.316039596275937</v>
      </c>
      <c r="AQ19">
        <f t="shared" si="13"/>
        <v>-886.94715682287881</v>
      </c>
      <c r="AR19">
        <f t="shared" si="14"/>
        <v>435.85382692167906</v>
      </c>
      <c r="AS19">
        <f t="shared" si="15"/>
        <v>35.245722718288171</v>
      </c>
      <c r="AT19">
        <f t="shared" si="16"/>
        <v>34.79770503941706</v>
      </c>
      <c r="AU19">
        <f t="shared" si="17"/>
        <v>505.89725467938433</v>
      </c>
      <c r="AW19">
        <v>16</v>
      </c>
      <c r="AX19">
        <f>(R19*SUMPRODUCT(K20:$K$23, X20:$X$23)-$AZ$3*SUMPRODUCT(K19:$K$22, W20:$W$23))/Z19</f>
        <v>666.59172266330586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4784.4300322565787</v>
      </c>
      <c r="P20">
        <f t="shared" si="30"/>
        <v>239.22150161282894</v>
      </c>
      <c r="Q20" s="5">
        <f t="shared" si="31"/>
        <v>25</v>
      </c>
      <c r="R20">
        <f t="shared" si="0"/>
        <v>1000000</v>
      </c>
      <c r="S20">
        <f t="shared" si="1"/>
        <v>519.34371396231086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543.81627490447772</v>
      </c>
      <c r="AC20">
        <f t="shared" si="2"/>
        <v>418.15328691157833</v>
      </c>
      <c r="AE20">
        <f t="shared" si="3"/>
        <v>3852.217886152645</v>
      </c>
      <c r="AF20">
        <f t="shared" si="4"/>
        <v>-192.61089430763226</v>
      </c>
      <c r="AG20">
        <f t="shared" si="5"/>
        <v>-20.128927898313023</v>
      </c>
      <c r="AH20">
        <f t="shared" si="6"/>
        <v>-2500.8459821466704</v>
      </c>
      <c r="AI20">
        <f t="shared" si="7"/>
        <v>1138.632081800029</v>
      </c>
      <c r="AJ20">
        <f t="shared" si="8"/>
        <v>125.66298799289939</v>
      </c>
      <c r="AK20">
        <f t="shared" si="32"/>
        <v>18.074720047022812</v>
      </c>
      <c r="AL20">
        <f t="shared" si="9"/>
        <v>1282.3697898399512</v>
      </c>
      <c r="AN20">
        <f t="shared" si="10"/>
        <v>1310.6610441329235</v>
      </c>
      <c r="AO20">
        <f t="shared" si="11"/>
        <v>-65.53305220664619</v>
      </c>
      <c r="AP20">
        <f t="shared" si="12"/>
        <v>-6.8485746227683348</v>
      </c>
      <c r="AQ20">
        <f t="shared" si="13"/>
        <v>-850.87643094082762</v>
      </c>
      <c r="AR20">
        <f t="shared" si="14"/>
        <v>387.40298636268142</v>
      </c>
      <c r="AS20">
        <f t="shared" si="15"/>
        <v>42.755001902587139</v>
      </c>
      <c r="AT20">
        <f t="shared" si="16"/>
        <v>6.1496603124132028</v>
      </c>
      <c r="AU20">
        <f t="shared" si="17"/>
        <v>436.30764857768173</v>
      </c>
      <c r="AW20">
        <v>17</v>
      </c>
      <c r="AX20">
        <f>(R20*SUMPRODUCT(K21:$K$23, X21:$X$23)-$AZ$3*SUMPRODUCT(K20:$K$22, W21:$W$23))/Z20</f>
        <v>519.34371396231086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4784.4300322565787</v>
      </c>
      <c r="P21">
        <f t="shared" si="30"/>
        <v>239.22150161282894</v>
      </c>
      <c r="Q21" s="5">
        <f t="shared" si="31"/>
        <v>25</v>
      </c>
      <c r="R21">
        <f t="shared" si="0"/>
        <v>1000000</v>
      </c>
      <c r="S21">
        <f t="shared" si="1"/>
        <v>347.53858196487869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418.15328691157833</v>
      </c>
      <c r="AC21">
        <f t="shared" si="2"/>
        <v>276.14340995463954</v>
      </c>
      <c r="AE21">
        <f t="shared" si="3"/>
        <v>3801.5601500331654</v>
      </c>
      <c r="AF21">
        <f t="shared" si="4"/>
        <v>-190.07800750165828</v>
      </c>
      <c r="AG21">
        <f t="shared" si="5"/>
        <v>-19.864226900608251</v>
      </c>
      <c r="AH21">
        <f t="shared" si="6"/>
        <v>-2536.46874886567</v>
      </c>
      <c r="AI21">
        <f t="shared" si="7"/>
        <v>1055.149166765229</v>
      </c>
      <c r="AJ21">
        <f t="shared" si="8"/>
        <v>142.0098769569388</v>
      </c>
      <c r="AK21">
        <f t="shared" si="32"/>
        <v>6.4474166871089373</v>
      </c>
      <c r="AL21">
        <f t="shared" si="9"/>
        <v>1203.6064604092767</v>
      </c>
      <c r="AN21">
        <f t="shared" si="10"/>
        <v>1230.310555539623</v>
      </c>
      <c r="AO21">
        <f t="shared" si="11"/>
        <v>-61.515527776981152</v>
      </c>
      <c r="AP21">
        <f t="shared" si="12"/>
        <v>-6.4287205960003684</v>
      </c>
      <c r="AQ21">
        <f t="shared" si="13"/>
        <v>-820.88515040294442</v>
      </c>
      <c r="AR21">
        <f t="shared" si="14"/>
        <v>341.48115676369707</v>
      </c>
      <c r="AS21">
        <f t="shared" si="15"/>
        <v>45.959091456038287</v>
      </c>
      <c r="AT21">
        <f t="shared" si="16"/>
        <v>2.0865972108959605</v>
      </c>
      <c r="AU21">
        <f t="shared" si="17"/>
        <v>389.52684543063128</v>
      </c>
      <c r="AW21">
        <v>18</v>
      </c>
      <c r="AX21">
        <f>(R21*SUMPRODUCT(K22:$K$23, X22:$X$23)-$AZ$3*SUMPRODUCT(K21:$K$22, W22:$W$23))/Z21</f>
        <v>347.53858196487869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4784.4300322565787</v>
      </c>
      <c r="P22">
        <f t="shared" si="30"/>
        <v>239.22150161282894</v>
      </c>
      <c r="Q22" s="5">
        <f t="shared" si="31"/>
        <v>25</v>
      </c>
      <c r="R22">
        <f t="shared" si="0"/>
        <v>1000000</v>
      </c>
      <c r="S22">
        <f t="shared" si="1"/>
        <v>169.48579955838923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276.14340995463954</v>
      </c>
      <c r="AC22">
        <f t="shared" si="2"/>
        <v>132.88412645297115</v>
      </c>
      <c r="AE22">
        <f t="shared" si="3"/>
        <v>3751.1980771742851</v>
      </c>
      <c r="AF22">
        <f t="shared" si="4"/>
        <v>-187.55990385871428</v>
      </c>
      <c r="AG22">
        <f t="shared" si="5"/>
        <v>-19.601070827056439</v>
      </c>
      <c r="AH22">
        <f t="shared" si="6"/>
        <v>-2580.5521818291054</v>
      </c>
      <c r="AI22">
        <f t="shared" si="7"/>
        <v>963.484920659409</v>
      </c>
      <c r="AJ22">
        <f t="shared" si="8"/>
        <v>143.25928350166839</v>
      </c>
      <c r="AK22">
        <f t="shared" si="32"/>
        <v>80.635413248674425</v>
      </c>
      <c r="AL22">
        <f t="shared" si="9"/>
        <v>1187.379617409752</v>
      </c>
      <c r="AN22">
        <f t="shared" si="10"/>
        <v>1134.5903959263546</v>
      </c>
      <c r="AO22">
        <f t="shared" si="11"/>
        <v>-56.729519796317739</v>
      </c>
      <c r="AP22">
        <f t="shared" si="12"/>
        <v>-5.9285556914666833</v>
      </c>
      <c r="AQ22">
        <f t="shared" si="13"/>
        <v>-780.51589424347821</v>
      </c>
      <c r="AR22">
        <f t="shared" si="14"/>
        <v>291.41642619509207</v>
      </c>
      <c r="AS22">
        <f t="shared" si="15"/>
        <v>43.33031843275068</v>
      </c>
      <c r="AT22">
        <f t="shared" si="16"/>
        <v>24.389052127158063</v>
      </c>
      <c r="AU22">
        <f t="shared" si="17"/>
        <v>359.13579675500085</v>
      </c>
      <c r="AW22">
        <v>19</v>
      </c>
      <c r="AX22">
        <f>(R22*SUMPRODUCT(K23:$K$23, X23:$X$23)-$AZ$3*SUMPRODUCT(K22:$K$22, W23:$W$23))/Z22</f>
        <v>169.48579955838923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4784.4300322565787</v>
      </c>
      <c r="P23">
        <f t="shared" si="30"/>
        <v>239.22150161282894</v>
      </c>
      <c r="Q23" s="5">
        <f t="shared" si="31"/>
        <v>25</v>
      </c>
      <c r="R23">
        <f t="shared" si="0"/>
        <v>1000000</v>
      </c>
      <c r="S23">
        <f t="shared" si="1"/>
        <v>171.77978476750695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132.88412645297115</v>
      </c>
      <c r="AC23">
        <f t="shared" si="2"/>
        <v>132.88412645297115</v>
      </c>
      <c r="AE23">
        <f t="shared" si="3"/>
        <v>3701.1037490369249</v>
      </c>
      <c r="AF23">
        <f t="shared" si="4"/>
        <v>-185.05518745184625</v>
      </c>
      <c r="AG23">
        <f t="shared" si="5"/>
        <v>-19.339313795395277</v>
      </c>
      <c r="AH23">
        <f t="shared" si="6"/>
        <v>-2629.8529356240033</v>
      </c>
      <c r="AI23">
        <f t="shared" si="7"/>
        <v>866.85631216567981</v>
      </c>
      <c r="AJ23">
        <f t="shared" si="8"/>
        <v>0</v>
      </c>
      <c r="AK23">
        <f t="shared" si="32"/>
        <v>255.42528816266349</v>
      </c>
      <c r="AL23">
        <f t="shared" si="9"/>
        <v>1122.2816003283433</v>
      </c>
      <c r="AN23">
        <f t="shared" si="10"/>
        <v>1014.0762977033035</v>
      </c>
      <c r="AO23">
        <f t="shared" si="11"/>
        <v>-50.703814885165173</v>
      </c>
      <c r="AP23">
        <f t="shared" si="12"/>
        <v>-5.2988354457396776</v>
      </c>
      <c r="AQ23">
        <f t="shared" si="13"/>
        <v>-720.56113778375106</v>
      </c>
      <c r="AR23">
        <f t="shared" si="14"/>
        <v>237.51250958864748</v>
      </c>
      <c r="AS23">
        <f t="shared" si="15"/>
        <v>0</v>
      </c>
      <c r="AT23">
        <f t="shared" si="16"/>
        <v>69.984725671954962</v>
      </c>
      <c r="AU23">
        <f t="shared" si="17"/>
        <v>307.49723526060239</v>
      </c>
      <c r="AW23">
        <v>20</v>
      </c>
      <c r="AX23">
        <f>(R23*SUMPRODUCT(K$23:$K24, X$23:$X24)-$AZ$3*SUMPRODUCT(K$22:$K23, W$23:$W24))/Z23</f>
        <v>171.77978476750695</v>
      </c>
    </row>
    <row r="25" spans="5:50" x14ac:dyDescent="0.25">
      <c r="AN25" s="6">
        <f t="shared" ref="AN25:AU25" si="33">SUM(AN3:AN23)</f>
        <v>45782.297896887838</v>
      </c>
      <c r="AO25" s="6">
        <f t="shared" si="33"/>
        <v>-5877.4374190368253</v>
      </c>
      <c r="AP25" s="6">
        <f t="shared" si="33"/>
        <v>-487.37519597230488</v>
      </c>
      <c r="AQ25" s="6">
        <f t="shared" si="33"/>
        <v>-25484.413094002299</v>
      </c>
      <c r="AR25" s="6">
        <f t="shared" si="33"/>
        <v>13933.072187876418</v>
      </c>
      <c r="AS25" s="6">
        <f t="shared" si="33"/>
        <v>-474.94154405141023</v>
      </c>
      <c r="AT25" s="6">
        <f t="shared" si="33"/>
        <v>906.81825081508578</v>
      </c>
      <c r="AU25" s="7">
        <f t="shared" si="33"/>
        <v>14364.948894640094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CCCC3-837E-465A-A71A-664DC3581EA3}">
  <sheetPr codeName="Sheet67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'T.45.04.E'!C3*(1+C12)</f>
        <v>5666.7658115711929</v>
      </c>
      <c r="K3">
        <v>1</v>
      </c>
      <c r="L3" s="2">
        <v>0</v>
      </c>
      <c r="O3">
        <f>$C$3</f>
        <v>5666.7658115711929</v>
      </c>
      <c r="P3">
        <f>O3*B5</f>
        <v>4533.4126492569549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5666.7658115711929</v>
      </c>
      <c r="AF3">
        <f t="shared" ref="AF3:AF23" si="4">-$Z3*P3</f>
        <v>-4533.4126492569549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860.20342051423802</v>
      </c>
      <c r="AJ3">
        <f t="shared" ref="AJ3:AJ23" si="8">AB3-AC3</f>
        <v>0</v>
      </c>
      <c r="AL3">
        <f t="shared" ref="AL3:AL23" si="9">SUM(AI3:AK3)</f>
        <v>860.20342051423802</v>
      </c>
      <c r="AN3">
        <f t="shared" ref="AN3:AN23" si="10">AE3*$K3</f>
        <v>5666.7658115711929</v>
      </c>
      <c r="AO3">
        <f t="shared" ref="AO3:AO23" si="11">AF3*$K3</f>
        <v>-4533.4126492569549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860.20342051423802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860.20342051423802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3113.7734090699582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1000000</v>
      </c>
      <c r="S4">
        <f t="shared" si="1"/>
        <v>583.04918431791634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575.64131412672941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-575.64131412672941</v>
      </c>
      <c r="AK4">
        <f>H4*SUM(AB4, AE4:AF4)</f>
        <v>0</v>
      </c>
      <c r="AL4">
        <f t="shared" si="9"/>
        <v>-3281.0363141267294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-2538.1320949432402</v>
      </c>
      <c r="AR4">
        <f t="shared" si="14"/>
        <v>-2538.1320949432402</v>
      </c>
      <c r="AS4">
        <f t="shared" si="15"/>
        <v>-540.05189429283178</v>
      </c>
      <c r="AT4">
        <f t="shared" si="16"/>
        <v>0</v>
      </c>
      <c r="AU4">
        <f t="shared" si="17"/>
        <v>-3078.1839892360717</v>
      </c>
      <c r="AW4">
        <v>1</v>
      </c>
      <c r="AX4">
        <f>(R4*SUMPRODUCT(K5:$K$23, X5:$X$23)-$AZ$3*SUMPRODUCT(K4:$K$22, W5:$W$23))/Z4</f>
        <v>583.04918431791634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5666.7658115711929</v>
      </c>
      <c r="P5">
        <f t="shared" ref="P5:P23" si="30">O5*$C$5</f>
        <v>283.33829057855968</v>
      </c>
      <c r="Q5" s="5">
        <f t="shared" ref="Q5:Q23" si="31">$C$8</f>
        <v>25</v>
      </c>
      <c r="R5">
        <f t="shared" si="0"/>
        <v>1000000</v>
      </c>
      <c r="S5">
        <f t="shared" si="1"/>
        <v>1144.4398693065434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575.64131412672941</v>
      </c>
      <c r="AC5">
        <f t="shared" si="2"/>
        <v>1115.4935297981938</v>
      </c>
      <c r="AE5">
        <f t="shared" si="3"/>
        <v>5523.4361954897113</v>
      </c>
      <c r="AF5">
        <f t="shared" si="4"/>
        <v>-276.17180977448561</v>
      </c>
      <c r="AG5">
        <f t="shared" si="5"/>
        <v>-24.367674521731551</v>
      </c>
      <c r="AH5">
        <f t="shared" si="6"/>
        <v>-2714.678080737865</v>
      </c>
      <c r="AI5">
        <f t="shared" si="7"/>
        <v>2508.2186304556285</v>
      </c>
      <c r="AJ5">
        <f t="shared" si="8"/>
        <v>-539.85221567146436</v>
      </c>
      <c r="AK5">
        <f>H5*SUM(AB5, AE5:AF5)</f>
        <v>503.09905246634492</v>
      </c>
      <c r="AL5">
        <f t="shared" si="9"/>
        <v>2471.4654672505089</v>
      </c>
      <c r="AN5">
        <f t="shared" si="10"/>
        <v>4769.8324345803994</v>
      </c>
      <c r="AO5">
        <f t="shared" si="11"/>
        <v>-238.49162172902001</v>
      </c>
      <c r="AP5">
        <f t="shared" si="12"/>
        <v>-21.043010215989028</v>
      </c>
      <c r="AQ5">
        <f t="shared" si="13"/>
        <v>-2344.2942220499226</v>
      </c>
      <c r="AR5">
        <f t="shared" si="14"/>
        <v>2166.0035805854673</v>
      </c>
      <c r="AS5">
        <f t="shared" si="15"/>
        <v>-466.1961353500422</v>
      </c>
      <c r="AT5">
        <f t="shared" si="16"/>
        <v>434.4574814171234</v>
      </c>
      <c r="AU5">
        <f t="shared" si="17"/>
        <v>2134.2649266525482</v>
      </c>
      <c r="AW5">
        <v>2</v>
      </c>
      <c r="AX5">
        <f>(R5*SUMPRODUCT(K6:$K$23, X6:$X$23)-$AZ$3*SUMPRODUCT(K5:$K$22, W6:$W$23))/Z5</f>
        <v>1144.4398693065434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5666.7658115711929</v>
      </c>
      <c r="P6">
        <f t="shared" si="30"/>
        <v>283.33829057855968</v>
      </c>
      <c r="Q6" s="5">
        <f t="shared" si="31"/>
        <v>25</v>
      </c>
      <c r="R6">
        <f t="shared" si="0"/>
        <v>1000000</v>
      </c>
      <c r="S6">
        <f t="shared" si="1"/>
        <v>1673.2662392268003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1115.4935297981938</v>
      </c>
      <c r="AC6">
        <f t="shared" si="2"/>
        <v>1610.0664848976121</v>
      </c>
      <c r="AE6">
        <f t="shared" si="3"/>
        <v>5452.7304125794381</v>
      </c>
      <c r="AF6">
        <f t="shared" si="4"/>
        <v>-272.63652062897194</v>
      </c>
      <c r="AG6">
        <f t="shared" si="5"/>
        <v>-24.05574270179514</v>
      </c>
      <c r="AH6">
        <f t="shared" si="6"/>
        <v>-2730.2029887638464</v>
      </c>
      <c r="AI6">
        <f t="shared" si="7"/>
        <v>2425.8351604848249</v>
      </c>
      <c r="AJ6">
        <f t="shared" si="8"/>
        <v>-494.57295509941832</v>
      </c>
      <c r="AK6">
        <f>H6*SUM(AB6, AE6:AF6)</f>
        <v>684.95991148625421</v>
      </c>
      <c r="AL6">
        <f t="shared" si="9"/>
        <v>2616.2221168716605</v>
      </c>
      <c r="AN6">
        <f t="shared" si="10"/>
        <v>4246.7294111595547</v>
      </c>
      <c r="AO6">
        <f t="shared" si="11"/>
        <v>-212.33647055797775</v>
      </c>
      <c r="AP6">
        <f t="shared" si="12"/>
        <v>-18.735243136781783</v>
      </c>
      <c r="AQ6">
        <f t="shared" si="13"/>
        <v>-2126.3536711939419</v>
      </c>
      <c r="AR6">
        <f t="shared" si="14"/>
        <v>1889.3040262708535</v>
      </c>
      <c r="AS6">
        <f t="shared" si="15"/>
        <v>-385.18638470359093</v>
      </c>
      <c r="AT6">
        <f t="shared" si="16"/>
        <v>533.46473811784904</v>
      </c>
      <c r="AU6">
        <f t="shared" si="17"/>
        <v>2037.5823796851114</v>
      </c>
      <c r="AW6">
        <v>3</v>
      </c>
      <c r="AX6">
        <f>(R6*SUMPRODUCT(K7:$K$23, X7:$X$23)-$AZ$3*SUMPRODUCT(K6:$K$22, W7:$W$23))/Z6</f>
        <v>1673.2662392268003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5666.7658115711929</v>
      </c>
      <c r="P7">
        <f t="shared" si="30"/>
        <v>283.33829057855968</v>
      </c>
      <c r="Q7" s="5">
        <f t="shared" si="31"/>
        <v>25</v>
      </c>
      <c r="R7">
        <f t="shared" si="0"/>
        <v>1000000</v>
      </c>
      <c r="S7">
        <f t="shared" si="1"/>
        <v>2108.7123576143686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1610.0664848976121</v>
      </c>
      <c r="AC7">
        <f t="shared" si="2"/>
        <v>2002.9706580058591</v>
      </c>
      <c r="AE7">
        <f t="shared" si="3"/>
        <v>5382.6049842135753</v>
      </c>
      <c r="AF7">
        <f t="shared" si="4"/>
        <v>-269.13024921067881</v>
      </c>
      <c r="AG7">
        <f t="shared" si="5"/>
        <v>-23.746371224758491</v>
      </c>
      <c r="AH7">
        <f t="shared" si="6"/>
        <v>-2752.5620007478719</v>
      </c>
      <c r="AI7">
        <f t="shared" si="7"/>
        <v>2337.1663630302664</v>
      </c>
      <c r="AJ7">
        <f t="shared" si="8"/>
        <v>-392.90417310824705</v>
      </c>
      <c r="AK7">
        <f>H7*SUM(AB7, AE7:AF7)</f>
        <v>703.95476572358325</v>
      </c>
      <c r="AL7">
        <f t="shared" si="9"/>
        <v>2648.2169556456029</v>
      </c>
      <c r="AN7">
        <f t="shared" si="10"/>
        <v>3794.798487300227</v>
      </c>
      <c r="AO7">
        <f t="shared" si="11"/>
        <v>-189.73992436501138</v>
      </c>
      <c r="AP7">
        <f t="shared" si="12"/>
        <v>-16.741465120860816</v>
      </c>
      <c r="AQ7">
        <f t="shared" si="13"/>
        <v>-1940.587902562617</v>
      </c>
      <c r="AR7">
        <f t="shared" si="14"/>
        <v>1647.7291952517378</v>
      </c>
      <c r="AS7">
        <f t="shared" si="15"/>
        <v>-277.00196580243079</v>
      </c>
      <c r="AT7">
        <f t="shared" si="16"/>
        <v>496.29621492388577</v>
      </c>
      <c r="AU7">
        <f t="shared" si="17"/>
        <v>1867.0234443731929</v>
      </c>
      <c r="AW7">
        <v>4</v>
      </c>
      <c r="AX7">
        <f>(R7*SUMPRODUCT(K8:$K$23, X8:$X$23)-$AZ$3*SUMPRODUCT(K7:$K$22, W8:$W$23))/Z7</f>
        <v>2108.7123576143686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5666.7658115711929</v>
      </c>
      <c r="P8">
        <f t="shared" si="30"/>
        <v>283.33829057855968</v>
      </c>
      <c r="Q8" s="5">
        <f t="shared" si="31"/>
        <v>25</v>
      </c>
      <c r="R8">
        <f t="shared" si="0"/>
        <v>1000000</v>
      </c>
      <c r="S8">
        <f t="shared" si="1"/>
        <v>2413.7904312330456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2002.9706580058591</v>
      </c>
      <c r="AC8">
        <f t="shared" si="2"/>
        <v>2263.1216191395761</v>
      </c>
      <c r="AE8">
        <f t="shared" si="3"/>
        <v>5313.0462582108112</v>
      </c>
      <c r="AF8">
        <f t="shared" si="4"/>
        <v>-265.65231291054056</v>
      </c>
      <c r="AG8">
        <f t="shared" si="5"/>
        <v>-23.439499861463712</v>
      </c>
      <c r="AH8">
        <f t="shared" si="6"/>
        <v>-2776.3060418877899</v>
      </c>
      <c r="AI8">
        <f t="shared" si="7"/>
        <v>2247.6484035510171</v>
      </c>
      <c r="AJ8">
        <f t="shared" si="8"/>
        <v>-260.15096113371692</v>
      </c>
      <c r="AK8">
        <f t="shared" ref="AK8:AK23" si="32">H8*SUM(AB8:AB8, AE8:AF8)</f>
        <v>511.15143373969448</v>
      </c>
      <c r="AL8">
        <f t="shared" si="9"/>
        <v>2498.6488761569944</v>
      </c>
      <c r="AN8">
        <f t="shared" si="10"/>
        <v>3492.5489833039205</v>
      </c>
      <c r="AO8">
        <f t="shared" si="11"/>
        <v>-174.62744916519603</v>
      </c>
      <c r="AP8">
        <f t="shared" si="12"/>
        <v>-15.408034756669963</v>
      </c>
      <c r="AQ8">
        <f t="shared" si="13"/>
        <v>-1825.0141957546268</v>
      </c>
      <c r="AR8">
        <f t="shared" si="14"/>
        <v>1477.4993036274279</v>
      </c>
      <c r="AS8">
        <f t="shared" si="15"/>
        <v>-171.01111691037147</v>
      </c>
      <c r="AT8">
        <f t="shared" si="16"/>
        <v>336.00712914234845</v>
      </c>
      <c r="AU8">
        <f t="shared" si="17"/>
        <v>1642.4953158594046</v>
      </c>
      <c r="AW8">
        <v>5</v>
      </c>
      <c r="AX8">
        <f>(R8*SUMPRODUCT(K9:$K$23, X9:$X$23)-$AZ$3*SUMPRODUCT(K8:$K$22, W9:$W$23))/Z8</f>
        <v>2413.7904312330456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5666.7658115711929</v>
      </c>
      <c r="P9">
        <f t="shared" si="30"/>
        <v>283.33829057855968</v>
      </c>
      <c r="Q9" s="5">
        <f t="shared" si="31"/>
        <v>25</v>
      </c>
      <c r="R9">
        <f t="shared" si="0"/>
        <v>1000000</v>
      </c>
      <c r="S9">
        <f t="shared" si="1"/>
        <v>2625.8659606911156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2263.1216191395761</v>
      </c>
      <c r="AC9">
        <f t="shared" si="2"/>
        <v>2429.9749557473624</v>
      </c>
      <c r="AE9">
        <f t="shared" si="3"/>
        <v>5244.0220515213005</v>
      </c>
      <c r="AF9">
        <f t="shared" si="4"/>
        <v>-262.20110257606507</v>
      </c>
      <c r="AG9">
        <f t="shared" si="5"/>
        <v>-23.134986630351502</v>
      </c>
      <c r="AH9">
        <f t="shared" si="6"/>
        <v>-2804.7292999029914</v>
      </c>
      <c r="AI9">
        <f t="shared" si="7"/>
        <v>2153.9566624118925</v>
      </c>
      <c r="AJ9">
        <f t="shared" si="8"/>
        <v>-166.85333660778633</v>
      </c>
      <c r="AK9">
        <f t="shared" si="32"/>
        <v>378.1860020540272</v>
      </c>
      <c r="AL9">
        <f t="shared" si="9"/>
        <v>2365.2893278581332</v>
      </c>
      <c r="AN9">
        <f t="shared" si="10"/>
        <v>3276.1601281690582</v>
      </c>
      <c r="AO9">
        <f t="shared" si="11"/>
        <v>-163.80800640845294</v>
      </c>
      <c r="AP9">
        <f t="shared" si="12"/>
        <v>-14.453394745373711</v>
      </c>
      <c r="AQ9">
        <f t="shared" si="13"/>
        <v>-1752.2318198459952</v>
      </c>
      <c r="AR9">
        <f t="shared" si="14"/>
        <v>1345.6669071692363</v>
      </c>
      <c r="AS9">
        <f t="shared" si="15"/>
        <v>-104.24026506292427</v>
      </c>
      <c r="AT9">
        <f t="shared" si="16"/>
        <v>236.26862907672745</v>
      </c>
      <c r="AU9">
        <f t="shared" si="17"/>
        <v>1477.6952711830395</v>
      </c>
      <c r="AW9">
        <v>6</v>
      </c>
      <c r="AX9">
        <f>(R9*SUMPRODUCT(K10:$K$23, X10:$X$23)-$AZ$3*SUMPRODUCT(K9:$K$22, W10:$W$23))/Z9</f>
        <v>2625.8659606911156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5666.7658115711929</v>
      </c>
      <c r="P10">
        <f t="shared" si="30"/>
        <v>283.33829057855968</v>
      </c>
      <c r="Q10" s="5">
        <f t="shared" si="31"/>
        <v>25</v>
      </c>
      <c r="R10">
        <f t="shared" si="0"/>
        <v>1000000</v>
      </c>
      <c r="S10">
        <f t="shared" si="1"/>
        <v>2788.0087333458578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2429.9749557473624</v>
      </c>
      <c r="AC10">
        <f t="shared" si="2"/>
        <v>2546.3126374030544</v>
      </c>
      <c r="AE10">
        <f t="shared" si="3"/>
        <v>5175.5065278761858</v>
      </c>
      <c r="AF10">
        <f t="shared" si="4"/>
        <v>-258.77532639380934</v>
      </c>
      <c r="AG10">
        <f t="shared" si="5"/>
        <v>-22.832717549877017</v>
      </c>
      <c r="AH10">
        <f t="shared" si="6"/>
        <v>-2836.7685668388363</v>
      </c>
      <c r="AI10">
        <f t="shared" si="7"/>
        <v>2057.1299170936632</v>
      </c>
      <c r="AJ10">
        <f t="shared" si="8"/>
        <v>-116.33768165569199</v>
      </c>
      <c r="AK10">
        <f t="shared" si="32"/>
        <v>385.70207325456136</v>
      </c>
      <c r="AL10">
        <f t="shared" si="9"/>
        <v>2326.4943086925323</v>
      </c>
      <c r="AN10">
        <f t="shared" si="10"/>
        <v>3072.071840374339</v>
      </c>
      <c r="AO10">
        <f t="shared" si="11"/>
        <v>-153.60359201871697</v>
      </c>
      <c r="AP10">
        <f t="shared" si="12"/>
        <v>-13.553020993479889</v>
      </c>
      <c r="AQ10">
        <f t="shared" si="13"/>
        <v>-1683.8461675017606</v>
      </c>
      <c r="AR10">
        <f t="shared" si="14"/>
        <v>1221.0690598603815</v>
      </c>
      <c r="AS10">
        <f t="shared" si="15"/>
        <v>-69.055601391647158</v>
      </c>
      <c r="AT10">
        <f t="shared" si="16"/>
        <v>228.94463984099625</v>
      </c>
      <c r="AU10">
        <f t="shared" si="17"/>
        <v>1380.9580983097303</v>
      </c>
      <c r="AW10">
        <v>7</v>
      </c>
      <c r="AX10">
        <f>(R10*SUMPRODUCT(K11:$K$23, X11:$X$23)-$AZ$3*SUMPRODUCT(K10:$K$22, W11:$W$23))/Z10</f>
        <v>2788.0087333458578</v>
      </c>
    </row>
    <row r="11" spans="1:52" x14ac:dyDescent="0.25">
      <c r="A11" t="s">
        <v>33</v>
      </c>
      <c r="C11" s="25">
        <f>AU25</f>
        <v>17746.056381474693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5666.7658115711929</v>
      </c>
      <c r="P11">
        <f t="shared" si="30"/>
        <v>283.33829057855968</v>
      </c>
      <c r="Q11" s="5">
        <f t="shared" si="31"/>
        <v>25</v>
      </c>
      <c r="R11">
        <f t="shared" si="0"/>
        <v>1000000</v>
      </c>
      <c r="S11">
        <f t="shared" si="1"/>
        <v>2896.0089066619803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2546.3126374030544</v>
      </c>
      <c r="AC11">
        <f t="shared" si="2"/>
        <v>2610.1683059315565</v>
      </c>
      <c r="AE11">
        <f t="shared" si="3"/>
        <v>5107.4471782437995</v>
      </c>
      <c r="AF11">
        <f t="shared" si="4"/>
        <v>-255.37235891218998</v>
      </c>
      <c r="AG11">
        <f t="shared" si="5"/>
        <v>-22.532460966600652</v>
      </c>
      <c r="AH11">
        <f t="shared" si="6"/>
        <v>-2877.1763111036585</v>
      </c>
      <c r="AI11">
        <f t="shared" si="7"/>
        <v>1952.3660472613506</v>
      </c>
      <c r="AJ11">
        <f t="shared" si="8"/>
        <v>-63.855668528502065</v>
      </c>
      <c r="AK11">
        <f t="shared" si="32"/>
        <v>381.0169540218352</v>
      </c>
      <c r="AL11">
        <f t="shared" si="9"/>
        <v>2269.5273327546838</v>
      </c>
      <c r="AN11">
        <f t="shared" si="10"/>
        <v>2883.1890077388916</v>
      </c>
      <c r="AO11">
        <f t="shared" si="11"/>
        <v>-144.1594503869446</v>
      </c>
      <c r="AP11">
        <f t="shared" si="12"/>
        <v>-12.719728958322197</v>
      </c>
      <c r="AQ11">
        <f t="shared" si="13"/>
        <v>-1624.1857867540782</v>
      </c>
      <c r="AR11">
        <f t="shared" si="14"/>
        <v>1102.1240416395469</v>
      </c>
      <c r="AS11">
        <f t="shared" si="15"/>
        <v>-36.046963415978226</v>
      </c>
      <c r="AT11">
        <f t="shared" si="16"/>
        <v>215.08668719617484</v>
      </c>
      <c r="AU11">
        <f t="shared" si="17"/>
        <v>1281.1637654197436</v>
      </c>
      <c r="AW11">
        <v>8</v>
      </c>
      <c r="AX11">
        <f>(R11*SUMPRODUCT(K12:$K$23, X12:$X$23)-$AZ$3*SUMPRODUCT(K11:$K$22, W12:$W$23))/Z11</f>
        <v>2896.0089066619803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5666.7658115711929</v>
      </c>
      <c r="P12">
        <f t="shared" si="30"/>
        <v>283.33829057855968</v>
      </c>
      <c r="Q12" s="5">
        <f t="shared" si="31"/>
        <v>25</v>
      </c>
      <c r="R12">
        <f t="shared" si="0"/>
        <v>1000000</v>
      </c>
      <c r="S12">
        <f t="shared" si="1"/>
        <v>2949.9219639416419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2610.1683059315565</v>
      </c>
      <c r="AC12">
        <f t="shared" si="2"/>
        <v>2623.5375035978486</v>
      </c>
      <c r="AE12">
        <f t="shared" si="3"/>
        <v>5039.7850561775867</v>
      </c>
      <c r="AF12">
        <f t="shared" si="4"/>
        <v>-251.98925280887934</v>
      </c>
      <c r="AG12">
        <f t="shared" si="5"/>
        <v>-22.233956827219902</v>
      </c>
      <c r="AH12">
        <f t="shared" si="6"/>
        <v>-2927.1811885898269</v>
      </c>
      <c r="AI12">
        <f t="shared" si="7"/>
        <v>1838.3806579516604</v>
      </c>
      <c r="AJ12">
        <f t="shared" si="8"/>
        <v>-13.369197666292166</v>
      </c>
      <c r="AK12">
        <f t="shared" si="32"/>
        <v>383.95433727268369</v>
      </c>
      <c r="AL12">
        <f t="shared" si="9"/>
        <v>2208.9657975580521</v>
      </c>
      <c r="AN12">
        <f t="shared" si="10"/>
        <v>2704.6233246124984</v>
      </c>
      <c r="AO12">
        <f t="shared" si="11"/>
        <v>-135.23116623062492</v>
      </c>
      <c r="AP12">
        <f t="shared" si="12"/>
        <v>-11.931952962877965</v>
      </c>
      <c r="AQ12">
        <f t="shared" si="13"/>
        <v>-1570.8849543737394</v>
      </c>
      <c r="AR12">
        <f t="shared" si="14"/>
        <v>986.57525104525598</v>
      </c>
      <c r="AS12">
        <f t="shared" si="15"/>
        <v>-7.1746400762244438</v>
      </c>
      <c r="AT12">
        <f t="shared" si="16"/>
        <v>206.05082252484905</v>
      </c>
      <c r="AU12">
        <f t="shared" si="17"/>
        <v>1185.4514334938806</v>
      </c>
      <c r="AW12">
        <v>9</v>
      </c>
      <c r="AX12">
        <f>(R12*SUMPRODUCT(K13:$K$23, X13:$X$23)-$AZ$3*SUMPRODUCT(K12:$K$22, W13:$W$23))/Z12</f>
        <v>2949.9219639416419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5666.7658115711929</v>
      </c>
      <c r="P13">
        <f t="shared" si="30"/>
        <v>283.33829057855968</v>
      </c>
      <c r="Q13" s="5">
        <f t="shared" si="31"/>
        <v>25</v>
      </c>
      <c r="R13">
        <f t="shared" si="0"/>
        <v>1000000</v>
      </c>
      <c r="S13">
        <f t="shared" si="1"/>
        <v>2948.7511068297908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2623.5375035978486</v>
      </c>
      <c r="AC13">
        <f t="shared" si="2"/>
        <v>2587.4747984173391</v>
      </c>
      <c r="AE13">
        <f t="shared" si="3"/>
        <v>4972.482652744894</v>
      </c>
      <c r="AF13">
        <f t="shared" si="4"/>
        <v>-248.62413263724471</v>
      </c>
      <c r="AG13">
        <f t="shared" si="5"/>
        <v>-21.937039654044753</v>
      </c>
      <c r="AH13">
        <f t="shared" si="6"/>
        <v>-2983.104196118175</v>
      </c>
      <c r="AI13">
        <f t="shared" si="7"/>
        <v>1718.81728433543</v>
      </c>
      <c r="AJ13">
        <f t="shared" si="8"/>
        <v>36.062705180509511</v>
      </c>
      <c r="AK13">
        <f t="shared" si="32"/>
        <v>379.86037442557426</v>
      </c>
      <c r="AL13">
        <f t="shared" si="9"/>
        <v>2134.7403639415138</v>
      </c>
      <c r="AN13">
        <f t="shared" si="10"/>
        <v>2537.3254606958903</v>
      </c>
      <c r="AO13">
        <f t="shared" si="11"/>
        <v>-126.86627303479453</v>
      </c>
      <c r="AP13">
        <f t="shared" si="12"/>
        <v>-11.193887064799933</v>
      </c>
      <c r="AQ13">
        <f t="shared" si="13"/>
        <v>-1522.1986193438238</v>
      </c>
      <c r="AR13">
        <f t="shared" si="14"/>
        <v>877.06668125247245</v>
      </c>
      <c r="AS13">
        <f t="shared" si="15"/>
        <v>18.401837960272275</v>
      </c>
      <c r="AT13">
        <f t="shared" si="16"/>
        <v>193.83263187603754</v>
      </c>
      <c r="AU13">
        <f t="shared" si="17"/>
        <v>1089.3011510887823</v>
      </c>
      <c r="AW13">
        <v>10</v>
      </c>
      <c r="AX13">
        <f>(R13*SUMPRODUCT(K14:$K$23, X14:$X$23)-$AZ$3*SUMPRODUCT(K13:$K$22, W14:$W$23))/Z13</f>
        <v>2948.7511068297908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5666.7658115711929</v>
      </c>
      <c r="P14">
        <f t="shared" si="30"/>
        <v>283.33829057855968</v>
      </c>
      <c r="Q14" s="5">
        <f t="shared" si="31"/>
        <v>25</v>
      </c>
      <c r="R14">
        <f t="shared" si="0"/>
        <v>1000000</v>
      </c>
      <c r="S14">
        <f t="shared" si="1"/>
        <v>2889.5460607919231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2587.4747984173391</v>
      </c>
      <c r="AC14">
        <f t="shared" si="2"/>
        <v>2501.3546324561485</v>
      </c>
      <c r="AE14">
        <f t="shared" si="3"/>
        <v>4905.473252754784</v>
      </c>
      <c r="AF14">
        <f t="shared" si="4"/>
        <v>-245.27366263773925</v>
      </c>
      <c r="AG14">
        <f t="shared" si="5"/>
        <v>-21.64141512050006</v>
      </c>
      <c r="AH14">
        <f t="shared" si="6"/>
        <v>-3050.1654801697596</v>
      </c>
      <c r="AI14">
        <f t="shared" si="7"/>
        <v>1588.3926948267854</v>
      </c>
      <c r="AJ14">
        <f t="shared" si="8"/>
        <v>86.120165961190651</v>
      </c>
      <c r="AK14">
        <f t="shared" si="32"/>
        <v>372.53046357066734</v>
      </c>
      <c r="AL14">
        <f t="shared" si="9"/>
        <v>2047.0433243586433</v>
      </c>
      <c r="AN14">
        <f t="shared" si="10"/>
        <v>2380.7612218070253</v>
      </c>
      <c r="AO14">
        <f t="shared" si="11"/>
        <v>-119.03806109035128</v>
      </c>
      <c r="AP14">
        <f t="shared" si="12"/>
        <v>-10.50317456628283</v>
      </c>
      <c r="AQ14">
        <f t="shared" si="13"/>
        <v>-1480.3292814214369</v>
      </c>
      <c r="AR14">
        <f t="shared" si="14"/>
        <v>770.89070472895423</v>
      </c>
      <c r="AS14">
        <f t="shared" si="15"/>
        <v>41.79648750930356</v>
      </c>
      <c r="AT14">
        <f t="shared" si="16"/>
        <v>180.79929008129366</v>
      </c>
      <c r="AU14">
        <f t="shared" si="17"/>
        <v>993.48648231955144</v>
      </c>
      <c r="AW14">
        <v>11</v>
      </c>
      <c r="AX14">
        <f>(R14*SUMPRODUCT(K15:$K$23, X15:$X$23)-$AZ$3*SUMPRODUCT(K14:$K$22, W15:$W$23))/Z14</f>
        <v>2889.5460607919231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5666.7658115711929</v>
      </c>
      <c r="P15">
        <f t="shared" si="30"/>
        <v>283.33829057855968</v>
      </c>
      <c r="Q15" s="5">
        <f t="shared" si="31"/>
        <v>25</v>
      </c>
      <c r="R15">
        <f t="shared" si="0"/>
        <v>1000000</v>
      </c>
      <c r="S15">
        <f t="shared" si="1"/>
        <v>2770.9849677414277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2501.3546324561485</v>
      </c>
      <c r="AC15">
        <f t="shared" si="2"/>
        <v>2366.064976852479</v>
      </c>
      <c r="AE15">
        <f t="shared" si="3"/>
        <v>4838.6895904787762</v>
      </c>
      <c r="AF15">
        <f t="shared" si="4"/>
        <v>-241.93447952393885</v>
      </c>
      <c r="AG15">
        <f t="shared" si="5"/>
        <v>-21.346786471211079</v>
      </c>
      <c r="AH15">
        <f t="shared" si="6"/>
        <v>-3128.5799233592288</v>
      </c>
      <c r="AI15">
        <f t="shared" si="7"/>
        <v>1446.8284011243977</v>
      </c>
      <c r="AJ15">
        <f t="shared" si="8"/>
        <v>135.28965560366942</v>
      </c>
      <c r="AK15">
        <f t="shared" si="32"/>
        <v>368.39189568303021</v>
      </c>
      <c r="AL15">
        <f t="shared" si="9"/>
        <v>1950.5099524110974</v>
      </c>
      <c r="AN15">
        <f t="shared" si="10"/>
        <v>2232.4833842457338</v>
      </c>
      <c r="AO15">
        <f t="shared" si="11"/>
        <v>-111.62416921228672</v>
      </c>
      <c r="AP15">
        <f t="shared" si="12"/>
        <v>-9.8490190810741556</v>
      </c>
      <c r="AQ15">
        <f t="shared" si="13"/>
        <v>-1443.4698826161261</v>
      </c>
      <c r="AR15">
        <f t="shared" si="14"/>
        <v>667.5403133362471</v>
      </c>
      <c r="AS15">
        <f t="shared" si="15"/>
        <v>62.420186818728006</v>
      </c>
      <c r="AT15">
        <f t="shared" si="16"/>
        <v>169.96932136780765</v>
      </c>
      <c r="AU15">
        <f t="shared" si="17"/>
        <v>899.92982152278285</v>
      </c>
      <c r="AW15">
        <v>12</v>
      </c>
      <c r="AX15">
        <f>(R15*SUMPRODUCT(K16:$K$23, X16:$X$23)-$AZ$3*SUMPRODUCT(K15:$K$22, W16:$W$23))/Z15</f>
        <v>2770.9849677414277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5666.7658115711929</v>
      </c>
      <c r="P16">
        <f t="shared" si="30"/>
        <v>283.33829057855968</v>
      </c>
      <c r="Q16" s="5">
        <f t="shared" si="31"/>
        <v>25</v>
      </c>
      <c r="R16">
        <f t="shared" si="0"/>
        <v>1000000</v>
      </c>
      <c r="S16">
        <f t="shared" si="1"/>
        <v>2599.6166124865422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2366.064976852479</v>
      </c>
      <c r="AC16">
        <f t="shared" si="2"/>
        <v>2189.2001692533295</v>
      </c>
      <c r="AE16">
        <f t="shared" si="3"/>
        <v>4772.1208636009433</v>
      </c>
      <c r="AF16">
        <f t="shared" si="4"/>
        <v>-238.60604318004721</v>
      </c>
      <c r="AG16">
        <f t="shared" si="5"/>
        <v>-21.053106049735465</v>
      </c>
      <c r="AH16">
        <f t="shared" si="6"/>
        <v>-3208.502270540157</v>
      </c>
      <c r="AI16">
        <f t="shared" si="7"/>
        <v>1303.9594438310041</v>
      </c>
      <c r="AJ16">
        <f t="shared" si="8"/>
        <v>176.86480759914957</v>
      </c>
      <c r="AK16">
        <f t="shared" si="32"/>
        <v>377.40701491085366</v>
      </c>
      <c r="AL16">
        <f t="shared" si="9"/>
        <v>1858.2312663410073</v>
      </c>
      <c r="AN16">
        <f t="shared" si="10"/>
        <v>2087.5792018901448</v>
      </c>
      <c r="AO16">
        <f t="shared" si="11"/>
        <v>-104.37896009450725</v>
      </c>
      <c r="AP16">
        <f t="shared" si="12"/>
        <v>-9.2097471084275018</v>
      </c>
      <c r="AQ16">
        <f t="shared" si="13"/>
        <v>-1403.5693564020012</v>
      </c>
      <c r="AR16">
        <f t="shared" si="14"/>
        <v>570.42113828520894</v>
      </c>
      <c r="AS16">
        <f t="shared" si="15"/>
        <v>77.370063425359561</v>
      </c>
      <c r="AT16">
        <f t="shared" si="16"/>
        <v>165.09787943233979</v>
      </c>
      <c r="AU16">
        <f t="shared" si="17"/>
        <v>812.88908114290825</v>
      </c>
      <c r="AW16">
        <v>13</v>
      </c>
      <c r="AX16">
        <f>(R16*SUMPRODUCT(K17:$K$23, X17:$X$23)-$AZ$3*SUMPRODUCT(K16:$K$22, W17:$W$23))/Z16</f>
        <v>2599.6166124865422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5666.7658115711929</v>
      </c>
      <c r="P17">
        <f t="shared" si="30"/>
        <v>283.33829057855968</v>
      </c>
      <c r="Q17" s="5">
        <f t="shared" si="31"/>
        <v>25</v>
      </c>
      <c r="R17">
        <f t="shared" si="0"/>
        <v>1000000</v>
      </c>
      <c r="S17">
        <f t="shared" si="1"/>
        <v>2383.0745983716697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2189.2001692533295</v>
      </c>
      <c r="AC17">
        <f t="shared" si="2"/>
        <v>1978.9258563087769</v>
      </c>
      <c r="AE17">
        <f t="shared" si="3"/>
        <v>4705.7315762701301</v>
      </c>
      <c r="AF17">
        <f t="shared" si="4"/>
        <v>-235.28657881350654</v>
      </c>
      <c r="AG17">
        <f t="shared" si="5"/>
        <v>-20.760217259469727</v>
      </c>
      <c r="AH17">
        <f t="shared" si="6"/>
        <v>-3294.3091907353746</v>
      </c>
      <c r="AI17">
        <f t="shared" si="7"/>
        <v>1155.3755894617789</v>
      </c>
      <c r="AJ17">
        <f t="shared" si="8"/>
        <v>210.27431294455255</v>
      </c>
      <c r="AK17">
        <f t="shared" si="32"/>
        <v>410.90010678600413</v>
      </c>
      <c r="AL17">
        <f t="shared" si="9"/>
        <v>1776.5500091923354</v>
      </c>
      <c r="AN17">
        <f t="shared" si="10"/>
        <v>1938.9064711698713</v>
      </c>
      <c r="AO17">
        <f t="shared" si="11"/>
        <v>-96.94532355849357</v>
      </c>
      <c r="AP17">
        <f t="shared" si="12"/>
        <v>-8.5538494779982859</v>
      </c>
      <c r="AQ17">
        <f t="shared" si="13"/>
        <v>-1357.3569389637742</v>
      </c>
      <c r="AR17">
        <f t="shared" si="14"/>
        <v>476.05035916960514</v>
      </c>
      <c r="AS17">
        <f t="shared" si="15"/>
        <v>86.639498977148548</v>
      </c>
      <c r="AT17">
        <f t="shared" si="16"/>
        <v>169.30351065269528</v>
      </c>
      <c r="AU17">
        <f t="shared" si="17"/>
        <v>731.99336879944894</v>
      </c>
      <c r="AW17">
        <v>14</v>
      </c>
      <c r="AX17">
        <f>(R17*SUMPRODUCT(K18:$K$23, X18:$X$23)-$AZ$3*SUMPRODUCT(K17:$K$22, W18:$W$23))/Z17</f>
        <v>2383.0745983716697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5666.7658115711929</v>
      </c>
      <c r="P18">
        <f t="shared" si="30"/>
        <v>283.33829057855968</v>
      </c>
      <c r="Q18" s="5">
        <f t="shared" si="31"/>
        <v>25</v>
      </c>
      <c r="R18">
        <f t="shared" si="0"/>
        <v>1000000</v>
      </c>
      <c r="S18">
        <f t="shared" si="1"/>
        <v>2124.7502908747047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1978.9258563087769</v>
      </c>
      <c r="AC18">
        <f t="shared" si="2"/>
        <v>1739.5670458882669</v>
      </c>
      <c r="AE18">
        <f t="shared" si="3"/>
        <v>4639.4718028335265</v>
      </c>
      <c r="AF18">
        <f t="shared" si="4"/>
        <v>-231.97359014167637</v>
      </c>
      <c r="AG18">
        <f t="shared" si="5"/>
        <v>-20.46789984403452</v>
      </c>
      <c r="AH18">
        <f t="shared" si="6"/>
        <v>-3388.609713620277</v>
      </c>
      <c r="AI18">
        <f t="shared" si="7"/>
        <v>998.42059922753833</v>
      </c>
      <c r="AJ18">
        <f t="shared" si="8"/>
        <v>239.35881042051005</v>
      </c>
      <c r="AK18">
        <f t="shared" si="32"/>
        <v>447.68832723694396</v>
      </c>
      <c r="AL18">
        <f t="shared" si="9"/>
        <v>1685.4677368849923</v>
      </c>
      <c r="AN18">
        <f t="shared" si="10"/>
        <v>1786.3801532098621</v>
      </c>
      <c r="AO18">
        <f t="shared" si="11"/>
        <v>-89.319007660493128</v>
      </c>
      <c r="AP18">
        <f t="shared" si="12"/>
        <v>-7.8809510248428749</v>
      </c>
      <c r="AQ18">
        <f t="shared" si="13"/>
        <v>-1304.7487724116304</v>
      </c>
      <c r="AR18">
        <f t="shared" si="14"/>
        <v>384.43142211289563</v>
      </c>
      <c r="AS18">
        <f t="shared" si="15"/>
        <v>92.162609581973513</v>
      </c>
      <c r="AT18">
        <f t="shared" si="16"/>
        <v>172.3777137973685</v>
      </c>
      <c r="AU18">
        <f t="shared" si="17"/>
        <v>648.97174549223757</v>
      </c>
      <c r="AW18">
        <v>15</v>
      </c>
      <c r="AX18">
        <f>(R18*SUMPRODUCT(K19:$K$23, X19:$X$23)-$AZ$3*SUMPRODUCT(K18:$K$22, W19:$W$23))/Z18</f>
        <v>2124.7502908747047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5666.7658115711929</v>
      </c>
      <c r="P19">
        <f t="shared" si="30"/>
        <v>283.33829057855968</v>
      </c>
      <c r="Q19" s="5">
        <f t="shared" si="31"/>
        <v>25</v>
      </c>
      <c r="R19">
        <f t="shared" si="0"/>
        <v>1000000</v>
      </c>
      <c r="S19">
        <f t="shared" si="1"/>
        <v>1812.9676146758532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1739.5670458882669</v>
      </c>
      <c r="AC19">
        <f t="shared" si="2"/>
        <v>1463.1042170506885</v>
      </c>
      <c r="AE19">
        <f t="shared" si="3"/>
        <v>4573.2030119196961</v>
      </c>
      <c r="AF19">
        <f t="shared" si="4"/>
        <v>-228.66015059598485</v>
      </c>
      <c r="AG19">
        <f t="shared" si="5"/>
        <v>-20.175542646307584</v>
      </c>
      <c r="AH19">
        <f t="shared" si="6"/>
        <v>-3507.1279714636703</v>
      </c>
      <c r="AI19">
        <f t="shared" si="7"/>
        <v>817.2393472137328</v>
      </c>
      <c r="AJ19">
        <f t="shared" si="8"/>
        <v>276.4628288375784</v>
      </c>
      <c r="AK19">
        <f t="shared" si="32"/>
        <v>446.57366718935918</v>
      </c>
      <c r="AL19">
        <f t="shared" si="9"/>
        <v>1540.2758432406704</v>
      </c>
      <c r="AN19">
        <f t="shared" si="10"/>
        <v>1640.4546744178494</v>
      </c>
      <c r="AO19">
        <f t="shared" si="11"/>
        <v>-82.022733720892489</v>
      </c>
      <c r="AP19">
        <f t="shared" si="12"/>
        <v>-7.2371734114551742</v>
      </c>
      <c r="AQ19">
        <f t="shared" si="13"/>
        <v>-1258.042658411114</v>
      </c>
      <c r="AR19">
        <f t="shared" si="14"/>
        <v>293.15210887438758</v>
      </c>
      <c r="AS19">
        <f t="shared" si="15"/>
        <v>99.170043115801022</v>
      </c>
      <c r="AT19">
        <f t="shared" si="16"/>
        <v>160.1905399570679</v>
      </c>
      <c r="AU19">
        <f t="shared" si="17"/>
        <v>552.51269194725649</v>
      </c>
      <c r="AW19">
        <v>16</v>
      </c>
      <c r="AX19">
        <f>(R19*SUMPRODUCT(K20:$K$23, X20:$X$23)-$AZ$3*SUMPRODUCT(K19:$K$22, W20:$W$23))/Z19</f>
        <v>1812.9676146758532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5666.7658115711929</v>
      </c>
      <c r="P20">
        <f t="shared" si="30"/>
        <v>283.33829057855968</v>
      </c>
      <c r="Q20" s="5">
        <f t="shared" si="31"/>
        <v>25</v>
      </c>
      <c r="R20">
        <f t="shared" si="0"/>
        <v>1000000</v>
      </c>
      <c r="S20">
        <f t="shared" si="1"/>
        <v>1419.3397792726123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1463.1042170506885</v>
      </c>
      <c r="AC20">
        <f t="shared" si="2"/>
        <v>1128.8288505869277</v>
      </c>
      <c r="AE20">
        <f t="shared" si="3"/>
        <v>4506.8903380552501</v>
      </c>
      <c r="AF20">
        <f t="shared" si="4"/>
        <v>-225.34451690276254</v>
      </c>
      <c r="AG20">
        <f t="shared" si="5"/>
        <v>-19.88299185071515</v>
      </c>
      <c r="AH20">
        <f t="shared" si="6"/>
        <v>-3631.8147651742397</v>
      </c>
      <c r="AI20">
        <f t="shared" si="7"/>
        <v>629.84806412753233</v>
      </c>
      <c r="AJ20">
        <f t="shared" si="8"/>
        <v>334.27536646376075</v>
      </c>
      <c r="AK20">
        <f t="shared" si="32"/>
        <v>311.9344970744325</v>
      </c>
      <c r="AL20">
        <f t="shared" si="9"/>
        <v>1276.0579276657256</v>
      </c>
      <c r="AN20">
        <f t="shared" si="10"/>
        <v>1533.4038132945871</v>
      </c>
      <c r="AO20">
        <f t="shared" si="11"/>
        <v>-76.670190664729361</v>
      </c>
      <c r="AP20">
        <f t="shared" si="12"/>
        <v>-6.7648984636151246</v>
      </c>
      <c r="AQ20">
        <f t="shared" si="13"/>
        <v>-1235.6720914804503</v>
      </c>
      <c r="AR20">
        <f t="shared" si="14"/>
        <v>214.29663268579216</v>
      </c>
      <c r="AS20">
        <f t="shared" si="15"/>
        <v>113.73232610029672</v>
      </c>
      <c r="AT20">
        <f t="shared" si="16"/>
        <v>106.13117059299529</v>
      </c>
      <c r="AU20">
        <f t="shared" si="17"/>
        <v>434.1601293790842</v>
      </c>
      <c r="AW20">
        <v>17</v>
      </c>
      <c r="AX20">
        <f>(R20*SUMPRODUCT(K21:$K$23, X21:$X$23)-$AZ$3*SUMPRODUCT(K20:$K$22, W21:$W$23))/Z20</f>
        <v>1419.3397792726123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5666.7658115711929</v>
      </c>
      <c r="P21">
        <f t="shared" si="30"/>
        <v>283.33829057855968</v>
      </c>
      <c r="Q21" s="5">
        <f t="shared" si="31"/>
        <v>25</v>
      </c>
      <c r="R21">
        <f t="shared" si="0"/>
        <v>1000000</v>
      </c>
      <c r="S21">
        <f t="shared" si="1"/>
        <v>967.04308273933316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1128.8288505869277</v>
      </c>
      <c r="AC21">
        <f t="shared" si="2"/>
        <v>757.79092862245193</v>
      </c>
      <c r="AE21">
        <f t="shared" si="3"/>
        <v>4440.5712664551538</v>
      </c>
      <c r="AF21">
        <f t="shared" si="4"/>
        <v>-222.02856332275772</v>
      </c>
      <c r="AG21">
        <f t="shared" si="5"/>
        <v>-19.590412830312204</v>
      </c>
      <c r="AH21">
        <f t="shared" si="6"/>
        <v>-3749.9640758318387</v>
      </c>
      <c r="AI21">
        <f t="shared" si="7"/>
        <v>448.98821447024557</v>
      </c>
      <c r="AJ21">
        <f t="shared" si="8"/>
        <v>371.0379219644758</v>
      </c>
      <c r="AK21">
        <f t="shared" si="32"/>
        <v>274.32016070580136</v>
      </c>
      <c r="AL21">
        <f t="shared" si="9"/>
        <v>1094.3462971405227</v>
      </c>
      <c r="AN21">
        <f t="shared" si="10"/>
        <v>1437.1156804392704</v>
      </c>
      <c r="AO21">
        <f t="shared" si="11"/>
        <v>-71.85578402196353</v>
      </c>
      <c r="AP21">
        <f t="shared" si="12"/>
        <v>-6.3401053097375542</v>
      </c>
      <c r="AQ21">
        <f t="shared" si="13"/>
        <v>-1213.6123600069957</v>
      </c>
      <c r="AR21">
        <f t="shared" si="14"/>
        <v>145.30743110057381</v>
      </c>
      <c r="AS21">
        <f t="shared" si="15"/>
        <v>120.08013917506973</v>
      </c>
      <c r="AT21">
        <f t="shared" si="16"/>
        <v>88.779073852278444</v>
      </c>
      <c r="AU21">
        <f t="shared" si="17"/>
        <v>354.16664412792198</v>
      </c>
      <c r="AW21">
        <v>18</v>
      </c>
      <c r="AX21">
        <f>(R21*SUMPRODUCT(K22:$K$23, X22:$X$23)-$AZ$3*SUMPRODUCT(K21:$K$22, W22:$W$23))/Z21</f>
        <v>967.04308273933316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5666.7658115711929</v>
      </c>
      <c r="P22">
        <f t="shared" si="30"/>
        <v>283.33829057855968</v>
      </c>
      <c r="Q22" s="5">
        <f t="shared" si="31"/>
        <v>25</v>
      </c>
      <c r="R22">
        <f t="shared" si="0"/>
        <v>1000000</v>
      </c>
      <c r="S22">
        <f t="shared" si="1"/>
        <v>484.10347642880907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757.79092862245193</v>
      </c>
      <c r="AC22">
        <f t="shared" si="2"/>
        <v>373.67927419124624</v>
      </c>
      <c r="AE22">
        <f t="shared" si="3"/>
        <v>4374.1741974271763</v>
      </c>
      <c r="AF22">
        <f t="shared" si="4"/>
        <v>-218.70870987135882</v>
      </c>
      <c r="AG22">
        <f t="shared" si="5"/>
        <v>-19.297489709630213</v>
      </c>
      <c r="AH22">
        <f t="shared" si="6"/>
        <v>-3880.7596951546429</v>
      </c>
      <c r="AI22">
        <f t="shared" si="7"/>
        <v>255.40830269154412</v>
      </c>
      <c r="AJ22">
        <f t="shared" si="8"/>
        <v>384.11165443120569</v>
      </c>
      <c r="AK22">
        <f t="shared" si="32"/>
        <v>343.92794913247889</v>
      </c>
      <c r="AL22">
        <f t="shared" si="9"/>
        <v>983.44790625522865</v>
      </c>
      <c r="AN22">
        <f t="shared" si="10"/>
        <v>1323.0162557153503</v>
      </c>
      <c r="AO22">
        <f t="shared" si="11"/>
        <v>-66.150812785767513</v>
      </c>
      <c r="AP22">
        <f t="shared" si="12"/>
        <v>-5.836734301838586</v>
      </c>
      <c r="AQ22">
        <f t="shared" si="13"/>
        <v>-1173.7777073977675</v>
      </c>
      <c r="AR22">
        <f t="shared" si="14"/>
        <v>77.251001229976794</v>
      </c>
      <c r="AS22">
        <f t="shared" si="15"/>
        <v>116.17872080199955</v>
      </c>
      <c r="AT22">
        <f t="shared" si="16"/>
        <v>104.02472488744252</v>
      </c>
      <c r="AU22">
        <f t="shared" si="17"/>
        <v>297.45444691941884</v>
      </c>
      <c r="AW22">
        <v>19</v>
      </c>
      <c r="AX22">
        <f>(R22*SUMPRODUCT(K23:$K$23, X23:$X$23)-$AZ$3*SUMPRODUCT(K22:$K$22, W23:$W$23))/Z22</f>
        <v>484.10347642880907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5666.7658115711929</v>
      </c>
      <c r="P23">
        <f t="shared" si="30"/>
        <v>283.33829057855968</v>
      </c>
      <c r="Q23" s="5">
        <f t="shared" si="31"/>
        <v>25</v>
      </c>
      <c r="R23">
        <f t="shared" si="0"/>
        <v>1000000</v>
      </c>
      <c r="S23">
        <f t="shared" si="1"/>
        <v>491.57748989763883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373.67927419124624</v>
      </c>
      <c r="AC23">
        <f t="shared" si="2"/>
        <v>373.67927419124624</v>
      </c>
      <c r="AE23">
        <f t="shared" si="3"/>
        <v>4307.6686361709317</v>
      </c>
      <c r="AF23">
        <f t="shared" si="4"/>
        <v>-215.38343180854662</v>
      </c>
      <c r="AG23">
        <f t="shared" si="5"/>
        <v>-19.004087955138949</v>
      </c>
      <c r="AH23">
        <f t="shared" si="6"/>
        <v>-4017.0742957985876</v>
      </c>
      <c r="AI23">
        <f t="shared" si="7"/>
        <v>56.206820608658745</v>
      </c>
      <c r="AJ23">
        <f t="shared" si="8"/>
        <v>0</v>
      </c>
      <c r="AK23">
        <f t="shared" si="32"/>
        <v>464.01370932172227</v>
      </c>
      <c r="AL23">
        <f t="shared" si="9"/>
        <v>520.22052993038096</v>
      </c>
      <c r="AN23">
        <f t="shared" si="10"/>
        <v>1180.2707944724723</v>
      </c>
      <c r="AO23">
        <f t="shared" si="11"/>
        <v>-59.013539723623623</v>
      </c>
      <c r="AP23">
        <f t="shared" si="12"/>
        <v>-5.2069859321803573</v>
      </c>
      <c r="AQ23">
        <f t="shared" si="13"/>
        <v>-1100.6499967861062</v>
      </c>
      <c r="AR23">
        <f t="shared" si="14"/>
        <v>15.400272030562238</v>
      </c>
      <c r="AS23">
        <f t="shared" si="15"/>
        <v>0</v>
      </c>
      <c r="AT23">
        <f t="shared" si="16"/>
        <v>127.13648044991739</v>
      </c>
      <c r="AU23">
        <f t="shared" si="17"/>
        <v>142.53675248047961</v>
      </c>
      <c r="AW23">
        <v>20</v>
      </c>
      <c r="AX23">
        <f>(R23*SUMPRODUCT(K$23:$K24, X$23:$X24)-$AZ$3*SUMPRODUCT(K$22:$K23, W$23:$W24))/Z23</f>
        <v>491.57748989763883</v>
      </c>
    </row>
    <row r="25" spans="5:50" x14ac:dyDescent="0.25">
      <c r="AN25" s="6">
        <f t="shared" ref="AN25:AU25" si="33">SUM(AN3:AN23)</f>
        <v>53984.416540168146</v>
      </c>
      <c r="AO25" s="6">
        <f t="shared" si="33"/>
        <v>-6949.2951856868031</v>
      </c>
      <c r="AP25" s="6">
        <f t="shared" si="33"/>
        <v>-486.31211843260786</v>
      </c>
      <c r="AQ25" s="6">
        <f t="shared" si="33"/>
        <v>-31898.958480221143</v>
      </c>
      <c r="AR25" s="6">
        <f t="shared" si="33"/>
        <v>14649.85075582758</v>
      </c>
      <c r="AS25" s="6">
        <f t="shared" si="33"/>
        <v>-1228.0130535400881</v>
      </c>
      <c r="AT25" s="6">
        <f t="shared" si="33"/>
        <v>4324.2186791871973</v>
      </c>
      <c r="AU25" s="7">
        <f t="shared" si="33"/>
        <v>17746.056381474693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2942C-F862-404B-B37E-1104B5D3A86A}">
  <sheetPr codeName="Sheet68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'T.55.04.E'!C3*(1+C12)</f>
        <v>8661.5478326520079</v>
      </c>
      <c r="K3">
        <v>1</v>
      </c>
      <c r="L3" s="2">
        <v>0</v>
      </c>
      <c r="O3">
        <f>$C$3</f>
        <v>8661.5478326520079</v>
      </c>
      <c r="P3">
        <f>O3*B5</f>
        <v>6929.238266121607</v>
      </c>
      <c r="Q3" s="5">
        <f>B8</f>
        <v>273.14974180000002</v>
      </c>
      <c r="R3">
        <f t="shared" ref="R3:R23" si="0">$C$6</f>
        <v>1000000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8661.5478326520079</v>
      </c>
      <c r="AF3">
        <f t="shared" ref="AF3:AF23" si="4">-$Z3*P3</f>
        <v>-6929.238266121607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1459.1598247304009</v>
      </c>
      <c r="AJ3">
        <f t="shared" ref="AJ3:AJ23" si="8">AB3-AC3</f>
        <v>7.2759576141834259E-12</v>
      </c>
      <c r="AL3">
        <f t="shared" ref="AL3:AL23" si="9">SUM(AI3:AK3)</f>
        <v>1459.1598247304082</v>
      </c>
      <c r="AN3">
        <f t="shared" ref="AN3:AN23" si="10">AE3*$K3</f>
        <v>8661.5478326520079</v>
      </c>
      <c r="AO3">
        <f t="shared" ref="AO3:AO23" si="11">AF3*$K3</f>
        <v>-6929.238266121607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1459.1598247304009</v>
      </c>
      <c r="AS3">
        <f t="shared" ref="AS3:AS23" si="15">AJ3*$K3</f>
        <v>7.2759576141834259E-12</v>
      </c>
      <c r="AT3">
        <f t="shared" ref="AT3:AT23" si="16">AK3*$K3</f>
        <v>0</v>
      </c>
      <c r="AU3">
        <f t="shared" ref="AU3:AU23" si="17">AL3*$K3</f>
        <v>1459.1598247304082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4755.8230549517239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1000000</v>
      </c>
      <c r="S4">
        <f t="shared" si="1"/>
        <v>1515.1045428581899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-7.2759576141834259E-12</v>
      </c>
      <c r="AC4">
        <f t="shared" si="2"/>
        <v>1494.6869258589286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-1494.6869258589359</v>
      </c>
      <c r="AK4">
        <f>H4*SUM(AB4, AE4:AF4)</f>
        <v>-4.7948560677468777E-13</v>
      </c>
      <c r="AL4">
        <f t="shared" si="9"/>
        <v>-4970.7319258589368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-3261.1361290927853</v>
      </c>
      <c r="AR4">
        <f t="shared" si="14"/>
        <v>-3261.1361290927853</v>
      </c>
      <c r="AS4">
        <f t="shared" si="15"/>
        <v>-1402.2768794998929</v>
      </c>
      <c r="AT4">
        <f t="shared" si="16"/>
        <v>-4.4984107962725182E-13</v>
      </c>
      <c r="AU4">
        <f t="shared" si="17"/>
        <v>-4663.413008592679</v>
      </c>
      <c r="AW4">
        <v>1</v>
      </c>
      <c r="AX4">
        <f>(R4*SUMPRODUCT(K5:$K$23, X5:$X$23)-$AZ$3*SUMPRODUCT(K4:$K$22, W5:$W$23))/Z4</f>
        <v>1515.1045428581899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8661.5478326520079</v>
      </c>
      <c r="P5">
        <f t="shared" ref="P5:P23" si="30">O5*$C$5</f>
        <v>433.07739163260044</v>
      </c>
      <c r="Q5" s="5">
        <f t="shared" ref="Q5:Q23" si="31">$C$8</f>
        <v>25</v>
      </c>
      <c r="R5">
        <f t="shared" si="0"/>
        <v>1000000</v>
      </c>
      <c r="S5">
        <f t="shared" si="1"/>
        <v>2895.3008831328666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1494.6869258589286</v>
      </c>
      <c r="AC5">
        <f t="shared" si="2"/>
        <v>2817.3979122452147</v>
      </c>
      <c r="AE5">
        <f t="shared" si="3"/>
        <v>8428.4942275569247</v>
      </c>
      <c r="AF5">
        <f t="shared" si="4"/>
        <v>-421.42471137784628</v>
      </c>
      <c r="AG5">
        <f t="shared" si="5"/>
        <v>-24.327332684648677</v>
      </c>
      <c r="AH5">
        <f t="shared" si="6"/>
        <v>-3565.4080640529601</v>
      </c>
      <c r="AI5">
        <f t="shared" si="7"/>
        <v>4417.3341194414697</v>
      </c>
      <c r="AJ5">
        <f t="shared" si="8"/>
        <v>-1322.7109863862861</v>
      </c>
      <c r="AK5">
        <f>H5*SUM(AB5, AE5:AF5)</f>
        <v>820.95175659208394</v>
      </c>
      <c r="AL5">
        <f t="shared" si="9"/>
        <v>3915.5748896472678</v>
      </c>
      <c r="AN5">
        <f t="shared" si="10"/>
        <v>7278.5316455910124</v>
      </c>
      <c r="AO5">
        <f t="shared" si="11"/>
        <v>-363.92658227955064</v>
      </c>
      <c r="AP5">
        <f t="shared" si="12"/>
        <v>-21.008172517828314</v>
      </c>
      <c r="AQ5">
        <f t="shared" si="13"/>
        <v>-3078.95274327986</v>
      </c>
      <c r="AR5">
        <f t="shared" si="14"/>
        <v>3814.6441475137735</v>
      </c>
      <c r="AS5">
        <f t="shared" si="15"/>
        <v>-1142.2436217499876</v>
      </c>
      <c r="AT5">
        <f t="shared" si="16"/>
        <v>708.94316096494663</v>
      </c>
      <c r="AU5">
        <f t="shared" si="17"/>
        <v>3381.3436867287328</v>
      </c>
      <c r="AW5">
        <v>2</v>
      </c>
      <c r="AX5">
        <f>(R5*SUMPRODUCT(K6:$K$23, X6:$X$23)-$AZ$3*SUMPRODUCT(K5:$K$22, W6:$W$23))/Z5</f>
        <v>2895.3008831328666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8661.5478326520079</v>
      </c>
      <c r="P6">
        <f t="shared" si="30"/>
        <v>433.07739163260044</v>
      </c>
      <c r="Q6" s="5">
        <f t="shared" si="31"/>
        <v>25</v>
      </c>
      <c r="R6">
        <f t="shared" si="0"/>
        <v>1000000</v>
      </c>
      <c r="S6">
        <f t="shared" si="1"/>
        <v>4132.5931973362394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2817.3979122452147</v>
      </c>
      <c r="AC6">
        <f t="shared" si="2"/>
        <v>3966.0740107151801</v>
      </c>
      <c r="AE6">
        <f t="shared" si="3"/>
        <v>8312.538425942852</v>
      </c>
      <c r="AF6">
        <f t="shared" si="4"/>
        <v>-415.62692129714264</v>
      </c>
      <c r="AG6">
        <f t="shared" si="5"/>
        <v>-23.992647118470352</v>
      </c>
      <c r="AH6">
        <f t="shared" si="6"/>
        <v>-3656.4895732735908</v>
      </c>
      <c r="AI6">
        <f t="shared" si="7"/>
        <v>4216.4292842536488</v>
      </c>
      <c r="AJ6">
        <f t="shared" si="8"/>
        <v>-1148.6760984699654</v>
      </c>
      <c r="AK6">
        <f>H6*SUM(AB6, AE6:AF6)</f>
        <v>1165.7168645577326</v>
      </c>
      <c r="AL6">
        <f t="shared" si="9"/>
        <v>4233.470050341416</v>
      </c>
      <c r="AN6">
        <f t="shared" si="10"/>
        <v>6474.0228736425124</v>
      </c>
      <c r="AO6">
        <f t="shared" si="11"/>
        <v>-323.70114368212569</v>
      </c>
      <c r="AP6">
        <f t="shared" si="12"/>
        <v>-18.686102642177193</v>
      </c>
      <c r="AQ6">
        <f t="shared" si="13"/>
        <v>-2847.7699496376827</v>
      </c>
      <c r="AR6">
        <f t="shared" si="14"/>
        <v>3283.8656776805278</v>
      </c>
      <c r="AS6">
        <f t="shared" si="15"/>
        <v>-894.61906277534013</v>
      </c>
      <c r="AT6">
        <f t="shared" si="16"/>
        <v>907.89085819853938</v>
      </c>
      <c r="AU6">
        <f t="shared" si="17"/>
        <v>3297.1374731037272</v>
      </c>
      <c r="AW6">
        <v>3</v>
      </c>
      <c r="AX6">
        <f>(R6*SUMPRODUCT(K7:$K$23, X7:$X$23)-$AZ$3*SUMPRODUCT(K6:$K$22, W7:$W$23))/Z6</f>
        <v>4132.5931973362394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8661.5478326520079</v>
      </c>
      <c r="P7">
        <f t="shared" si="30"/>
        <v>433.07739163260044</v>
      </c>
      <c r="Q7" s="5">
        <f t="shared" si="31"/>
        <v>25</v>
      </c>
      <c r="R7">
        <f t="shared" si="0"/>
        <v>1000000</v>
      </c>
      <c r="S7">
        <f t="shared" si="1"/>
        <v>5150.2655253410703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3966.0740107151801</v>
      </c>
      <c r="AC7">
        <f t="shared" si="2"/>
        <v>4873.9772064150675</v>
      </c>
      <c r="AE7">
        <f t="shared" si="3"/>
        <v>8196.8951893648245</v>
      </c>
      <c r="AF7">
        <f t="shared" si="4"/>
        <v>-409.84475946824125</v>
      </c>
      <c r="AG7">
        <f t="shared" si="5"/>
        <v>-23.658863715052313</v>
      </c>
      <c r="AH7">
        <f t="shared" si="6"/>
        <v>-3754.2772893333054</v>
      </c>
      <c r="AI7">
        <f t="shared" si="7"/>
        <v>4009.1142768482255</v>
      </c>
      <c r="AJ7">
        <f t="shared" si="8"/>
        <v>-907.90319569988742</v>
      </c>
      <c r="AK7">
        <f>H7*SUM(AB7, AE7:AF7)</f>
        <v>1230.5521289320516</v>
      </c>
      <c r="AL7">
        <f t="shared" si="9"/>
        <v>4331.7632100803894</v>
      </c>
      <c r="AN7">
        <f t="shared" si="10"/>
        <v>5778.9054846841627</v>
      </c>
      <c r="AO7">
        <f t="shared" si="11"/>
        <v>-288.94527423420817</v>
      </c>
      <c r="AP7">
        <f t="shared" si="12"/>
        <v>-16.679771318987125</v>
      </c>
      <c r="AQ7">
        <f t="shared" si="13"/>
        <v>-2646.8087144145388</v>
      </c>
      <c r="AR7">
        <f t="shared" si="14"/>
        <v>2826.4717247164285</v>
      </c>
      <c r="AS7">
        <f t="shared" si="15"/>
        <v>-640.08220624801265</v>
      </c>
      <c r="AT7">
        <f t="shared" si="16"/>
        <v>867.55341904356521</v>
      </c>
      <c r="AU7">
        <f t="shared" si="17"/>
        <v>3053.9429375119807</v>
      </c>
      <c r="AW7">
        <v>4</v>
      </c>
      <c r="AX7">
        <f>(R7*SUMPRODUCT(K8:$K$23, X8:$X$23)-$AZ$3*SUMPRODUCT(K7:$K$22, W8:$W$23))/Z7</f>
        <v>5150.2655253410703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8661.5478326520079</v>
      </c>
      <c r="P8">
        <f t="shared" si="30"/>
        <v>433.07739163260044</v>
      </c>
      <c r="Q8" s="5">
        <f t="shared" si="31"/>
        <v>25</v>
      </c>
      <c r="R8">
        <f t="shared" si="0"/>
        <v>1000000</v>
      </c>
      <c r="S8">
        <f t="shared" si="1"/>
        <v>5903.8748552538782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4873.9772064150675</v>
      </c>
      <c r="AC8">
        <f t="shared" si="2"/>
        <v>5508.4879789953666</v>
      </c>
      <c r="AE8">
        <f t="shared" si="3"/>
        <v>8081.4775525260093</v>
      </c>
      <c r="AF8">
        <f t="shared" si="4"/>
        <v>-404.07387762630049</v>
      </c>
      <c r="AG8">
        <f t="shared" si="5"/>
        <v>-23.325731464706372</v>
      </c>
      <c r="AH8">
        <f t="shared" si="6"/>
        <v>-3861.7445278167747</v>
      </c>
      <c r="AI8">
        <f t="shared" si="7"/>
        <v>3792.3334156182277</v>
      </c>
      <c r="AJ8">
        <f t="shared" si="8"/>
        <v>-634.51077258029909</v>
      </c>
      <c r="AK8">
        <f t="shared" ref="AK8:AK23" si="32">H8*SUM(AB8:AB8, AE8:AF8)</f>
        <v>909.97511389532133</v>
      </c>
      <c r="AL8">
        <f t="shared" si="9"/>
        <v>4067.7977569332497</v>
      </c>
      <c r="AN8">
        <f t="shared" si="10"/>
        <v>5312.3866870252004</v>
      </c>
      <c r="AO8">
        <f t="shared" si="11"/>
        <v>-265.61933435126002</v>
      </c>
      <c r="AP8">
        <f t="shared" si="12"/>
        <v>-15.333248715081691</v>
      </c>
      <c r="AQ8">
        <f t="shared" si="13"/>
        <v>-2538.5308670261543</v>
      </c>
      <c r="AR8">
        <f t="shared" si="14"/>
        <v>2492.9032369327047</v>
      </c>
      <c r="AS8">
        <f t="shared" si="15"/>
        <v>-417.0978090480574</v>
      </c>
      <c r="AT8">
        <f t="shared" si="16"/>
        <v>598.17522837401805</v>
      </c>
      <c r="AU8">
        <f t="shared" si="17"/>
        <v>2673.980656258665</v>
      </c>
      <c r="AW8">
        <v>5</v>
      </c>
      <c r="AX8">
        <f>(R8*SUMPRODUCT(K9:$K$23, X9:$X$23)-$AZ$3*SUMPRODUCT(K8:$K$22, W9:$W$23))/Z8</f>
        <v>5903.8748552538782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8661.5478326520079</v>
      </c>
      <c r="P9">
        <f t="shared" si="30"/>
        <v>433.07739163260044</v>
      </c>
      <c r="Q9" s="5">
        <f t="shared" si="31"/>
        <v>25</v>
      </c>
      <c r="R9">
        <f t="shared" si="0"/>
        <v>1000000</v>
      </c>
      <c r="S9">
        <f t="shared" si="1"/>
        <v>6446.0016202527022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5508.4879789953666</v>
      </c>
      <c r="AC9">
        <f t="shared" si="2"/>
        <v>5928.4015819152373</v>
      </c>
      <c r="AE9">
        <f t="shared" si="3"/>
        <v>7966.0442081793362</v>
      </c>
      <c r="AF9">
        <f t="shared" si="4"/>
        <v>-398.30221040896686</v>
      </c>
      <c r="AG9">
        <f t="shared" si="5"/>
        <v>-22.992553877464069</v>
      </c>
      <c r="AH9">
        <f t="shared" si="6"/>
        <v>-3996.8109038096973</v>
      </c>
      <c r="AI9">
        <f t="shared" si="7"/>
        <v>3547.938540083208</v>
      </c>
      <c r="AJ9">
        <f t="shared" si="8"/>
        <v>-419.91360291987075</v>
      </c>
      <c r="AK9">
        <f t="shared" si="32"/>
        <v>682.57920478717153</v>
      </c>
      <c r="AL9">
        <f t="shared" si="9"/>
        <v>3810.6041419505086</v>
      </c>
      <c r="AN9">
        <f t="shared" si="10"/>
        <v>4976.7213329124179</v>
      </c>
      <c r="AO9">
        <f t="shared" si="11"/>
        <v>-248.83606664562092</v>
      </c>
      <c r="AP9">
        <f t="shared" si="12"/>
        <v>-14.364411041382649</v>
      </c>
      <c r="AQ9">
        <f t="shared" si="13"/>
        <v>-2496.975106939914</v>
      </c>
      <c r="AR9">
        <f t="shared" si="14"/>
        <v>2216.5457482854999</v>
      </c>
      <c r="AS9">
        <f t="shared" si="15"/>
        <v>-262.3376083559375</v>
      </c>
      <c r="AT9">
        <f t="shared" si="16"/>
        <v>426.43580691891577</v>
      </c>
      <c r="AU9">
        <f t="shared" si="17"/>
        <v>2380.6439468484782</v>
      </c>
      <c r="AW9">
        <v>6</v>
      </c>
      <c r="AX9">
        <f>(R9*SUMPRODUCT(K10:$K$23, X10:$X$23)-$AZ$3*SUMPRODUCT(K9:$K$22, W10:$W$23))/Z9</f>
        <v>6446.0016202527022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8661.5478326520079</v>
      </c>
      <c r="P10">
        <f t="shared" si="30"/>
        <v>433.07739163260044</v>
      </c>
      <c r="Q10" s="5">
        <f t="shared" si="31"/>
        <v>25</v>
      </c>
      <c r="R10">
        <f t="shared" si="0"/>
        <v>1000000</v>
      </c>
      <c r="S10">
        <f t="shared" si="1"/>
        <v>6845.1549404708257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5928.4015819152373</v>
      </c>
      <c r="AC10">
        <f t="shared" si="2"/>
        <v>6204.2172528584306</v>
      </c>
      <c r="AE10">
        <f t="shared" si="3"/>
        <v>7850.5344242948431</v>
      </c>
      <c r="AF10">
        <f t="shared" si="4"/>
        <v>-392.52672121474222</v>
      </c>
      <c r="AG10">
        <f t="shared" si="5"/>
        <v>-22.659155661243844</v>
      </c>
      <c r="AH10">
        <f t="shared" si="6"/>
        <v>-4138.9070978232539</v>
      </c>
      <c r="AI10">
        <f t="shared" si="7"/>
        <v>3296.4414495956034</v>
      </c>
      <c r="AJ10">
        <f t="shared" si="8"/>
        <v>-275.81567094319325</v>
      </c>
      <c r="AK10">
        <f t="shared" si="32"/>
        <v>702.78648746225531</v>
      </c>
      <c r="AL10">
        <f t="shared" si="9"/>
        <v>3723.4122661146657</v>
      </c>
      <c r="AN10">
        <f t="shared" si="10"/>
        <v>4659.912147123182</v>
      </c>
      <c r="AO10">
        <f t="shared" si="11"/>
        <v>-232.99560735615913</v>
      </c>
      <c r="AP10">
        <f t="shared" si="12"/>
        <v>-13.4499983061815</v>
      </c>
      <c r="AQ10">
        <f t="shared" si="13"/>
        <v>-2456.7682171132374</v>
      </c>
      <c r="AR10">
        <f t="shared" si="14"/>
        <v>1956.6983243476041</v>
      </c>
      <c r="AS10">
        <f t="shared" si="15"/>
        <v>-163.71838220562466</v>
      </c>
      <c r="AT10">
        <f t="shared" si="16"/>
        <v>417.15928021722669</v>
      </c>
      <c r="AU10">
        <f t="shared" si="17"/>
        <v>2210.1392223592061</v>
      </c>
      <c r="AW10">
        <v>7</v>
      </c>
      <c r="AX10">
        <f>(R10*SUMPRODUCT(K11:$K$23, X11:$X$23)-$AZ$3*SUMPRODUCT(K10:$K$22, W11:$W$23))/Z10</f>
        <v>6845.1549404708257</v>
      </c>
    </row>
    <row r="11" spans="1:52" x14ac:dyDescent="0.25">
      <c r="A11" t="s">
        <v>33</v>
      </c>
      <c r="C11" s="25">
        <f>AU25</f>
        <v>26821.258618497741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8661.5478326520079</v>
      </c>
      <c r="P11">
        <f t="shared" si="30"/>
        <v>433.07739163260044</v>
      </c>
      <c r="Q11" s="5">
        <f t="shared" si="31"/>
        <v>25</v>
      </c>
      <c r="R11">
        <f t="shared" si="0"/>
        <v>1000000</v>
      </c>
      <c r="S11">
        <f t="shared" si="1"/>
        <v>7111.0788456578539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6204.2172528584306</v>
      </c>
      <c r="AC11">
        <f t="shared" si="2"/>
        <v>6350.3997099103362</v>
      </c>
      <c r="AE11">
        <f t="shared" si="3"/>
        <v>7735.0134962199681</v>
      </c>
      <c r="AF11">
        <f t="shared" si="4"/>
        <v>-386.75067481099842</v>
      </c>
      <c r="AG11">
        <f t="shared" si="5"/>
        <v>-22.325725279322413</v>
      </c>
      <c r="AH11">
        <f t="shared" si="6"/>
        <v>-4273.5530123596473</v>
      </c>
      <c r="AI11">
        <f t="shared" si="7"/>
        <v>3052.38408377</v>
      </c>
      <c r="AJ11">
        <f t="shared" si="8"/>
        <v>-146.18245705190566</v>
      </c>
      <c r="AK11">
        <f t="shared" si="32"/>
        <v>697.95272382477117</v>
      </c>
      <c r="AL11">
        <f t="shared" si="9"/>
        <v>3604.1543505428654</v>
      </c>
      <c r="AN11">
        <f t="shared" si="10"/>
        <v>4366.4682391647912</v>
      </c>
      <c r="AO11">
        <f t="shared" si="11"/>
        <v>-218.32341195823957</v>
      </c>
      <c r="AP11">
        <f t="shared" si="12"/>
        <v>-12.603025243087119</v>
      </c>
      <c r="AQ11">
        <f t="shared" si="13"/>
        <v>-2412.4500242920785</v>
      </c>
      <c r="AR11">
        <f t="shared" si="14"/>
        <v>1723.0917776713859</v>
      </c>
      <c r="AS11">
        <f t="shared" si="15"/>
        <v>-82.521000920315046</v>
      </c>
      <c r="AT11">
        <f t="shared" si="16"/>
        <v>393.99910582040326</v>
      </c>
      <c r="AU11">
        <f t="shared" si="17"/>
        <v>2034.5698825714742</v>
      </c>
      <c r="AW11">
        <v>8</v>
      </c>
      <c r="AX11">
        <f>(R11*SUMPRODUCT(K12:$K$23, X12:$X$23)-$AZ$3*SUMPRODUCT(K11:$K$22, W12:$W$23))/Z11</f>
        <v>7111.0788456578539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8661.5478326520079</v>
      </c>
      <c r="P12">
        <f t="shared" si="30"/>
        <v>433.07739163260044</v>
      </c>
      <c r="Q12" s="5">
        <f t="shared" si="31"/>
        <v>25</v>
      </c>
      <c r="R12">
        <f t="shared" si="0"/>
        <v>1000000</v>
      </c>
      <c r="S12">
        <f t="shared" si="1"/>
        <v>7246.4124909019802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6350.3997099103362</v>
      </c>
      <c r="AC12">
        <f t="shared" si="2"/>
        <v>6374.4959520613156</v>
      </c>
      <c r="AE12">
        <f t="shared" si="3"/>
        <v>7619.3567047344804</v>
      </c>
      <c r="AF12">
        <f t="shared" si="4"/>
        <v>-380.96783523672406</v>
      </c>
      <c r="AG12">
        <f t="shared" si="5"/>
        <v>-21.991902752101907</v>
      </c>
      <c r="AH12">
        <f t="shared" si="6"/>
        <v>-4422.6109770913281</v>
      </c>
      <c r="AI12">
        <f t="shared" si="7"/>
        <v>2793.7859896543268</v>
      </c>
      <c r="AJ12">
        <f t="shared" si="8"/>
        <v>-24.096242150979378</v>
      </c>
      <c r="AK12">
        <f t="shared" si="32"/>
        <v>705.25812727128005</v>
      </c>
      <c r="AL12">
        <f t="shared" si="9"/>
        <v>3474.9478747746275</v>
      </c>
      <c r="AN12">
        <f t="shared" si="10"/>
        <v>4088.9620554169433</v>
      </c>
      <c r="AO12">
        <f t="shared" si="11"/>
        <v>-204.44810277084719</v>
      </c>
      <c r="AP12">
        <f t="shared" si="12"/>
        <v>-11.802053554453956</v>
      </c>
      <c r="AQ12">
        <f t="shared" si="13"/>
        <v>-2373.4140783775106</v>
      </c>
      <c r="AR12">
        <f t="shared" si="14"/>
        <v>1499.2978207141318</v>
      </c>
      <c r="AS12">
        <f t="shared" si="15"/>
        <v>-12.931356760377129</v>
      </c>
      <c r="AT12">
        <f t="shared" si="16"/>
        <v>378.47994698748931</v>
      </c>
      <c r="AU12">
        <f t="shared" si="17"/>
        <v>1864.8464109412441</v>
      </c>
      <c r="AW12">
        <v>9</v>
      </c>
      <c r="AX12">
        <f>(R12*SUMPRODUCT(K13:$K$23, X13:$X$23)-$AZ$3*SUMPRODUCT(K12:$K$22, W13:$W$23))/Z12</f>
        <v>7246.4124909019802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8661.5478326520079</v>
      </c>
      <c r="P13">
        <f t="shared" si="30"/>
        <v>433.07739163260044</v>
      </c>
      <c r="Q13" s="5">
        <f t="shared" si="31"/>
        <v>25</v>
      </c>
      <c r="R13">
        <f t="shared" si="0"/>
        <v>1000000</v>
      </c>
      <c r="S13">
        <f t="shared" si="1"/>
        <v>7253.3934006748495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6374.4959520613156</v>
      </c>
      <c r="AC13">
        <f t="shared" si="2"/>
        <v>6283.6247886452438</v>
      </c>
      <c r="AE13">
        <f t="shared" si="3"/>
        <v>7503.5109310664029</v>
      </c>
      <c r="AF13">
        <f t="shared" si="4"/>
        <v>-375.17554655332015</v>
      </c>
      <c r="AG13">
        <f t="shared" si="5"/>
        <v>-21.657534761800665</v>
      </c>
      <c r="AH13">
        <f t="shared" si="6"/>
        <v>-4577.9585112090554</v>
      </c>
      <c r="AI13">
        <f t="shared" si="7"/>
        <v>2528.7193385422261</v>
      </c>
      <c r="AJ13">
        <f t="shared" si="8"/>
        <v>90.871163416071795</v>
      </c>
      <c r="AK13">
        <f t="shared" si="32"/>
        <v>698.09638010089645</v>
      </c>
      <c r="AL13">
        <f t="shared" si="9"/>
        <v>3317.6868820591944</v>
      </c>
      <c r="AN13">
        <f t="shared" si="10"/>
        <v>3828.841779768693</v>
      </c>
      <c r="AO13">
        <f t="shared" si="11"/>
        <v>-191.44208898843465</v>
      </c>
      <c r="AP13">
        <f t="shared" si="12"/>
        <v>-11.051263162615276</v>
      </c>
      <c r="AQ13">
        <f t="shared" si="13"/>
        <v>-2336.0102990179539</v>
      </c>
      <c r="AR13">
        <f t="shared" si="14"/>
        <v>1290.3381285996886</v>
      </c>
      <c r="AS13">
        <f t="shared" si="15"/>
        <v>46.369134430539958</v>
      </c>
      <c r="AT13">
        <f t="shared" si="16"/>
        <v>356.21998968098046</v>
      </c>
      <c r="AU13">
        <f t="shared" si="17"/>
        <v>1692.9272527112091</v>
      </c>
      <c r="AW13">
        <v>10</v>
      </c>
      <c r="AX13">
        <f>(R13*SUMPRODUCT(K14:$K$23, X14:$X$23)-$AZ$3*SUMPRODUCT(K13:$K$22, W14:$W$23))/Z13</f>
        <v>7253.3934006748495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8661.5478326520079</v>
      </c>
      <c r="P14">
        <f t="shared" si="30"/>
        <v>433.07739163260044</v>
      </c>
      <c r="Q14" s="5">
        <f t="shared" si="31"/>
        <v>25</v>
      </c>
      <c r="R14">
        <f t="shared" si="0"/>
        <v>1000000</v>
      </c>
      <c r="S14">
        <f t="shared" si="1"/>
        <v>7128.6304305510494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6283.6247886452438</v>
      </c>
      <c r="AC14">
        <f t="shared" si="2"/>
        <v>6079.915494635643</v>
      </c>
      <c r="AE14">
        <f t="shared" si="3"/>
        <v>7387.3206625466673</v>
      </c>
      <c r="AF14">
        <f t="shared" si="4"/>
        <v>-369.36603312733342</v>
      </c>
      <c r="AG14">
        <f t="shared" si="5"/>
        <v>-21.322172449069086</v>
      </c>
      <c r="AH14">
        <f t="shared" si="6"/>
        <v>-4751.4786045428946</v>
      </c>
      <c r="AI14">
        <f t="shared" si="7"/>
        <v>2245.1538524273701</v>
      </c>
      <c r="AJ14">
        <f t="shared" si="8"/>
        <v>203.70929400960085</v>
      </c>
      <c r="AK14">
        <f t="shared" si="32"/>
        <v>683.70118208851932</v>
      </c>
      <c r="AL14">
        <f t="shared" si="9"/>
        <v>3132.5643285254901</v>
      </c>
      <c r="AN14">
        <f t="shared" si="10"/>
        <v>3585.2700973485566</v>
      </c>
      <c r="AO14">
        <f t="shared" si="11"/>
        <v>-179.26350486742788</v>
      </c>
      <c r="AP14">
        <f t="shared" si="12"/>
        <v>-10.348237308789452</v>
      </c>
      <c r="AQ14">
        <f t="shared" si="13"/>
        <v>-2306.0233794137771</v>
      </c>
      <c r="AR14">
        <f t="shared" si="14"/>
        <v>1089.6349757585624</v>
      </c>
      <c r="AS14">
        <f t="shared" si="15"/>
        <v>98.865728689355322</v>
      </c>
      <c r="AT14">
        <f t="shared" si="16"/>
        <v>331.8190065975553</v>
      </c>
      <c r="AU14">
        <f t="shared" si="17"/>
        <v>1520.3197110454728</v>
      </c>
      <c r="AW14">
        <v>11</v>
      </c>
      <c r="AX14">
        <f>(R14*SUMPRODUCT(K15:$K$23, X15:$X$23)-$AZ$3*SUMPRODUCT(K14:$K$22, W15:$W$23))/Z14</f>
        <v>7128.6304305510494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8661.5478326520079</v>
      </c>
      <c r="P15">
        <f t="shared" si="30"/>
        <v>433.07739163260044</v>
      </c>
      <c r="Q15" s="5">
        <f t="shared" si="31"/>
        <v>25</v>
      </c>
      <c r="R15">
        <f t="shared" si="0"/>
        <v>1000000</v>
      </c>
      <c r="S15">
        <f t="shared" si="1"/>
        <v>6865.6590449836467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6079.915494635643</v>
      </c>
      <c r="AC15">
        <f t="shared" si="2"/>
        <v>5763.0657378715787</v>
      </c>
      <c r="AE15">
        <f t="shared" si="3"/>
        <v>7270.543035160511</v>
      </c>
      <c r="AF15">
        <f t="shared" si="4"/>
        <v>-363.52715175802558</v>
      </c>
      <c r="AG15">
        <f t="shared" si="5"/>
        <v>-20.985114830608754</v>
      </c>
      <c r="AH15">
        <f t="shared" si="6"/>
        <v>-4953.4357587854438</v>
      </c>
      <c r="AI15">
        <f t="shared" si="7"/>
        <v>1932.5950097864325</v>
      </c>
      <c r="AJ15">
        <f t="shared" si="8"/>
        <v>316.8497567640643</v>
      </c>
      <c r="AK15">
        <f t="shared" si="32"/>
        <v>674.02173852017881</v>
      </c>
      <c r="AL15">
        <f t="shared" si="9"/>
        <v>2923.4665050706753</v>
      </c>
      <c r="AN15">
        <f t="shared" si="10"/>
        <v>3354.4963397483275</v>
      </c>
      <c r="AO15">
        <f t="shared" si="11"/>
        <v>-167.72481698741638</v>
      </c>
      <c r="AP15">
        <f t="shared" si="12"/>
        <v>-9.6821503631910364</v>
      </c>
      <c r="AQ15">
        <f t="shared" si="13"/>
        <v>-2285.425179614168</v>
      </c>
      <c r="AR15">
        <f t="shared" si="14"/>
        <v>891.66419278355158</v>
      </c>
      <c r="AS15">
        <f t="shared" si="15"/>
        <v>146.18871577750542</v>
      </c>
      <c r="AT15">
        <f t="shared" si="16"/>
        <v>310.9813728964233</v>
      </c>
      <c r="AU15">
        <f t="shared" si="17"/>
        <v>1348.8342814574803</v>
      </c>
      <c r="AW15">
        <v>12</v>
      </c>
      <c r="AX15">
        <f>(R15*SUMPRODUCT(K16:$K$23, X16:$X$23)-$AZ$3*SUMPRODUCT(K15:$K$22, W16:$W$23))/Z15</f>
        <v>6865.6590449836467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8661.5478326520079</v>
      </c>
      <c r="P16">
        <f t="shared" si="30"/>
        <v>433.07739163260044</v>
      </c>
      <c r="Q16" s="5">
        <f t="shared" si="31"/>
        <v>25</v>
      </c>
      <c r="R16">
        <f t="shared" si="0"/>
        <v>1000000</v>
      </c>
      <c r="S16">
        <f t="shared" si="1"/>
        <v>6472.2163450793005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5763.0657378715787</v>
      </c>
      <c r="AC16">
        <f t="shared" si="2"/>
        <v>5345.0445466216952</v>
      </c>
      <c r="AE16">
        <f t="shared" si="3"/>
        <v>7153.0920074106916</v>
      </c>
      <c r="AF16">
        <f t="shared" si="4"/>
        <v>-357.65460037053458</v>
      </c>
      <c r="AG16">
        <f t="shared" si="5"/>
        <v>-20.646113563112845</v>
      </c>
      <c r="AH16">
        <f t="shared" si="6"/>
        <v>-5166.0047675929582</v>
      </c>
      <c r="AI16">
        <f t="shared" si="7"/>
        <v>1608.7865258840866</v>
      </c>
      <c r="AJ16">
        <f t="shared" si="8"/>
        <v>418.02119124988349</v>
      </c>
      <c r="AK16">
        <f t="shared" si="32"/>
        <v>686.95012202667203</v>
      </c>
      <c r="AL16">
        <f t="shared" si="9"/>
        <v>2713.7578391606421</v>
      </c>
      <c r="AN16">
        <f t="shared" si="10"/>
        <v>3129.1424778812748</v>
      </c>
      <c r="AO16">
        <f t="shared" si="11"/>
        <v>-156.45712389406373</v>
      </c>
      <c r="AP16">
        <f t="shared" si="12"/>
        <v>-9.0317069718334277</v>
      </c>
      <c r="AQ16">
        <f t="shared" si="13"/>
        <v>-2259.884948000808</v>
      </c>
      <c r="AR16">
        <f t="shared" si="14"/>
        <v>703.76869901456951</v>
      </c>
      <c r="AS16">
        <f t="shared" si="15"/>
        <v>182.86467793779093</v>
      </c>
      <c r="AT16">
        <f t="shared" si="16"/>
        <v>300.5084800800002</v>
      </c>
      <c r="AU16">
        <f t="shared" si="17"/>
        <v>1187.1418570323606</v>
      </c>
      <c r="AW16">
        <v>13</v>
      </c>
      <c r="AX16">
        <f>(R16*SUMPRODUCT(K17:$K$23, X17:$X$23)-$AZ$3*SUMPRODUCT(K16:$K$22, W17:$W$23))/Z16</f>
        <v>6472.2163450793005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8661.5478326520079</v>
      </c>
      <c r="P17">
        <f t="shared" si="30"/>
        <v>433.07739163260044</v>
      </c>
      <c r="Q17" s="5">
        <f t="shared" si="31"/>
        <v>25</v>
      </c>
      <c r="R17">
        <f t="shared" si="0"/>
        <v>1000000</v>
      </c>
      <c r="S17">
        <f t="shared" si="1"/>
        <v>5964.0837132475344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5345.0445466216952</v>
      </c>
      <c r="AC17">
        <f t="shared" si="2"/>
        <v>4844.0301765674631</v>
      </c>
      <c r="AE17">
        <f t="shared" si="3"/>
        <v>7034.911160611915</v>
      </c>
      <c r="AF17">
        <f t="shared" si="4"/>
        <v>-351.74555803059576</v>
      </c>
      <c r="AG17">
        <f t="shared" si="5"/>
        <v>-20.30500580419341</v>
      </c>
      <c r="AH17">
        <f t="shared" si="6"/>
        <v>-5385.8649315322837</v>
      </c>
      <c r="AI17">
        <f t="shared" si="7"/>
        <v>1276.9956652448418</v>
      </c>
      <c r="AJ17">
        <f t="shared" si="8"/>
        <v>501.01437005423213</v>
      </c>
      <c r="AK17">
        <f t="shared" si="32"/>
        <v>742.14056620582608</v>
      </c>
      <c r="AL17">
        <f t="shared" si="9"/>
        <v>2520.1506015048999</v>
      </c>
      <c r="AN17">
        <f t="shared" si="10"/>
        <v>2898.6002606266366</v>
      </c>
      <c r="AO17">
        <f t="shared" si="11"/>
        <v>-144.93001303133181</v>
      </c>
      <c r="AP17">
        <f t="shared" si="12"/>
        <v>-8.3662883257989744</v>
      </c>
      <c r="AQ17">
        <f t="shared" si="13"/>
        <v>-2219.142379742776</v>
      </c>
      <c r="AR17">
        <f t="shared" si="14"/>
        <v>526.1615795267295</v>
      </c>
      <c r="AS17">
        <f t="shared" si="15"/>
        <v>206.43336503634933</v>
      </c>
      <c r="AT17">
        <f t="shared" si="16"/>
        <v>305.78479095373433</v>
      </c>
      <c r="AU17">
        <f t="shared" si="17"/>
        <v>1038.3797355168131</v>
      </c>
      <c r="AW17">
        <v>14</v>
      </c>
      <c r="AX17">
        <f>(R17*SUMPRODUCT(K18:$K$23, X18:$X$23)-$AZ$3*SUMPRODUCT(K17:$K$22, W18:$W$23))/Z17</f>
        <v>5964.0837132475344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8661.5478326520079</v>
      </c>
      <c r="P18">
        <f t="shared" si="30"/>
        <v>433.07739163260044</v>
      </c>
      <c r="Q18" s="5">
        <f t="shared" si="31"/>
        <v>25</v>
      </c>
      <c r="R18">
        <f t="shared" si="0"/>
        <v>1000000</v>
      </c>
      <c r="S18">
        <f t="shared" si="1"/>
        <v>5343.5519409166618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4844.0301765674631</v>
      </c>
      <c r="AC18">
        <f t="shared" si="2"/>
        <v>4266.5319774030368</v>
      </c>
      <c r="AE18">
        <f t="shared" si="3"/>
        <v>6915.7689885721102</v>
      </c>
      <c r="AF18">
        <f t="shared" si="4"/>
        <v>-345.78844942860553</v>
      </c>
      <c r="AG18">
        <f t="shared" si="5"/>
        <v>-19.961123352864483</v>
      </c>
      <c r="AH18">
        <f t="shared" si="6"/>
        <v>-5633.2957314796658</v>
      </c>
      <c r="AI18">
        <f t="shared" si="7"/>
        <v>916.72368431097402</v>
      </c>
      <c r="AJ18">
        <f t="shared" si="8"/>
        <v>577.4981991644263</v>
      </c>
      <c r="AK18">
        <f t="shared" si="32"/>
        <v>800.12215117133871</v>
      </c>
      <c r="AL18">
        <f t="shared" si="9"/>
        <v>2294.3440346467391</v>
      </c>
      <c r="AN18">
        <f t="shared" si="10"/>
        <v>2662.8446061088721</v>
      </c>
      <c r="AO18">
        <f t="shared" si="11"/>
        <v>-133.1422303054436</v>
      </c>
      <c r="AP18">
        <f t="shared" si="12"/>
        <v>-7.685822030765018</v>
      </c>
      <c r="AQ18">
        <f t="shared" si="13"/>
        <v>-2169.0416753327545</v>
      </c>
      <c r="AR18">
        <f t="shared" si="14"/>
        <v>352.97487843990848</v>
      </c>
      <c r="AS18">
        <f t="shared" si="15"/>
        <v>222.35964897377011</v>
      </c>
      <c r="AT18">
        <f t="shared" si="16"/>
        <v>308.07867613789819</v>
      </c>
      <c r="AU18">
        <f t="shared" si="17"/>
        <v>883.41320355157677</v>
      </c>
      <c r="AW18">
        <v>15</v>
      </c>
      <c r="AX18">
        <f>(R18*SUMPRODUCT(K19:$K$23, X19:$X$23)-$AZ$3*SUMPRODUCT(K18:$K$22, W19:$W$23))/Z18</f>
        <v>5343.5519409166618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8661.5478326520079</v>
      </c>
      <c r="P19">
        <f t="shared" si="30"/>
        <v>433.07739163260044</v>
      </c>
      <c r="Q19" s="5">
        <f t="shared" si="31"/>
        <v>25</v>
      </c>
      <c r="R19">
        <f t="shared" si="0"/>
        <v>1000000</v>
      </c>
      <c r="S19">
        <f t="shared" si="1"/>
        <v>4599.461644826958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4266.5319774030368</v>
      </c>
      <c r="AC19">
        <f t="shared" si="2"/>
        <v>3608.5080307179587</v>
      </c>
      <c r="AE19">
        <f t="shared" si="3"/>
        <v>6795.4181002303794</v>
      </c>
      <c r="AF19">
        <f t="shared" si="4"/>
        <v>-339.77090501151901</v>
      </c>
      <c r="AG19">
        <f t="shared" si="5"/>
        <v>-19.613752159323198</v>
      </c>
      <c r="AH19">
        <f t="shared" si="6"/>
        <v>-5910.3984005056191</v>
      </c>
      <c r="AI19">
        <f t="shared" si="7"/>
        <v>525.63504255391854</v>
      </c>
      <c r="AJ19">
        <f t="shared" si="8"/>
        <v>658.02394668507804</v>
      </c>
      <c r="AK19">
        <f t="shared" si="32"/>
        <v>787.00795127044739</v>
      </c>
      <c r="AL19">
        <f t="shared" si="9"/>
        <v>1970.666940509444</v>
      </c>
      <c r="AN19">
        <f t="shared" si="10"/>
        <v>2437.5859453628682</v>
      </c>
      <c r="AO19">
        <f t="shared" si="11"/>
        <v>-121.87929726814342</v>
      </c>
      <c r="AP19">
        <f t="shared" si="12"/>
        <v>-7.0356534203209611</v>
      </c>
      <c r="AQ19">
        <f t="shared" si="13"/>
        <v>-2120.1203310918045</v>
      </c>
      <c r="AR19">
        <f t="shared" si="14"/>
        <v>188.55066358259938</v>
      </c>
      <c r="AS19">
        <f t="shared" si="15"/>
        <v>236.03991696954935</v>
      </c>
      <c r="AT19">
        <f t="shared" si="16"/>
        <v>282.30779807950739</v>
      </c>
      <c r="AU19">
        <f t="shared" si="17"/>
        <v>706.8983786316561</v>
      </c>
      <c r="AW19">
        <v>16</v>
      </c>
      <c r="AX19">
        <f>(R19*SUMPRODUCT(K20:$K$23, X20:$X$23)-$AZ$3*SUMPRODUCT(K19:$K$22, W20:$W$23))/Z19</f>
        <v>4599.461644826958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8661.5478326520079</v>
      </c>
      <c r="P20">
        <f t="shared" si="30"/>
        <v>433.07739163260044</v>
      </c>
      <c r="Q20" s="5">
        <f t="shared" si="31"/>
        <v>25</v>
      </c>
      <c r="R20">
        <f t="shared" si="0"/>
        <v>1000000</v>
      </c>
      <c r="S20">
        <f t="shared" si="1"/>
        <v>3670.953134950284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3608.5080307179587</v>
      </c>
      <c r="AC20">
        <f t="shared" si="2"/>
        <v>2828.3883322264937</v>
      </c>
      <c r="AE20">
        <f t="shared" si="3"/>
        <v>6673.5313495704422</v>
      </c>
      <c r="AF20">
        <f t="shared" si="4"/>
        <v>-333.67656747852214</v>
      </c>
      <c r="AG20">
        <f t="shared" si="5"/>
        <v>-19.261947975432264</v>
      </c>
      <c r="AH20">
        <f t="shared" si="6"/>
        <v>-6226.6664919080704</v>
      </c>
      <c r="AI20">
        <f t="shared" si="7"/>
        <v>93.926342208417736</v>
      </c>
      <c r="AJ20">
        <f t="shared" si="8"/>
        <v>780.11969849146499</v>
      </c>
      <c r="AK20">
        <f t="shared" si="32"/>
        <v>540.19610073557647</v>
      </c>
      <c r="AL20">
        <f t="shared" si="9"/>
        <v>1414.2421414354592</v>
      </c>
      <c r="AN20">
        <f t="shared" si="10"/>
        <v>2270.5718692920277</v>
      </c>
      <c r="AO20">
        <f t="shared" si="11"/>
        <v>-113.52859346460139</v>
      </c>
      <c r="AP20">
        <f t="shared" si="12"/>
        <v>-6.553597327987104</v>
      </c>
      <c r="AQ20">
        <f t="shared" si="13"/>
        <v>-2118.5326082119582</v>
      </c>
      <c r="AR20">
        <f t="shared" si="14"/>
        <v>31.957070287480878</v>
      </c>
      <c r="AS20">
        <f t="shared" si="15"/>
        <v>265.42436819290788</v>
      </c>
      <c r="AT20">
        <f t="shared" si="16"/>
        <v>183.79385755195298</v>
      </c>
      <c r="AU20">
        <f t="shared" si="17"/>
        <v>481.17529603234175</v>
      </c>
      <c r="AW20">
        <v>17</v>
      </c>
      <c r="AX20">
        <f>(R20*SUMPRODUCT(K21:$K$23, X21:$X$23)-$AZ$3*SUMPRODUCT(K20:$K$22, W21:$W$23))/Z20</f>
        <v>3670.953134950284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8661.5478326520079</v>
      </c>
      <c r="P21">
        <f t="shared" si="30"/>
        <v>433.07739163260044</v>
      </c>
      <c r="Q21" s="5">
        <f t="shared" si="31"/>
        <v>25</v>
      </c>
      <c r="R21">
        <f t="shared" si="0"/>
        <v>1000000</v>
      </c>
      <c r="S21">
        <f t="shared" si="1"/>
        <v>2568.6930716103093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2828.3883322264937</v>
      </c>
      <c r="AC21">
        <f t="shared" si="2"/>
        <v>1942.402759963818</v>
      </c>
      <c r="AE21">
        <f t="shared" si="3"/>
        <v>6549.7176761390238</v>
      </c>
      <c r="AF21">
        <f t="shared" si="4"/>
        <v>-327.48588380695122</v>
      </c>
      <c r="AG21">
        <f t="shared" si="5"/>
        <v>-18.904582075527312</v>
      </c>
      <c r="AH21">
        <f t="shared" si="6"/>
        <v>-6589.8568060251791</v>
      </c>
      <c r="AI21">
        <f t="shared" si="7"/>
        <v>-386.52959576863395</v>
      </c>
      <c r="AJ21">
        <f t="shared" si="8"/>
        <v>885.98557226267576</v>
      </c>
      <c r="AK21">
        <f t="shared" si="32"/>
        <v>464.29681238985455</v>
      </c>
      <c r="AL21">
        <f t="shared" si="9"/>
        <v>963.7527888838963</v>
      </c>
      <c r="AN21">
        <f t="shared" si="10"/>
        <v>2119.705193323849</v>
      </c>
      <c r="AO21">
        <f t="shared" si="11"/>
        <v>-105.98525966619245</v>
      </c>
      <c r="AP21">
        <f t="shared" si="12"/>
        <v>-6.1181478018658986</v>
      </c>
      <c r="AQ21">
        <f t="shared" si="13"/>
        <v>-2132.6955428751198</v>
      </c>
      <c r="AR21">
        <f t="shared" si="14"/>
        <v>-125.09375701932933</v>
      </c>
      <c r="AS21">
        <f t="shared" si="15"/>
        <v>286.73422452649442</v>
      </c>
      <c r="AT21">
        <f t="shared" si="16"/>
        <v>150.26179953555504</v>
      </c>
      <c r="AU21">
        <f t="shared" si="17"/>
        <v>311.9022670427201</v>
      </c>
      <c r="AW21">
        <v>18</v>
      </c>
      <c r="AX21">
        <f>(R21*SUMPRODUCT(K22:$K$23, X22:$X$23)-$AZ$3*SUMPRODUCT(K21:$K$22, W22:$W$23))/Z21</f>
        <v>2568.6930716103093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8661.5478326520079</v>
      </c>
      <c r="P22">
        <f t="shared" si="30"/>
        <v>433.07739163260044</v>
      </c>
      <c r="Q22" s="5">
        <f t="shared" si="31"/>
        <v>25</v>
      </c>
      <c r="R22">
        <f t="shared" si="0"/>
        <v>1000000</v>
      </c>
      <c r="S22">
        <f t="shared" si="1"/>
        <v>1331.7528036713009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1942.402759963818</v>
      </c>
      <c r="AC22">
        <f t="shared" si="2"/>
        <v>987.65028141470771</v>
      </c>
      <c r="AE22">
        <f t="shared" si="3"/>
        <v>6423.5495737819538</v>
      </c>
      <c r="AF22">
        <f t="shared" si="4"/>
        <v>-321.17747868909771</v>
      </c>
      <c r="AG22">
        <f t="shared" si="5"/>
        <v>-18.54042053998327</v>
      </c>
      <c r="AH22">
        <f t="shared" si="6"/>
        <v>-7004.6285915508706</v>
      </c>
      <c r="AI22">
        <f t="shared" si="7"/>
        <v>-920.79691699799787</v>
      </c>
      <c r="AJ22">
        <f t="shared" si="8"/>
        <v>954.75247854911026</v>
      </c>
      <c r="AK22">
        <f t="shared" si="32"/>
        <v>563.1342398539673</v>
      </c>
      <c r="AL22">
        <f t="shared" si="9"/>
        <v>597.0898014050797</v>
      </c>
      <c r="AN22">
        <f t="shared" si="10"/>
        <v>1942.8719849578927</v>
      </c>
      <c r="AO22">
        <f t="shared" si="11"/>
        <v>-97.143599247894642</v>
      </c>
      <c r="AP22">
        <f t="shared" si="12"/>
        <v>-5.6077505501779958</v>
      </c>
      <c r="AQ22">
        <f t="shared" si="13"/>
        <v>-2118.6256133377524</v>
      </c>
      <c r="AR22">
        <f t="shared" si="14"/>
        <v>-278.50497817793212</v>
      </c>
      <c r="AS22">
        <f t="shared" si="15"/>
        <v>288.77520471131714</v>
      </c>
      <c r="AT22">
        <f t="shared" si="16"/>
        <v>170.3260363784608</v>
      </c>
      <c r="AU22">
        <f t="shared" si="17"/>
        <v>180.59626291184586</v>
      </c>
      <c r="AW22">
        <v>19</v>
      </c>
      <c r="AX22">
        <f>(R22*SUMPRODUCT(K23:$K$23, X23:$X$23)-$AZ$3*SUMPRODUCT(K22:$K$22, W23:$W$23))/Z22</f>
        <v>1331.7528036713009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8661.5478326520079</v>
      </c>
      <c r="P23">
        <f t="shared" si="30"/>
        <v>433.07739163260044</v>
      </c>
      <c r="Q23" s="5">
        <f t="shared" si="31"/>
        <v>25</v>
      </c>
      <c r="R23">
        <f t="shared" si="0"/>
        <v>1000000</v>
      </c>
      <c r="S23">
        <f t="shared" si="1"/>
        <v>1359.0846621792093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987.65028141470771</v>
      </c>
      <c r="AC23">
        <f t="shared" si="2"/>
        <v>987.65028141470759</v>
      </c>
      <c r="AE23">
        <f t="shared" si="3"/>
        <v>6294.3688443139072</v>
      </c>
      <c r="AF23">
        <f t="shared" si="4"/>
        <v>-314.7184422156954</v>
      </c>
      <c r="AG23">
        <f t="shared" si="5"/>
        <v>-18.167563598118139</v>
      </c>
      <c r="AH23">
        <f t="shared" si="6"/>
        <v>-7498.109458611817</v>
      </c>
      <c r="AI23">
        <f t="shared" si="7"/>
        <v>-1536.6266201117232</v>
      </c>
      <c r="AJ23">
        <f t="shared" si="8"/>
        <v>0</v>
      </c>
      <c r="AK23">
        <f t="shared" si="32"/>
        <v>723.90254101699247</v>
      </c>
      <c r="AL23">
        <f t="shared" si="9"/>
        <v>-812.72407909473077</v>
      </c>
      <c r="AN23">
        <f t="shared" si="10"/>
        <v>1724.6126255395568</v>
      </c>
      <c r="AO23">
        <f t="shared" si="11"/>
        <v>-86.23063127697786</v>
      </c>
      <c r="AP23">
        <f t="shared" si="12"/>
        <v>-4.977784164159929</v>
      </c>
      <c r="AQ23">
        <f t="shared" si="13"/>
        <v>-2054.4290555328967</v>
      </c>
      <c r="AR23">
        <f t="shared" si="14"/>
        <v>-421.02484543447758</v>
      </c>
      <c r="AS23">
        <f t="shared" si="15"/>
        <v>0</v>
      </c>
      <c r="AT23">
        <f t="shared" si="16"/>
        <v>198.3441855375024</v>
      </c>
      <c r="AU23">
        <f t="shared" si="17"/>
        <v>-222.68065989697521</v>
      </c>
      <c r="AW23">
        <v>20</v>
      </c>
      <c r="AX23">
        <f>(R23*SUMPRODUCT(K$23:$K24, X$23:$X24)-$AZ$3*SUMPRODUCT(K$22:$K23, W$23:$W24))/Z23</f>
        <v>1359.0846621792093</v>
      </c>
    </row>
    <row r="25" spans="5:50" x14ac:dyDescent="0.25">
      <c r="AN25" s="6">
        <f t="shared" ref="AN25:AU25" si="33">SUM(AN3:AN23)</f>
        <v>81552.001478170801</v>
      </c>
      <c r="AO25" s="6">
        <f t="shared" si="33"/>
        <v>-10573.760948397548</v>
      </c>
      <c r="AP25" s="6">
        <f t="shared" si="33"/>
        <v>-483.5349265666847</v>
      </c>
      <c r="AQ25" s="6">
        <f t="shared" si="33"/>
        <v>-48232.736842345541</v>
      </c>
      <c r="AR25" s="6">
        <f t="shared" si="33"/>
        <v>22261.968760861022</v>
      </c>
      <c r="AS25" s="6">
        <f t="shared" si="33"/>
        <v>-3037.7729423179585</v>
      </c>
      <c r="AT25" s="6">
        <f t="shared" si="33"/>
        <v>7597.062799954675</v>
      </c>
      <c r="AU25" s="7">
        <f t="shared" si="33"/>
        <v>26821.258618497741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FEC6-03EA-4FDF-BF58-49685602E530}">
  <sheetPr codeName="Sheet69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'T.26.04.F'!C3*(1+C12)</f>
        <v>8615.3185060732776</v>
      </c>
      <c r="K3">
        <v>1</v>
      </c>
      <c r="L3" s="2">
        <v>0</v>
      </c>
      <c r="O3">
        <f>$C$3</f>
        <v>8615.3185060732776</v>
      </c>
      <c r="P3">
        <f>O3*B5</f>
        <v>6892.2548048586223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8615.3185060732776</v>
      </c>
      <c r="AF3">
        <f t="shared" ref="AF3:AF23" si="4">-$Z3*P3</f>
        <v>-6892.2548048586223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1449.9139594146554</v>
      </c>
      <c r="AJ3">
        <f t="shared" ref="AJ3:AJ23" si="8">AB3-AC3</f>
        <v>0</v>
      </c>
      <c r="AL3">
        <f t="shared" ref="AL3:AL23" si="9">SUM(AI3:AK3)</f>
        <v>1449.9139594146554</v>
      </c>
      <c r="AN3">
        <f t="shared" ref="AN3:AN23" si="10">AE3*$K3</f>
        <v>8615.3185060732776</v>
      </c>
      <c r="AO3">
        <f t="shared" ref="AO3:AO23" si="11">AF3*$K3</f>
        <v>-6892.2548048586223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1449.9139594146554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1449.9139594146554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4528.3814070631261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Mortalities!B2:B21</f>
        <v>2.341728E-3</v>
      </c>
      <c r="R4">
        <f t="shared" si="0"/>
        <v>2000000</v>
      </c>
      <c r="S4">
        <f t="shared" si="1"/>
        <v>136.16378924378742</v>
      </c>
      <c r="U4">
        <f t="shared" ref="U4:U23" si="21">M4</f>
        <v>2.341728E-3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2.341728E-3</v>
      </c>
      <c r="Y4">
        <f t="shared" ref="Y4:Y23" si="25">V4*W4</f>
        <v>0.01</v>
      </c>
      <c r="Z4">
        <f t="shared" ref="Z4:Z23" si="26">MAX(0, W4-X4-Y4)</f>
        <v>0.987658272</v>
      </c>
      <c r="AB4">
        <f t="shared" ref="AB4:AB23" si="27">AC3</f>
        <v>0</v>
      </c>
      <c r="AC4">
        <f t="shared" si="2"/>
        <v>134.48329279349127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-134.48329279349127</v>
      </c>
      <c r="AK4">
        <f>G4*MAX(0, SUM(AB4, AE4:AF4))</f>
        <v>0</v>
      </c>
      <c r="AL4">
        <f t="shared" si="9"/>
        <v>-4817.9392927934914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-4393.8981142696312</v>
      </c>
      <c r="AR4">
        <f t="shared" si="14"/>
        <v>-4393.8981142696312</v>
      </c>
      <c r="AS4">
        <f t="shared" si="15"/>
        <v>-126.16877079790905</v>
      </c>
      <c r="AT4">
        <f t="shared" si="16"/>
        <v>0</v>
      </c>
      <c r="AU4">
        <f t="shared" si="17"/>
        <v>-4520.0668850675402</v>
      </c>
      <c r="AW4">
        <v>1</v>
      </c>
      <c r="AX4">
        <f>(R4*SUMPRODUCT(K5:$K$23, X5:$X$23)-$AZ$3*SUMPRODUCT(K4:$K$22, W5:$W$23))/Z4</f>
        <v>136.16378924378742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2.3453380000000002E-3</v>
      </c>
      <c r="O5">
        <f t="shared" ref="O5:O23" si="29">$C$3</f>
        <v>8615.3185060732776</v>
      </c>
      <c r="P5">
        <f t="shared" ref="P5:P23" si="30">O5*$C$5</f>
        <v>430.76592530366389</v>
      </c>
      <c r="Q5" s="5">
        <f t="shared" ref="Q5:Q23" si="31">$C$8</f>
        <v>25</v>
      </c>
      <c r="R5">
        <f t="shared" si="0"/>
        <v>2000000</v>
      </c>
      <c r="S5">
        <f t="shared" si="1"/>
        <v>338.05637561318042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134.48329279349127</v>
      </c>
      <c r="AC5">
        <f t="shared" si="2"/>
        <v>329.76226277388196</v>
      </c>
      <c r="AE5">
        <f t="shared" si="3"/>
        <v>8403.9442235848692</v>
      </c>
      <c r="AF5">
        <f t="shared" si="4"/>
        <v>-420.19721117924348</v>
      </c>
      <c r="AG5">
        <f t="shared" si="5"/>
        <v>-24.386632420091601</v>
      </c>
      <c r="AH5">
        <f t="shared" si="6"/>
        <v>-4632.7849526718719</v>
      </c>
      <c r="AI5">
        <f t="shared" si="7"/>
        <v>3326.5754273136617</v>
      </c>
      <c r="AJ5">
        <f t="shared" si="8"/>
        <v>-195.27896998039068</v>
      </c>
      <c r="AK5">
        <f>G5*SUM(AB5, AE5:AF5)</f>
        <v>332.8474425131638</v>
      </c>
      <c r="AL5">
        <f t="shared" si="9"/>
        <v>3464.143899846435</v>
      </c>
      <c r="AN5">
        <f t="shared" si="10"/>
        <v>7257.3311824969314</v>
      </c>
      <c r="AO5">
        <f t="shared" si="11"/>
        <v>-362.86655912484662</v>
      </c>
      <c r="AP5">
        <f t="shared" si="12"/>
        <v>-21.059381546314722</v>
      </c>
      <c r="AQ5">
        <f t="shared" si="13"/>
        <v>-4000.6994102212357</v>
      </c>
      <c r="AR5">
        <f t="shared" si="14"/>
        <v>2872.7058316045341</v>
      </c>
      <c r="AS5">
        <f t="shared" si="15"/>
        <v>-168.63559781219431</v>
      </c>
      <c r="AT5">
        <f t="shared" si="16"/>
        <v>287.43457349300724</v>
      </c>
      <c r="AU5">
        <f t="shared" si="17"/>
        <v>2991.5048072853474</v>
      </c>
      <c r="AW5">
        <v>2</v>
      </c>
      <c r="AX5">
        <f>(R5*SUMPRODUCT(K6:$K$23, X6:$X$23)-$AZ$3*SUMPRODUCT(K5:$K$22, W6:$W$23))/Z5</f>
        <v>338.05637561318042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2.3489470000000001E-3</v>
      </c>
      <c r="O6">
        <f t="shared" si="29"/>
        <v>8615.3185060732776</v>
      </c>
      <c r="P6">
        <f t="shared" si="30"/>
        <v>430.76592530366389</v>
      </c>
      <c r="Q6" s="5">
        <f t="shared" si="31"/>
        <v>25</v>
      </c>
      <c r="R6">
        <f t="shared" si="0"/>
        <v>2000000</v>
      </c>
      <c r="S6">
        <f t="shared" si="1"/>
        <v>597.12767385815835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329.76226277388196</v>
      </c>
      <c r="AC6">
        <f t="shared" si="2"/>
        <v>575.28434201177151</v>
      </c>
      <c r="AE6">
        <f t="shared" si="3"/>
        <v>8300.1643617768623</v>
      </c>
      <c r="AF6">
        <f t="shared" si="4"/>
        <v>-415.00821808884314</v>
      </c>
      <c r="AG6">
        <f t="shared" si="5"/>
        <v>-24.085483188827407</v>
      </c>
      <c r="AH6">
        <f t="shared" si="6"/>
        <v>-4582.632565062152</v>
      </c>
      <c r="AI6">
        <f t="shared" si="7"/>
        <v>3278.4380954370399</v>
      </c>
      <c r="AJ6">
        <f t="shared" si="8"/>
        <v>-245.52207923788956</v>
      </c>
      <c r="AK6">
        <f>G6*SUM(AB6, AE6:AF6)</f>
        <v>480.57272677802121</v>
      </c>
      <c r="AL6">
        <f t="shared" si="9"/>
        <v>3513.4887429771716</v>
      </c>
      <c r="AN6">
        <f t="shared" si="10"/>
        <v>6464.3856280328537</v>
      </c>
      <c r="AO6">
        <f t="shared" si="11"/>
        <v>-323.21928140164272</v>
      </c>
      <c r="AP6">
        <f t="shared" si="12"/>
        <v>-18.758405807852185</v>
      </c>
      <c r="AQ6">
        <f t="shared" si="13"/>
        <v>-3569.0743943052898</v>
      </c>
      <c r="AR6">
        <f t="shared" si="14"/>
        <v>2553.3335465180694</v>
      </c>
      <c r="AS6">
        <f t="shared" si="15"/>
        <v>-191.21903268556323</v>
      </c>
      <c r="AT6">
        <f t="shared" si="16"/>
        <v>374.28263981309294</v>
      </c>
      <c r="AU6">
        <f t="shared" si="17"/>
        <v>2736.3971536455992</v>
      </c>
      <c r="AW6">
        <v>3</v>
      </c>
      <c r="AX6">
        <f>(R6*SUMPRODUCT(K7:$K$23, X7:$X$23)-$AZ$3*SUMPRODUCT(K6:$K$22, W7:$W$23))/Z6</f>
        <v>597.12767385815835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2.353459E-3</v>
      </c>
      <c r="O7">
        <f t="shared" si="29"/>
        <v>8615.3185060732776</v>
      </c>
      <c r="P7">
        <f t="shared" si="30"/>
        <v>430.76592530366389</v>
      </c>
      <c r="Q7" s="5">
        <f t="shared" si="31"/>
        <v>25</v>
      </c>
      <c r="R7">
        <f t="shared" si="0"/>
        <v>2000000</v>
      </c>
      <c r="S7">
        <f t="shared" si="1"/>
        <v>815.59386546716075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575.28434201177151</v>
      </c>
      <c r="AC7">
        <f t="shared" si="2"/>
        <v>776.05205315099374</v>
      </c>
      <c r="AE7">
        <f t="shared" si="3"/>
        <v>8197.6286216403914</v>
      </c>
      <c r="AF7">
        <f t="shared" si="4"/>
        <v>-409.88143108201956</v>
      </c>
      <c r="AG7">
        <f t="shared" si="5"/>
        <v>-23.787944159759036</v>
      </c>
      <c r="AH7">
        <f t="shared" si="6"/>
        <v>-4534.7357744075643</v>
      </c>
      <c r="AI7">
        <f t="shared" si="7"/>
        <v>3229.2234719910484</v>
      </c>
      <c r="AJ7">
        <f t="shared" si="8"/>
        <v>-200.76771113922223</v>
      </c>
      <c r="AK7">
        <f>G7*SUM(AB7, AE7:AF7)</f>
        <v>410.62484824919403</v>
      </c>
      <c r="AL7">
        <f t="shared" si="9"/>
        <v>3439.0806091010204</v>
      </c>
      <c r="AN7">
        <f t="shared" si="10"/>
        <v>5779.4225628829199</v>
      </c>
      <c r="AO7">
        <f t="shared" si="11"/>
        <v>-288.97112814414601</v>
      </c>
      <c r="AP7">
        <f t="shared" si="12"/>
        <v>-16.77077451869242</v>
      </c>
      <c r="AQ7">
        <f t="shared" si="13"/>
        <v>-3197.0409323176964</v>
      </c>
      <c r="AR7">
        <f t="shared" si="14"/>
        <v>2276.6397279023854</v>
      </c>
      <c r="AS7">
        <f t="shared" si="15"/>
        <v>-141.5435479223008</v>
      </c>
      <c r="AT7">
        <f t="shared" si="16"/>
        <v>289.49524580644902</v>
      </c>
      <c r="AU7">
        <f t="shared" si="17"/>
        <v>2424.5914257865334</v>
      </c>
      <c r="AW7">
        <v>4</v>
      </c>
      <c r="AX7">
        <f>(R7*SUMPRODUCT(K8:$K$23, X8:$X$23)-$AZ$3*SUMPRODUCT(K7:$K$22, W8:$W$23))/Z7</f>
        <v>815.59386546716075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2.358874E-3</v>
      </c>
      <c r="O8">
        <f t="shared" si="29"/>
        <v>8615.3185060732776</v>
      </c>
      <c r="P8">
        <f t="shared" si="30"/>
        <v>430.76592530366389</v>
      </c>
      <c r="Q8" s="5">
        <f t="shared" si="31"/>
        <v>25</v>
      </c>
      <c r="R8">
        <f t="shared" si="0"/>
        <v>2000000</v>
      </c>
      <c r="S8">
        <f t="shared" si="1"/>
        <v>918.2761006581253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776.05205315099374</v>
      </c>
      <c r="AC8">
        <f t="shared" si="2"/>
        <v>862.95738361769691</v>
      </c>
      <c r="AE8">
        <f t="shared" si="3"/>
        <v>8096.3151624067432</v>
      </c>
      <c r="AF8">
        <f t="shared" si="4"/>
        <v>-404.81575812033714</v>
      </c>
      <c r="AG8">
        <f t="shared" si="5"/>
        <v>-23.493951955169535</v>
      </c>
      <c r="AH8">
        <f t="shared" si="6"/>
        <v>-4489.0210393525949</v>
      </c>
      <c r="AI8">
        <f t="shared" si="7"/>
        <v>3178.9844129786416</v>
      </c>
      <c r="AJ8">
        <f t="shared" si="8"/>
        <v>-86.905330466703163</v>
      </c>
      <c r="AK8">
        <f t="shared" ref="AK8:AK23" si="32">G8*SUM(AB8:AB8, AE8:AF8)</f>
        <v>180.35884604341661</v>
      </c>
      <c r="AL8">
        <f t="shared" si="9"/>
        <v>3272.437928555355</v>
      </c>
      <c r="AN8">
        <f t="shared" si="10"/>
        <v>5322.1402402195727</v>
      </c>
      <c r="AO8">
        <f t="shared" si="11"/>
        <v>-266.10701201097862</v>
      </c>
      <c r="AP8">
        <f t="shared" si="12"/>
        <v>-15.44382902520605</v>
      </c>
      <c r="AQ8">
        <f t="shared" si="13"/>
        <v>-2950.8732100330863</v>
      </c>
      <c r="AR8">
        <f t="shared" si="14"/>
        <v>2089.7161891503015</v>
      </c>
      <c r="AS8">
        <f t="shared" si="15"/>
        <v>-57.12751382431729</v>
      </c>
      <c r="AT8">
        <f t="shared" si="16"/>
        <v>118.55949934660052</v>
      </c>
      <c r="AU8">
        <f t="shared" si="17"/>
        <v>2151.1481746725849</v>
      </c>
      <c r="AW8">
        <v>5</v>
      </c>
      <c r="AX8">
        <f>(R8*SUMPRODUCT(K9:$K$23, X9:$X$23)-$AZ$3*SUMPRODUCT(K8:$K$22, W9:$W$23))/Z8</f>
        <v>918.2761006581253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2.3678979999999998E-3</v>
      </c>
      <c r="O9">
        <f t="shared" si="29"/>
        <v>8615.3185060732776</v>
      </c>
      <c r="P9">
        <f t="shared" si="30"/>
        <v>430.76592530366389</v>
      </c>
      <c r="Q9" s="5">
        <f t="shared" si="31"/>
        <v>25</v>
      </c>
      <c r="R9">
        <f t="shared" si="0"/>
        <v>2000000</v>
      </c>
      <c r="S9">
        <f t="shared" si="1"/>
        <v>948.09893711524217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862.95738361769691</v>
      </c>
      <c r="AC9">
        <f t="shared" si="2"/>
        <v>879.96404037480897</v>
      </c>
      <c r="AE9">
        <f t="shared" si="3"/>
        <v>7996.1807623022441</v>
      </c>
      <c r="AF9">
        <f t="shared" si="4"/>
        <v>-399.80903811511223</v>
      </c>
      <c r="AG9">
        <f t="shared" si="5"/>
        <v>-23.203381153771101</v>
      </c>
      <c r="AH9">
        <f t="shared" si="6"/>
        <v>-4450.5025477393629</v>
      </c>
      <c r="AI9">
        <f t="shared" si="7"/>
        <v>3122.6657952939977</v>
      </c>
      <c r="AJ9">
        <f t="shared" si="8"/>
        <v>-17.006656757112069</v>
      </c>
      <c r="AK9">
        <f t="shared" si="32"/>
        <v>49.910041736048484</v>
      </c>
      <c r="AL9">
        <f t="shared" si="9"/>
        <v>3155.5691802729343</v>
      </c>
      <c r="AN9">
        <f t="shared" si="10"/>
        <v>4995.5489000065027</v>
      </c>
      <c r="AO9">
        <f t="shared" si="11"/>
        <v>-249.77744500032517</v>
      </c>
      <c r="AP9">
        <f t="shared" si="12"/>
        <v>-14.496123667641955</v>
      </c>
      <c r="AQ9">
        <f t="shared" si="13"/>
        <v>-2780.4152717070792</v>
      </c>
      <c r="AR9">
        <f t="shared" si="14"/>
        <v>1950.8600596314566</v>
      </c>
      <c r="AS9">
        <f t="shared" si="15"/>
        <v>-10.624770497474165</v>
      </c>
      <c r="AT9">
        <f t="shared" si="16"/>
        <v>31.180892666814806</v>
      </c>
      <c r="AU9">
        <f t="shared" si="17"/>
        <v>1971.4161818007974</v>
      </c>
      <c r="AW9">
        <v>6</v>
      </c>
      <c r="AX9">
        <f>(R9*SUMPRODUCT(K10:$K$23, X10:$X$23)-$AZ$3*SUMPRODUCT(K9:$K$22, W10:$W$23))/Z9</f>
        <v>948.09893711524217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2.3778240000000002E-3</v>
      </c>
      <c r="O10">
        <f t="shared" si="29"/>
        <v>8615.3185060732776</v>
      </c>
      <c r="P10">
        <f t="shared" si="30"/>
        <v>430.76592530366389</v>
      </c>
      <c r="Q10" s="5">
        <f t="shared" si="31"/>
        <v>25</v>
      </c>
      <c r="R10">
        <f t="shared" si="0"/>
        <v>2000000</v>
      </c>
      <c r="S10">
        <f t="shared" si="1"/>
        <v>966.27614148893383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879.96404037480897</v>
      </c>
      <c r="AC10">
        <f t="shared" si="2"/>
        <v>885.73407933130875</v>
      </c>
      <c r="AE10">
        <f t="shared" si="3"/>
        <v>7897.2054441542814</v>
      </c>
      <c r="AF10">
        <f t="shared" si="4"/>
        <v>-394.8602722077141</v>
      </c>
      <c r="AG10">
        <f t="shared" si="5"/>
        <v>-22.916173785644808</v>
      </c>
      <c r="AH10">
        <f t="shared" si="6"/>
        <v>-4413.8845270867696</v>
      </c>
      <c r="AI10">
        <f t="shared" si="7"/>
        <v>3065.5444710741531</v>
      </c>
      <c r="AJ10">
        <f t="shared" si="8"/>
        <v>-5.7700389564997749</v>
      </c>
      <c r="AK10">
        <f t="shared" si="32"/>
        <v>34.367467770517649</v>
      </c>
      <c r="AL10">
        <f t="shared" si="9"/>
        <v>3094.1418998881709</v>
      </c>
      <c r="AN10">
        <f t="shared" si="10"/>
        <v>4687.6150830772722</v>
      </c>
      <c r="AO10">
        <f t="shared" si="11"/>
        <v>-234.38075415386362</v>
      </c>
      <c r="AP10">
        <f t="shared" si="12"/>
        <v>-13.602558860049074</v>
      </c>
      <c r="AQ10">
        <f t="shared" si="13"/>
        <v>-2619.9890366850027</v>
      </c>
      <c r="AR10">
        <f t="shared" si="14"/>
        <v>1819.642733378357</v>
      </c>
      <c r="AS10">
        <f t="shared" si="15"/>
        <v>-3.4249737877154027</v>
      </c>
      <c r="AT10">
        <f t="shared" si="16"/>
        <v>20.399806162761294</v>
      </c>
      <c r="AU10">
        <f t="shared" si="17"/>
        <v>1836.6175657534029</v>
      </c>
      <c r="AW10">
        <v>7</v>
      </c>
      <c r="AX10">
        <f>(R10*SUMPRODUCT(K11:$K$23, X11:$X$23)-$AZ$3*SUMPRODUCT(K10:$K$22, W11:$W$23))/Z10</f>
        <v>966.27614148893383</v>
      </c>
    </row>
    <row r="11" spans="1:52" x14ac:dyDescent="0.25">
      <c r="A11" t="s">
        <v>33</v>
      </c>
      <c r="C11" s="25">
        <f>AU25</f>
        <v>26002.441326138462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2.3886530000000001E-3</v>
      </c>
      <c r="O11">
        <f t="shared" si="29"/>
        <v>8615.3185060732776</v>
      </c>
      <c r="P11">
        <f t="shared" si="30"/>
        <v>430.76592530366389</v>
      </c>
      <c r="Q11" s="5">
        <f t="shared" si="31"/>
        <v>25</v>
      </c>
      <c r="R11">
        <f t="shared" si="0"/>
        <v>2000000</v>
      </c>
      <c r="S11">
        <f t="shared" si="1"/>
        <v>969.41582936012378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885.73407933130875</v>
      </c>
      <c r="AC11">
        <f t="shared" si="2"/>
        <v>877.60335812634003</v>
      </c>
      <c r="AE11">
        <f t="shared" si="3"/>
        <v>7799.3697062369429</v>
      </c>
      <c r="AF11">
        <f t="shared" si="4"/>
        <v>-389.96848531184719</v>
      </c>
      <c r="AG11">
        <f t="shared" si="5"/>
        <v>-22.632273260526759</v>
      </c>
      <c r="AH11">
        <f t="shared" si="6"/>
        <v>-4379.1029809281463</v>
      </c>
      <c r="AI11">
        <f t="shared" si="7"/>
        <v>3007.6659667364229</v>
      </c>
      <c r="AJ11">
        <f t="shared" si="8"/>
        <v>8.1307212049687223</v>
      </c>
      <c r="AK11">
        <f t="shared" si="32"/>
        <v>19.908324720615369</v>
      </c>
      <c r="AL11">
        <f t="shared" si="9"/>
        <v>3035.705012662007</v>
      </c>
      <c r="AN11">
        <f t="shared" si="10"/>
        <v>4402.7977616885037</v>
      </c>
      <c r="AO11">
        <f t="shared" si="11"/>
        <v>-220.13988808442519</v>
      </c>
      <c r="AP11">
        <f t="shared" si="12"/>
        <v>-12.776073683708844</v>
      </c>
      <c r="AQ11">
        <f t="shared" si="13"/>
        <v>-2472.0337064180922</v>
      </c>
      <c r="AR11">
        <f t="shared" si="14"/>
        <v>1697.8480935022774</v>
      </c>
      <c r="AS11">
        <f t="shared" si="15"/>
        <v>4.5898479582937224</v>
      </c>
      <c r="AT11">
        <f t="shared" si="16"/>
        <v>11.238386026091323</v>
      </c>
      <c r="AU11">
        <f t="shared" si="17"/>
        <v>1713.6763274866626</v>
      </c>
      <c r="AW11">
        <v>8</v>
      </c>
      <c r="AX11">
        <f>(R11*SUMPRODUCT(K12:$K$23, X12:$X$23)-$AZ$3*SUMPRODUCT(K11:$K$22, W12:$W$23))/Z11</f>
        <v>969.41582936012378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2.4012859999999999E-3</v>
      </c>
      <c r="O12">
        <f t="shared" si="29"/>
        <v>8615.3185060732776</v>
      </c>
      <c r="P12">
        <f t="shared" si="30"/>
        <v>430.76592530366389</v>
      </c>
      <c r="Q12" s="5">
        <f t="shared" si="31"/>
        <v>25</v>
      </c>
      <c r="R12">
        <f t="shared" si="0"/>
        <v>2000000</v>
      </c>
      <c r="S12">
        <f t="shared" si="1"/>
        <v>960.30538343210844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877.60335812634003</v>
      </c>
      <c r="AC12">
        <f t="shared" si="2"/>
        <v>858.57462471382678</v>
      </c>
      <c r="AE12">
        <f t="shared" si="3"/>
        <v>7702.6474918901631</v>
      </c>
      <c r="AF12">
        <f t="shared" si="4"/>
        <v>-385.13237459450818</v>
      </c>
      <c r="AG12">
        <f t="shared" si="5"/>
        <v>-22.351603966992815</v>
      </c>
      <c r="AH12">
        <f t="shared" si="6"/>
        <v>-4347.7248742941802</v>
      </c>
      <c r="AI12">
        <f t="shared" si="7"/>
        <v>2947.4386390344816</v>
      </c>
      <c r="AJ12">
        <f t="shared" si="8"/>
        <v>19.028733412513247</v>
      </c>
      <c r="AK12">
        <f t="shared" si="32"/>
        <v>18.848772493470587</v>
      </c>
      <c r="AL12">
        <f t="shared" si="9"/>
        <v>2985.3161449404656</v>
      </c>
      <c r="AN12">
        <f t="shared" si="10"/>
        <v>4133.6604310729581</v>
      </c>
      <c r="AO12">
        <f t="shared" si="11"/>
        <v>-206.6830215536479</v>
      </c>
      <c r="AP12">
        <f t="shared" si="12"/>
        <v>-11.99508882973676</v>
      </c>
      <c r="AQ12">
        <f t="shared" si="13"/>
        <v>-2333.2261143955484</v>
      </c>
      <c r="AR12">
        <f t="shared" si="14"/>
        <v>1581.7562062940247</v>
      </c>
      <c r="AS12">
        <f t="shared" si="15"/>
        <v>10.211855396934416</v>
      </c>
      <c r="AT12">
        <f t="shared" si="16"/>
        <v>10.115278560078078</v>
      </c>
      <c r="AU12">
        <f t="shared" si="17"/>
        <v>1602.0833402510373</v>
      </c>
      <c r="AW12">
        <v>9</v>
      </c>
      <c r="AX12">
        <f>(R12*SUMPRODUCT(K13:$K$23, X13:$X$23)-$AZ$3*SUMPRODUCT(K12:$K$22, W13:$W$23))/Z12</f>
        <v>960.30538343210844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2.4148220000000001E-3</v>
      </c>
      <c r="O13">
        <f t="shared" si="29"/>
        <v>8615.3185060732776</v>
      </c>
      <c r="P13">
        <f t="shared" si="30"/>
        <v>430.76592530366389</v>
      </c>
      <c r="Q13" s="5">
        <f t="shared" si="31"/>
        <v>25</v>
      </c>
      <c r="R13">
        <f t="shared" si="0"/>
        <v>2000000</v>
      </c>
      <c r="S13">
        <f t="shared" si="1"/>
        <v>937.68411979742655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858.57462471382678</v>
      </c>
      <c r="AC13">
        <f t="shared" si="2"/>
        <v>827.94180058425809</v>
      </c>
      <c r="AE13">
        <f t="shared" si="3"/>
        <v>7607.020494349601</v>
      </c>
      <c r="AF13">
        <f t="shared" si="4"/>
        <v>-380.35102471748007</v>
      </c>
      <c r="AG13">
        <f t="shared" si="5"/>
        <v>-22.074112782328108</v>
      </c>
      <c r="AH13">
        <f t="shared" si="6"/>
        <v>-4318.0115995825217</v>
      </c>
      <c r="AI13">
        <f t="shared" si="7"/>
        <v>2886.5837572672708</v>
      </c>
      <c r="AJ13">
        <f t="shared" si="8"/>
        <v>30.632824129568689</v>
      </c>
      <c r="AK13">
        <f t="shared" si="32"/>
        <v>16.170488188691895</v>
      </c>
      <c r="AL13">
        <f t="shared" si="9"/>
        <v>2933.3870695855312</v>
      </c>
      <c r="AN13">
        <f t="shared" si="10"/>
        <v>3881.6599530405474</v>
      </c>
      <c r="AO13">
        <f t="shared" si="11"/>
        <v>-194.08299765202739</v>
      </c>
      <c r="AP13">
        <f t="shared" si="12"/>
        <v>-11.263831831360072</v>
      </c>
      <c r="AQ13">
        <f t="shared" si="13"/>
        <v>-2203.3663134355861</v>
      </c>
      <c r="AR13">
        <f t="shared" si="14"/>
        <v>1472.9468101215737</v>
      </c>
      <c r="AS13">
        <f t="shared" si="15"/>
        <v>15.631114279316453</v>
      </c>
      <c r="AT13">
        <f t="shared" si="16"/>
        <v>8.2513694382424809</v>
      </c>
      <c r="AU13">
        <f t="shared" si="17"/>
        <v>1496.8292938391326</v>
      </c>
      <c r="AW13">
        <v>10</v>
      </c>
      <c r="AX13">
        <f>(R13*SUMPRODUCT(K14:$K$23, X14:$X$23)-$AZ$3*SUMPRODUCT(K13:$K$22, W14:$W$23))/Z13</f>
        <v>937.68411979742655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2.4301629999999999E-3</v>
      </c>
      <c r="O14">
        <f t="shared" si="29"/>
        <v>8615.3185060732776</v>
      </c>
      <c r="P14">
        <f t="shared" si="30"/>
        <v>430.76592530366389</v>
      </c>
      <c r="Q14" s="5">
        <f t="shared" si="31"/>
        <v>25</v>
      </c>
      <c r="R14">
        <f t="shared" si="0"/>
        <v>2000000</v>
      </c>
      <c r="S14">
        <f t="shared" si="1"/>
        <v>900.7429070619188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827.94180058425809</v>
      </c>
      <c r="AC14">
        <f t="shared" si="2"/>
        <v>785.43801351912771</v>
      </c>
      <c r="AE14">
        <f t="shared" si="3"/>
        <v>7512.463989660494</v>
      </c>
      <c r="AF14">
        <f t="shared" si="4"/>
        <v>-375.62319948302473</v>
      </c>
      <c r="AG14">
        <f t="shared" si="5"/>
        <v>-21.799727962363384</v>
      </c>
      <c r="AH14">
        <f t="shared" si="6"/>
        <v>-4291.4953713152654</v>
      </c>
      <c r="AI14">
        <f t="shared" si="7"/>
        <v>2823.5456908998403</v>
      </c>
      <c r="AJ14">
        <f t="shared" si="8"/>
        <v>42.503787065130382</v>
      </c>
      <c r="AK14">
        <f t="shared" si="32"/>
        <v>14.336608663371109</v>
      </c>
      <c r="AL14">
        <f t="shared" si="9"/>
        <v>2880.3860866283417</v>
      </c>
      <c r="AN14">
        <f t="shared" si="10"/>
        <v>3646.0055993091878</v>
      </c>
      <c r="AO14">
        <f t="shared" si="11"/>
        <v>-182.3002799654594</v>
      </c>
      <c r="AP14">
        <f t="shared" si="12"/>
        <v>-10.58000814693901</v>
      </c>
      <c r="AQ14">
        <f t="shared" si="13"/>
        <v>-2082.780852561802</v>
      </c>
      <c r="AR14">
        <f t="shared" si="14"/>
        <v>1370.3444586349874</v>
      </c>
      <c r="AS14">
        <f t="shared" si="15"/>
        <v>20.628258031532237</v>
      </c>
      <c r="AT14">
        <f t="shared" si="16"/>
        <v>6.9579508845163778</v>
      </c>
      <c r="AU14">
        <f t="shared" si="17"/>
        <v>1397.9306675510359</v>
      </c>
      <c r="AW14">
        <v>11</v>
      </c>
      <c r="AX14">
        <f>(R14*SUMPRODUCT(K15:$K$23, X15:$X$23)-$AZ$3*SUMPRODUCT(K14:$K$22, W15:$W$23))/Z14</f>
        <v>900.7429070619188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2.4518209999999999E-3</v>
      </c>
      <c r="O15">
        <f t="shared" si="29"/>
        <v>8615.3185060732776</v>
      </c>
      <c r="P15">
        <f t="shared" si="30"/>
        <v>430.76592530366389</v>
      </c>
      <c r="Q15" s="5">
        <f t="shared" si="31"/>
        <v>25</v>
      </c>
      <c r="R15">
        <f t="shared" si="0"/>
        <v>2000000</v>
      </c>
      <c r="S15">
        <f t="shared" si="1"/>
        <v>846.58130855862134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785.43801351912771</v>
      </c>
      <c r="AC15">
        <f t="shared" si="2"/>
        <v>729.01763407628823</v>
      </c>
      <c r="AE15">
        <f t="shared" si="3"/>
        <v>7418.9201327922956</v>
      </c>
      <c r="AF15">
        <f t="shared" si="4"/>
        <v>-370.94600663961478</v>
      </c>
      <c r="AG15">
        <f t="shared" si="5"/>
        <v>-21.52828165192734</v>
      </c>
      <c r="AH15">
        <f t="shared" si="6"/>
        <v>-4275.9224649927801</v>
      </c>
      <c r="AI15">
        <f t="shared" si="7"/>
        <v>2750.523379507973</v>
      </c>
      <c r="AJ15">
        <f t="shared" si="8"/>
        <v>56.420379442839476</v>
      </c>
      <c r="AK15">
        <f t="shared" si="32"/>
        <v>32.116989772654421</v>
      </c>
      <c r="AL15">
        <f t="shared" si="9"/>
        <v>2839.060748723467</v>
      </c>
      <c r="AN15">
        <f t="shared" si="10"/>
        <v>3422.9548343203651</v>
      </c>
      <c r="AO15">
        <f t="shared" si="11"/>
        <v>-171.14774171601826</v>
      </c>
      <c r="AP15">
        <f t="shared" si="12"/>
        <v>-9.9327576569206038</v>
      </c>
      <c r="AQ15">
        <f t="shared" si="13"/>
        <v>-1972.8328666098412</v>
      </c>
      <c r="AR15">
        <f t="shared" si="14"/>
        <v>1269.0414683375848</v>
      </c>
      <c r="AS15">
        <f t="shared" si="15"/>
        <v>26.031337055972529</v>
      </c>
      <c r="AT15">
        <f t="shared" si="16"/>
        <v>14.81819502547312</v>
      </c>
      <c r="AU15">
        <f t="shared" si="17"/>
        <v>1309.8910004190304</v>
      </c>
      <c r="AW15">
        <v>12</v>
      </c>
      <c r="AX15">
        <f>(R15*SUMPRODUCT(K16:$K$23, X16:$X$23)-$AZ$3*SUMPRODUCT(K15:$K$22, W16:$W$23))/Z15</f>
        <v>846.58130855862134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2.4770880000000001E-3</v>
      </c>
      <c r="O16">
        <f t="shared" si="29"/>
        <v>8615.3185060732776</v>
      </c>
      <c r="P16">
        <f t="shared" si="30"/>
        <v>430.76592530366389</v>
      </c>
      <c r="Q16" s="5">
        <f t="shared" si="31"/>
        <v>25</v>
      </c>
      <c r="R16">
        <f t="shared" si="0"/>
        <v>2000000</v>
      </c>
      <c r="S16">
        <f t="shared" si="1"/>
        <v>778.38634403460628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729.01763407628823</v>
      </c>
      <c r="AC16">
        <f t="shared" si="2"/>
        <v>661.92951546048971</v>
      </c>
      <c r="AE16">
        <f t="shared" si="3"/>
        <v>7326.353613430475</v>
      </c>
      <c r="AF16">
        <f t="shared" si="4"/>
        <v>-366.31768067152376</v>
      </c>
      <c r="AG16">
        <f t="shared" si="5"/>
        <v>-21.259671387267456</v>
      </c>
      <c r="AH16">
        <f t="shared" si="6"/>
        <v>-4266.1958512487518</v>
      </c>
      <c r="AI16">
        <f t="shared" si="7"/>
        <v>2672.5804101229323</v>
      </c>
      <c r="AJ16">
        <f t="shared" si="8"/>
        <v>67.088118615798521</v>
      </c>
      <c r="AK16">
        <f t="shared" si="32"/>
        <v>54.592280324530201</v>
      </c>
      <c r="AL16">
        <f t="shared" si="9"/>
        <v>2794.2608090632611</v>
      </c>
      <c r="AN16">
        <f t="shared" si="10"/>
        <v>3204.9363095027256</v>
      </c>
      <c r="AO16">
        <f t="shared" si="11"/>
        <v>-160.24681547513629</v>
      </c>
      <c r="AP16">
        <f t="shared" si="12"/>
        <v>-9.3001097615933741</v>
      </c>
      <c r="AQ16">
        <f t="shared" si="13"/>
        <v>-1866.2607223943226</v>
      </c>
      <c r="AR16">
        <f t="shared" si="14"/>
        <v>1169.1286618716736</v>
      </c>
      <c r="AS16">
        <f t="shared" si="15"/>
        <v>29.34790738108001</v>
      </c>
      <c r="AT16">
        <f t="shared" si="16"/>
        <v>23.881563825952565</v>
      </c>
      <c r="AU16">
        <f t="shared" si="17"/>
        <v>1222.3581330787063</v>
      </c>
      <c r="AW16">
        <v>13</v>
      </c>
      <c r="AX16">
        <f>(R16*SUMPRODUCT(K17:$K$23, X17:$X$23)-$AZ$3*SUMPRODUCT(K16:$K$22, W17:$W$23))/Z16</f>
        <v>778.38634403460628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2.5023549999999999E-3</v>
      </c>
      <c r="O17">
        <f t="shared" si="29"/>
        <v>8615.3185060732776</v>
      </c>
      <c r="P17">
        <f t="shared" si="30"/>
        <v>430.76592530366389</v>
      </c>
      <c r="Q17" s="5">
        <f t="shared" si="31"/>
        <v>25</v>
      </c>
      <c r="R17">
        <f t="shared" si="0"/>
        <v>2000000</v>
      </c>
      <c r="S17">
        <f t="shared" si="1"/>
        <v>706.07374446846438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661.92951546048971</v>
      </c>
      <c r="AC17">
        <f t="shared" si="2"/>
        <v>592.92896938540889</v>
      </c>
      <c r="AE17">
        <f t="shared" si="3"/>
        <v>7234.7569396998333</v>
      </c>
      <c r="AF17">
        <f t="shared" si="4"/>
        <v>-361.73784698499168</v>
      </c>
      <c r="AG17">
        <f t="shared" si="5"/>
        <v>-20.993875428400493</v>
      </c>
      <c r="AH17">
        <f t="shared" si="6"/>
        <v>-4255.9395995428522</v>
      </c>
      <c r="AI17">
        <f t="shared" si="7"/>
        <v>2596.085617743589</v>
      </c>
      <c r="AJ17">
        <f t="shared" si="8"/>
        <v>69.00054607508082</v>
      </c>
      <c r="AK17">
        <f t="shared" si="32"/>
        <v>103.98229079281957</v>
      </c>
      <c r="AL17">
        <f t="shared" si="9"/>
        <v>2769.0684546114894</v>
      </c>
      <c r="AN17">
        <f t="shared" si="10"/>
        <v>2980.9428821785177</v>
      </c>
      <c r="AO17">
        <f t="shared" si="11"/>
        <v>-149.04714410892589</v>
      </c>
      <c r="AP17">
        <f t="shared" si="12"/>
        <v>-8.6501238464867356</v>
      </c>
      <c r="AQ17">
        <f t="shared" si="13"/>
        <v>-1753.5783111969097</v>
      </c>
      <c r="AR17">
        <f t="shared" si="14"/>
        <v>1069.6673030261954</v>
      </c>
      <c r="AS17">
        <f t="shared" si="15"/>
        <v>28.430352035776458</v>
      </c>
      <c r="AT17">
        <f t="shared" si="16"/>
        <v>42.843909228045554</v>
      </c>
      <c r="AU17">
        <f t="shared" si="17"/>
        <v>1140.9415642900174</v>
      </c>
      <c r="AW17">
        <v>14</v>
      </c>
      <c r="AX17">
        <f>(R17*SUMPRODUCT(K18:$K$23, X18:$X$23)-$AZ$3*SUMPRODUCT(K17:$K$22, W18:$W$23))/Z17</f>
        <v>706.07374446846438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2.5285250000000002E-3</v>
      </c>
      <c r="O18">
        <f t="shared" si="29"/>
        <v>8615.3185060732776</v>
      </c>
      <c r="P18">
        <f t="shared" si="30"/>
        <v>430.76592530366389</v>
      </c>
      <c r="Q18" s="5">
        <f t="shared" si="31"/>
        <v>25</v>
      </c>
      <c r="R18">
        <f t="shared" si="0"/>
        <v>2000000</v>
      </c>
      <c r="S18">
        <f t="shared" si="1"/>
        <v>632.66860732678902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592.92896938540889</v>
      </c>
      <c r="AC18">
        <f t="shared" si="2"/>
        <v>524.63039927096452</v>
      </c>
      <c r="AE18">
        <f t="shared" si="3"/>
        <v>7144.1161065118804</v>
      </c>
      <c r="AF18">
        <f t="shared" si="4"/>
        <v>-357.20580532559404</v>
      </c>
      <c r="AG18">
        <f t="shared" si="5"/>
        <v>-20.730853135248893</v>
      </c>
      <c r="AH18">
        <f t="shared" si="6"/>
        <v>-4246.6831094077088</v>
      </c>
      <c r="AI18">
        <f t="shared" si="7"/>
        <v>2519.4963386433283</v>
      </c>
      <c r="AJ18">
        <f t="shared" si="8"/>
        <v>68.298570114444374</v>
      </c>
      <c r="AK18">
        <f t="shared" si="32"/>
        <v>159.40452824434863</v>
      </c>
      <c r="AL18">
        <f t="shared" si="9"/>
        <v>2747.1994370021212</v>
      </c>
      <c r="AN18">
        <f t="shared" si="10"/>
        <v>2750.7672785305786</v>
      </c>
      <c r="AO18">
        <f t="shared" si="11"/>
        <v>-137.53836392652894</v>
      </c>
      <c r="AP18">
        <f t="shared" si="12"/>
        <v>-7.9821984427837878</v>
      </c>
      <c r="AQ18">
        <f t="shared" si="13"/>
        <v>-1635.1409699233998</v>
      </c>
      <c r="AR18">
        <f t="shared" si="14"/>
        <v>970.10574623786601</v>
      </c>
      <c r="AS18">
        <f t="shared" si="15"/>
        <v>26.297650967625358</v>
      </c>
      <c r="AT18">
        <f t="shared" si="16"/>
        <v>61.377048441930782</v>
      </c>
      <c r="AU18">
        <f t="shared" si="17"/>
        <v>1057.7804456474221</v>
      </c>
      <c r="AW18">
        <v>15</v>
      </c>
      <c r="AX18">
        <f>(R18*SUMPRODUCT(K19:$K$23, X19:$X$23)-$AZ$3*SUMPRODUCT(K18:$K$22, W19:$W$23))/Z18</f>
        <v>632.66860732678902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2.5601090000000001E-3</v>
      </c>
      <c r="O19">
        <f t="shared" si="29"/>
        <v>8615.3185060732776</v>
      </c>
      <c r="P19">
        <f t="shared" si="30"/>
        <v>430.76592530366389</v>
      </c>
      <c r="Q19" s="5">
        <f t="shared" si="31"/>
        <v>25</v>
      </c>
      <c r="R19">
        <f t="shared" si="0"/>
        <v>2000000</v>
      </c>
      <c r="S19">
        <f t="shared" si="1"/>
        <v>546.46366425811811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524.63039927096452</v>
      </c>
      <c r="AC19">
        <f t="shared" si="2"/>
        <v>447.45475154358701</v>
      </c>
      <c r="AE19">
        <f t="shared" si="3"/>
        <v>7054.3852295054348</v>
      </c>
      <c r="AF19">
        <f t="shared" si="4"/>
        <v>-352.71926147527176</v>
      </c>
      <c r="AG19">
        <f t="shared" si="5"/>
        <v>-20.470471360207174</v>
      </c>
      <c r="AH19">
        <f t="shared" si="6"/>
        <v>-4245.8594951383129</v>
      </c>
      <c r="AI19">
        <f t="shared" si="7"/>
        <v>2435.336001531643</v>
      </c>
      <c r="AJ19">
        <f t="shared" si="8"/>
        <v>77.175647727377509</v>
      </c>
      <c r="AK19">
        <f t="shared" si="32"/>
        <v>161.14640899081513</v>
      </c>
      <c r="AL19">
        <f t="shared" si="9"/>
        <v>2673.6580582498354</v>
      </c>
      <c r="AN19">
        <f t="shared" si="10"/>
        <v>2530.4801021786852</v>
      </c>
      <c r="AO19">
        <f t="shared" si="11"/>
        <v>-126.52400510893428</v>
      </c>
      <c r="AP19">
        <f t="shared" si="12"/>
        <v>-7.3429673563282964</v>
      </c>
      <c r="AQ19">
        <f t="shared" si="13"/>
        <v>-1523.033208358991</v>
      </c>
      <c r="AR19">
        <f t="shared" si="14"/>
        <v>873.5799213544318</v>
      </c>
      <c r="AS19">
        <f t="shared" si="15"/>
        <v>27.683693843378592</v>
      </c>
      <c r="AT19">
        <f t="shared" si="16"/>
        <v>57.80486438183847</v>
      </c>
      <c r="AU19">
        <f t="shared" si="17"/>
        <v>959.06847957964885</v>
      </c>
      <c r="AW19">
        <v>16</v>
      </c>
      <c r="AX19">
        <f>(R19*SUMPRODUCT(K20:$K$23, X20:$X$23)-$AZ$3*SUMPRODUCT(K19:$K$22, W20:$W$23))/Z19</f>
        <v>546.46366425811811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2.5907899999999999E-3</v>
      </c>
      <c r="O20">
        <f t="shared" si="29"/>
        <v>8615.3185060732776</v>
      </c>
      <c r="P20">
        <f t="shared" si="30"/>
        <v>430.76592530366389</v>
      </c>
      <c r="Q20" s="5">
        <f t="shared" si="31"/>
        <v>25</v>
      </c>
      <c r="R20">
        <f t="shared" si="0"/>
        <v>2000000</v>
      </c>
      <c r="S20">
        <f t="shared" si="1"/>
        <v>413.08428151692164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447.45475154358701</v>
      </c>
      <c r="AC20">
        <f t="shared" si="2"/>
        <v>333.98247427030265</v>
      </c>
      <c r="AE20">
        <f t="shared" si="3"/>
        <v>6965.5649465016304</v>
      </c>
      <c r="AF20">
        <f t="shared" si="4"/>
        <v>-348.27824732508157</v>
      </c>
      <c r="AG20">
        <f t="shared" si="5"/>
        <v>-20.212731954109792</v>
      </c>
      <c r="AH20">
        <f t="shared" si="6"/>
        <v>-4242.7753996248912</v>
      </c>
      <c r="AI20">
        <f t="shared" si="7"/>
        <v>2354.2985675975478</v>
      </c>
      <c r="AJ20">
        <f t="shared" si="8"/>
        <v>113.47227727328436</v>
      </c>
      <c r="AK20">
        <f t="shared" si="32"/>
        <v>30.378388238096584</v>
      </c>
      <c r="AL20">
        <f t="shared" si="9"/>
        <v>2498.1492331089289</v>
      </c>
      <c r="AN20">
        <f t="shared" si="10"/>
        <v>2369.932048385635</v>
      </c>
      <c r="AO20">
        <f t="shared" si="11"/>
        <v>-118.49660241928177</v>
      </c>
      <c r="AP20">
        <f t="shared" si="12"/>
        <v>-6.8770877324935134</v>
      </c>
      <c r="AQ20">
        <f t="shared" si="13"/>
        <v>-1443.5425512360264</v>
      </c>
      <c r="AR20">
        <f t="shared" si="14"/>
        <v>801.01580699783324</v>
      </c>
      <c r="AS20">
        <f t="shared" si="15"/>
        <v>38.607290087549913</v>
      </c>
      <c r="AT20">
        <f t="shared" si="16"/>
        <v>10.335804262355602</v>
      </c>
      <c r="AU20">
        <f t="shared" si="17"/>
        <v>849.9589013477389</v>
      </c>
      <c r="AW20">
        <v>17</v>
      </c>
      <c r="AX20">
        <f>(R20*SUMPRODUCT(K21:$K$23, X21:$X$23)-$AZ$3*SUMPRODUCT(K20:$K$22, W21:$W$23))/Z20</f>
        <v>413.08428151692164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2.625984E-3</v>
      </c>
      <c r="O21">
        <f t="shared" si="29"/>
        <v>8615.3185060732776</v>
      </c>
      <c r="P21">
        <f t="shared" si="30"/>
        <v>430.76592530366389</v>
      </c>
      <c r="Q21" s="5">
        <f t="shared" si="31"/>
        <v>25</v>
      </c>
      <c r="R21">
        <f t="shared" si="0"/>
        <v>2000000</v>
      </c>
      <c r="S21">
        <f t="shared" si="1"/>
        <v>257.33878284180065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333.98247427030265</v>
      </c>
      <c r="AC21">
        <f t="shared" si="2"/>
        <v>205.43382130862256</v>
      </c>
      <c r="AE21">
        <f t="shared" si="3"/>
        <v>6877.6178349361408</v>
      </c>
      <c r="AF21">
        <f t="shared" si="4"/>
        <v>-343.88089174680704</v>
      </c>
      <c r="AG21">
        <f t="shared" si="5"/>
        <v>-19.957526323860915</v>
      </c>
      <c r="AH21">
        <f t="shared" si="6"/>
        <v>-4246.2648566224834</v>
      </c>
      <c r="AI21">
        <f t="shared" si="7"/>
        <v>2267.5145602429893</v>
      </c>
      <c r="AJ21">
        <f t="shared" si="8"/>
        <v>128.54865296168009</v>
      </c>
      <c r="AK21">
        <f t="shared" si="32"/>
        <v>10.988351067935421</v>
      </c>
      <c r="AL21">
        <f t="shared" si="9"/>
        <v>2407.051564272605</v>
      </c>
      <c r="AN21">
        <f t="shared" si="10"/>
        <v>2225.8245260740337</v>
      </c>
      <c r="AO21">
        <f t="shared" si="11"/>
        <v>-111.29122630370168</v>
      </c>
      <c r="AP21">
        <f t="shared" si="12"/>
        <v>-6.4589153741239</v>
      </c>
      <c r="AQ21">
        <f t="shared" si="13"/>
        <v>-1374.2317018643012</v>
      </c>
      <c r="AR21">
        <f t="shared" si="14"/>
        <v>733.8426825319068</v>
      </c>
      <c r="AS21">
        <f t="shared" si="15"/>
        <v>41.602594302703608</v>
      </c>
      <c r="AT21">
        <f t="shared" si="16"/>
        <v>3.5561937134515929</v>
      </c>
      <c r="AU21">
        <f t="shared" si="17"/>
        <v>779.001470548062</v>
      </c>
      <c r="AW21">
        <v>18</v>
      </c>
      <c r="AX21">
        <f>(R21*SUMPRODUCT(K22:$K$23, X22:$X$23)-$AZ$3*SUMPRODUCT(K21:$K$22, W22:$W$23))/Z21</f>
        <v>257.33878284180065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2.663885E-3</v>
      </c>
      <c r="O22">
        <f t="shared" si="29"/>
        <v>8615.3185060732776</v>
      </c>
      <c r="P22">
        <f t="shared" si="30"/>
        <v>430.76592530366389</v>
      </c>
      <c r="Q22" s="5">
        <f t="shared" si="31"/>
        <v>25</v>
      </c>
      <c r="R22">
        <f t="shared" si="0"/>
        <v>2000000</v>
      </c>
      <c r="S22">
        <f t="shared" si="1"/>
        <v>112.86036748554523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205.43382130862256</v>
      </c>
      <c r="AC22">
        <f t="shared" si="2"/>
        <v>88.9555778498991</v>
      </c>
      <c r="AE22">
        <f t="shared" si="3"/>
        <v>6790.5204736005608</v>
      </c>
      <c r="AF22">
        <f t="shared" si="4"/>
        <v>-339.526023680028</v>
      </c>
      <c r="AG22">
        <f t="shared" si="5"/>
        <v>-19.704786505611064</v>
      </c>
      <c r="AH22">
        <f t="shared" si="6"/>
        <v>-4253.1644008990579</v>
      </c>
      <c r="AI22">
        <f t="shared" si="7"/>
        <v>2178.1252625158641</v>
      </c>
      <c r="AJ22">
        <f t="shared" si="8"/>
        <v>116.47824345872345</v>
      </c>
      <c r="AK22">
        <f t="shared" si="32"/>
        <v>139.78499369581226</v>
      </c>
      <c r="AL22">
        <f t="shared" si="9"/>
        <v>2434.3884996703996</v>
      </c>
      <c r="AN22">
        <f t="shared" si="10"/>
        <v>2053.8662992950021</v>
      </c>
      <c r="AO22">
        <f t="shared" si="11"/>
        <v>-102.6933149647501</v>
      </c>
      <c r="AP22">
        <f t="shared" si="12"/>
        <v>-5.9599256192535153</v>
      </c>
      <c r="AQ22">
        <f t="shared" si="13"/>
        <v>-1286.4155350577976</v>
      </c>
      <c r="AR22">
        <f t="shared" si="14"/>
        <v>658.79752365320132</v>
      </c>
      <c r="AS22">
        <f t="shared" si="15"/>
        <v>35.230103461289254</v>
      </c>
      <c r="AT22">
        <f t="shared" si="16"/>
        <v>42.279481935905764</v>
      </c>
      <c r="AU22">
        <f t="shared" si="17"/>
        <v>736.30710905039632</v>
      </c>
      <c r="AW22">
        <v>19</v>
      </c>
      <c r="AX22">
        <f>(R22*SUMPRODUCT(K23:$K$23, X23:$X$23)-$AZ$3*SUMPRODUCT(K22:$K$22, W23:$W$23))/Z22</f>
        <v>112.86036748554523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2.7053950000000002E-3</v>
      </c>
      <c r="O23">
        <f t="shared" si="29"/>
        <v>8615.3185060732776</v>
      </c>
      <c r="P23">
        <f t="shared" si="30"/>
        <v>430.76592530366389</v>
      </c>
      <c r="Q23" s="5">
        <f t="shared" si="31"/>
        <v>25</v>
      </c>
      <c r="R23">
        <f t="shared" si="0"/>
        <v>2000000</v>
      </c>
      <c r="S23">
        <f t="shared" si="1"/>
        <v>114.31275620668993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88.9555778498991</v>
      </c>
      <c r="AC23">
        <f t="shared" si="2"/>
        <v>88.9555778498991</v>
      </c>
      <c r="AE23">
        <f t="shared" si="3"/>
        <v>6704.2442287278782</v>
      </c>
      <c r="AF23">
        <f t="shared" si="4"/>
        <v>-335.21221143639389</v>
      </c>
      <c r="AG23">
        <f t="shared" si="5"/>
        <v>-19.454429409666606</v>
      </c>
      <c r="AH23">
        <f t="shared" si="6"/>
        <v>-4264.7384710678125</v>
      </c>
      <c r="AI23">
        <f t="shared" si="7"/>
        <v>2084.8391168140051</v>
      </c>
      <c r="AJ23">
        <f t="shared" si="8"/>
        <v>0</v>
      </c>
      <c r="AK23">
        <f t="shared" si="32"/>
        <v>452.05913165989688</v>
      </c>
      <c r="AL23">
        <f t="shared" si="9"/>
        <v>2536.8982484739022</v>
      </c>
      <c r="AN23">
        <f t="shared" si="10"/>
        <v>1836.915587177526</v>
      </c>
      <c r="AO23">
        <f t="shared" si="11"/>
        <v>-91.8457793588763</v>
      </c>
      <c r="AP23">
        <f t="shared" si="12"/>
        <v>-5.330376311341861</v>
      </c>
      <c r="AQ23">
        <f t="shared" si="13"/>
        <v>-1168.5082323181714</v>
      </c>
      <c r="AR23">
        <f t="shared" si="14"/>
        <v>571.23119918913642</v>
      </c>
      <c r="AS23">
        <f t="shared" si="15"/>
        <v>0</v>
      </c>
      <c r="AT23">
        <f t="shared" si="16"/>
        <v>123.86101056905684</v>
      </c>
      <c r="AU23">
        <f t="shared" si="17"/>
        <v>695.09220975819335</v>
      </c>
      <c r="AW23">
        <v>20</v>
      </c>
      <c r="AX23">
        <f>(R23*SUMPRODUCT(K$23:$K24, X$23:$X24)-$AZ$3*SUMPRODUCT(K$22:$K23, W$23:$W24))/Z23</f>
        <v>114.31275620668993</v>
      </c>
    </row>
    <row r="25" spans="5:50" x14ac:dyDescent="0.25">
      <c r="AN25" s="6">
        <f t="shared" ref="AN25:AU25" si="33">SUM(AN3:AN23)</f>
        <v>82562.505715543579</v>
      </c>
      <c r="AO25" s="6">
        <f t="shared" si="33"/>
        <v>-10589.614165332141</v>
      </c>
      <c r="AP25" s="6">
        <f t="shared" si="33"/>
        <v>-487.73027981882666</v>
      </c>
      <c r="AQ25" s="6">
        <f t="shared" si="33"/>
        <v>-46626.941455309796</v>
      </c>
      <c r="AR25" s="6">
        <f t="shared" si="33"/>
        <v>24858.219815082823</v>
      </c>
      <c r="AS25" s="6">
        <f t="shared" si="33"/>
        <v>-394.45220252602155</v>
      </c>
      <c r="AT25" s="6">
        <f t="shared" si="33"/>
        <v>1538.6737135816643</v>
      </c>
      <c r="AU25" s="7">
        <f t="shared" si="33"/>
        <v>26002.441326138462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5CBBB-493D-40D5-AC84-333F8AC91742}">
  <sheetPr codeName="Sheet70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'T.35.04.F'!C3*(1+C12)</f>
        <v>9500.6338368488687</v>
      </c>
      <c r="K3">
        <v>1</v>
      </c>
      <c r="L3" s="2">
        <v>0</v>
      </c>
      <c r="O3">
        <f>$C$3</f>
        <v>9500.6338368488687</v>
      </c>
      <c r="P3">
        <f>O3*B5</f>
        <v>7600.5070694790957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9500.6338368488687</v>
      </c>
      <c r="AF3">
        <f t="shared" ref="AF3:AF23" si="4">-$Z3*P3</f>
        <v>-7600.5070694790957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1626.9770255697731</v>
      </c>
      <c r="AJ3">
        <f t="shared" ref="AJ3:AJ23" si="8">AB3-AC3</f>
        <v>0</v>
      </c>
      <c r="AL3">
        <f t="shared" ref="AL3:AL23" si="9">SUM(AI3:AK3)</f>
        <v>1626.9770255697731</v>
      </c>
      <c r="AN3">
        <f t="shared" ref="AN3:AN23" si="10">AE3*$K3</f>
        <v>9500.6338368488687</v>
      </c>
      <c r="AO3">
        <f t="shared" ref="AO3:AO23" si="11">AF3*$K3</f>
        <v>-7600.5070694790957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1626.9770255697731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1626.9770255697731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4956.3253000782106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Mortalities!B11:B30</f>
        <v>2.4148220000000001E-3</v>
      </c>
      <c r="R4">
        <f t="shared" si="0"/>
        <v>2000000</v>
      </c>
      <c r="S4">
        <f t="shared" si="1"/>
        <v>430.62347313887432</v>
      </c>
      <c r="U4">
        <f t="shared" ref="U4:U23" si="21">M4</f>
        <v>2.4148220000000001E-3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2.4148220000000001E-3</v>
      </c>
      <c r="Y4">
        <f t="shared" ref="Y4:Y23" si="25">V4*W4</f>
        <v>0.01</v>
      </c>
      <c r="Z4">
        <f t="shared" ref="Z4:Z23" si="26">MAX(0, W4-X4-Y4)</f>
        <v>0.98758517800000001</v>
      </c>
      <c r="AB4">
        <f t="shared" ref="AB4:AB23" si="27">AC3</f>
        <v>0</v>
      </c>
      <c r="AC4">
        <f t="shared" si="2"/>
        <v>425.27735937083344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-425.27735937083344</v>
      </c>
      <c r="AK4">
        <f>G4*MAX(0, SUM(AB4, AE4:AF4))</f>
        <v>0</v>
      </c>
      <c r="AL4">
        <f t="shared" si="9"/>
        <v>-5254.9213593708337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-4531.0479407073835</v>
      </c>
      <c r="AR4">
        <f t="shared" si="14"/>
        <v>-4531.0479407073835</v>
      </c>
      <c r="AS4">
        <f t="shared" si="15"/>
        <v>-398.98429437173598</v>
      </c>
      <c r="AT4">
        <f t="shared" si="16"/>
        <v>0</v>
      </c>
      <c r="AU4">
        <f t="shared" si="17"/>
        <v>-4930.0322350791193</v>
      </c>
      <c r="AW4">
        <v>1</v>
      </c>
      <c r="AX4">
        <f>(R4*SUMPRODUCT(K5:$K$23, X5:$X$23)-$AZ$3*SUMPRODUCT(K4:$K$22, W5:$W$23))/Z4</f>
        <v>430.62347313887432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2.4301629999999999E-3</v>
      </c>
      <c r="O5">
        <f t="shared" ref="O5:O23" si="29">$C$3</f>
        <v>9500.6338368488687</v>
      </c>
      <c r="P5">
        <f t="shared" ref="P5:P23" si="30">O5*$C$5</f>
        <v>475.03169184244348</v>
      </c>
      <c r="Q5" s="5">
        <f t="shared" ref="Q5:Q23" si="31">$C$8</f>
        <v>25</v>
      </c>
      <c r="R5">
        <f t="shared" si="0"/>
        <v>2000000</v>
      </c>
      <c r="S5">
        <f t="shared" si="1"/>
        <v>894.44330295738496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425.27735937083344</v>
      </c>
      <c r="AC5">
        <f t="shared" si="2"/>
        <v>872.35890144720179</v>
      </c>
      <c r="AE5">
        <f t="shared" si="3"/>
        <v>9266.0568529746888</v>
      </c>
      <c r="AF5">
        <f t="shared" si="4"/>
        <v>-463.3028426487345</v>
      </c>
      <c r="AG5">
        <f t="shared" si="5"/>
        <v>-24.3827333315269</v>
      </c>
      <c r="AH5">
        <f t="shared" si="6"/>
        <v>-4799.9859178480283</v>
      </c>
      <c r="AI5">
        <f t="shared" si="7"/>
        <v>3978.3853591463985</v>
      </c>
      <c r="AJ5">
        <f t="shared" si="8"/>
        <v>-447.08154207636835</v>
      </c>
      <c r="AK5">
        <f>G5*SUM(AB5, AE5:AF5)</f>
        <v>378.34928615756832</v>
      </c>
      <c r="AL5">
        <f t="shared" si="9"/>
        <v>3909.6531032275984</v>
      </c>
      <c r="AN5">
        <f t="shared" si="10"/>
        <v>8001.8193301617512</v>
      </c>
      <c r="AO5">
        <f t="shared" si="11"/>
        <v>-400.0909665080876</v>
      </c>
      <c r="AP5">
        <f t="shared" si="12"/>
        <v>-21.056014439600172</v>
      </c>
      <c r="AQ5">
        <f t="shared" si="13"/>
        <v>-4145.0878956791857</v>
      </c>
      <c r="AR5">
        <f t="shared" si="14"/>
        <v>3435.5844535348774</v>
      </c>
      <c r="AS5">
        <f t="shared" si="15"/>
        <v>-386.08285944163316</v>
      </c>
      <c r="AT5">
        <f t="shared" si="16"/>
        <v>326.72825988075124</v>
      </c>
      <c r="AU5">
        <f t="shared" si="17"/>
        <v>3376.2298539739954</v>
      </c>
      <c r="AW5">
        <v>2</v>
      </c>
      <c r="AX5">
        <f>(R5*SUMPRODUCT(K6:$K$23, X6:$X$23)-$AZ$3*SUMPRODUCT(K5:$K$22, W6:$W$23))/Z5</f>
        <v>894.44330295738496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2.4518209999999999E-3</v>
      </c>
      <c r="O6">
        <f t="shared" si="29"/>
        <v>9500.6338368488687</v>
      </c>
      <c r="P6">
        <f t="shared" si="30"/>
        <v>475.03169184244348</v>
      </c>
      <c r="Q6" s="5">
        <f t="shared" si="31"/>
        <v>25</v>
      </c>
      <c r="R6">
        <f t="shared" si="0"/>
        <v>2000000</v>
      </c>
      <c r="S6">
        <f t="shared" si="1"/>
        <v>1372.5457635836474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872.35890144720179</v>
      </c>
      <c r="AC6">
        <f t="shared" si="2"/>
        <v>1321.9879800225317</v>
      </c>
      <c r="AE6">
        <f t="shared" si="3"/>
        <v>9150.6775716656248</v>
      </c>
      <c r="AF6">
        <f t="shared" si="4"/>
        <v>-457.53387858328131</v>
      </c>
      <c r="AG6">
        <f t="shared" si="5"/>
        <v>-24.079123900591995</v>
      </c>
      <c r="AH6">
        <f t="shared" si="6"/>
        <v>-4782.5678095710091</v>
      </c>
      <c r="AI6">
        <f t="shared" si="7"/>
        <v>3886.4967596107426</v>
      </c>
      <c r="AJ6">
        <f t="shared" si="8"/>
        <v>-449.62907857532991</v>
      </c>
      <c r="AK6">
        <f>G6*SUM(AB6, AE6:AF6)</f>
        <v>559.58190177997847</v>
      </c>
      <c r="AL6">
        <f t="shared" si="9"/>
        <v>3996.4495828153913</v>
      </c>
      <c r="AN6">
        <f t="shared" si="10"/>
        <v>7126.7876156098819</v>
      </c>
      <c r="AO6">
        <f t="shared" si="11"/>
        <v>-356.33938078049414</v>
      </c>
      <c r="AP6">
        <f t="shared" si="12"/>
        <v>-18.753453027439445</v>
      </c>
      <c r="AQ6">
        <f t="shared" si="13"/>
        <v>-3724.7892048567774</v>
      </c>
      <c r="AR6">
        <f t="shared" si="14"/>
        <v>3026.9055769451711</v>
      </c>
      <c r="AS6">
        <f t="shared" si="15"/>
        <v>-350.18291527732958</v>
      </c>
      <c r="AT6">
        <f t="shared" si="16"/>
        <v>435.81705685637746</v>
      </c>
      <c r="AU6">
        <f t="shared" si="17"/>
        <v>3112.5397185242191</v>
      </c>
      <c r="AW6">
        <v>3</v>
      </c>
      <c r="AX6">
        <f>(R6*SUMPRODUCT(K7:$K$23, X7:$X$23)-$AZ$3*SUMPRODUCT(K6:$K$22, W7:$W$23))/Z6</f>
        <v>1372.5457635836474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2.4770880000000001E-3</v>
      </c>
      <c r="O7">
        <f t="shared" si="29"/>
        <v>9500.6338368488687</v>
      </c>
      <c r="P7">
        <f t="shared" si="30"/>
        <v>475.03169184244348</v>
      </c>
      <c r="Q7" s="5">
        <f t="shared" si="31"/>
        <v>25</v>
      </c>
      <c r="R7">
        <f t="shared" si="0"/>
        <v>2000000</v>
      </c>
      <c r="S7">
        <f t="shared" si="1"/>
        <v>1761.8940442054429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1321.9879800225317</v>
      </c>
      <c r="AC7">
        <f t="shared" si="2"/>
        <v>1675.821048650716</v>
      </c>
      <c r="AE7">
        <f t="shared" si="3"/>
        <v>9036.5037623443277</v>
      </c>
      <c r="AF7">
        <f t="shared" si="4"/>
        <v>-451.82518811721638</v>
      </c>
      <c r="AG7">
        <f t="shared" si="5"/>
        <v>-23.778686552721407</v>
      </c>
      <c r="AH7">
        <f t="shared" si="6"/>
        <v>-4771.6887091735698</v>
      </c>
      <c r="AI7">
        <f t="shared" si="7"/>
        <v>3789.2111785008201</v>
      </c>
      <c r="AJ7">
        <f t="shared" si="8"/>
        <v>-353.83306862818426</v>
      </c>
      <c r="AK7">
        <f>G7*SUM(AB7, AE7:AF7)</f>
        <v>486.41732781365744</v>
      </c>
      <c r="AL7">
        <f t="shared" si="9"/>
        <v>3921.7954376862931</v>
      </c>
      <c r="AN7">
        <f t="shared" si="10"/>
        <v>6370.8391955939242</v>
      </c>
      <c r="AO7">
        <f t="shared" si="11"/>
        <v>-318.54195977969624</v>
      </c>
      <c r="AP7">
        <f t="shared" si="12"/>
        <v>-16.764247799142048</v>
      </c>
      <c r="AQ7">
        <f t="shared" si="13"/>
        <v>-3364.0954795208777</v>
      </c>
      <c r="AR7">
        <f t="shared" si="14"/>
        <v>2671.4375084942085</v>
      </c>
      <c r="AS7">
        <f t="shared" si="15"/>
        <v>-249.45638729296604</v>
      </c>
      <c r="AT7">
        <f t="shared" si="16"/>
        <v>342.92981654747496</v>
      </c>
      <c r="AU7">
        <f t="shared" si="17"/>
        <v>2764.9109377487171</v>
      </c>
      <c r="AW7">
        <v>4</v>
      </c>
      <c r="AX7">
        <f>(R7*SUMPRODUCT(K8:$K$23, X8:$X$23)-$AZ$3*SUMPRODUCT(K7:$K$22, W8:$W$23))/Z7</f>
        <v>1761.8940442054429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2.5023549999999999E-3</v>
      </c>
      <c r="O8">
        <f t="shared" si="29"/>
        <v>9500.6338368488687</v>
      </c>
      <c r="P8">
        <f t="shared" si="30"/>
        <v>475.03169184244348</v>
      </c>
      <c r="Q8" s="5">
        <f t="shared" si="31"/>
        <v>25</v>
      </c>
      <c r="R8">
        <f t="shared" si="0"/>
        <v>2000000</v>
      </c>
      <c r="S8">
        <f t="shared" si="1"/>
        <v>1991.1919367388125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1675.821048650716</v>
      </c>
      <c r="AC8">
        <f t="shared" si="2"/>
        <v>1870.2387325608252</v>
      </c>
      <c r="AE8">
        <f t="shared" si="3"/>
        <v>8923.5261843486624</v>
      </c>
      <c r="AF8">
        <f t="shared" si="4"/>
        <v>-446.17630921743313</v>
      </c>
      <c r="AG8">
        <f t="shared" si="5"/>
        <v>-23.481396972005555</v>
      </c>
      <c r="AH8">
        <f t="shared" si="6"/>
        <v>-4760.2172150908136</v>
      </c>
      <c r="AI8">
        <f t="shared" si="7"/>
        <v>3693.6512630684101</v>
      </c>
      <c r="AJ8">
        <f t="shared" si="8"/>
        <v>-194.41768391010919</v>
      </c>
      <c r="AK8">
        <f t="shared" ref="AK8:AK23" si="32">G8*SUM(AB8:AB8, AE8:AF8)</f>
        <v>216.26254067655543</v>
      </c>
      <c r="AL8">
        <f t="shared" si="9"/>
        <v>3715.4961198348565</v>
      </c>
      <c r="AN8">
        <f t="shared" si="10"/>
        <v>5865.9102119558911</v>
      </c>
      <c r="AO8">
        <f t="shared" si="11"/>
        <v>-293.29551059779459</v>
      </c>
      <c r="AP8">
        <f t="shared" si="12"/>
        <v>-15.435575964428159</v>
      </c>
      <c r="AQ8">
        <f t="shared" si="13"/>
        <v>-3129.1449362366125</v>
      </c>
      <c r="AR8">
        <f t="shared" si="14"/>
        <v>2428.0341891570561</v>
      </c>
      <c r="AS8">
        <f t="shared" si="15"/>
        <v>-127.80112411541758</v>
      </c>
      <c r="AT8">
        <f t="shared" si="16"/>
        <v>142.16091482346309</v>
      </c>
      <c r="AU8">
        <f t="shared" si="17"/>
        <v>2442.3939798651018</v>
      </c>
      <c r="AW8">
        <v>5</v>
      </c>
      <c r="AX8">
        <f>(R8*SUMPRODUCT(K9:$K$23, X9:$X$23)-$AZ$3*SUMPRODUCT(K8:$K$22, W9:$W$23))/Z8</f>
        <v>1991.1919367388125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2.5285250000000002E-3</v>
      </c>
      <c r="O9">
        <f t="shared" si="29"/>
        <v>9500.6338368488687</v>
      </c>
      <c r="P9">
        <f t="shared" si="30"/>
        <v>475.03169184244348</v>
      </c>
      <c r="Q9" s="5">
        <f t="shared" si="31"/>
        <v>25</v>
      </c>
      <c r="R9">
        <f t="shared" si="0"/>
        <v>2000000</v>
      </c>
      <c r="S9">
        <f t="shared" si="1"/>
        <v>2116.4138725008161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1870.2387325608252</v>
      </c>
      <c r="AC9">
        <f t="shared" si="2"/>
        <v>1962.9492912011699</v>
      </c>
      <c r="AE9">
        <f t="shared" si="3"/>
        <v>8811.7275634598955</v>
      </c>
      <c r="AF9">
        <f t="shared" si="4"/>
        <v>-440.58637817299484</v>
      </c>
      <c r="AG9">
        <f t="shared" si="5"/>
        <v>-23.187209703006861</v>
      </c>
      <c r="AH9">
        <f t="shared" si="6"/>
        <v>-4749.8639422912283</v>
      </c>
      <c r="AI9">
        <f t="shared" si="7"/>
        <v>3598.0900332926658</v>
      </c>
      <c r="AJ9">
        <f t="shared" si="8"/>
        <v>-92.710558640344743</v>
      </c>
      <c r="AK9">
        <f t="shared" si="32"/>
        <v>60.424141515301578</v>
      </c>
      <c r="AL9">
        <f t="shared" si="9"/>
        <v>3565.8036161676223</v>
      </c>
      <c r="AN9">
        <f t="shared" si="10"/>
        <v>5505.0551313606229</v>
      </c>
      <c r="AO9">
        <f t="shared" si="11"/>
        <v>-275.25275656803115</v>
      </c>
      <c r="AP9">
        <f t="shared" si="12"/>
        <v>-14.486020685295975</v>
      </c>
      <c r="AQ9">
        <f t="shared" si="13"/>
        <v>-2967.4388683106422</v>
      </c>
      <c r="AR9">
        <f t="shared" si="14"/>
        <v>2247.8774857966537</v>
      </c>
      <c r="AS9">
        <f t="shared" si="15"/>
        <v>-57.920167515249645</v>
      </c>
      <c r="AT9">
        <f t="shared" si="16"/>
        <v>37.749490994960141</v>
      </c>
      <c r="AU9">
        <f t="shared" si="17"/>
        <v>2227.7068092763639</v>
      </c>
      <c r="AW9">
        <v>6</v>
      </c>
      <c r="AX9">
        <f>(R9*SUMPRODUCT(K10:$K$23, X10:$X$23)-$AZ$3*SUMPRODUCT(K9:$K$22, W10:$W$23))/Z9</f>
        <v>2116.4138725008161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2.5601090000000001E-3</v>
      </c>
      <c r="O10">
        <f t="shared" si="29"/>
        <v>9500.6338368488687</v>
      </c>
      <c r="P10">
        <f t="shared" si="30"/>
        <v>475.03169184244348</v>
      </c>
      <c r="Q10" s="5">
        <f t="shared" si="31"/>
        <v>25</v>
      </c>
      <c r="R10">
        <f t="shared" si="0"/>
        <v>2000000</v>
      </c>
      <c r="S10">
        <f t="shared" si="1"/>
        <v>2201.231773109806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1962.9492912011699</v>
      </c>
      <c r="AC10">
        <f t="shared" si="2"/>
        <v>2015.973978205948</v>
      </c>
      <c r="AE10">
        <f t="shared" si="3"/>
        <v>8701.0513047845343</v>
      </c>
      <c r="AF10">
        <f t="shared" si="4"/>
        <v>-435.05256523922679</v>
      </c>
      <c r="AG10">
        <f t="shared" si="5"/>
        <v>-22.895975821731238</v>
      </c>
      <c r="AH10">
        <f t="shared" si="6"/>
        <v>-4748.9427396444162</v>
      </c>
      <c r="AI10">
        <f t="shared" si="7"/>
        <v>3494.1600240791604</v>
      </c>
      <c r="AJ10">
        <f t="shared" si="8"/>
        <v>-53.024687004778116</v>
      </c>
      <c r="AK10">
        <f t="shared" si="32"/>
        <v>41.938686926060562</v>
      </c>
      <c r="AL10">
        <f t="shared" si="9"/>
        <v>3483.0740240004429</v>
      </c>
      <c r="AN10">
        <f t="shared" si="10"/>
        <v>5164.761082051994</v>
      </c>
      <c r="AO10">
        <f t="shared" si="11"/>
        <v>-258.23805410259973</v>
      </c>
      <c r="AP10">
        <f t="shared" si="12"/>
        <v>-13.590569773408458</v>
      </c>
      <c r="AQ10">
        <f t="shared" si="13"/>
        <v>-2818.8725457947667</v>
      </c>
      <c r="AR10">
        <f t="shared" si="14"/>
        <v>2074.0599123812194</v>
      </c>
      <c r="AS10">
        <f t="shared" si="15"/>
        <v>-31.474339161714408</v>
      </c>
      <c r="AT10">
        <f t="shared" si="16"/>
        <v>24.893922640011848</v>
      </c>
      <c r="AU10">
        <f t="shared" si="17"/>
        <v>2067.4794958595166</v>
      </c>
      <c r="AW10">
        <v>7</v>
      </c>
      <c r="AX10">
        <f>(R10*SUMPRODUCT(K11:$K$23, X11:$X$23)-$AZ$3*SUMPRODUCT(K10:$K$22, W11:$W$23))/Z10</f>
        <v>2201.231773109806</v>
      </c>
    </row>
    <row r="11" spans="1:52" x14ac:dyDescent="0.25">
      <c r="A11" t="s">
        <v>33</v>
      </c>
      <c r="C11" s="25">
        <f>AU25</f>
        <v>28636.693484399355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2.5907899999999999E-3</v>
      </c>
      <c r="O11">
        <f t="shared" si="29"/>
        <v>9500.6338368488687</v>
      </c>
      <c r="P11">
        <f t="shared" si="30"/>
        <v>475.03169184244348</v>
      </c>
      <c r="Q11" s="5">
        <f t="shared" si="31"/>
        <v>25</v>
      </c>
      <c r="R11">
        <f t="shared" si="0"/>
        <v>2000000</v>
      </c>
      <c r="S11">
        <f t="shared" si="1"/>
        <v>2246.4493227136636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2015.973978205948</v>
      </c>
      <c r="AC11">
        <f t="shared" si="2"/>
        <v>2031.4818603423844</v>
      </c>
      <c r="AE11">
        <f t="shared" si="3"/>
        <v>8591.4981950267684</v>
      </c>
      <c r="AF11">
        <f t="shared" si="4"/>
        <v>-429.5749097513384</v>
      </c>
      <c r="AG11">
        <f t="shared" si="5"/>
        <v>-22.607697398314745</v>
      </c>
      <c r="AH11">
        <f t="shared" si="6"/>
        <v>-4745.4932159346463</v>
      </c>
      <c r="AI11">
        <f t="shared" si="7"/>
        <v>3393.8223719424695</v>
      </c>
      <c r="AJ11">
        <f t="shared" si="8"/>
        <v>-15.507882136436365</v>
      </c>
      <c r="AK11">
        <f t="shared" si="32"/>
        <v>24.426953432355305</v>
      </c>
      <c r="AL11">
        <f t="shared" si="9"/>
        <v>3402.7414432383885</v>
      </c>
      <c r="AN11">
        <f t="shared" si="10"/>
        <v>4849.9597335879271</v>
      </c>
      <c r="AO11">
        <f t="shared" si="11"/>
        <v>-242.49798667939635</v>
      </c>
      <c r="AP11">
        <f t="shared" si="12"/>
        <v>-12.762200440714336</v>
      </c>
      <c r="AQ11">
        <f t="shared" si="13"/>
        <v>-2678.8635102804678</v>
      </c>
      <c r="AR11">
        <f t="shared" si="14"/>
        <v>1915.8360361873488</v>
      </c>
      <c r="AS11">
        <f t="shared" si="15"/>
        <v>-8.7543059670874488</v>
      </c>
      <c r="AT11">
        <f t="shared" si="16"/>
        <v>13.789182965751822</v>
      </c>
      <c r="AU11">
        <f t="shared" si="17"/>
        <v>1920.8709131860132</v>
      </c>
      <c r="AW11">
        <v>8</v>
      </c>
      <c r="AX11">
        <f>(R11*SUMPRODUCT(K12:$K$23, X12:$X$23)-$AZ$3*SUMPRODUCT(K11:$K$22, W12:$W$23))/Z11</f>
        <v>2246.4493227136636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2.625984E-3</v>
      </c>
      <c r="O12">
        <f t="shared" si="29"/>
        <v>9500.6338368488687</v>
      </c>
      <c r="P12">
        <f t="shared" si="30"/>
        <v>475.03169184244348</v>
      </c>
      <c r="Q12" s="5">
        <f t="shared" si="31"/>
        <v>25</v>
      </c>
      <c r="R12">
        <f t="shared" si="0"/>
        <v>2000000</v>
      </c>
      <c r="S12">
        <f t="shared" si="1"/>
        <v>2254.2994855929774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2031.4818603423844</v>
      </c>
      <c r="AC12">
        <f t="shared" si="2"/>
        <v>2012.8417357441649</v>
      </c>
      <c r="AE12">
        <f t="shared" si="3"/>
        <v>8483.022076280331</v>
      </c>
      <c r="AF12">
        <f t="shared" si="4"/>
        <v>-424.15110381401661</v>
      </c>
      <c r="AG12">
        <f t="shared" si="5"/>
        <v>-22.322252972686783</v>
      </c>
      <c r="AH12">
        <f t="shared" si="6"/>
        <v>-4749.3961315852912</v>
      </c>
      <c r="AI12">
        <f t="shared" si="7"/>
        <v>3287.1525879083356</v>
      </c>
      <c r="AJ12">
        <f t="shared" si="8"/>
        <v>18.640124598219472</v>
      </c>
      <c r="AK12">
        <f t="shared" si="32"/>
        <v>23.207811515460008</v>
      </c>
      <c r="AL12">
        <f t="shared" si="9"/>
        <v>3329.0005240220153</v>
      </c>
      <c r="AN12">
        <f t="shared" si="10"/>
        <v>4552.4519627255459</v>
      </c>
      <c r="AO12">
        <f t="shared" si="11"/>
        <v>-227.6225981362773</v>
      </c>
      <c r="AP12">
        <f t="shared" si="12"/>
        <v>-11.979337486591012</v>
      </c>
      <c r="AQ12">
        <f t="shared" si="13"/>
        <v>-2548.7848017574897</v>
      </c>
      <c r="AR12">
        <f t="shared" si="14"/>
        <v>1764.0652253451869</v>
      </c>
      <c r="AS12">
        <f t="shared" si="15"/>
        <v>10.003306728375502</v>
      </c>
      <c r="AT12">
        <f t="shared" si="16"/>
        <v>12.454576462737126</v>
      </c>
      <c r="AU12">
        <f t="shared" si="17"/>
        <v>1786.5231085362998</v>
      </c>
      <c r="AW12">
        <v>9</v>
      </c>
      <c r="AX12">
        <f>(R12*SUMPRODUCT(K13:$K$23, X13:$X$23)-$AZ$3*SUMPRODUCT(K12:$K$22, W13:$W$23))/Z12</f>
        <v>2254.2994855929774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2.663885E-3</v>
      </c>
      <c r="O13">
        <f t="shared" si="29"/>
        <v>9500.6338368488687</v>
      </c>
      <c r="P13">
        <f t="shared" si="30"/>
        <v>475.03169184244348</v>
      </c>
      <c r="Q13" s="5">
        <f t="shared" si="31"/>
        <v>25</v>
      </c>
      <c r="R13">
        <f t="shared" si="0"/>
        <v>2000000</v>
      </c>
      <c r="S13">
        <f t="shared" si="1"/>
        <v>2223.6749896678298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2012.8417357441649</v>
      </c>
      <c r="AC13">
        <f t="shared" si="2"/>
        <v>1960.3533148662279</v>
      </c>
      <c r="AE13">
        <f t="shared" si="3"/>
        <v>8375.5940602538558</v>
      </c>
      <c r="AF13">
        <f t="shared" si="4"/>
        <v>-418.77970301269283</v>
      </c>
      <c r="AG13">
        <f t="shared" si="5"/>
        <v>-22.039566528099769</v>
      </c>
      <c r="AH13">
        <f t="shared" si="6"/>
        <v>-4757.1131888116588</v>
      </c>
      <c r="AI13">
        <f t="shared" si="7"/>
        <v>3177.6616019014045</v>
      </c>
      <c r="AJ13">
        <f t="shared" si="8"/>
        <v>52.48842087793696</v>
      </c>
      <c r="AK13">
        <f t="shared" si="32"/>
        <v>19.939312185970657</v>
      </c>
      <c r="AL13">
        <f t="shared" si="9"/>
        <v>3250.089334965312</v>
      </c>
      <c r="AN13">
        <f t="shared" si="10"/>
        <v>4273.8425735490773</v>
      </c>
      <c r="AO13">
        <f t="shared" si="11"/>
        <v>-213.69212867745387</v>
      </c>
      <c r="AP13">
        <f t="shared" si="12"/>
        <v>-11.246203797931569</v>
      </c>
      <c r="AQ13">
        <f t="shared" si="13"/>
        <v>-2427.4281593965957</v>
      </c>
      <c r="AR13">
        <f t="shared" si="14"/>
        <v>1621.4760816770961</v>
      </c>
      <c r="AS13">
        <f t="shared" si="15"/>
        <v>26.783443198498336</v>
      </c>
      <c r="AT13">
        <f t="shared" si="16"/>
        <v>10.174499945273666</v>
      </c>
      <c r="AU13">
        <f t="shared" si="17"/>
        <v>1658.434024820868</v>
      </c>
      <c r="AW13">
        <v>10</v>
      </c>
      <c r="AX13">
        <f>(R13*SUMPRODUCT(K14:$K$23, X14:$X$23)-$AZ$3*SUMPRODUCT(K13:$K$22, W14:$W$23))/Z13</f>
        <v>2223.6749896678298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2.7053950000000002E-3</v>
      </c>
      <c r="O14">
        <f t="shared" si="29"/>
        <v>9500.6338368488687</v>
      </c>
      <c r="P14">
        <f t="shared" si="30"/>
        <v>475.03169184244348</v>
      </c>
      <c r="Q14" s="5">
        <f t="shared" si="31"/>
        <v>25</v>
      </c>
      <c r="R14">
        <f t="shared" si="0"/>
        <v>2000000</v>
      </c>
      <c r="S14">
        <f t="shared" si="1"/>
        <v>2154.1193700201907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1960.3533148662279</v>
      </c>
      <c r="AC14">
        <f t="shared" si="2"/>
        <v>1874.9063058713236</v>
      </c>
      <c r="AE14">
        <f t="shared" si="3"/>
        <v>8269.1788293586778</v>
      </c>
      <c r="AF14">
        <f t="shared" si="4"/>
        <v>-413.45894146793393</v>
      </c>
      <c r="AG14">
        <f t="shared" si="5"/>
        <v>-21.759545129731485</v>
      </c>
      <c r="AH14">
        <f t="shared" si="6"/>
        <v>-4770.0586469830778</v>
      </c>
      <c r="AI14">
        <f t="shared" si="7"/>
        <v>3063.9016957779349</v>
      </c>
      <c r="AJ14">
        <f t="shared" si="8"/>
        <v>85.447008994904309</v>
      </c>
      <c r="AK14">
        <f t="shared" si="32"/>
        <v>17.668931764962551</v>
      </c>
      <c r="AL14">
        <f t="shared" si="9"/>
        <v>3167.017636537802</v>
      </c>
      <c r="AN14">
        <f t="shared" si="10"/>
        <v>4013.2601440786752</v>
      </c>
      <c r="AO14">
        <f t="shared" si="11"/>
        <v>-200.66300720393377</v>
      </c>
      <c r="AP14">
        <f t="shared" si="12"/>
        <v>-10.560506311991961</v>
      </c>
      <c r="AQ14">
        <f t="shared" si="13"/>
        <v>-2315.0407855358626</v>
      </c>
      <c r="AR14">
        <f t="shared" si="14"/>
        <v>1486.9958450268871</v>
      </c>
      <c r="AS14">
        <f t="shared" si="15"/>
        <v>41.46978590092688</v>
      </c>
      <c r="AT14">
        <f t="shared" si="16"/>
        <v>8.5752190276757343</v>
      </c>
      <c r="AU14">
        <f t="shared" si="17"/>
        <v>1537.0408499554899</v>
      </c>
      <c r="AW14">
        <v>11</v>
      </c>
      <c r="AX14">
        <f>(R14*SUMPRODUCT(K15:$K$23, X15:$X$23)-$AZ$3*SUMPRODUCT(K14:$K$22, W15:$W$23))/Z14</f>
        <v>2154.1193700201907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2.7496130000000001E-3</v>
      </c>
      <c r="O15">
        <f t="shared" si="29"/>
        <v>9500.6338368488687</v>
      </c>
      <c r="P15">
        <f t="shared" si="30"/>
        <v>475.03169184244348</v>
      </c>
      <c r="Q15" s="5">
        <f t="shared" si="31"/>
        <v>25</v>
      </c>
      <c r="R15">
        <f t="shared" si="0"/>
        <v>2000000</v>
      </c>
      <c r="S15">
        <f t="shared" si="1"/>
        <v>2048.4343642210106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1874.9063058713236</v>
      </c>
      <c r="AC15">
        <f t="shared" si="2"/>
        <v>1760.1884597357202</v>
      </c>
      <c r="AE15">
        <f t="shared" si="3"/>
        <v>8163.7499994565615</v>
      </c>
      <c r="AF15">
        <f t="shared" si="4"/>
        <v>-408.18749997282811</v>
      </c>
      <c r="AG15">
        <f t="shared" si="5"/>
        <v>-21.482119350271372</v>
      </c>
      <c r="AH15">
        <f t="shared" si="6"/>
        <v>-4786.4262530237102</v>
      </c>
      <c r="AI15">
        <f t="shared" si="7"/>
        <v>2947.6541271097522</v>
      </c>
      <c r="AJ15">
        <f t="shared" si="8"/>
        <v>114.71784613560339</v>
      </c>
      <c r="AK15">
        <f t="shared" si="32"/>
        <v>39.484922101955732</v>
      </c>
      <c r="AL15">
        <f t="shared" si="9"/>
        <v>3101.8568953473114</v>
      </c>
      <c r="AN15">
        <f t="shared" si="10"/>
        <v>3766.6057898786462</v>
      </c>
      <c r="AO15">
        <f t="shared" si="11"/>
        <v>-188.33028949393233</v>
      </c>
      <c r="AP15">
        <f t="shared" si="12"/>
        <v>-9.9114592104097401</v>
      </c>
      <c r="AQ15">
        <f t="shared" si="13"/>
        <v>-2208.3700307660538</v>
      </c>
      <c r="AR15">
        <f t="shared" si="14"/>
        <v>1359.99401040825</v>
      </c>
      <c r="AS15">
        <f t="shared" si="15"/>
        <v>52.928728033751021</v>
      </c>
      <c r="AT15">
        <f t="shared" si="16"/>
        <v>18.21762501448892</v>
      </c>
      <c r="AU15">
        <f t="shared" si="17"/>
        <v>1431.1403634564901</v>
      </c>
      <c r="AW15">
        <v>12</v>
      </c>
      <c r="AX15">
        <f>(R15*SUMPRODUCT(K16:$K$23, X16:$X$23)-$AZ$3*SUMPRODUCT(K15:$K$22, W16:$W$23))/Z15</f>
        <v>2048.4343642210106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2.8010499999999998E-3</v>
      </c>
      <c r="O16">
        <f t="shared" si="29"/>
        <v>9500.6338368488687</v>
      </c>
      <c r="P16">
        <f t="shared" si="30"/>
        <v>475.03169184244348</v>
      </c>
      <c r="Q16" s="5">
        <f t="shared" si="31"/>
        <v>25</v>
      </c>
      <c r="R16">
        <f t="shared" si="0"/>
        <v>2000000</v>
      </c>
      <c r="S16">
        <f t="shared" si="1"/>
        <v>1908.9734180239791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1760.1884597357202</v>
      </c>
      <c r="AC16">
        <f t="shared" si="2"/>
        <v>1619.3535667912092</v>
      </c>
      <c r="AE16">
        <f t="shared" si="3"/>
        <v>8059.2454275260179</v>
      </c>
      <c r="AF16">
        <f t="shared" si="4"/>
        <v>-402.96227137630092</v>
      </c>
      <c r="AG16">
        <f t="shared" si="5"/>
        <v>-21.207125666362579</v>
      </c>
      <c r="AH16">
        <f t="shared" si="6"/>
        <v>-4813.7992324862098</v>
      </c>
      <c r="AI16">
        <f t="shared" si="7"/>
        <v>2821.2767979971441</v>
      </c>
      <c r="AJ16">
        <f t="shared" si="8"/>
        <v>140.83489294451101</v>
      </c>
      <c r="AK16">
        <f t="shared" si="32"/>
        <v>66.856948472786613</v>
      </c>
      <c r="AL16">
        <f t="shared" si="9"/>
        <v>3028.9686394144419</v>
      </c>
      <c r="AN16">
        <f t="shared" si="10"/>
        <v>3525.542126511918</v>
      </c>
      <c r="AO16">
        <f t="shared" si="11"/>
        <v>-176.27710632559592</v>
      </c>
      <c r="AP16">
        <f t="shared" si="12"/>
        <v>-9.2771234715884372</v>
      </c>
      <c r="AQ16">
        <f t="shared" si="13"/>
        <v>-2105.8115347543912</v>
      </c>
      <c r="AR16">
        <f t="shared" si="14"/>
        <v>1234.1763619603425</v>
      </c>
      <c r="AS16">
        <f t="shared" si="15"/>
        <v>61.608664536115072</v>
      </c>
      <c r="AT16">
        <f t="shared" si="16"/>
        <v>29.246781278778091</v>
      </c>
      <c r="AU16">
        <f t="shared" si="17"/>
        <v>1325.0318077752358</v>
      </c>
      <c r="AW16">
        <v>13</v>
      </c>
      <c r="AX16">
        <f>(R16*SUMPRODUCT(K17:$K$23, X17:$X$23)-$AZ$3*SUMPRODUCT(K16:$K$22, W17:$W$23))/Z16</f>
        <v>1908.9734180239791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2.8606080000000002E-3</v>
      </c>
      <c r="O17">
        <f t="shared" si="29"/>
        <v>9500.6338368488687</v>
      </c>
      <c r="P17">
        <f t="shared" si="30"/>
        <v>475.03169184244348</v>
      </c>
      <c r="Q17" s="5">
        <f t="shared" si="31"/>
        <v>25</v>
      </c>
      <c r="R17">
        <f t="shared" si="0"/>
        <v>2000000</v>
      </c>
      <c r="S17">
        <f t="shared" si="1"/>
        <v>1742.2221048062186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1619.3535667912092</v>
      </c>
      <c r="AC17">
        <f t="shared" si="2"/>
        <v>1458.8942201593145</v>
      </c>
      <c r="AE17">
        <f t="shared" si="3"/>
        <v>7955.5986313068124</v>
      </c>
      <c r="AF17">
        <f t="shared" si="4"/>
        <v>-397.77993156534069</v>
      </c>
      <c r="AG17">
        <f t="shared" si="5"/>
        <v>-20.93438913636075</v>
      </c>
      <c r="AH17">
        <f t="shared" si="6"/>
        <v>-4853.2218670561706</v>
      </c>
      <c r="AI17">
        <f t="shared" si="7"/>
        <v>2683.6624435489402</v>
      </c>
      <c r="AJ17">
        <f t="shared" si="8"/>
        <v>160.45934663189473</v>
      </c>
      <c r="AK17">
        <f t="shared" si="32"/>
        <v>126.64497727815098</v>
      </c>
      <c r="AL17">
        <f t="shared" si="9"/>
        <v>2970.7667674589861</v>
      </c>
      <c r="AN17">
        <f t="shared" si="10"/>
        <v>3277.9518802254511</v>
      </c>
      <c r="AO17">
        <f t="shared" si="11"/>
        <v>-163.89759401127259</v>
      </c>
      <c r="AP17">
        <f t="shared" si="12"/>
        <v>-8.6256136604057065</v>
      </c>
      <c r="AQ17">
        <f t="shared" si="13"/>
        <v>-1999.6770175992208</v>
      </c>
      <c r="AR17">
        <f t="shared" si="14"/>
        <v>1105.7516549545521</v>
      </c>
      <c r="AS17">
        <f t="shared" si="15"/>
        <v>66.114197229852948</v>
      </c>
      <c r="AT17">
        <f t="shared" si="16"/>
        <v>52.181634673773495</v>
      </c>
      <c r="AU17">
        <f t="shared" si="17"/>
        <v>1224.0474868581787</v>
      </c>
      <c r="AW17">
        <v>14</v>
      </c>
      <c r="AX17">
        <f>(R17*SUMPRODUCT(K18:$K$23, X18:$X$23)-$AZ$3*SUMPRODUCT(K17:$K$22, W18:$W$23))/Z17</f>
        <v>1742.2221048062186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2.9228739999999998E-3</v>
      </c>
      <c r="O18">
        <f t="shared" si="29"/>
        <v>9500.6338368488687</v>
      </c>
      <c r="P18">
        <f t="shared" si="30"/>
        <v>475.03169184244348</v>
      </c>
      <c r="Q18" s="5">
        <f t="shared" si="31"/>
        <v>25</v>
      </c>
      <c r="R18">
        <f t="shared" si="0"/>
        <v>2000000</v>
      </c>
      <c r="S18">
        <f t="shared" si="1"/>
        <v>1553.6138693935604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1458.8942201593145</v>
      </c>
      <c r="AC18">
        <f t="shared" si="2"/>
        <v>1284.1461722895792</v>
      </c>
      <c r="AE18">
        <f t="shared" si="3"/>
        <v>7852.7894325998614</v>
      </c>
      <c r="AF18">
        <f t="shared" si="4"/>
        <v>-392.63947162999312</v>
      </c>
      <c r="AG18">
        <f t="shared" si="5"/>
        <v>-20.663856663284591</v>
      </c>
      <c r="AH18">
        <f t="shared" si="6"/>
        <v>-4895.0865370041038</v>
      </c>
      <c r="AI18">
        <f t="shared" si="7"/>
        <v>2544.3995673024801</v>
      </c>
      <c r="AJ18">
        <f t="shared" si="8"/>
        <v>174.74804786973527</v>
      </c>
      <c r="AK18">
        <f t="shared" si="32"/>
        <v>192.6513543123904</v>
      </c>
      <c r="AL18">
        <f t="shared" si="9"/>
        <v>2911.798969484606</v>
      </c>
      <c r="AN18">
        <f t="shared" si="10"/>
        <v>3023.6345398553731</v>
      </c>
      <c r="AO18">
        <f t="shared" si="11"/>
        <v>-151.18172699276866</v>
      </c>
      <c r="AP18">
        <f t="shared" si="12"/>
        <v>-7.956402151107004</v>
      </c>
      <c r="AQ18">
        <f t="shared" si="13"/>
        <v>-1884.801936420497</v>
      </c>
      <c r="AR18">
        <f t="shared" si="14"/>
        <v>979.69447429100035</v>
      </c>
      <c r="AS18">
        <f t="shared" si="15"/>
        <v>67.284910393465154</v>
      </c>
      <c r="AT18">
        <f t="shared" si="16"/>
        <v>74.178391519152882</v>
      </c>
      <c r="AU18">
        <f t="shared" si="17"/>
        <v>1121.1577762036186</v>
      </c>
      <c r="AW18">
        <v>15</v>
      </c>
      <c r="AX18">
        <f>(R18*SUMPRODUCT(K19:$K$23, X19:$X$23)-$AZ$3*SUMPRODUCT(K18:$K$22, W19:$W$23))/Z18</f>
        <v>1553.6138693935604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2.991456E-3</v>
      </c>
      <c r="O19">
        <f t="shared" si="29"/>
        <v>9500.6338368488687</v>
      </c>
      <c r="P19">
        <f t="shared" si="30"/>
        <v>475.03169184244348</v>
      </c>
      <c r="Q19" s="5">
        <f t="shared" si="31"/>
        <v>25</v>
      </c>
      <c r="R19">
        <f t="shared" si="0"/>
        <v>2000000</v>
      </c>
      <c r="S19">
        <f t="shared" si="1"/>
        <v>1333.1834453266117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1284.1461722895792</v>
      </c>
      <c r="AC19">
        <f t="shared" si="2"/>
        <v>1087.6325498089554</v>
      </c>
      <c r="AE19">
        <f t="shared" si="3"/>
        <v>7750.7702642089753</v>
      </c>
      <c r="AF19">
        <f t="shared" si="4"/>
        <v>-387.5385132104488</v>
      </c>
      <c r="AG19">
        <f t="shared" si="5"/>
        <v>-20.395403078653221</v>
      </c>
      <c r="AH19">
        <f t="shared" si="6"/>
        <v>-4945.2014398818137</v>
      </c>
      <c r="AI19">
        <f t="shared" si="7"/>
        <v>2397.6349080380596</v>
      </c>
      <c r="AJ19">
        <f t="shared" si="8"/>
        <v>196.51362248062378</v>
      </c>
      <c r="AK19">
        <f t="shared" si="32"/>
        <v>192.83652768932478</v>
      </c>
      <c r="AL19">
        <f t="shared" si="9"/>
        <v>2786.985058208008</v>
      </c>
      <c r="AN19">
        <f t="shared" si="10"/>
        <v>2780.2805336042125</v>
      </c>
      <c r="AO19">
        <f t="shared" si="11"/>
        <v>-139.01402668021063</v>
      </c>
      <c r="AP19">
        <f t="shared" si="12"/>
        <v>-7.316039596275937</v>
      </c>
      <c r="AQ19">
        <f t="shared" si="13"/>
        <v>-1773.8943136457576</v>
      </c>
      <c r="AR19">
        <f t="shared" si="14"/>
        <v>860.05615368196811</v>
      </c>
      <c r="AS19">
        <f t="shared" si="15"/>
        <v>70.491445436576342</v>
      </c>
      <c r="AT19">
        <f t="shared" si="16"/>
        <v>69.172433942238186</v>
      </c>
      <c r="AU19">
        <f t="shared" si="17"/>
        <v>999.72003306078261</v>
      </c>
      <c r="AW19">
        <v>16</v>
      </c>
      <c r="AX19">
        <f>(R19*SUMPRODUCT(K20:$K$23, X20:$X$23)-$AZ$3*SUMPRODUCT(K19:$K$22, W20:$W$23))/Z19</f>
        <v>1333.1834453266117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3.0654530000000001E-3</v>
      </c>
      <c r="O20">
        <f t="shared" si="29"/>
        <v>9500.6338368488687</v>
      </c>
      <c r="P20">
        <f t="shared" si="30"/>
        <v>475.03169184244348</v>
      </c>
      <c r="Q20" s="5">
        <f t="shared" si="31"/>
        <v>25</v>
      </c>
      <c r="R20">
        <f t="shared" si="0"/>
        <v>2000000</v>
      </c>
      <c r="S20">
        <f t="shared" si="1"/>
        <v>1038.6874279246217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1087.6325498089554</v>
      </c>
      <c r="AC20">
        <f t="shared" si="2"/>
        <v>836.30657382315667</v>
      </c>
      <c r="AE20">
        <f t="shared" si="3"/>
        <v>7649.5029396081554</v>
      </c>
      <c r="AF20">
        <f t="shared" si="4"/>
        <v>-382.47514698040783</v>
      </c>
      <c r="AG20">
        <f t="shared" si="5"/>
        <v>-20.128927898313023</v>
      </c>
      <c r="AH20">
        <f t="shared" si="6"/>
        <v>-5001.6919642933408</v>
      </c>
      <c r="AI20">
        <f t="shared" si="7"/>
        <v>2245.2069004360937</v>
      </c>
      <c r="AJ20">
        <f t="shared" si="8"/>
        <v>251.32597598579878</v>
      </c>
      <c r="AK20">
        <f t="shared" si="32"/>
        <v>35.92503947247782</v>
      </c>
      <c r="AL20">
        <f t="shared" si="9"/>
        <v>2532.4579158943702</v>
      </c>
      <c r="AN20">
        <f t="shared" si="10"/>
        <v>2602.6319918102927</v>
      </c>
      <c r="AO20">
        <f t="shared" si="11"/>
        <v>-130.13159959051464</v>
      </c>
      <c r="AP20">
        <f t="shared" si="12"/>
        <v>-6.8485746227683348</v>
      </c>
      <c r="AQ20">
        <f t="shared" si="13"/>
        <v>-1701.7528618816552</v>
      </c>
      <c r="AR20">
        <f t="shared" si="14"/>
        <v>763.89895571535442</v>
      </c>
      <c r="AS20">
        <f t="shared" si="15"/>
        <v>85.510003805174279</v>
      </c>
      <c r="AT20">
        <f t="shared" si="16"/>
        <v>12.222971580805464</v>
      </c>
      <c r="AU20">
        <f t="shared" si="17"/>
        <v>861.63193110133409</v>
      </c>
      <c r="AW20">
        <v>17</v>
      </c>
      <c r="AX20">
        <f>(R20*SUMPRODUCT(K21:$K$23, X21:$X$23)-$AZ$3*SUMPRODUCT(K20:$K$22, W21:$W$23))/Z20</f>
        <v>1038.6874279246217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3.1502779999999998E-3</v>
      </c>
      <c r="O21">
        <f t="shared" si="29"/>
        <v>9500.6338368488687</v>
      </c>
      <c r="P21">
        <f t="shared" si="30"/>
        <v>475.03169184244348</v>
      </c>
      <c r="Q21" s="5">
        <f t="shared" si="31"/>
        <v>25</v>
      </c>
      <c r="R21">
        <f t="shared" si="0"/>
        <v>2000000</v>
      </c>
      <c r="S21">
        <f t="shared" si="1"/>
        <v>695.07716392975738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836.30657382315667</v>
      </c>
      <c r="AC21">
        <f t="shared" si="2"/>
        <v>552.28681990927907</v>
      </c>
      <c r="AE21">
        <f t="shared" si="3"/>
        <v>7548.9098493904912</v>
      </c>
      <c r="AF21">
        <f t="shared" si="4"/>
        <v>-377.44549246952459</v>
      </c>
      <c r="AG21">
        <f t="shared" si="5"/>
        <v>-19.864226900608251</v>
      </c>
      <c r="AH21">
        <f t="shared" si="6"/>
        <v>-5072.93749773134</v>
      </c>
      <c r="AI21">
        <f t="shared" si="7"/>
        <v>2078.6626322890179</v>
      </c>
      <c r="AJ21">
        <f t="shared" si="8"/>
        <v>284.01975391387759</v>
      </c>
      <c r="AK21">
        <f t="shared" si="32"/>
        <v>12.812433489190598</v>
      </c>
      <c r="AL21">
        <f t="shared" si="9"/>
        <v>2375.4948196920859</v>
      </c>
      <c r="AN21">
        <f t="shared" si="10"/>
        <v>2443.0768168803329</v>
      </c>
      <c r="AO21">
        <f t="shared" si="11"/>
        <v>-122.15384084401666</v>
      </c>
      <c r="AP21">
        <f t="shared" si="12"/>
        <v>-6.4287205960003684</v>
      </c>
      <c r="AQ21">
        <f t="shared" si="13"/>
        <v>-1641.7703008058888</v>
      </c>
      <c r="AR21">
        <f t="shared" si="14"/>
        <v>672.72395463442695</v>
      </c>
      <c r="AS21">
        <f t="shared" si="15"/>
        <v>91.918182912076574</v>
      </c>
      <c r="AT21">
        <f t="shared" si="16"/>
        <v>4.1465270946095734</v>
      </c>
      <c r="AU21">
        <f t="shared" si="17"/>
        <v>768.78866464111309</v>
      </c>
      <c r="AW21">
        <v>18</v>
      </c>
      <c r="AX21">
        <f>(R21*SUMPRODUCT(K22:$K$23, X22:$X$23)-$AZ$3*SUMPRODUCT(K21:$K$22, W22:$W$23))/Z21</f>
        <v>695.07716392975738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3.247738E-3</v>
      </c>
      <c r="O22">
        <f t="shared" si="29"/>
        <v>9500.6338368488687</v>
      </c>
      <c r="P22">
        <f t="shared" si="30"/>
        <v>475.03169184244348</v>
      </c>
      <c r="Q22" s="5">
        <f t="shared" si="31"/>
        <v>25</v>
      </c>
      <c r="R22">
        <f t="shared" si="0"/>
        <v>2000000</v>
      </c>
      <c r="S22">
        <f t="shared" si="1"/>
        <v>338.97159911677846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552.28681990927907</v>
      </c>
      <c r="AC22">
        <f t="shared" si="2"/>
        <v>265.76825290594229</v>
      </c>
      <c r="AE22">
        <f t="shared" si="3"/>
        <v>7448.9038695201461</v>
      </c>
      <c r="AF22">
        <f t="shared" si="4"/>
        <v>-372.44519347600738</v>
      </c>
      <c r="AG22">
        <f t="shared" si="5"/>
        <v>-19.601070827056439</v>
      </c>
      <c r="AH22">
        <f t="shared" si="6"/>
        <v>-5161.1043636582108</v>
      </c>
      <c r="AI22">
        <f t="shared" si="7"/>
        <v>1895.7532415588721</v>
      </c>
      <c r="AJ22">
        <f t="shared" si="8"/>
        <v>286.51856700333678</v>
      </c>
      <c r="AK22">
        <f t="shared" si="32"/>
        <v>160.20365541502179</v>
      </c>
      <c r="AL22">
        <f t="shared" si="9"/>
        <v>2342.4754639772309</v>
      </c>
      <c r="AN22">
        <f t="shared" si="10"/>
        <v>2253.0014722396527</v>
      </c>
      <c r="AO22">
        <f t="shared" si="11"/>
        <v>-112.65007361198265</v>
      </c>
      <c r="AP22">
        <f t="shared" si="12"/>
        <v>-5.9285556914666833</v>
      </c>
      <c r="AQ22">
        <f t="shared" si="13"/>
        <v>-1561.0317884869564</v>
      </c>
      <c r="AR22">
        <f t="shared" si="14"/>
        <v>573.39105444924689</v>
      </c>
      <c r="AS22">
        <f t="shared" si="15"/>
        <v>86.66063686550136</v>
      </c>
      <c r="AT22">
        <f t="shared" si="16"/>
        <v>48.455326828035645</v>
      </c>
      <c r="AU22">
        <f t="shared" si="17"/>
        <v>708.50701814278398</v>
      </c>
      <c r="AW22">
        <v>19</v>
      </c>
      <c r="AX22">
        <f>(R22*SUMPRODUCT(K23:$K$23, X23:$X$23)-$AZ$3*SUMPRODUCT(K22:$K$22, W23:$W$23))/Z22</f>
        <v>338.97159911677846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3.3542210000000001E-3</v>
      </c>
      <c r="O23">
        <f t="shared" si="29"/>
        <v>9500.6338368488687</v>
      </c>
      <c r="P23">
        <f t="shared" si="30"/>
        <v>475.03169184244348</v>
      </c>
      <c r="Q23" s="5">
        <f t="shared" si="31"/>
        <v>25</v>
      </c>
      <c r="R23">
        <f t="shared" si="0"/>
        <v>2000000</v>
      </c>
      <c r="S23">
        <f t="shared" si="1"/>
        <v>343.55956953501391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265.76825290594229</v>
      </c>
      <c r="AC23">
        <f t="shared" si="2"/>
        <v>265.76825290594229</v>
      </c>
      <c r="AE23">
        <f t="shared" si="3"/>
        <v>7349.4295610388199</v>
      </c>
      <c r="AF23">
        <f t="shared" si="4"/>
        <v>-367.47147805194101</v>
      </c>
      <c r="AG23">
        <f t="shared" si="5"/>
        <v>-19.339313795395277</v>
      </c>
      <c r="AH23">
        <f t="shared" si="6"/>
        <v>-5259.7058712480066</v>
      </c>
      <c r="AI23">
        <f t="shared" si="7"/>
        <v>1702.9128979434772</v>
      </c>
      <c r="AJ23">
        <f t="shared" si="8"/>
        <v>0</v>
      </c>
      <c r="AK23">
        <f t="shared" si="32"/>
        <v>507.34084351249754</v>
      </c>
      <c r="AL23">
        <f t="shared" si="9"/>
        <v>2210.2537414559747</v>
      </c>
      <c r="AN23">
        <f t="shared" si="10"/>
        <v>2013.6918132675416</v>
      </c>
      <c r="AO23">
        <f t="shared" si="11"/>
        <v>-100.68459066337708</v>
      </c>
      <c r="AP23">
        <f t="shared" si="12"/>
        <v>-5.2988354457396776</v>
      </c>
      <c r="AQ23">
        <f t="shared" si="13"/>
        <v>-1441.1222755675021</v>
      </c>
      <c r="AR23">
        <f t="shared" si="14"/>
        <v>466.58611159092266</v>
      </c>
      <c r="AS23">
        <f t="shared" si="15"/>
        <v>0</v>
      </c>
      <c r="AT23">
        <f t="shared" si="16"/>
        <v>139.00780933166209</v>
      </c>
      <c r="AU23">
        <f t="shared" si="17"/>
        <v>605.59392092258474</v>
      </c>
      <c r="AW23">
        <v>20</v>
      </c>
      <c r="AX23">
        <f>(R23*SUMPRODUCT(K$23:$K24, X$23:$X24)-$AZ$3*SUMPRODUCT(K$22:$K23, W$23:$W24))/Z23</f>
        <v>343.55956953501391</v>
      </c>
    </row>
    <row r="25" spans="5:50" x14ac:dyDescent="0.25">
      <c r="AN25" s="6">
        <f t="shared" ref="AN25:AU25" si="33">SUM(AN3:AN23)</f>
        <v>90911.737781797565</v>
      </c>
      <c r="AO25" s="6">
        <f t="shared" si="33"/>
        <v>-11671.062266726529</v>
      </c>
      <c r="AP25" s="6">
        <f t="shared" si="33"/>
        <v>-487.37519597230488</v>
      </c>
      <c r="AQ25" s="6">
        <f t="shared" si="33"/>
        <v>-50968.826188004597</v>
      </c>
      <c r="AR25" s="6">
        <f t="shared" si="33"/>
        <v>27784.474131094157</v>
      </c>
      <c r="AS25" s="6">
        <f t="shared" si="33"/>
        <v>-949.88308810282047</v>
      </c>
      <c r="AT25" s="6">
        <f t="shared" si="33"/>
        <v>1802.1024414080216</v>
      </c>
      <c r="AU25" s="7">
        <f t="shared" si="33"/>
        <v>28636.693484399355</v>
      </c>
    </row>
    <row r="29" spans="5:50" x14ac:dyDescent="0.25">
      <c r="AF29" s="3"/>
      <c r="AG29" s="3"/>
      <c r="AH29" s="3"/>
      <c r="AI29" s="3"/>
      <c r="AJ29" s="3"/>
      <c r="AK29" s="3"/>
      <c r="AL29" s="3"/>
      <c r="AM29" s="3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C9CDF-B2EB-4BFE-88E8-F7BBCA3B84AD}">
  <sheetPr codeName="Sheet71"/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'T.45.04.F'!C3*(1+C12)</f>
        <v>11268.189500880624</v>
      </c>
      <c r="K3">
        <v>1</v>
      </c>
      <c r="L3" s="2">
        <v>0</v>
      </c>
      <c r="O3">
        <f>$C$3</f>
        <v>11268.189500880624</v>
      </c>
      <c r="P3">
        <f>O3*B5</f>
        <v>9014.5516007044989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11268.189500880624</v>
      </c>
      <c r="AF3">
        <f t="shared" ref="AF3:AF23" si="4">-$Z3*P3</f>
        <v>-9014.5516007044989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1980.4881583761253</v>
      </c>
      <c r="AJ3">
        <f t="shared" ref="AJ3:AJ23" si="8">AB3-AC3</f>
        <v>0</v>
      </c>
      <c r="AL3">
        <f t="shared" ref="AL3:AL23" si="9">SUM(AI3:AK3)</f>
        <v>1980.4881583761253</v>
      </c>
      <c r="AN3">
        <f t="shared" ref="AN3:AN23" si="10">AE3*$K3</f>
        <v>11268.189500880624</v>
      </c>
      <c r="AO3">
        <f t="shared" ref="AO3:AO23" si="11">AF3*$K3</f>
        <v>-9014.5516007044989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1980.4881583761253</v>
      </c>
      <c r="AS3">
        <f t="shared" ref="AS3:AS23" si="15">AJ3*$K3</f>
        <v>0</v>
      </c>
      <c r="AT3">
        <f t="shared" ref="AT3:AT23" si="16">AK3*$K3</f>
        <v>0</v>
      </c>
      <c r="AU3">
        <f t="shared" ref="AU3:AU23" si="17">AL3*$K3</f>
        <v>1980.4881583761253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6227.5468181399165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Mortalities!B21:B40</f>
        <v>2.7053950000000002E-3</v>
      </c>
      <c r="R4">
        <f t="shared" si="0"/>
        <v>2000000</v>
      </c>
      <c r="S4">
        <f t="shared" si="1"/>
        <v>1166.0983686358327</v>
      </c>
      <c r="U4">
        <f t="shared" ref="U4:U23" si="21">M4</f>
        <v>2.7053950000000002E-3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2.7053950000000002E-3</v>
      </c>
      <c r="Y4">
        <f t="shared" ref="Y4:Y23" si="25">V4*W4</f>
        <v>0.01</v>
      </c>
      <c r="Z4">
        <f t="shared" ref="Z4:Z23" si="26">MAX(0, W4-X4-Y4)</f>
        <v>0.98729460499999999</v>
      </c>
      <c r="AB4">
        <f t="shared" ref="AB4:AB23" si="27">AC3</f>
        <v>0</v>
      </c>
      <c r="AC4">
        <f t="shared" si="2"/>
        <v>1151.2826282534588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-1151.2826282534588</v>
      </c>
      <c r="AK4">
        <f>H4*SUM(AB4, AE4:AF4)</f>
        <v>0</v>
      </c>
      <c r="AL4">
        <f t="shared" si="9"/>
        <v>-6562.0726282534588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-5076.2641898864804</v>
      </c>
      <c r="AR4">
        <f t="shared" si="14"/>
        <v>-5076.2641898864804</v>
      </c>
      <c r="AS4">
        <f t="shared" si="15"/>
        <v>-1080.1037885856636</v>
      </c>
      <c r="AT4">
        <f t="shared" si="16"/>
        <v>0</v>
      </c>
      <c r="AU4">
        <f t="shared" si="17"/>
        <v>-6156.3679784721435</v>
      </c>
      <c r="AW4">
        <v>1</v>
      </c>
      <c r="AX4">
        <f>(R4*SUMPRODUCT(K5:$K$23, X5:$X$23)-$AZ$3*SUMPRODUCT(K4:$K$22, W5:$W$23))/Z4</f>
        <v>1166.0983686358327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2.7496130000000001E-3</v>
      </c>
      <c r="O5">
        <f t="shared" ref="O5:O23" si="29">$C$3</f>
        <v>11268.189500880624</v>
      </c>
      <c r="P5">
        <f t="shared" ref="P5:P23" si="30">O5*$C$5</f>
        <v>563.40947504403118</v>
      </c>
      <c r="Q5" s="5">
        <f t="shared" ref="Q5:Q23" si="31">$C$8</f>
        <v>25</v>
      </c>
      <c r="R5">
        <f t="shared" si="0"/>
        <v>2000000</v>
      </c>
      <c r="S5">
        <f t="shared" si="1"/>
        <v>2288.8797386130868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1151.2826282534588</v>
      </c>
      <c r="AC5">
        <f t="shared" si="2"/>
        <v>2230.9870595963876</v>
      </c>
      <c r="AE5">
        <f t="shared" si="3"/>
        <v>10983.18296826607</v>
      </c>
      <c r="AF5">
        <f t="shared" si="4"/>
        <v>-549.15914841330346</v>
      </c>
      <c r="AG5">
        <f t="shared" si="5"/>
        <v>-24.367674521731551</v>
      </c>
      <c r="AH5">
        <f t="shared" si="6"/>
        <v>-5429.35616147573</v>
      </c>
      <c r="AI5">
        <f t="shared" si="7"/>
        <v>4980.2999838553051</v>
      </c>
      <c r="AJ5">
        <f t="shared" si="8"/>
        <v>-1079.7044313429287</v>
      </c>
      <c r="AK5">
        <f>H5*SUM(AB5, AE5:AF5)</f>
        <v>1000.9704771163779</v>
      </c>
      <c r="AL5">
        <f t="shared" si="9"/>
        <v>4901.5660296287542</v>
      </c>
      <c r="AN5">
        <f t="shared" si="10"/>
        <v>9484.6650713092513</v>
      </c>
      <c r="AO5">
        <f t="shared" si="11"/>
        <v>-474.23325356546258</v>
      </c>
      <c r="AP5">
        <f t="shared" si="12"/>
        <v>-21.043010215989028</v>
      </c>
      <c r="AQ5">
        <f t="shared" si="13"/>
        <v>-4688.5884440998452</v>
      </c>
      <c r="AR5">
        <f t="shared" si="14"/>
        <v>4300.8003634279548</v>
      </c>
      <c r="AS5">
        <f t="shared" si="15"/>
        <v>-932.3922707000844</v>
      </c>
      <c r="AT5">
        <f t="shared" si="16"/>
        <v>864.40057942659189</v>
      </c>
      <c r="AU5">
        <f t="shared" si="17"/>
        <v>4232.8086721544623</v>
      </c>
      <c r="AW5">
        <v>2</v>
      </c>
      <c r="AX5">
        <f>(R5*SUMPRODUCT(K6:$K$23, X6:$X$23)-$AZ$3*SUMPRODUCT(K5:$K$22, W6:$W$23))/Z5</f>
        <v>2288.8797386130868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2.8010499999999998E-3</v>
      </c>
      <c r="O6">
        <f t="shared" si="29"/>
        <v>11268.189500880624</v>
      </c>
      <c r="P6">
        <f t="shared" si="30"/>
        <v>563.40947504403118</v>
      </c>
      <c r="Q6" s="5">
        <f t="shared" si="31"/>
        <v>25</v>
      </c>
      <c r="R6">
        <f t="shared" si="0"/>
        <v>2000000</v>
      </c>
      <c r="S6">
        <f t="shared" si="1"/>
        <v>3346.5324784536006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2230.9870595963876</v>
      </c>
      <c r="AC6">
        <f t="shared" si="2"/>
        <v>3220.1329697952242</v>
      </c>
      <c r="AE6">
        <f t="shared" si="3"/>
        <v>10842.586693930149</v>
      </c>
      <c r="AF6">
        <f t="shared" si="4"/>
        <v>-542.12933469650739</v>
      </c>
      <c r="AG6">
        <f t="shared" si="5"/>
        <v>-24.05574270179514</v>
      </c>
      <c r="AH6">
        <f t="shared" si="6"/>
        <v>-5460.4059775276928</v>
      </c>
      <c r="AI6">
        <f t="shared" si="7"/>
        <v>4815.9956390041534</v>
      </c>
      <c r="AJ6">
        <f t="shared" si="8"/>
        <v>-989.14591019883665</v>
      </c>
      <c r="AK6">
        <f>H6*SUM(AB6, AE6:AF6)</f>
        <v>1363.4211527687073</v>
      </c>
      <c r="AL6">
        <f t="shared" si="9"/>
        <v>5190.2708815740243</v>
      </c>
      <c r="AN6">
        <f t="shared" si="10"/>
        <v>8444.4908004132121</v>
      </c>
      <c r="AO6">
        <f t="shared" si="11"/>
        <v>-422.22454002066053</v>
      </c>
      <c r="AP6">
        <f t="shared" si="12"/>
        <v>-18.735243136781783</v>
      </c>
      <c r="AQ6">
        <f t="shared" si="13"/>
        <v>-4252.7073423878837</v>
      </c>
      <c r="AR6">
        <f t="shared" si="14"/>
        <v>3750.823674867886</v>
      </c>
      <c r="AS6">
        <f t="shared" si="15"/>
        <v>-770.37276940718186</v>
      </c>
      <c r="AT6">
        <f t="shared" si="16"/>
        <v>1061.8681414915047</v>
      </c>
      <c r="AU6">
        <f t="shared" si="17"/>
        <v>4042.3190469522087</v>
      </c>
      <c r="AW6">
        <v>3</v>
      </c>
      <c r="AX6">
        <f>(R6*SUMPRODUCT(K7:$K$23, X7:$X$23)-$AZ$3*SUMPRODUCT(K6:$K$22, W7:$W$23))/Z6</f>
        <v>3346.5324784536006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2.8606080000000002E-3</v>
      </c>
      <c r="O7">
        <f t="shared" si="29"/>
        <v>11268.189500880624</v>
      </c>
      <c r="P7">
        <f t="shared" si="30"/>
        <v>563.40947504403118</v>
      </c>
      <c r="Q7" s="5">
        <f t="shared" si="31"/>
        <v>25</v>
      </c>
      <c r="R7">
        <f t="shared" si="0"/>
        <v>2000000</v>
      </c>
      <c r="S7">
        <f t="shared" si="1"/>
        <v>4217.4247152287371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3220.1329697952242</v>
      </c>
      <c r="AC7">
        <f t="shared" si="2"/>
        <v>4005.9413160117183</v>
      </c>
      <c r="AE7">
        <f t="shared" si="3"/>
        <v>10703.144436753497</v>
      </c>
      <c r="AF7">
        <f t="shared" si="4"/>
        <v>-535.1572218376748</v>
      </c>
      <c r="AG7">
        <f t="shared" si="5"/>
        <v>-23.746371224758491</v>
      </c>
      <c r="AH7">
        <f t="shared" si="6"/>
        <v>-5505.1240014957439</v>
      </c>
      <c r="AI7">
        <f t="shared" si="7"/>
        <v>4639.1168421953189</v>
      </c>
      <c r="AJ7">
        <f t="shared" si="8"/>
        <v>-785.8083462164941</v>
      </c>
      <c r="AK7">
        <f>H7*SUM(AB7, AE7:AF7)</f>
        <v>1401.7361833392465</v>
      </c>
      <c r="AL7">
        <f t="shared" si="9"/>
        <v>5255.0446793180708</v>
      </c>
      <c r="AN7">
        <f t="shared" si="10"/>
        <v>7545.8400601697213</v>
      </c>
      <c r="AO7">
        <f t="shared" si="11"/>
        <v>-377.29200300848606</v>
      </c>
      <c r="AP7">
        <f t="shared" si="12"/>
        <v>-16.741465120860816</v>
      </c>
      <c r="AQ7">
        <f t="shared" si="13"/>
        <v>-3881.1758051252341</v>
      </c>
      <c r="AR7">
        <f t="shared" si="14"/>
        <v>3270.6307869151401</v>
      </c>
      <c r="AS7">
        <f t="shared" si="15"/>
        <v>-554.00393160486158</v>
      </c>
      <c r="AT7">
        <f t="shared" si="16"/>
        <v>988.2401483539187</v>
      </c>
      <c r="AU7">
        <f t="shared" si="17"/>
        <v>3704.867003664197</v>
      </c>
      <c r="AW7">
        <v>4</v>
      </c>
      <c r="AX7">
        <f>(R7*SUMPRODUCT(K8:$K$23, X8:$X$23)-$AZ$3*SUMPRODUCT(K7:$K$22, W8:$W$23))/Z7</f>
        <v>4217.4247152287371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2.9228739999999998E-3</v>
      </c>
      <c r="O8">
        <f t="shared" si="29"/>
        <v>11268.189500880624</v>
      </c>
      <c r="P8">
        <f t="shared" si="30"/>
        <v>563.40947504403118</v>
      </c>
      <c r="Q8" s="5">
        <f t="shared" si="31"/>
        <v>25</v>
      </c>
      <c r="R8">
        <f t="shared" si="0"/>
        <v>2000000</v>
      </c>
      <c r="S8">
        <f t="shared" si="1"/>
        <v>4827.5808624660913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4005.9413160117183</v>
      </c>
      <c r="AC8">
        <f t="shared" si="2"/>
        <v>4526.2432382791521</v>
      </c>
      <c r="AE8">
        <f t="shared" si="3"/>
        <v>10564.829049793529</v>
      </c>
      <c r="AF8">
        <f t="shared" si="4"/>
        <v>-528.24145248967648</v>
      </c>
      <c r="AG8">
        <f t="shared" si="5"/>
        <v>-23.439499861463712</v>
      </c>
      <c r="AH8">
        <f t="shared" si="6"/>
        <v>-5552.6120837755798</v>
      </c>
      <c r="AI8">
        <f t="shared" si="7"/>
        <v>4460.5360136668087</v>
      </c>
      <c r="AJ8">
        <f t="shared" si="8"/>
        <v>-520.30192226743384</v>
      </c>
      <c r="AK8">
        <f t="shared" ref="AK8:AK23" si="32">H8*SUM(AB8:AB8, AE8:AF8)</f>
        <v>1018.083346215379</v>
      </c>
      <c r="AL8">
        <f t="shared" si="9"/>
        <v>4958.3174376147535</v>
      </c>
      <c r="AN8">
        <f t="shared" si="10"/>
        <v>6944.8262189724883</v>
      </c>
      <c r="AO8">
        <f t="shared" si="11"/>
        <v>-347.24131094862446</v>
      </c>
      <c r="AP8">
        <f t="shared" si="12"/>
        <v>-15.408034756669963</v>
      </c>
      <c r="AQ8">
        <f t="shared" si="13"/>
        <v>-3650.0283915092537</v>
      </c>
      <c r="AR8">
        <f t="shared" si="14"/>
        <v>2932.1484817579403</v>
      </c>
      <c r="AS8">
        <f t="shared" si="15"/>
        <v>-342.02223382074294</v>
      </c>
      <c r="AT8">
        <f t="shared" si="16"/>
        <v>669.24054166631197</v>
      </c>
      <c r="AU8">
        <f t="shared" si="17"/>
        <v>3259.366789603509</v>
      </c>
      <c r="AW8">
        <v>5</v>
      </c>
      <c r="AX8">
        <f>(R8*SUMPRODUCT(K9:$K$23, X9:$X$23)-$AZ$3*SUMPRODUCT(K8:$K$22, W9:$W$23))/Z8</f>
        <v>4827.5808624660913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2.991456E-3</v>
      </c>
      <c r="O9">
        <f t="shared" si="29"/>
        <v>11268.189500880624</v>
      </c>
      <c r="P9">
        <f t="shared" si="30"/>
        <v>563.40947504403118</v>
      </c>
      <c r="Q9" s="5">
        <f t="shared" si="31"/>
        <v>25</v>
      </c>
      <c r="R9">
        <f t="shared" si="0"/>
        <v>2000000</v>
      </c>
      <c r="S9">
        <f t="shared" si="1"/>
        <v>5251.7319213822311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4526.2432382791521</v>
      </c>
      <c r="AC9">
        <f t="shared" si="2"/>
        <v>4859.9499114947248</v>
      </c>
      <c r="AE9">
        <f t="shared" si="3"/>
        <v>10427.576538045616</v>
      </c>
      <c r="AF9">
        <f t="shared" si="4"/>
        <v>-521.37882690228071</v>
      </c>
      <c r="AG9">
        <f t="shared" si="5"/>
        <v>-23.134986630351502</v>
      </c>
      <c r="AH9">
        <f t="shared" si="6"/>
        <v>-5609.4585998059829</v>
      </c>
      <c r="AI9">
        <f t="shared" si="7"/>
        <v>4273.6041247070007</v>
      </c>
      <c r="AJ9">
        <f t="shared" si="8"/>
        <v>-333.70667321557266</v>
      </c>
      <c r="AK9">
        <f t="shared" si="32"/>
        <v>753.37341755985392</v>
      </c>
      <c r="AL9">
        <f t="shared" si="9"/>
        <v>4693.2708690512818</v>
      </c>
      <c r="AN9">
        <f t="shared" si="10"/>
        <v>6514.5436368761284</v>
      </c>
      <c r="AO9">
        <f t="shared" si="11"/>
        <v>-325.72718184380636</v>
      </c>
      <c r="AP9">
        <f t="shared" si="12"/>
        <v>-14.453394745373711</v>
      </c>
      <c r="AQ9">
        <f t="shared" si="13"/>
        <v>-3504.4636396919905</v>
      </c>
      <c r="AR9">
        <f t="shared" si="14"/>
        <v>2669.899420594958</v>
      </c>
      <c r="AS9">
        <f t="shared" si="15"/>
        <v>-208.48053012584853</v>
      </c>
      <c r="AT9">
        <f t="shared" si="16"/>
        <v>470.66391559433492</v>
      </c>
      <c r="AU9">
        <f t="shared" si="17"/>
        <v>2932.0828060634444</v>
      </c>
      <c r="AW9">
        <v>6</v>
      </c>
      <c r="AX9">
        <f>(R9*SUMPRODUCT(K10:$K$23, X10:$X$23)-$AZ$3*SUMPRODUCT(K9:$K$22, W10:$W$23))/Z9</f>
        <v>5251.7319213822311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3.0654530000000001E-3</v>
      </c>
      <c r="O10">
        <f t="shared" si="29"/>
        <v>11268.189500880624</v>
      </c>
      <c r="P10">
        <f t="shared" si="30"/>
        <v>563.40947504403118</v>
      </c>
      <c r="Q10" s="5">
        <f t="shared" si="31"/>
        <v>25</v>
      </c>
      <c r="R10">
        <f t="shared" si="0"/>
        <v>2000000</v>
      </c>
      <c r="S10">
        <f t="shared" si="1"/>
        <v>5576.0174666917155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4859.9499114947248</v>
      </c>
      <c r="AC10">
        <f t="shared" si="2"/>
        <v>5092.6252748061088</v>
      </c>
      <c r="AE10">
        <f t="shared" si="3"/>
        <v>10291.335526883879</v>
      </c>
      <c r="AF10">
        <f t="shared" si="4"/>
        <v>-514.56677634419384</v>
      </c>
      <c r="AG10">
        <f t="shared" si="5"/>
        <v>-22.832717549877017</v>
      </c>
      <c r="AH10">
        <f t="shared" si="6"/>
        <v>-5673.5371336776725</v>
      </c>
      <c r="AI10">
        <f t="shared" si="7"/>
        <v>4080.3988993121357</v>
      </c>
      <c r="AJ10">
        <f t="shared" si="8"/>
        <v>-232.67536331138399</v>
      </c>
      <c r="AK10">
        <f t="shared" si="32"/>
        <v>768.42772975680657</v>
      </c>
      <c r="AL10">
        <f t="shared" si="9"/>
        <v>4616.1512657575586</v>
      </c>
      <c r="AN10">
        <f t="shared" si="10"/>
        <v>6108.7203545577904</v>
      </c>
      <c r="AO10">
        <f t="shared" si="11"/>
        <v>-305.43601772788946</v>
      </c>
      <c r="AP10">
        <f t="shared" si="12"/>
        <v>-13.553020993479889</v>
      </c>
      <c r="AQ10">
        <f t="shared" si="13"/>
        <v>-3367.6923350035213</v>
      </c>
      <c r="AR10">
        <f t="shared" si="14"/>
        <v>2422.0389808329001</v>
      </c>
      <c r="AS10">
        <f t="shared" si="15"/>
        <v>-138.11120278329432</v>
      </c>
      <c r="AT10">
        <f t="shared" si="16"/>
        <v>456.12254128822195</v>
      </c>
      <c r="AU10">
        <f t="shared" si="17"/>
        <v>2740.0503193378281</v>
      </c>
      <c r="AW10">
        <v>7</v>
      </c>
      <c r="AX10">
        <f>(R10*SUMPRODUCT(K11:$K$23, X11:$X$23)-$AZ$3*SUMPRODUCT(K10:$K$22, W11:$W$23))/Z10</f>
        <v>5576.0174666917155</v>
      </c>
    </row>
    <row r="11" spans="1:52" x14ac:dyDescent="0.25">
      <c r="A11" t="s">
        <v>33</v>
      </c>
      <c r="C11" s="25">
        <f>AU25</f>
        <v>35399.191948423271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3.1502779999999998E-3</v>
      </c>
      <c r="O11">
        <f t="shared" si="29"/>
        <v>11268.189500880624</v>
      </c>
      <c r="P11">
        <f t="shared" si="30"/>
        <v>563.40947504403118</v>
      </c>
      <c r="Q11" s="5">
        <f t="shared" si="31"/>
        <v>25</v>
      </c>
      <c r="R11">
        <f t="shared" si="0"/>
        <v>2000000</v>
      </c>
      <c r="S11">
        <f t="shared" si="1"/>
        <v>5792.0178133239606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5092.6252748061088</v>
      </c>
      <c r="AC11">
        <f t="shared" si="2"/>
        <v>5220.3366118631129</v>
      </c>
      <c r="AE11">
        <f t="shared" si="3"/>
        <v>10156.001603714079</v>
      </c>
      <c r="AF11">
        <f t="shared" si="4"/>
        <v>-507.80008018570391</v>
      </c>
      <c r="AG11">
        <f t="shared" si="5"/>
        <v>-22.532460966600652</v>
      </c>
      <c r="AH11">
        <f t="shared" si="6"/>
        <v>-5754.3526222073169</v>
      </c>
      <c r="AI11">
        <f t="shared" si="7"/>
        <v>3871.3164403544588</v>
      </c>
      <c r="AJ11">
        <f t="shared" si="8"/>
        <v>-127.71133705700413</v>
      </c>
      <c r="AK11">
        <f t="shared" si="32"/>
        <v>759.152580114226</v>
      </c>
      <c r="AL11">
        <f t="shared" si="9"/>
        <v>4502.7576834116808</v>
      </c>
      <c r="AN11">
        <f t="shared" si="10"/>
        <v>5733.1326520885368</v>
      </c>
      <c r="AO11">
        <f t="shared" si="11"/>
        <v>-286.65663260442682</v>
      </c>
      <c r="AP11">
        <f t="shared" si="12"/>
        <v>-12.719728958322197</v>
      </c>
      <c r="AQ11">
        <f t="shared" si="13"/>
        <v>-3248.3715735081564</v>
      </c>
      <c r="AR11">
        <f t="shared" si="14"/>
        <v>2185.3847170176323</v>
      </c>
      <c r="AS11">
        <f t="shared" si="15"/>
        <v>-72.093926831956452</v>
      </c>
      <c r="AT11">
        <f t="shared" si="16"/>
        <v>428.54684498853084</v>
      </c>
      <c r="AU11">
        <f t="shared" si="17"/>
        <v>2541.8376351742068</v>
      </c>
      <c r="AW11">
        <v>8</v>
      </c>
      <c r="AX11">
        <f>(R11*SUMPRODUCT(K12:$K$23, X12:$X$23)-$AZ$3*SUMPRODUCT(K11:$K$22, W12:$W$23))/Z11</f>
        <v>5792.0178133239606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3.247738E-3</v>
      </c>
      <c r="O12">
        <f t="shared" si="29"/>
        <v>11268.189500880624</v>
      </c>
      <c r="P12">
        <f t="shared" si="30"/>
        <v>563.40947504403118</v>
      </c>
      <c r="Q12" s="5">
        <f t="shared" si="31"/>
        <v>25</v>
      </c>
      <c r="R12">
        <f t="shared" si="0"/>
        <v>2000000</v>
      </c>
      <c r="S12">
        <f t="shared" si="1"/>
        <v>5899.8439278832839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5220.3366118631129</v>
      </c>
      <c r="AC12">
        <f t="shared" si="2"/>
        <v>5247.0750071956973</v>
      </c>
      <c r="AE12">
        <f t="shared" si="3"/>
        <v>10021.457555340496</v>
      </c>
      <c r="AF12">
        <f t="shared" si="4"/>
        <v>-501.07287776702475</v>
      </c>
      <c r="AG12">
        <f t="shared" si="5"/>
        <v>-22.233956827219902</v>
      </c>
      <c r="AH12">
        <f t="shared" si="6"/>
        <v>-5854.3623771796538</v>
      </c>
      <c r="AI12">
        <f t="shared" si="7"/>
        <v>3643.7883435665972</v>
      </c>
      <c r="AJ12">
        <f t="shared" si="8"/>
        <v>-26.738395332584332</v>
      </c>
      <c r="AK12">
        <f t="shared" si="32"/>
        <v>765.04343492175872</v>
      </c>
      <c r="AL12">
        <f t="shared" si="9"/>
        <v>4382.0933831557713</v>
      </c>
      <c r="AN12">
        <f t="shared" si="10"/>
        <v>5378.0602840521178</v>
      </c>
      <c r="AO12">
        <f t="shared" si="11"/>
        <v>-268.9030142026059</v>
      </c>
      <c r="AP12">
        <f t="shared" si="12"/>
        <v>-11.931952962877965</v>
      </c>
      <c r="AQ12">
        <f t="shared" si="13"/>
        <v>-3141.7699087474789</v>
      </c>
      <c r="AR12">
        <f t="shared" si="14"/>
        <v>1955.4554081391552</v>
      </c>
      <c r="AS12">
        <f t="shared" si="15"/>
        <v>-14.349280152448888</v>
      </c>
      <c r="AT12">
        <f t="shared" si="16"/>
        <v>410.56400131484929</v>
      </c>
      <c r="AU12">
        <f t="shared" si="17"/>
        <v>2351.6701293015558</v>
      </c>
      <c r="AW12">
        <v>9</v>
      </c>
      <c r="AX12">
        <f>(R12*SUMPRODUCT(K13:$K$23, X13:$X$23)-$AZ$3*SUMPRODUCT(K12:$K$22, W13:$W$23))/Z12</f>
        <v>5899.8439278832839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3.3542210000000001E-3</v>
      </c>
      <c r="O13">
        <f t="shared" si="29"/>
        <v>11268.189500880624</v>
      </c>
      <c r="P13">
        <f t="shared" si="30"/>
        <v>563.40947504403118</v>
      </c>
      <c r="Q13" s="5">
        <f t="shared" si="31"/>
        <v>25</v>
      </c>
      <c r="R13">
        <f t="shared" si="0"/>
        <v>2000000</v>
      </c>
      <c r="S13">
        <f t="shared" si="1"/>
        <v>5897.5022136595817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5247.0750071956973</v>
      </c>
      <c r="AC13">
        <f t="shared" si="2"/>
        <v>5174.9495968346782</v>
      </c>
      <c r="AE13">
        <f t="shared" si="3"/>
        <v>9887.6287964043604</v>
      </c>
      <c r="AF13">
        <f t="shared" si="4"/>
        <v>-494.38143982021796</v>
      </c>
      <c r="AG13">
        <f t="shared" si="5"/>
        <v>-21.937039654044753</v>
      </c>
      <c r="AH13">
        <f t="shared" si="6"/>
        <v>-5966.2083922363499</v>
      </c>
      <c r="AI13">
        <f t="shared" si="7"/>
        <v>3405.1019246937476</v>
      </c>
      <c r="AJ13">
        <f t="shared" si="8"/>
        <v>72.125410361019021</v>
      </c>
      <c r="AK13">
        <f t="shared" si="32"/>
        <v>756.90466620741779</v>
      </c>
      <c r="AL13">
        <f t="shared" si="9"/>
        <v>4234.1320012621845</v>
      </c>
      <c r="AN13">
        <f t="shared" si="10"/>
        <v>5045.3936279048812</v>
      </c>
      <c r="AO13">
        <f t="shared" si="11"/>
        <v>-252.26968139524402</v>
      </c>
      <c r="AP13">
        <f t="shared" si="12"/>
        <v>-11.193887064799933</v>
      </c>
      <c r="AQ13">
        <f t="shared" si="13"/>
        <v>-3044.3972386876476</v>
      </c>
      <c r="AR13">
        <f t="shared" si="14"/>
        <v>1737.5328207571893</v>
      </c>
      <c r="AS13">
        <f t="shared" si="15"/>
        <v>36.803675920544549</v>
      </c>
      <c r="AT13">
        <f t="shared" si="16"/>
        <v>386.22829178246604</v>
      </c>
      <c r="AU13">
        <f t="shared" si="17"/>
        <v>2160.5647884601999</v>
      </c>
      <c r="AW13">
        <v>10</v>
      </c>
      <c r="AX13">
        <f>(R13*SUMPRODUCT(K14:$K$23, X14:$X$23)-$AZ$3*SUMPRODUCT(K13:$K$22, W14:$W$23))/Z13</f>
        <v>5897.5022136595817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3.4760450000000001E-3</v>
      </c>
      <c r="O14">
        <f t="shared" si="29"/>
        <v>11268.189500880624</v>
      </c>
      <c r="P14">
        <f t="shared" si="30"/>
        <v>563.40947504403118</v>
      </c>
      <c r="Q14" s="5">
        <f t="shared" si="31"/>
        <v>25</v>
      </c>
      <c r="R14">
        <f t="shared" si="0"/>
        <v>2000000</v>
      </c>
      <c r="S14">
        <f t="shared" si="1"/>
        <v>5779.0921215838462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5174.9495968346782</v>
      </c>
      <c r="AC14">
        <f t="shared" si="2"/>
        <v>5002.7092649122969</v>
      </c>
      <c r="AE14">
        <f t="shared" si="3"/>
        <v>9754.3826658007183</v>
      </c>
      <c r="AF14">
        <f t="shared" si="4"/>
        <v>-487.71913329003593</v>
      </c>
      <c r="AG14">
        <f t="shared" si="5"/>
        <v>-21.64141512050006</v>
      </c>
      <c r="AH14">
        <f t="shared" si="6"/>
        <v>-6100.3309603395192</v>
      </c>
      <c r="AI14">
        <f t="shared" si="7"/>
        <v>3144.6911570506618</v>
      </c>
      <c r="AJ14">
        <f t="shared" si="8"/>
        <v>172.2403319223813</v>
      </c>
      <c r="AK14">
        <f t="shared" si="32"/>
        <v>742.2989148483515</v>
      </c>
      <c r="AL14">
        <f t="shared" si="9"/>
        <v>4059.2304038213947</v>
      </c>
      <c r="AN14">
        <f t="shared" si="10"/>
        <v>4734.0704549481834</v>
      </c>
      <c r="AO14">
        <f t="shared" si="11"/>
        <v>-236.70352274740918</v>
      </c>
      <c r="AP14">
        <f t="shared" si="12"/>
        <v>-10.50317456628283</v>
      </c>
      <c r="AQ14">
        <f t="shared" si="13"/>
        <v>-2960.6585628428738</v>
      </c>
      <c r="AR14">
        <f t="shared" si="14"/>
        <v>1526.2051947916168</v>
      </c>
      <c r="AS14">
        <f t="shared" si="15"/>
        <v>83.59297501860712</v>
      </c>
      <c r="AT14">
        <f t="shared" si="16"/>
        <v>360.25809955603307</v>
      </c>
      <c r="AU14">
        <f t="shared" si="17"/>
        <v>1970.0562693662571</v>
      </c>
      <c r="AW14">
        <v>11</v>
      </c>
      <c r="AX14">
        <f>(R14*SUMPRODUCT(K15:$K$23, X15:$X$23)-$AZ$3*SUMPRODUCT(K14:$K$22, W15:$W$23))/Z14</f>
        <v>5779.0921215838462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3.6141120000000001E-3</v>
      </c>
      <c r="O15">
        <f t="shared" si="29"/>
        <v>11268.189500880624</v>
      </c>
      <c r="P15">
        <f t="shared" si="30"/>
        <v>563.40947504403118</v>
      </c>
      <c r="Q15" s="5">
        <f t="shared" si="31"/>
        <v>25</v>
      </c>
      <c r="R15">
        <f t="shared" si="0"/>
        <v>2000000</v>
      </c>
      <c r="S15">
        <f t="shared" si="1"/>
        <v>5541.9699354828554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5002.7092649122969</v>
      </c>
      <c r="AC15">
        <f t="shared" si="2"/>
        <v>4732.1299537049581</v>
      </c>
      <c r="AE15">
        <f t="shared" si="3"/>
        <v>9621.5854076976484</v>
      </c>
      <c r="AF15">
        <f t="shared" si="4"/>
        <v>-481.07927038488242</v>
      </c>
      <c r="AG15">
        <f t="shared" si="5"/>
        <v>-21.346786471211079</v>
      </c>
      <c r="AH15">
        <f t="shared" si="6"/>
        <v>-6257.1598467184576</v>
      </c>
      <c r="AI15">
        <f t="shared" si="7"/>
        <v>2861.9995041230977</v>
      </c>
      <c r="AJ15">
        <f t="shared" si="8"/>
        <v>270.57931120733883</v>
      </c>
      <c r="AK15">
        <f t="shared" si="32"/>
        <v>734.03287937548077</v>
      </c>
      <c r="AL15">
        <f t="shared" si="9"/>
        <v>3866.6116947059172</v>
      </c>
      <c r="AN15">
        <f t="shared" si="10"/>
        <v>4439.2245361333089</v>
      </c>
      <c r="AO15">
        <f t="shared" si="11"/>
        <v>-221.96122680666545</v>
      </c>
      <c r="AP15">
        <f t="shared" si="12"/>
        <v>-9.8490190810741556</v>
      </c>
      <c r="AQ15">
        <f t="shared" si="13"/>
        <v>-2886.9397652322523</v>
      </c>
      <c r="AR15">
        <f t="shared" si="14"/>
        <v>1320.4745250133174</v>
      </c>
      <c r="AS15">
        <f t="shared" si="15"/>
        <v>124.84037363745601</v>
      </c>
      <c r="AT15">
        <f t="shared" si="16"/>
        <v>338.66942196919621</v>
      </c>
      <c r="AU15">
        <f t="shared" si="17"/>
        <v>1783.9843206199696</v>
      </c>
      <c r="AW15">
        <v>12</v>
      </c>
      <c r="AX15">
        <f>(R15*SUMPRODUCT(K16:$K$23, X16:$X$23)-$AZ$3*SUMPRODUCT(K15:$K$22, W16:$W$23))/Z15</f>
        <v>5541.9699354828554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3.757594E-3</v>
      </c>
      <c r="O16">
        <f t="shared" si="29"/>
        <v>11268.189500880624</v>
      </c>
      <c r="P16">
        <f t="shared" si="30"/>
        <v>563.40947504403118</v>
      </c>
      <c r="Q16" s="5">
        <f t="shared" si="31"/>
        <v>25</v>
      </c>
      <c r="R16">
        <f t="shared" si="0"/>
        <v>2000000</v>
      </c>
      <c r="S16">
        <f t="shared" si="1"/>
        <v>5199.2332249730844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4732.1299537049581</v>
      </c>
      <c r="AC16">
        <f t="shared" si="2"/>
        <v>4378.400338506659</v>
      </c>
      <c r="AE16">
        <f t="shared" si="3"/>
        <v>9489.2155420222207</v>
      </c>
      <c r="AF16">
        <f t="shared" si="4"/>
        <v>-474.46077710111103</v>
      </c>
      <c r="AG16">
        <f t="shared" si="5"/>
        <v>-21.053106049735465</v>
      </c>
      <c r="AH16">
        <f t="shared" si="6"/>
        <v>-6417.0045410803141</v>
      </c>
      <c r="AI16">
        <f t="shared" si="7"/>
        <v>2576.69711779106</v>
      </c>
      <c r="AJ16">
        <f t="shared" si="8"/>
        <v>353.72961519829914</v>
      </c>
      <c r="AK16">
        <f t="shared" si="32"/>
        <v>751.95459410884598</v>
      </c>
      <c r="AL16">
        <f t="shared" si="9"/>
        <v>3682.381327098205</v>
      </c>
      <c r="AN16">
        <f t="shared" si="10"/>
        <v>4151.0870269179377</v>
      </c>
      <c r="AO16">
        <f t="shared" si="11"/>
        <v>-207.55435134589692</v>
      </c>
      <c r="AP16">
        <f t="shared" si="12"/>
        <v>-9.2097471084275018</v>
      </c>
      <c r="AQ16">
        <f t="shared" si="13"/>
        <v>-2807.1387128040024</v>
      </c>
      <c r="AR16">
        <f t="shared" si="14"/>
        <v>1127.1842156596115</v>
      </c>
      <c r="AS16">
        <f t="shared" si="15"/>
        <v>154.74012685071912</v>
      </c>
      <c r="AT16">
        <f t="shared" si="16"/>
        <v>328.94488976602753</v>
      </c>
      <c r="AU16">
        <f t="shared" si="17"/>
        <v>1610.8692322763579</v>
      </c>
      <c r="AW16">
        <v>13</v>
      </c>
      <c r="AX16">
        <f>(R16*SUMPRODUCT(K17:$K$23, X17:$X$23)-$AZ$3*SUMPRODUCT(K16:$K$22, W17:$W$23))/Z16</f>
        <v>5199.2332249730844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3.9119039999999999E-3</v>
      </c>
      <c r="O17">
        <f t="shared" si="29"/>
        <v>11268.189500880624</v>
      </c>
      <c r="P17">
        <f t="shared" si="30"/>
        <v>563.40947504403118</v>
      </c>
      <c r="Q17" s="5">
        <f t="shared" si="31"/>
        <v>25</v>
      </c>
      <c r="R17">
        <f t="shared" si="0"/>
        <v>2000000</v>
      </c>
      <c r="S17">
        <f t="shared" si="1"/>
        <v>4766.1491967433394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4378.400338506659</v>
      </c>
      <c r="AC17">
        <f t="shared" si="2"/>
        <v>3957.8517126175539</v>
      </c>
      <c r="AE17">
        <f t="shared" si="3"/>
        <v>9357.2024863662991</v>
      </c>
      <c r="AF17">
        <f t="shared" si="4"/>
        <v>-467.86012431831494</v>
      </c>
      <c r="AG17">
        <f t="shared" si="5"/>
        <v>-20.760217259469727</v>
      </c>
      <c r="AH17">
        <f t="shared" si="6"/>
        <v>-6588.6183814707492</v>
      </c>
      <c r="AI17">
        <f t="shared" si="7"/>
        <v>2279.9637633177663</v>
      </c>
      <c r="AJ17">
        <f t="shared" si="8"/>
        <v>420.5486258891051</v>
      </c>
      <c r="AK17">
        <f t="shared" si="32"/>
        <v>818.61972462422159</v>
      </c>
      <c r="AL17">
        <f t="shared" si="9"/>
        <v>3519.1321138310932</v>
      </c>
      <c r="AN17">
        <f t="shared" si="10"/>
        <v>3855.4558752037392</v>
      </c>
      <c r="AO17">
        <f t="shared" si="11"/>
        <v>-192.77279376018697</v>
      </c>
      <c r="AP17">
        <f t="shared" si="12"/>
        <v>-8.5538494779982859</v>
      </c>
      <c r="AQ17">
        <f t="shared" si="13"/>
        <v>-2714.7138779275483</v>
      </c>
      <c r="AR17">
        <f t="shared" si="14"/>
        <v>939.41535403800629</v>
      </c>
      <c r="AS17">
        <f t="shared" si="15"/>
        <v>173.2789979542971</v>
      </c>
      <c r="AT17">
        <f t="shared" si="16"/>
        <v>337.29656181521375</v>
      </c>
      <c r="AU17">
        <f t="shared" si="17"/>
        <v>1449.9909138075172</v>
      </c>
      <c r="AW17">
        <v>14</v>
      </c>
      <c r="AX17">
        <f>(R17*SUMPRODUCT(K18:$K$23, X18:$X$23)-$AZ$3*SUMPRODUCT(K17:$K$22, W18:$W$23))/Z17</f>
        <v>4766.1491967433394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4.0806530000000001E-3</v>
      </c>
      <c r="O18">
        <f t="shared" si="29"/>
        <v>11268.189500880624</v>
      </c>
      <c r="P18">
        <f t="shared" si="30"/>
        <v>563.40947504403118</v>
      </c>
      <c r="Q18" s="5">
        <f t="shared" si="31"/>
        <v>25</v>
      </c>
      <c r="R18">
        <f t="shared" si="0"/>
        <v>2000000</v>
      </c>
      <c r="S18">
        <f t="shared" si="1"/>
        <v>4249.5005817494093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3957.8517126175539</v>
      </c>
      <c r="AC18">
        <f t="shared" si="2"/>
        <v>3479.1340917765338</v>
      </c>
      <c r="AE18">
        <f t="shared" si="3"/>
        <v>9225.4469651050385</v>
      </c>
      <c r="AF18">
        <f t="shared" si="4"/>
        <v>-461.27234825525187</v>
      </c>
      <c r="AG18">
        <f t="shared" si="5"/>
        <v>-20.46789984403452</v>
      </c>
      <c r="AH18">
        <f t="shared" si="6"/>
        <v>-6777.2194272405541</v>
      </c>
      <c r="AI18">
        <f t="shared" si="7"/>
        <v>1966.4872897651985</v>
      </c>
      <c r="AJ18">
        <f t="shared" si="8"/>
        <v>478.71762084102011</v>
      </c>
      <c r="AK18">
        <f t="shared" si="32"/>
        <v>891.81404569566052</v>
      </c>
      <c r="AL18">
        <f t="shared" si="9"/>
        <v>3337.0189563018794</v>
      </c>
      <c r="AN18">
        <f t="shared" si="10"/>
        <v>3552.1619838035554</v>
      </c>
      <c r="AO18">
        <f t="shared" si="11"/>
        <v>-177.60809919017774</v>
      </c>
      <c r="AP18">
        <f t="shared" si="12"/>
        <v>-7.8809510248428749</v>
      </c>
      <c r="AQ18">
        <f t="shared" si="13"/>
        <v>-2609.4975448232608</v>
      </c>
      <c r="AR18">
        <f t="shared" si="14"/>
        <v>757.17538876527396</v>
      </c>
      <c r="AS18">
        <f t="shared" si="15"/>
        <v>184.32521916394703</v>
      </c>
      <c r="AT18">
        <f t="shared" si="16"/>
        <v>343.38368230011321</v>
      </c>
      <c r="AU18">
        <f t="shared" si="17"/>
        <v>1284.8842902293343</v>
      </c>
      <c r="AW18">
        <v>15</v>
      </c>
      <c r="AX18">
        <f>(R18*SUMPRODUCT(K19:$K$23, X19:$X$23)-$AZ$3*SUMPRODUCT(K18:$K$22, W19:$W$23))/Z18</f>
        <v>4249.5005817494093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4.2836929999999999E-3</v>
      </c>
      <c r="O19">
        <f t="shared" si="29"/>
        <v>11268.189500880624</v>
      </c>
      <c r="P19">
        <f t="shared" si="30"/>
        <v>563.40947504403118</v>
      </c>
      <c r="Q19" s="5">
        <f t="shared" si="31"/>
        <v>25</v>
      </c>
      <c r="R19">
        <f t="shared" si="0"/>
        <v>2000000</v>
      </c>
      <c r="S19">
        <f t="shared" si="1"/>
        <v>3625.9352293517063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3479.1340917765338</v>
      </c>
      <c r="AC19">
        <f t="shared" si="2"/>
        <v>2926.208434101377</v>
      </c>
      <c r="AE19">
        <f t="shared" si="3"/>
        <v>9093.6735128676955</v>
      </c>
      <c r="AF19">
        <f t="shared" si="4"/>
        <v>-454.68367564338479</v>
      </c>
      <c r="AG19">
        <f t="shared" si="5"/>
        <v>-20.175542646307584</v>
      </c>
      <c r="AH19">
        <f t="shared" si="6"/>
        <v>-7014.2559429273406</v>
      </c>
      <c r="AI19">
        <f t="shared" si="7"/>
        <v>1604.5583516506631</v>
      </c>
      <c r="AJ19">
        <f t="shared" si="8"/>
        <v>552.9256576751568</v>
      </c>
      <c r="AK19">
        <f t="shared" si="32"/>
        <v>889.47029638866218</v>
      </c>
      <c r="AL19">
        <f t="shared" si="9"/>
        <v>3046.954305714482</v>
      </c>
      <c r="AN19">
        <f t="shared" si="10"/>
        <v>3261.9936580404642</v>
      </c>
      <c r="AO19">
        <f t="shared" si="11"/>
        <v>-163.0996829020232</v>
      </c>
      <c r="AP19">
        <f t="shared" si="12"/>
        <v>-7.2371734114551742</v>
      </c>
      <c r="AQ19">
        <f t="shared" si="13"/>
        <v>-2516.0853168222279</v>
      </c>
      <c r="AR19">
        <f t="shared" si="14"/>
        <v>575.57148490475765</v>
      </c>
      <c r="AS19">
        <f t="shared" si="15"/>
        <v>198.34008623160204</v>
      </c>
      <c r="AT19">
        <f t="shared" si="16"/>
        <v>319.06208879498411</v>
      </c>
      <c r="AU19">
        <f t="shared" si="17"/>
        <v>1092.9736599313437</v>
      </c>
      <c r="AW19">
        <v>16</v>
      </c>
      <c r="AX19">
        <f>(R19*SUMPRODUCT(K20:$K$23, X20:$X$23)-$AZ$3*SUMPRODUCT(K19:$K$22, W20:$W$23))/Z19</f>
        <v>3625.9352293517063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4.5002690000000003E-3</v>
      </c>
      <c r="O20">
        <f t="shared" si="29"/>
        <v>11268.189500880624</v>
      </c>
      <c r="P20">
        <f t="shared" si="30"/>
        <v>563.40947504403118</v>
      </c>
      <c r="Q20" s="5">
        <f t="shared" si="31"/>
        <v>25</v>
      </c>
      <c r="R20">
        <f t="shared" si="0"/>
        <v>2000000</v>
      </c>
      <c r="S20">
        <f t="shared" si="1"/>
        <v>2838.6795585452246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2926.208434101377</v>
      </c>
      <c r="AC20">
        <f t="shared" si="2"/>
        <v>2257.6577011738555</v>
      </c>
      <c r="AE20">
        <f t="shared" si="3"/>
        <v>8961.8128007329396</v>
      </c>
      <c r="AF20">
        <f t="shared" si="4"/>
        <v>-448.0906400366469</v>
      </c>
      <c r="AG20">
        <f t="shared" si="5"/>
        <v>-19.88299185071515</v>
      </c>
      <c r="AH20">
        <f t="shared" si="6"/>
        <v>-7263.6295303484794</v>
      </c>
      <c r="AI20">
        <f t="shared" si="7"/>
        <v>1230.2096384970982</v>
      </c>
      <c r="AJ20">
        <f t="shared" si="8"/>
        <v>668.55073292752149</v>
      </c>
      <c r="AK20">
        <f t="shared" si="32"/>
        <v>621.18823129751343</v>
      </c>
      <c r="AL20">
        <f t="shared" si="9"/>
        <v>2519.9486027221333</v>
      </c>
      <c r="AN20">
        <f t="shared" si="10"/>
        <v>3049.1263136892567</v>
      </c>
      <c r="AO20">
        <f t="shared" si="11"/>
        <v>-152.45631568446279</v>
      </c>
      <c r="AP20">
        <f t="shared" si="12"/>
        <v>-6.7648984636151246</v>
      </c>
      <c r="AQ20">
        <f t="shared" si="13"/>
        <v>-2471.3441829609005</v>
      </c>
      <c r="AR20">
        <f t="shared" si="14"/>
        <v>418.56091658027827</v>
      </c>
      <c r="AS20">
        <f t="shared" si="15"/>
        <v>227.46465220059343</v>
      </c>
      <c r="AT20">
        <f t="shared" si="16"/>
        <v>211.35025066004832</v>
      </c>
      <c r="AU20">
        <f t="shared" si="17"/>
        <v>857.37581944092005</v>
      </c>
      <c r="AW20">
        <v>17</v>
      </c>
      <c r="AX20">
        <f>(R20*SUMPRODUCT(K21:$K$23, X21:$X$23)-$AZ$3*SUMPRODUCT(K20:$K$22, W21:$W$23))/Z20</f>
        <v>2838.6795585452246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4.7150400000000002E-3</v>
      </c>
      <c r="O21">
        <f t="shared" si="29"/>
        <v>11268.189500880624</v>
      </c>
      <c r="P21">
        <f t="shared" si="30"/>
        <v>563.40947504403118</v>
      </c>
      <c r="Q21" s="5">
        <f t="shared" si="31"/>
        <v>25</v>
      </c>
      <c r="R21">
        <f t="shared" si="0"/>
        <v>2000000</v>
      </c>
      <c r="S21">
        <f t="shared" si="1"/>
        <v>1934.0861654786663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2257.6577011738555</v>
      </c>
      <c r="AC21">
        <f t="shared" si="2"/>
        <v>1515.5818572449039</v>
      </c>
      <c r="AE21">
        <f t="shared" si="3"/>
        <v>8829.9393668976427</v>
      </c>
      <c r="AF21">
        <f t="shared" si="4"/>
        <v>-441.49696834488208</v>
      </c>
      <c r="AG21">
        <f t="shared" si="5"/>
        <v>-19.590412830312204</v>
      </c>
      <c r="AH21">
        <f t="shared" si="6"/>
        <v>-7499.9281516636775</v>
      </c>
      <c r="AI21">
        <f t="shared" si="7"/>
        <v>868.92383405877172</v>
      </c>
      <c r="AJ21">
        <f t="shared" si="8"/>
        <v>742.0758439289516</v>
      </c>
      <c r="AK21">
        <f t="shared" si="32"/>
        <v>546.1449351159755</v>
      </c>
      <c r="AL21">
        <f t="shared" si="9"/>
        <v>2157.1446131036987</v>
      </c>
      <c r="AN21">
        <f t="shared" si="10"/>
        <v>2857.6603234264885</v>
      </c>
      <c r="AO21">
        <f t="shared" si="11"/>
        <v>-142.88301617132441</v>
      </c>
      <c r="AP21">
        <f t="shared" si="12"/>
        <v>-6.3401053097375542</v>
      </c>
      <c r="AQ21">
        <f t="shared" si="13"/>
        <v>-2427.2247200139914</v>
      </c>
      <c r="AR21">
        <f t="shared" si="14"/>
        <v>281.21248193143543</v>
      </c>
      <c r="AS21">
        <f t="shared" si="15"/>
        <v>240.16027835013946</v>
      </c>
      <c r="AT21">
        <f t="shared" si="16"/>
        <v>176.75055819433112</v>
      </c>
      <c r="AU21">
        <f t="shared" si="17"/>
        <v>698.12331847590599</v>
      </c>
      <c r="AW21">
        <v>18</v>
      </c>
      <c r="AX21">
        <f>(R21*SUMPRODUCT(K22:$K$23, X22:$X$23)-$AZ$3*SUMPRODUCT(K21:$K$22, W22:$W$23))/Z21</f>
        <v>1934.0861654786663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4.9523709999999997E-3</v>
      </c>
      <c r="O22">
        <f t="shared" si="29"/>
        <v>11268.189500880624</v>
      </c>
      <c r="P22">
        <f t="shared" si="30"/>
        <v>563.40947504403118</v>
      </c>
      <c r="Q22" s="5">
        <f t="shared" si="31"/>
        <v>25</v>
      </c>
      <c r="R22">
        <f t="shared" si="0"/>
        <v>2000000</v>
      </c>
      <c r="S22">
        <f t="shared" si="1"/>
        <v>968.20695285761815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1515.5818572449039</v>
      </c>
      <c r="AC22">
        <f t="shared" si="2"/>
        <v>747.35854838249247</v>
      </c>
      <c r="AE22">
        <f t="shared" si="3"/>
        <v>8697.9108375762826</v>
      </c>
      <c r="AF22">
        <f t="shared" si="4"/>
        <v>-434.89554187881413</v>
      </c>
      <c r="AG22">
        <f t="shared" si="5"/>
        <v>-19.297489709630213</v>
      </c>
      <c r="AH22">
        <f t="shared" si="6"/>
        <v>-7761.5193903092859</v>
      </c>
      <c r="AI22">
        <f t="shared" si="7"/>
        <v>482.19841567855292</v>
      </c>
      <c r="AJ22">
        <f t="shared" si="8"/>
        <v>768.22330886241139</v>
      </c>
      <c r="AK22">
        <f t="shared" si="32"/>
        <v>684.50180070596616</v>
      </c>
      <c r="AL22">
        <f t="shared" si="9"/>
        <v>1934.9235252469305</v>
      </c>
      <c r="AN22">
        <f t="shared" si="10"/>
        <v>2630.7771271762945</v>
      </c>
      <c r="AO22">
        <f t="shared" si="11"/>
        <v>-131.53885635881471</v>
      </c>
      <c r="AP22">
        <f t="shared" si="12"/>
        <v>-5.836734301838586</v>
      </c>
      <c r="AQ22">
        <f t="shared" si="13"/>
        <v>-2347.5554147955349</v>
      </c>
      <c r="AR22">
        <f t="shared" si="14"/>
        <v>145.84612172010651</v>
      </c>
      <c r="AS22">
        <f t="shared" si="15"/>
        <v>232.35744160399909</v>
      </c>
      <c r="AT22">
        <f t="shared" si="16"/>
        <v>207.03496672196704</v>
      </c>
      <c r="AU22">
        <f t="shared" si="17"/>
        <v>585.23853004607258</v>
      </c>
      <c r="AW22">
        <v>19</v>
      </c>
      <c r="AX22">
        <f>(R22*SUMPRODUCT(K23:$K$23, X23:$X$23)-$AZ$3*SUMPRODUCT(K22:$K$22, W23:$W$23))/Z22</f>
        <v>968.20695285761815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5.2041409999999998E-3</v>
      </c>
      <c r="O23">
        <f t="shared" si="29"/>
        <v>11268.189500880624</v>
      </c>
      <c r="P23">
        <f t="shared" si="30"/>
        <v>563.40947504403118</v>
      </c>
      <c r="Q23" s="5">
        <f t="shared" si="31"/>
        <v>25</v>
      </c>
      <c r="R23">
        <f t="shared" si="0"/>
        <v>2000000</v>
      </c>
      <c r="S23">
        <f t="shared" si="1"/>
        <v>983.15497979527765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747.35854838249247</v>
      </c>
      <c r="AC23">
        <f t="shared" si="2"/>
        <v>747.35854838249247</v>
      </c>
      <c r="AE23">
        <f t="shared" si="3"/>
        <v>8565.6665747963452</v>
      </c>
      <c r="AF23">
        <f t="shared" si="4"/>
        <v>-428.28332873981725</v>
      </c>
      <c r="AG23">
        <f t="shared" si="5"/>
        <v>-19.004087955138949</v>
      </c>
      <c r="AH23">
        <f t="shared" si="6"/>
        <v>-8034.1485915971753</v>
      </c>
      <c r="AI23">
        <f t="shared" si="7"/>
        <v>84.230566504214039</v>
      </c>
      <c r="AJ23">
        <f t="shared" si="8"/>
        <v>0</v>
      </c>
      <c r="AK23">
        <f t="shared" si="32"/>
        <v>923.12467244221421</v>
      </c>
      <c r="AL23">
        <f t="shared" si="9"/>
        <v>1007.3552389464282</v>
      </c>
      <c r="AN23">
        <f t="shared" si="10"/>
        <v>2346.9321684891124</v>
      </c>
      <c r="AO23">
        <f t="shared" si="11"/>
        <v>-117.34660842445562</v>
      </c>
      <c r="AP23">
        <f t="shared" si="12"/>
        <v>-5.2069859321803573</v>
      </c>
      <c r="AQ23">
        <f t="shared" si="13"/>
        <v>-2201.2999935722123</v>
      </c>
      <c r="AR23">
        <f t="shared" si="14"/>
        <v>23.078580560264399</v>
      </c>
      <c r="AS23">
        <f t="shared" si="15"/>
        <v>0</v>
      </c>
      <c r="AT23">
        <f t="shared" si="16"/>
        <v>252.9296430537419</v>
      </c>
      <c r="AU23">
        <f t="shared" si="17"/>
        <v>276.00822361400628</v>
      </c>
      <c r="AW23">
        <v>20</v>
      </c>
      <c r="AX23">
        <f>(R23*SUMPRODUCT(K$23:$K24, X$23:$X24)-$AZ$3*SUMPRODUCT(K$22:$K23, W$23:$W24))/Z23</f>
        <v>983.15497979527765</v>
      </c>
    </row>
    <row r="25" spans="5:50" x14ac:dyDescent="0.25">
      <c r="AN25" s="6">
        <f t="shared" ref="AN25:AU25" si="33">SUM(AN3:AN23)</f>
        <v>107346.3516750531</v>
      </c>
      <c r="AO25" s="6">
        <f t="shared" si="33"/>
        <v>-13818.45970941312</v>
      </c>
      <c r="AP25" s="6">
        <f t="shared" si="33"/>
        <v>-486.31211843260786</v>
      </c>
      <c r="AQ25" s="6">
        <f t="shared" si="33"/>
        <v>-63797.916960442286</v>
      </c>
      <c r="AR25" s="6">
        <f t="shared" si="33"/>
        <v>29243.662886765065</v>
      </c>
      <c r="AS25" s="6">
        <f t="shared" si="33"/>
        <v>-2456.0261070801762</v>
      </c>
      <c r="AT25" s="6">
        <f t="shared" si="33"/>
        <v>8611.5551687383868</v>
      </c>
      <c r="AU25" s="7">
        <f t="shared" si="33"/>
        <v>35399.191948423271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9A0A-9234-415E-81C1-D6CBD7B2968C}">
  <sheetPr codeName="Sheet72"/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24" t="s">
        <v>1</v>
      </c>
      <c r="W1" s="24" t="s">
        <v>2</v>
      </c>
      <c r="AC1" s="24" t="s">
        <v>3</v>
      </c>
      <c r="AQ1" s="24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'T.55.04.F'!C3*(1+C12)</f>
        <v>17257.316843565073</v>
      </c>
      <c r="K3">
        <v>1</v>
      </c>
      <c r="L3" s="2">
        <v>0</v>
      </c>
      <c r="O3">
        <f>$C$3</f>
        <v>17257.316843565073</v>
      </c>
      <c r="P3">
        <f>O3*B5</f>
        <v>13805.85347485206</v>
      </c>
      <c r="Q3" s="5">
        <f>B8</f>
        <v>273.14974180000002</v>
      </c>
      <c r="R3">
        <f t="shared" ref="R3:R23" si="0">$C$6</f>
        <v>2000000</v>
      </c>
      <c r="S3">
        <f t="shared" ref="S3:S23" si="1">AX3</f>
        <v>-1.4551915228366852E-11</v>
      </c>
      <c r="W3">
        <v>1</v>
      </c>
      <c r="Z3">
        <v>1</v>
      </c>
      <c r="AC3">
        <f t="shared" ref="AC3:AC23" si="2">S3*Z3</f>
        <v>-1.4551915228366852E-11</v>
      </c>
      <c r="AE3">
        <f t="shared" ref="AE3:AE23" si="3">$Z3*O3</f>
        <v>17257.316843565073</v>
      </c>
      <c r="AF3">
        <f t="shared" ref="AF3:AF23" si="4">-$Z3*P3</f>
        <v>-13805.85347485206</v>
      </c>
      <c r="AG3">
        <f t="shared" ref="AG3:AG23" si="5">-$Z3*Q3</f>
        <v>-273.14974180000002</v>
      </c>
      <c r="AH3">
        <f t="shared" ref="AH3:AH23" si="6">-X3*R3</f>
        <v>0</v>
      </c>
      <c r="AI3">
        <f t="shared" ref="AI3:AI23" si="7">SUM(AE3:AH3)</f>
        <v>3178.3136269130136</v>
      </c>
      <c r="AJ3">
        <f t="shared" ref="AJ3:AJ23" si="8">AB3-AC3</f>
        <v>1.4551915228366852E-11</v>
      </c>
      <c r="AL3">
        <f t="shared" ref="AL3:AL23" si="9">SUM(AI3:AK3)</f>
        <v>3178.3136269130282</v>
      </c>
      <c r="AN3">
        <f t="shared" ref="AN3:AN23" si="10">AE3*$K3</f>
        <v>17257.316843565073</v>
      </c>
      <c r="AO3">
        <f t="shared" ref="AO3:AO23" si="11">AF3*$K3</f>
        <v>-13805.85347485206</v>
      </c>
      <c r="AP3">
        <f t="shared" ref="AP3:AP23" si="12">AG3*$K3</f>
        <v>-273.14974180000002</v>
      </c>
      <c r="AQ3">
        <f t="shared" ref="AQ3:AQ23" si="13">AH3*$K3</f>
        <v>0</v>
      </c>
      <c r="AR3">
        <f t="shared" ref="AR3:AR23" si="14">AI3*$K3</f>
        <v>3178.3136269130136</v>
      </c>
      <c r="AS3">
        <f t="shared" ref="AS3:AS23" si="15">AJ3*$K3</f>
        <v>1.4551915228366852E-11</v>
      </c>
      <c r="AT3">
        <f t="shared" ref="AT3:AT23" si="16">AK3*$K3</f>
        <v>0</v>
      </c>
      <c r="AU3">
        <f t="shared" ref="AU3:AU23" si="17">AL3*$K3</f>
        <v>3178.3136269130282</v>
      </c>
      <c r="AW3">
        <v>0</v>
      </c>
      <c r="AX3">
        <f>(R3*SUMPRODUCT(K4:$K$23, X4:$X$23)-$AZ$3*SUMPRODUCT(K3:$K$22, W4:$W$23))/Z3</f>
        <v>-1.4551915228366852E-11</v>
      </c>
      <c r="AZ3">
        <f>$C$6*SUMPRODUCT(K4:$K$23, X4:$X$23)/SUMPRODUCT(K3:K22, W4:W23)</f>
        <v>9511.6461099034477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23" si="18">F4+$C$9</f>
        <v>6.59E-2</v>
      </c>
      <c r="I4" s="1">
        <f t="shared" ref="I4:I23" si="19">1+H4</f>
        <v>1.0659000000000001</v>
      </c>
      <c r="J4">
        <f t="shared" ref="J4:J23" si="20">1/I4</f>
        <v>0.93817431278731578</v>
      </c>
      <c r="K4">
        <f>J4</f>
        <v>0.93817431278731578</v>
      </c>
      <c r="L4" s="2">
        <v>1</v>
      </c>
      <c r="M4" s="8" cm="1">
        <f t="array" ref="M4:M23">Mortalities!B31:B50</f>
        <v>3.4760450000000001E-3</v>
      </c>
      <c r="R4">
        <f t="shared" si="0"/>
        <v>2000000</v>
      </c>
      <c r="S4">
        <f t="shared" si="1"/>
        <v>3030.2090857163798</v>
      </c>
      <c r="U4">
        <f t="shared" ref="U4:U23" si="21">M4</f>
        <v>3.4760450000000001E-3</v>
      </c>
      <c r="V4">
        <f t="shared" ref="V4:V23" si="22">$C$10</f>
        <v>0.01</v>
      </c>
      <c r="W4">
        <f t="shared" ref="W4:W23" si="23">Z3</f>
        <v>1</v>
      </c>
      <c r="X4">
        <f t="shared" ref="X4:X23" si="24">U4*W4</f>
        <v>3.4760450000000001E-3</v>
      </c>
      <c r="Y4">
        <f t="shared" ref="Y4:Y23" si="25">V4*W4</f>
        <v>0.01</v>
      </c>
      <c r="Z4">
        <f t="shared" ref="Z4:Z23" si="26">MAX(0, W4-X4-Y4)</f>
        <v>0.98652395500000001</v>
      </c>
      <c r="AB4">
        <f t="shared" ref="AB4:AB23" si="27">AC3</f>
        <v>-1.4551915228366852E-11</v>
      </c>
      <c r="AC4">
        <f t="shared" si="2"/>
        <v>2989.3738517178572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-2989.3738517178717</v>
      </c>
      <c r="AK4">
        <f>H4*SUM(AB4, AE4:AF4)</f>
        <v>-9.5897121354937554E-13</v>
      </c>
      <c r="AL4">
        <f t="shared" si="9"/>
        <v>-9941.4638517178737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-6522.2722581855705</v>
      </c>
      <c r="AR4">
        <f t="shared" si="14"/>
        <v>-6522.2722581855705</v>
      </c>
      <c r="AS4">
        <f t="shared" si="15"/>
        <v>-2804.5537589997857</v>
      </c>
      <c r="AT4">
        <f t="shared" si="16"/>
        <v>-8.9968215925450365E-13</v>
      </c>
      <c r="AU4">
        <f t="shared" si="17"/>
        <v>-9326.8260171853581</v>
      </c>
      <c r="AW4">
        <v>1</v>
      </c>
      <c r="AX4">
        <f>(R4*SUMPRODUCT(K5:$K$23, X5:$X$23)-$AZ$3*SUMPRODUCT(K4:$K$22, W5:$W$23))/Z4</f>
        <v>3030.2090857163798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8.6400000000000005E-2</v>
      </c>
      <c r="I5" s="1">
        <f t="shared" si="19"/>
        <v>1.0864</v>
      </c>
      <c r="J5">
        <f t="shared" si="20"/>
        <v>0.92047128129602351</v>
      </c>
      <c r="K5">
        <f t="shared" ref="K5:K23" si="28">K4*J5</f>
        <v>0.86356251177035692</v>
      </c>
      <c r="L5" s="2">
        <v>2</v>
      </c>
      <c r="M5" s="8">
        <v>3.6141120000000001E-3</v>
      </c>
      <c r="O5">
        <f t="shared" ref="O5:O23" si="29">$C$3</f>
        <v>17257.316843565073</v>
      </c>
      <c r="P5">
        <f t="shared" ref="P5:P23" si="30">O5*$C$5</f>
        <v>862.86584217825373</v>
      </c>
      <c r="Q5" s="5">
        <f t="shared" ref="Q5:Q23" si="31">$C$8</f>
        <v>25</v>
      </c>
      <c r="R5">
        <f t="shared" si="0"/>
        <v>2000000</v>
      </c>
      <c r="S5">
        <f t="shared" si="1"/>
        <v>5790.6017662657332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2989.3738517178572</v>
      </c>
      <c r="AC5">
        <f t="shared" si="2"/>
        <v>5634.7958244904294</v>
      </c>
      <c r="AE5">
        <f t="shared" si="3"/>
        <v>16792.979523911952</v>
      </c>
      <c r="AF5">
        <f t="shared" si="4"/>
        <v>-839.64897619559758</v>
      </c>
      <c r="AG5">
        <f t="shared" si="5"/>
        <v>-24.327332684648677</v>
      </c>
      <c r="AH5">
        <f t="shared" si="6"/>
        <v>-7130.8161281059201</v>
      </c>
      <c r="AI5">
        <f t="shared" si="7"/>
        <v>8798.1870869257855</v>
      </c>
      <c r="AJ5">
        <f t="shared" si="8"/>
        <v>-2645.4219727725722</v>
      </c>
      <c r="AK5">
        <f>H5*SUM(AB5, AE5:AF5)</f>
        <v>1636.6496601111162</v>
      </c>
      <c r="AL5">
        <f t="shared" si="9"/>
        <v>7789.414774264329</v>
      </c>
      <c r="AN5">
        <f t="shared" si="10"/>
        <v>14501.787577777577</v>
      </c>
      <c r="AO5">
        <f t="shared" si="11"/>
        <v>-725.08937888887885</v>
      </c>
      <c r="AP5">
        <f t="shared" si="12"/>
        <v>-21.008172517828314</v>
      </c>
      <c r="AQ5">
        <f t="shared" si="13"/>
        <v>-6157.90548655972</v>
      </c>
      <c r="AR5">
        <f t="shared" si="14"/>
        <v>7597.7845398111513</v>
      </c>
      <c r="AS5">
        <f t="shared" si="15"/>
        <v>-2284.4872434999752</v>
      </c>
      <c r="AT5">
        <f t="shared" si="16"/>
        <v>1413.3492913736563</v>
      </c>
      <c r="AU5">
        <f t="shared" si="17"/>
        <v>6726.6465876848315</v>
      </c>
      <c r="AW5">
        <v>2</v>
      </c>
      <c r="AX5">
        <f>(R5*SUMPRODUCT(K6:$K$23, X6:$X$23)-$AZ$3*SUMPRODUCT(K5:$K$22, W6:$W$23))/Z5</f>
        <v>5790.6017662657332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0.10880000000000001</v>
      </c>
      <c r="I6" s="1">
        <f t="shared" si="19"/>
        <v>1.1088</v>
      </c>
      <c r="J6">
        <f t="shared" si="20"/>
        <v>0.90187590187590183</v>
      </c>
      <c r="K6">
        <f t="shared" si="28"/>
        <v>0.77882621912910976</v>
      </c>
      <c r="L6" s="2">
        <v>3</v>
      </c>
      <c r="M6" s="8">
        <v>3.757594E-3</v>
      </c>
      <c r="O6">
        <f t="shared" si="29"/>
        <v>17257.316843565073</v>
      </c>
      <c r="P6">
        <f t="shared" si="30"/>
        <v>862.86584217825373</v>
      </c>
      <c r="Q6" s="5">
        <f t="shared" si="31"/>
        <v>25</v>
      </c>
      <c r="R6">
        <f t="shared" si="0"/>
        <v>2000000</v>
      </c>
      <c r="S6">
        <f t="shared" si="1"/>
        <v>8265.1863946724789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5634.7958244904294</v>
      </c>
      <c r="AC6">
        <f t="shared" si="2"/>
        <v>7932.1480214303601</v>
      </c>
      <c r="AE6">
        <f t="shared" si="3"/>
        <v>16561.948529571655</v>
      </c>
      <c r="AF6">
        <f t="shared" si="4"/>
        <v>-828.09742647858286</v>
      </c>
      <c r="AG6">
        <f t="shared" si="5"/>
        <v>-23.992647118470352</v>
      </c>
      <c r="AH6">
        <f t="shared" si="6"/>
        <v>-7312.9791465471817</v>
      </c>
      <c r="AI6">
        <f t="shared" si="7"/>
        <v>8396.8793094274188</v>
      </c>
      <c r="AJ6">
        <f t="shared" si="8"/>
        <v>-2297.3521969399308</v>
      </c>
      <c r="AK6">
        <f>H6*SUM(AB6, AE6:AF6)</f>
        <v>2324.9087857210852</v>
      </c>
      <c r="AL6">
        <f t="shared" si="9"/>
        <v>8424.4358982085723</v>
      </c>
      <c r="AN6">
        <f t="shared" si="10"/>
        <v>12898.879754697211</v>
      </c>
      <c r="AO6">
        <f t="shared" si="11"/>
        <v>-644.94398773486068</v>
      </c>
      <c r="AP6">
        <f t="shared" si="12"/>
        <v>-18.686102642177193</v>
      </c>
      <c r="AQ6">
        <f t="shared" si="13"/>
        <v>-5695.5398992753653</v>
      </c>
      <c r="AR6">
        <f t="shared" si="14"/>
        <v>6539.7097650448068</v>
      </c>
      <c r="AS6">
        <f t="shared" si="15"/>
        <v>-1789.2381255506803</v>
      </c>
      <c r="AT6">
        <f t="shared" si="16"/>
        <v>1810.6999194032023</v>
      </c>
      <c r="AU6">
        <f t="shared" si="17"/>
        <v>6561.1715588973284</v>
      </c>
      <c r="AW6">
        <v>3</v>
      </c>
      <c r="AX6">
        <f>(R6*SUMPRODUCT(K7:$K$23, X7:$X$23)-$AZ$3*SUMPRODUCT(K6:$K$22, W7:$W$23))/Z6</f>
        <v>8265.1863946724789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0.1047</v>
      </c>
      <c r="I7" s="1">
        <f t="shared" si="19"/>
        <v>1.1047</v>
      </c>
      <c r="J7">
        <f t="shared" si="20"/>
        <v>0.90522313750339456</v>
      </c>
      <c r="K7">
        <f t="shared" si="28"/>
        <v>0.70501151364995907</v>
      </c>
      <c r="L7" s="2">
        <v>4</v>
      </c>
      <c r="M7" s="8">
        <v>3.9119039999999999E-3</v>
      </c>
      <c r="O7">
        <f t="shared" si="29"/>
        <v>17257.316843565073</v>
      </c>
      <c r="P7">
        <f t="shared" si="30"/>
        <v>862.86584217825373</v>
      </c>
      <c r="Q7" s="5">
        <f t="shared" si="31"/>
        <v>25</v>
      </c>
      <c r="R7">
        <f t="shared" si="0"/>
        <v>2000000</v>
      </c>
      <c r="S7">
        <f t="shared" si="1"/>
        <v>10300.531050682141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7932.1480214303601</v>
      </c>
      <c r="AC7">
        <f t="shared" si="2"/>
        <v>9747.954412830135</v>
      </c>
      <c r="AE7">
        <f t="shared" si="3"/>
        <v>16331.540291575313</v>
      </c>
      <c r="AF7">
        <f t="shared" si="4"/>
        <v>-816.57701457876578</v>
      </c>
      <c r="AG7">
        <f t="shared" si="5"/>
        <v>-23.658863715052313</v>
      </c>
      <c r="AH7">
        <f t="shared" si="6"/>
        <v>-7508.5545786666107</v>
      </c>
      <c r="AI7">
        <f t="shared" si="7"/>
        <v>7982.7498346148832</v>
      </c>
      <c r="AJ7">
        <f t="shared" si="8"/>
        <v>-1815.8063913997748</v>
      </c>
      <c r="AK7">
        <f>H7*SUM(AB7, AE7:AF7)</f>
        <v>2454.9125529452976</v>
      </c>
      <c r="AL7">
        <f t="shared" si="9"/>
        <v>8621.855996160406</v>
      </c>
      <c r="AN7">
        <f t="shared" si="10"/>
        <v>11513.923941198806</v>
      </c>
      <c r="AO7">
        <f t="shared" si="11"/>
        <v>-575.69619705994035</v>
      </c>
      <c r="AP7">
        <f t="shared" si="12"/>
        <v>-16.679771318987125</v>
      </c>
      <c r="AQ7">
        <f t="shared" si="13"/>
        <v>-5293.6174288290777</v>
      </c>
      <c r="AR7">
        <f t="shared" si="14"/>
        <v>5627.9305439907994</v>
      </c>
      <c r="AS7">
        <f t="shared" si="15"/>
        <v>-1280.1644124960253</v>
      </c>
      <c r="AT7">
        <f t="shared" si="16"/>
        <v>1730.7416148302495</v>
      </c>
      <c r="AU7">
        <f t="shared" si="17"/>
        <v>6078.5077463250236</v>
      </c>
      <c r="AW7">
        <v>4</v>
      </c>
      <c r="AX7">
        <f>(R7*SUMPRODUCT(K8:$K$23, X8:$X$23)-$AZ$3*SUMPRODUCT(K7:$K$22, W8:$W$23))/Z7</f>
        <v>10300.531050682141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7.2500000000000009E-2</v>
      </c>
      <c r="I8" s="1">
        <f t="shared" si="19"/>
        <v>1.0725</v>
      </c>
      <c r="J8">
        <f t="shared" si="20"/>
        <v>0.93240093240093236</v>
      </c>
      <c r="K8">
        <f t="shared" si="28"/>
        <v>0.65735339268061443</v>
      </c>
      <c r="L8" s="2">
        <v>5</v>
      </c>
      <c r="M8" s="8">
        <v>4.0806530000000001E-3</v>
      </c>
      <c r="O8">
        <f t="shared" si="29"/>
        <v>17257.316843565073</v>
      </c>
      <c r="P8">
        <f t="shared" si="30"/>
        <v>862.86584217825373</v>
      </c>
      <c r="Q8" s="5">
        <f t="shared" si="31"/>
        <v>25</v>
      </c>
      <c r="R8">
        <f t="shared" si="0"/>
        <v>2000000</v>
      </c>
      <c r="S8">
        <f t="shared" si="1"/>
        <v>11807.749710507756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9747.954412830135</v>
      </c>
      <c r="AC8">
        <f t="shared" si="2"/>
        <v>11016.975957990733</v>
      </c>
      <c r="AE8">
        <f t="shared" si="3"/>
        <v>16101.581539774124</v>
      </c>
      <c r="AF8">
        <f t="shared" si="4"/>
        <v>-805.07907698870622</v>
      </c>
      <c r="AG8">
        <f t="shared" si="5"/>
        <v>-23.325731464706372</v>
      </c>
      <c r="AH8">
        <f t="shared" si="6"/>
        <v>-7723.4890556335495</v>
      </c>
      <c r="AI8">
        <f t="shared" si="7"/>
        <v>7549.6876756871616</v>
      </c>
      <c r="AJ8">
        <f t="shared" si="8"/>
        <v>-1269.0215451605982</v>
      </c>
      <c r="AK8">
        <f t="shared" ref="AK8:AK23" si="32">H8*SUM(AB8:AB8, AE8:AF8)</f>
        <v>1815.7231234821279</v>
      </c>
      <c r="AL8">
        <f t="shared" si="9"/>
        <v>8096.3892540086908</v>
      </c>
      <c r="AN8">
        <f t="shared" si="10"/>
        <v>10584.429252694072</v>
      </c>
      <c r="AO8">
        <f t="shared" si="11"/>
        <v>-529.22146263470358</v>
      </c>
      <c r="AP8">
        <f t="shared" si="12"/>
        <v>-15.333248715081691</v>
      </c>
      <c r="AQ8">
        <f t="shared" si="13"/>
        <v>-5077.0617340523086</v>
      </c>
      <c r="AR8">
        <f t="shared" si="14"/>
        <v>4962.8128072919781</v>
      </c>
      <c r="AS8">
        <f t="shared" si="15"/>
        <v>-834.1956180961148</v>
      </c>
      <c r="AT8">
        <f t="shared" si="16"/>
        <v>1193.5717553896191</v>
      </c>
      <c r="AU8">
        <f t="shared" si="17"/>
        <v>5322.1889445854822</v>
      </c>
      <c r="AW8">
        <v>5</v>
      </c>
      <c r="AX8">
        <f>(R8*SUMPRODUCT(K9:$K$23, X9:$X$23)-$AZ$3*SUMPRODUCT(K8:$K$22, W9:$W$23))/Z8</f>
        <v>11807.749710507756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5.2200000000000003E-2</v>
      </c>
      <c r="I9" s="1">
        <f t="shared" si="19"/>
        <v>1.0522</v>
      </c>
      <c r="J9">
        <f t="shared" si="20"/>
        <v>0.95038965976050183</v>
      </c>
      <c r="K9">
        <f t="shared" si="28"/>
        <v>0.62474186721214076</v>
      </c>
      <c r="L9" s="2">
        <v>6</v>
      </c>
      <c r="M9" s="8">
        <v>4.2836929999999999E-3</v>
      </c>
      <c r="O9">
        <f t="shared" si="29"/>
        <v>17257.316843565073</v>
      </c>
      <c r="P9">
        <f t="shared" si="30"/>
        <v>862.86584217825373</v>
      </c>
      <c r="Q9" s="5">
        <f t="shared" si="31"/>
        <v>25</v>
      </c>
      <c r="R9">
        <f t="shared" si="0"/>
        <v>2000000</v>
      </c>
      <c r="S9">
        <f t="shared" si="1"/>
        <v>12892.003240505404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11016.975957990733</v>
      </c>
      <c r="AC9">
        <f t="shared" si="2"/>
        <v>11856.803163830475</v>
      </c>
      <c r="AE9">
        <f t="shared" si="3"/>
        <v>15871.591492245523</v>
      </c>
      <c r="AF9">
        <f t="shared" si="4"/>
        <v>-793.57957461227625</v>
      </c>
      <c r="AG9">
        <f t="shared" si="5"/>
        <v>-22.992553877464069</v>
      </c>
      <c r="AH9">
        <f t="shared" si="6"/>
        <v>-7993.6218076193945</v>
      </c>
      <c r="AI9">
        <f t="shared" si="7"/>
        <v>7061.3975561363877</v>
      </c>
      <c r="AJ9">
        <f t="shared" si="8"/>
        <v>-839.82720583974151</v>
      </c>
      <c r="AK9">
        <f t="shared" si="32"/>
        <v>1362.1583671075718</v>
      </c>
      <c r="AL9">
        <f t="shared" si="9"/>
        <v>7583.7287174042176</v>
      </c>
      <c r="AN9">
        <f t="shared" si="10"/>
        <v>9915.6477044937947</v>
      </c>
      <c r="AO9">
        <f t="shared" si="11"/>
        <v>-495.78238522468985</v>
      </c>
      <c r="AP9">
        <f t="shared" si="12"/>
        <v>-14.364411041382649</v>
      </c>
      <c r="AQ9">
        <f t="shared" si="13"/>
        <v>-4993.950213879828</v>
      </c>
      <c r="AR9">
        <f t="shared" si="14"/>
        <v>4411.550694347894</v>
      </c>
      <c r="AS9">
        <f t="shared" si="15"/>
        <v>-524.67521671187501</v>
      </c>
      <c r="AT9">
        <f t="shared" si="16"/>
        <v>850.99736170542508</v>
      </c>
      <c r="AU9">
        <f t="shared" si="17"/>
        <v>4737.872839341444</v>
      </c>
      <c r="AW9">
        <v>6</v>
      </c>
      <c r="AX9">
        <f>(R9*SUMPRODUCT(K10:$K$23, X10:$X$23)-$AZ$3*SUMPRODUCT(K9:$K$22, W10:$W$23))/Z9</f>
        <v>12892.003240505404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5.2500000000000005E-2</v>
      </c>
      <c r="I10" s="1">
        <f t="shared" si="19"/>
        <v>1.0525</v>
      </c>
      <c r="J10">
        <f t="shared" si="20"/>
        <v>0.95011876484560576</v>
      </c>
      <c r="K10">
        <f t="shared" si="28"/>
        <v>0.59357897122293657</v>
      </c>
      <c r="L10" s="2">
        <v>7</v>
      </c>
      <c r="M10" s="8">
        <v>4.5002690000000003E-3</v>
      </c>
      <c r="O10">
        <f t="shared" si="29"/>
        <v>17257.316843565073</v>
      </c>
      <c r="P10">
        <f t="shared" si="30"/>
        <v>862.86584217825373</v>
      </c>
      <c r="Q10" s="5">
        <f t="shared" si="31"/>
        <v>25</v>
      </c>
      <c r="R10">
        <f t="shared" si="0"/>
        <v>2000000</v>
      </c>
      <c r="S10">
        <f t="shared" si="1"/>
        <v>13690.309880941651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11856.803163830475</v>
      </c>
      <c r="AC10">
        <f t="shared" si="2"/>
        <v>12408.434505716861</v>
      </c>
      <c r="AE10">
        <f t="shared" si="3"/>
        <v>15641.449146149851</v>
      </c>
      <c r="AF10">
        <f t="shared" si="4"/>
        <v>-782.07245730749253</v>
      </c>
      <c r="AG10">
        <f t="shared" si="5"/>
        <v>-22.659155661243844</v>
      </c>
      <c r="AH10">
        <f t="shared" si="6"/>
        <v>-8277.8141956465079</v>
      </c>
      <c r="AI10">
        <f t="shared" si="7"/>
        <v>6558.9033375346062</v>
      </c>
      <c r="AJ10">
        <f t="shared" si="8"/>
        <v>-551.63134188638651</v>
      </c>
      <c r="AK10">
        <f t="shared" si="32"/>
        <v>1402.5994422653239</v>
      </c>
      <c r="AL10">
        <f t="shared" si="9"/>
        <v>7409.8714379135436</v>
      </c>
      <c r="AN10">
        <f t="shared" si="10"/>
        <v>9284.435292607508</v>
      </c>
      <c r="AO10">
        <f t="shared" si="11"/>
        <v>-464.22176463037539</v>
      </c>
      <c r="AP10">
        <f t="shared" si="12"/>
        <v>-13.4499983061815</v>
      </c>
      <c r="AQ10">
        <f t="shared" si="13"/>
        <v>-4913.5364342264747</v>
      </c>
      <c r="AR10">
        <f t="shared" si="14"/>
        <v>3893.2270954444766</v>
      </c>
      <c r="AS10">
        <f t="shared" si="15"/>
        <v>-327.43676441124933</v>
      </c>
      <c r="AT10">
        <f t="shared" si="16"/>
        <v>832.55353397771557</v>
      </c>
      <c r="AU10">
        <f t="shared" si="17"/>
        <v>4398.3438650109429</v>
      </c>
      <c r="AW10">
        <v>7</v>
      </c>
      <c r="AX10">
        <f>(R10*SUMPRODUCT(K11:$K$23, X11:$X$23)-$AZ$3*SUMPRODUCT(K10:$K$22, W11:$W$23))/Z10</f>
        <v>13690.309880941651</v>
      </c>
    </row>
    <row r="11" spans="1:52" x14ac:dyDescent="0.25">
      <c r="A11" t="s">
        <v>33</v>
      </c>
      <c r="C11" s="25">
        <f>AU25</f>
        <v>53550.338654047133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5.1500000000000004E-2</v>
      </c>
      <c r="I11" s="1">
        <f t="shared" si="19"/>
        <v>1.0515000000000001</v>
      </c>
      <c r="J11">
        <f t="shared" si="20"/>
        <v>0.951022349025202</v>
      </c>
      <c r="K11">
        <f t="shared" si="28"/>
        <v>0.56450686754439994</v>
      </c>
      <c r="L11" s="2">
        <v>8</v>
      </c>
      <c r="M11" s="8">
        <v>4.7150400000000002E-3</v>
      </c>
      <c r="O11">
        <f t="shared" si="29"/>
        <v>17257.316843565073</v>
      </c>
      <c r="P11">
        <f t="shared" si="30"/>
        <v>862.86584217825373</v>
      </c>
      <c r="Q11" s="5">
        <f t="shared" si="31"/>
        <v>25</v>
      </c>
      <c r="R11">
        <f t="shared" si="0"/>
        <v>2000000</v>
      </c>
      <c r="S11">
        <f t="shared" si="1"/>
        <v>14222.157691315708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12408.434505716861</v>
      </c>
      <c r="AC11">
        <f t="shared" si="2"/>
        <v>12700.799419820672</v>
      </c>
      <c r="AE11">
        <f t="shared" si="3"/>
        <v>15411.28459630629</v>
      </c>
      <c r="AF11">
        <f t="shared" si="4"/>
        <v>-770.56422981531455</v>
      </c>
      <c r="AG11">
        <f t="shared" si="5"/>
        <v>-22.325725279322413</v>
      </c>
      <c r="AH11">
        <f t="shared" si="6"/>
        <v>-8547.1060247192945</v>
      </c>
      <c r="AI11">
        <f t="shared" si="7"/>
        <v>6071.2886164923584</v>
      </c>
      <c r="AJ11">
        <f t="shared" si="8"/>
        <v>-292.36491410381132</v>
      </c>
      <c r="AK11">
        <f t="shared" si="32"/>
        <v>1393.0314759187038</v>
      </c>
      <c r="AL11">
        <f t="shared" si="9"/>
        <v>7171.9551783072511</v>
      </c>
      <c r="AN11">
        <f t="shared" si="10"/>
        <v>8699.7759922961268</v>
      </c>
      <c r="AO11">
        <f t="shared" si="11"/>
        <v>-434.98879961480634</v>
      </c>
      <c r="AP11">
        <f t="shared" si="12"/>
        <v>-12.603025243087119</v>
      </c>
      <c r="AQ11">
        <f t="shared" si="13"/>
        <v>-4824.900048584157</v>
      </c>
      <c r="AR11">
        <f t="shared" si="14"/>
        <v>3427.2841188540751</v>
      </c>
      <c r="AS11">
        <f t="shared" si="15"/>
        <v>-165.04200184063009</v>
      </c>
      <c r="AT11">
        <f t="shared" si="16"/>
        <v>786.37583486161964</v>
      </c>
      <c r="AU11">
        <f t="shared" si="17"/>
        <v>4048.6179518750646</v>
      </c>
      <c r="AW11">
        <v>8</v>
      </c>
      <c r="AX11">
        <f>(R11*SUMPRODUCT(K12:$K$23, X12:$X$23)-$AZ$3*SUMPRODUCT(K11:$K$22, W12:$W$23))/Z11</f>
        <v>14222.157691315708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5.1900000000000002E-2</v>
      </c>
      <c r="I12" s="1">
        <f t="shared" si="19"/>
        <v>1.0519000000000001</v>
      </c>
      <c r="J12">
        <f t="shared" si="20"/>
        <v>0.95066070919288903</v>
      </c>
      <c r="K12">
        <f t="shared" si="28"/>
        <v>0.53665449904401552</v>
      </c>
      <c r="L12" s="2">
        <v>9</v>
      </c>
      <c r="M12" s="8">
        <v>4.9523709999999997E-3</v>
      </c>
      <c r="O12">
        <f t="shared" si="29"/>
        <v>17257.316843565073</v>
      </c>
      <c r="P12">
        <f t="shared" si="30"/>
        <v>862.86584217825373</v>
      </c>
      <c r="Q12" s="5">
        <f t="shared" si="31"/>
        <v>25</v>
      </c>
      <c r="R12">
        <f t="shared" si="0"/>
        <v>2000000</v>
      </c>
      <c r="S12">
        <f t="shared" si="1"/>
        <v>14492.82498180396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12700.799419820672</v>
      </c>
      <c r="AC12">
        <f t="shared" si="2"/>
        <v>12748.991904122631</v>
      </c>
      <c r="AE12">
        <f t="shared" si="3"/>
        <v>15180.849351435734</v>
      </c>
      <c r="AF12">
        <f t="shared" si="4"/>
        <v>-759.0424675717868</v>
      </c>
      <c r="AG12">
        <f t="shared" si="5"/>
        <v>-21.991902752101907</v>
      </c>
      <c r="AH12">
        <f t="shared" si="6"/>
        <v>-8845.2219541826562</v>
      </c>
      <c r="AI12">
        <f t="shared" si="7"/>
        <v>5554.5930269291894</v>
      </c>
      <c r="AJ12">
        <f t="shared" si="8"/>
        <v>-48.192484301958757</v>
      </c>
      <c r="AK12">
        <f t="shared" si="32"/>
        <v>1407.6632671612317</v>
      </c>
      <c r="AL12">
        <f t="shared" si="9"/>
        <v>6914.0638097884621</v>
      </c>
      <c r="AN12">
        <f t="shared" si="10"/>
        <v>8146.8711037574121</v>
      </c>
      <c r="AO12">
        <f t="shared" si="11"/>
        <v>-407.34355518787066</v>
      </c>
      <c r="AP12">
        <f t="shared" si="12"/>
        <v>-11.802053554453956</v>
      </c>
      <c r="AQ12">
        <f t="shared" si="13"/>
        <v>-4746.8281567550212</v>
      </c>
      <c r="AR12">
        <f t="shared" si="14"/>
        <v>2980.8973382600661</v>
      </c>
      <c r="AS12">
        <f t="shared" si="15"/>
        <v>-25.862713520754259</v>
      </c>
      <c r="AT12">
        <f t="shared" si="16"/>
        <v>755.42882546107296</v>
      </c>
      <c r="AU12">
        <f t="shared" si="17"/>
        <v>3710.4634502003846</v>
      </c>
      <c r="AW12">
        <v>9</v>
      </c>
      <c r="AX12">
        <f>(R12*SUMPRODUCT(K13:$K$23, X13:$X$23)-$AZ$3*SUMPRODUCT(K12:$K$22, W13:$W$23))/Z12</f>
        <v>14492.82498180396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5.1700000000000003E-2</v>
      </c>
      <c r="I13" s="1">
        <f t="shared" si="19"/>
        <v>1.0517000000000001</v>
      </c>
      <c r="J13">
        <f t="shared" si="20"/>
        <v>0.95084149472282964</v>
      </c>
      <c r="K13">
        <f t="shared" si="28"/>
        <v>0.51027336602074302</v>
      </c>
      <c r="L13" s="2">
        <v>10</v>
      </c>
      <c r="M13" s="8">
        <v>5.2041409999999998E-3</v>
      </c>
      <c r="O13">
        <f t="shared" si="29"/>
        <v>17257.316843565073</v>
      </c>
      <c r="P13">
        <f t="shared" si="30"/>
        <v>862.86584217825373</v>
      </c>
      <c r="Q13" s="5">
        <f t="shared" si="31"/>
        <v>25</v>
      </c>
      <c r="R13">
        <f t="shared" si="0"/>
        <v>2000000</v>
      </c>
      <c r="S13">
        <f t="shared" si="1"/>
        <v>14506.786801349699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12748.991904122631</v>
      </c>
      <c r="AC13">
        <f t="shared" si="2"/>
        <v>12567.249577290488</v>
      </c>
      <c r="AE13">
        <f t="shared" si="3"/>
        <v>14950.037577396748</v>
      </c>
      <c r="AF13">
        <f t="shared" si="4"/>
        <v>-747.50187886983747</v>
      </c>
      <c r="AG13">
        <f t="shared" si="5"/>
        <v>-21.657534761800665</v>
      </c>
      <c r="AH13">
        <f t="shared" si="6"/>
        <v>-9155.9170224181107</v>
      </c>
      <c r="AI13">
        <f t="shared" si="7"/>
        <v>5024.9611413469993</v>
      </c>
      <c r="AJ13">
        <f t="shared" si="8"/>
        <v>181.74232683214359</v>
      </c>
      <c r="AK13">
        <f t="shared" si="32"/>
        <v>1393.3939770569814</v>
      </c>
      <c r="AL13">
        <f t="shared" si="9"/>
        <v>6600.0974452361243</v>
      </c>
      <c r="AN13">
        <f t="shared" si="10"/>
        <v>7628.6059967548335</v>
      </c>
      <c r="AO13">
        <f t="shared" si="11"/>
        <v>-381.4302998377417</v>
      </c>
      <c r="AP13">
        <f t="shared" si="12"/>
        <v>-11.051263162615276</v>
      </c>
      <c r="AQ13">
        <f t="shared" si="13"/>
        <v>-4672.0205980359078</v>
      </c>
      <c r="AR13">
        <f t="shared" si="14"/>
        <v>2564.103835718568</v>
      </c>
      <c r="AS13">
        <f t="shared" si="15"/>
        <v>92.738268861079916</v>
      </c>
      <c r="AT13">
        <f t="shared" si="16"/>
        <v>711.01183486589582</v>
      </c>
      <c r="AU13">
        <f t="shared" si="17"/>
        <v>3367.8539394455438</v>
      </c>
      <c r="AW13">
        <v>10</v>
      </c>
      <c r="AX13">
        <f>(R13*SUMPRODUCT(K14:$K$23, X14:$X$23)-$AZ$3*SUMPRODUCT(K13:$K$22, W14:$W$23))/Z13</f>
        <v>14506.786801349699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5.1400000000000001E-2</v>
      </c>
      <c r="I14" s="1">
        <f t="shared" si="19"/>
        <v>1.0514000000000001</v>
      </c>
      <c r="J14">
        <f t="shared" si="20"/>
        <v>0.95111280197831449</v>
      </c>
      <c r="K14">
        <f t="shared" si="28"/>
        <v>0.48532753093089492</v>
      </c>
      <c r="L14" s="2">
        <v>11</v>
      </c>
      <c r="M14" s="8">
        <v>5.4847869999999996E-3</v>
      </c>
      <c r="O14">
        <f t="shared" si="29"/>
        <v>17257.316843565073</v>
      </c>
      <c r="P14">
        <f t="shared" si="30"/>
        <v>862.86584217825373</v>
      </c>
      <c r="Q14" s="5">
        <f t="shared" si="31"/>
        <v>25</v>
      </c>
      <c r="R14">
        <f t="shared" si="0"/>
        <v>2000000</v>
      </c>
      <c r="S14">
        <f t="shared" si="1"/>
        <v>14257.260861102099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12567.249577290488</v>
      </c>
      <c r="AC14">
        <f t="shared" si="2"/>
        <v>12159.830989271286</v>
      </c>
      <c r="AE14">
        <f t="shared" si="3"/>
        <v>14718.539429868762</v>
      </c>
      <c r="AF14">
        <f t="shared" si="4"/>
        <v>-735.92697149343815</v>
      </c>
      <c r="AG14">
        <f t="shared" si="5"/>
        <v>-21.322172449069086</v>
      </c>
      <c r="AH14">
        <f t="shared" si="6"/>
        <v>-9502.9572090857891</v>
      </c>
      <c r="AI14">
        <f t="shared" si="7"/>
        <v>4458.3330768404667</v>
      </c>
      <c r="AJ14">
        <f t="shared" si="8"/>
        <v>407.41858801920171</v>
      </c>
      <c r="AK14">
        <f t="shared" si="32"/>
        <v>1364.6629086332227</v>
      </c>
      <c r="AL14">
        <f t="shared" si="9"/>
        <v>6230.4145734928916</v>
      </c>
      <c r="AN14">
        <f t="shared" si="10"/>
        <v>7143.3124004072288</v>
      </c>
      <c r="AO14">
        <f t="shared" si="11"/>
        <v>-357.16562002036142</v>
      </c>
      <c r="AP14">
        <f t="shared" si="12"/>
        <v>-10.348237308789452</v>
      </c>
      <c r="AQ14">
        <f t="shared" si="13"/>
        <v>-4612.0467588275542</v>
      </c>
      <c r="AR14">
        <f t="shared" si="14"/>
        <v>2163.7517842505235</v>
      </c>
      <c r="AS14">
        <f t="shared" si="15"/>
        <v>197.73145737871064</v>
      </c>
      <c r="AT14">
        <f t="shared" si="16"/>
        <v>662.30847999993546</v>
      </c>
      <c r="AU14">
        <f t="shared" si="17"/>
        <v>3023.7917216291698</v>
      </c>
      <c r="AW14">
        <v>11</v>
      </c>
      <c r="AX14">
        <f>(R14*SUMPRODUCT(K15:$K$23, X15:$X$23)-$AZ$3*SUMPRODUCT(K14:$K$22, W15:$W$23))/Z14</f>
        <v>14257.260861102099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5.1900000000000002E-2</v>
      </c>
      <c r="I15" s="1">
        <f t="shared" si="19"/>
        <v>1.0519000000000001</v>
      </c>
      <c r="J15">
        <f t="shared" si="20"/>
        <v>0.95066070919288903</v>
      </c>
      <c r="K15">
        <f t="shared" si="28"/>
        <v>0.46138181474559836</v>
      </c>
      <c r="L15" s="2">
        <v>12</v>
      </c>
      <c r="M15" s="8">
        <v>5.8078460000000002E-3</v>
      </c>
      <c r="O15">
        <f t="shared" si="29"/>
        <v>17257.316843565073</v>
      </c>
      <c r="P15">
        <f t="shared" si="30"/>
        <v>862.86584217825373</v>
      </c>
      <c r="Q15" s="5">
        <f t="shared" si="31"/>
        <v>25</v>
      </c>
      <c r="R15">
        <f t="shared" si="0"/>
        <v>2000000</v>
      </c>
      <c r="S15">
        <f t="shared" si="1"/>
        <v>13731.318089967293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12159.830989271286</v>
      </c>
      <c r="AC15">
        <f t="shared" si="2"/>
        <v>11526.131475743157</v>
      </c>
      <c r="AE15">
        <f t="shared" si="3"/>
        <v>14485.871025216467</v>
      </c>
      <c r="AF15">
        <f t="shared" si="4"/>
        <v>-724.29355126082351</v>
      </c>
      <c r="AG15">
        <f t="shared" si="5"/>
        <v>-20.985114830608754</v>
      </c>
      <c r="AH15">
        <f t="shared" si="6"/>
        <v>-9906.8715175708876</v>
      </c>
      <c r="AI15">
        <f t="shared" si="7"/>
        <v>3833.7208415541481</v>
      </c>
      <c r="AJ15">
        <f t="shared" si="8"/>
        <v>633.69951352812859</v>
      </c>
      <c r="AK15">
        <f t="shared" si="32"/>
        <v>1345.3210992414777</v>
      </c>
      <c r="AL15">
        <f t="shared" si="9"/>
        <v>5812.7414543237546</v>
      </c>
      <c r="AN15">
        <f t="shared" si="10"/>
        <v>6683.5174617850553</v>
      </c>
      <c r="AO15">
        <f t="shared" si="11"/>
        <v>-334.17587308925283</v>
      </c>
      <c r="AP15">
        <f t="shared" si="12"/>
        <v>-9.6821503631910364</v>
      </c>
      <c r="AQ15">
        <f t="shared" si="13"/>
        <v>-4570.8503592283359</v>
      </c>
      <c r="AR15">
        <f t="shared" si="14"/>
        <v>1768.8090791042755</v>
      </c>
      <c r="AS15">
        <f t="shared" si="15"/>
        <v>292.37743155501084</v>
      </c>
      <c r="AT15">
        <f t="shared" si="16"/>
        <v>620.70669018357614</v>
      </c>
      <c r="AU15">
        <f t="shared" si="17"/>
        <v>2681.8932008428624</v>
      </c>
      <c r="AW15">
        <v>12</v>
      </c>
      <c r="AX15">
        <f>(R15*SUMPRODUCT(K16:$K$23, X16:$X$23)-$AZ$3*SUMPRODUCT(K15:$K$22, W16:$W$23))/Z15</f>
        <v>13731.318089967293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5.4700000000000006E-2</v>
      </c>
      <c r="I16" s="1">
        <f t="shared" si="19"/>
        <v>1.0547</v>
      </c>
      <c r="J16">
        <f t="shared" si="20"/>
        <v>0.94813691096994412</v>
      </c>
      <c r="K16">
        <f t="shared" si="28"/>
        <v>0.43745312861059865</v>
      </c>
      <c r="L16" s="2">
        <v>13</v>
      </c>
      <c r="M16" s="8">
        <v>6.1543680000000003E-3</v>
      </c>
      <c r="O16">
        <f t="shared" si="29"/>
        <v>17257.316843565073</v>
      </c>
      <c r="P16">
        <f t="shared" si="30"/>
        <v>862.86584217825373</v>
      </c>
      <c r="Q16" s="5">
        <f t="shared" si="31"/>
        <v>25</v>
      </c>
      <c r="R16">
        <f t="shared" si="0"/>
        <v>2000000</v>
      </c>
      <c r="S16">
        <f t="shared" si="1"/>
        <v>12944.432690158601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11526.131475743157</v>
      </c>
      <c r="AC16">
        <f t="shared" si="2"/>
        <v>10690.08909324339</v>
      </c>
      <c r="AE16">
        <f t="shared" si="3"/>
        <v>14251.860933874585</v>
      </c>
      <c r="AF16">
        <f t="shared" si="4"/>
        <v>-712.59304669372921</v>
      </c>
      <c r="AG16">
        <f t="shared" si="5"/>
        <v>-20.646113563112845</v>
      </c>
      <c r="AH16">
        <f t="shared" si="6"/>
        <v>-10332.009535185916</v>
      </c>
      <c r="AI16">
        <f t="shared" si="7"/>
        <v>3186.612238431826</v>
      </c>
      <c r="AJ16">
        <f t="shared" si="8"/>
        <v>836.04238249976697</v>
      </c>
      <c r="AK16">
        <f t="shared" si="32"/>
        <v>1371.0773451519437</v>
      </c>
      <c r="AL16">
        <f t="shared" si="9"/>
        <v>5393.7319660835365</v>
      </c>
      <c r="AN16">
        <f t="shared" si="10"/>
        <v>6234.5211540466053</v>
      </c>
      <c r="AO16">
        <f t="shared" si="11"/>
        <v>-311.72605770233025</v>
      </c>
      <c r="AP16">
        <f t="shared" si="12"/>
        <v>-9.0317069718334277</v>
      </c>
      <c r="AQ16">
        <f t="shared" si="13"/>
        <v>-4519.769896001616</v>
      </c>
      <c r="AR16">
        <f t="shared" si="14"/>
        <v>1393.9934933708253</v>
      </c>
      <c r="AS16">
        <f t="shared" si="15"/>
        <v>365.72935587558186</v>
      </c>
      <c r="AT16">
        <f t="shared" si="16"/>
        <v>599.78207420383137</v>
      </c>
      <c r="AU16">
        <f t="shared" si="17"/>
        <v>2359.5049234502385</v>
      </c>
      <c r="AW16">
        <v>13</v>
      </c>
      <c r="AX16">
        <f>(R16*SUMPRODUCT(K17:$K$23, X17:$X$23)-$AZ$3*SUMPRODUCT(K16:$K$22, W17:$W$23))/Z16</f>
        <v>12944.432690158601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6.1700000000000005E-2</v>
      </c>
      <c r="I17" s="1">
        <f t="shared" si="19"/>
        <v>1.0617000000000001</v>
      </c>
      <c r="J17">
        <f t="shared" si="20"/>
        <v>0.94188565508147304</v>
      </c>
      <c r="K17">
        <f t="shared" si="28"/>
        <v>0.41203082660883361</v>
      </c>
      <c r="L17" s="2">
        <v>14</v>
      </c>
      <c r="M17" s="8">
        <v>6.5216450000000004E-3</v>
      </c>
      <c r="O17">
        <f t="shared" si="29"/>
        <v>17257.316843565073</v>
      </c>
      <c r="P17">
        <f t="shared" si="30"/>
        <v>862.86584217825373</v>
      </c>
      <c r="Q17" s="5">
        <f t="shared" si="31"/>
        <v>25</v>
      </c>
      <c r="R17">
        <f t="shared" si="0"/>
        <v>2000000</v>
      </c>
      <c r="S17">
        <f t="shared" si="1"/>
        <v>11928.167426495069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10690.08909324339</v>
      </c>
      <c r="AC17">
        <f t="shared" si="2"/>
        <v>9688.0603531349261</v>
      </c>
      <c r="AE17">
        <f t="shared" si="3"/>
        <v>14016.396746935741</v>
      </c>
      <c r="AF17">
        <f t="shared" si="4"/>
        <v>-700.81983734678704</v>
      </c>
      <c r="AG17">
        <f t="shared" si="5"/>
        <v>-20.30500580419341</v>
      </c>
      <c r="AH17">
        <f t="shared" si="6"/>
        <v>-10771.729863064567</v>
      </c>
      <c r="AI17">
        <f t="shared" si="7"/>
        <v>2523.5420407201927</v>
      </c>
      <c r="AJ17">
        <f t="shared" si="8"/>
        <v>1002.0287401084643</v>
      </c>
      <c r="AK17">
        <f t="shared" si="32"/>
        <v>1481.1495923747559</v>
      </c>
      <c r="AL17">
        <f t="shared" si="9"/>
        <v>5006.7203732034131</v>
      </c>
      <c r="AN17">
        <f t="shared" si="10"/>
        <v>5775.1875377173001</v>
      </c>
      <c r="AO17">
        <f t="shared" si="11"/>
        <v>-288.75937688586498</v>
      </c>
      <c r="AP17">
        <f t="shared" si="12"/>
        <v>-8.3662883257989744</v>
      </c>
      <c r="AQ17">
        <f t="shared" si="13"/>
        <v>-4438.2847594855521</v>
      </c>
      <c r="AR17">
        <f t="shared" si="14"/>
        <v>1039.7771130200838</v>
      </c>
      <c r="AS17">
        <f t="shared" si="15"/>
        <v>412.86673007269866</v>
      </c>
      <c r="AT17">
        <f t="shared" si="16"/>
        <v>610.27929087750761</v>
      </c>
      <c r="AU17">
        <f t="shared" si="17"/>
        <v>2062.9231339702901</v>
      </c>
      <c r="AW17">
        <v>14</v>
      </c>
      <c r="AX17">
        <f>(R17*SUMPRODUCT(K18:$K$23, X18:$X$23)-$AZ$3*SUMPRODUCT(K17:$K$22, W18:$W$23))/Z17</f>
        <v>11928.167426495069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7.0099999999999996E-2</v>
      </c>
      <c r="I18" s="1">
        <f t="shared" si="19"/>
        <v>1.0701000000000001</v>
      </c>
      <c r="J18">
        <f t="shared" si="20"/>
        <v>0.93449210354172507</v>
      </c>
      <c r="K18">
        <f t="shared" si="28"/>
        <v>0.38503955388172473</v>
      </c>
      <c r="L18" s="2">
        <v>15</v>
      </c>
      <c r="M18" s="8">
        <v>6.9358459999999999E-3</v>
      </c>
      <c r="O18">
        <f t="shared" si="29"/>
        <v>17257.316843565073</v>
      </c>
      <c r="P18">
        <f t="shared" si="30"/>
        <v>862.86584217825373</v>
      </c>
      <c r="Q18" s="5">
        <f t="shared" si="31"/>
        <v>25</v>
      </c>
      <c r="R18">
        <f t="shared" si="0"/>
        <v>2000000</v>
      </c>
      <c r="S18">
        <f t="shared" si="1"/>
        <v>10687.103881833324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9688.0603531349261</v>
      </c>
      <c r="AC18">
        <f t="shared" si="2"/>
        <v>8533.0639548060735</v>
      </c>
      <c r="AE18">
        <f t="shared" si="3"/>
        <v>13779.017210154736</v>
      </c>
      <c r="AF18">
        <f t="shared" si="4"/>
        <v>-688.95086050773682</v>
      </c>
      <c r="AG18">
        <f t="shared" si="5"/>
        <v>-19.961123352864483</v>
      </c>
      <c r="AH18">
        <f t="shared" si="6"/>
        <v>-11266.591462959332</v>
      </c>
      <c r="AI18">
        <f t="shared" si="7"/>
        <v>1803.5137633348022</v>
      </c>
      <c r="AJ18">
        <f t="shared" si="8"/>
        <v>1154.9963983288526</v>
      </c>
      <c r="AK18">
        <f t="shared" si="32"/>
        <v>1596.746681865013</v>
      </c>
      <c r="AL18">
        <f t="shared" si="9"/>
        <v>4555.2568435286676</v>
      </c>
      <c r="AN18">
        <f t="shared" si="10"/>
        <v>5305.4666395265867</v>
      </c>
      <c r="AO18">
        <f t="shared" si="11"/>
        <v>-265.27333197632936</v>
      </c>
      <c r="AP18">
        <f t="shared" si="12"/>
        <v>-7.685822030765018</v>
      </c>
      <c r="AQ18">
        <f t="shared" si="13"/>
        <v>-4338.083350665509</v>
      </c>
      <c r="AR18">
        <f t="shared" si="14"/>
        <v>694.42413485398276</v>
      </c>
      <c r="AS18">
        <f t="shared" si="15"/>
        <v>444.71929794754021</v>
      </c>
      <c r="AT18">
        <f t="shared" si="16"/>
        <v>614.81063004742884</v>
      </c>
      <c r="AU18">
        <f t="shared" si="17"/>
        <v>1753.9540628489517</v>
      </c>
      <c r="AW18">
        <v>15</v>
      </c>
      <c r="AX18">
        <f>(R18*SUMPRODUCT(K19:$K$23, X19:$X$23)-$AZ$3*SUMPRODUCT(K18:$K$22, W19:$W$23))/Z18</f>
        <v>10687.103881833324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7.3400000000000007E-2</v>
      </c>
      <c r="I19" s="1">
        <f t="shared" si="19"/>
        <v>1.0733999999999999</v>
      </c>
      <c r="J19">
        <f t="shared" si="20"/>
        <v>0.93161915408980811</v>
      </c>
      <c r="K19">
        <f t="shared" si="28"/>
        <v>0.35871022347840947</v>
      </c>
      <c r="L19" s="2">
        <v>16</v>
      </c>
      <c r="M19" s="8">
        <v>7.4023869999999999E-3</v>
      </c>
      <c r="O19">
        <f t="shared" si="29"/>
        <v>17257.316843565073</v>
      </c>
      <c r="P19">
        <f t="shared" si="30"/>
        <v>862.86584217825373</v>
      </c>
      <c r="Q19" s="5">
        <f t="shared" si="31"/>
        <v>25</v>
      </c>
      <c r="R19">
        <f t="shared" si="0"/>
        <v>2000000</v>
      </c>
      <c r="S19">
        <f t="shared" si="1"/>
        <v>9198.9232896539161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8533.0639548060735</v>
      </c>
      <c r="AC19">
        <f t="shared" si="2"/>
        <v>7217.0160614359174</v>
      </c>
      <c r="AE19">
        <f t="shared" si="3"/>
        <v>13539.229420183961</v>
      </c>
      <c r="AF19">
        <f t="shared" si="4"/>
        <v>-676.96147100919814</v>
      </c>
      <c r="AG19">
        <f t="shared" si="5"/>
        <v>-19.613752159323198</v>
      </c>
      <c r="AH19">
        <f t="shared" si="6"/>
        <v>-11820.796801011238</v>
      </c>
      <c r="AI19">
        <f t="shared" si="7"/>
        <v>1021.8573960042031</v>
      </c>
      <c r="AJ19">
        <f t="shared" si="8"/>
        <v>1316.0478933701561</v>
      </c>
      <c r="AK19">
        <f t="shared" si="32"/>
        <v>1570.4173617521933</v>
      </c>
      <c r="AL19">
        <f t="shared" si="9"/>
        <v>3908.3226511265525</v>
      </c>
      <c r="AN19">
        <f t="shared" si="10"/>
        <v>4856.6600110396448</v>
      </c>
      <c r="AO19">
        <f t="shared" si="11"/>
        <v>-242.83300055198228</v>
      </c>
      <c r="AP19">
        <f t="shared" si="12"/>
        <v>-7.0356534203209611</v>
      </c>
      <c r="AQ19">
        <f t="shared" si="13"/>
        <v>-4240.2406621836089</v>
      </c>
      <c r="AR19">
        <f t="shared" si="14"/>
        <v>366.55069488373329</v>
      </c>
      <c r="AS19">
        <f t="shared" si="15"/>
        <v>472.07983393909871</v>
      </c>
      <c r="AT19">
        <f t="shared" si="16"/>
        <v>563.32476278850345</v>
      </c>
      <c r="AU19">
        <f t="shared" si="17"/>
        <v>1401.9552916113355</v>
      </c>
      <c r="AW19">
        <v>16</v>
      </c>
      <c r="AX19">
        <f>(R19*SUMPRODUCT(K20:$K$23, X20:$X$23)-$AZ$3*SUMPRODUCT(K19:$K$22, W20:$W$23))/Z19</f>
        <v>9198.9232896539161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0.34023543913346244</v>
      </c>
      <c r="L20" s="2">
        <v>17</v>
      </c>
      <c r="M20" s="8">
        <v>7.9366079999999995E-3</v>
      </c>
      <c r="O20">
        <f t="shared" si="29"/>
        <v>17257.316843565073</v>
      </c>
      <c r="P20">
        <f t="shared" si="30"/>
        <v>862.86584217825373</v>
      </c>
      <c r="Q20" s="5">
        <f t="shared" si="31"/>
        <v>25</v>
      </c>
      <c r="R20">
        <f t="shared" si="0"/>
        <v>2000000</v>
      </c>
      <c r="S20">
        <f t="shared" si="1"/>
        <v>7341.9062699005681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7217.0160614359174</v>
      </c>
      <c r="AC20">
        <f t="shared" si="2"/>
        <v>5656.7766644529875</v>
      </c>
      <c r="AE20">
        <f t="shared" si="3"/>
        <v>13296.381569452054</v>
      </c>
      <c r="AF20">
        <f t="shared" si="4"/>
        <v>-664.81907847260277</v>
      </c>
      <c r="AG20">
        <f t="shared" si="5"/>
        <v>-19.261947975432264</v>
      </c>
      <c r="AH20">
        <f t="shared" si="6"/>
        <v>-12453.332983816141</v>
      </c>
      <c r="AI20">
        <f t="shared" si="7"/>
        <v>158.96755918787858</v>
      </c>
      <c r="AJ20">
        <f t="shared" si="8"/>
        <v>1560.23939698293</v>
      </c>
      <c r="AK20">
        <f t="shared" si="32"/>
        <v>1077.7778153961547</v>
      </c>
      <c r="AL20">
        <f t="shared" si="9"/>
        <v>2796.984771566963</v>
      </c>
      <c r="AN20">
        <f t="shared" si="10"/>
        <v>4523.900222168596</v>
      </c>
      <c r="AO20">
        <f t="shared" si="11"/>
        <v>-226.19501110842984</v>
      </c>
      <c r="AP20">
        <f t="shared" si="12"/>
        <v>-6.553597327987104</v>
      </c>
      <c r="AQ20">
        <f t="shared" si="13"/>
        <v>-4237.0652164239164</v>
      </c>
      <c r="AR20">
        <f t="shared" si="14"/>
        <v>54.086397308262548</v>
      </c>
      <c r="AS20">
        <f t="shared" si="15"/>
        <v>530.84873638581576</v>
      </c>
      <c r="AT20">
        <f t="shared" si="16"/>
        <v>366.69820830961447</v>
      </c>
      <c r="AU20">
        <f t="shared" si="17"/>
        <v>951.63334200369275</v>
      </c>
      <c r="AW20">
        <v>17</v>
      </c>
      <c r="AX20">
        <f>(R20*SUMPRODUCT(K21:$K$23, X21:$X$23)-$AZ$3*SUMPRODUCT(K20:$K$22, W21:$W$23))/Z20</f>
        <v>7341.9062699005681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5.1300000000000005E-2</v>
      </c>
      <c r="I21" s="1">
        <f t="shared" si="19"/>
        <v>1.0512999999999999</v>
      </c>
      <c r="J21">
        <f t="shared" si="20"/>
        <v>0.95120327213925626</v>
      </c>
      <c r="K21">
        <f t="shared" si="28"/>
        <v>0.32363306300148625</v>
      </c>
      <c r="L21" s="2">
        <v>18</v>
      </c>
      <c r="M21" s="8">
        <v>8.552947E-3</v>
      </c>
      <c r="O21">
        <f t="shared" si="29"/>
        <v>17257.316843565073</v>
      </c>
      <c r="P21">
        <f t="shared" si="30"/>
        <v>862.86584217825373</v>
      </c>
      <c r="Q21" s="5">
        <f t="shared" si="31"/>
        <v>25</v>
      </c>
      <c r="R21">
        <f t="shared" si="0"/>
        <v>2000000</v>
      </c>
      <c r="S21">
        <f t="shared" si="1"/>
        <v>5137.3861432206186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5656.7766644529875</v>
      </c>
      <c r="AC21">
        <f t="shared" si="2"/>
        <v>3884.8055199276359</v>
      </c>
      <c r="AE21">
        <f t="shared" si="3"/>
        <v>13049.694506902235</v>
      </c>
      <c r="AF21">
        <f t="shared" si="4"/>
        <v>-652.48472534511177</v>
      </c>
      <c r="AG21">
        <f t="shared" si="5"/>
        <v>-18.904582075527312</v>
      </c>
      <c r="AH21">
        <f t="shared" si="6"/>
        <v>-13179.713612050358</v>
      </c>
      <c r="AI21">
        <f t="shared" si="7"/>
        <v>-801.40841256876229</v>
      </c>
      <c r="AJ21">
        <f t="shared" si="8"/>
        <v>1771.9711445253515</v>
      </c>
      <c r="AK21">
        <f t="shared" si="32"/>
        <v>926.16950468031882</v>
      </c>
      <c r="AL21">
        <f t="shared" si="9"/>
        <v>1896.7322366369081</v>
      </c>
      <c r="AN21">
        <f t="shared" si="10"/>
        <v>4223.3126045024401</v>
      </c>
      <c r="AO21">
        <f t="shared" si="11"/>
        <v>-211.16563022512202</v>
      </c>
      <c r="AP21">
        <f t="shared" si="12"/>
        <v>-6.1181478018658986</v>
      </c>
      <c r="AQ21">
        <f t="shared" si="13"/>
        <v>-4265.3910857502397</v>
      </c>
      <c r="AR21">
        <f t="shared" si="14"/>
        <v>-259.36225927478733</v>
      </c>
      <c r="AS21">
        <f t="shared" si="15"/>
        <v>573.46844905298883</v>
      </c>
      <c r="AT21">
        <f t="shared" si="16"/>
        <v>299.73907365826096</v>
      </c>
      <c r="AU21">
        <f t="shared" si="17"/>
        <v>613.84526343646235</v>
      </c>
      <c r="AW21">
        <v>18</v>
      </c>
      <c r="AX21">
        <f>(R21*SUMPRODUCT(K22:$K$23, X22:$X$23)-$AZ$3*SUMPRODUCT(K21:$K$22, W22:$W$23))/Z21</f>
        <v>5137.3861432206186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7.0000000000000007E-2</v>
      </c>
      <c r="I22" s="1">
        <f t="shared" si="19"/>
        <v>1.07</v>
      </c>
      <c r="J22">
        <f t="shared" si="20"/>
        <v>0.93457943925233644</v>
      </c>
      <c r="K22">
        <f t="shared" si="28"/>
        <v>0.30246080654344509</v>
      </c>
      <c r="L22" s="2">
        <v>19</v>
      </c>
      <c r="M22" s="8">
        <v>9.2631359999999999E-3</v>
      </c>
      <c r="O22">
        <f t="shared" si="29"/>
        <v>17257.316843565073</v>
      </c>
      <c r="P22">
        <f t="shared" si="30"/>
        <v>862.86584217825373</v>
      </c>
      <c r="Q22" s="5">
        <f t="shared" si="31"/>
        <v>25</v>
      </c>
      <c r="R22">
        <f t="shared" si="0"/>
        <v>2000000</v>
      </c>
      <c r="S22">
        <f t="shared" si="1"/>
        <v>2663.5056073426017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3884.8055199276359</v>
      </c>
      <c r="AC22">
        <f t="shared" si="2"/>
        <v>1975.3005628294154</v>
      </c>
      <c r="AE22">
        <f t="shared" si="3"/>
        <v>12798.316466857324</v>
      </c>
      <c r="AF22">
        <f t="shared" si="4"/>
        <v>-639.91582334286625</v>
      </c>
      <c r="AG22">
        <f t="shared" si="5"/>
        <v>-18.54042053998327</v>
      </c>
      <c r="AH22">
        <f t="shared" si="6"/>
        <v>-14009.257183101741</v>
      </c>
      <c r="AI22">
        <f t="shared" si="7"/>
        <v>-1869.3969601272656</v>
      </c>
      <c r="AJ22">
        <f t="shared" si="8"/>
        <v>1909.5049570982205</v>
      </c>
      <c r="AK22">
        <f t="shared" si="32"/>
        <v>1123.0244314409467</v>
      </c>
      <c r="AL22">
        <f t="shared" si="9"/>
        <v>1163.1324284119016</v>
      </c>
      <c r="AN22">
        <f t="shared" si="10"/>
        <v>3870.9891209639209</v>
      </c>
      <c r="AO22">
        <f t="shared" si="11"/>
        <v>-193.54945604819605</v>
      </c>
      <c r="AP22">
        <f t="shared" si="12"/>
        <v>-5.6077505501779958</v>
      </c>
      <c r="AQ22">
        <f t="shared" si="13"/>
        <v>-4237.2512266755048</v>
      </c>
      <c r="AR22">
        <f t="shared" si="14"/>
        <v>-565.41931230995726</v>
      </c>
      <c r="AS22">
        <f t="shared" si="15"/>
        <v>577.55040942263429</v>
      </c>
      <c r="AT22">
        <f t="shared" si="16"/>
        <v>339.67087530162263</v>
      </c>
      <c r="AU22">
        <f t="shared" si="17"/>
        <v>351.80197241429966</v>
      </c>
      <c r="AW22">
        <v>19</v>
      </c>
      <c r="AX22">
        <f>(R22*SUMPRODUCT(K23:$K$23, X23:$X$23)-$AZ$3*SUMPRODUCT(K22:$K$22, W23:$W$23))/Z22</f>
        <v>2663.5056073426017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0.10390000000000001</v>
      </c>
      <c r="I23" s="1">
        <f t="shared" si="19"/>
        <v>1.1039000000000001</v>
      </c>
      <c r="J23">
        <f t="shared" si="20"/>
        <v>0.90587915572062683</v>
      </c>
      <c r="K23">
        <f t="shared" si="28"/>
        <v>0.2739929400701559</v>
      </c>
      <c r="L23" s="2">
        <v>20</v>
      </c>
      <c r="M23" s="8">
        <v>1.011049E-2</v>
      </c>
      <c r="O23">
        <f t="shared" si="29"/>
        <v>17257.316843565073</v>
      </c>
      <c r="P23">
        <f t="shared" si="30"/>
        <v>862.86584217825373</v>
      </c>
      <c r="Q23" s="5">
        <f t="shared" si="31"/>
        <v>25</v>
      </c>
      <c r="R23">
        <f t="shared" si="0"/>
        <v>2000000</v>
      </c>
      <c r="S23">
        <f t="shared" si="1"/>
        <v>2718.1693243584186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1975.3005628294154</v>
      </c>
      <c r="AC23">
        <f t="shared" si="2"/>
        <v>1975.3005628294152</v>
      </c>
      <c r="AE23">
        <f t="shared" si="3"/>
        <v>12540.936051533754</v>
      </c>
      <c r="AF23">
        <f t="shared" si="4"/>
        <v>-627.0468025766877</v>
      </c>
      <c r="AG23">
        <f t="shared" si="5"/>
        <v>-18.167563598118139</v>
      </c>
      <c r="AH23">
        <f t="shared" si="6"/>
        <v>-14996.218917223634</v>
      </c>
      <c r="AI23">
        <f t="shared" si="7"/>
        <v>-3100.4972318646851</v>
      </c>
      <c r="AJ23">
        <f t="shared" si="8"/>
        <v>0</v>
      </c>
      <c r="AK23">
        <f t="shared" si="32"/>
        <v>1443.0868214446157</v>
      </c>
      <c r="AL23">
        <f t="shared" si="9"/>
        <v>-1657.4104104200694</v>
      </c>
      <c r="AN23">
        <f t="shared" si="10"/>
        <v>3436.1279399915452</v>
      </c>
      <c r="AO23">
        <f t="shared" si="11"/>
        <v>-171.80639699957726</v>
      </c>
      <c r="AP23">
        <f t="shared" si="12"/>
        <v>-4.977784164159929</v>
      </c>
      <c r="AQ23">
        <f t="shared" si="13"/>
        <v>-4108.8581110657933</v>
      </c>
      <c r="AR23">
        <f t="shared" si="14"/>
        <v>-849.51435223798489</v>
      </c>
      <c r="AS23">
        <f t="shared" si="15"/>
        <v>0</v>
      </c>
      <c r="AT23">
        <f t="shared" si="16"/>
        <v>395.39560098410635</v>
      </c>
      <c r="AU23">
        <f t="shared" si="17"/>
        <v>-454.11875125387854</v>
      </c>
      <c r="AW23">
        <v>20</v>
      </c>
      <c r="AX23">
        <f>(R23*SUMPRODUCT(K$23:$K24, X$23:$X24)-$AZ$3*SUMPRODUCT(K$22:$K23, W$23:$W24))/Z23</f>
        <v>2718.1693243584186</v>
      </c>
    </row>
    <row r="25" spans="5:50" x14ac:dyDescent="0.25">
      <c r="AN25" s="6">
        <f t="shared" ref="AN25:AU25" si="33">SUM(AN3:AN23)</f>
        <v>162484.66855199137</v>
      </c>
      <c r="AO25" s="6">
        <f t="shared" si="33"/>
        <v>-21067.221060273376</v>
      </c>
      <c r="AP25" s="6">
        <f t="shared" si="33"/>
        <v>-483.5349265666847</v>
      </c>
      <c r="AQ25" s="6">
        <f t="shared" si="33"/>
        <v>-96465.473684691082</v>
      </c>
      <c r="AR25" s="6">
        <f t="shared" si="33"/>
        <v>44468.438880460228</v>
      </c>
      <c r="AS25" s="6">
        <f t="shared" si="33"/>
        <v>-6075.545884635917</v>
      </c>
      <c r="AT25" s="6">
        <f t="shared" si="33"/>
        <v>15157.445658222841</v>
      </c>
      <c r="AU25" s="7">
        <f t="shared" si="33"/>
        <v>53550.338654047133</v>
      </c>
    </row>
    <row r="29" spans="5:50" x14ac:dyDescent="0.25">
      <c r="AE29" s="3"/>
      <c r="AF29" s="3"/>
      <c r="AG29" s="3"/>
      <c r="AH29" s="3"/>
      <c r="AI29" s="3"/>
      <c r="AJ29" s="3"/>
      <c r="AK29" s="3"/>
      <c r="AL29" s="3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F8F5-A9B8-4F72-BBB8-0B9146BCEC1E}">
  <sheetPr codeName="Sheet73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3237.8290663453622</v>
      </c>
      <c r="K3">
        <v>1</v>
      </c>
      <c r="L3" s="2">
        <v>0</v>
      </c>
      <c r="O3">
        <f>$C$3</f>
        <v>3237.8290663453622</v>
      </c>
      <c r="P3">
        <f>O3*C5</f>
        <v>323.78290663453623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3237.8290663453622</v>
      </c>
      <c r="AF3">
        <f t="shared" ref="AF3:AF34" si="3">-$Z3*P3</f>
        <v>-323.78290663453623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34" si="6">SUM(AE3:AH3)</f>
        <v>2640.8964179108261</v>
      </c>
      <c r="AJ3">
        <f t="shared" ref="AJ3:AJ34" si="7">AB3-AC3</f>
        <v>0</v>
      </c>
      <c r="AL3">
        <f t="shared" ref="AL3:AL23" si="8">SUM(AI3:AK3)</f>
        <v>2640.8964179108261</v>
      </c>
      <c r="AN3">
        <f t="shared" ref="AN3:AN34" si="9">AE3*$K3</f>
        <v>3237.8290663453622</v>
      </c>
      <c r="AO3">
        <f t="shared" ref="AO3:AO34" si="10">AF3*$K3</f>
        <v>-323.78290663453623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2640.8964179108261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2640.8964179108261</v>
      </c>
      <c r="AW3">
        <v>0</v>
      </c>
      <c r="AX3">
        <f>IF(Z3&gt;0, (R3*SUMPRODUCT(K3:$K$98, X3:$X$98)-K3*$AZ$3)/Z3, 0)</f>
        <v>0</v>
      </c>
      <c r="AZ3">
        <f>C6*SUMPRODUCT(X4:X98, K4:K98)/1</f>
        <v>1458.035569607018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</v>
      </c>
      <c r="S4">
        <f t="shared" si="1"/>
        <v>99.022989373544803</v>
      </c>
      <c r="U4">
        <f t="shared" ref="U4:U23" si="20">M4</f>
        <v>2.341728E-3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2.341728E-3</v>
      </c>
      <c r="Y4">
        <f t="shared" ref="Y4:Y23" si="24">V4*W4</f>
        <v>0.01</v>
      </c>
      <c r="Z4">
        <f t="shared" ref="Z4:Z23" si="25">MAX(0, W4-X4-Y4)</f>
        <v>0.987658272</v>
      </c>
      <c r="AB4">
        <f t="shared" ref="AB4:AB35" si="26">AC3</f>
        <v>0</v>
      </c>
      <c r="AC4">
        <f t="shared" ref="AC4:AC67" si="27">S4*Z4</f>
        <v>97.800874572949624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-117.0864</v>
      </c>
      <c r="AI4">
        <f t="shared" si="6"/>
        <v>-117.0864</v>
      </c>
      <c r="AJ4">
        <f t="shared" si="7"/>
        <v>-97.800874572949624</v>
      </c>
      <c r="AK4">
        <f t="shared" ref="AK4:AK35" si="28">G4*SUM(AB4:AB4, AE4:AF4)</f>
        <v>0</v>
      </c>
      <c r="AL4">
        <f t="shared" si="8"/>
        <v>-214.88727457294962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-109.23257766582704</v>
      </c>
      <c r="AR4">
        <f t="shared" si="13"/>
        <v>-109.23257766582704</v>
      </c>
      <c r="AS4">
        <f t="shared" si="14"/>
        <v>-91.240670373122143</v>
      </c>
      <c r="AT4">
        <f t="shared" si="15"/>
        <v>0</v>
      </c>
      <c r="AU4">
        <f t="shared" si="16"/>
        <v>-200.47324803894918</v>
      </c>
      <c r="AW4">
        <v>1</v>
      </c>
      <c r="AX4">
        <f>IF(Z4&gt;0, (R4*SUMPRODUCT(K4:$K$98, X4:$X$98)-K4*$AZ$3)/Z4, 0)</f>
        <v>99.022989373544803</v>
      </c>
    </row>
    <row r="5" spans="1:52" x14ac:dyDescent="0.25">
      <c r="C5" s="2"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2.3453380000000002E-3</v>
      </c>
      <c r="Q5" s="5">
        <f t="shared" ref="Q5:Q36" si="30">$C$8</f>
        <v>25</v>
      </c>
      <c r="R5">
        <f t="shared" si="0"/>
        <v>50000</v>
      </c>
      <c r="S5">
        <f t="shared" si="1"/>
        <v>104.59120037696067</v>
      </c>
      <c r="U5">
        <f t="shared" si="20"/>
        <v>2.3453380000000002E-3</v>
      </c>
      <c r="V5">
        <f t="shared" si="21"/>
        <v>0.01</v>
      </c>
      <c r="W5">
        <f t="shared" si="22"/>
        <v>0.987658272</v>
      </c>
      <c r="X5">
        <f t="shared" si="23"/>
        <v>2.316392476335936E-3</v>
      </c>
      <c r="Y5">
        <f t="shared" si="24"/>
        <v>9.8765827200000007E-3</v>
      </c>
      <c r="Z5">
        <f t="shared" si="25"/>
        <v>0.97546529680366401</v>
      </c>
      <c r="AB5">
        <f t="shared" si="26"/>
        <v>97.800874572949624</v>
      </c>
      <c r="AC5">
        <f t="shared" si="27"/>
        <v>102.02508631876344</v>
      </c>
      <c r="AE5">
        <f t="shared" si="2"/>
        <v>0</v>
      </c>
      <c r="AF5">
        <f t="shared" si="3"/>
        <v>0</v>
      </c>
      <c r="AG5">
        <f t="shared" si="4"/>
        <v>-24.386632420091601</v>
      </c>
      <c r="AH5">
        <f t="shared" si="5"/>
        <v>-115.81962381679681</v>
      </c>
      <c r="AI5">
        <f t="shared" si="6"/>
        <v>-140.20625623688841</v>
      </c>
      <c r="AJ5">
        <f t="shared" si="7"/>
        <v>-4.2242117458138182</v>
      </c>
      <c r="AK5">
        <f t="shared" si="28"/>
        <v>4.009835857490935</v>
      </c>
      <c r="AL5">
        <f t="shared" si="8"/>
        <v>-140.42063212521128</v>
      </c>
      <c r="AN5">
        <f t="shared" si="9"/>
        <v>0</v>
      </c>
      <c r="AO5">
        <f t="shared" si="10"/>
        <v>0</v>
      </c>
      <c r="AP5">
        <f t="shared" si="11"/>
        <v>-20.853204906448706</v>
      </c>
      <c r="AQ5">
        <f t="shared" si="12"/>
        <v>-99.038288929537998</v>
      </c>
      <c r="AR5">
        <f t="shared" si="13"/>
        <v>-119.89149383598671</v>
      </c>
      <c r="AS5">
        <f t="shared" si="14"/>
        <v>-3.6121573321910958</v>
      </c>
      <c r="AT5">
        <f t="shared" si="15"/>
        <v>3.4288427912905668</v>
      </c>
      <c r="AU5">
        <f t="shared" si="16"/>
        <v>-120.07480837688723</v>
      </c>
      <c r="AW5">
        <v>2</v>
      </c>
      <c r="AX5">
        <f>IF(Z5&gt;0, (R5*SUMPRODUCT(K5:$K$98, X5:$X$98)-K5*$AZ$3)/Z5, 0)</f>
        <v>104.59120037696067</v>
      </c>
    </row>
    <row r="6" spans="1:52" x14ac:dyDescent="0.25">
      <c r="A6" t="s">
        <v>16</v>
      </c>
      <c r="C6" s="2"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2.3489470000000001E-3</v>
      </c>
      <c r="Q6" s="5">
        <f t="shared" si="30"/>
        <v>25</v>
      </c>
      <c r="R6">
        <f t="shared" si="0"/>
        <v>50000</v>
      </c>
      <c r="S6">
        <f t="shared" si="1"/>
        <v>129.7684587706425</v>
      </c>
      <c r="U6">
        <f t="shared" si="20"/>
        <v>2.3489470000000001E-3</v>
      </c>
      <c r="V6">
        <f t="shared" si="21"/>
        <v>0.01</v>
      </c>
      <c r="W6">
        <f t="shared" si="22"/>
        <v>0.97546529680366401</v>
      </c>
      <c r="X6">
        <f t="shared" si="23"/>
        <v>2.2913162825310761E-3</v>
      </c>
      <c r="Y6">
        <f t="shared" si="24"/>
        <v>9.7546529680366395E-3</v>
      </c>
      <c r="Z6">
        <f t="shared" si="25"/>
        <v>0.96341932755309623</v>
      </c>
      <c r="AB6">
        <f t="shared" si="26"/>
        <v>102.02508631876344</v>
      </c>
      <c r="AC6">
        <f t="shared" si="27"/>
        <v>125.02144128641409</v>
      </c>
      <c r="AE6">
        <f t="shared" si="2"/>
        <v>0</v>
      </c>
      <c r="AF6">
        <f t="shared" si="3"/>
        <v>0</v>
      </c>
      <c r="AG6">
        <f t="shared" si="4"/>
        <v>-24.085483188827407</v>
      </c>
      <c r="AH6">
        <f t="shared" si="5"/>
        <v>-114.5658141265538</v>
      </c>
      <c r="AI6">
        <f t="shared" si="6"/>
        <v>-138.65129731538121</v>
      </c>
      <c r="AJ6">
        <f t="shared" si="7"/>
        <v>-22.996354967650646</v>
      </c>
      <c r="AK6">
        <f t="shared" si="28"/>
        <v>5.968467549647662</v>
      </c>
      <c r="AL6">
        <f t="shared" si="8"/>
        <v>-155.67918473338418</v>
      </c>
      <c r="AN6">
        <f t="shared" si="9"/>
        <v>0</v>
      </c>
      <c r="AO6">
        <f t="shared" si="10"/>
        <v>0</v>
      </c>
      <c r="AP6">
        <f t="shared" si="11"/>
        <v>-18.579783296597952</v>
      </c>
      <c r="AQ6">
        <f t="shared" si="12"/>
        <v>-88.37721805212081</v>
      </c>
      <c r="AR6">
        <f t="shared" si="13"/>
        <v>-106.95700134871876</v>
      </c>
      <c r="AS6">
        <f t="shared" si="14"/>
        <v>-17.739618863398611</v>
      </c>
      <c r="AT6">
        <f t="shared" si="15"/>
        <v>4.6041357283905633</v>
      </c>
      <c r="AU6">
        <f t="shared" si="16"/>
        <v>-120.09248448372679</v>
      </c>
      <c r="AW6">
        <v>3</v>
      </c>
      <c r="AX6">
        <f>IF(Z6&gt;0, (R6*SUMPRODUCT(K6:$K$98, X6:$X$98)-K6*$AZ$3)/Z6, 0)</f>
        <v>129.7684587706425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2.353459E-3</v>
      </c>
      <c r="Q7" s="5">
        <f t="shared" si="30"/>
        <v>25</v>
      </c>
      <c r="R7">
        <f t="shared" si="0"/>
        <v>50000</v>
      </c>
      <c r="S7">
        <f t="shared" si="1"/>
        <v>145.09065894857264</v>
      </c>
      <c r="U7">
        <f t="shared" si="20"/>
        <v>2.353459E-3</v>
      </c>
      <c r="V7">
        <f t="shared" si="21"/>
        <v>0.01</v>
      </c>
      <c r="W7">
        <f t="shared" si="22"/>
        <v>0.96341932755309623</v>
      </c>
      <c r="X7">
        <f t="shared" si="23"/>
        <v>2.2673678872037824E-3</v>
      </c>
      <c r="Y7">
        <f t="shared" si="24"/>
        <v>9.6341932755309619E-3</v>
      </c>
      <c r="Z7">
        <f t="shared" si="25"/>
        <v>0.95151776639036145</v>
      </c>
      <c r="AB7">
        <f t="shared" si="26"/>
        <v>125.02144128641409</v>
      </c>
      <c r="AC7">
        <f t="shared" si="27"/>
        <v>138.05633972685155</v>
      </c>
      <c r="AE7">
        <f t="shared" si="2"/>
        <v>0</v>
      </c>
      <c r="AF7">
        <f t="shared" si="3"/>
        <v>0</v>
      </c>
      <c r="AG7">
        <f t="shared" si="4"/>
        <v>-23.787944159759036</v>
      </c>
      <c r="AH7">
        <f t="shared" si="5"/>
        <v>-113.36839436018911</v>
      </c>
      <c r="AI7">
        <f t="shared" si="6"/>
        <v>-137.15633851994815</v>
      </c>
      <c r="AJ7">
        <f t="shared" si="7"/>
        <v>-13.034898440437459</v>
      </c>
      <c r="AK7">
        <f t="shared" si="28"/>
        <v>6.1385527671629312</v>
      </c>
      <c r="AL7">
        <f t="shared" si="8"/>
        <v>-144.05268419322266</v>
      </c>
      <c r="AN7">
        <f t="shared" si="9"/>
        <v>0</v>
      </c>
      <c r="AO7">
        <f t="shared" si="10"/>
        <v>0</v>
      </c>
      <c r="AP7">
        <f t="shared" si="11"/>
        <v>-16.695713497784133</v>
      </c>
      <c r="AQ7">
        <f t="shared" si="12"/>
        <v>-79.568298093764199</v>
      </c>
      <c r="AR7">
        <f t="shared" si="13"/>
        <v>-96.264011591548339</v>
      </c>
      <c r="AS7">
        <f t="shared" si="14"/>
        <v>-9.1486228642829275</v>
      </c>
      <c r="AT7">
        <f t="shared" si="15"/>
        <v>4.3083806487555023</v>
      </c>
      <c r="AU7">
        <f t="shared" si="16"/>
        <v>-101.10425380707575</v>
      </c>
      <c r="AW7">
        <v>4</v>
      </c>
      <c r="AX7">
        <f>IF(Z7&gt;0, (R7*SUMPRODUCT(K7:$K$98, X7:$X$98)-K7*$AZ$3)/Z7, 0)</f>
        <v>145.09065894857264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2.358874E-3</v>
      </c>
      <c r="Q8" s="5">
        <f t="shared" si="30"/>
        <v>25</v>
      </c>
      <c r="R8">
        <f t="shared" si="0"/>
        <v>50000</v>
      </c>
      <c r="S8">
        <f t="shared" si="1"/>
        <v>134.71072404082054</v>
      </c>
      <c r="U8">
        <f t="shared" si="20"/>
        <v>2.358874E-3</v>
      </c>
      <c r="V8">
        <f t="shared" si="21"/>
        <v>0.01</v>
      </c>
      <c r="W8">
        <f t="shared" si="22"/>
        <v>0.95151776639036145</v>
      </c>
      <c r="X8">
        <f t="shared" si="23"/>
        <v>2.2445105196762976E-3</v>
      </c>
      <c r="Y8">
        <f t="shared" si="24"/>
        <v>9.515177663903614E-3</v>
      </c>
      <c r="Z8">
        <f t="shared" si="25"/>
        <v>0.93975807820678148</v>
      </c>
      <c r="AB8">
        <f t="shared" si="26"/>
        <v>138.05633972685155</v>
      </c>
      <c r="AC8">
        <f t="shared" si="27"/>
        <v>126.59549113844558</v>
      </c>
      <c r="AE8">
        <f t="shared" si="2"/>
        <v>0</v>
      </c>
      <c r="AF8">
        <f t="shared" si="3"/>
        <v>0</v>
      </c>
      <c r="AG8">
        <f t="shared" si="4"/>
        <v>-23.493951955169535</v>
      </c>
      <c r="AH8">
        <f t="shared" si="5"/>
        <v>-112.22552598381488</v>
      </c>
      <c r="AI8">
        <f t="shared" si="6"/>
        <v>-135.71947793898443</v>
      </c>
      <c r="AJ8">
        <f t="shared" si="7"/>
        <v>11.460848588405966</v>
      </c>
      <c r="AK8">
        <f t="shared" si="28"/>
        <v>2.9406000361819378</v>
      </c>
      <c r="AL8">
        <f t="shared" si="8"/>
        <v>-121.31802931439653</v>
      </c>
      <c r="AN8">
        <f t="shared" si="9"/>
        <v>0</v>
      </c>
      <c r="AO8">
        <f t="shared" si="10"/>
        <v>0</v>
      </c>
      <c r="AP8">
        <f t="shared" si="11"/>
        <v>-15.391928757887539</v>
      </c>
      <c r="AQ8">
        <f t="shared" si="12"/>
        <v>-73.523913901562693</v>
      </c>
      <c r="AR8">
        <f t="shared" si="13"/>
        <v>-88.915842659450249</v>
      </c>
      <c r="AS8">
        <f t="shared" si="14"/>
        <v>7.5085096502406481</v>
      </c>
      <c r="AT8">
        <f t="shared" si="15"/>
        <v>1.9265173585406394</v>
      </c>
      <c r="AU8">
        <f t="shared" si="16"/>
        <v>-79.480815650668958</v>
      </c>
      <c r="AW8">
        <v>5</v>
      </c>
      <c r="AX8">
        <f>IF(Z8&gt;0, (R8*SUMPRODUCT(K8:$K$98, X8:$X$98)-K8*$AZ$3)/Z8, 0)</f>
        <v>134.71072404082054</v>
      </c>
    </row>
    <row r="9" spans="1:52" x14ac:dyDescent="0.25">
      <c r="A9" t="s">
        <v>39</v>
      </c>
      <c r="C9" s="2">
        <f>0.05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2.3678979999999998E-3</v>
      </c>
      <c r="Q9" s="5">
        <f t="shared" si="30"/>
        <v>25</v>
      </c>
      <c r="R9">
        <f t="shared" si="0"/>
        <v>50000</v>
      </c>
      <c r="S9">
        <f t="shared" si="1"/>
        <v>111.66660436820931</v>
      </c>
      <c r="U9">
        <f t="shared" si="20"/>
        <v>2.3678979999999998E-3</v>
      </c>
      <c r="V9">
        <f t="shared" si="21"/>
        <v>0.01</v>
      </c>
      <c r="W9">
        <f t="shared" si="22"/>
        <v>0.93975807820678148</v>
      </c>
      <c r="X9">
        <f t="shared" si="23"/>
        <v>2.2252512738696814E-3</v>
      </c>
      <c r="Y9">
        <f t="shared" si="24"/>
        <v>9.3975807820678142E-3</v>
      </c>
      <c r="Z9">
        <f t="shared" si="25"/>
        <v>0.92813524615084408</v>
      </c>
      <c r="AB9">
        <f t="shared" si="26"/>
        <v>126.59549113844558</v>
      </c>
      <c r="AC9">
        <f t="shared" si="27"/>
        <v>103.64171133211687</v>
      </c>
      <c r="AE9">
        <f t="shared" si="2"/>
        <v>0</v>
      </c>
      <c r="AF9">
        <f t="shared" si="3"/>
        <v>0</v>
      </c>
      <c r="AG9">
        <f t="shared" si="4"/>
        <v>-23.203381153771101</v>
      </c>
      <c r="AH9">
        <f t="shared" si="5"/>
        <v>-111.26256369348407</v>
      </c>
      <c r="AI9">
        <f t="shared" si="6"/>
        <v>-134.46594484725517</v>
      </c>
      <c r="AJ9">
        <f t="shared" si="7"/>
        <v>22.953779806328711</v>
      </c>
      <c r="AK9">
        <f t="shared" si="28"/>
        <v>0.74691339771682896</v>
      </c>
      <c r="AL9">
        <f t="shared" si="8"/>
        <v>-110.76525164320964</v>
      </c>
      <c r="AN9">
        <f t="shared" si="9"/>
        <v>0</v>
      </c>
      <c r="AO9">
        <f t="shared" si="10"/>
        <v>0</v>
      </c>
      <c r="AP9">
        <f t="shared" si="11"/>
        <v>-14.396782794759655</v>
      </c>
      <c r="AQ9">
        <f t="shared" si="12"/>
        <v>-69.034032241584214</v>
      </c>
      <c r="AR9">
        <f t="shared" si="13"/>
        <v>-83.430815036343873</v>
      </c>
      <c r="AS9">
        <f t="shared" si="14"/>
        <v>14.24191500369967</v>
      </c>
      <c r="AT9">
        <f t="shared" si="15"/>
        <v>0.4634303027719508</v>
      </c>
      <c r="AU9">
        <f t="shared" si="16"/>
        <v>-68.725469729872259</v>
      </c>
      <c r="AW9">
        <v>6</v>
      </c>
      <c r="AX9">
        <f>IF(Z9&gt;0, (R9*SUMPRODUCT(K9:$K$98, X9:$X$98)-K9*$AZ$3)/Z9, 0)</f>
        <v>111.66660436820931</v>
      </c>
    </row>
    <row r="10" spans="1:52" x14ac:dyDescent="0.25">
      <c r="A10" t="s">
        <v>19</v>
      </c>
      <c r="C10" s="2"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2.3778240000000002E-3</v>
      </c>
      <c r="Q10" s="5">
        <f t="shared" si="30"/>
        <v>25</v>
      </c>
      <c r="R10">
        <f t="shared" si="0"/>
        <v>50000</v>
      </c>
      <c r="S10">
        <f t="shared" si="1"/>
        <v>88.406533239367349</v>
      </c>
      <c r="U10">
        <f t="shared" si="20"/>
        <v>2.3778240000000002E-3</v>
      </c>
      <c r="V10">
        <f t="shared" si="21"/>
        <v>0.01</v>
      </c>
      <c r="W10">
        <f t="shared" si="22"/>
        <v>0.92813524615084408</v>
      </c>
      <c r="X10">
        <f t="shared" si="23"/>
        <v>2.206942263543385E-3</v>
      </c>
      <c r="Y10">
        <f t="shared" si="24"/>
        <v>9.2813524615084405E-3</v>
      </c>
      <c r="Z10">
        <f t="shared" si="25"/>
        <v>0.91664695142579233</v>
      </c>
      <c r="AB10">
        <f t="shared" si="26"/>
        <v>103.64171133211687</v>
      </c>
      <c r="AC10">
        <f t="shared" si="27"/>
        <v>81.037579179989052</v>
      </c>
      <c r="AE10">
        <f t="shared" si="2"/>
        <v>0</v>
      </c>
      <c r="AF10">
        <f t="shared" si="3"/>
        <v>0</v>
      </c>
      <c r="AG10">
        <f t="shared" si="4"/>
        <v>-22.916173785644808</v>
      </c>
      <c r="AH10">
        <f t="shared" si="5"/>
        <v>-110.34711317716925</v>
      </c>
      <c r="AI10">
        <f t="shared" si="6"/>
        <v>-133.26328696281405</v>
      </c>
      <c r="AJ10">
        <f t="shared" si="7"/>
        <v>22.604132152127818</v>
      </c>
      <c r="AK10">
        <f t="shared" si="28"/>
        <v>0.42493101646167919</v>
      </c>
      <c r="AL10">
        <f t="shared" si="8"/>
        <v>-110.23422379422455</v>
      </c>
      <c r="AN10">
        <f t="shared" si="9"/>
        <v>0</v>
      </c>
      <c r="AO10">
        <f t="shared" si="10"/>
        <v>0</v>
      </c>
      <c r="AP10">
        <f t="shared" si="11"/>
        <v>-13.488835927483061</v>
      </c>
      <c r="AQ10">
        <f t="shared" si="12"/>
        <v>-64.952121529582755</v>
      </c>
      <c r="AR10">
        <f t="shared" si="13"/>
        <v>-78.440957457065807</v>
      </c>
      <c r="AS10">
        <f t="shared" si="14"/>
        <v>13.305163101625405</v>
      </c>
      <c r="AT10">
        <f t="shared" si="15"/>
        <v>0.2501213690891424</v>
      </c>
      <c r="AU10">
        <f t="shared" si="16"/>
        <v>-64.885672986351253</v>
      </c>
      <c r="AW10">
        <v>7</v>
      </c>
      <c r="AX10">
        <f>IF(Z10&gt;0, (R10*SUMPRODUCT(K10:$K$98, X10:$X$98)-K10*$AZ$3)/Z10, 0)</f>
        <v>88.406533239367349</v>
      </c>
    </row>
    <row r="11" spans="1:52" x14ac:dyDescent="0.25">
      <c r="A11" t="s">
        <v>33</v>
      </c>
      <c r="C11" s="26">
        <f>AU100</f>
        <v>909.35237439508751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2.3886530000000001E-3</v>
      </c>
      <c r="Q11" s="5">
        <f t="shared" si="30"/>
        <v>25</v>
      </c>
      <c r="R11">
        <f t="shared" si="0"/>
        <v>50000</v>
      </c>
      <c r="S11">
        <f t="shared" si="1"/>
        <v>64.970531059127453</v>
      </c>
      <c r="U11">
        <f t="shared" si="20"/>
        <v>2.3886530000000001E-3</v>
      </c>
      <c r="V11">
        <f t="shared" si="21"/>
        <v>0.01</v>
      </c>
      <c r="W11">
        <f t="shared" si="22"/>
        <v>0.91664695142579233</v>
      </c>
      <c r="X11">
        <f t="shared" si="23"/>
        <v>2.1895514904640731E-3</v>
      </c>
      <c r="Y11">
        <f t="shared" si="24"/>
        <v>9.1664695142579227E-3</v>
      </c>
      <c r="Z11">
        <f t="shared" si="25"/>
        <v>0.90529093042107034</v>
      </c>
      <c r="AB11">
        <f t="shared" si="26"/>
        <v>81.037579179989052</v>
      </c>
      <c r="AC11">
        <f t="shared" si="27"/>
        <v>58.817232512468543</v>
      </c>
      <c r="AE11">
        <f t="shared" si="2"/>
        <v>0</v>
      </c>
      <c r="AF11">
        <f t="shared" si="3"/>
        <v>0</v>
      </c>
      <c r="AG11">
        <f t="shared" si="4"/>
        <v>-22.632273260526759</v>
      </c>
      <c r="AH11">
        <f t="shared" si="5"/>
        <v>-109.47757452320366</v>
      </c>
      <c r="AI11">
        <f t="shared" si="6"/>
        <v>-132.1098477837304</v>
      </c>
      <c r="AJ11">
        <f t="shared" si="7"/>
        <v>22.220346667520509</v>
      </c>
      <c r="AK11">
        <f t="shared" si="28"/>
        <v>0.19449019003197371</v>
      </c>
      <c r="AL11">
        <f t="shared" si="8"/>
        <v>-109.69501092617791</v>
      </c>
      <c r="AN11">
        <f t="shared" si="9"/>
        <v>0</v>
      </c>
      <c r="AO11">
        <f t="shared" si="10"/>
        <v>0</v>
      </c>
      <c r="AP11">
        <f t="shared" si="11"/>
        <v>-12.658425902511917</v>
      </c>
      <c r="AQ11">
        <f t="shared" si="12"/>
        <v>-61.231752954561379</v>
      </c>
      <c r="AR11">
        <f t="shared" si="13"/>
        <v>-73.89017885707328</v>
      </c>
      <c r="AS11">
        <f t="shared" si="14"/>
        <v>12.42803180136176</v>
      </c>
      <c r="AT11">
        <f t="shared" si="15"/>
        <v>0.10878004303611435</v>
      </c>
      <c r="AU11">
        <f t="shared" si="16"/>
        <v>-61.353367012675413</v>
      </c>
      <c r="AW11">
        <v>8</v>
      </c>
      <c r="AX11">
        <f>IF(Z11&gt;0, (R11*SUMPRODUCT(K11:$K$98, X11:$X$98)-K11*$AZ$3)/Z11, 0)</f>
        <v>64.970531059127453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2.4012859999999999E-3</v>
      </c>
      <c r="Q12" s="5">
        <f t="shared" si="30"/>
        <v>25</v>
      </c>
      <c r="R12">
        <f t="shared" si="0"/>
        <v>50000</v>
      </c>
      <c r="S12">
        <f t="shared" si="1"/>
        <v>42.632243647466062</v>
      </c>
      <c r="U12">
        <f t="shared" si="20"/>
        <v>2.4012859999999999E-3</v>
      </c>
      <c r="V12">
        <f t="shared" si="21"/>
        <v>0.01</v>
      </c>
      <c r="W12">
        <f t="shared" si="22"/>
        <v>0.90529093042107034</v>
      </c>
      <c r="X12">
        <f t="shared" si="23"/>
        <v>2.1738624371470902E-3</v>
      </c>
      <c r="Y12">
        <f t="shared" si="24"/>
        <v>9.0529093042107031E-3</v>
      </c>
      <c r="Z12">
        <f t="shared" si="25"/>
        <v>0.89406415867971256</v>
      </c>
      <c r="AB12">
        <f t="shared" si="26"/>
        <v>58.817232512468543</v>
      </c>
      <c r="AC12">
        <f t="shared" si="27"/>
        <v>38.115961049300267</v>
      </c>
      <c r="AE12">
        <f t="shared" si="2"/>
        <v>0</v>
      </c>
      <c r="AF12">
        <f t="shared" si="3"/>
        <v>0</v>
      </c>
      <c r="AG12">
        <f t="shared" si="4"/>
        <v>-22.351603966992815</v>
      </c>
      <c r="AH12">
        <f t="shared" si="5"/>
        <v>-108.69312185735451</v>
      </c>
      <c r="AI12">
        <f t="shared" si="6"/>
        <v>-131.04472582434732</v>
      </c>
      <c r="AJ12">
        <f t="shared" si="7"/>
        <v>20.701271463168275</v>
      </c>
      <c r="AK12">
        <f t="shared" si="28"/>
        <v>0.13527963477867766</v>
      </c>
      <c r="AL12">
        <f t="shared" si="8"/>
        <v>-110.20817472640037</v>
      </c>
      <c r="AN12">
        <f t="shared" si="9"/>
        <v>0</v>
      </c>
      <c r="AO12">
        <f t="shared" si="10"/>
        <v>0</v>
      </c>
      <c r="AP12">
        <f t="shared" si="11"/>
        <v>-11.880115121719147</v>
      </c>
      <c r="AQ12">
        <f t="shared" si="12"/>
        <v>-57.771549751476243</v>
      </c>
      <c r="AR12">
        <f t="shared" si="13"/>
        <v>-69.651664873195386</v>
      </c>
      <c r="AS12">
        <f t="shared" si="14"/>
        <v>11.002945851741769</v>
      </c>
      <c r="AT12">
        <f t="shared" si="15"/>
        <v>7.1902564002481129E-2</v>
      </c>
      <c r="AU12">
        <f t="shared" si="16"/>
        <v>-58.576816457451137</v>
      </c>
      <c r="AW12">
        <v>9</v>
      </c>
      <c r="AX12">
        <f>IF(Z12&gt;0, (R12*SUMPRODUCT(K12:$K$98, X12:$X$98)-K12*$AZ$3)/Z12, 0)</f>
        <v>42.632243647466062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2.4148220000000001E-3</v>
      </c>
      <c r="Q13" s="5">
        <f t="shared" si="30"/>
        <v>25</v>
      </c>
      <c r="R13">
        <f t="shared" si="0"/>
        <v>50000</v>
      </c>
      <c r="S13">
        <f t="shared" si="1"/>
        <v>21.12257981138228</v>
      </c>
      <c r="U13">
        <f t="shared" si="20"/>
        <v>2.4148220000000001E-3</v>
      </c>
      <c r="V13">
        <f t="shared" si="21"/>
        <v>0.01</v>
      </c>
      <c r="W13">
        <f t="shared" si="22"/>
        <v>0.89406415867971256</v>
      </c>
      <c r="X13">
        <f t="shared" si="23"/>
        <v>2.1590057997912609E-3</v>
      </c>
      <c r="Y13">
        <f t="shared" si="24"/>
        <v>8.9406415867971257E-3</v>
      </c>
      <c r="Z13">
        <f t="shared" si="25"/>
        <v>0.88296451129312425</v>
      </c>
      <c r="AB13">
        <f t="shared" si="26"/>
        <v>38.115961049300267</v>
      </c>
      <c r="AC13">
        <f t="shared" si="27"/>
        <v>18.650488360407167</v>
      </c>
      <c r="AE13">
        <f t="shared" si="2"/>
        <v>0</v>
      </c>
      <c r="AF13">
        <f t="shared" si="3"/>
        <v>0</v>
      </c>
      <c r="AG13">
        <f t="shared" si="4"/>
        <v>-22.074112782328108</v>
      </c>
      <c r="AH13">
        <f t="shared" si="5"/>
        <v>-107.95028998956305</v>
      </c>
      <c r="AI13">
        <f t="shared" si="6"/>
        <v>-130.02440277189115</v>
      </c>
      <c r="AJ13">
        <f t="shared" si="7"/>
        <v>19.465472688893101</v>
      </c>
      <c r="AK13">
        <f t="shared" si="28"/>
        <v>7.6231922098600538E-2</v>
      </c>
      <c r="AL13">
        <f t="shared" si="8"/>
        <v>-110.48269816089945</v>
      </c>
      <c r="AN13">
        <f t="shared" si="9"/>
        <v>0</v>
      </c>
      <c r="AO13">
        <f t="shared" si="10"/>
        <v>0</v>
      </c>
      <c r="AP13">
        <f t="shared" si="11"/>
        <v>-11.152685938349329</v>
      </c>
      <c r="AQ13">
        <f t="shared" si="12"/>
        <v>-54.540614749924089</v>
      </c>
      <c r="AR13">
        <f t="shared" si="13"/>
        <v>-65.693300688273411</v>
      </c>
      <c r="AS13">
        <f t="shared" si="14"/>
        <v>9.8347012032365253</v>
      </c>
      <c r="AT13">
        <f t="shared" si="15"/>
        <v>3.8515282313998214E-2</v>
      </c>
      <c r="AU13">
        <f t="shared" si="16"/>
        <v>-55.820084202722889</v>
      </c>
      <c r="AW13">
        <v>10</v>
      </c>
      <c r="AX13">
        <f>IF(Z13&gt;0, (R13*SUMPRODUCT(K13:$K$98, X13:$X$98)-K13*$AZ$3)/Z13, 0)</f>
        <v>21.12257981138228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2.4301629999999999E-3</v>
      </c>
      <c r="Q14" s="5">
        <f t="shared" si="30"/>
        <v>25</v>
      </c>
      <c r="R14">
        <f t="shared" si="0"/>
        <v>50000</v>
      </c>
      <c r="S14">
        <f t="shared" si="1"/>
        <v>0.44649993930275511</v>
      </c>
      <c r="U14">
        <f t="shared" si="20"/>
        <v>2.4301629999999999E-3</v>
      </c>
      <c r="V14">
        <f t="shared" si="21"/>
        <v>0.01</v>
      </c>
      <c r="W14">
        <f t="shared" si="22"/>
        <v>0.88296451129312425</v>
      </c>
      <c r="X14">
        <f t="shared" si="23"/>
        <v>2.1457476856576326E-3</v>
      </c>
      <c r="Y14">
        <f t="shared" si="24"/>
        <v>8.829645112931243E-3</v>
      </c>
      <c r="Z14">
        <f t="shared" si="25"/>
        <v>0.87198911849453531</v>
      </c>
      <c r="AB14">
        <f t="shared" si="26"/>
        <v>18.650488360407167</v>
      </c>
      <c r="AC14">
        <f t="shared" si="27"/>
        <v>0.38934308848047294</v>
      </c>
      <c r="AE14">
        <f t="shared" si="2"/>
        <v>0</v>
      </c>
      <c r="AF14">
        <f t="shared" si="3"/>
        <v>0</v>
      </c>
      <c r="AG14">
        <f t="shared" si="4"/>
        <v>-21.799727962363384</v>
      </c>
      <c r="AH14">
        <f t="shared" si="5"/>
        <v>-107.28738428288163</v>
      </c>
      <c r="AI14">
        <f t="shared" si="6"/>
        <v>-129.08711224524501</v>
      </c>
      <c r="AJ14">
        <f t="shared" si="7"/>
        <v>18.261145271926694</v>
      </c>
      <c r="AK14">
        <f t="shared" si="28"/>
        <v>3.3570879048732898E-2</v>
      </c>
      <c r="AL14">
        <f t="shared" si="8"/>
        <v>-110.79239609426958</v>
      </c>
      <c r="AN14">
        <f t="shared" si="9"/>
        <v>0</v>
      </c>
      <c r="AO14">
        <f t="shared" si="10"/>
        <v>0</v>
      </c>
      <c r="AP14">
        <f t="shared" si="11"/>
        <v>-10.47162600708104</v>
      </c>
      <c r="AQ14">
        <f t="shared" si="12"/>
        <v>-51.536118497807223</v>
      </c>
      <c r="AR14">
        <f t="shared" si="13"/>
        <v>-62.007744504888258</v>
      </c>
      <c r="AS14">
        <f t="shared" si="14"/>
        <v>8.771847248678295</v>
      </c>
      <c r="AT14">
        <f t="shared" si="15"/>
        <v>1.6125966834733454E-2</v>
      </c>
      <c r="AU14">
        <f t="shared" si="16"/>
        <v>-53.219771289375231</v>
      </c>
      <c r="AW14">
        <v>11</v>
      </c>
      <c r="AX14">
        <f>IF(Z14&gt;0, (R14*SUMPRODUCT(K14:$K$98, X14:$X$98)-K14*$AZ$3)/Z14, 0)</f>
        <v>0.44649993930275511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2.4518209999999999E-3</v>
      </c>
      <c r="Q15" s="5">
        <f t="shared" si="30"/>
        <v>25</v>
      </c>
      <c r="R15">
        <f t="shared" si="0"/>
        <v>50000</v>
      </c>
      <c r="S15">
        <f t="shared" si="1"/>
        <v>-17.652479902656268</v>
      </c>
      <c r="U15">
        <f t="shared" si="20"/>
        <v>2.4518209999999999E-3</v>
      </c>
      <c r="V15">
        <f t="shared" si="21"/>
        <v>0.01</v>
      </c>
      <c r="W15">
        <f t="shared" si="22"/>
        <v>0.87198911849453531</v>
      </c>
      <c r="X15">
        <f t="shared" si="23"/>
        <v>2.1379612324963901E-3</v>
      </c>
      <c r="Y15">
        <f t="shared" si="24"/>
        <v>8.7198911849453529E-3</v>
      </c>
      <c r="Z15">
        <f t="shared" si="25"/>
        <v>0.86113126607709356</v>
      </c>
      <c r="AB15">
        <f t="shared" si="26"/>
        <v>0.38934308848047294</v>
      </c>
      <c r="AC15">
        <f t="shared" si="27"/>
        <v>-15.20110236797484</v>
      </c>
      <c r="AE15">
        <f t="shared" si="2"/>
        <v>0</v>
      </c>
      <c r="AF15">
        <f t="shared" si="3"/>
        <v>0</v>
      </c>
      <c r="AG15">
        <f t="shared" si="4"/>
        <v>-21.52828165192734</v>
      </c>
      <c r="AH15">
        <f t="shared" si="5"/>
        <v>-106.8980616248195</v>
      </c>
      <c r="AI15">
        <f t="shared" si="6"/>
        <v>-128.42634327674685</v>
      </c>
      <c r="AJ15">
        <f t="shared" si="7"/>
        <v>15.590445456455313</v>
      </c>
      <c r="AK15">
        <f t="shared" si="28"/>
        <v>1.5963066627699392E-3</v>
      </c>
      <c r="AL15">
        <f t="shared" si="8"/>
        <v>-112.83430151362876</v>
      </c>
      <c r="AN15">
        <f t="shared" si="9"/>
        <v>0</v>
      </c>
      <c r="AO15">
        <f t="shared" si="10"/>
        <v>0</v>
      </c>
      <c r="AP15">
        <f t="shared" si="11"/>
        <v>-9.8104878042518955</v>
      </c>
      <c r="AQ15">
        <f t="shared" si="12"/>
        <v>-48.713694238321679</v>
      </c>
      <c r="AR15">
        <f t="shared" si="13"/>
        <v>-58.524182042573578</v>
      </c>
      <c r="AS15">
        <f t="shared" si="14"/>
        <v>7.1046020990586696</v>
      </c>
      <c r="AT15">
        <f t="shared" si="15"/>
        <v>7.2744064297154459E-4</v>
      </c>
      <c r="AU15">
        <f t="shared" si="16"/>
        <v>-51.418852502871935</v>
      </c>
      <c r="AW15">
        <v>12</v>
      </c>
      <c r="AX15">
        <f>IF(Z15&gt;0, (R15*SUMPRODUCT(K15:$K$98, X15:$X$98)-K15*$AZ$3)/Z15, 0)</f>
        <v>-17.652479902656268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2.4770880000000001E-3</v>
      </c>
      <c r="Q16" s="5">
        <f t="shared" si="30"/>
        <v>25</v>
      </c>
      <c r="R16">
        <f t="shared" si="0"/>
        <v>50000</v>
      </c>
      <c r="S16">
        <f t="shared" si="1"/>
        <v>-32.955745529100469</v>
      </c>
      <c r="U16">
        <f t="shared" si="20"/>
        <v>2.4770880000000001E-3</v>
      </c>
      <c r="V16">
        <f t="shared" si="21"/>
        <v>0.01</v>
      </c>
      <c r="W16">
        <f t="shared" si="22"/>
        <v>0.86113126607709356</v>
      </c>
      <c r="X16">
        <f t="shared" si="23"/>
        <v>2.1330979256243758E-3</v>
      </c>
      <c r="Y16">
        <f t="shared" si="24"/>
        <v>8.6113126607709357E-3</v>
      </c>
      <c r="Z16">
        <f t="shared" si="25"/>
        <v>0.85038685549069826</v>
      </c>
      <c r="AB16">
        <f t="shared" si="26"/>
        <v>-15.20110236797484</v>
      </c>
      <c r="AC16">
        <f t="shared" si="27"/>
        <v>-28.025132810843385</v>
      </c>
      <c r="AE16">
        <f t="shared" si="2"/>
        <v>0</v>
      </c>
      <c r="AF16">
        <f t="shared" si="3"/>
        <v>0</v>
      </c>
      <c r="AG16">
        <f t="shared" si="4"/>
        <v>-21.259671387267456</v>
      </c>
      <c r="AH16">
        <f t="shared" si="5"/>
        <v>-106.65489628121878</v>
      </c>
      <c r="AI16">
        <f t="shared" si="6"/>
        <v>-127.91456766848624</v>
      </c>
      <c r="AJ16">
        <f t="shared" si="7"/>
        <v>12.824030442868544</v>
      </c>
      <c r="AK16">
        <f t="shared" si="28"/>
        <v>-0.10792782681262138</v>
      </c>
      <c r="AL16">
        <f t="shared" si="8"/>
        <v>-115.19846505243032</v>
      </c>
      <c r="AN16">
        <f t="shared" si="9"/>
        <v>0</v>
      </c>
      <c r="AO16">
        <f t="shared" si="10"/>
        <v>0</v>
      </c>
      <c r="AP16">
        <f t="shared" si="11"/>
        <v>-9.1647729491962124</v>
      </c>
      <c r="AQ16">
        <f t="shared" si="12"/>
        <v>-45.977564306231614</v>
      </c>
      <c r="AR16">
        <f t="shared" si="13"/>
        <v>-55.142337255427826</v>
      </c>
      <c r="AS16">
        <f t="shared" si="14"/>
        <v>5.5282758214625733</v>
      </c>
      <c r="AT16">
        <f t="shared" si="15"/>
        <v>-4.6526308408992835E-2</v>
      </c>
      <c r="AU16">
        <f t="shared" si="16"/>
        <v>-49.660587742374247</v>
      </c>
      <c r="AW16">
        <v>13</v>
      </c>
      <c r="AX16">
        <f>IF(Z16&gt;0, (R16*SUMPRODUCT(K16:$K$98, X16:$X$98)-K16*$AZ$3)/Z16, 0)</f>
        <v>-32.955745529100469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2.5023549999999999E-3</v>
      </c>
      <c r="Q17" s="5">
        <f t="shared" si="30"/>
        <v>25</v>
      </c>
      <c r="R17">
        <f t="shared" si="0"/>
        <v>50000</v>
      </c>
      <c r="S17">
        <f t="shared" si="1"/>
        <v>-43.235001538839235</v>
      </c>
      <c r="U17">
        <f t="shared" si="20"/>
        <v>2.5023549999999999E-3</v>
      </c>
      <c r="V17">
        <f t="shared" si="21"/>
        <v>0.01</v>
      </c>
      <c r="W17">
        <f t="shared" si="22"/>
        <v>0.85038685549069826</v>
      </c>
      <c r="X17">
        <f t="shared" si="23"/>
        <v>2.1279697997714261E-3</v>
      </c>
      <c r="Y17">
        <f t="shared" si="24"/>
        <v>8.5038685549069827E-3</v>
      </c>
      <c r="Z17">
        <f t="shared" si="25"/>
        <v>0.83975501713601974</v>
      </c>
      <c r="AB17">
        <f t="shared" si="26"/>
        <v>-28.025132810843385</v>
      </c>
      <c r="AC17">
        <f t="shared" si="27"/>
        <v>-36.30680945812378</v>
      </c>
      <c r="AE17">
        <f t="shared" si="2"/>
        <v>0</v>
      </c>
      <c r="AF17">
        <f t="shared" si="3"/>
        <v>0</v>
      </c>
      <c r="AG17">
        <f t="shared" si="4"/>
        <v>-20.993875428400493</v>
      </c>
      <c r="AH17">
        <f t="shared" si="5"/>
        <v>-106.3984899885713</v>
      </c>
      <c r="AI17">
        <f t="shared" si="6"/>
        <v>-127.39236541697178</v>
      </c>
      <c r="AJ17">
        <f t="shared" si="7"/>
        <v>8.2816766472803955</v>
      </c>
      <c r="AK17">
        <f t="shared" si="28"/>
        <v>-0.38674683278963873</v>
      </c>
      <c r="AL17">
        <f t="shared" si="8"/>
        <v>-119.49743560248103</v>
      </c>
      <c r="AN17">
        <f t="shared" si="9"/>
        <v>0</v>
      </c>
      <c r="AO17">
        <f t="shared" si="10"/>
        <v>0</v>
      </c>
      <c r="AP17">
        <f t="shared" si="11"/>
        <v>-8.5074184097489773</v>
      </c>
      <c r="AQ17">
        <f t="shared" si="12"/>
        <v>-43.116216231031935</v>
      </c>
      <c r="AR17">
        <f t="shared" si="13"/>
        <v>-51.623634640780907</v>
      </c>
      <c r="AS17">
        <f t="shared" si="14"/>
        <v>3.3560115478892976</v>
      </c>
      <c r="AT17">
        <f t="shared" si="15"/>
        <v>-0.15672271355557726</v>
      </c>
      <c r="AU17">
        <f t="shared" si="16"/>
        <v>-48.424345806447192</v>
      </c>
      <c r="AW17">
        <v>14</v>
      </c>
      <c r="AX17">
        <f>IF(Z17&gt;0, (R17*SUMPRODUCT(K17:$K$98, X17:$X$98)-K17*$AZ$3)/Z17, 0)</f>
        <v>-43.235001538839235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2.5285250000000002E-3</v>
      </c>
      <c r="Q18" s="5">
        <f t="shared" si="30"/>
        <v>25</v>
      </c>
      <c r="R18">
        <f t="shared" si="0"/>
        <v>50000</v>
      </c>
      <c r="S18">
        <f t="shared" si="1"/>
        <v>-48.171153965523082</v>
      </c>
      <c r="U18">
        <f t="shared" si="20"/>
        <v>2.5285250000000002E-3</v>
      </c>
      <c r="V18">
        <f t="shared" si="21"/>
        <v>0.01</v>
      </c>
      <c r="W18">
        <f t="shared" si="22"/>
        <v>0.83975501713601974</v>
      </c>
      <c r="X18">
        <f t="shared" si="23"/>
        <v>2.1233415547038544E-3</v>
      </c>
      <c r="Y18">
        <f t="shared" si="24"/>
        <v>8.397550171360197E-3</v>
      </c>
      <c r="Z18">
        <f t="shared" si="25"/>
        <v>0.82923412540995567</v>
      </c>
      <c r="AB18">
        <f t="shared" si="26"/>
        <v>-36.30680945812378</v>
      </c>
      <c r="AC18">
        <f t="shared" si="27"/>
        <v>-39.94516472858885</v>
      </c>
      <c r="AE18">
        <f t="shared" si="2"/>
        <v>0</v>
      </c>
      <c r="AF18">
        <f t="shared" si="3"/>
        <v>0</v>
      </c>
      <c r="AG18">
        <f t="shared" si="4"/>
        <v>-20.730853135248893</v>
      </c>
      <c r="AH18">
        <f t="shared" si="5"/>
        <v>-106.16707773519272</v>
      </c>
      <c r="AI18">
        <f t="shared" si="6"/>
        <v>-126.89793087044161</v>
      </c>
      <c r="AJ18">
        <f t="shared" si="7"/>
        <v>3.6383552704650697</v>
      </c>
      <c r="AK18">
        <f t="shared" si="28"/>
        <v>-0.78422708429547372</v>
      </c>
      <c r="AL18">
        <f t="shared" si="8"/>
        <v>-124.04380268427202</v>
      </c>
      <c r="AN18">
        <f t="shared" si="9"/>
        <v>0</v>
      </c>
      <c r="AO18">
        <f t="shared" si="10"/>
        <v>0</v>
      </c>
      <c r="AP18">
        <f t="shared" si="11"/>
        <v>-7.8395231481121481</v>
      </c>
      <c r="AQ18">
        <f t="shared" si="12"/>
        <v>-40.147853927791218</v>
      </c>
      <c r="AR18">
        <f t="shared" si="13"/>
        <v>-47.987377075903368</v>
      </c>
      <c r="AS18">
        <f t="shared" si="14"/>
        <v>1.3758705528316553</v>
      </c>
      <c r="AT18">
        <f t="shared" si="15"/>
        <v>-0.29656118542740578</v>
      </c>
      <c r="AU18">
        <f t="shared" si="16"/>
        <v>-46.908067708499125</v>
      </c>
      <c r="AW18">
        <v>15</v>
      </c>
      <c r="AX18">
        <f>IF(Z18&gt;0, (R18*SUMPRODUCT(K18:$K$98, X18:$X$98)-K18*$AZ$3)/Z18, 0)</f>
        <v>-48.171153965523082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2.5601090000000001E-3</v>
      </c>
      <c r="Q19" s="5">
        <f t="shared" si="30"/>
        <v>25</v>
      </c>
      <c r="R19">
        <f t="shared" si="0"/>
        <v>50000</v>
      </c>
      <c r="S19">
        <f t="shared" si="1"/>
        <v>-52.413332991697217</v>
      </c>
      <c r="U19">
        <f t="shared" si="20"/>
        <v>2.5601090000000001E-3</v>
      </c>
      <c r="V19">
        <f t="shared" si="21"/>
        <v>0.01</v>
      </c>
      <c r="W19">
        <f t="shared" si="22"/>
        <v>0.82923412540995567</v>
      </c>
      <c r="X19">
        <f t="shared" si="23"/>
        <v>2.1229297475691563E-3</v>
      </c>
      <c r="Y19">
        <f t="shared" si="24"/>
        <v>8.2923412540995573E-3</v>
      </c>
      <c r="Z19">
        <f t="shared" si="25"/>
        <v>0.81881885440828694</v>
      </c>
      <c r="AB19">
        <f t="shared" si="26"/>
        <v>-39.94516472858885</v>
      </c>
      <c r="AC19">
        <f t="shared" si="27"/>
        <v>-42.917025275981587</v>
      </c>
      <c r="AE19">
        <f t="shared" si="2"/>
        <v>0</v>
      </c>
      <c r="AF19">
        <f t="shared" si="3"/>
        <v>0</v>
      </c>
      <c r="AG19">
        <f t="shared" si="4"/>
        <v>-20.470471360207174</v>
      </c>
      <c r="AH19">
        <f t="shared" si="5"/>
        <v>-106.14648737845782</v>
      </c>
      <c r="AI19">
        <f t="shared" si="6"/>
        <v>-126.61695873866499</v>
      </c>
      <c r="AJ19">
        <f t="shared" si="7"/>
        <v>2.9718605473927369</v>
      </c>
      <c r="AK19">
        <f t="shared" si="28"/>
        <v>-0.89077717344753138</v>
      </c>
      <c r="AL19">
        <f t="shared" si="8"/>
        <v>-124.53587536471979</v>
      </c>
      <c r="AN19">
        <f t="shared" si="9"/>
        <v>0</v>
      </c>
      <c r="AO19">
        <f t="shared" si="10"/>
        <v>0</v>
      </c>
      <c r="AP19">
        <f t="shared" si="11"/>
        <v>-7.2191158098142649</v>
      </c>
      <c r="AQ19">
        <f t="shared" si="12"/>
        <v>-37.433617023575948</v>
      </c>
      <c r="AR19">
        <f t="shared" si="13"/>
        <v>-44.65273283339021</v>
      </c>
      <c r="AS19">
        <f t="shared" si="14"/>
        <v>1.0480562506221183</v>
      </c>
      <c r="AT19">
        <f t="shared" si="15"/>
        <v>-0.31414145100524227</v>
      </c>
      <c r="AU19">
        <f t="shared" si="16"/>
        <v>-43.918818033773334</v>
      </c>
      <c r="AW19">
        <v>16</v>
      </c>
      <c r="AX19">
        <f>IF(Z19&gt;0, (R19*SUMPRODUCT(K19:$K$98, X19:$X$98)-K19*$AZ$3)/Z19, 0)</f>
        <v>-52.413332991697217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2.5907899999999999E-3</v>
      </c>
      <c r="Q20" s="5">
        <f t="shared" si="30"/>
        <v>25</v>
      </c>
      <c r="R20">
        <f t="shared" si="0"/>
        <v>50000</v>
      </c>
      <c r="S20">
        <f t="shared" si="1"/>
        <v>-66.626428700179417</v>
      </c>
      <c r="U20">
        <f t="shared" si="20"/>
        <v>2.5907899999999999E-3</v>
      </c>
      <c r="V20">
        <f t="shared" si="21"/>
        <v>0.01</v>
      </c>
      <c r="W20">
        <f t="shared" si="22"/>
        <v>0.81881885440828694</v>
      </c>
      <c r="X20">
        <f t="shared" si="23"/>
        <v>2.1213876998124456E-3</v>
      </c>
      <c r="Y20">
        <f t="shared" si="24"/>
        <v>8.1881885440828698E-3</v>
      </c>
      <c r="Z20">
        <f t="shared" si="25"/>
        <v>0.80850927816439166</v>
      </c>
      <c r="AB20">
        <f t="shared" si="26"/>
        <v>-42.917025275981587</v>
      </c>
      <c r="AC20">
        <f t="shared" si="27"/>
        <v>-53.868085775053366</v>
      </c>
      <c r="AE20">
        <f t="shared" si="2"/>
        <v>0</v>
      </c>
      <c r="AF20">
        <f t="shared" si="3"/>
        <v>0</v>
      </c>
      <c r="AG20">
        <f t="shared" si="4"/>
        <v>-20.212731954109792</v>
      </c>
      <c r="AH20">
        <f t="shared" si="5"/>
        <v>-106.06938499062228</v>
      </c>
      <c r="AI20">
        <f t="shared" si="6"/>
        <v>-126.28211694473208</v>
      </c>
      <c r="AJ20">
        <f t="shared" si="7"/>
        <v>10.951060499071779</v>
      </c>
      <c r="AK20">
        <f t="shared" si="28"/>
        <v>-0.18454320868672083</v>
      </c>
      <c r="AL20">
        <f t="shared" si="8"/>
        <v>-115.51559965434701</v>
      </c>
      <c r="AN20">
        <f t="shared" si="9"/>
        <v>0</v>
      </c>
      <c r="AO20">
        <f t="shared" si="10"/>
        <v>0</v>
      </c>
      <c r="AP20">
        <f t="shared" si="11"/>
        <v>-6.7610940326920366</v>
      </c>
      <c r="AQ20">
        <f t="shared" si="12"/>
        <v>-35.479869200244138</v>
      </c>
      <c r="AR20">
        <f t="shared" si="13"/>
        <v>-42.240963232936181</v>
      </c>
      <c r="AS20">
        <f t="shared" si="14"/>
        <v>3.6630946257054147</v>
      </c>
      <c r="AT20">
        <f t="shared" si="15"/>
        <v>-6.172911162421741E-2</v>
      </c>
      <c r="AU20">
        <f t="shared" si="16"/>
        <v>-38.639597718854979</v>
      </c>
      <c r="AW20">
        <v>17</v>
      </c>
      <c r="AX20">
        <f>IF(Z20&gt;0, (R20*SUMPRODUCT(K20:$K$98, X20:$X$98)-K20*$AZ$3)/Z20, 0)</f>
        <v>-66.626428700179417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2.625984E-3</v>
      </c>
      <c r="Q21" s="5">
        <f t="shared" si="30"/>
        <v>25</v>
      </c>
      <c r="R21">
        <f t="shared" si="0"/>
        <v>50000</v>
      </c>
      <c r="S21">
        <f t="shared" si="1"/>
        <v>-81.945332949817939</v>
      </c>
      <c r="U21">
        <f t="shared" si="20"/>
        <v>2.625984E-3</v>
      </c>
      <c r="V21">
        <f t="shared" si="21"/>
        <v>0.01</v>
      </c>
      <c r="W21">
        <f t="shared" si="22"/>
        <v>0.80850927816439166</v>
      </c>
      <c r="X21">
        <f t="shared" si="23"/>
        <v>2.1231324283112417E-3</v>
      </c>
      <c r="Y21">
        <f t="shared" si="24"/>
        <v>8.0850927816439166E-3</v>
      </c>
      <c r="Z21">
        <f t="shared" si="25"/>
        <v>0.79830105295443654</v>
      </c>
      <c r="AB21">
        <f t="shared" si="26"/>
        <v>-53.868085775053366</v>
      </c>
      <c r="AC21">
        <f t="shared" si="27"/>
        <v>-65.417045578541547</v>
      </c>
      <c r="AE21">
        <f t="shared" si="2"/>
        <v>0</v>
      </c>
      <c r="AF21">
        <f t="shared" si="3"/>
        <v>0</v>
      </c>
      <c r="AG21">
        <f t="shared" si="4"/>
        <v>-19.957526323860915</v>
      </c>
      <c r="AH21">
        <f t="shared" si="5"/>
        <v>-106.15662141556209</v>
      </c>
      <c r="AI21">
        <f t="shared" si="6"/>
        <v>-126.114147739423</v>
      </c>
      <c r="AJ21">
        <f t="shared" si="7"/>
        <v>11.548959803488181</v>
      </c>
      <c r="AK21">
        <f t="shared" si="28"/>
        <v>-8.6188937240085389E-2</v>
      </c>
      <c r="AL21">
        <f t="shared" si="8"/>
        <v>-114.65137687317491</v>
      </c>
      <c r="AN21">
        <f t="shared" si="9"/>
        <v>0</v>
      </c>
      <c r="AO21">
        <f t="shared" si="10"/>
        <v>0</v>
      </c>
      <c r="AP21">
        <f t="shared" si="11"/>
        <v>-6.3481633393046524</v>
      </c>
      <c r="AQ21">
        <f t="shared" si="12"/>
        <v>-33.766688384071443</v>
      </c>
      <c r="AR21">
        <f t="shared" si="13"/>
        <v>-40.114851723376098</v>
      </c>
      <c r="AS21">
        <f t="shared" si="14"/>
        <v>3.673535589626296</v>
      </c>
      <c r="AT21">
        <f t="shared" si="15"/>
        <v>-2.7415293997983387E-2</v>
      </c>
      <c r="AU21">
        <f t="shared" si="16"/>
        <v>-36.468731427747784</v>
      </c>
      <c r="AW21">
        <v>18</v>
      </c>
      <c r="AX21">
        <f>IF(Z21&gt;0, (R21*SUMPRODUCT(K21:$K$98, X21:$X$98)-K21*$AZ$3)/Z21, 0)</f>
        <v>-81.945332949817939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2.663885E-3</v>
      </c>
      <c r="Q22" s="5">
        <f t="shared" si="30"/>
        <v>25</v>
      </c>
      <c r="R22">
        <f t="shared" si="0"/>
        <v>50000</v>
      </c>
      <c r="S22">
        <f t="shared" si="1"/>
        <v>-86.82973952301198</v>
      </c>
      <c r="U22">
        <f t="shared" si="20"/>
        <v>2.663885E-3</v>
      </c>
      <c r="V22">
        <f t="shared" si="21"/>
        <v>0.01</v>
      </c>
      <c r="W22">
        <f t="shared" si="22"/>
        <v>0.79830105295443654</v>
      </c>
      <c r="X22">
        <f t="shared" si="23"/>
        <v>2.1265822004495291E-3</v>
      </c>
      <c r="Y22">
        <f t="shared" si="24"/>
        <v>7.9830105295443654E-3</v>
      </c>
      <c r="Z22">
        <f t="shared" si="25"/>
        <v>0.78819146022444264</v>
      </c>
      <c r="AB22">
        <f t="shared" si="26"/>
        <v>-65.417045578541547</v>
      </c>
      <c r="AC22">
        <f t="shared" si="27"/>
        <v>-68.438459185550812</v>
      </c>
      <c r="AE22">
        <f t="shared" si="2"/>
        <v>0</v>
      </c>
      <c r="AF22">
        <f t="shared" si="3"/>
        <v>0</v>
      </c>
      <c r="AG22">
        <f t="shared" si="4"/>
        <v>-19.704786505611064</v>
      </c>
      <c r="AH22">
        <f t="shared" si="5"/>
        <v>-106.32911002247646</v>
      </c>
      <c r="AI22">
        <f t="shared" si="6"/>
        <v>-126.03389652808752</v>
      </c>
      <c r="AJ22">
        <f t="shared" si="7"/>
        <v>3.021413607009265</v>
      </c>
      <c r="AK22">
        <f t="shared" si="28"/>
        <v>-1.3737579571493725</v>
      </c>
      <c r="AL22">
        <f t="shared" si="8"/>
        <v>-124.38624087822762</v>
      </c>
      <c r="AN22">
        <f t="shared" si="9"/>
        <v>0</v>
      </c>
      <c r="AO22">
        <f t="shared" si="10"/>
        <v>0</v>
      </c>
      <c r="AP22">
        <f t="shared" si="11"/>
        <v>-5.8522604377352758</v>
      </c>
      <c r="AQ22">
        <f t="shared" si="12"/>
        <v>-31.579415680903026</v>
      </c>
      <c r="AR22">
        <f t="shared" si="13"/>
        <v>-37.431676118638308</v>
      </c>
      <c r="AS22">
        <f t="shared" si="14"/>
        <v>0.89735046422859088</v>
      </c>
      <c r="AT22">
        <f t="shared" si="15"/>
        <v>-0.40800184977188059</v>
      </c>
      <c r="AU22">
        <f t="shared" si="16"/>
        <v>-36.942327504181591</v>
      </c>
      <c r="AW22">
        <v>19</v>
      </c>
      <c r="AX22">
        <f>IF(Z22&gt;0, (R22*SUMPRODUCT(K22:$K$98, X22:$X$98)-K22*$AZ$3)/Z22, 0)</f>
        <v>-86.82973952301198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2.7053950000000002E-3</v>
      </c>
      <c r="Q23" s="5">
        <f t="shared" si="30"/>
        <v>25</v>
      </c>
      <c r="R23">
        <f t="shared" si="0"/>
        <v>50000</v>
      </c>
      <c r="S23">
        <f t="shared" si="1"/>
        <v>-68.906653379906729</v>
      </c>
      <c r="U23">
        <f t="shared" si="20"/>
        <v>2.7053950000000002E-3</v>
      </c>
      <c r="V23">
        <f t="shared" si="21"/>
        <v>0.01</v>
      </c>
      <c r="W23">
        <f t="shared" si="22"/>
        <v>0.78819146022444264</v>
      </c>
      <c r="X23">
        <f t="shared" si="23"/>
        <v>2.132369235533906E-3</v>
      </c>
      <c r="Y23">
        <f t="shared" si="24"/>
        <v>7.8819146022444265E-3</v>
      </c>
      <c r="Z23">
        <f t="shared" si="25"/>
        <v>0.77817717638666428</v>
      </c>
      <c r="AB23">
        <f t="shared" si="26"/>
        <v>-68.438459185550812</v>
      </c>
      <c r="AC23">
        <f t="shared" si="27"/>
        <v>-53.621584961430415</v>
      </c>
      <c r="AE23">
        <f t="shared" si="2"/>
        <v>0</v>
      </c>
      <c r="AF23">
        <f t="shared" si="3"/>
        <v>0</v>
      </c>
      <c r="AG23">
        <f t="shared" si="4"/>
        <v>-19.454429409666606</v>
      </c>
      <c r="AH23">
        <f t="shared" si="5"/>
        <v>-106.6184617766953</v>
      </c>
      <c r="AI23">
        <f t="shared" si="6"/>
        <v>-126.0728911863619</v>
      </c>
      <c r="AJ23">
        <f t="shared" si="7"/>
        <v>-14.816874224120397</v>
      </c>
      <c r="AK23">
        <f t="shared" si="28"/>
        <v>-4.7906921429885569</v>
      </c>
      <c r="AL23">
        <f t="shared" si="8"/>
        <v>-145.68045755347086</v>
      </c>
      <c r="AN23">
        <f t="shared" si="9"/>
        <v>0</v>
      </c>
      <c r="AO23">
        <f t="shared" si="10"/>
        <v>0</v>
      </c>
      <c r="AP23">
        <f t="shared" si="11"/>
        <v>-5.1588438903848006</v>
      </c>
      <c r="AQ23">
        <f t="shared" si="12"/>
        <v>-28.272635940976482</v>
      </c>
      <c r="AR23">
        <f t="shared" si="13"/>
        <v>-33.43147983136128</v>
      </c>
      <c r="AS23">
        <f t="shared" si="14"/>
        <v>-3.9290764820747048</v>
      </c>
      <c r="AT23">
        <f t="shared" si="15"/>
        <v>-1.2703756235734553</v>
      </c>
      <c r="AU23">
        <f t="shared" si="16"/>
        <v>-38.630931937009443</v>
      </c>
      <c r="AW23">
        <v>20</v>
      </c>
      <c r="AX23">
        <f>IF(Z23&gt;0, (R23*SUMPRODUCT(K23:$K$98, X23:$X$98)-K23*$AZ$3)/Z23, 0)</f>
        <v>-68.906653379906729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2.7496130000000001E-3</v>
      </c>
      <c r="Q24" s="5">
        <f t="shared" si="30"/>
        <v>25</v>
      </c>
      <c r="R24">
        <f t="shared" si="0"/>
        <v>50000</v>
      </c>
      <c r="S24">
        <f t="shared" si="1"/>
        <v>-52.676421511605916</v>
      </c>
      <c r="U24">
        <f t="shared" ref="U24:U69" si="34">M24</f>
        <v>2.7496130000000001E-3</v>
      </c>
      <c r="V24">
        <f t="shared" si="21"/>
        <v>0.01</v>
      </c>
      <c r="W24">
        <f t="shared" ref="W24:W69" si="35">Z23</f>
        <v>0.77817717638666428</v>
      </c>
      <c r="X24">
        <f t="shared" ref="X24:X69" si="36">U24*W24</f>
        <v>2.1396860804960651E-3</v>
      </c>
      <c r="Y24">
        <f t="shared" ref="Y24:Y69" si="37">V24*W24</f>
        <v>7.7817717638666434E-3</v>
      </c>
      <c r="Z24">
        <f t="shared" ref="Z24:Z69" si="38">MAX(0, W24-X24-Y24)</f>
        <v>0.76825571854230157</v>
      </c>
      <c r="AB24">
        <f t="shared" si="26"/>
        <v>-53.621584961430415</v>
      </c>
      <c r="AC24">
        <f t="shared" si="27"/>
        <v>-40.468962058635952</v>
      </c>
      <c r="AE24">
        <f t="shared" si="2"/>
        <v>0</v>
      </c>
      <c r="AF24">
        <f t="shared" si="3"/>
        <v>0</v>
      </c>
      <c r="AG24">
        <f t="shared" si="4"/>
        <v>-19.206392963557541</v>
      </c>
      <c r="AH24">
        <f t="shared" si="5"/>
        <v>-106.98430402480325</v>
      </c>
      <c r="AI24">
        <f t="shared" si="6"/>
        <v>-126.1906969883608</v>
      </c>
      <c r="AJ24">
        <f t="shared" si="7"/>
        <v>-13.152622902794462</v>
      </c>
      <c r="AK24">
        <f t="shared" si="28"/>
        <v>-3.7535109473001294</v>
      </c>
      <c r="AL24">
        <f t="shared" ref="AL24:AL69" si="39">SUM(AI24:AK24)</f>
        <v>-143.09683083845539</v>
      </c>
      <c r="AN24">
        <f t="shared" si="9"/>
        <v>0</v>
      </c>
      <c r="AO24">
        <f t="shared" si="10"/>
        <v>0</v>
      </c>
      <c r="AP24">
        <f t="shared" si="11"/>
        <v>-4.5473844886205184</v>
      </c>
      <c r="AQ24">
        <f t="shared" si="12"/>
        <v>-25.330043260665395</v>
      </c>
      <c r="AR24">
        <f t="shared" si="13"/>
        <v>-29.877427749285914</v>
      </c>
      <c r="AS24">
        <f t="shared" si="14"/>
        <v>-3.1140690230761625</v>
      </c>
      <c r="AT24">
        <f t="shared" si="15"/>
        <v>-0.88869666948948756</v>
      </c>
      <c r="AU24">
        <f t="shared" si="16"/>
        <v>-33.880193441851567</v>
      </c>
      <c r="AW24">
        <v>21</v>
      </c>
      <c r="AX24">
        <f>IF(Z24&gt;0, (R24*SUMPRODUCT(K24:$K$98, X24:$X$98)-K24*$AZ$3)/Z24, 0)</f>
        <v>-52.676421511605916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2.8010499999999998E-3</v>
      </c>
      <c r="Q25" s="5">
        <f t="shared" si="30"/>
        <v>25</v>
      </c>
      <c r="R25">
        <f t="shared" si="0"/>
        <v>50000</v>
      </c>
      <c r="S25">
        <f t="shared" si="1"/>
        <v>-37.98966273177605</v>
      </c>
      <c r="U25">
        <f t="shared" si="34"/>
        <v>2.8010499999999998E-3</v>
      </c>
      <c r="V25">
        <f t="shared" si="21"/>
        <v>0.01</v>
      </c>
      <c r="W25">
        <f t="shared" si="35"/>
        <v>0.76825571854230157</v>
      </c>
      <c r="X25">
        <f t="shared" si="36"/>
        <v>2.1519226804229134E-3</v>
      </c>
      <c r="Y25">
        <f t="shared" si="37"/>
        <v>7.6825571854230159E-3</v>
      </c>
      <c r="Z25">
        <f t="shared" si="38"/>
        <v>0.75842123867645561</v>
      </c>
      <c r="AB25">
        <f t="shared" si="26"/>
        <v>-40.468962058635952</v>
      </c>
      <c r="AC25">
        <f t="shared" si="27"/>
        <v>-28.812167065934375</v>
      </c>
      <c r="AE25">
        <f t="shared" si="2"/>
        <v>0</v>
      </c>
      <c r="AF25">
        <f t="shared" si="3"/>
        <v>0</v>
      </c>
      <c r="AG25">
        <f t="shared" si="4"/>
        <v>-18.960530966911389</v>
      </c>
      <c r="AH25">
        <f t="shared" si="5"/>
        <v>-107.59613402114567</v>
      </c>
      <c r="AI25">
        <f t="shared" si="6"/>
        <v>-126.55666498805707</v>
      </c>
      <c r="AJ25">
        <f t="shared" si="7"/>
        <v>-11.656794992701577</v>
      </c>
      <c r="AK25">
        <f t="shared" si="28"/>
        <v>-2.8328273441045169</v>
      </c>
      <c r="AL25">
        <f t="shared" si="39"/>
        <v>-141.04628732486316</v>
      </c>
      <c r="AN25">
        <f t="shared" si="9"/>
        <v>0</v>
      </c>
      <c r="AO25">
        <f t="shared" si="10"/>
        <v>0</v>
      </c>
      <c r="AP25">
        <f t="shared" si="11"/>
        <v>-4.0081903503682685</v>
      </c>
      <c r="AQ25">
        <f t="shared" si="12"/>
        <v>-22.745448789018749</v>
      </c>
      <c r="AR25">
        <f t="shared" si="13"/>
        <v>-26.753639139387015</v>
      </c>
      <c r="AS25">
        <f t="shared" si="14"/>
        <v>-2.4642059490583241</v>
      </c>
      <c r="AT25">
        <f t="shared" si="15"/>
        <v>-0.59884985524478229</v>
      </c>
      <c r="AU25">
        <f t="shared" si="16"/>
        <v>-29.816694943690123</v>
      </c>
      <c r="AW25">
        <v>22</v>
      </c>
      <c r="AX25">
        <f>IF(Z25&gt;0, (R25*SUMPRODUCT(K25:$K$98, X25:$X$98)-K25*$AZ$3)/Z25, 0)</f>
        <v>-37.98966273177605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2.8606080000000002E-3</v>
      </c>
      <c r="Q26" s="5">
        <f t="shared" si="30"/>
        <v>25</v>
      </c>
      <c r="R26">
        <f t="shared" si="0"/>
        <v>50000</v>
      </c>
      <c r="S26">
        <f t="shared" si="1"/>
        <v>-24.755520459046611</v>
      </c>
      <c r="U26">
        <f t="shared" si="34"/>
        <v>2.8606080000000002E-3</v>
      </c>
      <c r="V26">
        <f t="shared" si="21"/>
        <v>0.01</v>
      </c>
      <c r="W26">
        <f t="shared" si="35"/>
        <v>0.75842123867645561</v>
      </c>
      <c r="X26">
        <f t="shared" si="36"/>
        <v>2.1695458627277783E-3</v>
      </c>
      <c r="Y26">
        <f t="shared" si="37"/>
        <v>7.584212386764556E-3</v>
      </c>
      <c r="Z26">
        <f t="shared" si="38"/>
        <v>0.74866748042696329</v>
      </c>
      <c r="AB26">
        <f t="shared" si="26"/>
        <v>-28.812167065934375</v>
      </c>
      <c r="AC26">
        <f t="shared" si="27"/>
        <v>-18.533653128732567</v>
      </c>
      <c r="AE26">
        <f t="shared" si="2"/>
        <v>0</v>
      </c>
      <c r="AF26">
        <f t="shared" si="3"/>
        <v>0</v>
      </c>
      <c r="AG26">
        <f t="shared" si="4"/>
        <v>-18.716687010674082</v>
      </c>
      <c r="AH26">
        <f t="shared" si="5"/>
        <v>-108.47729313638891</v>
      </c>
      <c r="AI26">
        <f t="shared" si="6"/>
        <v>-127.19398014706299</v>
      </c>
      <c r="AJ26">
        <f t="shared" si="7"/>
        <v>-10.278513937201808</v>
      </c>
      <c r="AK26">
        <f t="shared" si="28"/>
        <v>-2.0168516946154065</v>
      </c>
      <c r="AL26">
        <f t="shared" si="39"/>
        <v>-139.48934577888019</v>
      </c>
      <c r="AN26">
        <f t="shared" si="9"/>
        <v>0</v>
      </c>
      <c r="AO26">
        <f t="shared" si="10"/>
        <v>0</v>
      </c>
      <c r="AP26">
        <f t="shared" si="11"/>
        <v>-3.5327165941810716</v>
      </c>
      <c r="AQ26">
        <f t="shared" si="12"/>
        <v>-20.474752467475486</v>
      </c>
      <c r="AR26">
        <f t="shared" si="13"/>
        <v>-24.007469061656558</v>
      </c>
      <c r="AS26">
        <f t="shared" si="14"/>
        <v>-1.9400376107569748</v>
      </c>
      <c r="AT26">
        <f t="shared" si="15"/>
        <v>-0.38067449893812461</v>
      </c>
      <c r="AU26">
        <f t="shared" si="16"/>
        <v>-26.328181171351655</v>
      </c>
      <c r="AW26">
        <v>23</v>
      </c>
      <c r="AX26">
        <f>IF(Z26&gt;0, (R26*SUMPRODUCT(K26:$K$98, X26:$X$98)-K26*$AZ$3)/Z26, 0)</f>
        <v>-24.755520459046611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2.9228739999999998E-3</v>
      </c>
      <c r="Q27" s="5">
        <f t="shared" si="30"/>
        <v>25</v>
      </c>
      <c r="R27">
        <f t="shared" si="0"/>
        <v>50000</v>
      </c>
      <c r="S27">
        <f t="shared" si="1"/>
        <v>-12.886090199759932</v>
      </c>
      <c r="U27">
        <f t="shared" si="34"/>
        <v>2.9228739999999998E-3</v>
      </c>
      <c r="V27">
        <f t="shared" si="21"/>
        <v>0.01</v>
      </c>
      <c r="W27">
        <f t="shared" si="35"/>
        <v>0.74866748042696329</v>
      </c>
      <c r="X27">
        <f t="shared" si="36"/>
        <v>2.1882607131854799E-3</v>
      </c>
      <c r="Y27">
        <f t="shared" si="37"/>
        <v>7.4866748042696331E-3</v>
      </c>
      <c r="Z27">
        <f t="shared" si="38"/>
        <v>0.73899254490950816</v>
      </c>
      <c r="AB27">
        <f t="shared" si="26"/>
        <v>-18.533653128732567</v>
      </c>
      <c r="AC27">
        <f t="shared" si="27"/>
        <v>-9.5227245906540645</v>
      </c>
      <c r="AE27">
        <f t="shared" si="2"/>
        <v>0</v>
      </c>
      <c r="AF27">
        <f t="shared" si="3"/>
        <v>0</v>
      </c>
      <c r="AG27">
        <f t="shared" si="4"/>
        <v>-18.474813622737702</v>
      </c>
      <c r="AH27">
        <f t="shared" si="5"/>
        <v>-109.413035659274</v>
      </c>
      <c r="AI27">
        <f t="shared" si="6"/>
        <v>-127.8878492820117</v>
      </c>
      <c r="AJ27">
        <f t="shared" si="7"/>
        <v>-9.0109285380785025</v>
      </c>
      <c r="AK27">
        <f t="shared" si="28"/>
        <v>-1.2973557190112799</v>
      </c>
      <c r="AL27">
        <f t="shared" si="39"/>
        <v>-138.19613353910148</v>
      </c>
      <c r="AN27">
        <f t="shared" si="9"/>
        <v>0</v>
      </c>
      <c r="AO27">
        <f t="shared" si="10"/>
        <v>0</v>
      </c>
      <c r="AP27">
        <f t="shared" si="11"/>
        <v>-3.1134497703185358</v>
      </c>
      <c r="AQ27">
        <f t="shared" si="12"/>
        <v>-18.438724075893582</v>
      </c>
      <c r="AR27">
        <f t="shared" si="13"/>
        <v>-21.552173846212117</v>
      </c>
      <c r="AS27">
        <f t="shared" si="14"/>
        <v>-1.5185578572066749</v>
      </c>
      <c r="AT27">
        <f t="shared" si="15"/>
        <v>-0.21863559480815747</v>
      </c>
      <c r="AU27">
        <f t="shared" si="16"/>
        <v>-23.289367298226949</v>
      </c>
      <c r="AW27">
        <v>24</v>
      </c>
      <c r="AX27">
        <f>IF(Z27&gt;0, (R27*SUMPRODUCT(K27:$K$98, X27:$X$98)-K27*$AZ$3)/Z27, 0)</f>
        <v>-12.886090199759932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2.991456E-3</v>
      </c>
      <c r="Q28" s="5">
        <f t="shared" si="30"/>
        <v>25</v>
      </c>
      <c r="R28">
        <f t="shared" si="0"/>
        <v>50000</v>
      </c>
      <c r="S28">
        <f t="shared" si="1"/>
        <v>-2.2415215245797446</v>
      </c>
      <c r="U28">
        <f t="shared" si="34"/>
        <v>2.991456E-3</v>
      </c>
      <c r="V28">
        <f t="shared" si="21"/>
        <v>0.01</v>
      </c>
      <c r="W28">
        <f t="shared" si="35"/>
        <v>0.73899254490950816</v>
      </c>
      <c r="X28">
        <f t="shared" si="36"/>
        <v>2.2106636824248175E-3</v>
      </c>
      <c r="Y28">
        <f t="shared" si="37"/>
        <v>7.3899254490950817E-3</v>
      </c>
      <c r="Z28">
        <f t="shared" si="38"/>
        <v>0.72939195577798821</v>
      </c>
      <c r="AB28">
        <f t="shared" si="26"/>
        <v>-9.5227245906540645</v>
      </c>
      <c r="AC28">
        <f t="shared" si="27"/>
        <v>-1.6349477687316778</v>
      </c>
      <c r="AE28">
        <f t="shared" si="2"/>
        <v>0</v>
      </c>
      <c r="AF28">
        <f t="shared" si="3"/>
        <v>0</v>
      </c>
      <c r="AG28">
        <f t="shared" si="4"/>
        <v>-18.234798894449707</v>
      </c>
      <c r="AH28">
        <f t="shared" si="5"/>
        <v>-110.53318412124088</v>
      </c>
      <c r="AI28">
        <f t="shared" si="6"/>
        <v>-128.76798301569059</v>
      </c>
      <c r="AJ28">
        <f t="shared" si="7"/>
        <v>-7.8877768219223867</v>
      </c>
      <c r="AK28">
        <f t="shared" si="28"/>
        <v>-0.66659072134578456</v>
      </c>
      <c r="AL28">
        <f t="shared" si="39"/>
        <v>-137.32235055895876</v>
      </c>
      <c r="AN28">
        <f t="shared" si="9"/>
        <v>0</v>
      </c>
      <c r="AO28">
        <f t="shared" si="10"/>
        <v>0</v>
      </c>
      <c r="AP28">
        <f t="shared" si="11"/>
        <v>-2.7437513612671722</v>
      </c>
      <c r="AQ28">
        <f t="shared" si="12"/>
        <v>-16.631692850210726</v>
      </c>
      <c r="AR28">
        <f t="shared" si="13"/>
        <v>-19.375444211477898</v>
      </c>
      <c r="AS28">
        <f t="shared" si="14"/>
        <v>-1.1868569825087898</v>
      </c>
      <c r="AT28">
        <f t="shared" si="15"/>
        <v>-0.10030048643186625</v>
      </c>
      <c r="AU28">
        <f t="shared" si="16"/>
        <v>-20.662601680418554</v>
      </c>
      <c r="AW28">
        <v>25</v>
      </c>
      <c r="AX28">
        <f>IF(Z28&gt;0, (R28*SUMPRODUCT(K28:$K$98, X28:$X$98)-K28*$AZ$3)/Z28, 0)</f>
        <v>-2.2415215245797446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3.0654530000000001E-3</v>
      </c>
      <c r="Q29" s="5">
        <f t="shared" si="30"/>
        <v>25</v>
      </c>
      <c r="R29">
        <f t="shared" si="0"/>
        <v>50000</v>
      </c>
      <c r="S29">
        <f t="shared" si="1"/>
        <v>7.2780100695242194</v>
      </c>
      <c r="U29">
        <f t="shared" si="34"/>
        <v>3.0654530000000001E-3</v>
      </c>
      <c r="V29">
        <f t="shared" si="21"/>
        <v>0.01</v>
      </c>
      <c r="W29">
        <f t="shared" si="35"/>
        <v>0.72939195577798821</v>
      </c>
      <c r="X29">
        <f t="shared" si="36"/>
        <v>2.2359167590155012E-3</v>
      </c>
      <c r="Y29">
        <f t="shared" si="37"/>
        <v>7.2939195577798824E-3</v>
      </c>
      <c r="Z29">
        <f t="shared" si="38"/>
        <v>0.71986211946119283</v>
      </c>
      <c r="AB29">
        <f t="shared" si="26"/>
        <v>-1.6349477687316778</v>
      </c>
      <c r="AC29">
        <f t="shared" si="27"/>
        <v>5.2391637541076079</v>
      </c>
      <c r="AE29">
        <f t="shared" si="2"/>
        <v>0</v>
      </c>
      <c r="AF29">
        <f t="shared" si="3"/>
        <v>0</v>
      </c>
      <c r="AG29">
        <f t="shared" si="4"/>
        <v>-17.996552986529821</v>
      </c>
      <c r="AH29">
        <f t="shared" si="5"/>
        <v>-111.79583795077505</v>
      </c>
      <c r="AI29">
        <f t="shared" si="6"/>
        <v>-129.79239093730487</v>
      </c>
      <c r="AJ29">
        <f t="shared" si="7"/>
        <v>-6.8741115228392857</v>
      </c>
      <c r="AK29">
        <f t="shared" si="28"/>
        <v>-0.11444634381121746</v>
      </c>
      <c r="AL29">
        <f t="shared" si="39"/>
        <v>-136.78094880395537</v>
      </c>
      <c r="AN29">
        <f t="shared" si="9"/>
        <v>0</v>
      </c>
      <c r="AO29">
        <f t="shared" si="10"/>
        <v>0</v>
      </c>
      <c r="AP29">
        <f t="shared" si="11"/>
        <v>-2.4177705417971871</v>
      </c>
      <c r="AQ29">
        <f t="shared" si="12"/>
        <v>-15.019358645804525</v>
      </c>
      <c r="AR29">
        <f t="shared" si="13"/>
        <v>-17.437129187601712</v>
      </c>
      <c r="AS29">
        <f t="shared" si="14"/>
        <v>-0.92351153875907754</v>
      </c>
      <c r="AT29">
        <f t="shared" si="15"/>
        <v>-1.5375444335938354E-2</v>
      </c>
      <c r="AU29">
        <f t="shared" si="16"/>
        <v>-18.376016170696726</v>
      </c>
      <c r="AW29">
        <v>26</v>
      </c>
      <c r="AX29">
        <f>IF(Z29&gt;0, (R29*SUMPRODUCT(K29:$K$98, X29:$X$98)-K29*$AZ$3)/Z29, 0)</f>
        <v>7.2780100695242194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3.1502779999999998E-3</v>
      </c>
      <c r="Q30" s="5">
        <f t="shared" si="30"/>
        <v>25</v>
      </c>
      <c r="R30">
        <f t="shared" si="0"/>
        <v>50000</v>
      </c>
      <c r="S30">
        <f t="shared" si="1"/>
        <v>15.775897755521385</v>
      </c>
      <c r="U30">
        <f t="shared" si="34"/>
        <v>3.1502779999999998E-3</v>
      </c>
      <c r="V30">
        <f t="shared" si="21"/>
        <v>0.01</v>
      </c>
      <c r="W30">
        <f t="shared" si="35"/>
        <v>0.71986211946119283</v>
      </c>
      <c r="X30">
        <f t="shared" si="36"/>
        <v>2.2677657979719673E-3</v>
      </c>
      <c r="Y30">
        <f t="shared" si="37"/>
        <v>7.1986211946119287E-3</v>
      </c>
      <c r="Z30">
        <f t="shared" si="38"/>
        <v>0.71039573246860899</v>
      </c>
      <c r="AB30">
        <f t="shared" si="26"/>
        <v>5.2391637541076079</v>
      </c>
      <c r="AC30">
        <f t="shared" si="27"/>
        <v>11.207130441383498</v>
      </c>
      <c r="AE30">
        <f t="shared" si="2"/>
        <v>0</v>
      </c>
      <c r="AF30">
        <f t="shared" si="3"/>
        <v>0</v>
      </c>
      <c r="AG30">
        <f t="shared" si="4"/>
        <v>-17.759893311715224</v>
      </c>
      <c r="AH30">
        <f t="shared" si="5"/>
        <v>-113.38828989859836</v>
      </c>
      <c r="AI30">
        <f t="shared" si="6"/>
        <v>-131.14818321031359</v>
      </c>
      <c r="AJ30">
        <f t="shared" si="7"/>
        <v>-5.9679666872758901</v>
      </c>
      <c r="AK30">
        <f t="shared" si="28"/>
        <v>0.36674146278753261</v>
      </c>
      <c r="AL30">
        <f t="shared" si="39"/>
        <v>-136.74940843480195</v>
      </c>
      <c r="AN30">
        <f t="shared" si="9"/>
        <v>0</v>
      </c>
      <c r="AO30">
        <f t="shared" si="10"/>
        <v>0</v>
      </c>
      <c r="AP30">
        <f t="shared" si="11"/>
        <v>-2.130335881278878</v>
      </c>
      <c r="AQ30">
        <f t="shared" si="12"/>
        <v>-13.601159547985281</v>
      </c>
      <c r="AR30">
        <f t="shared" si="13"/>
        <v>-15.731495429264159</v>
      </c>
      <c r="AS30">
        <f t="shared" si="14"/>
        <v>-0.7158699294547165</v>
      </c>
      <c r="AT30">
        <f t="shared" si="15"/>
        <v>4.3991395872497389E-2</v>
      </c>
      <c r="AU30">
        <f t="shared" si="16"/>
        <v>-16.403373962846381</v>
      </c>
      <c r="AW30">
        <v>27</v>
      </c>
      <c r="AX30">
        <f>IF(Z30&gt;0, (R30*SUMPRODUCT(K30:$K$98, X30:$X$98)-K30*$AZ$3)/Z30, 0)</f>
        <v>15.775897755521385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3.247738E-3</v>
      </c>
      <c r="Q31" s="5">
        <f t="shared" si="30"/>
        <v>25</v>
      </c>
      <c r="R31">
        <f t="shared" si="0"/>
        <v>50000</v>
      </c>
      <c r="S31">
        <f t="shared" si="1"/>
        <v>23.316709556013912</v>
      </c>
      <c r="U31">
        <f t="shared" si="34"/>
        <v>3.247738E-3</v>
      </c>
      <c r="V31">
        <f t="shared" si="21"/>
        <v>0.01</v>
      </c>
      <c r="W31">
        <f t="shared" si="35"/>
        <v>0.71039573246860899</v>
      </c>
      <c r="X31">
        <f t="shared" si="36"/>
        <v>2.3071792153761352E-3</v>
      </c>
      <c r="Y31">
        <f t="shared" si="37"/>
        <v>7.1039573246860898E-3</v>
      </c>
      <c r="Z31">
        <f t="shared" si="38"/>
        <v>0.70098459592854678</v>
      </c>
      <c r="AB31">
        <f t="shared" si="26"/>
        <v>11.207130441383498</v>
      </c>
      <c r="AC31">
        <f t="shared" si="27"/>
        <v>16.344654226505696</v>
      </c>
      <c r="AE31">
        <f t="shared" si="2"/>
        <v>0</v>
      </c>
      <c r="AF31">
        <f t="shared" si="3"/>
        <v>0</v>
      </c>
      <c r="AG31">
        <f t="shared" si="4"/>
        <v>-17.52461489821367</v>
      </c>
      <c r="AH31">
        <f t="shared" si="5"/>
        <v>-115.35896076880677</v>
      </c>
      <c r="AI31">
        <f t="shared" si="6"/>
        <v>-132.88357566702044</v>
      </c>
      <c r="AJ31">
        <f t="shared" si="7"/>
        <v>-5.1375237851221982</v>
      </c>
      <c r="AK31">
        <f t="shared" si="28"/>
        <v>0.78449913089684498</v>
      </c>
      <c r="AL31">
        <f t="shared" si="39"/>
        <v>-137.23660032124579</v>
      </c>
      <c r="AN31">
        <f t="shared" si="9"/>
        <v>0</v>
      </c>
      <c r="AO31">
        <f t="shared" si="10"/>
        <v>0</v>
      </c>
      <c r="AP31">
        <f t="shared" si="11"/>
        <v>-1.8768872764925861</v>
      </c>
      <c r="AQ31">
        <f t="shared" si="12"/>
        <v>-12.354951418558752</v>
      </c>
      <c r="AR31">
        <f t="shared" si="13"/>
        <v>-14.231838695051337</v>
      </c>
      <c r="AS31">
        <f t="shared" si="14"/>
        <v>-0.55022909667229125</v>
      </c>
      <c r="AT31">
        <f t="shared" si="15"/>
        <v>8.4019902619935305E-2</v>
      </c>
      <c r="AU31">
        <f t="shared" si="16"/>
        <v>-14.698047889103693</v>
      </c>
      <c r="AW31">
        <v>28</v>
      </c>
      <c r="AX31">
        <f>IF(Z31&gt;0, (R31*SUMPRODUCT(K31:$K$98, X31:$X$98)-K31*$AZ$3)/Z31, 0)</f>
        <v>23.316709556013912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3.3542210000000001E-3</v>
      </c>
      <c r="Q32" s="5">
        <f t="shared" si="30"/>
        <v>25</v>
      </c>
      <c r="R32">
        <f t="shared" si="0"/>
        <v>50000</v>
      </c>
      <c r="S32">
        <f t="shared" si="1"/>
        <v>29.95946535629168</v>
      </c>
      <c r="U32">
        <f t="shared" si="34"/>
        <v>3.3542210000000001E-3</v>
      </c>
      <c r="V32">
        <f t="shared" si="21"/>
        <v>0.01</v>
      </c>
      <c r="W32">
        <f t="shared" si="35"/>
        <v>0.70098459592854678</v>
      </c>
      <c r="X32">
        <f t="shared" si="36"/>
        <v>2.3512572523400463E-3</v>
      </c>
      <c r="Y32">
        <f t="shared" si="37"/>
        <v>7.0098459592854677E-3</v>
      </c>
      <c r="Z32">
        <f t="shared" si="38"/>
        <v>0.69162349271692125</v>
      </c>
      <c r="AB32">
        <f t="shared" si="26"/>
        <v>16.344654226505696</v>
      </c>
      <c r="AC32">
        <f t="shared" si="27"/>
        <v>20.720670069650055</v>
      </c>
      <c r="AE32">
        <f t="shared" si="2"/>
        <v>0</v>
      </c>
      <c r="AF32">
        <f t="shared" si="3"/>
        <v>0</v>
      </c>
      <c r="AG32">
        <f t="shared" si="4"/>
        <v>-17.29058731792303</v>
      </c>
      <c r="AH32">
        <f t="shared" si="5"/>
        <v>-117.56286261700231</v>
      </c>
      <c r="AI32">
        <f t="shared" si="6"/>
        <v>-134.85344993492535</v>
      </c>
      <c r="AJ32">
        <f t="shared" si="7"/>
        <v>-4.3760158431443585</v>
      </c>
      <c r="AK32">
        <f t="shared" si="28"/>
        <v>1.1441257958553988</v>
      </c>
      <c r="AL32">
        <f t="shared" si="39"/>
        <v>-138.08533998221432</v>
      </c>
      <c r="AN32">
        <f t="shared" si="9"/>
        <v>0</v>
      </c>
      <c r="AO32">
        <f t="shared" si="10"/>
        <v>0</v>
      </c>
      <c r="AP32">
        <f t="shared" si="11"/>
        <v>-1.6534133116162639</v>
      </c>
      <c r="AQ32">
        <f t="shared" si="12"/>
        <v>-11.241954852578996</v>
      </c>
      <c r="AR32">
        <f t="shared" si="13"/>
        <v>-12.895368164195261</v>
      </c>
      <c r="AS32">
        <f t="shared" si="14"/>
        <v>-0.41845674261154436</v>
      </c>
      <c r="AT32">
        <f t="shared" si="15"/>
        <v>0.10940708873838899</v>
      </c>
      <c r="AU32">
        <f t="shared" si="16"/>
        <v>-13.204417818068418</v>
      </c>
      <c r="AW32">
        <v>29</v>
      </c>
      <c r="AX32">
        <f>IF(Z32&gt;0, (R32*SUMPRODUCT(K32:$K$98, X32:$X$98)-K32*$AZ$3)/Z32, 0)</f>
        <v>29.95946535629168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3.4760450000000001E-3</v>
      </c>
      <c r="Q33" s="5">
        <f t="shared" si="30"/>
        <v>25</v>
      </c>
      <c r="R33">
        <f t="shared" si="0"/>
        <v>50000</v>
      </c>
      <c r="S33">
        <f t="shared" si="1"/>
        <v>35.786261692571635</v>
      </c>
      <c r="U33">
        <f t="shared" si="34"/>
        <v>3.4760450000000001E-3</v>
      </c>
      <c r="V33">
        <f t="shared" si="21"/>
        <v>0.01</v>
      </c>
      <c r="W33">
        <f t="shared" si="35"/>
        <v>0.69162349271692125</v>
      </c>
      <c r="X33">
        <f t="shared" si="36"/>
        <v>2.4041143837411905E-3</v>
      </c>
      <c r="Y33">
        <f t="shared" si="37"/>
        <v>6.9162349271692123E-3</v>
      </c>
      <c r="Z33">
        <f t="shared" si="38"/>
        <v>0.68230314340601084</v>
      </c>
      <c r="AB33">
        <f t="shared" si="26"/>
        <v>20.720670069650055</v>
      </c>
      <c r="AC33">
        <f t="shared" si="27"/>
        <v>24.417078843591735</v>
      </c>
      <c r="AE33">
        <f t="shared" si="2"/>
        <v>0</v>
      </c>
      <c r="AF33">
        <f t="shared" si="3"/>
        <v>0</v>
      </c>
      <c r="AG33">
        <f t="shared" si="4"/>
        <v>-17.057578585150271</v>
      </c>
      <c r="AH33">
        <f t="shared" si="5"/>
        <v>-120.20571918705953</v>
      </c>
      <c r="AI33">
        <f t="shared" si="6"/>
        <v>-137.2632977722098</v>
      </c>
      <c r="AJ33">
        <f t="shared" si="7"/>
        <v>-3.6964087739416804</v>
      </c>
      <c r="AK33">
        <f t="shared" si="28"/>
        <v>1.450446904875504</v>
      </c>
      <c r="AL33">
        <f t="shared" si="39"/>
        <v>-139.50925964127597</v>
      </c>
      <c r="AN33">
        <f t="shared" si="9"/>
        <v>0</v>
      </c>
      <c r="AO33">
        <f t="shared" si="10"/>
        <v>0</v>
      </c>
      <c r="AP33">
        <f t="shared" si="11"/>
        <v>-1.4563677137726108</v>
      </c>
      <c r="AQ33">
        <f t="shared" si="12"/>
        <v>-10.263105490673492</v>
      </c>
      <c r="AR33">
        <f t="shared" si="13"/>
        <v>-11.719473204446103</v>
      </c>
      <c r="AS33">
        <f t="shared" si="14"/>
        <v>-0.31559757256290777</v>
      </c>
      <c r="AT33">
        <f t="shared" si="15"/>
        <v>0.1238384470724974</v>
      </c>
      <c r="AU33">
        <f t="shared" si="16"/>
        <v>-11.911232329936514</v>
      </c>
      <c r="AW33">
        <v>30</v>
      </c>
      <c r="AX33">
        <f>IF(Z33&gt;0, (R33*SUMPRODUCT(K33:$K$98, X33:$X$98)-K33*$AZ$3)/Z33, 0)</f>
        <v>35.786261692571635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3.6141120000000001E-3</v>
      </c>
      <c r="Q34" s="5">
        <f t="shared" si="30"/>
        <v>25</v>
      </c>
      <c r="R34">
        <f t="shared" si="0"/>
        <v>50000</v>
      </c>
      <c r="S34">
        <f t="shared" si="1"/>
        <v>40.848764181351342</v>
      </c>
      <c r="U34">
        <f t="shared" si="34"/>
        <v>3.6141120000000001E-3</v>
      </c>
      <c r="V34">
        <f t="shared" si="21"/>
        <v>0.01</v>
      </c>
      <c r="W34">
        <f t="shared" si="35"/>
        <v>0.68230314340601084</v>
      </c>
      <c r="X34">
        <f t="shared" si="36"/>
        <v>2.4659199782213845E-3</v>
      </c>
      <c r="Y34">
        <f t="shared" si="37"/>
        <v>6.8230314340601084E-3</v>
      </c>
      <c r="Z34">
        <f t="shared" si="38"/>
        <v>0.67301419199372925</v>
      </c>
      <c r="AB34">
        <f t="shared" si="26"/>
        <v>24.417078843591735</v>
      </c>
      <c r="AC34">
        <f t="shared" si="27"/>
        <v>27.491798019454563</v>
      </c>
      <c r="AE34">
        <f t="shared" si="2"/>
        <v>0</v>
      </c>
      <c r="AF34">
        <f t="shared" si="3"/>
        <v>0</v>
      </c>
      <c r="AG34">
        <f t="shared" si="4"/>
        <v>-16.825354799843232</v>
      </c>
      <c r="AH34">
        <f t="shared" si="5"/>
        <v>-123.29599891106923</v>
      </c>
      <c r="AI34">
        <f t="shared" si="6"/>
        <v>-140.12135371091247</v>
      </c>
      <c r="AJ34">
        <f t="shared" si="7"/>
        <v>-3.0747191758628283</v>
      </c>
      <c r="AK34">
        <f t="shared" si="28"/>
        <v>1.7091955190514216</v>
      </c>
      <c r="AL34">
        <f t="shared" si="39"/>
        <v>-141.48687736772388</v>
      </c>
      <c r="AN34">
        <f t="shared" si="9"/>
        <v>0</v>
      </c>
      <c r="AO34">
        <f t="shared" si="10"/>
        <v>0</v>
      </c>
      <c r="AP34">
        <f t="shared" si="11"/>
        <v>-1.2826255005393985</v>
      </c>
      <c r="AQ34">
        <f t="shared" si="12"/>
        <v>-9.3990643406395673</v>
      </c>
      <c r="AR34">
        <f t="shared" si="13"/>
        <v>-10.681689841178965</v>
      </c>
      <c r="AS34">
        <f t="shared" si="14"/>
        <v>-0.23439108826376082</v>
      </c>
      <c r="AT34">
        <f t="shared" si="15"/>
        <v>0.13029489031419728</v>
      </c>
      <c r="AU34">
        <f t="shared" si="16"/>
        <v>-10.78578603912853</v>
      </c>
      <c r="AW34">
        <v>31</v>
      </c>
      <c r="AX34">
        <f>IF(Z34&gt;0, (R34*SUMPRODUCT(K34:$K$98, X34:$X$98)-K34*$AZ$3)/Z34, 0)</f>
        <v>40.848764181351342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3.757594E-3</v>
      </c>
      <c r="Q35" s="5">
        <f t="shared" si="30"/>
        <v>25</v>
      </c>
      <c r="R35">
        <f t="shared" ref="R35:R66" si="40">$C$6</f>
        <v>50000</v>
      </c>
      <c r="S35">
        <f t="shared" ref="S35:S66" si="41">AX35</f>
        <v>45.199658844115355</v>
      </c>
      <c r="U35">
        <f t="shared" si="34"/>
        <v>3.757594E-3</v>
      </c>
      <c r="V35">
        <f t="shared" si="21"/>
        <v>0.01</v>
      </c>
      <c r="W35">
        <f t="shared" si="35"/>
        <v>0.67301419199372925</v>
      </c>
      <c r="X35">
        <f t="shared" si="36"/>
        <v>2.528914089750485E-3</v>
      </c>
      <c r="Y35">
        <f t="shared" si="37"/>
        <v>6.7301419199372924E-3</v>
      </c>
      <c r="Z35">
        <f t="shared" si="38"/>
        <v>0.66375513598404146</v>
      </c>
      <c r="AB35">
        <f t="shared" si="26"/>
        <v>27.491798019454563</v>
      </c>
      <c r="AC35">
        <f t="shared" si="27"/>
        <v>30.001505702508069</v>
      </c>
      <c r="AE35">
        <f t="shared" ref="AE35:AE66" si="42">$Z35*O35</f>
        <v>0</v>
      </c>
      <c r="AF35">
        <f t="shared" ref="AF35:AF66" si="43">-$Z35*P35</f>
        <v>0</v>
      </c>
      <c r="AG35">
        <f t="shared" ref="AG35:AG66" si="44">-$Z35*Q35</f>
        <v>-16.593878399601035</v>
      </c>
      <c r="AH35">
        <f t="shared" ref="AH35:AH66" si="45">-X35*R35</f>
        <v>-126.44570448752425</v>
      </c>
      <c r="AI35">
        <f t="shared" ref="AI35:AI66" si="46">SUM(AE35:AH35)</f>
        <v>-143.03958288712528</v>
      </c>
      <c r="AJ35">
        <f t="shared" ref="AJ35:AJ66" si="47">AB35-AC35</f>
        <v>-2.5097076830535059</v>
      </c>
      <c r="AK35">
        <f t="shared" si="28"/>
        <v>1.9244258613618197</v>
      </c>
      <c r="AL35">
        <f t="shared" si="39"/>
        <v>-143.62486470881697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-1.129446124686545</v>
      </c>
      <c r="AQ35">
        <f t="shared" ref="AQ35:AQ66" si="51">AH35*$K35</f>
        <v>-8.6064033662032866</v>
      </c>
      <c r="AR35">
        <f t="shared" ref="AR35:AR66" si="52">AI35*$K35</f>
        <v>-9.7358494908898301</v>
      </c>
      <c r="AS35">
        <f t="shared" ref="AS35:AS66" si="53">AJ35*$K35</f>
        <v>-0.17082080201268568</v>
      </c>
      <c r="AT35">
        <f t="shared" ref="AT35:AT66" si="54">AK35*$K35</f>
        <v>0.13098416651130404</v>
      </c>
      <c r="AU35">
        <f t="shared" ref="AU35:AU66" si="55">AL35*$K35</f>
        <v>-9.7756861263912125</v>
      </c>
      <c r="AW35">
        <v>32</v>
      </c>
      <c r="AX35">
        <f>IF(Z35&gt;0, (R35*SUMPRODUCT(K35:$K$98, X35:$X$98)-K35*$AZ$3)/Z35, 0)</f>
        <v>45.199658844115355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3.9119039999999999E-3</v>
      </c>
      <c r="Q36" s="5">
        <f t="shared" si="30"/>
        <v>25</v>
      </c>
      <c r="R36">
        <f t="shared" si="40"/>
        <v>50000</v>
      </c>
      <c r="S36">
        <f t="shared" si="41"/>
        <v>48.933391943850523</v>
      </c>
      <c r="U36">
        <f t="shared" si="34"/>
        <v>3.9119039999999999E-3</v>
      </c>
      <c r="V36">
        <f t="shared" ref="V36:V67" si="57">$C$10</f>
        <v>0.01</v>
      </c>
      <c r="W36">
        <f t="shared" si="35"/>
        <v>0.66375513598404146</v>
      </c>
      <c r="X36">
        <f t="shared" si="36"/>
        <v>2.5965463714765157E-3</v>
      </c>
      <c r="Y36">
        <f t="shared" si="37"/>
        <v>6.6375513598404146E-3</v>
      </c>
      <c r="Z36">
        <f t="shared" si="38"/>
        <v>0.65452103825272445</v>
      </c>
      <c r="AB36">
        <f t="shared" ref="AB36:AB67" si="58">AC35</f>
        <v>30.001505702508069</v>
      </c>
      <c r="AC36">
        <f t="shared" si="27"/>
        <v>32.027934500316547</v>
      </c>
      <c r="AE36">
        <f t="shared" si="42"/>
        <v>0</v>
      </c>
      <c r="AF36">
        <f t="shared" si="43"/>
        <v>0</v>
      </c>
      <c r="AG36">
        <f t="shared" si="44"/>
        <v>-16.363025956318111</v>
      </c>
      <c r="AH36">
        <f t="shared" si="45"/>
        <v>-129.82731857382578</v>
      </c>
      <c r="AI36">
        <f t="shared" si="46"/>
        <v>-146.19034453014388</v>
      </c>
      <c r="AJ36">
        <f t="shared" si="47"/>
        <v>-2.0264287978084781</v>
      </c>
      <c r="AK36">
        <f t="shared" ref="AK36:AK67" si="59">G36*SUM(AB36:AB36, AE36:AF36)</f>
        <v>2.1001053991755652</v>
      </c>
      <c r="AL36">
        <f t="shared" si="39"/>
        <v>-146.11666792877679</v>
      </c>
      <c r="AN36">
        <f t="shared" si="48"/>
        <v>0</v>
      </c>
      <c r="AO36">
        <f t="shared" si="49"/>
        <v>0</v>
      </c>
      <c r="AP36">
        <f t="shared" si="50"/>
        <v>-0.99440480234529782</v>
      </c>
      <c r="AQ36">
        <f t="shared" si="51"/>
        <v>-7.8897943088317746</v>
      </c>
      <c r="AR36">
        <f t="shared" si="52"/>
        <v>-8.8841991111770717</v>
      </c>
      <c r="AS36">
        <f t="shared" si="53"/>
        <v>-0.1231490149518152</v>
      </c>
      <c r="AT36">
        <f t="shared" si="54"/>
        <v>0.12762644879660004</v>
      </c>
      <c r="AU36">
        <f t="shared" si="55"/>
        <v>-8.8797216773322862</v>
      </c>
      <c r="AW36">
        <v>33</v>
      </c>
      <c r="AX36">
        <f>IF(Z36&gt;0, (R36*SUMPRODUCT(K36:$K$98, X36:$X$98)-K36*$AZ$3)/Z36, 0)</f>
        <v>48.933391943850523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40"/>
        <v>50000</v>
      </c>
      <c r="S37">
        <f t="shared" si="41"/>
        <v>52.11759199510395</v>
      </c>
      <c r="U37">
        <f t="shared" si="34"/>
        <v>4.0806530000000001E-3</v>
      </c>
      <c r="V37">
        <f t="shared" si="57"/>
        <v>0.01</v>
      </c>
      <c r="W37">
        <f t="shared" si="35"/>
        <v>0.65452103825272445</v>
      </c>
      <c r="X37">
        <f t="shared" si="36"/>
        <v>2.6708732383090949E-3</v>
      </c>
      <c r="Y37">
        <f t="shared" si="37"/>
        <v>6.5452103825272443E-3</v>
      </c>
      <c r="Z37">
        <f t="shared" si="38"/>
        <v>0.64530495463188819</v>
      </c>
      <c r="AB37">
        <f t="shared" si="58"/>
        <v>32.027934500316547</v>
      </c>
      <c r="AC37">
        <f t="shared" si="27"/>
        <v>33.631740337923816</v>
      </c>
      <c r="AE37">
        <f t="shared" si="42"/>
        <v>0</v>
      </c>
      <c r="AF37">
        <f t="shared" si="43"/>
        <v>0</v>
      </c>
      <c r="AG37">
        <f t="shared" si="44"/>
        <v>-16.132623865797203</v>
      </c>
      <c r="AH37">
        <f t="shared" si="45"/>
        <v>-133.54366191545475</v>
      </c>
      <c r="AI37">
        <f t="shared" si="46"/>
        <v>-149.67628578125195</v>
      </c>
      <c r="AJ37">
        <f t="shared" si="47"/>
        <v>-1.6038058376072684</v>
      </c>
      <c r="AK37">
        <f t="shared" si="59"/>
        <v>2.2419554150221583</v>
      </c>
      <c r="AL37">
        <f t="shared" si="39"/>
        <v>-149.03813620383707</v>
      </c>
      <c r="AN37">
        <f t="shared" si="48"/>
        <v>0</v>
      </c>
      <c r="AO37">
        <f t="shared" si="49"/>
        <v>0</v>
      </c>
      <c r="AP37">
        <f t="shared" si="50"/>
        <v>-0.87535976194816079</v>
      </c>
      <c r="AQ37">
        <f t="shared" si="51"/>
        <v>-7.2461088212584768</v>
      </c>
      <c r="AR37">
        <f t="shared" si="52"/>
        <v>-8.1214685832066369</v>
      </c>
      <c r="AS37">
        <f t="shared" si="53"/>
        <v>-8.7022861742620444E-2</v>
      </c>
      <c r="AT37">
        <f t="shared" si="54"/>
        <v>0.12164899986002417</v>
      </c>
      <c r="AU37">
        <f t="shared" si="55"/>
        <v>-8.0868424450892338</v>
      </c>
      <c r="AW37">
        <v>34</v>
      </c>
      <c r="AX37">
        <f>IF(Z37&gt;0, (R37*SUMPRODUCT(K37:$K$98, X37:$X$98)-K37*$AZ$3)/Z37, 0)</f>
        <v>52.11759199510395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40"/>
        <v>50000</v>
      </c>
      <c r="S38">
        <f t="shared" si="41"/>
        <v>54.807009757475363</v>
      </c>
      <c r="U38">
        <f t="shared" si="34"/>
        <v>4.2836929999999999E-3</v>
      </c>
      <c r="V38">
        <f t="shared" si="57"/>
        <v>0.01</v>
      </c>
      <c r="W38">
        <f t="shared" si="35"/>
        <v>0.64530495463188819</v>
      </c>
      <c r="X38">
        <f t="shared" si="36"/>
        <v>2.7642883170219371E-3</v>
      </c>
      <c r="Y38">
        <f t="shared" si="37"/>
        <v>6.4530495463188823E-3</v>
      </c>
      <c r="Z38">
        <f t="shared" si="38"/>
        <v>0.63608761676854741</v>
      </c>
      <c r="AB38">
        <f t="shared" si="58"/>
        <v>33.631740337923816</v>
      </c>
      <c r="AC38">
        <f t="shared" si="27"/>
        <v>34.862060218843027</v>
      </c>
      <c r="AE38">
        <f t="shared" si="42"/>
        <v>0</v>
      </c>
      <c r="AF38">
        <f t="shared" si="43"/>
        <v>0</v>
      </c>
      <c r="AG38">
        <f t="shared" si="44"/>
        <v>-15.902190419213685</v>
      </c>
      <c r="AH38">
        <f t="shared" si="45"/>
        <v>-138.21441585109685</v>
      </c>
      <c r="AI38">
        <f t="shared" si="46"/>
        <v>-154.11660627031054</v>
      </c>
      <c r="AJ38">
        <f t="shared" si="47"/>
        <v>-1.2303198809192111</v>
      </c>
      <c r="AK38">
        <f t="shared" si="59"/>
        <v>2.3542218236546675</v>
      </c>
      <c r="AL38">
        <f t="shared" si="39"/>
        <v>-152.9927043275751</v>
      </c>
      <c r="AN38">
        <f t="shared" si="48"/>
        <v>0</v>
      </c>
      <c r="AO38">
        <f t="shared" si="49"/>
        <v>0</v>
      </c>
      <c r="AP38">
        <f t="shared" si="50"/>
        <v>-0.77040749271780384</v>
      </c>
      <c r="AQ38">
        <f t="shared" si="51"/>
        <v>-6.6960222941767906</v>
      </c>
      <c r="AR38">
        <f t="shared" si="52"/>
        <v>-7.4664297868945955</v>
      </c>
      <c r="AS38">
        <f t="shared" si="53"/>
        <v>-5.9604848748044649E-2</v>
      </c>
      <c r="AT38">
        <f t="shared" si="54"/>
        <v>0.11405410730536394</v>
      </c>
      <c r="AU38">
        <f t="shared" si="55"/>
        <v>-7.4119805283372768</v>
      </c>
      <c r="AW38">
        <v>35</v>
      </c>
      <c r="AX38">
        <f>IF(Z38&gt;0, (R38*SUMPRODUCT(K38:$K$98, X38:$X$98)-K38*$AZ$3)/Z38, 0)</f>
        <v>54.807009757475363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40"/>
        <v>50000</v>
      </c>
      <c r="S39">
        <f t="shared" si="41"/>
        <v>57.004817391115523</v>
      </c>
      <c r="U39">
        <f t="shared" si="34"/>
        <v>4.5002690000000003E-3</v>
      </c>
      <c r="V39">
        <f t="shared" si="57"/>
        <v>0.01</v>
      </c>
      <c r="W39">
        <f t="shared" si="35"/>
        <v>0.63608761676854741</v>
      </c>
      <c r="X39">
        <f t="shared" si="36"/>
        <v>2.8625653830273742E-3</v>
      </c>
      <c r="Y39">
        <f t="shared" si="37"/>
        <v>6.3608761676854746E-3</v>
      </c>
      <c r="Z39">
        <f t="shared" si="38"/>
        <v>0.62686417521783455</v>
      </c>
      <c r="AB39">
        <f t="shared" si="58"/>
        <v>34.862060218843027</v>
      </c>
      <c r="AC39">
        <f t="shared" si="27"/>
        <v>35.734277837324903</v>
      </c>
      <c r="AE39">
        <f t="shared" si="42"/>
        <v>0</v>
      </c>
      <c r="AF39">
        <f t="shared" si="43"/>
        <v>0</v>
      </c>
      <c r="AG39">
        <f t="shared" si="44"/>
        <v>-15.671604380445864</v>
      </c>
      <c r="AH39">
        <f t="shared" si="45"/>
        <v>-143.1282691513687</v>
      </c>
      <c r="AI39">
        <f t="shared" si="46"/>
        <v>-158.79987353181457</v>
      </c>
      <c r="AJ39">
        <f t="shared" si="47"/>
        <v>-0.8722176184818764</v>
      </c>
      <c r="AK39">
        <f t="shared" si="59"/>
        <v>2.440344215319012</v>
      </c>
      <c r="AL39">
        <f t="shared" si="39"/>
        <v>-157.23174693497742</v>
      </c>
      <c r="AN39">
        <f t="shared" si="48"/>
        <v>0</v>
      </c>
      <c r="AO39">
        <f t="shared" si="49"/>
        <v>0</v>
      </c>
      <c r="AP39">
        <f t="shared" si="50"/>
        <v>-0.67788962217301796</v>
      </c>
      <c r="AQ39">
        <f t="shared" si="51"/>
        <v>-6.1911445657958177</v>
      </c>
      <c r="AR39">
        <f t="shared" si="52"/>
        <v>-6.8690341879688361</v>
      </c>
      <c r="AS39">
        <f t="shared" si="53"/>
        <v>-3.7728573124464419E-2</v>
      </c>
      <c r="AT39">
        <f t="shared" si="54"/>
        <v>0.105559327426542</v>
      </c>
      <c r="AU39">
        <f t="shared" si="55"/>
        <v>-6.8012034336667577</v>
      </c>
      <c r="AW39">
        <v>36</v>
      </c>
      <c r="AX39">
        <f>IF(Z39&gt;0, (R39*SUMPRODUCT(K39:$K$98, X39:$X$98)-K39*$AZ$3)/Z39, 0)</f>
        <v>57.004817391115523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40"/>
        <v>50000</v>
      </c>
      <c r="S40">
        <f t="shared" si="41"/>
        <v>58.772909002721775</v>
      </c>
      <c r="U40">
        <f t="shared" si="34"/>
        <v>4.7150400000000002E-3</v>
      </c>
      <c r="V40">
        <f t="shared" si="57"/>
        <v>0.01</v>
      </c>
      <c r="W40">
        <f t="shared" si="35"/>
        <v>0.62686417521783455</v>
      </c>
      <c r="X40">
        <f t="shared" si="36"/>
        <v>2.9556896607190988E-3</v>
      </c>
      <c r="Y40">
        <f t="shared" si="37"/>
        <v>6.2686417521783458E-3</v>
      </c>
      <c r="Z40">
        <f t="shared" si="38"/>
        <v>0.61763984380493708</v>
      </c>
      <c r="AB40">
        <f t="shared" si="58"/>
        <v>35.734277837324903</v>
      </c>
      <c r="AC40">
        <f t="shared" si="27"/>
        <v>36.300490336402859</v>
      </c>
      <c r="AE40">
        <f t="shared" si="42"/>
        <v>0</v>
      </c>
      <c r="AF40">
        <f t="shared" si="43"/>
        <v>0</v>
      </c>
      <c r="AG40">
        <f t="shared" si="44"/>
        <v>-15.440996095123428</v>
      </c>
      <c r="AH40">
        <f t="shared" si="45"/>
        <v>-147.78448303595493</v>
      </c>
      <c r="AI40">
        <f t="shared" si="46"/>
        <v>-163.22547913107837</v>
      </c>
      <c r="AJ40">
        <f t="shared" si="47"/>
        <v>-0.56621249907795601</v>
      </c>
      <c r="AK40">
        <f t="shared" si="59"/>
        <v>2.5013994486127435</v>
      </c>
      <c r="AL40">
        <f t="shared" si="39"/>
        <v>-161.29029218154358</v>
      </c>
      <c r="AN40">
        <f t="shared" si="48"/>
        <v>0</v>
      </c>
      <c r="AO40">
        <f t="shared" si="49"/>
        <v>0</v>
      </c>
      <c r="AP40">
        <f t="shared" si="50"/>
        <v>-0.59635218684567592</v>
      </c>
      <c r="AQ40">
        <f t="shared" si="51"/>
        <v>-5.707636935947618</v>
      </c>
      <c r="AR40">
        <f t="shared" si="52"/>
        <v>-6.3039891227932943</v>
      </c>
      <c r="AS40">
        <f t="shared" si="53"/>
        <v>-2.1867893752731061E-2</v>
      </c>
      <c r="AT40">
        <f t="shared" si="54"/>
        <v>9.6607435308262962E-2</v>
      </c>
      <c r="AU40">
        <f t="shared" si="55"/>
        <v>-6.2292495812377622</v>
      </c>
      <c r="AW40">
        <v>37</v>
      </c>
      <c r="AX40">
        <f>IF(Z40&gt;0, (R40*SUMPRODUCT(K40:$K$98, X40:$X$98)-K40*$AZ$3)/Z40, 0)</f>
        <v>58.772909002721775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40"/>
        <v>50000</v>
      </c>
      <c r="S41">
        <f t="shared" si="41"/>
        <v>60.200406254219509</v>
      </c>
      <c r="U41">
        <f t="shared" si="34"/>
        <v>4.9523709999999997E-3</v>
      </c>
      <c r="V41">
        <f t="shared" si="57"/>
        <v>0.01</v>
      </c>
      <c r="W41">
        <f t="shared" si="35"/>
        <v>0.61763984380493708</v>
      </c>
      <c r="X41">
        <f t="shared" si="36"/>
        <v>3.0587816509040997E-3</v>
      </c>
      <c r="Y41">
        <f t="shared" si="37"/>
        <v>6.1763984380493707E-3</v>
      </c>
      <c r="Z41">
        <f t="shared" si="38"/>
        <v>0.60840466371598356</v>
      </c>
      <c r="AB41">
        <f t="shared" si="58"/>
        <v>36.300490336402859</v>
      </c>
      <c r="AC41">
        <f t="shared" si="27"/>
        <v>36.626207922664015</v>
      </c>
      <c r="AE41">
        <f t="shared" si="42"/>
        <v>0</v>
      </c>
      <c r="AF41">
        <f t="shared" si="43"/>
        <v>0</v>
      </c>
      <c r="AG41">
        <f t="shared" si="44"/>
        <v>-15.210116592899588</v>
      </c>
      <c r="AH41">
        <f t="shared" si="45"/>
        <v>-152.939082545205</v>
      </c>
      <c r="AI41">
        <f t="shared" si="46"/>
        <v>-168.14919913810459</v>
      </c>
      <c r="AJ41">
        <f t="shared" si="47"/>
        <v>-0.3257175862611561</v>
      </c>
      <c r="AK41">
        <f t="shared" si="59"/>
        <v>2.5410343235482005</v>
      </c>
      <c r="AL41">
        <f t="shared" si="39"/>
        <v>-165.93388240081757</v>
      </c>
      <c r="AN41">
        <f t="shared" si="48"/>
        <v>0</v>
      </c>
      <c r="AO41">
        <f t="shared" si="49"/>
        <v>0</v>
      </c>
      <c r="AP41">
        <f t="shared" si="50"/>
        <v>-0.52449581044758742</v>
      </c>
      <c r="AQ41">
        <f t="shared" si="51"/>
        <v>-5.2738522784305468</v>
      </c>
      <c r="AR41">
        <f t="shared" si="52"/>
        <v>-5.798348088878134</v>
      </c>
      <c r="AS41">
        <f t="shared" si="53"/>
        <v>-1.1231834308412052E-2</v>
      </c>
      <c r="AT41">
        <f t="shared" si="54"/>
        <v>8.7623382027637614E-2</v>
      </c>
      <c r="AU41">
        <f t="shared" si="55"/>
        <v>-5.7219565411589093</v>
      </c>
      <c r="AW41">
        <v>38</v>
      </c>
      <c r="AX41">
        <f>IF(Z41&gt;0, (R41*SUMPRODUCT(K41:$K$98, X41:$X$98)-K41*$AZ$3)/Z41, 0)</f>
        <v>60.200406254219509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40"/>
        <v>50000</v>
      </c>
      <c r="S42">
        <f t="shared" si="41"/>
        <v>61.318551158133474</v>
      </c>
      <c r="U42">
        <f t="shared" si="34"/>
        <v>5.2041409999999998E-3</v>
      </c>
      <c r="V42">
        <f t="shared" si="57"/>
        <v>0.01</v>
      </c>
      <c r="W42">
        <f t="shared" si="35"/>
        <v>0.60840466371598356</v>
      </c>
      <c r="X42">
        <f t="shared" si="36"/>
        <v>3.1662236550355624E-3</v>
      </c>
      <c r="Y42">
        <f t="shared" si="37"/>
        <v>6.0840466371598354E-3</v>
      </c>
      <c r="Z42">
        <f t="shared" si="38"/>
        <v>0.59915439342378807</v>
      </c>
      <c r="AB42">
        <f t="shared" si="58"/>
        <v>36.626207922664015</v>
      </c>
      <c r="AC42">
        <f t="shared" si="27"/>
        <v>36.73927932477698</v>
      </c>
      <c r="AE42">
        <f t="shared" si="42"/>
        <v>0</v>
      </c>
      <c r="AF42">
        <f t="shared" si="43"/>
        <v>0</v>
      </c>
      <c r="AG42">
        <f t="shared" si="44"/>
        <v>-14.978859835594701</v>
      </c>
      <c r="AH42">
        <f t="shared" si="45"/>
        <v>-158.31118275177812</v>
      </c>
      <c r="AI42">
        <f t="shared" si="46"/>
        <v>-173.29004258737282</v>
      </c>
      <c r="AJ42">
        <f t="shared" si="47"/>
        <v>-0.11307140211296485</v>
      </c>
      <c r="AK42">
        <f t="shared" si="59"/>
        <v>2.5638345545864811</v>
      </c>
      <c r="AL42">
        <f t="shared" si="39"/>
        <v>-170.83927943489931</v>
      </c>
      <c r="AN42">
        <f t="shared" si="48"/>
        <v>0</v>
      </c>
      <c r="AO42">
        <f t="shared" si="49"/>
        <v>0</v>
      </c>
      <c r="AP42">
        <f t="shared" si="50"/>
        <v>-0.46117973409967217</v>
      </c>
      <c r="AQ42">
        <f t="shared" si="51"/>
        <v>-4.8741966990687819</v>
      </c>
      <c r="AR42">
        <f t="shared" si="52"/>
        <v>-5.3353764331684541</v>
      </c>
      <c r="AS42">
        <f t="shared" si="53"/>
        <v>-3.4813223258033038E-3</v>
      </c>
      <c r="AT42">
        <f t="shared" si="54"/>
        <v>7.8937152168952168E-2</v>
      </c>
      <c r="AU42">
        <f t="shared" si="55"/>
        <v>-5.2599206033253054</v>
      </c>
      <c r="AW42">
        <v>39</v>
      </c>
      <c r="AX42">
        <f>IF(Z42&gt;0, (R42*SUMPRODUCT(K42:$K$98, X42:$X$98)-K42*$AZ$3)/Z42, 0)</f>
        <v>61.318551158133474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40"/>
        <v>50000</v>
      </c>
      <c r="S43">
        <f t="shared" si="41"/>
        <v>62.173741021499772</v>
      </c>
      <c r="U43">
        <f t="shared" si="34"/>
        <v>5.4847869999999996E-3</v>
      </c>
      <c r="V43">
        <f t="shared" si="57"/>
        <v>0.01</v>
      </c>
      <c r="W43">
        <f t="shared" si="35"/>
        <v>0.59915439342378807</v>
      </c>
      <c r="X43">
        <f t="shared" si="36"/>
        <v>3.286234228043678E-3</v>
      </c>
      <c r="Y43">
        <f t="shared" si="37"/>
        <v>5.9915439342378808E-3</v>
      </c>
      <c r="Z43">
        <f t="shared" si="38"/>
        <v>0.58987661526150659</v>
      </c>
      <c r="AB43">
        <f t="shared" si="58"/>
        <v>36.73927932477698</v>
      </c>
      <c r="AC43">
        <f t="shared" si="27"/>
        <v>36.67483591190777</v>
      </c>
      <c r="AE43">
        <f t="shared" si="42"/>
        <v>0</v>
      </c>
      <c r="AF43">
        <f t="shared" si="43"/>
        <v>0</v>
      </c>
      <c r="AG43">
        <f t="shared" si="44"/>
        <v>-14.746915381537665</v>
      </c>
      <c r="AH43">
        <f t="shared" si="45"/>
        <v>-164.3117114021839</v>
      </c>
      <c r="AI43">
        <f t="shared" si="46"/>
        <v>-179.05862678372156</v>
      </c>
      <c r="AJ43">
        <f t="shared" si="47"/>
        <v>6.4443412869209737E-2</v>
      </c>
      <c r="AK43">
        <f t="shared" si="59"/>
        <v>2.571749552734389</v>
      </c>
      <c r="AL43">
        <f t="shared" si="39"/>
        <v>-176.42243381811795</v>
      </c>
      <c r="AN43">
        <f t="shared" si="48"/>
        <v>0</v>
      </c>
      <c r="AO43">
        <f t="shared" si="49"/>
        <v>0</v>
      </c>
      <c r="AP43">
        <f t="shared" si="50"/>
        <v>-0.40539148584680557</v>
      </c>
      <c r="AQ43">
        <f t="shared" si="51"/>
        <v>-4.5169153754523901</v>
      </c>
      <c r="AR43">
        <f t="shared" si="52"/>
        <v>-4.9223068612991963</v>
      </c>
      <c r="AS43">
        <f t="shared" si="53"/>
        <v>1.771544097201163E-3</v>
      </c>
      <c r="AT43">
        <f t="shared" si="54"/>
        <v>7.0697182796212871E-2</v>
      </c>
      <c r="AU43">
        <f t="shared" si="55"/>
        <v>-4.8498381344057817</v>
      </c>
      <c r="AW43">
        <v>40</v>
      </c>
      <c r="AX43">
        <f>IF(Z43&gt;0, (R43*SUMPRODUCT(K43:$K$98, X43:$X$98)-K43*$AZ$3)/Z43, 0)</f>
        <v>62.173741021499772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40"/>
        <v>50000</v>
      </c>
      <c r="S44">
        <f t="shared" si="41"/>
        <v>62.789116386181057</v>
      </c>
      <c r="U44">
        <f t="shared" si="34"/>
        <v>5.8078460000000002E-3</v>
      </c>
      <c r="V44">
        <f t="shared" si="57"/>
        <v>0.01</v>
      </c>
      <c r="W44">
        <f t="shared" si="35"/>
        <v>0.58987661526150659</v>
      </c>
      <c r="X44">
        <f t="shared" si="36"/>
        <v>3.42591254044008E-3</v>
      </c>
      <c r="Y44">
        <f t="shared" si="37"/>
        <v>5.8987661526150661E-3</v>
      </c>
      <c r="Z44">
        <f t="shared" si="38"/>
        <v>0.58055193656845139</v>
      </c>
      <c r="AB44">
        <f t="shared" si="58"/>
        <v>36.67483591190777</v>
      </c>
      <c r="AC44">
        <f t="shared" si="27"/>
        <v>36.452343113419296</v>
      </c>
      <c r="AE44">
        <f t="shared" si="42"/>
        <v>0</v>
      </c>
      <c r="AF44">
        <f t="shared" si="43"/>
        <v>0</v>
      </c>
      <c r="AG44">
        <f t="shared" si="44"/>
        <v>-14.513798414211285</v>
      </c>
      <c r="AH44">
        <f t="shared" si="45"/>
        <v>-171.295627022004</v>
      </c>
      <c r="AI44">
        <f t="shared" si="46"/>
        <v>-185.80942543621529</v>
      </c>
      <c r="AJ44">
        <f t="shared" si="47"/>
        <v>0.22249279848847436</v>
      </c>
      <c r="AK44">
        <f t="shared" si="59"/>
        <v>2.5672385138335443</v>
      </c>
      <c r="AL44">
        <f t="shared" si="39"/>
        <v>-183.01969412389326</v>
      </c>
      <c r="AN44">
        <f t="shared" si="48"/>
        <v>0</v>
      </c>
      <c r="AO44">
        <f t="shared" si="49"/>
        <v>0</v>
      </c>
      <c r="AP44">
        <f t="shared" si="50"/>
        <v>-0.35623492827573927</v>
      </c>
      <c r="AQ44">
        <f t="shared" si="51"/>
        <v>-4.2043773562668321</v>
      </c>
      <c r="AR44">
        <f t="shared" si="52"/>
        <v>-4.5606122845425716</v>
      </c>
      <c r="AS44">
        <f t="shared" si="53"/>
        <v>5.4609898697368219E-3</v>
      </c>
      <c r="AT44">
        <f t="shared" si="54"/>
        <v>6.3011763133400706E-2</v>
      </c>
      <c r="AU44">
        <f t="shared" si="55"/>
        <v>-4.4921395315394337</v>
      </c>
      <c r="AW44">
        <v>41</v>
      </c>
      <c r="AX44">
        <f>IF(Z44&gt;0, (R44*SUMPRODUCT(K44:$K$98, X44:$X$98)-K44*$AZ$3)/Z44, 0)</f>
        <v>62.789116386181057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40"/>
        <v>50000</v>
      </c>
      <c r="S45">
        <f t="shared" si="41"/>
        <v>63.172175274838871</v>
      </c>
      <c r="U45">
        <f t="shared" si="34"/>
        <v>6.1543680000000003E-3</v>
      </c>
      <c r="V45">
        <f t="shared" si="57"/>
        <v>0.01</v>
      </c>
      <c r="W45">
        <f t="shared" si="35"/>
        <v>0.58055193656845139</v>
      </c>
      <c r="X45">
        <f t="shared" si="36"/>
        <v>3.572930260754907E-3</v>
      </c>
      <c r="Y45">
        <f t="shared" si="37"/>
        <v>5.8055193656845142E-3</v>
      </c>
      <c r="Z45">
        <f t="shared" si="38"/>
        <v>0.57117348694201198</v>
      </c>
      <c r="AB45">
        <f t="shared" si="58"/>
        <v>36.452343113419296</v>
      </c>
      <c r="AC45">
        <f t="shared" si="27"/>
        <v>36.082271629441671</v>
      </c>
      <c r="AE45">
        <f t="shared" si="42"/>
        <v>0</v>
      </c>
      <c r="AF45">
        <f t="shared" si="43"/>
        <v>0</v>
      </c>
      <c r="AG45">
        <f t="shared" si="44"/>
        <v>-14.279337173550299</v>
      </c>
      <c r="AH45">
        <f t="shared" si="45"/>
        <v>-178.64651303774536</v>
      </c>
      <c r="AI45">
        <f t="shared" si="46"/>
        <v>-192.92585021129565</v>
      </c>
      <c r="AJ45">
        <f t="shared" si="47"/>
        <v>0.37007148397762535</v>
      </c>
      <c r="AK45">
        <f t="shared" si="59"/>
        <v>2.551664017939351</v>
      </c>
      <c r="AL45">
        <f t="shared" si="39"/>
        <v>-190.00411470937868</v>
      </c>
      <c r="AN45">
        <f t="shared" si="48"/>
        <v>0</v>
      </c>
      <c r="AO45">
        <f t="shared" si="49"/>
        <v>0</v>
      </c>
      <c r="AP45">
        <f t="shared" si="50"/>
        <v>-0.31292873049099945</v>
      </c>
      <c r="AQ45">
        <f t="shared" si="51"/>
        <v>-3.915001505468759</v>
      </c>
      <c r="AR45">
        <f t="shared" si="52"/>
        <v>-4.2279302359597581</v>
      </c>
      <c r="AS45">
        <f t="shared" si="53"/>
        <v>8.1100402815998118E-3</v>
      </c>
      <c r="AT45">
        <f t="shared" si="54"/>
        <v>5.5919190930820636E-2</v>
      </c>
      <c r="AU45">
        <f t="shared" si="55"/>
        <v>-4.1639010047473377</v>
      </c>
      <c r="AW45">
        <v>42</v>
      </c>
      <c r="AX45">
        <f>IF(Z45&gt;0, (R45*SUMPRODUCT(K45:$K$98, X45:$X$98)-K45*$AZ$3)/Z45, 0)</f>
        <v>63.172175274838871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40"/>
        <v>50000</v>
      </c>
      <c r="S46">
        <f t="shared" si="41"/>
        <v>63.358426861625105</v>
      </c>
      <c r="U46">
        <f t="shared" si="34"/>
        <v>6.5216450000000004E-3</v>
      </c>
      <c r="V46">
        <f t="shared" si="57"/>
        <v>0.01</v>
      </c>
      <c r="W46">
        <f t="shared" si="35"/>
        <v>0.57117348694201198</v>
      </c>
      <c r="X46">
        <f t="shared" si="36"/>
        <v>3.7249907152479378E-3</v>
      </c>
      <c r="Y46">
        <f t="shared" si="37"/>
        <v>5.7117348694201197E-3</v>
      </c>
      <c r="Z46">
        <f t="shared" si="38"/>
        <v>0.56173676135734396</v>
      </c>
      <c r="AB46">
        <f t="shared" si="58"/>
        <v>36.082271629441671</v>
      </c>
      <c r="AC46">
        <f t="shared" si="27"/>
        <v>35.590757509945433</v>
      </c>
      <c r="AE46">
        <f t="shared" si="42"/>
        <v>0</v>
      </c>
      <c r="AF46">
        <f t="shared" si="43"/>
        <v>0</v>
      </c>
      <c r="AG46">
        <f t="shared" si="44"/>
        <v>-14.043419033933599</v>
      </c>
      <c r="AH46">
        <f t="shared" si="45"/>
        <v>-186.2495357623969</v>
      </c>
      <c r="AI46">
        <f t="shared" si="46"/>
        <v>-200.29295479633049</v>
      </c>
      <c r="AJ46">
        <f t="shared" si="47"/>
        <v>0.49151411949623736</v>
      </c>
      <c r="AK46">
        <f t="shared" si="59"/>
        <v>2.5257590140609172</v>
      </c>
      <c r="AL46">
        <f t="shared" si="39"/>
        <v>-197.27568166277334</v>
      </c>
      <c r="AN46">
        <f t="shared" si="48"/>
        <v>0</v>
      </c>
      <c r="AO46">
        <f t="shared" si="49"/>
        <v>0</v>
      </c>
      <c r="AP46">
        <f t="shared" si="50"/>
        <v>-0.27478449383529147</v>
      </c>
      <c r="AQ46">
        <f t="shared" si="51"/>
        <v>-3.6443037331481674</v>
      </c>
      <c r="AR46">
        <f t="shared" si="52"/>
        <v>-3.9190882269834586</v>
      </c>
      <c r="AS46">
        <f t="shared" si="53"/>
        <v>9.6173487533428494E-3</v>
      </c>
      <c r="AT46">
        <f t="shared" si="54"/>
        <v>4.9420971527775574E-2</v>
      </c>
      <c r="AU46">
        <f t="shared" si="55"/>
        <v>-3.8600499067023404</v>
      </c>
      <c r="AW46">
        <v>43</v>
      </c>
      <c r="AX46">
        <f>IF(Z46&gt;0, (R46*SUMPRODUCT(K46:$K$98, X46:$X$98)-K46*$AZ$3)/Z46, 0)</f>
        <v>63.358426861625105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40"/>
        <v>50000</v>
      </c>
      <c r="S47">
        <f t="shared" si="41"/>
        <v>63.385845157487168</v>
      </c>
      <c r="U47">
        <f t="shared" si="34"/>
        <v>6.9358459999999999E-3</v>
      </c>
      <c r="V47">
        <f t="shared" si="57"/>
        <v>0.01</v>
      </c>
      <c r="W47">
        <f t="shared" si="35"/>
        <v>0.56173676135734396</v>
      </c>
      <c r="X47">
        <f t="shared" si="36"/>
        <v>3.8961196693132888E-3</v>
      </c>
      <c r="Y47">
        <f t="shared" si="37"/>
        <v>5.6173676135734393E-3</v>
      </c>
      <c r="Z47">
        <f t="shared" si="38"/>
        <v>0.55222327407445726</v>
      </c>
      <c r="AB47">
        <f t="shared" si="58"/>
        <v>35.590757509945433</v>
      </c>
      <c r="AC47">
        <f t="shared" si="27"/>
        <v>35.003138942844146</v>
      </c>
      <c r="AE47">
        <f t="shared" si="42"/>
        <v>0</v>
      </c>
      <c r="AF47">
        <f t="shared" si="43"/>
        <v>0</v>
      </c>
      <c r="AG47">
        <f t="shared" si="44"/>
        <v>-13.805581851861431</v>
      </c>
      <c r="AH47">
        <f t="shared" si="45"/>
        <v>-194.80598346566444</v>
      </c>
      <c r="AI47">
        <f t="shared" si="46"/>
        <v>-208.61156531752587</v>
      </c>
      <c r="AJ47">
        <f t="shared" si="47"/>
        <v>0.58761856710128768</v>
      </c>
      <c r="AK47">
        <f t="shared" si="59"/>
        <v>2.4913530256961804</v>
      </c>
      <c r="AL47">
        <f t="shared" si="39"/>
        <v>-205.5325937247284</v>
      </c>
      <c r="AN47">
        <f t="shared" si="48"/>
        <v>0</v>
      </c>
      <c r="AO47">
        <f t="shared" si="49"/>
        <v>0</v>
      </c>
      <c r="AP47">
        <f t="shared" si="50"/>
        <v>-0.24118820175402589</v>
      </c>
      <c r="AQ47">
        <f t="shared" si="51"/>
        <v>-3.4033266650527336</v>
      </c>
      <c r="AR47">
        <f t="shared" si="52"/>
        <v>-3.6445148668067597</v>
      </c>
      <c r="AS47">
        <f t="shared" si="53"/>
        <v>1.0265895855546842E-2</v>
      </c>
      <c r="AT47">
        <f t="shared" si="54"/>
        <v>4.3524783138429973E-2</v>
      </c>
      <c r="AU47">
        <f t="shared" si="55"/>
        <v>-3.5907241878127825</v>
      </c>
      <c r="AW47">
        <v>44</v>
      </c>
      <c r="AX47">
        <f>IF(Z47&gt;0, (R47*SUMPRODUCT(K47:$K$98, X47:$X$98)-K47*$AZ$3)/Z47, 0)</f>
        <v>63.385845157487168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40"/>
        <v>50000</v>
      </c>
      <c r="S48">
        <f t="shared" si="41"/>
        <v>63.266044713110773</v>
      </c>
      <c r="U48">
        <f t="shared" si="34"/>
        <v>7.4023869999999999E-3</v>
      </c>
      <c r="V48">
        <f t="shared" si="57"/>
        <v>0.01</v>
      </c>
      <c r="W48">
        <f t="shared" si="35"/>
        <v>0.55222327407445726</v>
      </c>
      <c r="X48">
        <f t="shared" si="36"/>
        <v>4.0877703851061997E-3</v>
      </c>
      <c r="Y48">
        <f t="shared" si="37"/>
        <v>5.5222327407445726E-3</v>
      </c>
      <c r="Z48">
        <f t="shared" si="38"/>
        <v>0.54261327094860645</v>
      </c>
      <c r="AB48">
        <f t="shared" si="58"/>
        <v>35.003138942844146</v>
      </c>
      <c r="AC48">
        <f t="shared" si="27"/>
        <v>34.328995461761828</v>
      </c>
      <c r="AE48">
        <f t="shared" si="42"/>
        <v>0</v>
      </c>
      <c r="AF48">
        <f t="shared" si="43"/>
        <v>0</v>
      </c>
      <c r="AG48">
        <f t="shared" si="44"/>
        <v>-13.565331773715162</v>
      </c>
      <c r="AH48">
        <f t="shared" si="45"/>
        <v>-204.38851925530997</v>
      </c>
      <c r="AI48">
        <f t="shared" si="46"/>
        <v>-217.95385102902515</v>
      </c>
      <c r="AJ48">
        <f t="shared" si="47"/>
        <v>0.67414348108231792</v>
      </c>
      <c r="AK48">
        <f t="shared" si="59"/>
        <v>2.4502197259990903</v>
      </c>
      <c r="AL48">
        <f t="shared" si="39"/>
        <v>-214.82948782194373</v>
      </c>
      <c r="AN48">
        <f t="shared" si="48"/>
        <v>0</v>
      </c>
      <c r="AO48">
        <f t="shared" si="49"/>
        <v>0</v>
      </c>
      <c r="AP48">
        <f t="shared" si="50"/>
        <v>-0.21159906368506093</v>
      </c>
      <c r="AQ48">
        <f t="shared" si="51"/>
        <v>-3.1881578736024614</v>
      </c>
      <c r="AR48">
        <f t="shared" si="52"/>
        <v>-3.3997569372875227</v>
      </c>
      <c r="AS48">
        <f t="shared" si="53"/>
        <v>1.0515638818566009E-2</v>
      </c>
      <c r="AT48">
        <f t="shared" si="54"/>
        <v>3.8219795025483651E-2</v>
      </c>
      <c r="AU48">
        <f t="shared" si="55"/>
        <v>-3.3510215034434729</v>
      </c>
      <c r="AW48">
        <v>45</v>
      </c>
      <c r="AX48">
        <f>IF(Z48&gt;0, (R48*SUMPRODUCT(K48:$K$98, X48:$X$98)-K48*$AZ$3)/Z48, 0)</f>
        <v>63.266044713110773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40"/>
        <v>50000</v>
      </c>
      <c r="S49">
        <f t="shared" si="41"/>
        <v>63.011500953193796</v>
      </c>
      <c r="U49">
        <f t="shared" si="34"/>
        <v>7.9366079999999995E-3</v>
      </c>
      <c r="V49">
        <f t="shared" si="57"/>
        <v>0.01</v>
      </c>
      <c r="W49">
        <f t="shared" si="35"/>
        <v>0.54261327094860645</v>
      </c>
      <c r="X49">
        <f t="shared" si="36"/>
        <v>4.3065088271168773E-3</v>
      </c>
      <c r="Y49">
        <f t="shared" si="37"/>
        <v>5.4261327094860647E-3</v>
      </c>
      <c r="Z49">
        <f t="shared" si="38"/>
        <v>0.53288062941200343</v>
      </c>
      <c r="AB49">
        <f t="shared" si="58"/>
        <v>34.328995461761828</v>
      </c>
      <c r="AC49">
        <f t="shared" si="27"/>
        <v>33.577608288132964</v>
      </c>
      <c r="AE49">
        <f t="shared" si="42"/>
        <v>0</v>
      </c>
      <c r="AF49">
        <f t="shared" si="43"/>
        <v>0</v>
      </c>
      <c r="AG49">
        <f t="shared" si="44"/>
        <v>-13.322015735300086</v>
      </c>
      <c r="AH49">
        <f t="shared" si="45"/>
        <v>-215.32544135584385</v>
      </c>
      <c r="AI49">
        <f t="shared" si="46"/>
        <v>-228.64745709114393</v>
      </c>
      <c r="AJ49">
        <f t="shared" si="47"/>
        <v>0.75138717362886354</v>
      </c>
      <c r="AK49">
        <f t="shared" si="59"/>
        <v>2.4030296823233281</v>
      </c>
      <c r="AL49">
        <f t="shared" si="39"/>
        <v>-225.49304023519173</v>
      </c>
      <c r="AN49">
        <f t="shared" si="48"/>
        <v>0</v>
      </c>
      <c r="AO49">
        <f t="shared" si="49"/>
        <v>0</v>
      </c>
      <c r="AP49">
        <f t="shared" si="50"/>
        <v>-0.18553901270229903</v>
      </c>
      <c r="AQ49">
        <f t="shared" si="51"/>
        <v>-2.9988907529202922</v>
      </c>
      <c r="AR49">
        <f t="shared" si="52"/>
        <v>-3.1844297656225913</v>
      </c>
      <c r="AS49">
        <f t="shared" si="53"/>
        <v>1.0464755268443612E-2</v>
      </c>
      <c r="AT49">
        <f t="shared" si="54"/>
        <v>3.3467589560878599E-2</v>
      </c>
      <c r="AU49">
        <f t="shared" si="55"/>
        <v>-3.140497420793269</v>
      </c>
      <c r="AW49">
        <v>46</v>
      </c>
      <c r="AX49">
        <f>IF(Z49&gt;0, (R49*SUMPRODUCT(K49:$K$98, X49:$X$98)-K49*$AZ$3)/Z49, 0)</f>
        <v>63.011500953193796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40"/>
        <v>50000</v>
      </c>
      <c r="S50">
        <f t="shared" si="41"/>
        <v>62.628630415931035</v>
      </c>
      <c r="U50">
        <f t="shared" si="34"/>
        <v>8.552947E-3</v>
      </c>
      <c r="V50">
        <f t="shared" si="57"/>
        <v>0.01</v>
      </c>
      <c r="W50">
        <f t="shared" si="35"/>
        <v>0.53288062941200343</v>
      </c>
      <c r="X50">
        <f t="shared" si="36"/>
        <v>4.5576997806875061E-3</v>
      </c>
      <c r="Y50">
        <f t="shared" si="37"/>
        <v>5.3288062941200341E-3</v>
      </c>
      <c r="Z50">
        <f t="shared" si="38"/>
        <v>0.52299412333719586</v>
      </c>
      <c r="AB50">
        <f t="shared" si="58"/>
        <v>33.577608288132964</v>
      </c>
      <c r="AC50">
        <f t="shared" si="27"/>
        <v>32.754405660189093</v>
      </c>
      <c r="AE50">
        <f t="shared" si="42"/>
        <v>0</v>
      </c>
      <c r="AF50">
        <f t="shared" si="43"/>
        <v>0</v>
      </c>
      <c r="AG50">
        <f t="shared" si="44"/>
        <v>-13.074853083429897</v>
      </c>
      <c r="AH50">
        <f t="shared" si="45"/>
        <v>-227.88498903437531</v>
      </c>
      <c r="AI50">
        <f t="shared" si="46"/>
        <v>-240.95984211780521</v>
      </c>
      <c r="AJ50">
        <f t="shared" si="47"/>
        <v>0.82320262794387133</v>
      </c>
      <c r="AK50">
        <f t="shared" si="59"/>
        <v>2.3504325801693078</v>
      </c>
      <c r="AL50">
        <f t="shared" si="39"/>
        <v>-237.78620690969205</v>
      </c>
      <c r="AN50">
        <f t="shared" si="48"/>
        <v>0</v>
      </c>
      <c r="AO50">
        <f t="shared" si="49"/>
        <v>0</v>
      </c>
      <c r="AP50">
        <f t="shared" si="50"/>
        <v>-0.16258635467250082</v>
      </c>
      <c r="AQ50">
        <f t="shared" si="51"/>
        <v>-2.8337595394198036</v>
      </c>
      <c r="AR50">
        <f t="shared" si="52"/>
        <v>-2.9963458940923045</v>
      </c>
      <c r="AS50">
        <f t="shared" si="53"/>
        <v>1.0236559721182478E-2</v>
      </c>
      <c r="AT50">
        <f t="shared" si="54"/>
        <v>2.9227729189363876E-2</v>
      </c>
      <c r="AU50">
        <f t="shared" si="55"/>
        <v>-2.9568816051817581</v>
      </c>
      <c r="AW50">
        <v>47</v>
      </c>
      <c r="AX50">
        <f>IF(Z50&gt;0, (R50*SUMPRODUCT(K50:$K$98, X50:$X$98)-K50*$AZ$3)/Z50, 0)</f>
        <v>62.628630415931035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40"/>
        <v>50000</v>
      </c>
      <c r="S51">
        <f t="shared" si="41"/>
        <v>62.121283304908076</v>
      </c>
      <c r="U51">
        <f t="shared" si="34"/>
        <v>9.2631359999999999E-3</v>
      </c>
      <c r="V51">
        <f t="shared" si="57"/>
        <v>0.01</v>
      </c>
      <c r="W51">
        <f t="shared" si="35"/>
        <v>0.52299412333719586</v>
      </c>
      <c r="X51">
        <f t="shared" si="36"/>
        <v>4.844565691673219E-3</v>
      </c>
      <c r="Y51">
        <f t="shared" si="37"/>
        <v>5.229941233371959E-3</v>
      </c>
      <c r="Z51">
        <f t="shared" si="38"/>
        <v>0.51291961641215067</v>
      </c>
      <c r="AB51">
        <f t="shared" si="58"/>
        <v>32.754405660189093</v>
      </c>
      <c r="AC51">
        <f t="shared" si="27"/>
        <v>31.863224803783989</v>
      </c>
      <c r="AE51">
        <f t="shared" si="42"/>
        <v>0</v>
      </c>
      <c r="AF51">
        <f t="shared" si="43"/>
        <v>0</v>
      </c>
      <c r="AG51">
        <f t="shared" si="44"/>
        <v>-12.822990410303767</v>
      </c>
      <c r="AH51">
        <f t="shared" si="45"/>
        <v>-242.22828458366095</v>
      </c>
      <c r="AI51">
        <f t="shared" si="46"/>
        <v>-255.05127499396471</v>
      </c>
      <c r="AJ51">
        <f t="shared" si="47"/>
        <v>0.89118085640510358</v>
      </c>
      <c r="AK51">
        <f t="shared" si="59"/>
        <v>2.2928083962132368</v>
      </c>
      <c r="AL51">
        <f t="shared" si="39"/>
        <v>-251.86728574134636</v>
      </c>
      <c r="AN51">
        <f t="shared" si="48"/>
        <v>0</v>
      </c>
      <c r="AO51">
        <f t="shared" si="49"/>
        <v>0</v>
      </c>
      <c r="AP51">
        <f t="shared" si="50"/>
        <v>-0.14237002822383946</v>
      </c>
      <c r="AQ51">
        <f t="shared" si="51"/>
        <v>-2.6893919912064468</v>
      </c>
      <c r="AR51">
        <f t="shared" si="52"/>
        <v>-2.8317620194302862</v>
      </c>
      <c r="AS51">
        <f t="shared" si="53"/>
        <v>9.8945284695049832E-3</v>
      </c>
      <c r="AT51">
        <f t="shared" si="54"/>
        <v>2.5456401793643842E-2</v>
      </c>
      <c r="AU51">
        <f t="shared" si="55"/>
        <v>-2.7964110891671377</v>
      </c>
      <c r="AW51">
        <v>48</v>
      </c>
      <c r="AX51">
        <f>IF(Z51&gt;0, (R51*SUMPRODUCT(K51:$K$98, X51:$X$98)-K51*$AZ$3)/Z51, 0)</f>
        <v>62.121283304908076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40"/>
        <v>50000</v>
      </c>
      <c r="S52">
        <f t="shared" si="41"/>
        <v>61.496215995562721</v>
      </c>
      <c r="U52">
        <f t="shared" si="34"/>
        <v>1.011049E-2</v>
      </c>
      <c r="V52">
        <f t="shared" si="57"/>
        <v>0.01</v>
      </c>
      <c r="W52">
        <f t="shared" si="35"/>
        <v>0.51291961641215067</v>
      </c>
      <c r="X52">
        <f t="shared" si="36"/>
        <v>5.1858686525388855E-3</v>
      </c>
      <c r="Y52">
        <f t="shared" si="37"/>
        <v>5.1291961641215071E-3</v>
      </c>
      <c r="Z52">
        <f t="shared" si="38"/>
        <v>0.50260455159549022</v>
      </c>
      <c r="AB52">
        <f t="shared" si="58"/>
        <v>31.863224803783989</v>
      </c>
      <c r="AC52">
        <f t="shared" si="27"/>
        <v>30.908278065269215</v>
      </c>
      <c r="AE52">
        <f t="shared" si="42"/>
        <v>0</v>
      </c>
      <c r="AF52">
        <f t="shared" si="43"/>
        <v>0</v>
      </c>
      <c r="AG52">
        <f t="shared" si="44"/>
        <v>-12.565113789887256</v>
      </c>
      <c r="AH52">
        <f t="shared" si="45"/>
        <v>-259.29343262694425</v>
      </c>
      <c r="AI52">
        <f t="shared" si="46"/>
        <v>-271.85854641683153</v>
      </c>
      <c r="AJ52">
        <f t="shared" si="47"/>
        <v>0.9549467385147743</v>
      </c>
      <c r="AK52">
        <f t="shared" si="59"/>
        <v>2.2304257362648796</v>
      </c>
      <c r="AL52">
        <f t="shared" si="39"/>
        <v>-268.6731739420519</v>
      </c>
      <c r="AN52">
        <f t="shared" si="48"/>
        <v>0</v>
      </c>
      <c r="AO52">
        <f t="shared" si="49"/>
        <v>0</v>
      </c>
      <c r="AP52">
        <f t="shared" si="50"/>
        <v>-0.12455972963834303</v>
      </c>
      <c r="AQ52">
        <f t="shared" si="51"/>
        <v>-2.5704120476015113</v>
      </c>
      <c r="AR52">
        <f t="shared" si="52"/>
        <v>-2.6949717772398545</v>
      </c>
      <c r="AS52">
        <f t="shared" si="53"/>
        <v>9.4665205232084913E-3</v>
      </c>
      <c r="AT52">
        <f t="shared" si="54"/>
        <v>2.2110522143552223E-2</v>
      </c>
      <c r="AU52">
        <f t="shared" si="55"/>
        <v>-2.6633947345730942</v>
      </c>
      <c r="AW52">
        <v>49</v>
      </c>
      <c r="AX52">
        <f>IF(Z52&gt;0, (R52*SUMPRODUCT(K52:$K$98, X52:$X$98)-K52*$AZ$3)/Z52, 0)</f>
        <v>61.496215995562721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40"/>
        <v>50000</v>
      </c>
      <c r="S53">
        <f t="shared" si="41"/>
        <v>60.744053874249708</v>
      </c>
      <c r="U53">
        <f t="shared" si="34"/>
        <v>1.1085984E-2</v>
      </c>
      <c r="V53">
        <f t="shared" si="57"/>
        <v>0.01</v>
      </c>
      <c r="W53">
        <f t="shared" si="35"/>
        <v>0.50260455159549022</v>
      </c>
      <c r="X53">
        <f t="shared" si="36"/>
        <v>5.5718660173147789E-3</v>
      </c>
      <c r="Y53">
        <f t="shared" si="37"/>
        <v>5.0260455159549028E-3</v>
      </c>
      <c r="Z53">
        <f t="shared" si="38"/>
        <v>0.4920066400622205</v>
      </c>
      <c r="AB53">
        <f t="shared" si="58"/>
        <v>30.908278065269215</v>
      </c>
      <c r="AC53">
        <f t="shared" si="27"/>
        <v>29.886477850428108</v>
      </c>
      <c r="AE53">
        <f t="shared" si="42"/>
        <v>0</v>
      </c>
      <c r="AF53">
        <f t="shared" si="43"/>
        <v>0</v>
      </c>
      <c r="AG53">
        <f t="shared" si="44"/>
        <v>-12.300166001555512</v>
      </c>
      <c r="AH53">
        <f t="shared" si="45"/>
        <v>-278.59330086573897</v>
      </c>
      <c r="AI53">
        <f t="shared" si="46"/>
        <v>-290.89346686729448</v>
      </c>
      <c r="AJ53">
        <f t="shared" si="47"/>
        <v>1.0218002148411074</v>
      </c>
      <c r="AK53">
        <f t="shared" si="59"/>
        <v>2.1635794645688451</v>
      </c>
      <c r="AL53">
        <f t="shared" si="39"/>
        <v>-287.70808718788453</v>
      </c>
      <c r="AN53">
        <f t="shared" si="48"/>
        <v>0</v>
      </c>
      <c r="AO53">
        <f t="shared" si="49"/>
        <v>0</v>
      </c>
      <c r="AP53">
        <f t="shared" si="50"/>
        <v>-0.10886898676084335</v>
      </c>
      <c r="AQ53">
        <f t="shared" si="51"/>
        <v>-2.4658342318124933</v>
      </c>
      <c r="AR53">
        <f t="shared" si="52"/>
        <v>-2.5747032185733367</v>
      </c>
      <c r="AS53">
        <f t="shared" si="53"/>
        <v>9.0439717681611298E-3</v>
      </c>
      <c r="AT53">
        <f t="shared" si="54"/>
        <v>1.914988009547109E-2</v>
      </c>
      <c r="AU53">
        <f t="shared" si="55"/>
        <v>-2.5465093667097043</v>
      </c>
      <c r="AW53">
        <v>50</v>
      </c>
      <c r="AX53">
        <f>IF(Z53&gt;0, (R53*SUMPRODUCT(K53:$K$98, X53:$X$98)-K53*$AZ$3)/Z53, 0)</f>
        <v>60.744053874249708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40"/>
        <v>50000</v>
      </c>
      <c r="S54">
        <f t="shared" si="41"/>
        <v>59.872190840791468</v>
      </c>
      <c r="U54">
        <f t="shared" si="34"/>
        <v>1.2207667E-2</v>
      </c>
      <c r="V54">
        <f t="shared" si="57"/>
        <v>0.01</v>
      </c>
      <c r="W54">
        <f t="shared" si="35"/>
        <v>0.4920066400622205</v>
      </c>
      <c r="X54">
        <f t="shared" si="36"/>
        <v>6.0062532236684471E-3</v>
      </c>
      <c r="Y54">
        <f t="shared" si="37"/>
        <v>4.9200664006222054E-3</v>
      </c>
      <c r="Z54">
        <f t="shared" si="38"/>
        <v>0.48108032043792986</v>
      </c>
      <c r="AB54">
        <f t="shared" si="58"/>
        <v>29.886477850428108</v>
      </c>
      <c r="AC54">
        <f t="shared" si="27"/>
        <v>28.803332755008849</v>
      </c>
      <c r="AE54">
        <f t="shared" si="42"/>
        <v>0</v>
      </c>
      <c r="AF54">
        <f t="shared" si="43"/>
        <v>0</v>
      </c>
      <c r="AG54">
        <f t="shared" si="44"/>
        <v>-12.027008010948247</v>
      </c>
      <c r="AH54">
        <f t="shared" si="45"/>
        <v>-300.31266118342234</v>
      </c>
      <c r="AI54">
        <f t="shared" si="46"/>
        <v>-312.33966919437057</v>
      </c>
      <c r="AJ54">
        <f t="shared" si="47"/>
        <v>1.0831450954192583</v>
      </c>
      <c r="AK54">
        <f t="shared" si="59"/>
        <v>2.0920534495299679</v>
      </c>
      <c r="AL54">
        <f t="shared" si="39"/>
        <v>-309.16447064942139</v>
      </c>
      <c r="AN54">
        <f t="shared" si="48"/>
        <v>0</v>
      </c>
      <c r="AO54">
        <f t="shared" si="49"/>
        <v>0</v>
      </c>
      <c r="AP54">
        <f t="shared" si="50"/>
        <v>-9.5045768353777815E-2</v>
      </c>
      <c r="AQ54">
        <f t="shared" si="51"/>
        <v>-2.3732791732210434</v>
      </c>
      <c r="AR54">
        <f t="shared" si="52"/>
        <v>-2.4683249415748212</v>
      </c>
      <c r="AS54">
        <f t="shared" si="53"/>
        <v>8.5597646346485309E-3</v>
      </c>
      <c r="AT54">
        <f t="shared" si="54"/>
        <v>1.653285899258912E-2</v>
      </c>
      <c r="AU54">
        <f t="shared" si="55"/>
        <v>-2.4432323179475839</v>
      </c>
      <c r="AW54">
        <v>51</v>
      </c>
      <c r="AX54">
        <f>IF(Z54&gt;0, (R54*SUMPRODUCT(K54:$K$98, X54:$X$98)-K54*$AZ$3)/Z54, 0)</f>
        <v>59.872190840791468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40"/>
        <v>50000</v>
      </c>
      <c r="S55">
        <f t="shared" si="41"/>
        <v>58.889203076692809</v>
      </c>
      <c r="U55">
        <f t="shared" si="34"/>
        <v>1.3502610999999999E-2</v>
      </c>
      <c r="V55">
        <f t="shared" si="57"/>
        <v>0.01</v>
      </c>
      <c r="W55">
        <f t="shared" si="35"/>
        <v>0.48108032043792986</v>
      </c>
      <c r="X55">
        <f t="shared" si="36"/>
        <v>6.495840426628716E-3</v>
      </c>
      <c r="Y55">
        <f t="shared" si="37"/>
        <v>4.8108032043792989E-3</v>
      </c>
      <c r="Z55">
        <f t="shared" si="38"/>
        <v>0.46977367680692184</v>
      </c>
      <c r="AB55">
        <f t="shared" si="58"/>
        <v>28.803332755008849</v>
      </c>
      <c r="AC55">
        <f t="shared" si="27"/>
        <v>27.664597453567474</v>
      </c>
      <c r="AE55">
        <f t="shared" si="42"/>
        <v>0</v>
      </c>
      <c r="AF55">
        <f t="shared" si="43"/>
        <v>0</v>
      </c>
      <c r="AG55">
        <f t="shared" si="44"/>
        <v>-11.744341920173046</v>
      </c>
      <c r="AH55">
        <f t="shared" si="45"/>
        <v>-324.79202133143582</v>
      </c>
      <c r="AI55">
        <f t="shared" si="46"/>
        <v>-336.53636325160886</v>
      </c>
      <c r="AJ55">
        <f t="shared" si="47"/>
        <v>1.1387353014413755</v>
      </c>
      <c r="AK55">
        <f t="shared" si="59"/>
        <v>2.0162332928506195</v>
      </c>
      <c r="AL55">
        <f t="shared" si="39"/>
        <v>-333.38139465731683</v>
      </c>
      <c r="AN55">
        <f t="shared" si="48"/>
        <v>0</v>
      </c>
      <c r="AO55">
        <f t="shared" si="49"/>
        <v>0</v>
      </c>
      <c r="AP55">
        <f t="shared" si="50"/>
        <v>-8.2867807708002533E-2</v>
      </c>
      <c r="AQ55">
        <f t="shared" si="51"/>
        <v>-2.2917250665663782</v>
      </c>
      <c r="AR55">
        <f t="shared" si="52"/>
        <v>-2.3745928742743807</v>
      </c>
      <c r="AS55">
        <f t="shared" si="53"/>
        <v>8.0348902162044513E-3</v>
      </c>
      <c r="AT55">
        <f t="shared" si="54"/>
        <v>1.4226495953717607E-2</v>
      </c>
      <c r="AU55">
        <f t="shared" si="55"/>
        <v>-2.3523314881044586</v>
      </c>
      <c r="AW55">
        <v>52</v>
      </c>
      <c r="AX55">
        <f>IF(Z55&gt;0, (R55*SUMPRODUCT(K55:$K$98, X55:$X$98)-K55*$AZ$3)/Z55, 0)</f>
        <v>58.889203076692809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40"/>
        <v>50000</v>
      </c>
      <c r="S56">
        <f t="shared" si="41"/>
        <v>57.799381395999099</v>
      </c>
      <c r="U56">
        <f t="shared" si="34"/>
        <v>1.4950962999999999E-2</v>
      </c>
      <c r="V56">
        <f t="shared" si="57"/>
        <v>0.01</v>
      </c>
      <c r="W56">
        <f t="shared" si="35"/>
        <v>0.46977367680692184</v>
      </c>
      <c r="X56">
        <f t="shared" si="36"/>
        <v>7.0235688603142461E-3</v>
      </c>
      <c r="Y56">
        <f t="shared" si="37"/>
        <v>4.6977367680692186E-3</v>
      </c>
      <c r="Z56">
        <f t="shared" si="38"/>
        <v>0.45805237117853836</v>
      </c>
      <c r="AB56">
        <f t="shared" si="58"/>
        <v>27.664597453567474</v>
      </c>
      <c r="AC56">
        <f t="shared" si="27"/>
        <v>26.475143701090083</v>
      </c>
      <c r="AE56">
        <f t="shared" si="42"/>
        <v>0</v>
      </c>
      <c r="AF56">
        <f t="shared" si="43"/>
        <v>0</v>
      </c>
      <c r="AG56">
        <f t="shared" si="44"/>
        <v>-11.451309279463459</v>
      </c>
      <c r="AH56">
        <f t="shared" si="45"/>
        <v>-351.17844301571228</v>
      </c>
      <c r="AI56">
        <f t="shared" si="46"/>
        <v>-362.62975229517576</v>
      </c>
      <c r="AJ56">
        <f t="shared" si="47"/>
        <v>1.1894537524773909</v>
      </c>
      <c r="AK56">
        <f t="shared" si="59"/>
        <v>1.9365218217497233</v>
      </c>
      <c r="AL56">
        <f t="shared" si="39"/>
        <v>-359.50377672094862</v>
      </c>
      <c r="AN56">
        <f t="shared" si="48"/>
        <v>0</v>
      </c>
      <c r="AO56">
        <f t="shared" si="49"/>
        <v>0</v>
      </c>
      <c r="AP56">
        <f t="shared" si="50"/>
        <v>-7.2143014378561646E-2</v>
      </c>
      <c r="AQ56">
        <f t="shared" si="51"/>
        <v>-2.2124170123811795</v>
      </c>
      <c r="AR56">
        <f t="shared" si="52"/>
        <v>-2.284560026759741</v>
      </c>
      <c r="AS56">
        <f t="shared" si="53"/>
        <v>7.4935343263762676E-3</v>
      </c>
      <c r="AT56">
        <f t="shared" si="54"/>
        <v>1.2200047891592227E-2</v>
      </c>
      <c r="AU56">
        <f t="shared" si="55"/>
        <v>-2.2648664445417723</v>
      </c>
      <c r="AW56">
        <v>53</v>
      </c>
      <c r="AX56">
        <f>IF(Z56&gt;0, (R56*SUMPRODUCT(K56:$K$98, X56:$X$98)-K56*$AZ$3)/Z56, 0)</f>
        <v>57.799381395999099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40"/>
        <v>50000</v>
      </c>
      <c r="S57">
        <f t="shared" si="41"/>
        <v>56.621956985602232</v>
      </c>
      <c r="U57">
        <f t="shared" si="34"/>
        <v>1.6562650000000002E-2</v>
      </c>
      <c r="V57">
        <f t="shared" si="57"/>
        <v>0.01</v>
      </c>
      <c r="W57">
        <f t="shared" si="35"/>
        <v>0.45805237117853836</v>
      </c>
      <c r="X57">
        <f t="shared" si="36"/>
        <v>7.5865611055002192E-3</v>
      </c>
      <c r="Y57">
        <f t="shared" si="37"/>
        <v>4.5805237117853836E-3</v>
      </c>
      <c r="Z57">
        <f t="shared" si="38"/>
        <v>0.4458852863612528</v>
      </c>
      <c r="AB57">
        <f t="shared" si="58"/>
        <v>26.475143701090083</v>
      </c>
      <c r="AC57">
        <f t="shared" si="27"/>
        <v>25.246897504859788</v>
      </c>
      <c r="AE57">
        <f t="shared" si="42"/>
        <v>0</v>
      </c>
      <c r="AF57">
        <f t="shared" si="43"/>
        <v>0</v>
      </c>
      <c r="AG57">
        <f t="shared" si="44"/>
        <v>-11.147132159031321</v>
      </c>
      <c r="AH57">
        <f t="shared" si="45"/>
        <v>-379.32805527501097</v>
      </c>
      <c r="AI57">
        <f t="shared" si="46"/>
        <v>-390.47518743404231</v>
      </c>
      <c r="AJ57">
        <f t="shared" si="47"/>
        <v>1.2282461962302946</v>
      </c>
      <c r="AK57">
        <f t="shared" si="59"/>
        <v>1.853260059076306</v>
      </c>
      <c r="AL57">
        <f t="shared" si="39"/>
        <v>-387.39368117873568</v>
      </c>
      <c r="AN57">
        <f t="shared" si="48"/>
        <v>0</v>
      </c>
      <c r="AO57">
        <f t="shared" si="49"/>
        <v>0</v>
      </c>
      <c r="AP57">
        <f t="shared" si="50"/>
        <v>-6.2702414944356202E-2</v>
      </c>
      <c r="AQ57">
        <f t="shared" si="51"/>
        <v>-2.1337133876733643</v>
      </c>
      <c r="AR57">
        <f t="shared" si="52"/>
        <v>-2.1964158026177207</v>
      </c>
      <c r="AS57">
        <f t="shared" si="53"/>
        <v>6.9088624366459078E-3</v>
      </c>
      <c r="AT57">
        <f t="shared" si="54"/>
        <v>1.0424554007808827E-2</v>
      </c>
      <c r="AU57">
        <f t="shared" si="55"/>
        <v>-2.179082386173266</v>
      </c>
      <c r="AW57">
        <v>54</v>
      </c>
      <c r="AX57">
        <f>IF(Z57&gt;0, (R57*SUMPRODUCT(K57:$K$98, X57:$X$98)-K57*$AZ$3)/Z57, 0)</f>
        <v>56.621956985602232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40"/>
        <v>50000</v>
      </c>
      <c r="S58">
        <f t="shared" si="41"/>
        <v>55.375673469769737</v>
      </c>
      <c r="U58">
        <f t="shared" si="34"/>
        <v>1.8321427000000001E-2</v>
      </c>
      <c r="V58">
        <f t="shared" si="57"/>
        <v>0.01</v>
      </c>
      <c r="W58">
        <f t="shared" si="35"/>
        <v>0.4458852863612528</v>
      </c>
      <c r="X58">
        <f t="shared" si="36"/>
        <v>8.1692547244417886E-3</v>
      </c>
      <c r="Y58">
        <f t="shared" si="37"/>
        <v>4.458852863612528E-3</v>
      </c>
      <c r="Z58">
        <f t="shared" si="38"/>
        <v>0.43325717877319847</v>
      </c>
      <c r="AB58">
        <f t="shared" si="58"/>
        <v>25.246897504859788</v>
      </c>
      <c r="AC58">
        <f t="shared" si="27"/>
        <v>23.991908060178289</v>
      </c>
      <c r="AE58">
        <f t="shared" si="42"/>
        <v>0</v>
      </c>
      <c r="AF58">
        <f t="shared" si="43"/>
        <v>0</v>
      </c>
      <c r="AG58">
        <f t="shared" si="44"/>
        <v>-10.831429469329962</v>
      </c>
      <c r="AH58">
        <f t="shared" si="45"/>
        <v>-408.4627362220894</v>
      </c>
      <c r="AI58">
        <f t="shared" si="46"/>
        <v>-419.29416569141938</v>
      </c>
      <c r="AJ58">
        <f t="shared" si="47"/>
        <v>1.2549894446814989</v>
      </c>
      <c r="AK58">
        <f t="shared" si="59"/>
        <v>1.7672828253401853</v>
      </c>
      <c r="AL58">
        <f t="shared" si="39"/>
        <v>-416.27189342139769</v>
      </c>
      <c r="AN58">
        <f t="shared" si="48"/>
        <v>0</v>
      </c>
      <c r="AO58">
        <f t="shared" si="49"/>
        <v>0</v>
      </c>
      <c r="AP58">
        <f t="shared" si="50"/>
        <v>-5.4398743818558845E-2</v>
      </c>
      <c r="AQ58">
        <f t="shared" si="51"/>
        <v>-2.0514244966548771</v>
      </c>
      <c r="AR58">
        <f t="shared" si="52"/>
        <v>-2.1058232404734358</v>
      </c>
      <c r="AS58">
        <f t="shared" si="53"/>
        <v>6.3029399295389116E-3</v>
      </c>
      <c r="AT58">
        <f t="shared" si="54"/>
        <v>8.8758336046817991E-3</v>
      </c>
      <c r="AU58">
        <f t="shared" si="55"/>
        <v>-2.090644466939215</v>
      </c>
      <c r="AW58">
        <v>55</v>
      </c>
      <c r="AX58">
        <f>IF(Z58&gt;0, (R58*SUMPRODUCT(K58:$K$98, X58:$X$98)-K58*$AZ$3)/Z58, 0)</f>
        <v>55.375673469769737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40"/>
        <v>50000</v>
      </c>
      <c r="S59">
        <f t="shared" si="41"/>
        <v>54.088111047615534</v>
      </c>
      <c r="U59">
        <f t="shared" si="34"/>
        <v>2.0255269999999999E-2</v>
      </c>
      <c r="V59">
        <f t="shared" si="57"/>
        <v>0.01</v>
      </c>
      <c r="W59">
        <f t="shared" si="35"/>
        <v>0.43325717877319847</v>
      </c>
      <c r="X59">
        <f t="shared" si="36"/>
        <v>8.7757411354894028E-3</v>
      </c>
      <c r="Y59">
        <f t="shared" si="37"/>
        <v>4.332571787731985E-3</v>
      </c>
      <c r="Z59">
        <f t="shared" si="38"/>
        <v>0.42014886584997707</v>
      </c>
      <c r="AB59">
        <f t="shared" si="58"/>
        <v>23.991908060178289</v>
      </c>
      <c r="AC59">
        <f t="shared" si="27"/>
        <v>22.725058512623281</v>
      </c>
      <c r="AE59">
        <f t="shared" si="42"/>
        <v>0</v>
      </c>
      <c r="AF59">
        <f t="shared" si="43"/>
        <v>0</v>
      </c>
      <c r="AG59">
        <f t="shared" si="44"/>
        <v>-10.503721646249426</v>
      </c>
      <c r="AH59">
        <f t="shared" si="45"/>
        <v>-438.78705677447016</v>
      </c>
      <c r="AI59">
        <f t="shared" si="46"/>
        <v>-449.29077842071956</v>
      </c>
      <c r="AJ59">
        <f t="shared" si="47"/>
        <v>1.2668495475550081</v>
      </c>
      <c r="AK59">
        <f t="shared" si="59"/>
        <v>1.6794335642124805</v>
      </c>
      <c r="AL59">
        <f t="shared" si="39"/>
        <v>-446.34449530895205</v>
      </c>
      <c r="AN59">
        <f t="shared" si="48"/>
        <v>0</v>
      </c>
      <c r="AO59">
        <f t="shared" si="49"/>
        <v>0</v>
      </c>
      <c r="AP59">
        <f t="shared" si="50"/>
        <v>-4.7100799229167413E-2</v>
      </c>
      <c r="AQ59">
        <f t="shared" si="51"/>
        <v>-1.9676093637602503</v>
      </c>
      <c r="AR59">
        <f t="shared" si="52"/>
        <v>-2.0147101629894175</v>
      </c>
      <c r="AS59">
        <f t="shared" si="53"/>
        <v>5.6808080223885509E-3</v>
      </c>
      <c r="AT59">
        <f t="shared" si="54"/>
        <v>7.5309176871554235E-3</v>
      </c>
      <c r="AU59">
        <f t="shared" si="55"/>
        <v>-2.0014984372798734</v>
      </c>
      <c r="AW59">
        <v>56</v>
      </c>
      <c r="AX59">
        <f>IF(Z59&gt;0, (R59*SUMPRODUCT(K59:$K$98, X59:$X$98)-K59*$AZ$3)/Z59, 0)</f>
        <v>54.088111047615534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40"/>
        <v>50000</v>
      </c>
      <c r="S60">
        <f t="shared" si="41"/>
        <v>52.784075113903867</v>
      </c>
      <c r="U60">
        <f t="shared" si="34"/>
        <v>2.2430054000000001E-2</v>
      </c>
      <c r="V60">
        <f t="shared" si="57"/>
        <v>0.01</v>
      </c>
      <c r="W60">
        <f t="shared" si="35"/>
        <v>0.42014886584997707</v>
      </c>
      <c r="X60">
        <f t="shared" si="36"/>
        <v>9.4239617490537424E-3</v>
      </c>
      <c r="Y60">
        <f t="shared" si="37"/>
        <v>4.201488658499771E-3</v>
      </c>
      <c r="Z60">
        <f t="shared" si="38"/>
        <v>0.40652341544242354</v>
      </c>
      <c r="AB60">
        <f t="shared" si="58"/>
        <v>22.725058512623281</v>
      </c>
      <c r="AC60">
        <f t="shared" si="27"/>
        <v>21.45796249627363</v>
      </c>
      <c r="AE60">
        <f t="shared" si="42"/>
        <v>0</v>
      </c>
      <c r="AF60">
        <f t="shared" si="43"/>
        <v>0</v>
      </c>
      <c r="AG60">
        <f t="shared" si="44"/>
        <v>-10.163085386060589</v>
      </c>
      <c r="AH60">
        <f t="shared" si="45"/>
        <v>-471.1980874526871</v>
      </c>
      <c r="AI60">
        <f t="shared" si="46"/>
        <v>-481.36117283874768</v>
      </c>
      <c r="AJ60">
        <f t="shared" si="47"/>
        <v>1.267096016349651</v>
      </c>
      <c r="AK60">
        <f t="shared" si="59"/>
        <v>1.5907540958836299</v>
      </c>
      <c r="AL60">
        <f t="shared" si="39"/>
        <v>-478.5033227265144</v>
      </c>
      <c r="AN60">
        <f t="shared" si="48"/>
        <v>0</v>
      </c>
      <c r="AO60">
        <f t="shared" si="49"/>
        <v>0</v>
      </c>
      <c r="AP60">
        <f t="shared" si="50"/>
        <v>-4.0690462291716391E-2</v>
      </c>
      <c r="AQ60">
        <f t="shared" si="51"/>
        <v>-1.8865597681310422</v>
      </c>
      <c r="AR60">
        <f t="shared" si="52"/>
        <v>-1.9272502304227586</v>
      </c>
      <c r="AS60">
        <f t="shared" si="53"/>
        <v>5.0731368196488902E-3</v>
      </c>
      <c r="AT60">
        <f t="shared" si="54"/>
        <v>6.368983147846629E-3</v>
      </c>
      <c r="AU60">
        <f t="shared" si="55"/>
        <v>-1.9158081104552629</v>
      </c>
      <c r="AW60">
        <v>57</v>
      </c>
      <c r="AX60">
        <f>IF(Z60&gt;0, (R60*SUMPRODUCT(K60:$K$98, X60:$X$98)-K60*$AZ$3)/Z60, 0)</f>
        <v>52.784075113903867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40"/>
        <v>50000</v>
      </c>
      <c r="S61">
        <f t="shared" si="41"/>
        <v>51.477161586477315</v>
      </c>
      <c r="U61">
        <f t="shared" si="34"/>
        <v>2.4874655999999998E-2</v>
      </c>
      <c r="V61">
        <f t="shared" si="57"/>
        <v>0.01</v>
      </c>
      <c r="W61">
        <f t="shared" si="35"/>
        <v>0.40652341544242354</v>
      </c>
      <c r="X61">
        <f t="shared" si="36"/>
        <v>1.0112130115075373E-2</v>
      </c>
      <c r="Y61">
        <f t="shared" si="37"/>
        <v>4.0652341544242356E-3</v>
      </c>
      <c r="Z61">
        <f t="shared" si="38"/>
        <v>0.39234605117292393</v>
      </c>
      <c r="AB61">
        <f t="shared" si="58"/>
        <v>21.45796249627363</v>
      </c>
      <c r="AC61">
        <f t="shared" si="27"/>
        <v>20.196861074044904</v>
      </c>
      <c r="AE61">
        <f t="shared" si="42"/>
        <v>0</v>
      </c>
      <c r="AF61">
        <f t="shared" si="43"/>
        <v>0</v>
      </c>
      <c r="AG61">
        <f t="shared" si="44"/>
        <v>-9.8086512793230973</v>
      </c>
      <c r="AH61">
        <f t="shared" si="45"/>
        <v>-505.60650575376866</v>
      </c>
      <c r="AI61">
        <f t="shared" si="46"/>
        <v>-515.41515703309176</v>
      </c>
      <c r="AJ61">
        <f t="shared" si="47"/>
        <v>1.2611014222287267</v>
      </c>
      <c r="AK61">
        <f t="shared" si="59"/>
        <v>1.5020573747391543</v>
      </c>
      <c r="AL61">
        <f t="shared" si="39"/>
        <v>-512.65199823612386</v>
      </c>
      <c r="AN61">
        <f t="shared" si="48"/>
        <v>0</v>
      </c>
      <c r="AO61">
        <f t="shared" si="49"/>
        <v>0</v>
      </c>
      <c r="AP61">
        <f t="shared" si="50"/>
        <v>-3.5063746800724827E-2</v>
      </c>
      <c r="AQ61">
        <f t="shared" si="51"/>
        <v>-1.8074308071203871</v>
      </c>
      <c r="AR61">
        <f t="shared" si="52"/>
        <v>-1.8424945539211119</v>
      </c>
      <c r="AS61">
        <f t="shared" si="53"/>
        <v>4.5081571053786742E-3</v>
      </c>
      <c r="AT61">
        <f t="shared" si="54"/>
        <v>5.3695210450635774E-3</v>
      </c>
      <c r="AU61">
        <f t="shared" si="55"/>
        <v>-1.8326168757706696</v>
      </c>
      <c r="AW61">
        <v>58</v>
      </c>
      <c r="AX61">
        <f>IF(Z61&gt;0, (R61*SUMPRODUCT(K61:$K$98, X61:$X$98)-K61*$AZ$3)/Z61, 0)</f>
        <v>51.477161586477315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40"/>
        <v>50000</v>
      </c>
      <c r="S62">
        <f t="shared" si="41"/>
        <v>50.182261863370748</v>
      </c>
      <c r="U62">
        <f t="shared" si="34"/>
        <v>2.763239E-2</v>
      </c>
      <c r="V62">
        <f t="shared" si="57"/>
        <v>0.01</v>
      </c>
      <c r="W62">
        <f t="shared" si="35"/>
        <v>0.39234605117292393</v>
      </c>
      <c r="X62">
        <f t="shared" si="36"/>
        <v>1.0841459100970192E-2</v>
      </c>
      <c r="Y62">
        <f t="shared" si="37"/>
        <v>3.923460511729239E-3</v>
      </c>
      <c r="Z62">
        <f t="shared" si="38"/>
        <v>0.37758113156022449</v>
      </c>
      <c r="AB62">
        <f t="shared" si="58"/>
        <v>20.196861074044904</v>
      </c>
      <c r="AC62">
        <f t="shared" si="27"/>
        <v>18.947875218623025</v>
      </c>
      <c r="AE62">
        <f t="shared" si="42"/>
        <v>0</v>
      </c>
      <c r="AF62">
        <f t="shared" si="43"/>
        <v>0</v>
      </c>
      <c r="AG62">
        <f t="shared" si="44"/>
        <v>-9.4395282890056116</v>
      </c>
      <c r="AH62">
        <f t="shared" si="45"/>
        <v>-542.07295504850958</v>
      </c>
      <c r="AI62">
        <f t="shared" si="46"/>
        <v>-551.51248333751516</v>
      </c>
      <c r="AJ62">
        <f t="shared" si="47"/>
        <v>1.2489858554218785</v>
      </c>
      <c r="AK62">
        <f t="shared" si="59"/>
        <v>1.4137802751831434</v>
      </c>
      <c r="AL62">
        <f t="shared" si="39"/>
        <v>-548.8497172069101</v>
      </c>
      <c r="AN62">
        <f t="shared" si="48"/>
        <v>0</v>
      </c>
      <c r="AO62">
        <f t="shared" si="49"/>
        <v>0</v>
      </c>
      <c r="AP62">
        <f t="shared" si="50"/>
        <v>-3.0128762684159545E-2</v>
      </c>
      <c r="AQ62">
        <f t="shared" si="51"/>
        <v>-1.7301698686765725</v>
      </c>
      <c r="AR62">
        <f t="shared" si="52"/>
        <v>-1.7602986313607321</v>
      </c>
      <c r="AS62">
        <f t="shared" si="53"/>
        <v>3.9864702220032099E-3</v>
      </c>
      <c r="AT62">
        <f t="shared" si="54"/>
        <v>4.5124553997205981E-3</v>
      </c>
      <c r="AU62">
        <f t="shared" si="55"/>
        <v>-1.751799705739008</v>
      </c>
      <c r="AW62">
        <v>59</v>
      </c>
      <c r="AX62">
        <f>IF(Z62&gt;0, (R62*SUMPRODUCT(K62:$K$98, X62:$X$98)-K62*$AZ$3)/Z62, 0)</f>
        <v>50.182261863370748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40"/>
        <v>50000</v>
      </c>
      <c r="S63">
        <f t="shared" si="41"/>
        <v>48.906671863005414</v>
      </c>
      <c r="U63">
        <f t="shared" si="34"/>
        <v>3.0610310000000002E-2</v>
      </c>
      <c r="V63">
        <f t="shared" si="57"/>
        <v>0.01</v>
      </c>
      <c r="W63">
        <f t="shared" si="35"/>
        <v>0.37758113156022449</v>
      </c>
      <c r="X63">
        <f t="shared" si="36"/>
        <v>1.1557875487209256E-2</v>
      </c>
      <c r="Y63">
        <f t="shared" si="37"/>
        <v>3.7758113156022449E-3</v>
      </c>
      <c r="Z63">
        <f t="shared" si="38"/>
        <v>0.362247444757413</v>
      </c>
      <c r="AB63">
        <f t="shared" si="58"/>
        <v>18.947875218623025</v>
      </c>
      <c r="AC63">
        <f t="shared" si="27"/>
        <v>17.716316913962977</v>
      </c>
      <c r="AE63">
        <f t="shared" si="42"/>
        <v>0</v>
      </c>
      <c r="AF63">
        <f t="shared" si="43"/>
        <v>0</v>
      </c>
      <c r="AG63">
        <f t="shared" si="44"/>
        <v>-9.0561861189353241</v>
      </c>
      <c r="AH63">
        <f t="shared" si="45"/>
        <v>-577.89377436046277</v>
      </c>
      <c r="AI63">
        <f t="shared" si="46"/>
        <v>-586.9499604793981</v>
      </c>
      <c r="AJ63">
        <f t="shared" si="47"/>
        <v>1.231558304660048</v>
      </c>
      <c r="AK63">
        <f t="shared" si="59"/>
        <v>1.3263512653036118</v>
      </c>
      <c r="AL63">
        <f t="shared" si="39"/>
        <v>-584.39205090943437</v>
      </c>
      <c r="AN63">
        <f t="shared" si="48"/>
        <v>0</v>
      </c>
      <c r="AO63">
        <f t="shared" si="49"/>
        <v>0</v>
      </c>
      <c r="AP63">
        <f t="shared" si="50"/>
        <v>-2.5808235974678032E-2</v>
      </c>
      <c r="AQ63">
        <f t="shared" si="51"/>
        <v>-1.6468763672831355</v>
      </c>
      <c r="AR63">
        <f t="shared" si="52"/>
        <v>-1.6726846032578135</v>
      </c>
      <c r="AS63">
        <f t="shared" si="53"/>
        <v>3.5096835385023659E-3</v>
      </c>
      <c r="AT63">
        <f t="shared" si="54"/>
        <v>3.7798236465896181E-3</v>
      </c>
      <c r="AU63">
        <f t="shared" si="55"/>
        <v>-1.6653950960727213</v>
      </c>
      <c r="AW63">
        <v>60</v>
      </c>
      <c r="AX63">
        <f>IF(Z63&gt;0, (R63*SUMPRODUCT(K63:$K$98, X63:$X$98)-K63*$AZ$3)/Z63, 0)</f>
        <v>48.906671863005414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40"/>
        <v>50000</v>
      </c>
      <c r="S64">
        <f t="shared" si="41"/>
        <v>47.67374190032762</v>
      </c>
      <c r="U64">
        <f t="shared" si="34"/>
        <v>3.3721785999999997E-2</v>
      </c>
      <c r="V64">
        <f t="shared" si="57"/>
        <v>0.01</v>
      </c>
      <c r="W64">
        <f t="shared" si="35"/>
        <v>0.362247444757413</v>
      </c>
      <c r="X64">
        <f t="shared" si="36"/>
        <v>1.2215630811156302E-2</v>
      </c>
      <c r="Y64">
        <f t="shared" si="37"/>
        <v>3.6224744475741302E-3</v>
      </c>
      <c r="Z64">
        <f t="shared" si="38"/>
        <v>0.34640933949868258</v>
      </c>
      <c r="AB64">
        <f t="shared" si="58"/>
        <v>17.716316913962977</v>
      </c>
      <c r="AC64">
        <f t="shared" si="27"/>
        <v>16.514629443123159</v>
      </c>
      <c r="AE64">
        <f t="shared" si="42"/>
        <v>0</v>
      </c>
      <c r="AF64">
        <f t="shared" si="43"/>
        <v>0</v>
      </c>
      <c r="AG64">
        <f t="shared" si="44"/>
        <v>-8.6602334874670639</v>
      </c>
      <c r="AH64">
        <f t="shared" si="45"/>
        <v>-610.78154055781511</v>
      </c>
      <c r="AI64">
        <f t="shared" si="46"/>
        <v>-619.44177404528216</v>
      </c>
      <c r="AJ64">
        <f t="shared" si="47"/>
        <v>1.2016874708398184</v>
      </c>
      <c r="AK64">
        <f t="shared" si="59"/>
        <v>1.2401421839774085</v>
      </c>
      <c r="AL64">
        <f t="shared" si="39"/>
        <v>-616.99994439046498</v>
      </c>
      <c r="AN64">
        <f t="shared" si="48"/>
        <v>0</v>
      </c>
      <c r="AO64">
        <f t="shared" si="49"/>
        <v>0</v>
      </c>
      <c r="AP64">
        <f t="shared" si="50"/>
        <v>-2.203558375388898E-2</v>
      </c>
      <c r="AQ64">
        <f t="shared" si="51"/>
        <v>-1.554106804599275</v>
      </c>
      <c r="AR64">
        <f t="shared" si="52"/>
        <v>-1.576142388353164</v>
      </c>
      <c r="AS64">
        <f t="shared" si="53"/>
        <v>3.0576409917828498E-3</v>
      </c>
      <c r="AT64">
        <f t="shared" si="54"/>
        <v>3.1554873204414757E-3</v>
      </c>
      <c r="AU64">
        <f t="shared" si="55"/>
        <v>-1.5699292600409398</v>
      </c>
      <c r="AW64">
        <v>61</v>
      </c>
      <c r="AX64">
        <f>IF(Z64&gt;0, (R64*SUMPRODUCT(K64:$K$98, X64:$X$98)-K64*$AZ$3)/Z64, 0)</f>
        <v>47.67374190032762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40"/>
        <v>50000</v>
      </c>
      <c r="S65">
        <f t="shared" si="41"/>
        <v>46.945742543260522</v>
      </c>
      <c r="U65">
        <f t="shared" si="34"/>
        <v>4.5614701000000001E-2</v>
      </c>
      <c r="V65">
        <f t="shared" si="57"/>
        <v>0.01</v>
      </c>
      <c r="W65">
        <f t="shared" si="35"/>
        <v>0.34640933949868258</v>
      </c>
      <c r="X65">
        <f t="shared" si="36"/>
        <v>1.5801358444839896E-2</v>
      </c>
      <c r="Y65">
        <f t="shared" si="37"/>
        <v>3.4640933949868259E-3</v>
      </c>
      <c r="Z65">
        <f t="shared" si="38"/>
        <v>0.32714388765885588</v>
      </c>
      <c r="AB65">
        <f t="shared" si="58"/>
        <v>16.514629443123159</v>
      </c>
      <c r="AC65">
        <f t="shared" si="27"/>
        <v>15.358012724633991</v>
      </c>
      <c r="AE65">
        <f t="shared" si="42"/>
        <v>0</v>
      </c>
      <c r="AF65">
        <f t="shared" si="43"/>
        <v>0</v>
      </c>
      <c r="AG65">
        <f t="shared" si="44"/>
        <v>-8.1785971914713969</v>
      </c>
      <c r="AH65">
        <f t="shared" si="45"/>
        <v>-790.06792224199478</v>
      </c>
      <c r="AI65">
        <f t="shared" si="46"/>
        <v>-798.24651943346612</v>
      </c>
      <c r="AJ65">
        <f t="shared" si="47"/>
        <v>1.1566167184891682</v>
      </c>
      <c r="AK65">
        <f t="shared" si="59"/>
        <v>1.1560240610186212</v>
      </c>
      <c r="AL65">
        <f t="shared" si="39"/>
        <v>-795.93387865395835</v>
      </c>
      <c r="AN65">
        <f t="shared" si="48"/>
        <v>0</v>
      </c>
      <c r="AO65">
        <f t="shared" si="49"/>
        <v>0</v>
      </c>
      <c r="AP65">
        <f t="shared" si="50"/>
        <v>-1.858042977862142E-2</v>
      </c>
      <c r="AQ65">
        <f t="shared" si="51"/>
        <v>-1.7949045790966134</v>
      </c>
      <c r="AR65">
        <f t="shared" si="52"/>
        <v>-1.8134850088752346</v>
      </c>
      <c r="AS65">
        <f t="shared" si="53"/>
        <v>2.6276432517153008E-3</v>
      </c>
      <c r="AT65">
        <f t="shared" si="54"/>
        <v>2.6262968312648896E-3</v>
      </c>
      <c r="AU65">
        <f t="shared" si="55"/>
        <v>-1.8082310687922545</v>
      </c>
      <c r="AW65">
        <v>62</v>
      </c>
      <c r="AX65">
        <f>IF(Z65&gt;0, (R65*SUMPRODUCT(K65:$K$98, X65:$X$98)-K65*$AZ$3)/Z65, 0)</f>
        <v>46.945742543260522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40"/>
        <v>50000</v>
      </c>
      <c r="S66">
        <f t="shared" si="41"/>
        <v>45.670672331127015</v>
      </c>
      <c r="U66">
        <f t="shared" si="34"/>
        <v>5.8461241999999997E-2</v>
      </c>
      <c r="V66">
        <f t="shared" si="57"/>
        <v>0.01</v>
      </c>
      <c r="W66">
        <f t="shared" si="35"/>
        <v>0.32714388765885588</v>
      </c>
      <c r="X66">
        <f t="shared" si="36"/>
        <v>1.9125237985245187E-2</v>
      </c>
      <c r="Y66">
        <f t="shared" si="37"/>
        <v>3.2714388765885589E-3</v>
      </c>
      <c r="Z66">
        <f t="shared" si="38"/>
        <v>0.30474721079702216</v>
      </c>
      <c r="AB66">
        <f t="shared" si="58"/>
        <v>15.358012724633991</v>
      </c>
      <c r="AC66">
        <f t="shared" si="27"/>
        <v>13.918010008135692</v>
      </c>
      <c r="AE66">
        <f t="shared" si="42"/>
        <v>0</v>
      </c>
      <c r="AF66">
        <f t="shared" si="43"/>
        <v>0</v>
      </c>
      <c r="AG66">
        <f t="shared" si="44"/>
        <v>-7.6186802699255542</v>
      </c>
      <c r="AH66">
        <f t="shared" si="45"/>
        <v>-956.26189926225936</v>
      </c>
      <c r="AI66">
        <f t="shared" si="46"/>
        <v>-963.88057953218492</v>
      </c>
      <c r="AJ66">
        <f t="shared" si="47"/>
        <v>1.4400027164982987</v>
      </c>
      <c r="AK66">
        <f t="shared" si="59"/>
        <v>1.0750608907243795</v>
      </c>
      <c r="AL66">
        <f t="shared" si="39"/>
        <v>-961.36551592496232</v>
      </c>
      <c r="AN66">
        <f t="shared" si="48"/>
        <v>0</v>
      </c>
      <c r="AO66">
        <f t="shared" si="49"/>
        <v>0</v>
      </c>
      <c r="AP66">
        <f t="shared" si="50"/>
        <v>-1.545392007061001E-2</v>
      </c>
      <c r="AQ66">
        <f t="shared" si="51"/>
        <v>-1.9397053602714163</v>
      </c>
      <c r="AR66">
        <f t="shared" si="52"/>
        <v>-1.9551592803420261</v>
      </c>
      <c r="AS66">
        <f t="shared" si="53"/>
        <v>2.9209372350315795E-3</v>
      </c>
      <c r="AT66">
        <f t="shared" si="54"/>
        <v>2.1806801818257306E-3</v>
      </c>
      <c r="AU66">
        <f t="shared" si="55"/>
        <v>-1.9500576629251691</v>
      </c>
      <c r="AW66">
        <v>63</v>
      </c>
      <c r="AX66">
        <f>IF(Z66&gt;0, (R66*SUMPRODUCT(K66:$K$98, X66:$X$98)-K66*$AZ$3)/Z66, 0)</f>
        <v>45.670672331127015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1">$C$6</f>
        <v>50000</v>
      </c>
      <c r="S67">
        <f t="shared" ref="S67:S98" si="62">AX67</f>
        <v>43.97890615991507</v>
      </c>
      <c r="U67">
        <f t="shared" si="34"/>
        <v>7.2616817E-2</v>
      </c>
      <c r="V67">
        <f t="shared" si="57"/>
        <v>0.01</v>
      </c>
      <c r="W67">
        <f t="shared" si="35"/>
        <v>0.30474721079702216</v>
      </c>
      <c r="X67">
        <f t="shared" si="36"/>
        <v>2.2129772437707782E-2</v>
      </c>
      <c r="Y67">
        <f t="shared" si="37"/>
        <v>3.0474721079702216E-3</v>
      </c>
      <c r="Z67">
        <f t="shared" si="38"/>
        <v>0.27956996625134412</v>
      </c>
      <c r="AB67">
        <f t="shared" si="58"/>
        <v>13.918010008135692</v>
      </c>
      <c r="AC67">
        <f t="shared" si="27"/>
        <v>12.295181310898485</v>
      </c>
      <c r="AE67">
        <f t="shared" ref="AE67:AE98" si="63">$Z67*O67</f>
        <v>0</v>
      </c>
      <c r="AF67">
        <f t="shared" ref="AF67:AF98" si="64">-$Z67*P67</f>
        <v>0</v>
      </c>
      <c r="AG67">
        <f t="shared" ref="AG67:AG98" si="65">-$Z67*Q67</f>
        <v>-6.989249156283603</v>
      </c>
      <c r="AH67">
        <f t="shared" ref="AH67:AH98" si="66">-X67*R67</f>
        <v>-1106.4886218853892</v>
      </c>
      <c r="AI67">
        <f t="shared" ref="AI67:AI98" si="67">SUM(AE67:AH67)</f>
        <v>-1113.4778710416729</v>
      </c>
      <c r="AJ67">
        <f t="shared" ref="AJ67:AJ98" si="68">AB67-AC67</f>
        <v>1.6228286972372068</v>
      </c>
      <c r="AK67">
        <f t="shared" si="59"/>
        <v>0.97426070056949854</v>
      </c>
      <c r="AL67">
        <f t="shared" si="39"/>
        <v>-1110.8807816438662</v>
      </c>
      <c r="AN67">
        <f t="shared" ref="AN67:AN98" si="69">AE67*$K67</f>
        <v>0</v>
      </c>
      <c r="AO67">
        <f t="shared" ref="AO67:AO98" si="70">AF67*$K67</f>
        <v>0</v>
      </c>
      <c r="AP67">
        <f t="shared" ref="AP67:AP98" si="71">AG67*$K67</f>
        <v>-1.2658184271610529E-2</v>
      </c>
      <c r="AQ67">
        <f t="shared" ref="AQ67:AQ98" si="72">AH67*$K67</f>
        <v>-2.003954438750204</v>
      </c>
      <c r="AR67">
        <f t="shared" ref="AR67:AR98" si="73">AI67*$K67</f>
        <v>-2.0166126230218144</v>
      </c>
      <c r="AS67">
        <f t="shared" ref="AS67:AS98" si="74">AJ67*$K67</f>
        <v>2.9390946339948563E-3</v>
      </c>
      <c r="AT67">
        <f t="shared" ref="AT67:AT98" si="75">AK67*$K67</f>
        <v>1.7644772994406426E-3</v>
      </c>
      <c r="AU67">
        <f t="shared" ref="AU67:AU98" si="76">AL67*$K67</f>
        <v>-2.011909051088379</v>
      </c>
      <c r="AW67">
        <v>64</v>
      </c>
      <c r="AX67">
        <f>IF(Z67&gt;0, (R67*SUMPRODUCT(K67:$K$98, X67:$X$98)-K67*$AZ$3)/Z67, 0)</f>
        <v>43.97890615991507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77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1"/>
        <v>50000</v>
      </c>
      <c r="S68">
        <f t="shared" si="62"/>
        <v>41.944902936740057</v>
      </c>
      <c r="U68">
        <f t="shared" si="34"/>
        <v>8.8271367000000003E-2</v>
      </c>
      <c r="V68">
        <f t="shared" ref="V68:V98" si="78">$C$10</f>
        <v>0.01</v>
      </c>
      <c r="W68">
        <f t="shared" si="35"/>
        <v>0.27956996625134412</v>
      </c>
      <c r="X68">
        <f t="shared" si="36"/>
        <v>2.4678023093150012E-2</v>
      </c>
      <c r="Y68">
        <f t="shared" si="37"/>
        <v>2.7956996625134413E-3</v>
      </c>
      <c r="Z68">
        <f t="shared" si="38"/>
        <v>0.25209624349568066</v>
      </c>
      <c r="AB68">
        <f t="shared" ref="AB68:AB98" si="79">AC67</f>
        <v>12.295181310898485</v>
      </c>
      <c r="AC68">
        <f t="shared" ref="AC68:AC98" si="80">S68*Z68</f>
        <v>10.574152464143113</v>
      </c>
      <c r="AE68">
        <f t="shared" si="63"/>
        <v>0</v>
      </c>
      <c r="AF68">
        <f t="shared" si="64"/>
        <v>0</v>
      </c>
      <c r="AG68">
        <f t="shared" si="65"/>
        <v>-6.3024060873920167</v>
      </c>
      <c r="AH68">
        <f t="shared" si="66"/>
        <v>-1233.9011546575007</v>
      </c>
      <c r="AI68">
        <f t="shared" si="67"/>
        <v>-1240.2035607448927</v>
      </c>
      <c r="AJ68">
        <f t="shared" si="68"/>
        <v>1.721028846755372</v>
      </c>
      <c r="AK68">
        <f t="shared" ref="AK68:AK98" si="81">G68*SUM(AB68:AB68, AE68:AF68)</f>
        <v>0.86066269176289401</v>
      </c>
      <c r="AL68">
        <f t="shared" si="39"/>
        <v>-1237.6218692063744</v>
      </c>
      <c r="AN68">
        <f t="shared" si="69"/>
        <v>0</v>
      </c>
      <c r="AO68">
        <f t="shared" si="70"/>
        <v>0</v>
      </c>
      <c r="AP68">
        <f t="shared" si="71"/>
        <v>-1.0191292142412019E-2</v>
      </c>
      <c r="AQ68">
        <f t="shared" si="72"/>
        <v>-1.9952771953445727</v>
      </c>
      <c r="AR68">
        <f t="shared" si="73"/>
        <v>-2.0054684874869846</v>
      </c>
      <c r="AS68">
        <f t="shared" si="74"/>
        <v>2.7829859770366564E-3</v>
      </c>
      <c r="AT68">
        <f t="shared" si="75"/>
        <v>1.3917327455901806E-3</v>
      </c>
      <c r="AU68">
        <f t="shared" si="76"/>
        <v>-2.0012937687643579</v>
      </c>
      <c r="AW68">
        <v>65</v>
      </c>
      <c r="AX68">
        <f>IF(Z68&gt;0, (R68*SUMPRODUCT(K68:$K$98, X68:$X$98)-K68*$AZ$3)/Z68, 0)</f>
        <v>41.944902936740057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7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0.103819197</v>
      </c>
      <c r="Q69" s="5">
        <f t="shared" ref="Q69:Q98" si="82">$C$8</f>
        <v>25</v>
      </c>
      <c r="R69">
        <f t="shared" si="61"/>
        <v>50000</v>
      </c>
      <c r="S69">
        <f t="shared" si="62"/>
        <v>39.531668219257696</v>
      </c>
      <c r="U69">
        <f t="shared" si="34"/>
        <v>0.103819197</v>
      </c>
      <c r="V69">
        <f t="shared" si="78"/>
        <v>0.01</v>
      </c>
      <c r="W69">
        <f t="shared" si="35"/>
        <v>0.25209624349568066</v>
      </c>
      <c r="X69">
        <f t="shared" si="36"/>
        <v>2.6172429566438039E-2</v>
      </c>
      <c r="Y69">
        <f t="shared" si="37"/>
        <v>2.5209624349568065E-3</v>
      </c>
      <c r="Z69">
        <f t="shared" si="38"/>
        <v>0.22340285149428582</v>
      </c>
      <c r="AB69">
        <f t="shared" si="79"/>
        <v>10.574152464143113</v>
      </c>
      <c r="AC69">
        <f t="shared" si="80"/>
        <v>8.8314874045082057</v>
      </c>
      <c r="AE69">
        <f t="shared" si="63"/>
        <v>0</v>
      </c>
      <c r="AF69">
        <f t="shared" si="64"/>
        <v>0</v>
      </c>
      <c r="AG69">
        <f t="shared" si="65"/>
        <v>-5.5850712873571453</v>
      </c>
      <c r="AH69">
        <f t="shared" si="66"/>
        <v>-1308.621478321902</v>
      </c>
      <c r="AI69">
        <f t="shared" si="67"/>
        <v>-1314.2065496092591</v>
      </c>
      <c r="AJ69">
        <f t="shared" si="68"/>
        <v>1.7426650596349074</v>
      </c>
      <c r="AK69">
        <f t="shared" si="81"/>
        <v>0.74019067249001802</v>
      </c>
      <c r="AL69">
        <f t="shared" si="39"/>
        <v>-1311.7236938771343</v>
      </c>
      <c r="AN69">
        <f t="shared" si="69"/>
        <v>0</v>
      </c>
      <c r="AO69">
        <f t="shared" si="70"/>
        <v>0</v>
      </c>
      <c r="AP69">
        <f t="shared" si="71"/>
        <v>-8.0636852271163146E-3</v>
      </c>
      <c r="AQ69">
        <f t="shared" si="72"/>
        <v>-1.8893781546743313</v>
      </c>
      <c r="AR69">
        <f t="shared" si="73"/>
        <v>-1.8974418399014474</v>
      </c>
      <c r="AS69">
        <f t="shared" si="74"/>
        <v>2.5160471145641047E-3</v>
      </c>
      <c r="AT69">
        <f t="shared" si="75"/>
        <v>1.0686818992835846E-3</v>
      </c>
      <c r="AU69">
        <f t="shared" si="76"/>
        <v>-1.8938571108876001</v>
      </c>
      <c r="AW69">
        <v>66</v>
      </c>
      <c r="AX69">
        <f>IF(Z69&gt;0, (R69*SUMPRODUCT(K69:$K$98, X69:$X$98)-K69*$AZ$3)/Z69, 0)</f>
        <v>39.531668219257696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7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3">K69*J70</f>
        <v>1.2891006367421552E-3</v>
      </c>
      <c r="L70" s="2">
        <v>67</v>
      </c>
      <c r="M70" s="8">
        <v>0.120610461</v>
      </c>
      <c r="Q70" s="5">
        <f t="shared" si="82"/>
        <v>25</v>
      </c>
      <c r="R70">
        <f t="shared" si="61"/>
        <v>50000</v>
      </c>
      <c r="S70">
        <f t="shared" si="62"/>
        <v>36.904049101594772</v>
      </c>
      <c r="U70">
        <f t="shared" ref="U70:U89" si="84">M70</f>
        <v>0.120610461</v>
      </c>
      <c r="V70">
        <f t="shared" si="78"/>
        <v>0.01</v>
      </c>
      <c r="W70">
        <f t="shared" ref="W70:W98" si="85">Z69</f>
        <v>0.22340285149428582</v>
      </c>
      <c r="X70">
        <f t="shared" ref="X70:X98" si="86">U70*W70</f>
        <v>2.694472090744035E-2</v>
      </c>
      <c r="Y70">
        <f t="shared" ref="Y70:Y98" si="87">V70*W70</f>
        <v>2.2340285149428582E-3</v>
      </c>
      <c r="Z70">
        <f t="shared" ref="Z70:Z98" si="88">MAX(0, W70-X70-Y70)</f>
        <v>0.1942241020719026</v>
      </c>
      <c r="AB70">
        <f t="shared" si="79"/>
        <v>8.8314874045082057</v>
      </c>
      <c r="AC70">
        <f t="shared" si="80"/>
        <v>7.167655799574649</v>
      </c>
      <c r="AE70">
        <f t="shared" si="63"/>
        <v>0</v>
      </c>
      <c r="AF70">
        <f t="shared" si="64"/>
        <v>0</v>
      </c>
      <c r="AG70">
        <f t="shared" si="65"/>
        <v>-4.8556025517975652</v>
      </c>
      <c r="AH70">
        <f t="shared" si="66"/>
        <v>-1347.2360453720175</v>
      </c>
      <c r="AI70">
        <f t="shared" si="67"/>
        <v>-1352.0916479238151</v>
      </c>
      <c r="AJ70">
        <f t="shared" si="68"/>
        <v>1.6638316049335566</v>
      </c>
      <c r="AK70">
        <f t="shared" si="81"/>
        <v>0.61820411831557442</v>
      </c>
      <c r="AL70">
        <f t="shared" ref="AL70:AL98" si="89">SUM(AI70:AK70)</f>
        <v>-1349.8096122005659</v>
      </c>
      <c r="AN70">
        <f t="shared" si="69"/>
        <v>0</v>
      </c>
      <c r="AO70">
        <f t="shared" si="70"/>
        <v>0</v>
      </c>
      <c r="AP70">
        <f t="shared" si="71"/>
        <v>-6.2593603412890745E-3</v>
      </c>
      <c r="AQ70">
        <f t="shared" si="72"/>
        <v>-1.7367228439310509</v>
      </c>
      <c r="AR70">
        <f t="shared" si="73"/>
        <v>-1.74298220427234</v>
      </c>
      <c r="AS70">
        <f t="shared" si="74"/>
        <v>2.1448463813515698E-3</v>
      </c>
      <c r="AT70">
        <f t="shared" si="75"/>
        <v>7.9692732255722963E-4</v>
      </c>
      <c r="AU70">
        <f t="shared" si="76"/>
        <v>-1.7400404305684309</v>
      </c>
      <c r="AW70">
        <v>67</v>
      </c>
      <c r="AX70">
        <f>IF(Z70&gt;0, (R70*SUMPRODUCT(K70:$K$98, X70:$X$98)-K70*$AZ$3)/Z70, 0)</f>
        <v>36.904049101594772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7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3"/>
        <v>1.1509827113769242E-3</v>
      </c>
      <c r="L71" s="2">
        <v>68</v>
      </c>
      <c r="M71" s="8">
        <v>0.138204574</v>
      </c>
      <c r="Q71" s="5">
        <f t="shared" si="82"/>
        <v>25</v>
      </c>
      <c r="R71">
        <f t="shared" si="61"/>
        <v>50000</v>
      </c>
      <c r="S71">
        <f t="shared" si="62"/>
        <v>34.044614236398694</v>
      </c>
      <c r="U71">
        <f t="shared" si="84"/>
        <v>0.138204574</v>
      </c>
      <c r="V71">
        <f t="shared" si="78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79"/>
        <v>7.167655799574649</v>
      </c>
      <c r="AC71">
        <f t="shared" si="80"/>
        <v>5.6323138036264302</v>
      </c>
      <c r="AE71">
        <f t="shared" si="63"/>
        <v>0</v>
      </c>
      <c r="AF71">
        <f t="shared" si="64"/>
        <v>0</v>
      </c>
      <c r="AG71">
        <f t="shared" si="65"/>
        <v>-4.1359800440950947</v>
      </c>
      <c r="AH71">
        <f t="shared" si="66"/>
        <v>-1342.1329643689908</v>
      </c>
      <c r="AI71">
        <f t="shared" si="67"/>
        <v>-1346.2689444130858</v>
      </c>
      <c r="AJ71">
        <f t="shared" si="68"/>
        <v>1.5353419959482189</v>
      </c>
      <c r="AK71">
        <f t="shared" si="81"/>
        <v>0.50173590597022544</v>
      </c>
      <c r="AL71">
        <f t="shared" si="89"/>
        <v>-1344.2318665111673</v>
      </c>
      <c r="AN71">
        <f t="shared" si="69"/>
        <v>0</v>
      </c>
      <c r="AO71">
        <f t="shared" si="70"/>
        <v>0</v>
      </c>
      <c r="AP71">
        <f t="shared" si="71"/>
        <v>-4.7604415253534229E-3</v>
      </c>
      <c r="AQ71">
        <f t="shared" si="72"/>
        <v>-1.5447718383577698</v>
      </c>
      <c r="AR71">
        <f t="shared" si="73"/>
        <v>-1.5495322798831233</v>
      </c>
      <c r="AS71">
        <f t="shared" si="74"/>
        <v>1.7671520933873394E-3</v>
      </c>
      <c r="AT71">
        <f t="shared" si="75"/>
        <v>5.7748935344876758E-4</v>
      </c>
      <c r="AU71">
        <f t="shared" si="76"/>
        <v>-1.547187638436287</v>
      </c>
      <c r="AW71">
        <v>68</v>
      </c>
      <c r="AX71">
        <f>IF(Z71&gt;0, (R71*SUMPRODUCT(K71:$K$98, X71:$X$98)-K71*$AZ$3)/Z71, 0)</f>
        <v>34.044614236398694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7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3"/>
        <v>1.027663135157968E-3</v>
      </c>
      <c r="L72" s="2">
        <v>69</v>
      </c>
      <c r="M72" s="8">
        <v>0.156383199</v>
      </c>
      <c r="Q72" s="5">
        <f t="shared" si="82"/>
        <v>25</v>
      </c>
      <c r="R72">
        <f t="shared" si="61"/>
        <v>50000</v>
      </c>
      <c r="S72">
        <f t="shared" si="62"/>
        <v>30.942329191487975</v>
      </c>
      <c r="U72">
        <f t="shared" si="84"/>
        <v>0.156383199</v>
      </c>
      <c r="V72">
        <f t="shared" si="78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79"/>
        <v>5.6323138036264302</v>
      </c>
      <c r="AC72">
        <f t="shared" si="80"/>
        <v>4.2673462938247617</v>
      </c>
      <c r="AE72">
        <f t="shared" si="63"/>
        <v>0</v>
      </c>
      <c r="AF72">
        <f t="shared" si="64"/>
        <v>0</v>
      </c>
      <c r="AG72">
        <f t="shared" si="65"/>
        <v>-3.4478224533583917</v>
      </c>
      <c r="AH72">
        <f t="shared" si="66"/>
        <v>-1293.5955805915039</v>
      </c>
      <c r="AI72">
        <f t="shared" si="67"/>
        <v>-1297.0434030448623</v>
      </c>
      <c r="AJ72">
        <f t="shared" si="68"/>
        <v>1.3649675098016685</v>
      </c>
      <c r="AK72">
        <f t="shared" si="81"/>
        <v>0.39426196625385013</v>
      </c>
      <c r="AL72">
        <f t="shared" si="89"/>
        <v>-1295.2841735688066</v>
      </c>
      <c r="AN72">
        <f t="shared" si="69"/>
        <v>0</v>
      </c>
      <c r="AO72">
        <f t="shared" si="70"/>
        <v>0</v>
      </c>
      <c r="AP72">
        <f t="shared" si="71"/>
        <v>-3.5432000318863215E-3</v>
      </c>
      <c r="AQ72">
        <f t="shared" si="72"/>
        <v>-1.3293804899771569</v>
      </c>
      <c r="AR72">
        <f t="shared" si="73"/>
        <v>-1.3329236900090431</v>
      </c>
      <c r="AS72">
        <f t="shared" si="74"/>
        <v>1.402726790511547E-3</v>
      </c>
      <c r="AT72">
        <f t="shared" si="75"/>
        <v>4.0516848831397662E-4</v>
      </c>
      <c r="AU72">
        <f t="shared" si="76"/>
        <v>-1.3311157947302175</v>
      </c>
      <c r="AW72">
        <v>69</v>
      </c>
      <c r="AX72">
        <f>IF(Z72&gt;0, (R72*SUMPRODUCT(K72:$K$98, X72:$X$98)-K72*$AZ$3)/Z72, 0)</f>
        <v>30.942329191487975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7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3"/>
        <v>9.1755637067675712E-4</v>
      </c>
      <c r="L73" s="2">
        <v>70</v>
      </c>
      <c r="M73" s="8">
        <v>0.17588848000000001</v>
      </c>
      <c r="Q73" s="5">
        <f t="shared" si="82"/>
        <v>25</v>
      </c>
      <c r="R73">
        <f t="shared" si="61"/>
        <v>50000</v>
      </c>
      <c r="S73">
        <f t="shared" si="62"/>
        <v>27.597101431993124</v>
      </c>
      <c r="U73">
        <f t="shared" si="84"/>
        <v>0.17588848000000001</v>
      </c>
      <c r="V73">
        <f t="shared" si="78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79"/>
        <v>4.2673462938247617</v>
      </c>
      <c r="AC73">
        <f t="shared" si="80"/>
        <v>3.0985053829155524</v>
      </c>
      <c r="AE73">
        <f t="shared" si="63"/>
        <v>0</v>
      </c>
      <c r="AF73">
        <f t="shared" si="64"/>
        <v>0</v>
      </c>
      <c r="AG73">
        <f t="shared" si="65"/>
        <v>-2.8069119781937291</v>
      </c>
      <c r="AH73">
        <f t="shared" si="66"/>
        <v>-1212.8645012621569</v>
      </c>
      <c r="AI73">
        <f t="shared" si="67"/>
        <v>-1215.6714132403506</v>
      </c>
      <c r="AJ73">
        <f t="shared" si="68"/>
        <v>1.1688409109092093</v>
      </c>
      <c r="AK73">
        <f t="shared" si="81"/>
        <v>0.29871424056773332</v>
      </c>
      <c r="AL73">
        <f t="shared" si="89"/>
        <v>-1214.2038580888736</v>
      </c>
      <c r="AN73">
        <f t="shared" si="69"/>
        <v>0</v>
      </c>
      <c r="AO73">
        <f t="shared" si="70"/>
        <v>0</v>
      </c>
      <c r="AP73">
        <f t="shared" si="71"/>
        <v>-2.5754999675205547E-3</v>
      </c>
      <c r="AQ73">
        <f t="shared" si="72"/>
        <v>-1.1128715499007797</v>
      </c>
      <c r="AR73">
        <f t="shared" si="73"/>
        <v>-1.1154470498683002</v>
      </c>
      <c r="AS73">
        <f t="shared" si="74"/>
        <v>1.0724774241123688E-3</v>
      </c>
      <c r="AT73">
        <f t="shared" si="75"/>
        <v>2.7408715444479312E-4</v>
      </c>
      <c r="AU73">
        <f t="shared" si="76"/>
        <v>-1.1141004852897431</v>
      </c>
      <c r="AW73">
        <v>70</v>
      </c>
      <c r="AX73">
        <f>IF(Z73&gt;0, (R73*SUMPRODUCT(K73:$K$98, X73:$X$98)-K73*$AZ$3)/Z73, 0)</f>
        <v>27.597101431993124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7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3"/>
        <v>8.1924675953281884E-4</v>
      </c>
      <c r="L74" s="2">
        <v>71</v>
      </c>
      <c r="M74" s="8">
        <v>0.195947922</v>
      </c>
      <c r="Q74" s="5">
        <f t="shared" si="82"/>
        <v>25</v>
      </c>
      <c r="R74">
        <f t="shared" si="61"/>
        <v>50000</v>
      </c>
      <c r="S74">
        <f t="shared" si="62"/>
        <v>23.879890413548715</v>
      </c>
      <c r="U74">
        <f t="shared" si="84"/>
        <v>0.195947922</v>
      </c>
      <c r="V74">
        <f t="shared" si="78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79"/>
        <v>3.0985053829155524</v>
      </c>
      <c r="AC74">
        <f t="shared" si="80"/>
        <v>2.1289727428968694</v>
      </c>
      <c r="AE74">
        <f t="shared" si="63"/>
        <v>0</v>
      </c>
      <c r="AF74">
        <f t="shared" si="64"/>
        <v>0</v>
      </c>
      <c r="AG74">
        <f t="shared" si="65"/>
        <v>-2.2288342890478217</v>
      </c>
      <c r="AH74">
        <f t="shared" si="66"/>
        <v>-1100.0171387279408</v>
      </c>
      <c r="AI74">
        <f t="shared" si="67"/>
        <v>-1102.2459730169887</v>
      </c>
      <c r="AJ74">
        <f t="shared" si="68"/>
        <v>0.969532640018683</v>
      </c>
      <c r="AK74">
        <f t="shared" si="81"/>
        <v>0.21689537680408869</v>
      </c>
      <c r="AL74">
        <f t="shared" si="89"/>
        <v>-1101.0595450001658</v>
      </c>
      <c r="AN74">
        <f t="shared" si="69"/>
        <v>0</v>
      </c>
      <c r="AO74">
        <f t="shared" si="70"/>
        <v>0</v>
      </c>
      <c r="AP74">
        <f t="shared" si="71"/>
        <v>-1.825965268838062E-3</v>
      </c>
      <c r="AQ74">
        <f t="shared" si="72"/>
        <v>-0.90118547633342883</v>
      </c>
      <c r="AR74">
        <f t="shared" si="73"/>
        <v>-0.90301144160226687</v>
      </c>
      <c r="AS74">
        <f t="shared" si="74"/>
        <v>7.9428647359660503E-4</v>
      </c>
      <c r="AT74">
        <f t="shared" si="75"/>
        <v>1.7769083460439939E-4</v>
      </c>
      <c r="AU74">
        <f t="shared" si="76"/>
        <v>-0.90203946429406578</v>
      </c>
      <c r="AW74">
        <v>71</v>
      </c>
      <c r="AX74">
        <f>IF(Z74&gt;0, (R74*SUMPRODUCT(K74:$K$98, X74:$X$98)-K74*$AZ$3)/Z74, 0)</f>
        <v>23.879890413548715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7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3"/>
        <v>7.3147032101144531E-4</v>
      </c>
      <c r="L75" s="2">
        <v>72</v>
      </c>
      <c r="M75" s="8">
        <v>0.21719401199999999</v>
      </c>
      <c r="Q75" s="5">
        <f t="shared" si="82"/>
        <v>25</v>
      </c>
      <c r="R75">
        <f t="shared" si="61"/>
        <v>50000</v>
      </c>
      <c r="S75">
        <f t="shared" si="62"/>
        <v>19.67783290952352</v>
      </c>
      <c r="U75">
        <f t="shared" si="84"/>
        <v>0.21719401199999999</v>
      </c>
      <c r="V75">
        <f t="shared" si="78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79"/>
        <v>2.1289727428968694</v>
      </c>
      <c r="AC75">
        <f t="shared" si="80"/>
        <v>1.3557684361010265</v>
      </c>
      <c r="AE75">
        <f t="shared" si="63"/>
        <v>0</v>
      </c>
      <c r="AF75">
        <f t="shared" si="64"/>
        <v>0</v>
      </c>
      <c r="AG75">
        <f t="shared" si="65"/>
        <v>-1.722456484835879</v>
      </c>
      <c r="AH75">
        <f t="shared" si="66"/>
        <v>-968.178922642928</v>
      </c>
      <c r="AI75">
        <f t="shared" si="67"/>
        <v>-969.9013791277639</v>
      </c>
      <c r="AJ75">
        <f t="shared" si="68"/>
        <v>0.77320430679584295</v>
      </c>
      <c r="AK75">
        <f t="shared" si="81"/>
        <v>0.14902809200278089</v>
      </c>
      <c r="AL75">
        <f t="shared" si="89"/>
        <v>-968.97914672896525</v>
      </c>
      <c r="AN75">
        <f t="shared" si="69"/>
        <v>0</v>
      </c>
      <c r="AO75">
        <f t="shared" si="70"/>
        <v>0</v>
      </c>
      <c r="AP75">
        <f t="shared" si="71"/>
        <v>-1.259925797891146E-3</v>
      </c>
      <c r="AQ75">
        <f t="shared" si="72"/>
        <v>-0.70819414734213781</v>
      </c>
      <c r="AR75">
        <f t="shared" si="73"/>
        <v>-0.70945407314002895</v>
      </c>
      <c r="AS75">
        <f t="shared" si="74"/>
        <v>5.6557600249938723E-4</v>
      </c>
      <c r="AT75">
        <f t="shared" si="75"/>
        <v>1.0900962629699734E-4</v>
      </c>
      <c r="AU75">
        <f t="shared" si="76"/>
        <v>-0.70877948751123254</v>
      </c>
      <c r="AW75">
        <v>72</v>
      </c>
      <c r="AX75">
        <f>IF(Z75&gt;0, (R75*SUMPRODUCT(K75:$K$98, X75:$X$98)-K75*$AZ$3)/Z75, 0)</f>
        <v>19.67783290952352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7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3"/>
        <v>6.5309850090307614E-4</v>
      </c>
      <c r="L76" s="2">
        <v>73</v>
      </c>
      <c r="M76" s="8">
        <v>0.239685495</v>
      </c>
      <c r="Q76" s="5">
        <f t="shared" si="82"/>
        <v>25</v>
      </c>
      <c r="R76">
        <f t="shared" si="61"/>
        <v>50000</v>
      </c>
      <c r="S76">
        <f t="shared" si="62"/>
        <v>14.737166742645735</v>
      </c>
      <c r="U76">
        <f t="shared" si="84"/>
        <v>0.239685495</v>
      </c>
      <c r="V76">
        <f t="shared" si="78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79"/>
        <v>1.3557684361010265</v>
      </c>
      <c r="AC76">
        <f t="shared" si="80"/>
        <v>0.76184319013173318</v>
      </c>
      <c r="AE76">
        <f t="shared" si="63"/>
        <v>0</v>
      </c>
      <c r="AF76">
        <f t="shared" si="64"/>
        <v>0</v>
      </c>
      <c r="AG76">
        <f t="shared" si="65"/>
        <v>-1.2923840848036727</v>
      </c>
      <c r="AH76">
        <f t="shared" si="66"/>
        <v>-825.69567036769524</v>
      </c>
      <c r="AI76">
        <f t="shared" si="67"/>
        <v>-826.98805445249889</v>
      </c>
      <c r="AJ76">
        <f t="shared" si="68"/>
        <v>0.5939252459692933</v>
      </c>
      <c r="AK76">
        <f t="shared" si="81"/>
        <v>9.490379052707186E-2</v>
      </c>
      <c r="AL76">
        <f t="shared" si="89"/>
        <v>-826.29922541600251</v>
      </c>
      <c r="AN76">
        <f t="shared" si="69"/>
        <v>0</v>
      </c>
      <c r="AO76">
        <f t="shared" si="70"/>
        <v>0</v>
      </c>
      <c r="AP76">
        <f t="shared" si="71"/>
        <v>-8.440541083762727E-4</v>
      </c>
      <c r="AQ76">
        <f t="shared" si="72"/>
        <v>-0.53926060451930224</v>
      </c>
      <c r="AR76">
        <f t="shared" si="73"/>
        <v>-0.54010465862767854</v>
      </c>
      <c r="AS76">
        <f t="shared" si="74"/>
        <v>3.8789168779103622E-4</v>
      </c>
      <c r="AT76">
        <f t="shared" si="75"/>
        <v>6.1981523323250188E-5</v>
      </c>
      <c r="AU76">
        <f t="shared" si="76"/>
        <v>-0.5396547854165642</v>
      </c>
      <c r="AW76">
        <v>73</v>
      </c>
      <c r="AX76">
        <f>IF(Z76&gt;0, (R76*SUMPRODUCT(K76:$K$98, X76:$X$98)-K76*$AZ$3)/Z76, 0)</f>
        <v>14.737166742645735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7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3"/>
        <v>5.8312366152060366E-4</v>
      </c>
      <c r="L77" s="2">
        <v>74</v>
      </c>
      <c r="M77" s="8">
        <v>0.26259210900000002</v>
      </c>
      <c r="Q77" s="5">
        <f t="shared" si="82"/>
        <v>25</v>
      </c>
      <c r="R77">
        <f t="shared" si="61"/>
        <v>50000</v>
      </c>
      <c r="S77">
        <f t="shared" si="62"/>
        <v>8.6323718655505246</v>
      </c>
      <c r="U77">
        <f t="shared" si="84"/>
        <v>0.26259210900000002</v>
      </c>
      <c r="V77">
        <f t="shared" si="78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79"/>
        <v>0.76184319013173318</v>
      </c>
      <c r="AC77">
        <f t="shared" si="80"/>
        <v>0.32460839040961376</v>
      </c>
      <c r="AE77">
        <f t="shared" si="63"/>
        <v>0</v>
      </c>
      <c r="AF77">
        <f t="shared" si="64"/>
        <v>0</v>
      </c>
      <c r="AG77">
        <f t="shared" si="65"/>
        <v>-0.9400903814890047</v>
      </c>
      <c r="AH77">
        <f t="shared" si="66"/>
        <v>-678.73972493326255</v>
      </c>
      <c r="AI77">
        <f t="shared" si="67"/>
        <v>-679.67981531475152</v>
      </c>
      <c r="AJ77">
        <f t="shared" si="68"/>
        <v>0.43723479972211943</v>
      </c>
      <c r="AK77">
        <f t="shared" si="81"/>
        <v>5.3329023309221325E-2</v>
      </c>
      <c r="AL77">
        <f t="shared" si="89"/>
        <v>-679.18925149172026</v>
      </c>
      <c r="AN77">
        <f t="shared" si="69"/>
        <v>0</v>
      </c>
      <c r="AO77">
        <f t="shared" si="70"/>
        <v>0</v>
      </c>
      <c r="AP77">
        <f t="shared" si="71"/>
        <v>-5.4818894541416949E-4</v>
      </c>
      <c r="AQ77">
        <f t="shared" si="72"/>
        <v>-0.39578919362257142</v>
      </c>
      <c r="AR77">
        <f t="shared" si="73"/>
        <v>-0.39633738256798556</v>
      </c>
      <c r="AS77">
        <f t="shared" si="74"/>
        <v>2.5496195735819012E-4</v>
      </c>
      <c r="AT77">
        <f t="shared" si="75"/>
        <v>3.1097415337390759E-5</v>
      </c>
      <c r="AU77">
        <f t="shared" si="76"/>
        <v>-0.39605132319529002</v>
      </c>
      <c r="AW77">
        <v>74</v>
      </c>
      <c r="AX77">
        <f>IF(Z77&gt;0, (R77*SUMPRODUCT(K77:$K$98, X77:$X$98)-K77*$AZ$3)/Z77, 0)</f>
        <v>8.6323718655505246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7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3"/>
        <v>5.2064612635768185E-4</v>
      </c>
      <c r="L78" s="2">
        <v>75</v>
      </c>
      <c r="M78" s="8">
        <v>0.28653067599999998</v>
      </c>
      <c r="Q78" s="5">
        <f t="shared" si="82"/>
        <v>25</v>
      </c>
      <c r="R78">
        <f t="shared" si="61"/>
        <v>50000</v>
      </c>
      <c r="S78">
        <f t="shared" si="62"/>
        <v>0.75279450457383812</v>
      </c>
      <c r="U78">
        <f t="shared" si="84"/>
        <v>0.28653067599999998</v>
      </c>
      <c r="V78">
        <f t="shared" si="78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79"/>
        <v>0.32460839040961376</v>
      </c>
      <c r="AC78">
        <f t="shared" si="80"/>
        <v>1.9913665355955401E-2</v>
      </c>
      <c r="AE78">
        <f t="shared" si="63"/>
        <v>0</v>
      </c>
      <c r="AF78">
        <f t="shared" si="64"/>
        <v>0</v>
      </c>
      <c r="AG78">
        <f t="shared" si="65"/>
        <v>-0.66132474516497219</v>
      </c>
      <c r="AH78">
        <f t="shared" si="66"/>
        <v>-538.72946501828471</v>
      </c>
      <c r="AI78">
        <f t="shared" si="67"/>
        <v>-539.39078976344967</v>
      </c>
      <c r="AJ78">
        <f t="shared" si="68"/>
        <v>0.30469472505365836</v>
      </c>
      <c r="AK78">
        <f t="shared" si="81"/>
        <v>2.2722587328672966E-2</v>
      </c>
      <c r="AL78">
        <f t="shared" si="89"/>
        <v>-539.06337245106738</v>
      </c>
      <c r="AN78">
        <f t="shared" si="69"/>
        <v>0</v>
      </c>
      <c r="AO78">
        <f t="shared" si="70"/>
        <v>0</v>
      </c>
      <c r="AP78">
        <f t="shared" si="71"/>
        <v>-3.4431616683462386E-4</v>
      </c>
      <c r="AQ78">
        <f t="shared" si="72"/>
        <v>-0.28048740911651621</v>
      </c>
      <c r="AR78">
        <f t="shared" si="73"/>
        <v>-0.28083172528335082</v>
      </c>
      <c r="AS78">
        <f t="shared" si="74"/>
        <v>1.5863812832080614E-4</v>
      </c>
      <c r="AT78">
        <f t="shared" si="75"/>
        <v>1.1830427073497726E-5</v>
      </c>
      <c r="AU78">
        <f t="shared" si="76"/>
        <v>-0.28066125672795655</v>
      </c>
      <c r="AW78">
        <v>75</v>
      </c>
      <c r="AX78">
        <f>IF(Z78&gt;0, (R78*SUMPRODUCT(K78:$K$98, X78:$X$98)-K78*$AZ$3)/Z78, 0)</f>
        <v>0.75279450457383812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7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3"/>
        <v>4.6486261281935876E-4</v>
      </c>
      <c r="L79" s="2">
        <v>76</v>
      </c>
      <c r="M79" s="8">
        <v>0.31063079199999999</v>
      </c>
      <c r="Q79" s="5">
        <f t="shared" si="82"/>
        <v>25</v>
      </c>
      <c r="R79">
        <f t="shared" si="61"/>
        <v>50000</v>
      </c>
      <c r="S79">
        <f t="shared" si="62"/>
        <v>-9.9736207572869269</v>
      </c>
      <c r="U79">
        <f t="shared" si="84"/>
        <v>0.31063079199999999</v>
      </c>
      <c r="V79">
        <f t="shared" si="78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79"/>
        <v>1.9913665355955401E-2</v>
      </c>
      <c r="AC79">
        <f t="shared" si="80"/>
        <v>-0.17923939682403089</v>
      </c>
      <c r="AE79">
        <f t="shared" si="63"/>
        <v>0</v>
      </c>
      <c r="AF79">
        <f t="shared" si="64"/>
        <v>0</v>
      </c>
      <c r="AG79">
        <f t="shared" si="65"/>
        <v>-0.44928366835352901</v>
      </c>
      <c r="AH79">
        <f t="shared" si="66"/>
        <v>-410.85565871958693</v>
      </c>
      <c r="AI79">
        <f t="shared" si="67"/>
        <v>-411.30494238794046</v>
      </c>
      <c r="AJ79">
        <f t="shared" si="68"/>
        <v>0.1991530621799863</v>
      </c>
      <c r="AK79">
        <f t="shared" si="81"/>
        <v>1.3939565749168782E-3</v>
      </c>
      <c r="AL79">
        <f t="shared" si="89"/>
        <v>-411.10439536918557</v>
      </c>
      <c r="AN79">
        <f t="shared" si="69"/>
        <v>0</v>
      </c>
      <c r="AO79">
        <f t="shared" si="70"/>
        <v>0</v>
      </c>
      <c r="AP79">
        <f t="shared" si="71"/>
        <v>-2.0885517996788774E-4</v>
      </c>
      <c r="AQ79">
        <f t="shared" si="72"/>
        <v>-0.19099143500400595</v>
      </c>
      <c r="AR79">
        <f t="shared" si="73"/>
        <v>-0.19120029018397383</v>
      </c>
      <c r="AS79">
        <f t="shared" si="74"/>
        <v>9.2578812835964654E-5</v>
      </c>
      <c r="AT79">
        <f t="shared" si="75"/>
        <v>6.4799829557258425E-7</v>
      </c>
      <c r="AU79">
        <f t="shared" si="76"/>
        <v>-0.19110706337284231</v>
      </c>
      <c r="AW79">
        <v>76</v>
      </c>
      <c r="AX79">
        <f>IF(Z79&gt;0, (R79*SUMPRODUCT(K79:$K$98, X79:$X$98)-K79*$AZ$3)/Z79, 0)</f>
        <v>-9.9736207572869269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7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3"/>
        <v>4.1505590430299886E-4</v>
      </c>
      <c r="L80" s="2">
        <v>77</v>
      </c>
      <c r="M80" s="8">
        <v>0.33433633699999998</v>
      </c>
      <c r="Q80" s="5">
        <f t="shared" si="82"/>
        <v>25</v>
      </c>
      <c r="R80">
        <f t="shared" si="61"/>
        <v>50000</v>
      </c>
      <c r="S80">
        <f t="shared" si="62"/>
        <v>-25.257308204021157</v>
      </c>
      <c r="U80">
        <f t="shared" si="84"/>
        <v>0.33433633699999998</v>
      </c>
      <c r="V80">
        <f t="shared" si="78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79"/>
        <v>-0.17923939682403089</v>
      </c>
      <c r="AC80">
        <f t="shared" si="80"/>
        <v>-0.29761087920613538</v>
      </c>
      <c r="AE80">
        <f t="shared" si="63"/>
        <v>0</v>
      </c>
      <c r="AF80">
        <f t="shared" si="64"/>
        <v>0</v>
      </c>
      <c r="AG80">
        <f t="shared" si="65"/>
        <v>-0.29457897571875202</v>
      </c>
      <c r="AH80">
        <f t="shared" si="66"/>
        <v>-300.42371190248343</v>
      </c>
      <c r="AI80">
        <f t="shared" si="67"/>
        <v>-300.7182908782022</v>
      </c>
      <c r="AJ80">
        <f t="shared" si="68"/>
        <v>0.11837148238210449</v>
      </c>
      <c r="AK80">
        <f t="shared" si="81"/>
        <v>-1.2546757777682164E-2</v>
      </c>
      <c r="AL80">
        <f t="shared" si="89"/>
        <v>-300.61246615359778</v>
      </c>
      <c r="AN80">
        <f t="shared" si="69"/>
        <v>0</v>
      </c>
      <c r="AO80">
        <f t="shared" si="70"/>
        <v>0</v>
      </c>
      <c r="AP80">
        <f t="shared" si="71"/>
        <v>-1.2226674315559777E-4</v>
      </c>
      <c r="AQ80">
        <f t="shared" si="72"/>
        <v>-0.12469263541774886</v>
      </c>
      <c r="AR80">
        <f t="shared" si="73"/>
        <v>-0.12481490216090446</v>
      </c>
      <c r="AS80">
        <f t="shared" si="74"/>
        <v>4.9130782663790872E-5</v>
      </c>
      <c r="AT80">
        <f t="shared" si="75"/>
        <v>-5.207605895486555E-6</v>
      </c>
      <c r="AU80">
        <f t="shared" si="76"/>
        <v>-0.12477097898413617</v>
      </c>
      <c r="AW80">
        <v>77</v>
      </c>
      <c r="AX80">
        <f>IF(Z80&gt;0, (R80*SUMPRODUCT(K80:$K$98, X80:$X$98)-K80*$AZ$3)/Z80, 0)</f>
        <v>-25.257308204021157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7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3"/>
        <v>3.7058562884196325E-4</v>
      </c>
      <c r="L81" s="2">
        <v>78</v>
      </c>
      <c r="M81" s="8">
        <v>0.35860877099999999</v>
      </c>
      <c r="Q81" s="5">
        <f t="shared" si="82"/>
        <v>25</v>
      </c>
      <c r="R81">
        <f t="shared" si="61"/>
        <v>50000</v>
      </c>
      <c r="S81">
        <f t="shared" si="62"/>
        <v>-48.047672719369288</v>
      </c>
      <c r="U81">
        <f t="shared" si="84"/>
        <v>0.35860877099999999</v>
      </c>
      <c r="V81">
        <f t="shared" si="78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79"/>
        <v>-0.29761087920613538</v>
      </c>
      <c r="AC81">
        <f t="shared" si="80"/>
        <v>-0.35746427121147206</v>
      </c>
      <c r="AE81">
        <f t="shared" si="63"/>
        <v>0</v>
      </c>
      <c r="AF81">
        <f t="shared" si="64"/>
        <v>0</v>
      </c>
      <c r="AG81">
        <f t="shared" si="65"/>
        <v>-0.18599458151662399</v>
      </c>
      <c r="AH81">
        <f t="shared" si="66"/>
        <v>-211.277208889881</v>
      </c>
      <c r="AI81">
        <f t="shared" si="67"/>
        <v>-211.46320347139761</v>
      </c>
      <c r="AJ81">
        <f t="shared" si="68"/>
        <v>5.9853392005336681E-2</v>
      </c>
      <c r="AK81">
        <f t="shared" si="81"/>
        <v>-2.0832761544429479E-2</v>
      </c>
      <c r="AL81">
        <f t="shared" si="89"/>
        <v>-211.42418284093671</v>
      </c>
      <c r="AN81">
        <f t="shared" si="69"/>
        <v>0</v>
      </c>
      <c r="AO81">
        <f t="shared" si="70"/>
        <v>0</v>
      </c>
      <c r="AP81">
        <f t="shared" si="71"/>
        <v>-6.892691895253589E-5</v>
      </c>
      <c r="AQ81">
        <f t="shared" si="72"/>
        <v>-7.8296297316431382E-2</v>
      </c>
      <c r="AR81">
        <f t="shared" si="73"/>
        <v>-7.8365224235383904E-2</v>
      </c>
      <c r="AS81">
        <f t="shared" si="74"/>
        <v>2.2180806914622228E-5</v>
      </c>
      <c r="AT81">
        <f t="shared" si="75"/>
        <v>-7.7203220374570672E-6</v>
      </c>
      <c r="AU81">
        <f t="shared" si="76"/>
        <v>-7.8350763750506744E-2</v>
      </c>
      <c r="AW81">
        <v>78</v>
      </c>
      <c r="AX81">
        <f>IF(Z81&gt;0, (R81*SUMPRODUCT(K81:$K$98, X81:$X$98)-K81*$AZ$3)/Z81, 0)</f>
        <v>-48.047672719369288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7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3"/>
        <v>3.3088002575175287E-4</v>
      </c>
      <c r="L82" s="2">
        <v>79</v>
      </c>
      <c r="M82" s="8">
        <v>0.383306127</v>
      </c>
      <c r="Q82" s="5">
        <f t="shared" si="82"/>
        <v>25</v>
      </c>
      <c r="R82">
        <f t="shared" si="61"/>
        <v>50000</v>
      </c>
      <c r="S82">
        <f t="shared" si="62"/>
        <v>-83.71642362700868</v>
      </c>
      <c r="U82">
        <f t="shared" si="84"/>
        <v>0.383306127</v>
      </c>
      <c r="V82">
        <f t="shared" si="78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79"/>
        <v>-0.35746427121147206</v>
      </c>
      <c r="AC82">
        <f t="shared" si="80"/>
        <v>-0.37786838690967839</v>
      </c>
      <c r="AE82">
        <f t="shared" si="63"/>
        <v>0</v>
      </c>
      <c r="AF82">
        <f t="shared" si="64"/>
        <v>0</v>
      </c>
      <c r="AG82">
        <f t="shared" si="65"/>
        <v>-0.11284177301733482</v>
      </c>
      <c r="AH82">
        <f t="shared" si="66"/>
        <v>-142.58572536824585</v>
      </c>
      <c r="AI82">
        <f t="shared" si="67"/>
        <v>-142.69856714126317</v>
      </c>
      <c r="AJ82">
        <f t="shared" si="68"/>
        <v>2.0404115698206327E-2</v>
      </c>
      <c r="AK82">
        <f t="shared" si="81"/>
        <v>-2.5022498984803045E-2</v>
      </c>
      <c r="AL82">
        <f t="shared" si="89"/>
        <v>-142.70318552454978</v>
      </c>
      <c r="AN82">
        <f t="shared" si="69"/>
        <v>0</v>
      </c>
      <c r="AO82">
        <f t="shared" si="70"/>
        <v>0</v>
      </c>
      <c r="AP82">
        <f t="shared" si="71"/>
        <v>-3.7337088761849194E-5</v>
      </c>
      <c r="AQ82">
        <f t="shared" si="72"/>
        <v>-4.7178768481677548E-2</v>
      </c>
      <c r="AR82">
        <f t="shared" si="73"/>
        <v>-4.7216105570439391E-2</v>
      </c>
      <c r="AS82">
        <f t="shared" si="74"/>
        <v>6.7513143276642543E-6</v>
      </c>
      <c r="AT82">
        <f t="shared" si="75"/>
        <v>-8.2794451084648411E-6</v>
      </c>
      <c r="AU82">
        <f t="shared" si="76"/>
        <v>-4.7217633701220195E-2</v>
      </c>
      <c r="AW82">
        <v>79</v>
      </c>
      <c r="AX82">
        <f>IF(Z82&gt;0, (R82*SUMPRODUCT(K82:$K$98, X82:$X$98)-K82*$AZ$3)/Z82, 0)</f>
        <v>-83.71642362700868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7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3"/>
        <v>2.9542859442120787E-4</v>
      </c>
      <c r="L83" s="2">
        <v>80</v>
      </c>
      <c r="M83" s="8">
        <v>0.40826881399999998</v>
      </c>
      <c r="Q83" s="5">
        <f t="shared" si="82"/>
        <v>25</v>
      </c>
      <c r="R83">
        <f t="shared" si="61"/>
        <v>50000</v>
      </c>
      <c r="S83">
        <f t="shared" si="62"/>
        <v>-142.19125325994688</v>
      </c>
      <c r="U83">
        <f t="shared" si="84"/>
        <v>0.40826881399999998</v>
      </c>
      <c r="V83">
        <f t="shared" si="78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79"/>
        <v>-0.37786838690967839</v>
      </c>
      <c r="AC83">
        <f t="shared" si="80"/>
        <v>-0.37335770751794067</v>
      </c>
      <c r="AE83">
        <f t="shared" si="63"/>
        <v>0</v>
      </c>
      <c r="AF83">
        <f t="shared" si="64"/>
        <v>0</v>
      </c>
      <c r="AG83">
        <f t="shared" si="65"/>
        <v>-6.5643578447716983E-2</v>
      </c>
      <c r="AH83">
        <f t="shared" si="66"/>
        <v>-92.139553678888973</v>
      </c>
      <c r="AI83">
        <f t="shared" si="67"/>
        <v>-92.205197257336692</v>
      </c>
      <c r="AJ83">
        <f t="shared" si="68"/>
        <v>-4.5106793917377153E-3</v>
      </c>
      <c r="AK83">
        <f t="shared" si="81"/>
        <v>-2.6450787083677488E-2</v>
      </c>
      <c r="AL83">
        <f t="shared" si="89"/>
        <v>-92.23615872381211</v>
      </c>
      <c r="AN83">
        <f t="shared" si="69"/>
        <v>0</v>
      </c>
      <c r="AO83">
        <f t="shared" si="70"/>
        <v>0</v>
      </c>
      <c r="AP83">
        <f t="shared" si="71"/>
        <v>-1.9392990113587323E-5</v>
      </c>
      <c r="AQ83">
        <f t="shared" si="72"/>
        <v>-2.72206588339516E-2</v>
      </c>
      <c r="AR83">
        <f t="shared" si="73"/>
        <v>-2.7240051824065189E-2</v>
      </c>
      <c r="AS83">
        <f t="shared" si="74"/>
        <v>-1.3325836725857822E-6</v>
      </c>
      <c r="AT83">
        <f t="shared" si="75"/>
        <v>-7.8143188494654801E-6</v>
      </c>
      <c r="AU83">
        <f t="shared" si="76"/>
        <v>-2.7249198726587241E-2</v>
      </c>
      <c r="AW83">
        <v>80</v>
      </c>
      <c r="AX83">
        <f>IF(Z83&gt;0, (R83*SUMPRODUCT(K83:$K$98, X83:$X$98)-K83*$AZ$3)/Z83, 0)</f>
        <v>-142.19125325994688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7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3"/>
        <v>2.6377553073322132E-4</v>
      </c>
      <c r="L84" s="2">
        <v>81</v>
      </c>
      <c r="M84" s="8">
        <v>0.43333920100000001</v>
      </c>
      <c r="Q84" s="5">
        <f t="shared" si="82"/>
        <v>25</v>
      </c>
      <c r="R84">
        <f t="shared" si="61"/>
        <v>50000</v>
      </c>
      <c r="S84">
        <f t="shared" si="62"/>
        <v>-242.4845156844363</v>
      </c>
      <c r="U84">
        <f t="shared" si="84"/>
        <v>0.43333920100000001</v>
      </c>
      <c r="V84">
        <f t="shared" si="78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79"/>
        <v>-0.37335770751794067</v>
      </c>
      <c r="AC84">
        <f t="shared" si="80"/>
        <v>-0.35442707360777154</v>
      </c>
      <c r="AE84">
        <f t="shared" si="63"/>
        <v>0</v>
      </c>
      <c r="AF84">
        <f t="shared" si="64"/>
        <v>0</v>
      </c>
      <c r="AG84">
        <f t="shared" si="65"/>
        <v>-3.6541206827925318E-2</v>
      </c>
      <c r="AH84">
        <f t="shared" si="66"/>
        <v>-56.891871670629001</v>
      </c>
      <c r="AI84">
        <f t="shared" si="67"/>
        <v>-56.928412877456928</v>
      </c>
      <c r="AJ84">
        <f t="shared" si="68"/>
        <v>-1.8930633910169137E-2</v>
      </c>
      <c r="AK84">
        <f t="shared" si="81"/>
        <v>-2.613503952625585E-2</v>
      </c>
      <c r="AL84">
        <f t="shared" si="89"/>
        <v>-56.973478550893347</v>
      </c>
      <c r="AN84">
        <f t="shared" si="69"/>
        <v>0</v>
      </c>
      <c r="AO84">
        <f t="shared" si="70"/>
        <v>0</v>
      </c>
      <c r="AP84">
        <f t="shared" si="71"/>
        <v>-9.6386762246684122E-6</v>
      </c>
      <c r="AQ84">
        <f t="shared" si="72"/>
        <v>-1.5006683644326483E-2</v>
      </c>
      <c r="AR84">
        <f t="shared" si="73"/>
        <v>-1.5016322320551152E-2</v>
      </c>
      <c r="AS84">
        <f t="shared" si="74"/>
        <v>-4.9934380067711806E-6</v>
      </c>
      <c r="AT84">
        <f t="shared" si="75"/>
        <v>-6.8937839217718541E-6</v>
      </c>
      <c r="AU84">
        <f t="shared" si="76"/>
        <v>-1.5028209542479694E-2</v>
      </c>
      <c r="AW84">
        <v>81</v>
      </c>
      <c r="AX84">
        <f>IF(Z84&gt;0, (R84*SUMPRODUCT(K84:$K$98, X84:$X$98)-K84*$AZ$3)/Z84, 0)</f>
        <v>-242.4845156844363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7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3"/>
        <v>2.3551386672609044E-4</v>
      </c>
      <c r="L85" s="2">
        <v>82</v>
      </c>
      <c r="M85" s="8">
        <v>0.458542742</v>
      </c>
      <c r="Q85" s="5">
        <f t="shared" si="82"/>
        <v>25</v>
      </c>
      <c r="R85">
        <f t="shared" si="61"/>
        <v>50000</v>
      </c>
      <c r="S85">
        <f t="shared" si="62"/>
        <v>-422.53570000348685</v>
      </c>
      <c r="U85">
        <f t="shared" si="84"/>
        <v>0.458542742</v>
      </c>
      <c r="V85">
        <f t="shared" si="78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79"/>
        <v>-0.35442707360777154</v>
      </c>
      <c r="AC85">
        <f t="shared" si="80"/>
        <v>-0.32822724587341884</v>
      </c>
      <c r="AE85">
        <f t="shared" si="63"/>
        <v>0</v>
      </c>
      <c r="AF85">
        <f t="shared" si="64"/>
        <v>0</v>
      </c>
      <c r="AG85">
        <f t="shared" si="65"/>
        <v>-1.942008958478007E-2</v>
      </c>
      <c r="AH85">
        <f t="shared" si="66"/>
        <v>-33.511410349731996</v>
      </c>
      <c r="AI85">
        <f t="shared" si="67"/>
        <v>-33.530830439316773</v>
      </c>
      <c r="AJ85">
        <f t="shared" si="68"/>
        <v>-2.6199827734352699E-2</v>
      </c>
      <c r="AK85">
        <f t="shared" si="81"/>
        <v>-2.4809895152544011E-2</v>
      </c>
      <c r="AL85">
        <f t="shared" si="89"/>
        <v>-33.581840162203669</v>
      </c>
      <c r="AN85">
        <f t="shared" si="69"/>
        <v>0</v>
      </c>
      <c r="AO85">
        <f t="shared" si="70"/>
        <v>0</v>
      </c>
      <c r="AP85">
        <f t="shared" si="71"/>
        <v>-4.5737003902786305E-6</v>
      </c>
      <c r="AQ85">
        <f t="shared" si="72"/>
        <v>-7.8924018309101084E-3</v>
      </c>
      <c r="AR85">
        <f t="shared" si="73"/>
        <v>-7.8969755313003879E-3</v>
      </c>
      <c r="AS85">
        <f t="shared" si="74"/>
        <v>-6.1704227372748698E-6</v>
      </c>
      <c r="AT85">
        <f t="shared" si="75"/>
        <v>-5.8430743404445277E-6</v>
      </c>
      <c r="AU85">
        <f t="shared" si="76"/>
        <v>-7.9089890283781071E-3</v>
      </c>
      <c r="AW85">
        <v>82</v>
      </c>
      <c r="AX85">
        <f>IF(Z85&gt;0, (R85*SUMPRODUCT(K85:$K$98, X85:$X$98)-K85*$AZ$3)/Z85, 0)</f>
        <v>-422.53570000348685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7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3"/>
        <v>2.1028023814829503E-4</v>
      </c>
      <c r="L86" s="2">
        <v>83</v>
      </c>
      <c r="M86" s="8">
        <v>0.48392545599999998</v>
      </c>
      <c r="Q86" s="5">
        <f t="shared" si="82"/>
        <v>25</v>
      </c>
      <c r="R86">
        <f t="shared" si="61"/>
        <v>50000</v>
      </c>
      <c r="S86">
        <f t="shared" si="62"/>
        <v>-761.41566017617038</v>
      </c>
      <c r="U86">
        <f t="shared" si="84"/>
        <v>0.48392545599999998</v>
      </c>
      <c r="V86">
        <f t="shared" si="78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79"/>
        <v>-0.32822724587341884</v>
      </c>
      <c r="AC86">
        <f t="shared" si="80"/>
        <v>-0.29932811968765111</v>
      </c>
      <c r="AE86">
        <f t="shared" si="63"/>
        <v>0</v>
      </c>
      <c r="AF86">
        <f t="shared" si="64"/>
        <v>0</v>
      </c>
      <c r="AG86">
        <f t="shared" si="65"/>
        <v>-9.8280129810567243E-3</v>
      </c>
      <c r="AH86">
        <f t="shared" si="66"/>
        <v>-18.795751415751091</v>
      </c>
      <c r="AI86">
        <f t="shared" si="67"/>
        <v>-18.805579428732148</v>
      </c>
      <c r="AJ86">
        <f t="shared" si="68"/>
        <v>-2.8899126185767732E-2</v>
      </c>
      <c r="AK86">
        <f t="shared" si="81"/>
        <v>-2.2975907211139322E-2</v>
      </c>
      <c r="AL86">
        <f t="shared" si="89"/>
        <v>-18.857454462129056</v>
      </c>
      <c r="AN86">
        <f t="shared" si="69"/>
        <v>0</v>
      </c>
      <c r="AO86">
        <f t="shared" si="70"/>
        <v>0</v>
      </c>
      <c r="AP86">
        <f t="shared" si="71"/>
        <v>-2.0666369101811428E-6</v>
      </c>
      <c r="AQ86">
        <f t="shared" si="72"/>
        <v>-3.9523750838802926E-3</v>
      </c>
      <c r="AR86">
        <f t="shared" si="73"/>
        <v>-3.9544417207904737E-3</v>
      </c>
      <c r="AS86">
        <f t="shared" si="74"/>
        <v>-6.0769151366208676E-6</v>
      </c>
      <c r="AT86">
        <f t="shared" si="75"/>
        <v>-4.8313792400315055E-6</v>
      </c>
      <c r="AU86">
        <f t="shared" si="76"/>
        <v>-3.9653500151671265E-3</v>
      </c>
      <c r="AW86">
        <v>83</v>
      </c>
      <c r="AX86">
        <f>IF(Z86&gt;0, (R86*SUMPRODUCT(K86:$K$98, X86:$X$98)-K86*$AZ$3)/Z86, 0)</f>
        <v>-761.41566017617038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7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3"/>
        <v>1.8775021263240627E-4</v>
      </c>
      <c r="L87" s="2">
        <v>84</v>
      </c>
      <c r="M87" s="8">
        <v>0.50934341699999997</v>
      </c>
      <c r="Q87" s="5">
        <f t="shared" si="82"/>
        <v>25</v>
      </c>
      <c r="R87">
        <f t="shared" si="61"/>
        <v>50000</v>
      </c>
      <c r="S87">
        <f t="shared" si="62"/>
        <v>-1431.1848556324003</v>
      </c>
      <c r="U87">
        <f t="shared" si="84"/>
        <v>0.50934341699999997</v>
      </c>
      <c r="V87">
        <f t="shared" si="78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79"/>
        <v>-0.29932811968765111</v>
      </c>
      <c r="AC87">
        <f t="shared" si="80"/>
        <v>-0.27043091618521187</v>
      </c>
      <c r="AE87">
        <f t="shared" si="63"/>
        <v>0</v>
      </c>
      <c r="AF87">
        <f t="shared" si="64"/>
        <v>0</v>
      </c>
      <c r="AG87">
        <f t="shared" si="65"/>
        <v>-4.7238991371543696E-3</v>
      </c>
      <c r="AH87">
        <f t="shared" si="66"/>
        <v>-10.011667428183577</v>
      </c>
      <c r="AI87">
        <f t="shared" si="67"/>
        <v>-10.016391327320731</v>
      </c>
      <c r="AJ87">
        <f t="shared" si="68"/>
        <v>-2.8897203502439239E-2</v>
      </c>
      <c r="AK87">
        <f t="shared" si="81"/>
        <v>-2.0952968378135581E-2</v>
      </c>
      <c r="AL87">
        <f t="shared" si="89"/>
        <v>-10.066241499201306</v>
      </c>
      <c r="AN87">
        <f t="shared" si="69"/>
        <v>0</v>
      </c>
      <c r="AO87">
        <f t="shared" si="70"/>
        <v>0</v>
      </c>
      <c r="AP87">
        <f t="shared" si="71"/>
        <v>-8.8691306745477337E-7</v>
      </c>
      <c r="AQ87">
        <f t="shared" si="72"/>
        <v>-1.8796926884464026E-3</v>
      </c>
      <c r="AR87">
        <f t="shared" si="73"/>
        <v>-1.8805796015138572E-3</v>
      </c>
      <c r="AS87">
        <f t="shared" si="74"/>
        <v>-5.4254561020648821E-6</v>
      </c>
      <c r="AT87">
        <f t="shared" si="75"/>
        <v>-3.9339242682750402E-6</v>
      </c>
      <c r="AU87">
        <f t="shared" si="76"/>
        <v>-1.8899389818841973E-3</v>
      </c>
      <c r="AW87">
        <v>84</v>
      </c>
      <c r="AX87">
        <f>IF(Z87&gt;0, (R87*SUMPRODUCT(K87:$K$98, X87:$X$98)-K87*$AZ$3)/Z87, 0)</f>
        <v>-1431.1848556324003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7"/>
        <v>0.12000000000000001</v>
      </c>
      <c r="I88" s="1">
        <f t="shared" ref="I88:I98" si="90">1+H88</f>
        <v>1.1200000000000001</v>
      </c>
      <c r="J88">
        <f t="shared" ref="J88:J98" si="91">1/I88</f>
        <v>0.89285714285714279</v>
      </c>
      <c r="K88">
        <f t="shared" si="83"/>
        <v>1.6763411842179131E-4</v>
      </c>
      <c r="L88" s="2">
        <v>85</v>
      </c>
      <c r="M88" s="8">
        <v>0.53464878299999996</v>
      </c>
      <c r="Q88" s="5">
        <f t="shared" si="82"/>
        <v>25</v>
      </c>
      <c r="R88">
        <f t="shared" si="61"/>
        <v>50000</v>
      </c>
      <c r="S88">
        <f t="shared" si="62"/>
        <v>-2823.9990160409957</v>
      </c>
      <c r="U88">
        <f t="shared" si="84"/>
        <v>0.53464878299999996</v>
      </c>
      <c r="V88">
        <f t="shared" si="78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79"/>
        <v>-0.27043091618521187</v>
      </c>
      <c r="AC88">
        <f t="shared" si="80"/>
        <v>-0.24298062799301584</v>
      </c>
      <c r="AE88">
        <f t="shared" si="63"/>
        <v>0</v>
      </c>
      <c r="AF88">
        <f t="shared" si="64"/>
        <v>0</v>
      </c>
      <c r="AG88">
        <f t="shared" si="65"/>
        <v>-2.1510332210884922E-3</v>
      </c>
      <c r="AH88">
        <f t="shared" si="66"/>
        <v>-5.0512538493886669</v>
      </c>
      <c r="AI88">
        <f t="shared" si="67"/>
        <v>-5.0534048826097555</v>
      </c>
      <c r="AJ88">
        <f t="shared" si="68"/>
        <v>-2.7450288192196026E-2</v>
      </c>
      <c r="AK88">
        <f t="shared" si="81"/>
        <v>-1.8930164132964833E-2</v>
      </c>
      <c r="AL88">
        <f t="shared" si="89"/>
        <v>-5.0997853349349169</v>
      </c>
      <c r="AN88">
        <f t="shared" si="69"/>
        <v>0</v>
      </c>
      <c r="AO88">
        <f t="shared" si="70"/>
        <v>0</v>
      </c>
      <c r="AP88">
        <f t="shared" si="71"/>
        <v>-3.605865577131555E-7</v>
      </c>
      <c r="AQ88">
        <f t="shared" si="72"/>
        <v>-8.4676248596694901E-4</v>
      </c>
      <c r="AR88">
        <f t="shared" si="73"/>
        <v>-8.4712307252466214E-4</v>
      </c>
      <c r="AS88">
        <f t="shared" si="74"/>
        <v>-4.6016048615228885E-6</v>
      </c>
      <c r="AT88">
        <f t="shared" si="75"/>
        <v>-3.1733413760093732E-6</v>
      </c>
      <c r="AU88">
        <f t="shared" si="76"/>
        <v>-8.5489801876219448E-4</v>
      </c>
      <c r="AW88">
        <v>85</v>
      </c>
      <c r="AX88">
        <f>IF(Z88&gt;0, (R88*SUMPRODUCT(K88:$K$98, X88:$X$98)-K88*$AZ$3)/Z88, 0)</f>
        <v>-2823.9990160409957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7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:K98" si="92">K88*J89</f>
        <v>1.4967332001945651E-4</v>
      </c>
      <c r="L89" s="2">
        <v>86</v>
      </c>
      <c r="M89" s="8">
        <v>0.56402811100000005</v>
      </c>
      <c r="Q89" s="5">
        <f t="shared" si="82"/>
        <v>25</v>
      </c>
      <c r="R89">
        <f t="shared" si="61"/>
        <v>50000</v>
      </c>
      <c r="S89">
        <f t="shared" si="62"/>
        <v>-5938.1407018550281</v>
      </c>
      <c r="U89">
        <f t="shared" si="84"/>
        <v>0.56402811100000005</v>
      </c>
      <c r="V89">
        <f t="shared" si="78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79"/>
        <v>-0.24298062799301584</v>
      </c>
      <c r="AC89">
        <f t="shared" si="80"/>
        <v>-0.21763990754983772</v>
      </c>
      <c r="AE89">
        <f t="shared" si="63"/>
        <v>0</v>
      </c>
      <c r="AF89">
        <f t="shared" si="64"/>
        <v>0</v>
      </c>
      <c r="AG89">
        <f t="shared" si="65"/>
        <v>-9.1627968448881956E-4</v>
      </c>
      <c r="AH89">
        <f t="shared" si="66"/>
        <v>-2.4264864087775755</v>
      </c>
      <c r="AI89">
        <f t="shared" si="67"/>
        <v>-2.4274026884620645</v>
      </c>
      <c r="AJ89">
        <f t="shared" si="68"/>
        <v>-2.5340720443178116E-2</v>
      </c>
      <c r="AK89">
        <f t="shared" si="81"/>
        <v>-1.700864395951111E-2</v>
      </c>
      <c r="AL89">
        <f t="shared" si="89"/>
        <v>-2.4697520528647536</v>
      </c>
      <c r="AN89">
        <f t="shared" si="69"/>
        <v>0</v>
      </c>
      <c r="AO89">
        <f t="shared" si="70"/>
        <v>0</v>
      </c>
      <c r="AP89">
        <f t="shared" si="71"/>
        <v>-1.3714262244382174E-7</v>
      </c>
      <c r="AQ89">
        <f t="shared" si="72"/>
        <v>-3.6318027678382779E-4</v>
      </c>
      <c r="AR89">
        <f t="shared" si="73"/>
        <v>-3.6331741940627169E-4</v>
      </c>
      <c r="AS89">
        <f t="shared" si="74"/>
        <v>-3.7928297604153819E-6</v>
      </c>
      <c r="AT89">
        <f t="shared" si="75"/>
        <v>-2.545740210448902E-6</v>
      </c>
      <c r="AU89">
        <f t="shared" si="76"/>
        <v>-3.6965598937713592E-4</v>
      </c>
      <c r="AW89">
        <v>86</v>
      </c>
      <c r="AX89">
        <f>IF(Z89&gt;0, (R89*SUMPRODUCT(K89:$K$98, X89:$X$98)-K89*$AZ$3)/Z89, 0)</f>
        <v>-5938.1407018550281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77"/>
        <v>0.12000000000000001</v>
      </c>
      <c r="I90" s="1">
        <f t="shared" si="90"/>
        <v>1.1200000000000001</v>
      </c>
      <c r="J90">
        <f t="shared" si="91"/>
        <v>0.89285714285714279</v>
      </c>
      <c r="K90">
        <f t="shared" si="92"/>
        <v>1.3363689287451474E-4</v>
      </c>
      <c r="L90" s="2">
        <v>87</v>
      </c>
      <c r="M90">
        <v>0.59324784900000005</v>
      </c>
      <c r="Q90" s="5">
        <f t="shared" si="82"/>
        <v>25</v>
      </c>
      <c r="R90">
        <f t="shared" si="61"/>
        <v>50000</v>
      </c>
      <c r="S90">
        <f t="shared" si="62"/>
        <v>-13383.918033062011</v>
      </c>
      <c r="U90">
        <f t="shared" ref="U90:U98" si="93">M90</f>
        <v>0.59324784900000005</v>
      </c>
      <c r="V90">
        <f t="shared" si="78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79"/>
        <v>-0.21763990754983772</v>
      </c>
      <c r="AC90">
        <f t="shared" si="80"/>
        <v>-0.19462140663988495</v>
      </c>
      <c r="AE90">
        <f t="shared" si="63"/>
        <v>0</v>
      </c>
      <c r="AF90">
        <f t="shared" si="64"/>
        <v>0</v>
      </c>
      <c r="AG90">
        <f t="shared" si="65"/>
        <v>-3.6353593573854043E-4</v>
      </c>
      <c r="AH90">
        <f t="shared" si="66"/>
        <v>-1.0871619038107818</v>
      </c>
      <c r="AI90">
        <f t="shared" si="67"/>
        <v>-1.0875254397465204</v>
      </c>
      <c r="AJ90">
        <f t="shared" si="68"/>
        <v>-2.3018500909952777E-2</v>
      </c>
      <c r="AK90">
        <f t="shared" si="81"/>
        <v>-1.5234793528488642E-2</v>
      </c>
      <c r="AL90">
        <f t="shared" si="89"/>
        <v>-1.1257787341849619</v>
      </c>
      <c r="AN90">
        <f t="shared" si="69"/>
        <v>0</v>
      </c>
      <c r="AO90">
        <f t="shared" si="70"/>
        <v>0</v>
      </c>
      <c r="AP90">
        <f t="shared" si="71"/>
        <v>-4.8581812900327801E-8</v>
      </c>
      <c r="AQ90">
        <f t="shared" si="72"/>
        <v>-1.4528493887681494E-4</v>
      </c>
      <c r="AR90">
        <f t="shared" si="73"/>
        <v>-1.4533352068971529E-4</v>
      </c>
      <c r="AS90">
        <f t="shared" si="74"/>
        <v>-3.0761209402352793E-6</v>
      </c>
      <c r="AT90">
        <f t="shared" si="75"/>
        <v>-2.0359304707319869E-6</v>
      </c>
      <c r="AU90">
        <f t="shared" si="76"/>
        <v>-1.5044557210068256E-4</v>
      </c>
      <c r="AW90">
        <v>87</v>
      </c>
      <c r="AX90">
        <f>IF(Z90&gt;0, (R90*SUMPRODUCT(K90:$K$98, X90:$X$98)-K90*$AZ$3)/Z90, 0)</f>
        <v>-13383.918033062011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77"/>
        <v>0.12000000000000001</v>
      </c>
      <c r="I91" s="1">
        <f t="shared" si="90"/>
        <v>1.1200000000000001</v>
      </c>
      <c r="J91">
        <f t="shared" si="91"/>
        <v>0.89285714285714279</v>
      </c>
      <c r="K91">
        <f t="shared" si="92"/>
        <v>1.1931865435224529E-4</v>
      </c>
      <c r="L91" s="2">
        <v>88</v>
      </c>
      <c r="M91">
        <v>0.62227177099999997</v>
      </c>
      <c r="Q91" s="5">
        <f t="shared" si="82"/>
        <v>25</v>
      </c>
      <c r="R91">
        <f t="shared" si="61"/>
        <v>50000</v>
      </c>
      <c r="S91">
        <f t="shared" si="62"/>
        <v>-32519.268977101779</v>
      </c>
      <c r="U91">
        <f t="shared" si="93"/>
        <v>0.62227177099999997</v>
      </c>
      <c r="V91">
        <f t="shared" si="78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79"/>
        <v>-0.19462140663988495</v>
      </c>
      <c r="AC91">
        <f t="shared" si="80"/>
        <v>-0.17389019051917548</v>
      </c>
      <c r="AE91">
        <f t="shared" si="63"/>
        <v>0</v>
      </c>
      <c r="AF91">
        <f t="shared" si="64"/>
        <v>0</v>
      </c>
      <c r="AG91">
        <f t="shared" si="65"/>
        <v>-1.3368242582699127E-4</v>
      </c>
      <c r="AH91">
        <f t="shared" si="66"/>
        <v>-0.4524363011083275</v>
      </c>
      <c r="AI91">
        <f t="shared" si="67"/>
        <v>-0.45256998353415451</v>
      </c>
      <c r="AJ91">
        <f t="shared" si="68"/>
        <v>-2.0731216120709467E-2</v>
      </c>
      <c r="AK91">
        <f t="shared" si="81"/>
        <v>-1.3623498464791947E-2</v>
      </c>
      <c r="AL91">
        <f t="shared" si="89"/>
        <v>-0.48692469811965589</v>
      </c>
      <c r="AN91">
        <f t="shared" si="69"/>
        <v>0</v>
      </c>
      <c r="AO91">
        <f t="shared" si="70"/>
        <v>0</v>
      </c>
      <c r="AP91">
        <f t="shared" si="71"/>
        <v>-1.5950807160220441E-8</v>
      </c>
      <c r="AQ91">
        <f t="shared" si="72"/>
        <v>-5.3984090628352903E-5</v>
      </c>
      <c r="AR91">
        <f t="shared" si="73"/>
        <v>-5.4000041435513127E-5</v>
      </c>
      <c r="AS91">
        <f t="shared" si="74"/>
        <v>-2.4736208106086286E-6</v>
      </c>
      <c r="AT91">
        <f t="shared" si="75"/>
        <v>-1.6255375043888549E-6</v>
      </c>
      <c r="AU91">
        <f t="shared" si="76"/>
        <v>-5.8099199750510607E-5</v>
      </c>
      <c r="AW91">
        <v>88</v>
      </c>
      <c r="AX91">
        <f>IF(Z91&gt;0, (R91*SUMPRODUCT(K91:$K$98, X91:$X$98)-K91*$AZ$3)/Z91, 0)</f>
        <v>-32519.268977101779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77"/>
        <v>0.12000000000000001</v>
      </c>
      <c r="I92" s="1">
        <f t="shared" si="90"/>
        <v>1.1200000000000001</v>
      </c>
      <c r="J92">
        <f t="shared" si="91"/>
        <v>0.89285714285714279</v>
      </c>
      <c r="K92">
        <f t="shared" si="92"/>
        <v>1.0653451281450472E-4</v>
      </c>
      <c r="L92" s="2">
        <v>89</v>
      </c>
      <c r="M92">
        <v>0.65106364900000002</v>
      </c>
      <c r="Q92" s="5">
        <f t="shared" si="82"/>
        <v>25</v>
      </c>
      <c r="R92">
        <f t="shared" si="61"/>
        <v>50000</v>
      </c>
      <c r="S92">
        <f t="shared" si="62"/>
        <v>-85690.251526259075</v>
      </c>
      <c r="U92">
        <f t="shared" si="93"/>
        <v>0.65106364900000002</v>
      </c>
      <c r="V92">
        <f t="shared" si="78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79"/>
        <v>-0.17389019051917548</v>
      </c>
      <c r="AC92">
        <f t="shared" si="80"/>
        <v>-0.15530444152088754</v>
      </c>
      <c r="AE92">
        <f t="shared" si="63"/>
        <v>0</v>
      </c>
      <c r="AF92">
        <f t="shared" si="64"/>
        <v>0</v>
      </c>
      <c r="AG92">
        <f t="shared" si="65"/>
        <v>-4.5309833602628585E-5</v>
      </c>
      <c r="AH92">
        <f t="shared" si="66"/>
        <v>-0.17407153593218555</v>
      </c>
      <c r="AI92">
        <f t="shared" si="67"/>
        <v>-0.17411684576578818</v>
      </c>
      <c r="AJ92">
        <f t="shared" si="68"/>
        <v>-1.8585748998287938E-2</v>
      </c>
      <c r="AK92">
        <f t="shared" si="81"/>
        <v>-1.2172313336342284E-2</v>
      </c>
      <c r="AL92">
        <f t="shared" si="89"/>
        <v>-0.20487490810041839</v>
      </c>
      <c r="AN92">
        <f t="shared" si="69"/>
        <v>0</v>
      </c>
      <c r="AO92">
        <f t="shared" si="70"/>
        <v>0</v>
      </c>
      <c r="AP92">
        <f t="shared" si="71"/>
        <v>-4.8270610485623117E-9</v>
      </c>
      <c r="AQ92">
        <f t="shared" si="72"/>
        <v>-1.8544626275407941E-5</v>
      </c>
      <c r="AR92">
        <f t="shared" si="73"/>
        <v>-1.8549453336456503E-5</v>
      </c>
      <c r="AS92">
        <f t="shared" si="74"/>
        <v>-1.9800237148252747E-6</v>
      </c>
      <c r="AT92">
        <f t="shared" si="75"/>
        <v>-1.2967714711127238E-6</v>
      </c>
      <c r="AU92">
        <f t="shared" si="76"/>
        <v>-2.1826248522394501E-5</v>
      </c>
      <c r="AW92">
        <v>89</v>
      </c>
      <c r="AX92">
        <f>IF(Z92&gt;0, (R92*SUMPRODUCT(K92:$K$98, X92:$X$98)-K92*$AZ$3)/Z92, 0)</f>
        <v>-85690.251526259075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77"/>
        <v>0.12000000000000001</v>
      </c>
      <c r="I93" s="1">
        <f t="shared" si="90"/>
        <v>1.1200000000000001</v>
      </c>
      <c r="J93">
        <f t="shared" si="91"/>
        <v>0.89285714285714279</v>
      </c>
      <c r="K93">
        <f t="shared" si="92"/>
        <v>9.512010072723635E-5</v>
      </c>
      <c r="L93" s="2">
        <v>90</v>
      </c>
      <c r="M93">
        <v>0.67958823899999998</v>
      </c>
      <c r="Q93" s="5">
        <f t="shared" si="82"/>
        <v>25</v>
      </c>
      <c r="R93">
        <f t="shared" si="61"/>
        <v>50000</v>
      </c>
      <c r="S93">
        <f t="shared" si="62"/>
        <v>-246504.21917689193</v>
      </c>
      <c r="U93">
        <f t="shared" si="93"/>
        <v>0.67958823899999998</v>
      </c>
      <c r="V93">
        <f t="shared" si="78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79"/>
        <v>-0.15530444152088754</v>
      </c>
      <c r="AC93">
        <f t="shared" si="80"/>
        <v>-0.13868036731777336</v>
      </c>
      <c r="AE93">
        <f t="shared" si="63"/>
        <v>0</v>
      </c>
      <c r="AF93">
        <f t="shared" si="64"/>
        <v>0</v>
      </c>
      <c r="AG93">
        <f t="shared" si="65"/>
        <v>-1.4064705239208912E-5</v>
      </c>
      <c r="AH93">
        <f t="shared" si="66"/>
        <v>-6.1584060054786768E-2</v>
      </c>
      <c r="AI93">
        <f t="shared" si="67"/>
        <v>-6.1598124760025977E-2</v>
      </c>
      <c r="AJ93">
        <f t="shared" si="68"/>
        <v>-1.6624074203114181E-2</v>
      </c>
      <c r="AK93">
        <f t="shared" si="81"/>
        <v>-1.087131090646213E-2</v>
      </c>
      <c r="AL93">
        <f t="shared" si="89"/>
        <v>-8.9093509869602294E-2</v>
      </c>
      <c r="AN93">
        <f t="shared" si="69"/>
        <v>0</v>
      </c>
      <c r="AO93">
        <f t="shared" si="70"/>
        <v>0</v>
      </c>
      <c r="AP93">
        <f t="shared" si="71"/>
        <v>-1.3378361790524406E-9</v>
      </c>
      <c r="AQ93">
        <f t="shared" si="72"/>
        <v>-5.8578819956034901E-6</v>
      </c>
      <c r="AR93">
        <f t="shared" si="73"/>
        <v>-5.8592198317825426E-6</v>
      </c>
      <c r="AS93">
        <f t="shared" si="74"/>
        <v>-1.5812836126972723E-6</v>
      </c>
      <c r="AT93">
        <f t="shared" si="75"/>
        <v>-1.0340801884597808E-6</v>
      </c>
      <c r="AU93">
        <f t="shared" si="76"/>
        <v>-8.4745836329395968E-6</v>
      </c>
      <c r="AW93">
        <v>90</v>
      </c>
      <c r="AX93">
        <f>IF(Z93&gt;0, (R93*SUMPRODUCT(K93:$K$98, X93:$X$98)-K93*$AZ$3)/Z93, 0)</f>
        <v>-246504.21917689193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77"/>
        <v>0.12000000000000001</v>
      </c>
      <c r="I94" s="1">
        <f t="shared" si="90"/>
        <v>1.1200000000000001</v>
      </c>
      <c r="J94">
        <f t="shared" si="91"/>
        <v>0.89285714285714279</v>
      </c>
      <c r="K94">
        <f t="shared" si="92"/>
        <v>8.4928661363603881E-5</v>
      </c>
      <c r="L94" s="2">
        <v>91</v>
      </c>
      <c r="M94">
        <v>0.70796792399999997</v>
      </c>
      <c r="Q94" s="5">
        <f t="shared" si="82"/>
        <v>25</v>
      </c>
      <c r="R94">
        <f t="shared" si="61"/>
        <v>50000</v>
      </c>
      <c r="S94">
        <f t="shared" si="62"/>
        <v>-780414.4881537694</v>
      </c>
      <c r="U94">
        <f t="shared" si="93"/>
        <v>0.70796792399999997</v>
      </c>
      <c r="V94">
        <f t="shared" si="78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79"/>
        <v>-0.13868036731777336</v>
      </c>
      <c r="AC94">
        <f t="shared" si="80"/>
        <v>-0.12382674410209972</v>
      </c>
      <c r="AE94">
        <f t="shared" si="63"/>
        <v>0</v>
      </c>
      <c r="AF94">
        <f t="shared" si="64"/>
        <v>0</v>
      </c>
      <c r="AG94">
        <f t="shared" si="65"/>
        <v>-3.9666980169421667E-6</v>
      </c>
      <c r="AH94">
        <f t="shared" si="66"/>
        <v>-1.9914720339749312E-2</v>
      </c>
      <c r="AI94">
        <f t="shared" si="67"/>
        <v>-1.9918687037766253E-2</v>
      </c>
      <c r="AJ94">
        <f t="shared" si="68"/>
        <v>-1.4853623215673642E-2</v>
      </c>
      <c r="AK94">
        <f t="shared" si="81"/>
        <v>-9.7076257122441362E-3</v>
      </c>
      <c r="AL94">
        <f t="shared" si="89"/>
        <v>-4.4479935965684031E-2</v>
      </c>
      <c r="AN94">
        <f t="shared" si="69"/>
        <v>0</v>
      </c>
      <c r="AO94">
        <f t="shared" si="70"/>
        <v>0</v>
      </c>
      <c r="AP94">
        <f t="shared" si="71"/>
        <v>-3.3688635261256031E-10</v>
      </c>
      <c r="AQ94">
        <f t="shared" si="72"/>
        <v>-1.6913305398854437E-6</v>
      </c>
      <c r="AR94">
        <f t="shared" si="73"/>
        <v>-1.6916674262380561E-6</v>
      </c>
      <c r="AS94">
        <f t="shared" si="74"/>
        <v>-1.2614983361065117E-6</v>
      </c>
      <c r="AT94">
        <f t="shared" si="75"/>
        <v>-8.2445565675979615E-7</v>
      </c>
      <c r="AU94">
        <f t="shared" si="76"/>
        <v>-3.7776214191043641E-6</v>
      </c>
      <c r="AW94">
        <v>91</v>
      </c>
      <c r="AX94">
        <f>IF(Z94&gt;0, (R94*SUMPRODUCT(K94:$K$98, X94:$X$98)-K94*$AZ$3)/Z94, 0)</f>
        <v>-780414.4881537694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77"/>
        <v>0.12000000000000001</v>
      </c>
      <c r="I95" s="1">
        <f t="shared" si="90"/>
        <v>1.1200000000000001</v>
      </c>
      <c r="J95">
        <f t="shared" si="91"/>
        <v>0.89285714285714279</v>
      </c>
      <c r="K95">
        <f t="shared" si="92"/>
        <v>7.5829161931789167E-5</v>
      </c>
      <c r="L95" s="2">
        <v>92</v>
      </c>
      <c r="M95">
        <v>0.73634663</v>
      </c>
      <c r="Q95" s="5">
        <f t="shared" si="82"/>
        <v>25</v>
      </c>
      <c r="R95">
        <f t="shared" si="61"/>
        <v>50000</v>
      </c>
      <c r="S95">
        <f t="shared" si="62"/>
        <v>-2747086.6253190958</v>
      </c>
      <c r="U95">
        <f t="shared" si="93"/>
        <v>0.73634663</v>
      </c>
      <c r="V95">
        <f t="shared" si="78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79"/>
        <v>-0.12382674410209972</v>
      </c>
      <c r="AC95">
        <f t="shared" si="80"/>
        <v>-0.11056104159543489</v>
      </c>
      <c r="AE95">
        <f t="shared" si="63"/>
        <v>0</v>
      </c>
      <c r="AF95">
        <f t="shared" si="64"/>
        <v>0</v>
      </c>
      <c r="AG95">
        <f t="shared" si="65"/>
        <v>-1.0061663197696975E-6</v>
      </c>
      <c r="AH95">
        <f t="shared" si="66"/>
        <v>-5.8417294340060944E-3</v>
      </c>
      <c r="AI95">
        <f t="shared" si="67"/>
        <v>-5.8427356003258645E-3</v>
      </c>
      <c r="AJ95">
        <f t="shared" si="68"/>
        <v>-1.3265702506664825E-2</v>
      </c>
      <c r="AK95">
        <f t="shared" si="81"/>
        <v>-8.6678720871469807E-3</v>
      </c>
      <c r="AL95">
        <f t="shared" si="89"/>
        <v>-2.777631019413767E-2</v>
      </c>
      <c r="AN95">
        <f t="shared" si="69"/>
        <v>0</v>
      </c>
      <c r="AO95">
        <f t="shared" si="70"/>
        <v>0</v>
      </c>
      <c r="AP95">
        <f t="shared" si="71"/>
        <v>-7.6296748792128751E-11</v>
      </c>
      <c r="AQ95">
        <f t="shared" si="72"/>
        <v>-4.4297344721294722E-7</v>
      </c>
      <c r="AR95">
        <f t="shared" si="73"/>
        <v>-4.4304974396173937E-7</v>
      </c>
      <c r="AS95">
        <f t="shared" si="74"/>
        <v>-1.0059271035168285E-6</v>
      </c>
      <c r="AT95">
        <f t="shared" si="75"/>
        <v>-6.5727747610030371E-7</v>
      </c>
      <c r="AU95">
        <f t="shared" si="76"/>
        <v>-2.1062543235788717E-6</v>
      </c>
      <c r="AW95">
        <v>92</v>
      </c>
      <c r="AX95">
        <f>IF(Z95&gt;0, (R95*SUMPRODUCT(K95:$K$98, X95:$X$98)-K95*$AZ$3)/Z95, 0)</f>
        <v>-2747086.6253190958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77"/>
        <v>0.12000000000000001</v>
      </c>
      <c r="I96" s="1">
        <f t="shared" si="90"/>
        <v>1.1200000000000001</v>
      </c>
      <c r="J96">
        <f t="shared" si="91"/>
        <v>0.89285714285714279</v>
      </c>
      <c r="K96">
        <f t="shared" si="92"/>
        <v>6.770460886766889E-5</v>
      </c>
      <c r="L96" s="2">
        <v>93</v>
      </c>
      <c r="M96">
        <v>0.76472631499999999</v>
      </c>
      <c r="Q96" s="5">
        <f t="shared" si="82"/>
        <v>25</v>
      </c>
      <c r="R96">
        <f t="shared" si="61"/>
        <v>50000</v>
      </c>
      <c r="S96">
        <f t="shared" si="62"/>
        <v>-10887935.688594282</v>
      </c>
      <c r="U96">
        <f t="shared" si="93"/>
        <v>0.76472631499999999</v>
      </c>
      <c r="V96">
        <f t="shared" si="78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79"/>
        <v>-0.11056104159543489</v>
      </c>
      <c r="AC96">
        <f t="shared" si="80"/>
        <v>-9.8715597214235062E-2</v>
      </c>
      <c r="AE96">
        <f t="shared" si="63"/>
        <v>0</v>
      </c>
      <c r="AF96">
        <f t="shared" si="64"/>
        <v>0</v>
      </c>
      <c r="AG96">
        <f t="shared" si="65"/>
        <v>-2.2666279457740814E-7</v>
      </c>
      <c r="AH96">
        <f t="shared" si="66"/>
        <v>-1.5388837239891848E-3</v>
      </c>
      <c r="AI96">
        <f t="shared" si="67"/>
        <v>-1.5391103867837621E-3</v>
      </c>
      <c r="AJ96">
        <f t="shared" si="68"/>
        <v>-1.1845444381199832E-2</v>
      </c>
      <c r="AK96">
        <f t="shared" si="81"/>
        <v>-7.7392729116804431E-3</v>
      </c>
      <c r="AL96">
        <f t="shared" si="89"/>
        <v>-2.1123827679664038E-2</v>
      </c>
      <c r="AN96">
        <f t="shared" si="69"/>
        <v>0</v>
      </c>
      <c r="AO96">
        <f t="shared" si="70"/>
        <v>0</v>
      </c>
      <c r="AP96">
        <f t="shared" si="71"/>
        <v>-1.5346115851716199E-11</v>
      </c>
      <c r="AQ96">
        <f t="shared" si="72"/>
        <v>-1.0418952062550948E-7</v>
      </c>
      <c r="AR96">
        <f t="shared" si="73"/>
        <v>-1.042048667413612E-7</v>
      </c>
      <c r="AS96">
        <f t="shared" si="74"/>
        <v>-8.0199117869286076E-7</v>
      </c>
      <c r="AT96">
        <f t="shared" si="75"/>
        <v>-5.2398444540546937E-7</v>
      </c>
      <c r="AU96">
        <f t="shared" si="76"/>
        <v>-1.4301804908396913E-6</v>
      </c>
      <c r="AW96">
        <v>93</v>
      </c>
      <c r="AX96">
        <f>IF(Z96&gt;0, (R96*SUMPRODUCT(K96:$K$98, X96:$X$98)-K96*$AZ$3)/Z96, 0)</f>
        <v>-10887935.688594282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77"/>
        <v>0.12000000000000001</v>
      </c>
      <c r="I97" s="1">
        <f t="shared" si="90"/>
        <v>1.1200000000000001</v>
      </c>
      <c r="J97">
        <f t="shared" si="91"/>
        <v>0.89285714285714279</v>
      </c>
      <c r="K97">
        <f t="shared" si="92"/>
        <v>6.045054363184722E-5</v>
      </c>
      <c r="L97" s="2">
        <v>94</v>
      </c>
      <c r="M97">
        <v>0.79310599999999998</v>
      </c>
      <c r="Q97" s="5">
        <f t="shared" si="82"/>
        <v>25</v>
      </c>
      <c r="R97">
        <f t="shared" si="61"/>
        <v>50000</v>
      </c>
      <c r="S97">
        <f t="shared" si="62"/>
        <v>-49373678.716435507</v>
      </c>
      <c r="U97">
        <f t="shared" si="93"/>
        <v>0.79310599999999998</v>
      </c>
      <c r="V97">
        <f t="shared" si="78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79"/>
        <v>-9.8715597214235062E-2</v>
      </c>
      <c r="AC97">
        <f t="shared" si="80"/>
        <v>-8.8139016265677966E-2</v>
      </c>
      <c r="AE97">
        <f t="shared" si="63"/>
        <v>0</v>
      </c>
      <c r="AF97">
        <f t="shared" si="64"/>
        <v>0</v>
      </c>
      <c r="AG97">
        <f t="shared" si="65"/>
        <v>-4.462854427552421E-8</v>
      </c>
      <c r="AH97">
        <f t="shared" si="66"/>
        <v>-3.5953524471221969E-4</v>
      </c>
      <c r="AI97">
        <f t="shared" si="67"/>
        <v>-3.5957987325649523E-4</v>
      </c>
      <c r="AJ97">
        <f t="shared" si="68"/>
        <v>-1.0576580948557096E-2</v>
      </c>
      <c r="AK97">
        <f t="shared" si="81"/>
        <v>-6.9100918049964551E-3</v>
      </c>
      <c r="AL97">
        <f t="shared" si="89"/>
        <v>-1.7846252626810048E-2</v>
      </c>
      <c r="AN97">
        <f t="shared" si="69"/>
        <v>0</v>
      </c>
      <c r="AO97">
        <f t="shared" si="70"/>
        <v>0</v>
      </c>
      <c r="AP97">
        <f t="shared" si="71"/>
        <v>-2.6978197629534018E-12</v>
      </c>
      <c r="AQ97">
        <f t="shared" si="72"/>
        <v>-2.1734100997662904E-8</v>
      </c>
      <c r="AR97">
        <f t="shared" si="73"/>
        <v>-2.1736798817425857E-8</v>
      </c>
      <c r="AS97">
        <f t="shared" si="74"/>
        <v>-6.3936006810651477E-7</v>
      </c>
      <c r="AT97">
        <f t="shared" si="75"/>
        <v>-4.1771880615800814E-7</v>
      </c>
      <c r="AU97">
        <f t="shared" si="76"/>
        <v>-1.0788156730819489E-6</v>
      </c>
      <c r="AW97">
        <v>94</v>
      </c>
      <c r="AX97">
        <f>IF(Z97&gt;0, (R97*SUMPRODUCT(K97:$K$98, X97:$X$98)-K97*$AZ$3)/Z97, 0)</f>
        <v>-49373678.716435507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77"/>
        <v>0.12000000000000001</v>
      </c>
      <c r="I98" s="1">
        <f t="shared" si="90"/>
        <v>1.1200000000000001</v>
      </c>
      <c r="J98">
        <f t="shared" si="91"/>
        <v>0.89285714285714279</v>
      </c>
      <c r="K98">
        <f t="shared" si="92"/>
        <v>5.3973699671292156E-5</v>
      </c>
      <c r="L98" s="2">
        <v>95</v>
      </c>
      <c r="M98">
        <v>1</v>
      </c>
      <c r="Q98" s="5">
        <f t="shared" si="82"/>
        <v>25</v>
      </c>
      <c r="R98">
        <f t="shared" si="61"/>
        <v>50000</v>
      </c>
      <c r="S98">
        <f t="shared" si="62"/>
        <v>0</v>
      </c>
      <c r="U98">
        <f t="shared" si="93"/>
        <v>1</v>
      </c>
      <c r="V98">
        <f t="shared" si="78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79"/>
        <v>-8.8139016265677966E-2</v>
      </c>
      <c r="AC98">
        <f t="shared" si="80"/>
        <v>0</v>
      </c>
      <c r="AE98">
        <f t="shared" si="63"/>
        <v>0</v>
      </c>
      <c r="AF98">
        <f t="shared" si="64"/>
        <v>0</v>
      </c>
      <c r="AG98">
        <f t="shared" si="65"/>
        <v>0</v>
      </c>
      <c r="AH98">
        <f t="shared" si="66"/>
        <v>-8.9257088551048414E-5</v>
      </c>
      <c r="AI98">
        <f t="shared" si="67"/>
        <v>-8.9257088551048414E-5</v>
      </c>
      <c r="AJ98">
        <f t="shared" si="68"/>
        <v>-8.8139016265677966E-2</v>
      </c>
      <c r="AK98">
        <f t="shared" si="81"/>
        <v>-6.1697311385974585E-3</v>
      </c>
      <c r="AL98">
        <f t="shared" si="89"/>
        <v>-9.4398004492826482E-2</v>
      </c>
      <c r="AN98">
        <f t="shared" si="69"/>
        <v>0</v>
      </c>
      <c r="AO98">
        <f t="shared" si="70"/>
        <v>0</v>
      </c>
      <c r="AP98">
        <f t="shared" si="71"/>
        <v>0</v>
      </c>
      <c r="AQ98">
        <f t="shared" si="72"/>
        <v>-4.8175352909882168E-9</v>
      </c>
      <c r="AR98">
        <f t="shared" si="73"/>
        <v>-4.8175352909882168E-9</v>
      </c>
      <c r="AS98">
        <f t="shared" si="74"/>
        <v>-4.7571887932468367E-6</v>
      </c>
      <c r="AT98">
        <f t="shared" si="75"/>
        <v>-3.3300321552727864E-7</v>
      </c>
      <c r="AU98">
        <f t="shared" si="76"/>
        <v>-5.095009544065104E-6</v>
      </c>
      <c r="AW98">
        <v>95</v>
      </c>
    </row>
    <row r="100" spans="5:50" x14ac:dyDescent="0.25">
      <c r="AN100" s="6">
        <f t="shared" ref="AN100:AP100" si="94">SUM(AN3:AN98)</f>
        <v>3237.8290663453622</v>
      </c>
      <c r="AO100" s="6">
        <f t="shared" si="94"/>
        <v>-323.78290663453623</v>
      </c>
      <c r="AP100" s="6">
        <f t="shared" si="94"/>
        <v>-523.35437143055174</v>
      </c>
      <c r="AQ100" s="6">
        <f>SUM(AQ3:AQ98)</f>
        <v>-1458.0355696070183</v>
      </c>
      <c r="AR100" s="6">
        <f t="shared" ref="AR100:AU100" si="95">SUM(AR3:AR98)</f>
        <v>932.65621867325615</v>
      </c>
      <c r="AS100" s="6">
        <f t="shared" si="95"/>
        <v>-35.646506026685806</v>
      </c>
      <c r="AT100" s="6">
        <f t="shared" si="95"/>
        <v>12.342661748516614</v>
      </c>
      <c r="AU100" s="6">
        <f t="shared" si="95"/>
        <v>909.35237439508751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8641-0DAB-4871-A4E4-2AAC401EE15E}">
  <sheetPr codeName="Sheet74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3753.2037587412738</v>
      </c>
      <c r="K3">
        <v>1</v>
      </c>
      <c r="L3" s="2">
        <v>0</v>
      </c>
      <c r="O3">
        <f>$C$3</f>
        <v>3753.2037587412738</v>
      </c>
      <c r="P3">
        <f>O3*C5</f>
        <v>375.32037587412742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3753.2037587412738</v>
      </c>
      <c r="AF3">
        <f t="shared" ref="AF3:AF34" si="3">-$Z3*P3</f>
        <v>-375.32037587412742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3104.7336410671464</v>
      </c>
      <c r="AJ3">
        <f t="shared" ref="AJ3:AJ34" si="7">AB3-AC3</f>
        <v>0</v>
      </c>
      <c r="AL3">
        <f t="shared" ref="AL3:AL23" si="8">SUM(AI3:AK3)</f>
        <v>3104.7336410671464</v>
      </c>
      <c r="AN3">
        <f t="shared" ref="AN3:AN34" si="9">AE3*$K3</f>
        <v>3753.2037587412738</v>
      </c>
      <c r="AO3">
        <f t="shared" ref="AO3:AO34" si="10">AF3*$K3</f>
        <v>-375.32037587412742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3104.7336410671464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3104.7336410671464</v>
      </c>
      <c r="AW3">
        <v>0</v>
      </c>
      <c r="AX3">
        <f>IF(Z3&gt;0, (R3*SUMPRODUCT(K3:$K$98, X3:$X$98)-K3*$AZ$3)/Z3, 0)</f>
        <v>0</v>
      </c>
      <c r="AZ3">
        <f>C6*SUMPRODUCT(X4:X89, K4:K89)/1</f>
        <v>1722.2300072307719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</v>
      </c>
      <c r="S4">
        <f t="shared" si="1"/>
        <v>116.97450284442459</v>
      </c>
      <c r="U4">
        <f t="shared" ref="U4:U35" si="20">M4</f>
        <v>2.4148220000000001E-3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2.4148220000000001E-3</v>
      </c>
      <c r="Y4">
        <f t="shared" ref="Y4:Y23" si="24">V4*W4</f>
        <v>0.01</v>
      </c>
      <c r="Z4">
        <f t="shared" ref="Z4:Z23" si="25">MAX(0, W4-X4-Y4)</f>
        <v>0.98758517800000001</v>
      </c>
      <c r="AB4">
        <f t="shared" ref="AB4:AB23" si="26">AC3</f>
        <v>0</v>
      </c>
      <c r="AC4">
        <f t="shared" ref="AC4:AC67" si="27">S4*Z4</f>
        <v>115.52228521307256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-120.7411</v>
      </c>
      <c r="AI4">
        <f t="shared" si="6"/>
        <v>-120.7411</v>
      </c>
      <c r="AJ4">
        <f t="shared" si="7"/>
        <v>-115.52228521307256</v>
      </c>
      <c r="AK4">
        <f t="shared" ref="AK4:AK35" si="28">G4*SUM(AB4:AB4, AE4:AF4)</f>
        <v>0</v>
      </c>
      <c r="AL4">
        <f t="shared" si="8"/>
        <v>-236.26338521307258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-112.64213079578319</v>
      </c>
      <c r="AR4">
        <f t="shared" si="13"/>
        <v>-112.64213079578319</v>
      </c>
      <c r="AS4">
        <f t="shared" si="14"/>
        <v>-107.77337924533312</v>
      </c>
      <c r="AT4">
        <f t="shared" si="15"/>
        <v>0</v>
      </c>
      <c r="AU4">
        <f t="shared" si="16"/>
        <v>-220.41551004111631</v>
      </c>
      <c r="AW4">
        <v>1</v>
      </c>
      <c r="AX4">
        <f>IF(Z4&gt;0, (R4*SUMPRODUCT(K4:$K$98, X4:$X$98)-K4*$AZ$3)/Z4, 0)</f>
        <v>116.97450284442459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2.4301629999999999E-3</v>
      </c>
      <c r="Q5" s="5">
        <f t="shared" ref="Q5:Q36" si="30">$C$8</f>
        <v>25</v>
      </c>
      <c r="R5">
        <f t="shared" si="0"/>
        <v>50000</v>
      </c>
      <c r="S5">
        <f t="shared" si="1"/>
        <v>140.36079047693067</v>
      </c>
      <c r="U5">
        <f t="shared" si="20"/>
        <v>2.4301629999999999E-3</v>
      </c>
      <c r="V5">
        <f t="shared" si="21"/>
        <v>0.01</v>
      </c>
      <c r="W5">
        <f t="shared" si="22"/>
        <v>0.98758517800000001</v>
      </c>
      <c r="X5">
        <f t="shared" si="23"/>
        <v>2.3999929589240141E-3</v>
      </c>
      <c r="Y5">
        <f t="shared" si="24"/>
        <v>9.8758517800000001E-3</v>
      </c>
      <c r="Z5">
        <f t="shared" si="25"/>
        <v>0.97530933326107605</v>
      </c>
      <c r="AB5">
        <f t="shared" si="26"/>
        <v>115.52228521307256</v>
      </c>
      <c r="AC5">
        <f t="shared" si="27"/>
        <v>136.89518897605285</v>
      </c>
      <c r="AE5">
        <f t="shared" si="2"/>
        <v>0</v>
      </c>
      <c r="AF5">
        <f t="shared" si="3"/>
        <v>0</v>
      </c>
      <c r="AG5">
        <f t="shared" si="4"/>
        <v>-24.3827333315269</v>
      </c>
      <c r="AH5">
        <f t="shared" si="5"/>
        <v>-119.99964794620071</v>
      </c>
      <c r="AI5">
        <f t="shared" si="6"/>
        <v>-144.3823812777276</v>
      </c>
      <c r="AJ5">
        <f t="shared" si="7"/>
        <v>-21.372903762980286</v>
      </c>
      <c r="AK5">
        <f t="shared" si="28"/>
        <v>4.7364136937359751</v>
      </c>
      <c r="AL5">
        <f t="shared" si="8"/>
        <v>-161.01887134697191</v>
      </c>
      <c r="AN5">
        <f t="shared" si="9"/>
        <v>0</v>
      </c>
      <c r="AO5">
        <f t="shared" si="10"/>
        <v>0</v>
      </c>
      <c r="AP5">
        <f t="shared" si="11"/>
        <v>-20.849870764555416</v>
      </c>
      <c r="AQ5">
        <f t="shared" si="12"/>
        <v>-102.61266107665514</v>
      </c>
      <c r="AR5">
        <f t="shared" si="13"/>
        <v>-123.46253184121056</v>
      </c>
      <c r="AS5">
        <f t="shared" si="14"/>
        <v>-18.276141368663907</v>
      </c>
      <c r="AT5">
        <f t="shared" si="15"/>
        <v>4.050145324526726</v>
      </c>
      <c r="AU5">
        <f t="shared" si="16"/>
        <v>-137.68852788534772</v>
      </c>
      <c r="AW5">
        <v>2</v>
      </c>
      <c r="AX5">
        <f>IF(Z5&gt;0, (R5*SUMPRODUCT(K5:$K$98, X5:$X$98)-K5*$AZ$3)/Z5, 0)</f>
        <v>140.36079047693067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2.4518209999999999E-3</v>
      </c>
      <c r="Q6" s="5">
        <f t="shared" si="30"/>
        <v>25</v>
      </c>
      <c r="R6">
        <f t="shared" si="0"/>
        <v>50000</v>
      </c>
      <c r="S6">
        <f t="shared" si="1"/>
        <v>185.25353689716516</v>
      </c>
      <c r="U6">
        <f t="shared" si="20"/>
        <v>2.4518209999999999E-3</v>
      </c>
      <c r="V6">
        <f t="shared" si="21"/>
        <v>0.01</v>
      </c>
      <c r="W6">
        <f t="shared" si="22"/>
        <v>0.97530933326107605</v>
      </c>
      <c r="X6">
        <f t="shared" si="23"/>
        <v>2.3912839047855045E-3</v>
      </c>
      <c r="Y6">
        <f t="shared" si="24"/>
        <v>9.753093332610761E-3</v>
      </c>
      <c r="Z6">
        <f t="shared" si="25"/>
        <v>0.9631649560236798</v>
      </c>
      <c r="AB6">
        <f t="shared" si="26"/>
        <v>136.89518897605285</v>
      </c>
      <c r="AC6">
        <f t="shared" si="27"/>
        <v>178.42971471878923</v>
      </c>
      <c r="AE6">
        <f t="shared" si="2"/>
        <v>0</v>
      </c>
      <c r="AF6">
        <f t="shared" si="3"/>
        <v>0</v>
      </c>
      <c r="AG6">
        <f t="shared" si="4"/>
        <v>-24.079123900591995</v>
      </c>
      <c r="AH6">
        <f t="shared" si="5"/>
        <v>-119.56419523927522</v>
      </c>
      <c r="AI6">
        <f t="shared" si="6"/>
        <v>-143.64331913986723</v>
      </c>
      <c r="AJ6">
        <f t="shared" si="7"/>
        <v>-41.534525742736378</v>
      </c>
      <c r="AK6">
        <f t="shared" si="28"/>
        <v>8.0083685550990928</v>
      </c>
      <c r="AL6">
        <f t="shared" si="8"/>
        <v>-177.16947632750453</v>
      </c>
      <c r="AN6">
        <f t="shared" si="9"/>
        <v>0</v>
      </c>
      <c r="AO6">
        <f t="shared" si="10"/>
        <v>0</v>
      </c>
      <c r="AP6">
        <f t="shared" si="11"/>
        <v>-18.574877677872834</v>
      </c>
      <c r="AQ6">
        <f t="shared" si="12"/>
        <v>-92.233019373609409</v>
      </c>
      <c r="AR6">
        <f t="shared" si="13"/>
        <v>-110.80789705148226</v>
      </c>
      <c r="AS6">
        <f t="shared" si="14"/>
        <v>-32.040149727408519</v>
      </c>
      <c r="AT6">
        <f t="shared" si="15"/>
        <v>6.1777358231306616</v>
      </c>
      <c r="AU6">
        <f t="shared" si="16"/>
        <v>-136.67031095576013</v>
      </c>
      <c r="AW6">
        <v>3</v>
      </c>
      <c r="AX6">
        <f>IF(Z6&gt;0, (R6*SUMPRODUCT(K6:$K$98, X6:$X$98)-K6*$AZ$3)/Z6, 0)</f>
        <v>185.25353689716516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2.4770880000000001E-3</v>
      </c>
      <c r="Q7" s="5">
        <f t="shared" si="30"/>
        <v>25</v>
      </c>
      <c r="R7">
        <f t="shared" si="0"/>
        <v>50000</v>
      </c>
      <c r="S7">
        <f t="shared" si="1"/>
        <v>216.56429075186486</v>
      </c>
      <c r="U7">
        <f t="shared" si="20"/>
        <v>2.4770880000000001E-3</v>
      </c>
      <c r="V7">
        <f t="shared" si="21"/>
        <v>0.01</v>
      </c>
      <c r="W7">
        <f t="shared" si="22"/>
        <v>0.9631649560236798</v>
      </c>
      <c r="X7">
        <f t="shared" si="23"/>
        <v>2.3858443545867851E-3</v>
      </c>
      <c r="Y7">
        <f t="shared" si="24"/>
        <v>9.6316495602367987E-3</v>
      </c>
      <c r="Z7">
        <f t="shared" si="25"/>
        <v>0.95114746210885626</v>
      </c>
      <c r="AB7">
        <f t="shared" si="26"/>
        <v>178.42971471878923</v>
      </c>
      <c r="AC7">
        <f t="shared" si="27"/>
        <v>205.98457553204071</v>
      </c>
      <c r="AE7">
        <f t="shared" si="2"/>
        <v>0</v>
      </c>
      <c r="AF7">
        <f t="shared" si="3"/>
        <v>0</v>
      </c>
      <c r="AG7">
        <f t="shared" si="4"/>
        <v>-23.778686552721407</v>
      </c>
      <c r="AH7">
        <f t="shared" si="5"/>
        <v>-119.29221772933926</v>
      </c>
      <c r="AI7">
        <f t="shared" si="6"/>
        <v>-143.07090428206067</v>
      </c>
      <c r="AJ7">
        <f t="shared" si="7"/>
        <v>-27.55486081325148</v>
      </c>
      <c r="AK7">
        <f t="shared" si="28"/>
        <v>8.7608989926925513</v>
      </c>
      <c r="AL7">
        <f t="shared" si="8"/>
        <v>-161.8648661026196</v>
      </c>
      <c r="AN7">
        <f t="shared" si="9"/>
        <v>0</v>
      </c>
      <c r="AO7">
        <f t="shared" si="10"/>
        <v>0</v>
      </c>
      <c r="AP7">
        <f t="shared" si="11"/>
        <v>-16.689215989897903</v>
      </c>
      <c r="AQ7">
        <f t="shared" si="12"/>
        <v>-83.725969606635744</v>
      </c>
      <c r="AR7">
        <f t="shared" si="13"/>
        <v>-100.41518559653365</v>
      </c>
      <c r="AS7">
        <f t="shared" si="14"/>
        <v>-19.339546894834566</v>
      </c>
      <c r="AT7">
        <f t="shared" si="15"/>
        <v>6.1488903195114162</v>
      </c>
      <c r="AU7">
        <f t="shared" si="16"/>
        <v>-113.60584217185681</v>
      </c>
      <c r="AW7">
        <v>4</v>
      </c>
      <c r="AX7">
        <f>IF(Z7&gt;0, (R7*SUMPRODUCT(K7:$K$98, X7:$X$98)-K7*$AZ$3)/Z7, 0)</f>
        <v>216.56429075186486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2.5023549999999999E-3</v>
      </c>
      <c r="Q8" s="5">
        <f t="shared" si="30"/>
        <v>25</v>
      </c>
      <c r="R8">
        <f t="shared" si="0"/>
        <v>50000</v>
      </c>
      <c r="S8">
        <f t="shared" si="1"/>
        <v>215.81664245683632</v>
      </c>
      <c r="U8">
        <f t="shared" si="20"/>
        <v>2.5023549999999999E-3</v>
      </c>
      <c r="V8">
        <f t="shared" si="21"/>
        <v>0.01</v>
      </c>
      <c r="W8">
        <f t="shared" si="22"/>
        <v>0.95114746210885626</v>
      </c>
      <c r="X8">
        <f t="shared" si="23"/>
        <v>2.3801086075454069E-3</v>
      </c>
      <c r="Y8">
        <f t="shared" si="24"/>
        <v>9.5114746210885632E-3</v>
      </c>
      <c r="Z8">
        <f t="shared" si="25"/>
        <v>0.93925587888022222</v>
      </c>
      <c r="AB8">
        <f t="shared" si="26"/>
        <v>205.98457553204071</v>
      </c>
      <c r="AC8">
        <f t="shared" si="27"/>
        <v>202.70705018777448</v>
      </c>
      <c r="AE8">
        <f t="shared" si="2"/>
        <v>0</v>
      </c>
      <c r="AF8">
        <f t="shared" si="3"/>
        <v>0</v>
      </c>
      <c r="AG8">
        <f t="shared" si="4"/>
        <v>-23.481396972005555</v>
      </c>
      <c r="AH8">
        <f t="shared" si="5"/>
        <v>-119.00543037727034</v>
      </c>
      <c r="AI8">
        <f t="shared" si="6"/>
        <v>-142.4868273492759</v>
      </c>
      <c r="AJ8">
        <f t="shared" si="7"/>
        <v>3.2775253442662233</v>
      </c>
      <c r="AK8">
        <f t="shared" si="28"/>
        <v>4.3874714588324668</v>
      </c>
      <c r="AL8">
        <f t="shared" si="8"/>
        <v>-134.82183054617721</v>
      </c>
      <c r="AN8">
        <f t="shared" si="9"/>
        <v>0</v>
      </c>
      <c r="AO8">
        <f t="shared" si="10"/>
        <v>0</v>
      </c>
      <c r="AP8">
        <f t="shared" si="11"/>
        <v>-15.383703432204351</v>
      </c>
      <c r="AQ8">
        <f t="shared" si="12"/>
        <v>-77.96572963390453</v>
      </c>
      <c r="AR8">
        <f t="shared" si="13"/>
        <v>-93.349433066108887</v>
      </c>
      <c r="AS8">
        <f t="shared" si="14"/>
        <v>2.1472520543746256</v>
      </c>
      <c r="AT8">
        <f t="shared" si="15"/>
        <v>2.8744269270013039</v>
      </c>
      <c r="AU8">
        <f t="shared" si="16"/>
        <v>-88.327754084732959</v>
      </c>
      <c r="AW8">
        <v>5</v>
      </c>
      <c r="AX8">
        <f>IF(Z8&gt;0, (R8*SUMPRODUCT(K8:$K$98, X8:$X$98)-K8*$AZ$3)/Z8, 0)</f>
        <v>215.81664245683632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2.5285250000000002E-3</v>
      </c>
      <c r="Q9" s="5">
        <f t="shared" si="30"/>
        <v>25</v>
      </c>
      <c r="R9">
        <f t="shared" si="0"/>
        <v>50000</v>
      </c>
      <c r="S9">
        <f t="shared" si="1"/>
        <v>198.89705310901388</v>
      </c>
      <c r="U9">
        <f t="shared" si="20"/>
        <v>2.5285250000000002E-3</v>
      </c>
      <c r="V9">
        <f t="shared" si="21"/>
        <v>0.01</v>
      </c>
      <c r="W9">
        <f t="shared" si="22"/>
        <v>0.93925587888022222</v>
      </c>
      <c r="X9">
        <f t="shared" si="23"/>
        <v>2.3749319711456143E-3</v>
      </c>
      <c r="Y9">
        <f t="shared" si="24"/>
        <v>9.392558788802222E-3</v>
      </c>
      <c r="Z9">
        <f t="shared" si="25"/>
        <v>0.92748838812027445</v>
      </c>
      <c r="AB9">
        <f t="shared" si="26"/>
        <v>202.70705018777448</v>
      </c>
      <c r="AC9">
        <f t="shared" si="27"/>
        <v>184.47470718995191</v>
      </c>
      <c r="AE9">
        <f t="shared" si="2"/>
        <v>0</v>
      </c>
      <c r="AF9">
        <f t="shared" si="3"/>
        <v>0</v>
      </c>
      <c r="AG9">
        <f t="shared" si="4"/>
        <v>-23.187209703006861</v>
      </c>
      <c r="AH9">
        <f t="shared" si="5"/>
        <v>-118.74659855728072</v>
      </c>
      <c r="AI9">
        <f t="shared" si="6"/>
        <v>-141.93380826028758</v>
      </c>
      <c r="AJ9">
        <f t="shared" si="7"/>
        <v>18.23234299782257</v>
      </c>
      <c r="AK9">
        <f t="shared" si="28"/>
        <v>1.1959715961078694</v>
      </c>
      <c r="AL9">
        <f t="shared" si="8"/>
        <v>-122.50549366635714</v>
      </c>
      <c r="AN9">
        <f t="shared" si="9"/>
        <v>0</v>
      </c>
      <c r="AO9">
        <f t="shared" si="10"/>
        <v>0</v>
      </c>
      <c r="AP9">
        <f t="shared" si="11"/>
        <v>-14.386749047411111</v>
      </c>
      <c r="AQ9">
        <f t="shared" si="12"/>
        <v>-73.677580681720826</v>
      </c>
      <c r="AR9">
        <f t="shared" si="13"/>
        <v>-88.064329729131941</v>
      </c>
      <c r="AS9">
        <f t="shared" si="14"/>
        <v>11.312449691692811</v>
      </c>
      <c r="AT9">
        <f t="shared" si="15"/>
        <v>0.74205320266734753</v>
      </c>
      <c r="AU9">
        <f t="shared" si="16"/>
        <v>-76.009826834771786</v>
      </c>
      <c r="AW9">
        <v>6</v>
      </c>
      <c r="AX9">
        <f>IF(Z9&gt;0, (R9*SUMPRODUCT(K9:$K$98, X9:$X$98)-K9*$AZ$3)/Z9, 0)</f>
        <v>198.89705310901388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2.5601090000000001E-3</v>
      </c>
      <c r="Q10" s="5">
        <f t="shared" si="30"/>
        <v>25</v>
      </c>
      <c r="R10">
        <f t="shared" si="0"/>
        <v>50000</v>
      </c>
      <c r="S10">
        <f t="shared" si="1"/>
        <v>180.86155684220742</v>
      </c>
      <c r="U10">
        <f t="shared" si="20"/>
        <v>2.5601090000000001E-3</v>
      </c>
      <c r="V10">
        <f t="shared" si="21"/>
        <v>0.01</v>
      </c>
      <c r="W10">
        <f t="shared" si="22"/>
        <v>0.92748838812027445</v>
      </c>
      <c r="X10">
        <f t="shared" si="23"/>
        <v>2.374471369822208E-3</v>
      </c>
      <c r="Y10">
        <f t="shared" si="24"/>
        <v>9.2748838812027456E-3</v>
      </c>
      <c r="Z10">
        <f t="shared" si="25"/>
        <v>0.9158390328692495</v>
      </c>
      <c r="AB10">
        <f t="shared" si="26"/>
        <v>184.47470718995191</v>
      </c>
      <c r="AC10">
        <f t="shared" si="27"/>
        <v>165.64007330159404</v>
      </c>
      <c r="AE10">
        <f t="shared" si="2"/>
        <v>0</v>
      </c>
      <c r="AF10">
        <f t="shared" si="3"/>
        <v>0</v>
      </c>
      <c r="AG10">
        <f t="shared" si="4"/>
        <v>-22.895975821731238</v>
      </c>
      <c r="AH10">
        <f t="shared" si="5"/>
        <v>-118.7235684911104</v>
      </c>
      <c r="AI10">
        <f t="shared" si="6"/>
        <v>-141.61954431284164</v>
      </c>
      <c r="AJ10">
        <f t="shared" si="7"/>
        <v>18.834633888357871</v>
      </c>
      <c r="AK10">
        <f t="shared" si="28"/>
        <v>0.75634629947880294</v>
      </c>
      <c r="AL10">
        <f t="shared" si="8"/>
        <v>-122.02856412500496</v>
      </c>
      <c r="AN10">
        <f t="shared" si="9"/>
        <v>0</v>
      </c>
      <c r="AO10">
        <f t="shared" si="10"/>
        <v>0</v>
      </c>
      <c r="AP10">
        <f t="shared" si="11"/>
        <v>-13.476947074490068</v>
      </c>
      <c r="AQ10">
        <f t="shared" si="12"/>
        <v>-69.882640578728044</v>
      </c>
      <c r="AR10">
        <f t="shared" si="13"/>
        <v>-83.359587653218114</v>
      </c>
      <c r="AS10">
        <f t="shared" si="14"/>
        <v>11.086374568926452</v>
      </c>
      <c r="AT10">
        <f t="shared" si="15"/>
        <v>0.44519784294965681</v>
      </c>
      <c r="AU10">
        <f t="shared" si="16"/>
        <v>-71.828015241342001</v>
      </c>
      <c r="AW10">
        <v>7</v>
      </c>
      <c r="AX10">
        <f>IF(Z10&gt;0, (R10*SUMPRODUCT(K10:$K$98, X10:$X$98)-K10*$AZ$3)/Z10, 0)</f>
        <v>180.86155684220742</v>
      </c>
    </row>
    <row r="11" spans="1:52" x14ac:dyDescent="0.25">
      <c r="A11" t="s">
        <v>33</v>
      </c>
      <c r="C11" s="26">
        <f>AU91</f>
        <v>1065.8948421636992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2.5907899999999999E-3</v>
      </c>
      <c r="Q11" s="5">
        <f t="shared" si="30"/>
        <v>25</v>
      </c>
      <c r="R11">
        <f t="shared" si="0"/>
        <v>50000</v>
      </c>
      <c r="S11">
        <f t="shared" si="1"/>
        <v>161.70616084721257</v>
      </c>
      <c r="U11">
        <f t="shared" si="20"/>
        <v>2.5907899999999999E-3</v>
      </c>
      <c r="V11">
        <f t="shared" si="21"/>
        <v>0.01</v>
      </c>
      <c r="W11">
        <f t="shared" si="22"/>
        <v>0.9158390328692495</v>
      </c>
      <c r="X11">
        <f t="shared" si="23"/>
        <v>2.372746607967323E-3</v>
      </c>
      <c r="Y11">
        <f t="shared" si="24"/>
        <v>9.1583903286924957E-3</v>
      </c>
      <c r="Z11">
        <f t="shared" si="25"/>
        <v>0.90430789593258976</v>
      </c>
      <c r="AB11">
        <f t="shared" si="26"/>
        <v>165.64007330159404</v>
      </c>
      <c r="AC11">
        <f t="shared" si="27"/>
        <v>146.23215807507972</v>
      </c>
      <c r="AE11">
        <f t="shared" si="2"/>
        <v>0</v>
      </c>
      <c r="AF11">
        <f t="shared" si="3"/>
        <v>0</v>
      </c>
      <c r="AG11">
        <f t="shared" si="4"/>
        <v>-22.607697398314745</v>
      </c>
      <c r="AH11">
        <f t="shared" si="5"/>
        <v>-118.63733039836615</v>
      </c>
      <c r="AI11">
        <f t="shared" si="6"/>
        <v>-141.24502779668089</v>
      </c>
      <c r="AJ11">
        <f t="shared" si="7"/>
        <v>19.407915226514319</v>
      </c>
      <c r="AK11">
        <f t="shared" si="28"/>
        <v>0.39753617592382567</v>
      </c>
      <c r="AL11">
        <f t="shared" si="8"/>
        <v>-121.43957639424274</v>
      </c>
      <c r="AN11">
        <f t="shared" si="9"/>
        <v>0</v>
      </c>
      <c r="AO11">
        <f t="shared" si="10"/>
        <v>0</v>
      </c>
      <c r="AP11">
        <f t="shared" si="11"/>
        <v>-12.644680410522664</v>
      </c>
      <c r="AQ11">
        <f t="shared" si="12"/>
        <v>-66.354883525500057</v>
      </c>
      <c r="AR11">
        <f t="shared" si="13"/>
        <v>-78.99956393602271</v>
      </c>
      <c r="AS11">
        <f t="shared" si="14"/>
        <v>10.85501460631208</v>
      </c>
      <c r="AT11">
        <f t="shared" si="15"/>
        <v>0.22234541659040424</v>
      </c>
      <c r="AU11">
        <f t="shared" si="16"/>
        <v>-67.922203913120228</v>
      </c>
      <c r="AW11">
        <v>8</v>
      </c>
      <c r="AX11">
        <f>IF(Z11&gt;0, (R11*SUMPRODUCT(K11:$K$98, X11:$X$98)-K11*$AZ$3)/Z11, 0)</f>
        <v>161.70616084721257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2.625984E-3</v>
      </c>
      <c r="Q12" s="5">
        <f t="shared" si="30"/>
        <v>25</v>
      </c>
      <c r="R12">
        <f t="shared" si="0"/>
        <v>50000</v>
      </c>
      <c r="S12">
        <f t="shared" si="1"/>
        <v>143.07677047177984</v>
      </c>
      <c r="U12">
        <f t="shared" si="20"/>
        <v>2.625984E-3</v>
      </c>
      <c r="V12">
        <f t="shared" si="21"/>
        <v>0.01</v>
      </c>
      <c r="W12">
        <f t="shared" si="22"/>
        <v>0.90430789593258976</v>
      </c>
      <c r="X12">
        <f t="shared" si="23"/>
        <v>2.3746980657926458E-3</v>
      </c>
      <c r="Y12">
        <f t="shared" si="24"/>
        <v>9.0430789593258978E-3</v>
      </c>
      <c r="Z12">
        <f t="shared" si="25"/>
        <v>0.89289011890747128</v>
      </c>
      <c r="AB12">
        <f t="shared" si="26"/>
        <v>146.23215807507972</v>
      </c>
      <c r="AC12">
        <f t="shared" si="27"/>
        <v>127.75183459944448</v>
      </c>
      <c r="AE12">
        <f t="shared" si="2"/>
        <v>0</v>
      </c>
      <c r="AF12">
        <f t="shared" si="3"/>
        <v>0</v>
      </c>
      <c r="AG12">
        <f t="shared" si="4"/>
        <v>-22.322252972686783</v>
      </c>
      <c r="AH12">
        <f t="shared" si="5"/>
        <v>-118.73490328963229</v>
      </c>
      <c r="AI12">
        <f t="shared" si="6"/>
        <v>-141.05715626231907</v>
      </c>
      <c r="AJ12">
        <f t="shared" si="7"/>
        <v>18.480323475635245</v>
      </c>
      <c r="AK12">
        <f t="shared" si="28"/>
        <v>0.33633396357268336</v>
      </c>
      <c r="AL12">
        <f t="shared" si="8"/>
        <v>-122.24049882311114</v>
      </c>
      <c r="AN12">
        <f t="shared" si="9"/>
        <v>0</v>
      </c>
      <c r="AO12">
        <f t="shared" si="10"/>
        <v>0</v>
      </c>
      <c r="AP12">
        <f t="shared" si="11"/>
        <v>-11.864514756223789</v>
      </c>
      <c r="AQ12">
        <f t="shared" si="12"/>
        <v>-63.108863333927481</v>
      </c>
      <c r="AR12">
        <f t="shared" si="13"/>
        <v>-74.973378090151272</v>
      </c>
      <c r="AS12">
        <f t="shared" si="14"/>
        <v>9.8224883861296171</v>
      </c>
      <c r="AT12">
        <f t="shared" si="15"/>
        <v>0.17876507710534351</v>
      </c>
      <c r="AU12">
        <f t="shared" si="16"/>
        <v>-64.972124626916312</v>
      </c>
      <c r="AW12">
        <v>9</v>
      </c>
      <c r="AX12">
        <f>IF(Z12&gt;0, (R12*SUMPRODUCT(K12:$K$98, X12:$X$98)-K12*$AZ$3)/Z12, 0)</f>
        <v>143.07677047177984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2.663885E-3</v>
      </c>
      <c r="Q13" s="5">
        <f t="shared" si="30"/>
        <v>25</v>
      </c>
      <c r="R13">
        <f t="shared" si="0"/>
        <v>50000</v>
      </c>
      <c r="S13">
        <f t="shared" si="1"/>
        <v>124.65089446805769</v>
      </c>
      <c r="U13">
        <f t="shared" si="20"/>
        <v>2.663885E-3</v>
      </c>
      <c r="V13">
        <f t="shared" si="21"/>
        <v>0.01</v>
      </c>
      <c r="W13">
        <f t="shared" si="22"/>
        <v>0.89289011890747128</v>
      </c>
      <c r="X13">
        <f t="shared" si="23"/>
        <v>2.3785565944058292E-3</v>
      </c>
      <c r="Y13">
        <f t="shared" si="24"/>
        <v>8.9289011890747137E-3</v>
      </c>
      <c r="Z13">
        <f t="shared" si="25"/>
        <v>0.88158266112399075</v>
      </c>
      <c r="AB13">
        <f t="shared" si="26"/>
        <v>127.75183459944448</v>
      </c>
      <c r="AC13">
        <f t="shared" si="27"/>
        <v>109.89006725663603</v>
      </c>
      <c r="AE13">
        <f t="shared" si="2"/>
        <v>0</v>
      </c>
      <c r="AF13">
        <f t="shared" si="3"/>
        <v>0</v>
      </c>
      <c r="AG13">
        <f t="shared" si="4"/>
        <v>-22.039566528099769</v>
      </c>
      <c r="AH13">
        <f t="shared" si="5"/>
        <v>-118.92782972029146</v>
      </c>
      <c r="AI13">
        <f t="shared" si="6"/>
        <v>-140.96739624839122</v>
      </c>
      <c r="AJ13">
        <f t="shared" si="7"/>
        <v>17.861767342808449</v>
      </c>
      <c r="AK13">
        <f t="shared" si="28"/>
        <v>0.25550366919888895</v>
      </c>
      <c r="AL13">
        <f t="shared" si="8"/>
        <v>-122.85012523638389</v>
      </c>
      <c r="AN13">
        <f t="shared" si="9"/>
        <v>0</v>
      </c>
      <c r="AO13">
        <f t="shared" si="10"/>
        <v>0</v>
      </c>
      <c r="AP13">
        <f t="shared" si="11"/>
        <v>-11.135231849591412</v>
      </c>
      <c r="AQ13">
        <f t="shared" si="12"/>
        <v>-60.086887626203804</v>
      </c>
      <c r="AR13">
        <f t="shared" si="13"/>
        <v>-71.222119475795211</v>
      </c>
      <c r="AS13">
        <f t="shared" si="14"/>
        <v>9.0244479333133665</v>
      </c>
      <c r="AT13">
        <f t="shared" si="15"/>
        <v>0.12909022467948864</v>
      </c>
      <c r="AU13">
        <f t="shared" si="16"/>
        <v>-62.068581317802362</v>
      </c>
      <c r="AW13">
        <v>10</v>
      </c>
      <c r="AX13">
        <f>IF(Z13&gt;0, (R13*SUMPRODUCT(K13:$K$98, X13:$X$98)-K13*$AZ$3)/Z13, 0)</f>
        <v>124.65089446805769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2.7053950000000002E-3</v>
      </c>
      <c r="Q14" s="5">
        <f t="shared" si="30"/>
        <v>25</v>
      </c>
      <c r="R14">
        <f t="shared" si="0"/>
        <v>50000</v>
      </c>
      <c r="S14">
        <f t="shared" si="1"/>
        <v>106.45494704128298</v>
      </c>
      <c r="U14">
        <f t="shared" si="20"/>
        <v>2.7053950000000002E-3</v>
      </c>
      <c r="V14">
        <f t="shared" si="21"/>
        <v>0.01</v>
      </c>
      <c r="W14">
        <f t="shared" si="22"/>
        <v>0.88158266112399075</v>
      </c>
      <c r="X14">
        <f t="shared" si="23"/>
        <v>2.385029323491539E-3</v>
      </c>
      <c r="Y14">
        <f t="shared" si="24"/>
        <v>8.8158266112399082E-3</v>
      </c>
      <c r="Z14">
        <f t="shared" si="25"/>
        <v>0.87038180518925934</v>
      </c>
      <c r="AB14">
        <f t="shared" si="26"/>
        <v>109.89006725663603</v>
      </c>
      <c r="AC14">
        <f t="shared" si="27"/>
        <v>92.656448977118885</v>
      </c>
      <c r="AE14">
        <f t="shared" si="2"/>
        <v>0</v>
      </c>
      <c r="AF14">
        <f t="shared" si="3"/>
        <v>0</v>
      </c>
      <c r="AG14">
        <f t="shared" si="4"/>
        <v>-21.759545129731485</v>
      </c>
      <c r="AH14">
        <f t="shared" si="5"/>
        <v>-119.25146617457695</v>
      </c>
      <c r="AI14">
        <f t="shared" si="6"/>
        <v>-141.01101130430843</v>
      </c>
      <c r="AJ14">
        <f t="shared" si="7"/>
        <v>17.233618279517145</v>
      </c>
      <c r="AK14">
        <f t="shared" si="28"/>
        <v>0.19780212106194484</v>
      </c>
      <c r="AL14">
        <f t="shared" si="8"/>
        <v>-123.57959090372934</v>
      </c>
      <c r="AN14">
        <f t="shared" si="9"/>
        <v>0</v>
      </c>
      <c r="AO14">
        <f t="shared" si="10"/>
        <v>0</v>
      </c>
      <c r="AP14">
        <f t="shared" si="11"/>
        <v>-10.452323949919922</v>
      </c>
      <c r="AQ14">
        <f t="shared" si="12"/>
        <v>-57.283134758937742</v>
      </c>
      <c r="AR14">
        <f t="shared" si="13"/>
        <v>-67.735458708857664</v>
      </c>
      <c r="AS14">
        <f t="shared" si="14"/>
        <v>8.2782686868141191</v>
      </c>
      <c r="AT14">
        <f t="shared" si="15"/>
        <v>9.501539829965365E-2</v>
      </c>
      <c r="AU14">
        <f t="shared" si="16"/>
        <v>-59.36217462374389</v>
      </c>
      <c r="AW14">
        <v>11</v>
      </c>
      <c r="AX14">
        <f>IF(Z14&gt;0, (R14*SUMPRODUCT(K14:$K$98, X14:$X$98)-K14*$AZ$3)/Z14, 0)</f>
        <v>106.45494704128298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2.7496130000000001E-3</v>
      </c>
      <c r="Q15" s="5">
        <f t="shared" si="30"/>
        <v>25</v>
      </c>
      <c r="R15">
        <f t="shared" si="0"/>
        <v>50000</v>
      </c>
      <c r="S15">
        <f t="shared" si="1"/>
        <v>90.578008520553809</v>
      </c>
      <c r="U15">
        <f t="shared" si="20"/>
        <v>2.7496130000000001E-3</v>
      </c>
      <c r="V15">
        <f t="shared" si="21"/>
        <v>0.01</v>
      </c>
      <c r="W15">
        <f t="shared" si="22"/>
        <v>0.87038180518925934</v>
      </c>
      <c r="X15">
        <f t="shared" si="23"/>
        <v>2.3932131265118552E-3</v>
      </c>
      <c r="Y15">
        <f t="shared" si="24"/>
        <v>8.703818051892593E-3</v>
      </c>
      <c r="Z15">
        <f t="shared" si="25"/>
        <v>0.8592847740108549</v>
      </c>
      <c r="AB15">
        <f t="shared" si="26"/>
        <v>92.656448977118885</v>
      </c>
      <c r="AC15">
        <f t="shared" si="27"/>
        <v>77.832303581937367</v>
      </c>
      <c r="AE15">
        <f t="shared" si="2"/>
        <v>0</v>
      </c>
      <c r="AF15">
        <f t="shared" si="3"/>
        <v>0</v>
      </c>
      <c r="AG15">
        <f t="shared" si="4"/>
        <v>-21.482119350271372</v>
      </c>
      <c r="AH15">
        <f t="shared" si="5"/>
        <v>-119.66065632559275</v>
      </c>
      <c r="AI15">
        <f t="shared" si="6"/>
        <v>-141.14277567586413</v>
      </c>
      <c r="AJ15">
        <f t="shared" si="7"/>
        <v>14.824145395181517</v>
      </c>
      <c r="AK15">
        <f t="shared" si="28"/>
        <v>0.37989144080618747</v>
      </c>
      <c r="AL15">
        <f t="shared" si="8"/>
        <v>-125.93873883987642</v>
      </c>
      <c r="AN15">
        <f t="shared" si="9"/>
        <v>0</v>
      </c>
      <c r="AO15">
        <f t="shared" si="10"/>
        <v>0</v>
      </c>
      <c r="AP15">
        <f t="shared" si="11"/>
        <v>-9.7894515364840249</v>
      </c>
      <c r="AQ15">
        <f t="shared" si="12"/>
        <v>-54.529638199243266</v>
      </c>
      <c r="AR15">
        <f t="shared" si="13"/>
        <v>-64.319089735727289</v>
      </c>
      <c r="AS15">
        <f t="shared" si="14"/>
        <v>6.7553973865287666</v>
      </c>
      <c r="AT15">
        <f t="shared" si="15"/>
        <v>0.17311740933281253</v>
      </c>
      <c r="AU15">
        <f t="shared" si="16"/>
        <v>-57.390574939865715</v>
      </c>
      <c r="AW15">
        <v>12</v>
      </c>
      <c r="AX15">
        <f>IF(Z15&gt;0, (R15*SUMPRODUCT(K15:$K$98, X15:$X$98)-K15*$AZ$3)/Z15, 0)</f>
        <v>90.578008520553809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2.8010499999999998E-3</v>
      </c>
      <c r="Q16" s="5">
        <f t="shared" si="30"/>
        <v>25</v>
      </c>
      <c r="R16">
        <f t="shared" si="0"/>
        <v>50000</v>
      </c>
      <c r="S16">
        <f t="shared" si="1"/>
        <v>77.44507402899815</v>
      </c>
      <c r="U16">
        <f t="shared" si="20"/>
        <v>2.8010499999999998E-3</v>
      </c>
      <c r="V16">
        <f t="shared" si="21"/>
        <v>0.01</v>
      </c>
      <c r="W16">
        <f t="shared" si="22"/>
        <v>0.8592847740108549</v>
      </c>
      <c r="X16">
        <f t="shared" si="23"/>
        <v>2.4068996162431048E-3</v>
      </c>
      <c r="Y16">
        <f t="shared" si="24"/>
        <v>8.5928477401085498E-3</v>
      </c>
      <c r="Z16">
        <f t="shared" si="25"/>
        <v>0.84828502665450323</v>
      </c>
      <c r="AB16">
        <f t="shared" si="26"/>
        <v>77.832303581937367</v>
      </c>
      <c r="AC16">
        <f t="shared" si="27"/>
        <v>65.695496686948673</v>
      </c>
      <c r="AE16">
        <f t="shared" si="2"/>
        <v>0</v>
      </c>
      <c r="AF16">
        <f t="shared" si="3"/>
        <v>0</v>
      </c>
      <c r="AG16">
        <f t="shared" si="4"/>
        <v>-21.207125666362579</v>
      </c>
      <c r="AH16">
        <f t="shared" si="5"/>
        <v>-120.34498081215524</v>
      </c>
      <c r="AI16">
        <f t="shared" si="6"/>
        <v>-141.55210647851783</v>
      </c>
      <c r="AJ16">
        <f t="shared" si="7"/>
        <v>12.136806894988695</v>
      </c>
      <c r="AK16">
        <f t="shared" si="28"/>
        <v>0.55260935543175538</v>
      </c>
      <c r="AL16">
        <f t="shared" si="8"/>
        <v>-128.86269022809739</v>
      </c>
      <c r="AN16">
        <f t="shared" si="9"/>
        <v>0</v>
      </c>
      <c r="AO16">
        <f t="shared" si="10"/>
        <v>0</v>
      </c>
      <c r="AP16">
        <f t="shared" si="11"/>
        <v>-9.1421211596754475</v>
      </c>
      <c r="AQ16">
        <f t="shared" si="12"/>
        <v>-51.879184989629316</v>
      </c>
      <c r="AR16">
        <f t="shared" si="13"/>
        <v>-61.02130614930477</v>
      </c>
      <c r="AS16">
        <f t="shared" si="14"/>
        <v>5.2320225225789443</v>
      </c>
      <c r="AT16">
        <f t="shared" si="15"/>
        <v>0.23822283890836102</v>
      </c>
      <c r="AU16">
        <f t="shared" si="16"/>
        <v>-55.55106078781747</v>
      </c>
      <c r="AW16">
        <v>13</v>
      </c>
      <c r="AX16">
        <f>IF(Z16&gt;0, (R16*SUMPRODUCT(K16:$K$98, X16:$X$98)-K16*$AZ$3)/Z16, 0)</f>
        <v>77.44507402899815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2.8606080000000002E-3</v>
      </c>
      <c r="Q17" s="5">
        <f t="shared" si="30"/>
        <v>25</v>
      </c>
      <c r="R17">
        <f t="shared" si="0"/>
        <v>50000</v>
      </c>
      <c r="S17">
        <f t="shared" si="1"/>
        <v>69.673220768013124</v>
      </c>
      <c r="U17">
        <f t="shared" si="20"/>
        <v>2.8606080000000002E-3</v>
      </c>
      <c r="V17">
        <f t="shared" si="21"/>
        <v>0.01</v>
      </c>
      <c r="W17">
        <f t="shared" si="22"/>
        <v>0.84828502665450323</v>
      </c>
      <c r="X17">
        <f t="shared" si="23"/>
        <v>2.4266109335280852E-3</v>
      </c>
      <c r="Y17">
        <f t="shared" si="24"/>
        <v>8.4828502665450327E-3</v>
      </c>
      <c r="Z17">
        <f t="shared" si="25"/>
        <v>0.83737556545443004</v>
      </c>
      <c r="AB17">
        <f t="shared" si="26"/>
        <v>65.695496686948673</v>
      </c>
      <c r="AC17">
        <f t="shared" si="27"/>
        <v>58.342652637646324</v>
      </c>
      <c r="AE17">
        <f t="shared" si="2"/>
        <v>0</v>
      </c>
      <c r="AF17">
        <f t="shared" si="3"/>
        <v>0</v>
      </c>
      <c r="AG17">
        <f t="shared" si="4"/>
        <v>-20.93438913636075</v>
      </c>
      <c r="AH17">
        <f t="shared" si="5"/>
        <v>-121.33054667640425</v>
      </c>
      <c r="AI17">
        <f t="shared" si="6"/>
        <v>-142.264935812765</v>
      </c>
      <c r="AJ17">
        <f t="shared" si="7"/>
        <v>7.3528440493023481</v>
      </c>
      <c r="AK17">
        <f t="shared" si="28"/>
        <v>0.9065978542798917</v>
      </c>
      <c r="AL17">
        <f t="shared" si="8"/>
        <v>-134.00549390918277</v>
      </c>
      <c r="AN17">
        <f t="shared" si="9"/>
        <v>0</v>
      </c>
      <c r="AO17">
        <f t="shared" si="10"/>
        <v>0</v>
      </c>
      <c r="AP17">
        <f t="shared" si="11"/>
        <v>-8.4833125805154683</v>
      </c>
      <c r="AQ17">
        <f t="shared" si="12"/>
        <v>-49.167183542652488</v>
      </c>
      <c r="AR17">
        <f t="shared" si="13"/>
        <v>-57.650496123167962</v>
      </c>
      <c r="AS17">
        <f t="shared" si="14"/>
        <v>2.9796176052576464</v>
      </c>
      <c r="AT17">
        <f t="shared" si="15"/>
        <v>0.36738368301956265</v>
      </c>
      <c r="AU17">
        <f t="shared" si="16"/>
        <v>-54.303494834890756</v>
      </c>
      <c r="AW17">
        <v>14</v>
      </c>
      <c r="AX17">
        <f>IF(Z17&gt;0, (R17*SUMPRODUCT(K17:$K$98, X17:$X$98)-K17*$AZ$3)/Z17, 0)</f>
        <v>69.673220768013124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2.9228739999999998E-3</v>
      </c>
      <c r="Q18" s="5">
        <f t="shared" si="30"/>
        <v>25</v>
      </c>
      <c r="R18">
        <f t="shared" si="0"/>
        <v>50000</v>
      </c>
      <c r="S18">
        <f t="shared" si="1"/>
        <v>67.517254697174252</v>
      </c>
      <c r="U18">
        <f t="shared" si="20"/>
        <v>2.9228739999999998E-3</v>
      </c>
      <c r="V18">
        <f t="shared" si="21"/>
        <v>0.01</v>
      </c>
      <c r="W18">
        <f t="shared" si="22"/>
        <v>0.83737556545443004</v>
      </c>
      <c r="X18">
        <f t="shared" si="23"/>
        <v>2.4475432685020517E-3</v>
      </c>
      <c r="Y18">
        <f t="shared" si="24"/>
        <v>8.3737556545443008E-3</v>
      </c>
      <c r="Z18">
        <f t="shared" si="25"/>
        <v>0.82655426653138364</v>
      </c>
      <c r="AB18">
        <f t="shared" si="26"/>
        <v>58.342652637646324</v>
      </c>
      <c r="AC18">
        <f t="shared" si="27"/>
        <v>55.806674934435478</v>
      </c>
      <c r="AE18">
        <f t="shared" si="2"/>
        <v>0</v>
      </c>
      <c r="AF18">
        <f t="shared" si="3"/>
        <v>0</v>
      </c>
      <c r="AG18">
        <f t="shared" si="4"/>
        <v>-20.663856663284591</v>
      </c>
      <c r="AH18">
        <f t="shared" si="5"/>
        <v>-122.37716342510258</v>
      </c>
      <c r="AI18">
        <f t="shared" si="6"/>
        <v>-143.04102008838717</v>
      </c>
      <c r="AJ18">
        <f t="shared" si="7"/>
        <v>2.5359777032108468</v>
      </c>
      <c r="AK18">
        <f t="shared" si="28"/>
        <v>1.2602012969731606</v>
      </c>
      <c r="AL18">
        <f t="shared" si="8"/>
        <v>-139.24484108820317</v>
      </c>
      <c r="AN18">
        <f t="shared" si="9"/>
        <v>0</v>
      </c>
      <c r="AO18">
        <f t="shared" si="10"/>
        <v>0</v>
      </c>
      <c r="AP18">
        <f t="shared" si="11"/>
        <v>-7.8141879441347992</v>
      </c>
      <c r="AQ18">
        <f t="shared" si="12"/>
        <v>-46.277815930312741</v>
      </c>
      <c r="AR18">
        <f t="shared" si="13"/>
        <v>-54.092003874447542</v>
      </c>
      <c r="AS18">
        <f t="shared" si="14"/>
        <v>0.95899844438211179</v>
      </c>
      <c r="AT18">
        <f t="shared" si="15"/>
        <v>0.47655430167049095</v>
      </c>
      <c r="AU18">
        <f t="shared" si="16"/>
        <v>-52.656451128394941</v>
      </c>
      <c r="AW18">
        <v>15</v>
      </c>
      <c r="AX18">
        <f>IF(Z18&gt;0, (R18*SUMPRODUCT(K18:$K$98, X18:$X$98)-K18*$AZ$3)/Z18, 0)</f>
        <v>67.517254697174252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2.991456E-3</v>
      </c>
      <c r="Q19" s="5">
        <f t="shared" si="30"/>
        <v>25</v>
      </c>
      <c r="R19">
        <f t="shared" si="0"/>
        <v>50000</v>
      </c>
      <c r="S19">
        <f t="shared" si="1"/>
        <v>65.506306972400552</v>
      </c>
      <c r="U19">
        <f t="shared" si="20"/>
        <v>2.991456E-3</v>
      </c>
      <c r="V19">
        <f t="shared" si="21"/>
        <v>0.01</v>
      </c>
      <c r="W19">
        <f t="shared" si="22"/>
        <v>0.82655426653138364</v>
      </c>
      <c r="X19">
        <f t="shared" si="23"/>
        <v>2.4726007199409069E-3</v>
      </c>
      <c r="Y19">
        <f t="shared" si="24"/>
        <v>8.265542665313836E-3</v>
      </c>
      <c r="Z19">
        <f t="shared" si="25"/>
        <v>0.81581612314612884</v>
      </c>
      <c r="AB19">
        <f t="shared" si="26"/>
        <v>55.806674934435478</v>
      </c>
      <c r="AC19">
        <f t="shared" si="27"/>
        <v>53.441101395844044</v>
      </c>
      <c r="AE19">
        <f t="shared" si="2"/>
        <v>0</v>
      </c>
      <c r="AF19">
        <f t="shared" si="3"/>
        <v>0</v>
      </c>
      <c r="AG19">
        <f t="shared" si="4"/>
        <v>-20.395403078653221</v>
      </c>
      <c r="AH19">
        <f t="shared" si="5"/>
        <v>-123.63003599704535</v>
      </c>
      <c r="AI19">
        <f t="shared" si="6"/>
        <v>-144.02543907569859</v>
      </c>
      <c r="AJ19">
        <f t="shared" si="7"/>
        <v>2.365573538591434</v>
      </c>
      <c r="AK19">
        <f t="shared" si="28"/>
        <v>1.2444888510379111</v>
      </c>
      <c r="AL19">
        <f t="shared" si="8"/>
        <v>-140.41537668606924</v>
      </c>
      <c r="AN19">
        <f t="shared" si="9"/>
        <v>0</v>
      </c>
      <c r="AO19">
        <f t="shared" si="10"/>
        <v>0</v>
      </c>
      <c r="AP19">
        <f t="shared" si="11"/>
        <v>-7.1926422319153609</v>
      </c>
      <c r="AQ19">
        <f t="shared" si="12"/>
        <v>-43.599364749808288</v>
      </c>
      <c r="AR19">
        <f t="shared" si="13"/>
        <v>-50.792006981723652</v>
      </c>
      <c r="AS19">
        <f t="shared" si="14"/>
        <v>0.83424309246344897</v>
      </c>
      <c r="AT19">
        <f t="shared" si="15"/>
        <v>0.43888140050989272</v>
      </c>
      <c r="AU19">
        <f t="shared" si="16"/>
        <v>-49.518882488750307</v>
      </c>
      <c r="AW19">
        <v>16</v>
      </c>
      <c r="AX19">
        <f>IF(Z19&gt;0, (R19*SUMPRODUCT(K19:$K$98, X19:$X$98)-K19*$AZ$3)/Z19, 0)</f>
        <v>65.506306972400552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3.0654530000000001E-3</v>
      </c>
      <c r="Q20" s="5">
        <f t="shared" si="30"/>
        <v>25</v>
      </c>
      <c r="R20">
        <f t="shared" si="0"/>
        <v>50000</v>
      </c>
      <c r="S20">
        <f t="shared" si="1"/>
        <v>51.074383372032685</v>
      </c>
      <c r="U20">
        <f t="shared" si="20"/>
        <v>3.0654530000000001E-3</v>
      </c>
      <c r="V20">
        <f t="shared" si="21"/>
        <v>0.01</v>
      </c>
      <c r="W20">
        <f t="shared" si="22"/>
        <v>0.81581612314612884</v>
      </c>
      <c r="X20">
        <f t="shared" si="23"/>
        <v>2.5008459821466702E-3</v>
      </c>
      <c r="Y20">
        <f t="shared" si="24"/>
        <v>8.1581612314612882E-3</v>
      </c>
      <c r="Z20">
        <f t="shared" si="25"/>
        <v>0.80515711593252093</v>
      </c>
      <c r="AB20">
        <f t="shared" si="26"/>
        <v>53.441101395844044</v>
      </c>
      <c r="AC20">
        <f t="shared" si="27"/>
        <v>41.12290321385774</v>
      </c>
      <c r="AE20">
        <f t="shared" si="2"/>
        <v>0</v>
      </c>
      <c r="AF20">
        <f t="shared" si="3"/>
        <v>0</v>
      </c>
      <c r="AG20">
        <f t="shared" si="4"/>
        <v>-20.128927898313023</v>
      </c>
      <c r="AH20">
        <f t="shared" si="5"/>
        <v>-125.04229910733351</v>
      </c>
      <c r="AI20">
        <f t="shared" si="6"/>
        <v>-145.17122700564653</v>
      </c>
      <c r="AJ20">
        <f t="shared" si="7"/>
        <v>12.318198181986304</v>
      </c>
      <c r="AK20">
        <f t="shared" si="28"/>
        <v>0.22979673600212938</v>
      </c>
      <c r="AL20">
        <f t="shared" si="8"/>
        <v>-132.6232320876581</v>
      </c>
      <c r="AN20">
        <f t="shared" si="9"/>
        <v>0</v>
      </c>
      <c r="AO20">
        <f t="shared" si="10"/>
        <v>0</v>
      </c>
      <c r="AP20">
        <f t="shared" si="11"/>
        <v>-6.7330618447201518</v>
      </c>
      <c r="AQ20">
        <f t="shared" si="12"/>
        <v>-41.82624814142396</v>
      </c>
      <c r="AR20">
        <f t="shared" si="13"/>
        <v>-48.559309986144108</v>
      </c>
      <c r="AS20">
        <f t="shared" si="14"/>
        <v>4.1203977973304848</v>
      </c>
      <c r="AT20">
        <f t="shared" si="15"/>
        <v>7.6866271419594012E-2</v>
      </c>
      <c r="AU20">
        <f t="shared" si="16"/>
        <v>-44.362045917394028</v>
      </c>
      <c r="AW20">
        <v>17</v>
      </c>
      <c r="AX20">
        <f>IF(Z20&gt;0, (R20*SUMPRODUCT(K20:$K$98, X20:$X$98)-K20*$AZ$3)/Z20, 0)</f>
        <v>51.074383372032685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3.1502779999999998E-3</v>
      </c>
      <c r="Q21" s="5">
        <f t="shared" si="30"/>
        <v>25</v>
      </c>
      <c r="R21">
        <f t="shared" si="0"/>
        <v>50000</v>
      </c>
      <c r="S21">
        <f t="shared" si="1"/>
        <v>34.690273883109896</v>
      </c>
      <c r="U21">
        <f t="shared" si="20"/>
        <v>3.1502779999999998E-3</v>
      </c>
      <c r="V21">
        <f t="shared" si="21"/>
        <v>0.01</v>
      </c>
      <c r="W21">
        <f t="shared" si="22"/>
        <v>0.80515711593252093</v>
      </c>
      <c r="X21">
        <f t="shared" si="23"/>
        <v>2.5364687488656701E-3</v>
      </c>
      <c r="Y21">
        <f t="shared" si="24"/>
        <v>8.0515711593252097E-3</v>
      </c>
      <c r="Z21">
        <f t="shared" si="25"/>
        <v>0.79456907602433002</v>
      </c>
      <c r="AB21">
        <f t="shared" si="26"/>
        <v>41.12290321385774</v>
      </c>
      <c r="AC21">
        <f t="shared" si="27"/>
        <v>27.563818866333577</v>
      </c>
      <c r="AE21">
        <f t="shared" si="2"/>
        <v>0</v>
      </c>
      <c r="AF21">
        <f t="shared" si="3"/>
        <v>0</v>
      </c>
      <c r="AG21">
        <f t="shared" si="4"/>
        <v>-19.864226900608251</v>
      </c>
      <c r="AH21">
        <f t="shared" si="5"/>
        <v>-126.82343744328351</v>
      </c>
      <c r="AI21">
        <f t="shared" si="6"/>
        <v>-146.68766434389175</v>
      </c>
      <c r="AJ21">
        <f t="shared" si="7"/>
        <v>13.559084347524163</v>
      </c>
      <c r="AK21">
        <f t="shared" si="28"/>
        <v>6.5796645142172386E-2</v>
      </c>
      <c r="AL21">
        <f t="shared" si="8"/>
        <v>-133.06278335122542</v>
      </c>
      <c r="AN21">
        <f t="shared" si="9"/>
        <v>0</v>
      </c>
      <c r="AO21">
        <f t="shared" si="10"/>
        <v>0</v>
      </c>
      <c r="AP21">
        <f t="shared" si="11"/>
        <v>-6.3184863157768065</v>
      </c>
      <c r="AQ21">
        <f t="shared" si="12"/>
        <v>-40.340465199812307</v>
      </c>
      <c r="AR21">
        <f t="shared" si="13"/>
        <v>-46.658951515589116</v>
      </c>
      <c r="AS21">
        <f t="shared" si="14"/>
        <v>4.3129233940471936</v>
      </c>
      <c r="AT21">
        <f t="shared" si="15"/>
        <v>2.0928838763018192E-2</v>
      </c>
      <c r="AU21">
        <f t="shared" si="16"/>
        <v>-42.325099282778901</v>
      </c>
      <c r="AW21">
        <v>18</v>
      </c>
      <c r="AX21">
        <f>IF(Z21&gt;0, (R21*SUMPRODUCT(K21:$K$98, X21:$X$98)-K21*$AZ$3)/Z21, 0)</f>
        <v>34.690273883109896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3.247738E-3</v>
      </c>
      <c r="Q22" s="5">
        <f t="shared" si="30"/>
        <v>25</v>
      </c>
      <c r="R22">
        <f t="shared" si="0"/>
        <v>50000</v>
      </c>
      <c r="S22">
        <f t="shared" si="1"/>
        <v>30.023408595894523</v>
      </c>
      <c r="U22">
        <f t="shared" si="20"/>
        <v>3.247738E-3</v>
      </c>
      <c r="V22">
        <f t="shared" si="21"/>
        <v>0.01</v>
      </c>
      <c r="W22">
        <f t="shared" si="22"/>
        <v>0.79456907602433002</v>
      </c>
      <c r="X22">
        <f t="shared" si="23"/>
        <v>2.5805521818291054E-3</v>
      </c>
      <c r="Y22">
        <f t="shared" si="24"/>
        <v>7.9456907602433006E-3</v>
      </c>
      <c r="Z22">
        <f t="shared" si="25"/>
        <v>0.78404283308225764</v>
      </c>
      <c r="AB22">
        <f t="shared" si="26"/>
        <v>27.563818866333577</v>
      </c>
      <c r="AC22">
        <f t="shared" si="27"/>
        <v>23.539638334311348</v>
      </c>
      <c r="AE22">
        <f t="shared" si="2"/>
        <v>0</v>
      </c>
      <c r="AF22">
        <f t="shared" si="3"/>
        <v>0</v>
      </c>
      <c r="AG22">
        <f t="shared" si="4"/>
        <v>-19.601070827056439</v>
      </c>
      <c r="AH22">
        <f t="shared" si="5"/>
        <v>-129.02760909145528</v>
      </c>
      <c r="AI22">
        <f t="shared" si="6"/>
        <v>-148.62867991851172</v>
      </c>
      <c r="AJ22">
        <f t="shared" si="7"/>
        <v>4.0241805320222284</v>
      </c>
      <c r="AK22">
        <f t="shared" si="28"/>
        <v>0.5788401961930052</v>
      </c>
      <c r="AL22">
        <f t="shared" si="8"/>
        <v>-144.02565919029649</v>
      </c>
      <c r="AN22">
        <f t="shared" si="9"/>
        <v>0</v>
      </c>
      <c r="AO22">
        <f t="shared" si="10"/>
        <v>0</v>
      </c>
      <c r="AP22">
        <f t="shared" si="11"/>
        <v>-5.8214572030894578</v>
      </c>
      <c r="AQ22">
        <f t="shared" si="12"/>
        <v>-38.320799458876436</v>
      </c>
      <c r="AR22">
        <f t="shared" si="13"/>
        <v>-44.142256661965895</v>
      </c>
      <c r="AS22">
        <f t="shared" si="14"/>
        <v>1.1951691288384176</v>
      </c>
      <c r="AT22">
        <f t="shared" si="15"/>
        <v>0.17191374182037603</v>
      </c>
      <c r="AU22">
        <f t="shared" si="16"/>
        <v>-42.775173791307104</v>
      </c>
      <c r="AW22">
        <v>19</v>
      </c>
      <c r="AX22">
        <f>IF(Z22&gt;0, (R22*SUMPRODUCT(K22:$K$98, X22:$X$98)-K22*$AZ$3)/Z22, 0)</f>
        <v>30.023408595894523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3.3542210000000001E-3</v>
      </c>
      <c r="Q23" s="5">
        <f t="shared" si="30"/>
        <v>25</v>
      </c>
      <c r="R23">
        <f t="shared" si="0"/>
        <v>50000</v>
      </c>
      <c r="S23">
        <f t="shared" si="1"/>
        <v>51.736692650300519</v>
      </c>
      <c r="U23">
        <f t="shared" si="20"/>
        <v>3.3542210000000001E-3</v>
      </c>
      <c r="V23">
        <f t="shared" si="21"/>
        <v>0.01</v>
      </c>
      <c r="W23">
        <f t="shared" si="22"/>
        <v>0.78404283308225764</v>
      </c>
      <c r="X23">
        <f t="shared" si="23"/>
        <v>2.6298529356240034E-3</v>
      </c>
      <c r="Y23">
        <f t="shared" si="24"/>
        <v>7.8404283308225759E-3</v>
      </c>
      <c r="Z23">
        <f t="shared" si="25"/>
        <v>0.77357255181581108</v>
      </c>
      <c r="AB23">
        <f t="shared" si="26"/>
        <v>23.539638334311348</v>
      </c>
      <c r="AC23">
        <f t="shared" si="27"/>
        <v>40.022085356003288</v>
      </c>
      <c r="AE23">
        <f t="shared" si="2"/>
        <v>0</v>
      </c>
      <c r="AF23">
        <f t="shared" si="3"/>
        <v>0</v>
      </c>
      <c r="AG23">
        <f t="shared" si="4"/>
        <v>-19.339313795395277</v>
      </c>
      <c r="AH23">
        <f t="shared" si="5"/>
        <v>-131.49264678120016</v>
      </c>
      <c r="AI23">
        <f t="shared" si="6"/>
        <v>-150.83196057659543</v>
      </c>
      <c r="AJ23">
        <f t="shared" si="7"/>
        <v>-16.482447021691939</v>
      </c>
      <c r="AK23">
        <f t="shared" si="28"/>
        <v>1.6477746834017946</v>
      </c>
      <c r="AL23">
        <f t="shared" si="8"/>
        <v>-165.66663291488558</v>
      </c>
      <c r="AN23">
        <f t="shared" si="9"/>
        <v>0</v>
      </c>
      <c r="AO23">
        <f t="shared" si="10"/>
        <v>0</v>
      </c>
      <c r="AP23">
        <f t="shared" si="11"/>
        <v>-5.1283180152297856</v>
      </c>
      <c r="AQ23">
        <f t="shared" si="12"/>
        <v>-34.868667859292721</v>
      </c>
      <c r="AR23">
        <f t="shared" si="13"/>
        <v>-39.996985874522508</v>
      </c>
      <c r="AS23">
        <f t="shared" si="14"/>
        <v>-4.3707460818252697</v>
      </c>
      <c r="AT23">
        <f t="shared" si="15"/>
        <v>0.43694997057967033</v>
      </c>
      <c r="AU23">
        <f t="shared" si="16"/>
        <v>-43.930781985768107</v>
      </c>
      <c r="AW23">
        <v>20</v>
      </c>
      <c r="AX23">
        <f>IF(Z23&gt;0, (R23*SUMPRODUCT(K23:$K$98, X23:$X$98)-K23*$AZ$3)/Z23, 0)</f>
        <v>51.736692650300519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87" si="31">1+H24</f>
        <v>1.1200000000000001</v>
      </c>
      <c r="J24">
        <f t="shared" ref="J24:J87" si="32">1/I24</f>
        <v>0.89285714285714279</v>
      </c>
      <c r="K24">
        <f t="shared" ref="K24:K69" si="33">K23*J24</f>
        <v>0.23676410751611635</v>
      </c>
      <c r="L24" s="2">
        <v>21</v>
      </c>
      <c r="M24" s="8">
        <v>3.4760450000000001E-3</v>
      </c>
      <c r="Q24" s="5">
        <f t="shared" si="30"/>
        <v>25</v>
      </c>
      <c r="R24">
        <f t="shared" si="0"/>
        <v>50000</v>
      </c>
      <c r="S24">
        <f t="shared" si="1"/>
        <v>70.87078517616419</v>
      </c>
      <c r="U24">
        <f t="shared" si="20"/>
        <v>3.4760450000000001E-3</v>
      </c>
      <c r="V24">
        <f t="shared" si="21"/>
        <v>0.01</v>
      </c>
      <c r="W24">
        <f t="shared" ref="W24:W69" si="34">Z23</f>
        <v>0.77357255181581108</v>
      </c>
      <c r="X24">
        <f t="shared" ref="X24:X69" si="35">U24*W24</f>
        <v>2.6889730008765912E-3</v>
      </c>
      <c r="Y24">
        <f t="shared" ref="Y24:Y69" si="36">V24*W24</f>
        <v>7.7357255181581108E-3</v>
      </c>
      <c r="Z24">
        <f t="shared" ref="Z24:Z69" si="37">MAX(0, W24-X24-Y24)</f>
        <v>0.76314785329677637</v>
      </c>
      <c r="AB24">
        <f t="shared" ref="AB24:AB69" si="38">AC23</f>
        <v>40.022085356003288</v>
      </c>
      <c r="AC24">
        <f t="shared" si="27"/>
        <v>54.0848875686467</v>
      </c>
      <c r="AE24">
        <f t="shared" si="2"/>
        <v>0</v>
      </c>
      <c r="AF24">
        <f t="shared" si="3"/>
        <v>0</v>
      </c>
      <c r="AG24">
        <f t="shared" si="4"/>
        <v>-19.078696332419408</v>
      </c>
      <c r="AH24">
        <f t="shared" si="5"/>
        <v>-134.44865004382956</v>
      </c>
      <c r="AI24">
        <f t="shared" ref="AI24:AI69" si="39">SUM(AE24:AH24)</f>
        <v>-153.52734637624897</v>
      </c>
      <c r="AJ24">
        <f t="shared" si="7"/>
        <v>-14.062802212643412</v>
      </c>
      <c r="AK24">
        <f t="shared" si="28"/>
        <v>2.8015459749202303</v>
      </c>
      <c r="AL24">
        <f t="shared" ref="AL24:AL69" si="40">SUM(AI24:AK24)</f>
        <v>-164.78860261397216</v>
      </c>
      <c r="AN24">
        <f t="shared" si="9"/>
        <v>0</v>
      </c>
      <c r="AO24">
        <f t="shared" si="10"/>
        <v>0</v>
      </c>
      <c r="AP24">
        <f t="shared" si="11"/>
        <v>-4.5171505097162834</v>
      </c>
      <c r="AQ24">
        <f t="shared" si="12"/>
        <v>-31.832614634373961</v>
      </c>
      <c r="AR24">
        <f t="shared" si="13"/>
        <v>-36.349765144090249</v>
      </c>
      <c r="AS24">
        <f t="shared" si="14"/>
        <v>-3.3295668150521838</v>
      </c>
      <c r="AT24">
        <f t="shared" si="15"/>
        <v>0.66330553241735635</v>
      </c>
      <c r="AU24">
        <f t="shared" si="16"/>
        <v>-39.016026426725077</v>
      </c>
      <c r="AW24">
        <v>21</v>
      </c>
      <c r="AX24">
        <f>IF(Z24&gt;0, (R24*SUMPRODUCT(K24:$K$98, X24:$X$98)-K24*$AZ$3)/Z24, 0)</f>
        <v>70.87078517616419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3.6141120000000001E-3</v>
      </c>
      <c r="Q25" s="5">
        <f t="shared" si="30"/>
        <v>25</v>
      </c>
      <c r="R25">
        <f t="shared" si="0"/>
        <v>50000</v>
      </c>
      <c r="S25">
        <f t="shared" si="1"/>
        <v>87.599283685230603</v>
      </c>
      <c r="U25">
        <f t="shared" si="20"/>
        <v>3.6141120000000001E-3</v>
      </c>
      <c r="V25">
        <f t="shared" si="21"/>
        <v>0.01</v>
      </c>
      <c r="W25">
        <f t="shared" si="34"/>
        <v>0.76314785329677637</v>
      </c>
      <c r="X25">
        <f t="shared" si="35"/>
        <v>2.7581018143741191E-3</v>
      </c>
      <c r="Y25">
        <f t="shared" si="36"/>
        <v>7.6314785329677642E-3</v>
      </c>
      <c r="Z25">
        <f t="shared" si="37"/>
        <v>0.75275827294943454</v>
      </c>
      <c r="AB25">
        <f t="shared" si="38"/>
        <v>54.0848875686467</v>
      </c>
      <c r="AC25">
        <f t="shared" si="27"/>
        <v>65.941085498501764</v>
      </c>
      <c r="AE25">
        <f t="shared" si="2"/>
        <v>0</v>
      </c>
      <c r="AF25">
        <f t="shared" si="3"/>
        <v>0</v>
      </c>
      <c r="AG25">
        <f t="shared" si="4"/>
        <v>-18.818956823735864</v>
      </c>
      <c r="AH25">
        <f t="shared" si="5"/>
        <v>-137.90509071870596</v>
      </c>
      <c r="AI25">
        <f t="shared" si="39"/>
        <v>-156.72404754244184</v>
      </c>
      <c r="AJ25">
        <f t="shared" si="7"/>
        <v>-11.856197929855064</v>
      </c>
      <c r="AK25">
        <f t="shared" si="28"/>
        <v>3.7859421298052691</v>
      </c>
      <c r="AL25">
        <f t="shared" si="40"/>
        <v>-164.79430334249162</v>
      </c>
      <c r="AN25">
        <f t="shared" si="9"/>
        <v>0</v>
      </c>
      <c r="AO25">
        <f t="shared" si="10"/>
        <v>0</v>
      </c>
      <c r="AP25">
        <f t="shared" si="11"/>
        <v>-3.9782620685322763</v>
      </c>
      <c r="AQ25">
        <f t="shared" si="12"/>
        <v>-29.152656898163819</v>
      </c>
      <c r="AR25">
        <f t="shared" si="13"/>
        <v>-33.130918966696093</v>
      </c>
      <c r="AS25">
        <f t="shared" si="14"/>
        <v>-2.5063590369612143</v>
      </c>
      <c r="AT25">
        <f t="shared" si="15"/>
        <v>0.80033500845625827</v>
      </c>
      <c r="AU25">
        <f t="shared" si="16"/>
        <v>-34.836942995201049</v>
      </c>
      <c r="AW25">
        <v>22</v>
      </c>
      <c r="AX25">
        <f>IF(Z25&gt;0, (R25*SUMPRODUCT(K25:$K$98, X25:$X$98)-K25*$AZ$3)/Z25, 0)</f>
        <v>87.599283685230603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3.757594E-3</v>
      </c>
      <c r="Q26" s="5">
        <f t="shared" si="30"/>
        <v>25</v>
      </c>
      <c r="R26">
        <f t="shared" si="0"/>
        <v>50000</v>
      </c>
      <c r="S26">
        <f t="shared" si="1"/>
        <v>102.09601221877806</v>
      </c>
      <c r="U26">
        <f t="shared" si="20"/>
        <v>3.757594E-3</v>
      </c>
      <c r="V26">
        <f t="shared" si="21"/>
        <v>0.01</v>
      </c>
      <c r="W26">
        <f t="shared" si="34"/>
        <v>0.75275827294943454</v>
      </c>
      <c r="X26">
        <f t="shared" si="35"/>
        <v>2.8285599698851575E-3</v>
      </c>
      <c r="Y26">
        <f t="shared" si="36"/>
        <v>7.5275827294943457E-3</v>
      </c>
      <c r="Z26">
        <f t="shared" si="37"/>
        <v>0.74240213025005497</v>
      </c>
      <c r="AB26">
        <f t="shared" si="38"/>
        <v>65.941085498501764</v>
      </c>
      <c r="AC26">
        <f t="shared" si="27"/>
        <v>75.796296961256473</v>
      </c>
      <c r="AE26">
        <f t="shared" si="2"/>
        <v>0</v>
      </c>
      <c r="AF26">
        <f t="shared" si="3"/>
        <v>0</v>
      </c>
      <c r="AG26">
        <f t="shared" si="4"/>
        <v>-18.560053256251376</v>
      </c>
      <c r="AH26">
        <f t="shared" si="5"/>
        <v>-141.42799849425788</v>
      </c>
      <c r="AI26">
        <f t="shared" si="39"/>
        <v>-159.98805175050924</v>
      </c>
      <c r="AJ26">
        <f t="shared" si="7"/>
        <v>-9.8552114627547098</v>
      </c>
      <c r="AK26">
        <f t="shared" si="28"/>
        <v>4.6158759848951236</v>
      </c>
      <c r="AL26">
        <f t="shared" si="40"/>
        <v>-165.22738722836883</v>
      </c>
      <c r="AN26">
        <f t="shared" si="9"/>
        <v>0</v>
      </c>
      <c r="AO26">
        <f t="shared" si="10"/>
        <v>0</v>
      </c>
      <c r="AP26">
        <f t="shared" si="11"/>
        <v>-3.5031524590784007</v>
      </c>
      <c r="AQ26">
        <f t="shared" si="12"/>
        <v>-26.694095855615124</v>
      </c>
      <c r="AR26">
        <f t="shared" si="13"/>
        <v>-30.197248314693521</v>
      </c>
      <c r="AS26">
        <f t="shared" si="14"/>
        <v>-1.8601405822398902</v>
      </c>
      <c r="AT26">
        <f t="shared" si="15"/>
        <v>0.87123226878887794</v>
      </c>
      <c r="AU26">
        <f t="shared" si="16"/>
        <v>-31.186156628144534</v>
      </c>
      <c r="AW26">
        <v>23</v>
      </c>
      <c r="AX26">
        <f>IF(Z26&gt;0, (R26*SUMPRODUCT(K26:$K$98, X26:$X$98)-K26*$AZ$3)/Z26, 0)</f>
        <v>102.09601221877806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3.9119039999999999E-3</v>
      </c>
      <c r="Q27" s="5">
        <f t="shared" si="30"/>
        <v>25</v>
      </c>
      <c r="R27">
        <f t="shared" si="0"/>
        <v>50000</v>
      </c>
      <c r="S27">
        <f t="shared" si="1"/>
        <v>114.64778985519578</v>
      </c>
      <c r="U27">
        <f t="shared" si="20"/>
        <v>3.9119039999999999E-3</v>
      </c>
      <c r="V27">
        <f t="shared" si="21"/>
        <v>0.01</v>
      </c>
      <c r="W27">
        <f t="shared" si="34"/>
        <v>0.74240213025005497</v>
      </c>
      <c r="X27">
        <f t="shared" si="35"/>
        <v>2.904205862933711E-3</v>
      </c>
      <c r="Y27">
        <f t="shared" si="36"/>
        <v>7.42402130250055E-3</v>
      </c>
      <c r="Z27">
        <f t="shared" si="37"/>
        <v>0.73207390308462073</v>
      </c>
      <c r="AB27">
        <f t="shared" si="38"/>
        <v>75.796296961256473</v>
      </c>
      <c r="AC27">
        <f t="shared" si="27"/>
        <v>83.930654999318563</v>
      </c>
      <c r="AE27">
        <f t="shared" si="2"/>
        <v>0</v>
      </c>
      <c r="AF27">
        <f t="shared" si="3"/>
        <v>0</v>
      </c>
      <c r="AG27">
        <f t="shared" si="4"/>
        <v>-18.301847577115517</v>
      </c>
      <c r="AH27">
        <f t="shared" si="5"/>
        <v>-145.21029314668556</v>
      </c>
      <c r="AI27">
        <f t="shared" si="39"/>
        <v>-163.51214072380108</v>
      </c>
      <c r="AJ27">
        <f t="shared" si="7"/>
        <v>-8.1343580380620892</v>
      </c>
      <c r="AK27">
        <f t="shared" si="28"/>
        <v>5.3057407872879541</v>
      </c>
      <c r="AL27">
        <f t="shared" si="40"/>
        <v>-166.34075797457521</v>
      </c>
      <c r="AN27">
        <f t="shared" si="9"/>
        <v>0</v>
      </c>
      <c r="AO27">
        <f t="shared" si="10"/>
        <v>0</v>
      </c>
      <c r="AP27">
        <f t="shared" si="11"/>
        <v>-3.0843008378306584</v>
      </c>
      <c r="AQ27">
        <f t="shared" si="12"/>
        <v>-24.471421637997555</v>
      </c>
      <c r="AR27">
        <f t="shared" si="13"/>
        <v>-27.555722475828212</v>
      </c>
      <c r="AS27">
        <f t="shared" si="14"/>
        <v>-1.3708346770071616</v>
      </c>
      <c r="AT27">
        <f t="shared" si="15"/>
        <v>0.89414474066577698</v>
      </c>
      <c r="AU27">
        <f t="shared" si="16"/>
        <v>-28.032412412169595</v>
      </c>
      <c r="AW27">
        <v>24</v>
      </c>
      <c r="AX27">
        <f>IF(Z27&gt;0, (R27*SUMPRODUCT(K27:$K$98, X27:$X$98)-K27*$AZ$3)/Z27, 0)</f>
        <v>114.64778985519578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4.0806530000000001E-3</v>
      </c>
      <c r="Q28" s="5">
        <f t="shared" si="30"/>
        <v>25</v>
      </c>
      <c r="R28">
        <f t="shared" si="0"/>
        <v>50000</v>
      </c>
      <c r="S28">
        <f t="shared" si="1"/>
        <v>125.46460932752589</v>
      </c>
      <c r="U28">
        <f t="shared" si="20"/>
        <v>4.0806530000000001E-3</v>
      </c>
      <c r="V28">
        <f t="shared" si="21"/>
        <v>0.01</v>
      </c>
      <c r="W28">
        <f t="shared" si="34"/>
        <v>0.73207390308462073</v>
      </c>
      <c r="X28">
        <f t="shared" si="35"/>
        <v>2.987339568843967E-3</v>
      </c>
      <c r="Y28">
        <f t="shared" si="36"/>
        <v>7.3207390308462073E-3</v>
      </c>
      <c r="Z28">
        <f t="shared" si="37"/>
        <v>0.72176582448493054</v>
      </c>
      <c r="AB28">
        <f t="shared" si="38"/>
        <v>83.930654999318563</v>
      </c>
      <c r="AC28">
        <f t="shared" si="27"/>
        <v>90.556067194961429</v>
      </c>
      <c r="AE28">
        <f t="shared" si="2"/>
        <v>0</v>
      </c>
      <c r="AF28">
        <f t="shared" si="3"/>
        <v>0</v>
      </c>
      <c r="AG28">
        <f t="shared" si="4"/>
        <v>-18.044145612123263</v>
      </c>
      <c r="AH28">
        <f t="shared" si="5"/>
        <v>-149.36697844219836</v>
      </c>
      <c r="AI28">
        <f t="shared" si="39"/>
        <v>-167.41112405432162</v>
      </c>
      <c r="AJ28">
        <f t="shared" si="7"/>
        <v>-6.6254121956428662</v>
      </c>
      <c r="AK28">
        <f t="shared" si="28"/>
        <v>5.8751458499523004</v>
      </c>
      <c r="AL28">
        <f t="shared" si="40"/>
        <v>-168.16139040001218</v>
      </c>
      <c r="AN28">
        <f t="shared" si="9"/>
        <v>0</v>
      </c>
      <c r="AO28">
        <f t="shared" si="10"/>
        <v>0</v>
      </c>
      <c r="AP28">
        <f t="shared" si="11"/>
        <v>-2.715064167844246</v>
      </c>
      <c r="AQ28">
        <f t="shared" si="12"/>
        <v>-22.474931190707487</v>
      </c>
      <c r="AR28">
        <f t="shared" si="13"/>
        <v>-25.18999535855173</v>
      </c>
      <c r="AS28">
        <f t="shared" si="14"/>
        <v>-0.99691166521635666</v>
      </c>
      <c r="AT28">
        <f t="shared" si="15"/>
        <v>0.88402068576453419</v>
      </c>
      <c r="AU28">
        <f t="shared" si="16"/>
        <v>-25.302886338003553</v>
      </c>
      <c r="AW28">
        <v>25</v>
      </c>
      <c r="AX28">
        <f>IF(Z28&gt;0, (R28*SUMPRODUCT(K28:$K$98, X28:$X$98)-K28*$AZ$3)/Z28, 0)</f>
        <v>125.46460932752589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4.2836929999999999E-3</v>
      </c>
      <c r="Q29" s="5">
        <f t="shared" si="30"/>
        <v>25</v>
      </c>
      <c r="R29">
        <f t="shared" si="0"/>
        <v>50000</v>
      </c>
      <c r="S29">
        <f t="shared" si="1"/>
        <v>134.71826789069334</v>
      </c>
      <c r="U29">
        <f t="shared" si="20"/>
        <v>4.2836929999999999E-3</v>
      </c>
      <c r="V29">
        <f t="shared" si="21"/>
        <v>0.01</v>
      </c>
      <c r="W29">
        <f t="shared" si="34"/>
        <v>0.72176582448493054</v>
      </c>
      <c r="X29">
        <f t="shared" si="35"/>
        <v>3.0918232099853256E-3</v>
      </c>
      <c r="Y29">
        <f t="shared" si="36"/>
        <v>7.2176582448493058E-3</v>
      </c>
      <c r="Z29">
        <f t="shared" si="37"/>
        <v>0.71145634303009586</v>
      </c>
      <c r="AB29">
        <f t="shared" si="38"/>
        <v>90.556067194961429</v>
      </c>
      <c r="AC29">
        <f t="shared" si="27"/>
        <v>95.846166212861476</v>
      </c>
      <c r="AE29">
        <f t="shared" si="2"/>
        <v>0</v>
      </c>
      <c r="AF29">
        <f t="shared" si="3"/>
        <v>0</v>
      </c>
      <c r="AG29">
        <f t="shared" si="4"/>
        <v>-17.786408575752397</v>
      </c>
      <c r="AH29">
        <f t="shared" si="5"/>
        <v>-154.59116049926629</v>
      </c>
      <c r="AI29">
        <f t="shared" si="39"/>
        <v>-172.3775690750187</v>
      </c>
      <c r="AJ29">
        <f t="shared" si="7"/>
        <v>-5.2900990179000473</v>
      </c>
      <c r="AK29">
        <f t="shared" si="28"/>
        <v>6.3389247036473009</v>
      </c>
      <c r="AL29">
        <f t="shared" si="40"/>
        <v>-171.32874338927144</v>
      </c>
      <c r="AN29">
        <f t="shared" si="9"/>
        <v>0</v>
      </c>
      <c r="AO29">
        <f t="shared" si="10"/>
        <v>0</v>
      </c>
      <c r="AP29">
        <f t="shared" si="11"/>
        <v>-2.3895384149959447</v>
      </c>
      <c r="AQ29">
        <f t="shared" si="12"/>
        <v>-20.768752447045042</v>
      </c>
      <c r="AR29">
        <f t="shared" si="13"/>
        <v>-23.158290862040989</v>
      </c>
      <c r="AS29">
        <f t="shared" si="14"/>
        <v>-0.71070529885596934</v>
      </c>
      <c r="AT29">
        <f t="shared" si="15"/>
        <v>0.85161116279435645</v>
      </c>
      <c r="AU29">
        <f t="shared" si="16"/>
        <v>-23.0173849981026</v>
      </c>
      <c r="AW29">
        <v>26</v>
      </c>
      <c r="AX29">
        <f>IF(Z29&gt;0, (R29*SUMPRODUCT(K29:$K$98, X29:$X$98)-K29*$AZ$3)/Z29, 0)</f>
        <v>134.71826789069334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4.5002690000000003E-3</v>
      </c>
      <c r="Q30" s="5">
        <f t="shared" si="30"/>
        <v>25</v>
      </c>
      <c r="R30">
        <f t="shared" si="0"/>
        <v>50000</v>
      </c>
      <c r="S30">
        <f t="shared" si="1"/>
        <v>142.43605324233516</v>
      </c>
      <c r="U30">
        <f t="shared" si="20"/>
        <v>4.5002690000000003E-3</v>
      </c>
      <c r="V30">
        <f t="shared" si="21"/>
        <v>0.01</v>
      </c>
      <c r="W30">
        <f t="shared" si="34"/>
        <v>0.71145634303009586</v>
      </c>
      <c r="X30">
        <f t="shared" si="35"/>
        <v>3.2017449253917067E-3</v>
      </c>
      <c r="Y30">
        <f t="shared" si="36"/>
        <v>7.1145634303009589E-3</v>
      </c>
      <c r="Z30">
        <f t="shared" si="37"/>
        <v>0.70114003467440322</v>
      </c>
      <c r="AB30">
        <f t="shared" si="38"/>
        <v>95.846166212861476</v>
      </c>
      <c r="AC30">
        <f t="shared" si="27"/>
        <v>99.867619309216025</v>
      </c>
      <c r="AE30">
        <f t="shared" si="2"/>
        <v>0</v>
      </c>
      <c r="AF30">
        <f t="shared" si="3"/>
        <v>0</v>
      </c>
      <c r="AG30">
        <f t="shared" si="4"/>
        <v>-17.528500866860082</v>
      </c>
      <c r="AH30">
        <f t="shared" si="5"/>
        <v>-160.08724626958534</v>
      </c>
      <c r="AI30">
        <f t="shared" si="39"/>
        <v>-177.61574713644541</v>
      </c>
      <c r="AJ30">
        <f t="shared" si="7"/>
        <v>-4.0214530963545485</v>
      </c>
      <c r="AK30">
        <f t="shared" si="28"/>
        <v>6.7092316349003038</v>
      </c>
      <c r="AL30">
        <f t="shared" si="40"/>
        <v>-174.92796859789965</v>
      </c>
      <c r="AN30">
        <f t="shared" si="9"/>
        <v>0</v>
      </c>
      <c r="AO30">
        <f t="shared" si="10"/>
        <v>0</v>
      </c>
      <c r="AP30">
        <f t="shared" si="11"/>
        <v>-2.1025798796363127</v>
      </c>
      <c r="AQ30">
        <f t="shared" si="12"/>
        <v>-19.202795809491761</v>
      </c>
      <c r="AR30">
        <f t="shared" si="13"/>
        <v>-21.305375689128073</v>
      </c>
      <c r="AS30">
        <f t="shared" si="14"/>
        <v>-0.48238160419538845</v>
      </c>
      <c r="AT30">
        <f t="shared" si="15"/>
        <v>0.80478619081631619</v>
      </c>
      <c r="AU30">
        <f t="shared" si="16"/>
        <v>-20.982971102507143</v>
      </c>
      <c r="AW30">
        <v>27</v>
      </c>
      <c r="AX30">
        <f>IF(Z30&gt;0, (R30*SUMPRODUCT(K30:$K$98, X30:$X$98)-K30*$AZ$3)/Z30, 0)</f>
        <v>142.43605324233516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4.7150400000000002E-3</v>
      </c>
      <c r="Q31" s="5">
        <f t="shared" si="30"/>
        <v>25</v>
      </c>
      <c r="R31">
        <f t="shared" si="0"/>
        <v>50000</v>
      </c>
      <c r="S31">
        <f t="shared" si="1"/>
        <v>148.80653310361652</v>
      </c>
      <c r="U31">
        <f t="shared" si="20"/>
        <v>4.7150400000000002E-3</v>
      </c>
      <c r="V31">
        <f t="shared" si="21"/>
        <v>0.01</v>
      </c>
      <c r="W31">
        <f t="shared" si="34"/>
        <v>0.70114003467440322</v>
      </c>
      <c r="X31">
        <f t="shared" si="35"/>
        <v>3.3059033090911982E-3</v>
      </c>
      <c r="Y31">
        <f t="shared" si="36"/>
        <v>7.011400346744032E-3</v>
      </c>
      <c r="Z31">
        <f t="shared" si="37"/>
        <v>0.69082273101856795</v>
      </c>
      <c r="AB31">
        <f t="shared" si="38"/>
        <v>99.867619309216025</v>
      </c>
      <c r="AC31">
        <f t="shared" si="27"/>
        <v>102.7989355920453</v>
      </c>
      <c r="AE31">
        <f t="shared" si="2"/>
        <v>0</v>
      </c>
      <c r="AF31">
        <f t="shared" si="3"/>
        <v>0</v>
      </c>
      <c r="AG31">
        <f t="shared" si="4"/>
        <v>-17.2705682754642</v>
      </c>
      <c r="AH31">
        <f t="shared" si="5"/>
        <v>-165.29516545455991</v>
      </c>
      <c r="AI31">
        <f t="shared" si="39"/>
        <v>-182.56573373002411</v>
      </c>
      <c r="AJ31">
        <f t="shared" si="7"/>
        <v>-2.9313162828292718</v>
      </c>
      <c r="AK31">
        <f t="shared" si="28"/>
        <v>6.9907333516451224</v>
      </c>
      <c r="AL31">
        <f t="shared" si="40"/>
        <v>-178.50631666120825</v>
      </c>
      <c r="AN31">
        <f t="shared" si="9"/>
        <v>0</v>
      </c>
      <c r="AO31">
        <f t="shared" si="10"/>
        <v>0</v>
      </c>
      <c r="AP31">
        <f t="shared" si="11"/>
        <v>-1.8496788683966685</v>
      </c>
      <c r="AQ31">
        <f t="shared" si="12"/>
        <v>-17.70312184942928</v>
      </c>
      <c r="AR31">
        <f t="shared" si="13"/>
        <v>-19.552800717825949</v>
      </c>
      <c r="AS31">
        <f t="shared" si="14"/>
        <v>-0.31394414465442039</v>
      </c>
      <c r="AT31">
        <f t="shared" si="15"/>
        <v>0.74870794920535122</v>
      </c>
      <c r="AU31">
        <f t="shared" si="16"/>
        <v>-19.11803691327502</v>
      </c>
      <c r="AW31">
        <v>28</v>
      </c>
      <c r="AX31">
        <f>IF(Z31&gt;0, (R31*SUMPRODUCT(K31:$K$98, X31:$X$98)-K31*$AZ$3)/Z31, 0)</f>
        <v>148.80653310361652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4.9523709999999997E-3</v>
      </c>
      <c r="Q32" s="5">
        <f t="shared" si="30"/>
        <v>25</v>
      </c>
      <c r="R32">
        <f t="shared" si="0"/>
        <v>50000</v>
      </c>
      <c r="S32">
        <f t="shared" si="1"/>
        <v>154.09176675993243</v>
      </c>
      <c r="U32">
        <f t="shared" si="20"/>
        <v>4.9523709999999997E-3</v>
      </c>
      <c r="V32">
        <f t="shared" si="21"/>
        <v>0.01</v>
      </c>
      <c r="W32">
        <f t="shared" si="34"/>
        <v>0.69082273101856795</v>
      </c>
      <c r="X32">
        <f t="shared" si="35"/>
        <v>3.4212104592371562E-3</v>
      </c>
      <c r="Y32">
        <f t="shared" si="36"/>
        <v>6.9082273101856795E-3</v>
      </c>
      <c r="Z32">
        <f t="shared" si="37"/>
        <v>0.68049329324914509</v>
      </c>
      <c r="AB32">
        <f t="shared" si="38"/>
        <v>102.7989355920453</v>
      </c>
      <c r="AC32">
        <f t="shared" si="27"/>
        <v>104.85841382504556</v>
      </c>
      <c r="AE32">
        <f t="shared" si="2"/>
        <v>0</v>
      </c>
      <c r="AF32">
        <f t="shared" si="3"/>
        <v>0</v>
      </c>
      <c r="AG32">
        <f t="shared" si="4"/>
        <v>-17.012332331228627</v>
      </c>
      <c r="AH32">
        <f t="shared" si="5"/>
        <v>-171.0605229618578</v>
      </c>
      <c r="AI32">
        <f t="shared" si="39"/>
        <v>-188.07285529308643</v>
      </c>
      <c r="AJ32">
        <f t="shared" si="7"/>
        <v>-2.059478233000263</v>
      </c>
      <c r="AK32">
        <f t="shared" si="28"/>
        <v>7.1959254914431714</v>
      </c>
      <c r="AL32">
        <f t="shared" si="40"/>
        <v>-182.93640803464353</v>
      </c>
      <c r="AN32">
        <f t="shared" si="9"/>
        <v>0</v>
      </c>
      <c r="AO32">
        <f t="shared" si="10"/>
        <v>0</v>
      </c>
      <c r="AP32">
        <f t="shared" si="11"/>
        <v>-1.6268051640406616</v>
      </c>
      <c r="AQ32">
        <f t="shared" si="12"/>
        <v>-16.357671405643707</v>
      </c>
      <c r="AR32">
        <f t="shared" si="13"/>
        <v>-17.984476569684368</v>
      </c>
      <c r="AS32">
        <f t="shared" si="14"/>
        <v>-0.19693771315083414</v>
      </c>
      <c r="AT32">
        <f t="shared" si="15"/>
        <v>0.68811074940282191</v>
      </c>
      <c r="AU32">
        <f t="shared" si="16"/>
        <v>-17.493303533432382</v>
      </c>
      <c r="AW32">
        <v>29</v>
      </c>
      <c r="AX32">
        <f>IF(Z32&gt;0, (R32*SUMPRODUCT(K32:$K$98, X32:$X$98)-K32*$AZ$3)/Z32, 0)</f>
        <v>154.09176675993243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5.2041409999999998E-3</v>
      </c>
      <c r="Q33" s="5">
        <f t="shared" si="30"/>
        <v>25</v>
      </c>
      <c r="R33">
        <f t="shared" si="0"/>
        <v>50000</v>
      </c>
      <c r="S33">
        <f t="shared" si="1"/>
        <v>158.39200155313961</v>
      </c>
      <c r="U33">
        <f t="shared" si="20"/>
        <v>5.2041409999999998E-3</v>
      </c>
      <c r="V33">
        <f t="shared" si="21"/>
        <v>0.01</v>
      </c>
      <c r="W33">
        <f t="shared" si="34"/>
        <v>0.68049329324914509</v>
      </c>
      <c r="X33">
        <f t="shared" si="35"/>
        <v>3.5413830476228991E-3</v>
      </c>
      <c r="Y33">
        <f t="shared" si="36"/>
        <v>6.8049329324914509E-3</v>
      </c>
      <c r="Z33">
        <f t="shared" si="37"/>
        <v>0.67014697726903083</v>
      </c>
      <c r="AB33">
        <f t="shared" si="38"/>
        <v>104.85841382504556</v>
      </c>
      <c r="AC33">
        <f t="shared" si="27"/>
        <v>106.14592106442815</v>
      </c>
      <c r="AE33">
        <f t="shared" si="2"/>
        <v>0</v>
      </c>
      <c r="AF33">
        <f t="shared" si="3"/>
        <v>0</v>
      </c>
      <c r="AG33">
        <f t="shared" si="4"/>
        <v>-16.75367443172577</v>
      </c>
      <c r="AH33">
        <f t="shared" si="5"/>
        <v>-177.06915238114496</v>
      </c>
      <c r="AI33">
        <f t="shared" si="39"/>
        <v>-193.82282681287074</v>
      </c>
      <c r="AJ33">
        <f t="shared" si="7"/>
        <v>-1.2875072393825917</v>
      </c>
      <c r="AK33">
        <f t="shared" si="28"/>
        <v>7.3400889677531902</v>
      </c>
      <c r="AL33">
        <f t="shared" si="40"/>
        <v>-187.77024508450015</v>
      </c>
      <c r="AN33">
        <f t="shared" si="9"/>
        <v>0</v>
      </c>
      <c r="AO33">
        <f t="shared" si="10"/>
        <v>0</v>
      </c>
      <c r="AP33">
        <f t="shared" si="11"/>
        <v>-1.4304205258455887</v>
      </c>
      <c r="AQ33">
        <f t="shared" si="12"/>
        <v>-15.118077594992378</v>
      </c>
      <c r="AR33">
        <f t="shared" si="13"/>
        <v>-16.548498120837969</v>
      </c>
      <c r="AS33">
        <f t="shared" si="14"/>
        <v>-0.10992673815483357</v>
      </c>
      <c r="AT33">
        <f t="shared" si="15"/>
        <v>0.62669320475301804</v>
      </c>
      <c r="AU33">
        <f t="shared" si="16"/>
        <v>-16.031731654239785</v>
      </c>
      <c r="AW33">
        <v>30</v>
      </c>
      <c r="AX33">
        <f>IF(Z33&gt;0, (R33*SUMPRODUCT(K33:$K$98, X33:$X$98)-K33*$AZ$3)/Z33, 0)</f>
        <v>158.39200155313961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5.4847869999999996E-3</v>
      </c>
      <c r="Q34" s="5">
        <f t="shared" si="30"/>
        <v>25</v>
      </c>
      <c r="R34">
        <f t="shared" si="0"/>
        <v>50000</v>
      </c>
      <c r="S34">
        <f t="shared" si="1"/>
        <v>161.84804462863417</v>
      </c>
      <c r="U34">
        <f t="shared" si="20"/>
        <v>5.4847869999999996E-3</v>
      </c>
      <c r="V34">
        <f t="shared" si="21"/>
        <v>0.01</v>
      </c>
      <c r="W34">
        <f t="shared" si="34"/>
        <v>0.67014697726903083</v>
      </c>
      <c r="X34">
        <f t="shared" si="35"/>
        <v>3.6756134290144757E-3</v>
      </c>
      <c r="Y34">
        <f t="shared" si="36"/>
        <v>6.7014697726903083E-3</v>
      </c>
      <c r="Z34">
        <f t="shared" si="37"/>
        <v>0.65976989406732611</v>
      </c>
      <c r="AB34">
        <f t="shared" si="38"/>
        <v>106.14592106442815</v>
      </c>
      <c r="AC34">
        <f t="shared" si="27"/>
        <v>106.78246725963784</v>
      </c>
      <c r="AE34">
        <f t="shared" si="2"/>
        <v>0</v>
      </c>
      <c r="AF34">
        <f t="shared" si="3"/>
        <v>0</v>
      </c>
      <c r="AG34">
        <f t="shared" si="4"/>
        <v>-16.494247351683153</v>
      </c>
      <c r="AH34">
        <f t="shared" si="5"/>
        <v>-183.78067145072379</v>
      </c>
      <c r="AI34">
        <f t="shared" si="39"/>
        <v>-200.27491880240694</v>
      </c>
      <c r="AJ34">
        <f t="shared" si="7"/>
        <v>-0.63654619520968936</v>
      </c>
      <c r="AK34">
        <f t="shared" si="28"/>
        <v>7.4302144745099712</v>
      </c>
      <c r="AL34">
        <f t="shared" si="40"/>
        <v>-193.48125052310667</v>
      </c>
      <c r="AN34">
        <f t="shared" si="9"/>
        <v>0</v>
      </c>
      <c r="AO34">
        <f t="shared" si="10"/>
        <v>0</v>
      </c>
      <c r="AP34">
        <f t="shared" si="11"/>
        <v>-1.2573846148950374</v>
      </c>
      <c r="AQ34">
        <f t="shared" si="12"/>
        <v>-14.009914115519729</v>
      </c>
      <c r="AR34">
        <f t="shared" si="13"/>
        <v>-15.267298730414767</v>
      </c>
      <c r="AS34">
        <f t="shared" si="14"/>
        <v>-4.8525002412126525E-2</v>
      </c>
      <c r="AT34">
        <f t="shared" si="15"/>
        <v>0.56641792537844315</v>
      </c>
      <c r="AU34">
        <f t="shared" si="16"/>
        <v>-14.749405807448451</v>
      </c>
      <c r="AW34">
        <v>31</v>
      </c>
      <c r="AX34">
        <f>IF(Z34&gt;0, (R34*SUMPRODUCT(K34:$K$98, X34:$X$98)-K34*$AZ$3)/Z34, 0)</f>
        <v>161.84804462863417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5.8078460000000002E-3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164.53494843488602</v>
      </c>
      <c r="U35">
        <f t="shared" si="20"/>
        <v>5.8078460000000002E-3</v>
      </c>
      <c r="V35">
        <f t="shared" si="21"/>
        <v>0.01</v>
      </c>
      <c r="W35">
        <f t="shared" si="34"/>
        <v>0.65976989406732611</v>
      </c>
      <c r="X35">
        <f t="shared" si="35"/>
        <v>3.831841940179344E-3</v>
      </c>
      <c r="Y35">
        <f t="shared" si="36"/>
        <v>6.5976989406732614E-3</v>
      </c>
      <c r="Z35">
        <f t="shared" si="37"/>
        <v>0.64934035318647343</v>
      </c>
      <c r="AB35">
        <f t="shared" si="38"/>
        <v>106.78246725963784</v>
      </c>
      <c r="AC35">
        <f t="shared" si="27"/>
        <v>106.83918152822709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-16.233508829661837</v>
      </c>
      <c r="AH35">
        <f t="shared" ref="AH35:AH66" si="46">-X35*R35</f>
        <v>-191.59209700896719</v>
      </c>
      <c r="AI35">
        <f t="shared" si="39"/>
        <v>-207.82560583862903</v>
      </c>
      <c r="AJ35">
        <f t="shared" ref="AJ35:AJ66" si="47">AB35-AC35</f>
        <v>-5.6714268589246331E-2</v>
      </c>
      <c r="AK35">
        <f t="shared" si="28"/>
        <v>7.4747727081746493</v>
      </c>
      <c r="AL35">
        <f t="shared" si="40"/>
        <v>-200.40754739904364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-1.1049179219107208</v>
      </c>
      <c r="AQ35">
        <f t="shared" ref="AQ35:AQ66" si="51">AH35*$K35</f>
        <v>-13.040528939428006</v>
      </c>
      <c r="AR35">
        <f t="shared" ref="AR35:AR66" si="52">AI35*$K35</f>
        <v>-14.145446861338726</v>
      </c>
      <c r="AS35">
        <f t="shared" ref="AS35:AS66" si="53">AJ35*$K35</f>
        <v>-3.8602012941167628E-3</v>
      </c>
      <c r="AT35">
        <f t="shared" ref="AT35:AT66" si="54">AK35*$K35</f>
        <v>0.50876310316722506</v>
      </c>
      <c r="AU35">
        <f t="shared" ref="AU35:AU66" si="55">AL35*$K35</f>
        <v>-13.640543959465619</v>
      </c>
      <c r="AW35">
        <v>32</v>
      </c>
      <c r="AX35">
        <f>IF(Z35&gt;0, (R35*SUMPRODUCT(K35:$K$98, X35:$X$98)-K35*$AZ$3)/Z35, 0)</f>
        <v>164.53494843488602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6.1543680000000003E-3</v>
      </c>
      <c r="Q36" s="5">
        <f t="shared" si="30"/>
        <v>25</v>
      </c>
      <c r="R36">
        <f t="shared" si="41"/>
        <v>50000</v>
      </c>
      <c r="S36">
        <f t="shared" si="42"/>
        <v>166.48357305501395</v>
      </c>
      <c r="U36">
        <f t="shared" ref="U36:U67" si="57">M36</f>
        <v>6.1543680000000003E-3</v>
      </c>
      <c r="V36">
        <f t="shared" ref="V36:V67" si="58">$C$10</f>
        <v>0.01</v>
      </c>
      <c r="W36">
        <f t="shared" si="34"/>
        <v>0.64934035318647343</v>
      </c>
      <c r="X36">
        <f t="shared" si="35"/>
        <v>3.9962794907595304E-3</v>
      </c>
      <c r="Y36">
        <f t="shared" si="36"/>
        <v>6.4934035318647346E-3</v>
      </c>
      <c r="Z36">
        <f t="shared" si="37"/>
        <v>0.63885067016384911</v>
      </c>
      <c r="AB36">
        <f t="shared" si="38"/>
        <v>106.83918152822709</v>
      </c>
      <c r="AC36">
        <f t="shared" si="27"/>
        <v>106.35814221746779</v>
      </c>
      <c r="AE36">
        <f t="shared" si="43"/>
        <v>0</v>
      </c>
      <c r="AF36">
        <f t="shared" si="44"/>
        <v>0</v>
      </c>
      <c r="AG36">
        <f t="shared" si="45"/>
        <v>-15.971266754096227</v>
      </c>
      <c r="AH36">
        <f t="shared" si="46"/>
        <v>-199.81397453797652</v>
      </c>
      <c r="AI36">
        <f t="shared" si="39"/>
        <v>-215.78524129207275</v>
      </c>
      <c r="AJ36">
        <f t="shared" si="47"/>
        <v>0.48103931075930007</v>
      </c>
      <c r="AK36">
        <f t="shared" ref="AK36:AK67" si="59">G36*SUM(AB36:AB36, AE36:AF36)</f>
        <v>7.4787427069758969</v>
      </c>
      <c r="AL36">
        <f t="shared" si="40"/>
        <v>-207.82545927433753</v>
      </c>
      <c r="AN36">
        <f t="shared" si="48"/>
        <v>0</v>
      </c>
      <c r="AO36">
        <f t="shared" si="49"/>
        <v>0</v>
      </c>
      <c r="AP36">
        <f t="shared" si="50"/>
        <v>-0.97059702784855295</v>
      </c>
      <c r="AQ36">
        <f t="shared" si="51"/>
        <v>-12.142984823631853</v>
      </c>
      <c r="AR36">
        <f t="shared" si="52"/>
        <v>-13.113581851480406</v>
      </c>
      <c r="AS36">
        <f t="shared" si="53"/>
        <v>2.9233456086477688E-2</v>
      </c>
      <c r="AT36">
        <f t="shared" si="54"/>
        <v>0.45449403326590465</v>
      </c>
      <c r="AU36">
        <f t="shared" si="55"/>
        <v>-12.629854362128023</v>
      </c>
      <c r="AW36">
        <v>33</v>
      </c>
      <c r="AX36">
        <f>IF(Z36&gt;0, (R36*SUMPRODUCT(K36:$K$98, X36:$X$98)-K36*$AZ$3)/Z36, 0)</f>
        <v>166.48357305501395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41"/>
        <v>50000</v>
      </c>
      <c r="S37">
        <f t="shared" si="42"/>
        <v>167.80151384403791</v>
      </c>
      <c r="U37">
        <f t="shared" si="57"/>
        <v>6.5216450000000004E-3</v>
      </c>
      <c r="V37">
        <f t="shared" si="58"/>
        <v>0.01</v>
      </c>
      <c r="W37">
        <f t="shared" si="34"/>
        <v>0.63885067016384911</v>
      </c>
      <c r="X37">
        <f t="shared" si="35"/>
        <v>4.1663572788207164E-3</v>
      </c>
      <c r="Y37">
        <f t="shared" si="36"/>
        <v>6.3885067016384916E-3</v>
      </c>
      <c r="Z37">
        <f t="shared" si="37"/>
        <v>0.62829580618338987</v>
      </c>
      <c r="AB37">
        <f t="shared" si="38"/>
        <v>106.35814221746779</v>
      </c>
      <c r="AC37">
        <f t="shared" si="27"/>
        <v>105.42898741943306</v>
      </c>
      <c r="AE37">
        <f t="shared" si="43"/>
        <v>0</v>
      </c>
      <c r="AF37">
        <f t="shared" si="44"/>
        <v>0</v>
      </c>
      <c r="AG37">
        <f t="shared" si="45"/>
        <v>-15.707395154584747</v>
      </c>
      <c r="AH37">
        <f t="shared" si="46"/>
        <v>-208.31786394103582</v>
      </c>
      <c r="AI37">
        <f t="shared" si="39"/>
        <v>-224.02525909562058</v>
      </c>
      <c r="AJ37">
        <f t="shared" si="47"/>
        <v>0.92915479803473033</v>
      </c>
      <c r="AK37">
        <f t="shared" si="59"/>
        <v>7.4450699552227455</v>
      </c>
      <c r="AL37">
        <f t="shared" si="40"/>
        <v>-215.65103434236309</v>
      </c>
      <c r="AN37">
        <f t="shared" si="48"/>
        <v>0</v>
      </c>
      <c r="AO37">
        <f t="shared" si="49"/>
        <v>0</v>
      </c>
      <c r="AP37">
        <f t="shared" si="50"/>
        <v>-0.85228675742534288</v>
      </c>
      <c r="AQ37">
        <f t="shared" si="51"/>
        <v>-11.303373667291746</v>
      </c>
      <c r="AR37">
        <f t="shared" si="52"/>
        <v>-12.155660424717089</v>
      </c>
      <c r="AS37">
        <f t="shared" si="53"/>
        <v>5.0416146163616088E-2</v>
      </c>
      <c r="AT37">
        <f t="shared" si="54"/>
        <v>0.40397115298200997</v>
      </c>
      <c r="AU37">
        <f t="shared" si="55"/>
        <v>-11.701273125571463</v>
      </c>
      <c r="AW37">
        <v>34</v>
      </c>
      <c r="AX37">
        <f>IF(Z37&gt;0, (R37*SUMPRODUCT(K37:$K$98, X37:$X$98)-K37*$AZ$3)/Z37, 0)</f>
        <v>167.80151384403791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41"/>
        <v>50000</v>
      </c>
      <c r="S38">
        <f t="shared" si="42"/>
        <v>168.60212842100029</v>
      </c>
      <c r="U38">
        <f t="shared" si="57"/>
        <v>6.9358459999999999E-3</v>
      </c>
      <c r="V38">
        <f t="shared" si="58"/>
        <v>0.01</v>
      </c>
      <c r="W38">
        <f t="shared" si="34"/>
        <v>0.62829580618338987</v>
      </c>
      <c r="X38">
        <f t="shared" si="35"/>
        <v>4.3577629541338399E-3</v>
      </c>
      <c r="Y38">
        <f t="shared" si="36"/>
        <v>6.2829580618338991E-3</v>
      </c>
      <c r="Z38">
        <f t="shared" si="37"/>
        <v>0.61765508516742218</v>
      </c>
      <c r="AB38">
        <f t="shared" si="38"/>
        <v>105.42898741943306</v>
      </c>
      <c r="AC38">
        <f t="shared" si="27"/>
        <v>104.13796198928158</v>
      </c>
      <c r="AE38">
        <f t="shared" si="43"/>
        <v>0</v>
      </c>
      <c r="AF38">
        <f t="shared" si="44"/>
        <v>0</v>
      </c>
      <c r="AG38">
        <f t="shared" si="45"/>
        <v>-15.441377129185554</v>
      </c>
      <c r="AH38">
        <f t="shared" si="46"/>
        <v>-217.888147706692</v>
      </c>
      <c r="AI38">
        <f t="shared" si="39"/>
        <v>-233.32952483587755</v>
      </c>
      <c r="AJ38">
        <f t="shared" si="47"/>
        <v>1.2910254301514783</v>
      </c>
      <c r="AK38">
        <f t="shared" si="59"/>
        <v>7.3800291193603149</v>
      </c>
      <c r="AL38">
        <f t="shared" si="40"/>
        <v>-224.65847028636577</v>
      </c>
      <c r="AN38">
        <f t="shared" si="48"/>
        <v>0</v>
      </c>
      <c r="AO38">
        <f t="shared" si="49"/>
        <v>0</v>
      </c>
      <c r="AP38">
        <f t="shared" si="50"/>
        <v>-0.74808264299441785</v>
      </c>
      <c r="AQ38">
        <f t="shared" si="51"/>
        <v>-10.555945888109884</v>
      </c>
      <c r="AR38">
        <f t="shared" si="52"/>
        <v>-11.304028531104301</v>
      </c>
      <c r="AS38">
        <f t="shared" si="53"/>
        <v>6.2545827867599213E-2</v>
      </c>
      <c r="AT38">
        <f t="shared" si="54"/>
        <v>0.35753752031299718</v>
      </c>
      <c r="AU38">
        <f t="shared" si="55"/>
        <v>-10.883945182923705</v>
      </c>
      <c r="AW38">
        <v>35</v>
      </c>
      <c r="AX38">
        <f>IF(Z38&gt;0, (R38*SUMPRODUCT(K38:$K$98, X38:$X$98)-K38*$AZ$3)/Z38, 0)</f>
        <v>168.60212842100029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41"/>
        <v>50000</v>
      </c>
      <c r="S39">
        <f t="shared" si="42"/>
        <v>168.92491273195606</v>
      </c>
      <c r="U39">
        <f t="shared" si="57"/>
        <v>7.4023869999999999E-3</v>
      </c>
      <c r="V39">
        <f t="shared" si="58"/>
        <v>0.01</v>
      </c>
      <c r="W39">
        <f t="shared" si="34"/>
        <v>0.61765508516742218</v>
      </c>
      <c r="X39">
        <f t="shared" si="35"/>
        <v>4.572121972927219E-3</v>
      </c>
      <c r="Y39">
        <f t="shared" si="36"/>
        <v>6.1765508516742219E-3</v>
      </c>
      <c r="Z39">
        <f t="shared" si="37"/>
        <v>0.60690641234282072</v>
      </c>
      <c r="AB39">
        <f t="shared" si="38"/>
        <v>104.13796198928158</v>
      </c>
      <c r="AC39">
        <f t="shared" si="27"/>
        <v>102.52161274147552</v>
      </c>
      <c r="AE39">
        <f t="shared" si="43"/>
        <v>0</v>
      </c>
      <c r="AF39">
        <f t="shared" si="44"/>
        <v>0</v>
      </c>
      <c r="AG39">
        <f t="shared" si="45"/>
        <v>-15.172660308570517</v>
      </c>
      <c r="AH39">
        <f t="shared" si="46"/>
        <v>-228.60609864636095</v>
      </c>
      <c r="AI39">
        <f t="shared" si="39"/>
        <v>-243.77875895493148</v>
      </c>
      <c r="AJ39">
        <f t="shared" si="47"/>
        <v>1.6163492478060562</v>
      </c>
      <c r="AK39">
        <f t="shared" si="59"/>
        <v>7.289657339249711</v>
      </c>
      <c r="AL39">
        <f t="shared" si="40"/>
        <v>-234.87275236787571</v>
      </c>
      <c r="AN39">
        <f t="shared" si="48"/>
        <v>0</v>
      </c>
      <c r="AO39">
        <f t="shared" si="49"/>
        <v>0</v>
      </c>
      <c r="AP39">
        <f t="shared" si="50"/>
        <v>-0.65630733869021962</v>
      </c>
      <c r="AQ39">
        <f t="shared" si="51"/>
        <v>-9.8885664846919994</v>
      </c>
      <c r="AR39">
        <f t="shared" si="52"/>
        <v>-10.544873823382218</v>
      </c>
      <c r="AS39">
        <f t="shared" si="53"/>
        <v>6.9916669301711643E-2</v>
      </c>
      <c r="AT39">
        <f t="shared" si="54"/>
        <v>0.31532081460916533</v>
      </c>
      <c r="AU39">
        <f t="shared" si="55"/>
        <v>-10.159636339471342</v>
      </c>
      <c r="AW39">
        <v>36</v>
      </c>
      <c r="AX39">
        <f>IF(Z39&gt;0, (R39*SUMPRODUCT(K39:$K$98, X39:$X$98)-K39*$AZ$3)/Z39, 0)</f>
        <v>168.92491273195606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41"/>
        <v>50000</v>
      </c>
      <c r="S40">
        <f t="shared" si="42"/>
        <v>168.81100090694792</v>
      </c>
      <c r="U40">
        <f t="shared" si="57"/>
        <v>7.9366079999999995E-3</v>
      </c>
      <c r="V40">
        <f t="shared" si="58"/>
        <v>0.01</v>
      </c>
      <c r="W40">
        <f t="shared" si="34"/>
        <v>0.60690641234282072</v>
      </c>
      <c r="X40">
        <f t="shared" si="35"/>
        <v>4.8167782874513291E-3</v>
      </c>
      <c r="Y40">
        <f t="shared" si="36"/>
        <v>6.0690641234282076E-3</v>
      </c>
      <c r="Z40">
        <f t="shared" si="37"/>
        <v>0.59602056993194119</v>
      </c>
      <c r="AB40">
        <f t="shared" si="38"/>
        <v>102.52161274147552</v>
      </c>
      <c r="AC40">
        <f t="shared" si="27"/>
        <v>100.61482897134054</v>
      </c>
      <c r="AE40">
        <f t="shared" si="43"/>
        <v>0</v>
      </c>
      <c r="AF40">
        <f t="shared" si="44"/>
        <v>0</v>
      </c>
      <c r="AG40">
        <f t="shared" si="45"/>
        <v>-14.90051424829853</v>
      </c>
      <c r="AH40">
        <f t="shared" si="46"/>
        <v>-240.83891437256645</v>
      </c>
      <c r="AI40">
        <f t="shared" si="39"/>
        <v>-255.73942862086497</v>
      </c>
      <c r="AJ40">
        <f t="shared" si="47"/>
        <v>1.9067837701349788</v>
      </c>
      <c r="AK40">
        <f t="shared" si="59"/>
        <v>7.176512891903287</v>
      </c>
      <c r="AL40">
        <f t="shared" si="40"/>
        <v>-246.65613195882671</v>
      </c>
      <c r="AN40">
        <f t="shared" si="48"/>
        <v>0</v>
      </c>
      <c r="AO40">
        <f t="shared" si="49"/>
        <v>0</v>
      </c>
      <c r="AP40">
        <f t="shared" si="50"/>
        <v>-0.5754780457398303</v>
      </c>
      <c r="AQ40">
        <f t="shared" si="51"/>
        <v>-9.3015251334062601</v>
      </c>
      <c r="AR40">
        <f t="shared" si="52"/>
        <v>-9.8770031791460902</v>
      </c>
      <c r="AS40">
        <f t="shared" si="53"/>
        <v>7.3642572289812344E-2</v>
      </c>
      <c r="AT40">
        <f t="shared" si="54"/>
        <v>0.27716664978396921</v>
      </c>
      <c r="AU40">
        <f t="shared" si="55"/>
        <v>-9.5261939570723086</v>
      </c>
      <c r="AW40">
        <v>37</v>
      </c>
      <c r="AX40">
        <f>IF(Z40&gt;0, (R40*SUMPRODUCT(K40:$K$98, X40:$X$98)-K40*$AZ$3)/Z40, 0)</f>
        <v>168.81100090694792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41"/>
        <v>50000</v>
      </c>
      <c r="S41">
        <f t="shared" si="42"/>
        <v>168.28407522339322</v>
      </c>
      <c r="U41">
        <f t="shared" si="57"/>
        <v>8.552947E-3</v>
      </c>
      <c r="V41">
        <f t="shared" si="58"/>
        <v>0.01</v>
      </c>
      <c r="W41">
        <f t="shared" si="34"/>
        <v>0.59602056993194119</v>
      </c>
      <c r="X41">
        <f t="shared" si="35"/>
        <v>5.0977323455376868E-3</v>
      </c>
      <c r="Y41">
        <f t="shared" si="36"/>
        <v>5.9602056993194119E-3</v>
      </c>
      <c r="Z41">
        <f t="shared" si="37"/>
        <v>0.58496263188708408</v>
      </c>
      <c r="AB41">
        <f t="shared" si="38"/>
        <v>100.61482897134054</v>
      </c>
      <c r="AC41">
        <f t="shared" si="27"/>
        <v>98.439895547360138</v>
      </c>
      <c r="AE41">
        <f t="shared" si="43"/>
        <v>0</v>
      </c>
      <c r="AF41">
        <f t="shared" si="44"/>
        <v>0</v>
      </c>
      <c r="AG41">
        <f t="shared" si="45"/>
        <v>-14.624065797177103</v>
      </c>
      <c r="AH41">
        <f t="shared" si="46"/>
        <v>-254.88661727688435</v>
      </c>
      <c r="AI41">
        <f t="shared" si="39"/>
        <v>-269.51068307406143</v>
      </c>
      <c r="AJ41">
        <f t="shared" si="47"/>
        <v>2.1749334239804057</v>
      </c>
      <c r="AK41">
        <f t="shared" si="59"/>
        <v>7.0430380279938385</v>
      </c>
      <c r="AL41">
        <f t="shared" si="40"/>
        <v>-260.29271162208721</v>
      </c>
      <c r="AN41">
        <f t="shared" si="48"/>
        <v>0</v>
      </c>
      <c r="AO41">
        <f t="shared" si="49"/>
        <v>0</v>
      </c>
      <c r="AP41">
        <f t="shared" si="50"/>
        <v>-0.50428681433710321</v>
      </c>
      <c r="AQ41">
        <f t="shared" si="51"/>
        <v>-8.789345044422042</v>
      </c>
      <c r="AR41">
        <f t="shared" si="52"/>
        <v>-9.2936318587591451</v>
      </c>
      <c r="AS41">
        <f t="shared" si="53"/>
        <v>7.499899569558019E-2</v>
      </c>
      <c r="AT41">
        <f t="shared" si="54"/>
        <v>0.24286756225328776</v>
      </c>
      <c r="AU41">
        <f t="shared" si="55"/>
        <v>-8.9757653008102789</v>
      </c>
      <c r="AW41">
        <v>38</v>
      </c>
      <c r="AX41">
        <f>IF(Z41&gt;0, (R41*SUMPRODUCT(K41:$K$98, X41:$X$98)-K41*$AZ$3)/Z41, 0)</f>
        <v>168.28407522339322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41"/>
        <v>50000</v>
      </c>
      <c r="S42">
        <f t="shared" si="42"/>
        <v>167.36014146906206</v>
      </c>
      <c r="U42">
        <f t="shared" si="57"/>
        <v>9.2631359999999999E-3</v>
      </c>
      <c r="V42">
        <f t="shared" si="58"/>
        <v>0.01</v>
      </c>
      <c r="W42">
        <f t="shared" si="34"/>
        <v>0.58496263188708408</v>
      </c>
      <c r="X42">
        <f t="shared" si="35"/>
        <v>5.4185884140879968E-3</v>
      </c>
      <c r="Y42">
        <f t="shared" si="36"/>
        <v>5.8496263188708413E-3</v>
      </c>
      <c r="Z42">
        <f t="shared" si="37"/>
        <v>0.57369441715412517</v>
      </c>
      <c r="AB42">
        <f t="shared" si="38"/>
        <v>98.439895547360138</v>
      </c>
      <c r="AC42">
        <f t="shared" si="27"/>
        <v>96.013578814925495</v>
      </c>
      <c r="AE42">
        <f t="shared" si="43"/>
        <v>0</v>
      </c>
      <c r="AF42">
        <f t="shared" si="44"/>
        <v>0</v>
      </c>
      <c r="AG42">
        <f t="shared" si="45"/>
        <v>-14.34236042885313</v>
      </c>
      <c r="AH42">
        <f t="shared" si="46"/>
        <v>-270.92942070439983</v>
      </c>
      <c r="AI42">
        <f t="shared" si="39"/>
        <v>-285.27178113325294</v>
      </c>
      <c r="AJ42">
        <f t="shared" si="47"/>
        <v>2.4263167324346426</v>
      </c>
      <c r="AK42">
        <f t="shared" si="59"/>
        <v>6.8907926883152104</v>
      </c>
      <c r="AL42">
        <f t="shared" si="40"/>
        <v>-275.95467171250306</v>
      </c>
      <c r="AN42">
        <f t="shared" si="48"/>
        <v>0</v>
      </c>
      <c r="AO42">
        <f t="shared" si="49"/>
        <v>0</v>
      </c>
      <c r="AP42">
        <f t="shared" si="50"/>
        <v>-0.44158274004421494</v>
      </c>
      <c r="AQ42">
        <f t="shared" si="51"/>
        <v>-8.3415666860916726</v>
      </c>
      <c r="AR42">
        <f t="shared" si="52"/>
        <v>-8.7831494261358856</v>
      </c>
      <c r="AS42">
        <f t="shared" si="53"/>
        <v>7.4703156167250956E-2</v>
      </c>
      <c r="AT42">
        <f t="shared" si="54"/>
        <v>0.21215860049517601</v>
      </c>
      <c r="AU42">
        <f t="shared" si="55"/>
        <v>-8.4962876694734586</v>
      </c>
      <c r="AW42">
        <v>39</v>
      </c>
      <c r="AX42">
        <f>IF(Z42&gt;0, (R42*SUMPRODUCT(K42:$K$98, X42:$X$98)-K42*$AZ$3)/Z42, 0)</f>
        <v>167.36014146906206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41"/>
        <v>50000</v>
      </c>
      <c r="S43">
        <f t="shared" si="42"/>
        <v>166.06261941107726</v>
      </c>
      <c r="U43">
        <f t="shared" si="57"/>
        <v>1.011049E-2</v>
      </c>
      <c r="V43">
        <f t="shared" si="58"/>
        <v>0.01</v>
      </c>
      <c r="W43">
        <f t="shared" si="34"/>
        <v>0.57369441715412517</v>
      </c>
      <c r="X43">
        <f t="shared" si="35"/>
        <v>5.800331667692611E-3</v>
      </c>
      <c r="Y43">
        <f t="shared" si="36"/>
        <v>5.7369441715412516E-3</v>
      </c>
      <c r="Z43">
        <f t="shared" si="37"/>
        <v>0.56215714131489136</v>
      </c>
      <c r="AB43">
        <f t="shared" si="38"/>
        <v>96.013578814925495</v>
      </c>
      <c r="AC43">
        <f t="shared" si="27"/>
        <v>93.353287407393978</v>
      </c>
      <c r="AE43">
        <f t="shared" si="43"/>
        <v>0</v>
      </c>
      <c r="AF43">
        <f t="shared" si="44"/>
        <v>0</v>
      </c>
      <c r="AG43">
        <f t="shared" si="45"/>
        <v>-14.053928532872284</v>
      </c>
      <c r="AH43">
        <f t="shared" si="46"/>
        <v>-290.01658338463056</v>
      </c>
      <c r="AI43">
        <f t="shared" si="39"/>
        <v>-304.07051191750287</v>
      </c>
      <c r="AJ43">
        <f t="shared" si="47"/>
        <v>2.6602914075315169</v>
      </c>
      <c r="AK43">
        <f t="shared" si="59"/>
        <v>6.720950517044785</v>
      </c>
      <c r="AL43">
        <f t="shared" si="40"/>
        <v>-294.68926999292654</v>
      </c>
      <c r="AN43">
        <f t="shared" si="48"/>
        <v>0</v>
      </c>
      <c r="AO43">
        <f t="shared" si="49"/>
        <v>0</v>
      </c>
      <c r="AP43">
        <f t="shared" si="50"/>
        <v>-0.38634133461284209</v>
      </c>
      <c r="AQ43">
        <f t="shared" si="51"/>
        <v>-7.9725319239100614</v>
      </c>
      <c r="AR43">
        <f t="shared" si="52"/>
        <v>-8.3588732585229053</v>
      </c>
      <c r="AS43">
        <f t="shared" si="53"/>
        <v>7.3131191071650406E-2</v>
      </c>
      <c r="AT43">
        <f t="shared" si="54"/>
        <v>0.18475837461023967</v>
      </c>
      <c r="AU43">
        <f t="shared" si="55"/>
        <v>-8.1009836928410142</v>
      </c>
      <c r="AW43">
        <v>40</v>
      </c>
      <c r="AX43">
        <f>IF(Z43&gt;0, (R43*SUMPRODUCT(K43:$K$98, X43:$X$98)-K43*$AZ$3)/Z43, 0)</f>
        <v>166.06261941107726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41"/>
        <v>50000</v>
      </c>
      <c r="S44">
        <f t="shared" si="42"/>
        <v>164.36988298814282</v>
      </c>
      <c r="U44">
        <f t="shared" si="57"/>
        <v>1.1085984E-2</v>
      </c>
      <c r="V44">
        <f t="shared" si="58"/>
        <v>0.01</v>
      </c>
      <c r="W44">
        <f t="shared" si="34"/>
        <v>0.56215714131489136</v>
      </c>
      <c r="X44">
        <f t="shared" si="35"/>
        <v>6.2320650741026244E-3</v>
      </c>
      <c r="Y44">
        <f t="shared" si="36"/>
        <v>5.6215714131489141E-3</v>
      </c>
      <c r="Z44">
        <f t="shared" si="37"/>
        <v>0.55030350482763979</v>
      </c>
      <c r="AB44">
        <f t="shared" si="38"/>
        <v>93.353287407393978</v>
      </c>
      <c r="AC44">
        <f t="shared" si="27"/>
        <v>90.453322696484037</v>
      </c>
      <c r="AE44">
        <f t="shared" si="43"/>
        <v>0</v>
      </c>
      <c r="AF44">
        <f t="shared" si="44"/>
        <v>0</v>
      </c>
      <c r="AG44">
        <f t="shared" si="45"/>
        <v>-13.757587620690995</v>
      </c>
      <c r="AH44">
        <f t="shared" si="46"/>
        <v>-311.60325370513124</v>
      </c>
      <c r="AI44">
        <f t="shared" si="39"/>
        <v>-325.36084132582221</v>
      </c>
      <c r="AJ44">
        <f t="shared" si="47"/>
        <v>2.8999647109099413</v>
      </c>
      <c r="AK44">
        <f t="shared" si="59"/>
        <v>6.5347301185175795</v>
      </c>
      <c r="AL44">
        <f t="shared" si="40"/>
        <v>-315.92614649639467</v>
      </c>
      <c r="AN44">
        <f t="shared" si="48"/>
        <v>0</v>
      </c>
      <c r="AO44">
        <f t="shared" si="49"/>
        <v>0</v>
      </c>
      <c r="AP44">
        <f t="shared" si="50"/>
        <v>-0.33767406018987234</v>
      </c>
      <c r="AQ44">
        <f t="shared" si="51"/>
        <v>-7.6481675965296674</v>
      </c>
      <c r="AR44">
        <f t="shared" si="52"/>
        <v>-7.9858416567195389</v>
      </c>
      <c r="AS44">
        <f t="shared" si="53"/>
        <v>7.117838427338509E-2</v>
      </c>
      <c r="AT44">
        <f t="shared" si="54"/>
        <v>0.16039213503145014</v>
      </c>
      <c r="AU44">
        <f t="shared" si="55"/>
        <v>-7.7542711374147029</v>
      </c>
      <c r="AW44">
        <v>41</v>
      </c>
      <c r="AX44">
        <f>IF(Z44&gt;0, (R44*SUMPRODUCT(K44:$K$98, X44:$X$98)-K44*$AZ$3)/Z44, 0)</f>
        <v>164.36988298814282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41"/>
        <v>50000</v>
      </c>
      <c r="S45">
        <f t="shared" si="42"/>
        <v>162.30638462206048</v>
      </c>
      <c r="U45">
        <f t="shared" si="57"/>
        <v>1.2207667E-2</v>
      </c>
      <c r="V45">
        <f t="shared" si="58"/>
        <v>0.01</v>
      </c>
      <c r="W45">
        <f t="shared" si="34"/>
        <v>0.55030350482763979</v>
      </c>
      <c r="X45">
        <f t="shared" si="35"/>
        <v>6.7179219358687193E-3</v>
      </c>
      <c r="Y45">
        <f t="shared" si="36"/>
        <v>5.5030350482763984E-3</v>
      </c>
      <c r="Z45">
        <f t="shared" si="37"/>
        <v>0.53808254784349463</v>
      </c>
      <c r="AB45">
        <f t="shared" si="38"/>
        <v>90.453322696484037</v>
      </c>
      <c r="AC45">
        <f t="shared" si="27"/>
        <v>87.334232968704498</v>
      </c>
      <c r="AE45">
        <f t="shared" si="43"/>
        <v>0</v>
      </c>
      <c r="AF45">
        <f t="shared" si="44"/>
        <v>0</v>
      </c>
      <c r="AG45">
        <f t="shared" si="45"/>
        <v>-13.452063696087366</v>
      </c>
      <c r="AH45">
        <f t="shared" si="46"/>
        <v>-335.89609679343596</v>
      </c>
      <c r="AI45">
        <f t="shared" si="39"/>
        <v>-349.34816048952331</v>
      </c>
      <c r="AJ45">
        <f t="shared" si="47"/>
        <v>3.1190897277795386</v>
      </c>
      <c r="AK45">
        <f t="shared" si="59"/>
        <v>6.3317325887538836</v>
      </c>
      <c r="AL45">
        <f t="shared" si="40"/>
        <v>-339.89733817298986</v>
      </c>
      <c r="AN45">
        <f t="shared" si="48"/>
        <v>0</v>
      </c>
      <c r="AO45">
        <f t="shared" si="49"/>
        <v>0</v>
      </c>
      <c r="AP45">
        <f t="shared" si="50"/>
        <v>-0.29479920277378363</v>
      </c>
      <c r="AQ45">
        <f t="shared" si="51"/>
        <v>-7.3610937166712826</v>
      </c>
      <c r="AR45">
        <f t="shared" si="52"/>
        <v>-7.6558929194450656</v>
      </c>
      <c r="AS45">
        <f t="shared" si="53"/>
        <v>6.8354208387873663E-2</v>
      </c>
      <c r="AT45">
        <f t="shared" si="54"/>
        <v>0.13875861440385104</v>
      </c>
      <c r="AU45">
        <f t="shared" si="55"/>
        <v>-7.4487800966533406</v>
      </c>
      <c r="AW45">
        <v>42</v>
      </c>
      <c r="AX45">
        <f>IF(Z45&gt;0, (R45*SUMPRODUCT(K45:$K$98, X45:$X$98)-K45*$AZ$3)/Z45, 0)</f>
        <v>162.30638462206048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41"/>
        <v>50000</v>
      </c>
      <c r="S46">
        <f t="shared" si="42"/>
        <v>159.89944791071835</v>
      </c>
      <c r="U46">
        <f t="shared" si="57"/>
        <v>1.3502610999999999E-2</v>
      </c>
      <c r="V46">
        <f t="shared" si="58"/>
        <v>0.01</v>
      </c>
      <c r="W46">
        <f t="shared" si="34"/>
        <v>0.53808254784349463</v>
      </c>
      <c r="X46">
        <f t="shared" si="35"/>
        <v>7.2655193294195964E-3</v>
      </c>
      <c r="Y46">
        <f t="shared" si="36"/>
        <v>5.3808254784349467E-3</v>
      </c>
      <c r="Z46">
        <f t="shared" si="37"/>
        <v>0.52543620303564009</v>
      </c>
      <c r="AB46">
        <f t="shared" si="38"/>
        <v>87.334232968704498</v>
      </c>
      <c r="AC46">
        <f t="shared" si="27"/>
        <v>84.016958777702968</v>
      </c>
      <c r="AE46">
        <f t="shared" si="43"/>
        <v>0</v>
      </c>
      <c r="AF46">
        <f t="shared" si="44"/>
        <v>0</v>
      </c>
      <c r="AG46">
        <f t="shared" si="45"/>
        <v>-13.135905075891003</v>
      </c>
      <c r="AH46">
        <f t="shared" si="46"/>
        <v>-363.27596647097982</v>
      </c>
      <c r="AI46">
        <f t="shared" si="39"/>
        <v>-376.41187154687083</v>
      </c>
      <c r="AJ46">
        <f t="shared" si="47"/>
        <v>3.3172741910015304</v>
      </c>
      <c r="AK46">
        <f t="shared" si="59"/>
        <v>6.1133963078093156</v>
      </c>
      <c r="AL46">
        <f t="shared" si="40"/>
        <v>-366.98120104805997</v>
      </c>
      <c r="AN46">
        <f t="shared" si="48"/>
        <v>0</v>
      </c>
      <c r="AO46">
        <f t="shared" si="49"/>
        <v>0</v>
      </c>
      <c r="AP46">
        <f t="shared" si="50"/>
        <v>-0.25702736766775108</v>
      </c>
      <c r="AQ46">
        <f t="shared" si="51"/>
        <v>-7.1081409967223577</v>
      </c>
      <c r="AR46">
        <f t="shared" si="52"/>
        <v>-7.3651683643901089</v>
      </c>
      <c r="AS46">
        <f t="shared" si="53"/>
        <v>6.4908375039202118E-2</v>
      </c>
      <c r="AT46">
        <f t="shared" si="54"/>
        <v>0.11961948197919629</v>
      </c>
      <c r="AU46">
        <f t="shared" si="55"/>
        <v>-7.1806405073717103</v>
      </c>
      <c r="AW46">
        <v>43</v>
      </c>
      <c r="AX46">
        <f>IF(Z46&gt;0, (R46*SUMPRODUCT(K46:$K$98, X46:$X$98)-K46*$AZ$3)/Z46, 0)</f>
        <v>159.89944791071835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41"/>
        <v>50000</v>
      </c>
      <c r="S47">
        <f t="shared" si="42"/>
        <v>157.16430730779217</v>
      </c>
      <c r="U47">
        <f t="shared" si="57"/>
        <v>1.4950962999999999E-2</v>
      </c>
      <c r="V47">
        <f t="shared" si="58"/>
        <v>0.01</v>
      </c>
      <c r="W47">
        <f t="shared" si="34"/>
        <v>0.52543620303564009</v>
      </c>
      <c r="X47">
        <f t="shared" si="35"/>
        <v>7.8557772304463421E-3</v>
      </c>
      <c r="Y47">
        <f t="shared" si="36"/>
        <v>5.2543620303564008E-3</v>
      </c>
      <c r="Z47">
        <f t="shared" si="37"/>
        <v>0.51232606377483725</v>
      </c>
      <c r="AB47">
        <f t="shared" si="38"/>
        <v>84.016958777702968</v>
      </c>
      <c r="AC47">
        <f t="shared" si="27"/>
        <v>80.519370928900045</v>
      </c>
      <c r="AE47">
        <f t="shared" si="43"/>
        <v>0</v>
      </c>
      <c r="AF47">
        <f t="shared" si="44"/>
        <v>0</v>
      </c>
      <c r="AG47">
        <f t="shared" si="45"/>
        <v>-12.808151594370932</v>
      </c>
      <c r="AH47">
        <f t="shared" si="46"/>
        <v>-392.78886152231712</v>
      </c>
      <c r="AI47">
        <f t="shared" si="39"/>
        <v>-405.59701311668806</v>
      </c>
      <c r="AJ47">
        <f t="shared" si="47"/>
        <v>3.4975878488029224</v>
      </c>
      <c r="AK47">
        <f t="shared" si="59"/>
        <v>5.8811871144392081</v>
      </c>
      <c r="AL47">
        <f t="shared" si="40"/>
        <v>-396.2182381534459</v>
      </c>
      <c r="AN47">
        <f t="shared" si="48"/>
        <v>0</v>
      </c>
      <c r="AO47">
        <f t="shared" si="49"/>
        <v>0</v>
      </c>
      <c r="AP47">
        <f t="shared" si="50"/>
        <v>-0.2237627565420407</v>
      </c>
      <c r="AQ47">
        <f t="shared" si="51"/>
        <v>-6.8621547571213259</v>
      </c>
      <c r="AR47">
        <f t="shared" si="52"/>
        <v>-7.0859175136633663</v>
      </c>
      <c r="AS47">
        <f t="shared" si="53"/>
        <v>6.1104047100757848E-2</v>
      </c>
      <c r="AT47">
        <f t="shared" si="54"/>
        <v>0.10274633547004655</v>
      </c>
      <c r="AU47">
        <f t="shared" si="55"/>
        <v>-6.922067131092561</v>
      </c>
      <c r="AW47">
        <v>44</v>
      </c>
      <c r="AX47">
        <f>IF(Z47&gt;0, (R47*SUMPRODUCT(K47:$K$98, X47:$X$98)-K47*$AZ$3)/Z47, 0)</f>
        <v>157.16430730779217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41"/>
        <v>50000</v>
      </c>
      <c r="S48">
        <f t="shared" si="42"/>
        <v>154.15731588523661</v>
      </c>
      <c r="U48">
        <f t="shared" si="57"/>
        <v>1.6562650000000002E-2</v>
      </c>
      <c r="V48">
        <f t="shared" si="58"/>
        <v>0.01</v>
      </c>
      <c r="W48">
        <f t="shared" si="34"/>
        <v>0.51232606377483725</v>
      </c>
      <c r="X48">
        <f t="shared" si="35"/>
        <v>8.4854772801803095E-3</v>
      </c>
      <c r="Y48">
        <f t="shared" si="36"/>
        <v>5.1232606377483725E-3</v>
      </c>
      <c r="Z48">
        <f t="shared" si="37"/>
        <v>0.49871732585690853</v>
      </c>
      <c r="AB48">
        <f t="shared" si="38"/>
        <v>80.519370928900045</v>
      </c>
      <c r="AC48">
        <f t="shared" si="27"/>
        <v>76.880924339563933</v>
      </c>
      <c r="AE48">
        <f t="shared" si="43"/>
        <v>0</v>
      </c>
      <c r="AF48">
        <f t="shared" si="44"/>
        <v>0</v>
      </c>
      <c r="AG48">
        <f t="shared" si="45"/>
        <v>-12.467933146422713</v>
      </c>
      <c r="AH48">
        <f t="shared" si="46"/>
        <v>-424.27386400901548</v>
      </c>
      <c r="AI48">
        <f t="shared" si="39"/>
        <v>-436.74179715543818</v>
      </c>
      <c r="AJ48">
        <f t="shared" si="47"/>
        <v>3.6384465893361124</v>
      </c>
      <c r="AK48">
        <f t="shared" si="59"/>
        <v>5.6363559650230037</v>
      </c>
      <c r="AL48">
        <f t="shared" si="40"/>
        <v>-427.46699460107902</v>
      </c>
      <c r="AN48">
        <f t="shared" si="48"/>
        <v>0</v>
      </c>
      <c r="AO48">
        <f t="shared" si="49"/>
        <v>0</v>
      </c>
      <c r="AP48">
        <f t="shared" si="50"/>
        <v>-0.19448127210444571</v>
      </c>
      <c r="AQ48">
        <f t="shared" si="51"/>
        <v>-6.6180432493589834</v>
      </c>
      <c r="AR48">
        <f t="shared" si="52"/>
        <v>-6.8125245214634287</v>
      </c>
      <c r="AS48">
        <f t="shared" si="53"/>
        <v>5.6754372426290695E-2</v>
      </c>
      <c r="AT48">
        <f t="shared" si="54"/>
        <v>8.791879658302991E-2</v>
      </c>
      <c r="AU48">
        <f t="shared" si="55"/>
        <v>-6.6678513524541074</v>
      </c>
      <c r="AW48">
        <v>45</v>
      </c>
      <c r="AX48">
        <f>IF(Z48&gt;0, (R48*SUMPRODUCT(K48:$K$98, X48:$X$98)-K48*$AZ$3)/Z48, 0)</f>
        <v>154.15731588523661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41"/>
        <v>50000</v>
      </c>
      <c r="S49">
        <f t="shared" si="42"/>
        <v>150.93325962795743</v>
      </c>
      <c r="U49">
        <f t="shared" si="57"/>
        <v>1.8321427000000001E-2</v>
      </c>
      <c r="V49">
        <f t="shared" si="58"/>
        <v>0.01</v>
      </c>
      <c r="W49">
        <f t="shared" si="34"/>
        <v>0.49871732585690853</v>
      </c>
      <c r="X49">
        <f t="shared" si="35"/>
        <v>9.1372130793225623E-3</v>
      </c>
      <c r="Y49">
        <f t="shared" si="36"/>
        <v>4.9871732585690855E-3</v>
      </c>
      <c r="Z49">
        <f t="shared" si="37"/>
        <v>0.48459293951901689</v>
      </c>
      <c r="AB49">
        <f t="shared" si="38"/>
        <v>76.880924339563933</v>
      </c>
      <c r="AC49">
        <f t="shared" si="27"/>
        <v>73.141191954298847</v>
      </c>
      <c r="AE49">
        <f t="shared" si="43"/>
        <v>0</v>
      </c>
      <c r="AF49">
        <f t="shared" si="44"/>
        <v>0</v>
      </c>
      <c r="AG49">
        <f t="shared" si="45"/>
        <v>-12.114823487975421</v>
      </c>
      <c r="AH49">
        <f t="shared" si="46"/>
        <v>-456.8606539661281</v>
      </c>
      <c r="AI49">
        <f t="shared" si="39"/>
        <v>-468.9754774541035</v>
      </c>
      <c r="AJ49">
        <f t="shared" si="47"/>
        <v>3.7397323852650857</v>
      </c>
      <c r="AK49">
        <f t="shared" si="59"/>
        <v>5.3816647037694754</v>
      </c>
      <c r="AL49">
        <f t="shared" si="40"/>
        <v>-459.85408036506891</v>
      </c>
      <c r="AN49">
        <f t="shared" si="48"/>
        <v>0</v>
      </c>
      <c r="AO49">
        <f t="shared" si="49"/>
        <v>0</v>
      </c>
      <c r="AP49">
        <f t="shared" si="50"/>
        <v>-0.16872614728006474</v>
      </c>
      <c r="AQ49">
        <f t="shared" si="51"/>
        <v>-6.3628114816584613</v>
      </c>
      <c r="AR49">
        <f t="shared" si="52"/>
        <v>-6.5315376289385263</v>
      </c>
      <c r="AS49">
        <f t="shared" si="53"/>
        <v>5.208417917525212E-2</v>
      </c>
      <c r="AT49">
        <f t="shared" si="54"/>
        <v>7.4951777243919243E-2</v>
      </c>
      <c r="AU49">
        <f t="shared" si="55"/>
        <v>-6.4045016725193546</v>
      </c>
      <c r="AW49">
        <v>46</v>
      </c>
      <c r="AX49">
        <f>IF(Z49&gt;0, (R49*SUMPRODUCT(K49:$K$98, X49:$X$98)-K49*$AZ$3)/Z49, 0)</f>
        <v>150.93325962795743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41"/>
        <v>50000</v>
      </c>
      <c r="S50">
        <f t="shared" si="42"/>
        <v>147.57109997900398</v>
      </c>
      <c r="U50">
        <f t="shared" si="57"/>
        <v>2.0255269999999999E-2</v>
      </c>
      <c r="V50">
        <f t="shared" si="58"/>
        <v>0.01</v>
      </c>
      <c r="W50">
        <f t="shared" si="34"/>
        <v>0.48459293951901689</v>
      </c>
      <c r="X50">
        <f t="shared" si="35"/>
        <v>9.8155608300513567E-3</v>
      </c>
      <c r="Y50">
        <f t="shared" si="36"/>
        <v>4.8459293951901693E-3</v>
      </c>
      <c r="Z50">
        <f t="shared" si="37"/>
        <v>0.46993144929377534</v>
      </c>
      <c r="AB50">
        <f t="shared" si="38"/>
        <v>73.141191954298847</v>
      </c>
      <c r="AC50">
        <f t="shared" si="27"/>
        <v>69.348300887009955</v>
      </c>
      <c r="AE50">
        <f t="shared" si="43"/>
        <v>0</v>
      </c>
      <c r="AF50">
        <f t="shared" si="44"/>
        <v>0</v>
      </c>
      <c r="AG50">
        <f t="shared" si="45"/>
        <v>-11.748286232344384</v>
      </c>
      <c r="AH50">
        <f t="shared" si="46"/>
        <v>-490.77804150256782</v>
      </c>
      <c r="AI50">
        <f t="shared" si="39"/>
        <v>-502.52632773491223</v>
      </c>
      <c r="AJ50">
        <f t="shared" si="47"/>
        <v>3.7928910672888918</v>
      </c>
      <c r="AK50">
        <f t="shared" si="59"/>
        <v>5.1198834368009196</v>
      </c>
      <c r="AL50">
        <f t="shared" si="40"/>
        <v>-493.61355323082239</v>
      </c>
      <c r="AN50">
        <f t="shared" si="48"/>
        <v>0</v>
      </c>
      <c r="AO50">
        <f t="shared" si="49"/>
        <v>0</v>
      </c>
      <c r="AP50">
        <f t="shared" si="50"/>
        <v>-0.14609043940897018</v>
      </c>
      <c r="AQ50">
        <f t="shared" si="51"/>
        <v>-6.102845837888351</v>
      </c>
      <c r="AR50">
        <f t="shared" si="52"/>
        <v>-6.2489362772973216</v>
      </c>
      <c r="AS50">
        <f t="shared" si="53"/>
        <v>4.7164761880339356E-2</v>
      </c>
      <c r="AT50">
        <f t="shared" si="54"/>
        <v>6.3665968483617483E-2</v>
      </c>
      <c r="AU50">
        <f t="shared" si="55"/>
        <v>-6.1381055469333639</v>
      </c>
      <c r="AW50">
        <v>47</v>
      </c>
      <c r="AX50">
        <f>IF(Z50&gt;0, (R50*SUMPRODUCT(K50:$K$98, X50:$X$98)-K50*$AZ$3)/Z50, 0)</f>
        <v>147.57109997900398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41"/>
        <v>50000</v>
      </c>
      <c r="S51">
        <f t="shared" si="42"/>
        <v>144.14173141695281</v>
      </c>
      <c r="U51">
        <f t="shared" si="57"/>
        <v>2.2430054000000001E-2</v>
      </c>
      <c r="V51">
        <f t="shared" si="58"/>
        <v>0.01</v>
      </c>
      <c r="W51">
        <f t="shared" si="34"/>
        <v>0.46993144929377534</v>
      </c>
      <c r="X51">
        <f t="shared" si="35"/>
        <v>1.0540587783957644E-2</v>
      </c>
      <c r="Y51">
        <f t="shared" si="36"/>
        <v>4.6993144929377536E-3</v>
      </c>
      <c r="Z51">
        <f t="shared" si="37"/>
        <v>0.45469154701687992</v>
      </c>
      <c r="AB51">
        <f t="shared" si="38"/>
        <v>69.348300887009955</v>
      </c>
      <c r="AC51">
        <f t="shared" si="27"/>
        <v>65.540026847665871</v>
      </c>
      <c r="AE51">
        <f t="shared" si="43"/>
        <v>0</v>
      </c>
      <c r="AF51">
        <f t="shared" si="44"/>
        <v>0</v>
      </c>
      <c r="AG51">
        <f t="shared" si="45"/>
        <v>-11.367288675421998</v>
      </c>
      <c r="AH51">
        <f t="shared" si="46"/>
        <v>-527.02938919788221</v>
      </c>
      <c r="AI51">
        <f t="shared" si="39"/>
        <v>-538.39667787330416</v>
      </c>
      <c r="AJ51">
        <f t="shared" si="47"/>
        <v>3.8082740393440844</v>
      </c>
      <c r="AK51">
        <f t="shared" si="59"/>
        <v>4.8543810620906971</v>
      </c>
      <c r="AL51">
        <f t="shared" si="40"/>
        <v>-529.73402277186938</v>
      </c>
      <c r="AN51">
        <f t="shared" si="48"/>
        <v>0</v>
      </c>
      <c r="AO51">
        <f t="shared" si="49"/>
        <v>0</v>
      </c>
      <c r="AP51">
        <f t="shared" si="50"/>
        <v>-0.12620778443754779</v>
      </c>
      <c r="AQ51">
        <f t="shared" si="51"/>
        <v>-5.8514579371909452</v>
      </c>
      <c r="AR51">
        <f t="shared" si="52"/>
        <v>-5.9776657216284921</v>
      </c>
      <c r="AS51">
        <f t="shared" si="53"/>
        <v>4.2282187314892361E-2</v>
      </c>
      <c r="AT51">
        <f t="shared" si="54"/>
        <v>5.3896817099994394E-2</v>
      </c>
      <c r="AU51">
        <f t="shared" si="55"/>
        <v>-5.8814867172136056</v>
      </c>
      <c r="AW51">
        <v>48</v>
      </c>
      <c r="AX51">
        <f>IF(Z51&gt;0, (R51*SUMPRODUCT(K51:$K$98, X51:$X$98)-K51*$AZ$3)/Z51, 0)</f>
        <v>144.14173141695281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41"/>
        <v>50000</v>
      </c>
      <c r="S52">
        <f t="shared" si="42"/>
        <v>140.68473841753217</v>
      </c>
      <c r="U52">
        <f t="shared" si="57"/>
        <v>2.4874655999999998E-2</v>
      </c>
      <c r="V52">
        <f t="shared" si="58"/>
        <v>0.01</v>
      </c>
      <c r="W52">
        <f t="shared" si="34"/>
        <v>0.45469154701687992</v>
      </c>
      <c r="X52">
        <f t="shared" si="35"/>
        <v>1.1310295818152714E-2</v>
      </c>
      <c r="Y52">
        <f t="shared" si="36"/>
        <v>4.5469154701687992E-3</v>
      </c>
      <c r="Z52">
        <f t="shared" si="37"/>
        <v>0.4388343357285584</v>
      </c>
      <c r="AB52">
        <f t="shared" si="38"/>
        <v>65.540026847665871</v>
      </c>
      <c r="AC52">
        <f t="shared" si="27"/>
        <v>61.737293730603731</v>
      </c>
      <c r="AE52">
        <f t="shared" si="43"/>
        <v>0</v>
      </c>
      <c r="AF52">
        <f t="shared" si="44"/>
        <v>0</v>
      </c>
      <c r="AG52">
        <f t="shared" si="45"/>
        <v>-10.970858393213961</v>
      </c>
      <c r="AH52">
        <f t="shared" si="46"/>
        <v>-565.51479090763564</v>
      </c>
      <c r="AI52">
        <f t="shared" si="39"/>
        <v>-576.48564930084956</v>
      </c>
      <c r="AJ52">
        <f t="shared" si="47"/>
        <v>3.8027331170621395</v>
      </c>
      <c r="AK52">
        <f t="shared" si="59"/>
        <v>4.5878018793366113</v>
      </c>
      <c r="AL52">
        <f t="shared" si="40"/>
        <v>-568.0951143044507</v>
      </c>
      <c r="AN52">
        <f t="shared" si="48"/>
        <v>0</v>
      </c>
      <c r="AO52">
        <f t="shared" si="49"/>
        <v>0</v>
      </c>
      <c r="AP52">
        <f t="shared" si="50"/>
        <v>-0.10875565300961264</v>
      </c>
      <c r="AQ52">
        <f t="shared" si="51"/>
        <v>-5.6060271828681323</v>
      </c>
      <c r="AR52">
        <f t="shared" si="52"/>
        <v>-5.7147828358777444</v>
      </c>
      <c r="AS52">
        <f t="shared" si="53"/>
        <v>3.7697025022507463E-2</v>
      </c>
      <c r="AT52">
        <f t="shared" si="54"/>
        <v>4.5479521417814223E-2</v>
      </c>
      <c r="AU52">
        <f t="shared" si="55"/>
        <v>-5.6316062894374221</v>
      </c>
      <c r="AW52">
        <v>49</v>
      </c>
      <c r="AX52">
        <f>IF(Z52&gt;0, (R52*SUMPRODUCT(K52:$K$98, X52:$X$98)-K52*$AZ$3)/Z52, 0)</f>
        <v>140.68473841753217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41"/>
        <v>50000</v>
      </c>
      <c r="S53">
        <f t="shared" si="42"/>
        <v>137.24306658723054</v>
      </c>
      <c r="U53">
        <f t="shared" si="57"/>
        <v>2.763239E-2</v>
      </c>
      <c r="V53">
        <f t="shared" si="58"/>
        <v>0.01</v>
      </c>
      <c r="W53">
        <f t="shared" si="34"/>
        <v>0.4388343357285584</v>
      </c>
      <c r="X53">
        <f t="shared" si="35"/>
        <v>1.212604151024246E-2</v>
      </c>
      <c r="Y53">
        <f t="shared" si="36"/>
        <v>4.3883433572855842E-3</v>
      </c>
      <c r="Z53">
        <f t="shared" si="37"/>
        <v>0.42231995086103036</v>
      </c>
      <c r="AB53">
        <f t="shared" si="38"/>
        <v>61.737293730603731</v>
      </c>
      <c r="AC53">
        <f t="shared" si="27"/>
        <v>57.960485137136324</v>
      </c>
      <c r="AE53">
        <f t="shared" si="43"/>
        <v>0</v>
      </c>
      <c r="AF53">
        <f t="shared" si="44"/>
        <v>0</v>
      </c>
      <c r="AG53">
        <f t="shared" si="45"/>
        <v>-10.557998771525758</v>
      </c>
      <c r="AH53">
        <f t="shared" si="46"/>
        <v>-606.302075512123</v>
      </c>
      <c r="AI53">
        <f t="shared" si="39"/>
        <v>-616.86007428364871</v>
      </c>
      <c r="AJ53">
        <f t="shared" si="47"/>
        <v>3.7768085934674076</v>
      </c>
      <c r="AK53">
        <f t="shared" si="59"/>
        <v>4.3216105611422613</v>
      </c>
      <c r="AL53">
        <f t="shared" si="40"/>
        <v>-608.76165512903901</v>
      </c>
      <c r="AN53">
        <f t="shared" si="48"/>
        <v>0</v>
      </c>
      <c r="AO53">
        <f t="shared" si="49"/>
        <v>0</v>
      </c>
      <c r="AP53">
        <f t="shared" si="50"/>
        <v>-9.3449033804330534E-2</v>
      </c>
      <c r="AQ53">
        <f t="shared" si="51"/>
        <v>-5.3663903904755168</v>
      </c>
      <c r="AR53">
        <f t="shared" si="52"/>
        <v>-5.4598394242798474</v>
      </c>
      <c r="AS53">
        <f t="shared" si="53"/>
        <v>3.3428599639097882E-2</v>
      </c>
      <c r="AT53">
        <f t="shared" si="54"/>
        <v>3.8250651487713117E-2</v>
      </c>
      <c r="AU53">
        <f t="shared" si="55"/>
        <v>-5.388160173153036</v>
      </c>
      <c r="AW53">
        <v>50</v>
      </c>
      <c r="AX53">
        <f>IF(Z53&gt;0, (R53*SUMPRODUCT(K53:$K$98, X53:$X$98)-K53*$AZ$3)/Z53, 0)</f>
        <v>137.24306658723054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41"/>
        <v>50000</v>
      </c>
      <c r="S54">
        <f t="shared" si="42"/>
        <v>133.83864805272214</v>
      </c>
      <c r="U54">
        <f t="shared" si="57"/>
        <v>3.0610310000000002E-2</v>
      </c>
      <c r="V54">
        <f t="shared" si="58"/>
        <v>0.01</v>
      </c>
      <c r="W54">
        <f t="shared" si="34"/>
        <v>0.42231995086103036</v>
      </c>
      <c r="X54">
        <f t="shared" si="35"/>
        <v>1.2927344615040907E-2</v>
      </c>
      <c r="Y54">
        <f t="shared" si="36"/>
        <v>4.2231995086103036E-3</v>
      </c>
      <c r="Z54">
        <f t="shared" si="37"/>
        <v>0.40516940673737911</v>
      </c>
      <c r="AB54">
        <f t="shared" si="38"/>
        <v>57.960485137136324</v>
      </c>
      <c r="AC54">
        <f t="shared" si="27"/>
        <v>54.22732563005431</v>
      </c>
      <c r="AE54">
        <f t="shared" si="43"/>
        <v>0</v>
      </c>
      <c r="AF54">
        <f t="shared" si="44"/>
        <v>0</v>
      </c>
      <c r="AG54">
        <f t="shared" si="45"/>
        <v>-10.129235168434478</v>
      </c>
      <c r="AH54">
        <f t="shared" si="46"/>
        <v>-646.36723075204532</v>
      </c>
      <c r="AI54">
        <f t="shared" si="39"/>
        <v>-656.49646592047975</v>
      </c>
      <c r="AJ54">
        <f t="shared" si="47"/>
        <v>3.7331595070820143</v>
      </c>
      <c r="AK54">
        <f t="shared" si="59"/>
        <v>4.057233959599543</v>
      </c>
      <c r="AL54">
        <f t="shared" si="40"/>
        <v>-648.70607245379813</v>
      </c>
      <c r="AN54">
        <f t="shared" si="48"/>
        <v>0</v>
      </c>
      <c r="AO54">
        <f t="shared" si="49"/>
        <v>0</v>
      </c>
      <c r="AP54">
        <f t="shared" si="50"/>
        <v>-8.0048249618157319E-2</v>
      </c>
      <c r="AQ54">
        <f t="shared" si="51"/>
        <v>-5.1080426677697091</v>
      </c>
      <c r="AR54">
        <f t="shared" si="52"/>
        <v>-5.188090917387866</v>
      </c>
      <c r="AS54">
        <f t="shared" si="53"/>
        <v>2.9502018574763159E-2</v>
      </c>
      <c r="AT54">
        <f t="shared" si="54"/>
        <v>3.2063079922300237E-2</v>
      </c>
      <c r="AU54">
        <f t="shared" si="55"/>
        <v>-5.1265258188908023</v>
      </c>
      <c r="AW54">
        <v>51</v>
      </c>
      <c r="AX54">
        <f>IF(Z54&gt;0, (R54*SUMPRODUCT(K54:$K$98, X54:$X$98)-K54*$AZ$3)/Z54, 0)</f>
        <v>133.83864805272214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41"/>
        <v>50000</v>
      </c>
      <c r="S55">
        <f t="shared" si="42"/>
        <v>130.53791287479004</v>
      </c>
      <c r="U55">
        <f t="shared" si="57"/>
        <v>3.3721785999999997E-2</v>
      </c>
      <c r="V55">
        <f t="shared" si="58"/>
        <v>0.01</v>
      </c>
      <c r="W55">
        <f t="shared" si="34"/>
        <v>0.40516940673737911</v>
      </c>
      <c r="X55">
        <f t="shared" si="35"/>
        <v>1.3663036027744855E-2</v>
      </c>
      <c r="Y55">
        <f t="shared" si="36"/>
        <v>4.0516940673737912E-3</v>
      </c>
      <c r="Z55">
        <f t="shared" si="37"/>
        <v>0.38745467664226046</v>
      </c>
      <c r="AB55">
        <f t="shared" si="38"/>
        <v>54.22732563005431</v>
      </c>
      <c r="AC55">
        <f t="shared" si="27"/>
        <v>50.577524822457342</v>
      </c>
      <c r="AE55">
        <f t="shared" si="43"/>
        <v>0</v>
      </c>
      <c r="AF55">
        <f t="shared" si="44"/>
        <v>0</v>
      </c>
      <c r="AG55">
        <f t="shared" si="45"/>
        <v>-9.686366916056512</v>
      </c>
      <c r="AH55">
        <f t="shared" si="46"/>
        <v>-683.1518013872427</v>
      </c>
      <c r="AI55">
        <f t="shared" si="39"/>
        <v>-692.8381683032992</v>
      </c>
      <c r="AJ55">
        <f t="shared" si="47"/>
        <v>3.6498008075969679</v>
      </c>
      <c r="AK55">
        <f t="shared" si="59"/>
        <v>3.7959127941038022</v>
      </c>
      <c r="AL55">
        <f t="shared" si="40"/>
        <v>-685.39245470159835</v>
      </c>
      <c r="AN55">
        <f t="shared" si="48"/>
        <v>0</v>
      </c>
      <c r="AO55">
        <f t="shared" si="49"/>
        <v>0</v>
      </c>
      <c r="AP55">
        <f t="shared" si="50"/>
        <v>-6.8346783195247895E-2</v>
      </c>
      <c r="AQ55">
        <f t="shared" si="51"/>
        <v>-4.8203034701751459</v>
      </c>
      <c r="AR55">
        <f t="shared" si="52"/>
        <v>-4.8886502533703942</v>
      </c>
      <c r="AS55">
        <f t="shared" si="53"/>
        <v>2.5752910938069952E-2</v>
      </c>
      <c r="AT55">
        <f t="shared" si="54"/>
        <v>2.6783873769702517E-2</v>
      </c>
      <c r="AU55">
        <f t="shared" si="55"/>
        <v>-4.8361134686626208</v>
      </c>
      <c r="AW55">
        <v>52</v>
      </c>
      <c r="AX55">
        <f>IF(Z55&gt;0, (R55*SUMPRODUCT(K55:$K$98, X55:$X$98)-K55*$AZ$3)/Z55, 0)</f>
        <v>130.53791287479004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41"/>
        <v>50000</v>
      </c>
      <c r="S56">
        <f t="shared" si="42"/>
        <v>128.60996710795385</v>
      </c>
      <c r="U56">
        <f t="shared" si="57"/>
        <v>4.5614701000000001E-2</v>
      </c>
      <c r="V56">
        <f t="shared" si="58"/>
        <v>0.01</v>
      </c>
      <c r="W56">
        <f t="shared" si="34"/>
        <v>0.38745467664226046</v>
      </c>
      <c r="X56">
        <f t="shared" si="35"/>
        <v>1.7673629226088394E-2</v>
      </c>
      <c r="Y56">
        <f t="shared" si="36"/>
        <v>3.8745467664226046E-3</v>
      </c>
      <c r="Z56">
        <f t="shared" si="37"/>
        <v>0.36590650064974944</v>
      </c>
      <c r="AB56">
        <f t="shared" si="38"/>
        <v>50.577524822457342</v>
      </c>
      <c r="AC56">
        <f t="shared" si="27"/>
        <v>47.05922301315077</v>
      </c>
      <c r="AE56">
        <f t="shared" si="43"/>
        <v>0</v>
      </c>
      <c r="AF56">
        <f t="shared" si="44"/>
        <v>0</v>
      </c>
      <c r="AG56">
        <f t="shared" si="45"/>
        <v>-9.1476625162437362</v>
      </c>
      <c r="AH56">
        <f t="shared" si="46"/>
        <v>-883.68146130441971</v>
      </c>
      <c r="AI56">
        <f t="shared" si="39"/>
        <v>-892.82912382066343</v>
      </c>
      <c r="AJ56">
        <f t="shared" si="47"/>
        <v>3.5183018093065712</v>
      </c>
      <c r="AK56">
        <f t="shared" si="59"/>
        <v>3.5404267375720142</v>
      </c>
      <c r="AL56">
        <f t="shared" si="40"/>
        <v>-885.77039527378486</v>
      </c>
      <c r="AN56">
        <f t="shared" si="48"/>
        <v>0</v>
      </c>
      <c r="AO56">
        <f t="shared" si="49"/>
        <v>0</v>
      </c>
      <c r="AP56">
        <f t="shared" si="50"/>
        <v>-5.7630086860296741E-2</v>
      </c>
      <c r="AQ56">
        <f t="shared" si="51"/>
        <v>-5.5671751424340306</v>
      </c>
      <c r="AR56">
        <f t="shared" si="52"/>
        <v>-5.6248052292943269</v>
      </c>
      <c r="AS56">
        <f t="shared" si="53"/>
        <v>2.2165229479228245E-2</v>
      </c>
      <c r="AT56">
        <f t="shared" si="54"/>
        <v>2.2304616075033583E-2</v>
      </c>
      <c r="AU56">
        <f t="shared" si="55"/>
        <v>-5.5803353837400653</v>
      </c>
      <c r="AW56">
        <v>53</v>
      </c>
      <c r="AX56">
        <f>IF(Z56&gt;0, (R56*SUMPRODUCT(K56:$K$98, X56:$X$98)-K56*$AZ$3)/Z56, 0)</f>
        <v>128.60996710795385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41"/>
        <v>50000</v>
      </c>
      <c r="S57">
        <f t="shared" si="42"/>
        <v>125.13946782968443</v>
      </c>
      <c r="U57">
        <f t="shared" si="57"/>
        <v>5.8461241999999997E-2</v>
      </c>
      <c r="V57">
        <f t="shared" si="58"/>
        <v>0.01</v>
      </c>
      <c r="W57">
        <f t="shared" si="34"/>
        <v>0.36590650064974944</v>
      </c>
      <c r="X57">
        <f t="shared" si="35"/>
        <v>2.1391348483858159E-2</v>
      </c>
      <c r="Y57">
        <f t="shared" si="36"/>
        <v>3.6590650064974944E-3</v>
      </c>
      <c r="Z57">
        <f t="shared" si="37"/>
        <v>0.34085608715939381</v>
      </c>
      <c r="AB57">
        <f t="shared" si="38"/>
        <v>47.05922301315077</v>
      </c>
      <c r="AC57">
        <f t="shared" si="27"/>
        <v>42.654549353635076</v>
      </c>
      <c r="AE57">
        <f t="shared" si="43"/>
        <v>0</v>
      </c>
      <c r="AF57">
        <f t="shared" si="44"/>
        <v>0</v>
      </c>
      <c r="AG57">
        <f t="shared" si="45"/>
        <v>-8.5214021789848449</v>
      </c>
      <c r="AH57">
        <f t="shared" si="46"/>
        <v>-1069.567424192908</v>
      </c>
      <c r="AI57">
        <f t="shared" si="39"/>
        <v>-1078.0888263718928</v>
      </c>
      <c r="AJ57">
        <f t="shared" si="47"/>
        <v>4.4046736595156943</v>
      </c>
      <c r="AK57">
        <f t="shared" si="59"/>
        <v>3.2941456109205545</v>
      </c>
      <c r="AL57">
        <f t="shared" si="40"/>
        <v>-1070.3900071014564</v>
      </c>
      <c r="AN57">
        <f t="shared" si="48"/>
        <v>0</v>
      </c>
      <c r="AO57">
        <f t="shared" si="49"/>
        <v>0</v>
      </c>
      <c r="AP57">
        <f t="shared" si="50"/>
        <v>-4.7932731729707988E-2</v>
      </c>
      <c r="AQ57">
        <f t="shared" si="51"/>
        <v>-6.0162972400371926</v>
      </c>
      <c r="AR57">
        <f t="shared" si="52"/>
        <v>-6.0642299717668999</v>
      </c>
      <c r="AS57">
        <f t="shared" si="53"/>
        <v>2.4776208943541333E-2</v>
      </c>
      <c r="AT57">
        <f t="shared" si="54"/>
        <v>1.852950893882822E-2</v>
      </c>
      <c r="AU57">
        <f t="shared" si="55"/>
        <v>-6.0209242538845293</v>
      </c>
      <c r="AW57">
        <v>54</v>
      </c>
      <c r="AX57">
        <f>IF(Z57&gt;0, (R57*SUMPRODUCT(K57:$K$98, X57:$X$98)-K57*$AZ$3)/Z57, 0)</f>
        <v>125.13946782968443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41"/>
        <v>50000</v>
      </c>
      <c r="S58">
        <f t="shared" si="42"/>
        <v>120.48840720373346</v>
      </c>
      <c r="U58">
        <f t="shared" si="57"/>
        <v>7.2616817E-2</v>
      </c>
      <c r="V58">
        <f t="shared" si="58"/>
        <v>0.01</v>
      </c>
      <c r="W58">
        <f t="shared" si="34"/>
        <v>0.34085608715939381</v>
      </c>
      <c r="X58">
        <f t="shared" si="35"/>
        <v>2.4751884104589748E-2</v>
      </c>
      <c r="Y58">
        <f t="shared" si="36"/>
        <v>3.4085608715939382E-3</v>
      </c>
      <c r="Z58">
        <f t="shared" si="37"/>
        <v>0.31269564218321017</v>
      </c>
      <c r="AB58">
        <f t="shared" si="38"/>
        <v>42.654549353635076</v>
      </c>
      <c r="AC58">
        <f t="shared" si="27"/>
        <v>37.676199866203561</v>
      </c>
      <c r="AE58">
        <f t="shared" si="43"/>
        <v>0</v>
      </c>
      <c r="AF58">
        <f t="shared" si="44"/>
        <v>0</v>
      </c>
      <c r="AG58">
        <f t="shared" si="45"/>
        <v>-7.8173910545802539</v>
      </c>
      <c r="AH58">
        <f t="shared" si="46"/>
        <v>-1237.5942052294874</v>
      </c>
      <c r="AI58">
        <f t="shared" si="39"/>
        <v>-1245.4115962840676</v>
      </c>
      <c r="AJ58">
        <f t="shared" si="47"/>
        <v>4.9783494874315153</v>
      </c>
      <c r="AK58">
        <f t="shared" si="59"/>
        <v>2.9858184547544555</v>
      </c>
      <c r="AL58">
        <f t="shared" si="40"/>
        <v>-1237.4474283418815</v>
      </c>
      <c r="AN58">
        <f t="shared" si="48"/>
        <v>0</v>
      </c>
      <c r="AO58">
        <f t="shared" si="49"/>
        <v>0</v>
      </c>
      <c r="AP58">
        <f t="shared" si="50"/>
        <v>-3.9261323217932693E-2</v>
      </c>
      <c r="AQ58">
        <f t="shared" si="51"/>
        <v>-6.2155757291541036</v>
      </c>
      <c r="AR58">
        <f t="shared" si="52"/>
        <v>-6.2548370523720358</v>
      </c>
      <c r="AS58">
        <f t="shared" si="53"/>
        <v>2.5002790183223485E-2</v>
      </c>
      <c r="AT58">
        <f t="shared" si="54"/>
        <v>1.4995691350696718E-2</v>
      </c>
      <c r="AU58">
        <f t="shared" si="55"/>
        <v>-6.2148385708381149</v>
      </c>
      <c r="AW58">
        <v>55</v>
      </c>
      <c r="AX58">
        <f>IF(Z58&gt;0, (R58*SUMPRODUCT(K58:$K$98, X58:$X$98)-K58*$AZ$3)/Z58, 0)</f>
        <v>120.48840720373346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41"/>
        <v>50000</v>
      </c>
      <c r="S59">
        <f t="shared" si="42"/>
        <v>114.86240426044115</v>
      </c>
      <c r="U59">
        <f t="shared" si="57"/>
        <v>8.8271367000000003E-2</v>
      </c>
      <c r="V59">
        <f t="shared" si="58"/>
        <v>0.01</v>
      </c>
      <c r="W59">
        <f t="shared" si="34"/>
        <v>0.31269564218321017</v>
      </c>
      <c r="X59">
        <f t="shared" si="35"/>
        <v>2.7602071790454825E-2</v>
      </c>
      <c r="Y59">
        <f t="shared" si="36"/>
        <v>3.1269564218321015E-3</v>
      </c>
      <c r="Z59">
        <f t="shared" si="37"/>
        <v>0.28196661397092326</v>
      </c>
      <c r="AB59">
        <f t="shared" si="38"/>
        <v>37.676199866203561</v>
      </c>
      <c r="AC59">
        <f t="shared" si="27"/>
        <v>32.387363201875942</v>
      </c>
      <c r="AE59">
        <f t="shared" si="43"/>
        <v>0</v>
      </c>
      <c r="AF59">
        <f t="shared" si="44"/>
        <v>0</v>
      </c>
      <c r="AG59">
        <f t="shared" si="45"/>
        <v>-7.0491653492730819</v>
      </c>
      <c r="AH59">
        <f t="shared" si="46"/>
        <v>-1380.1035895227412</v>
      </c>
      <c r="AI59">
        <f t="shared" si="39"/>
        <v>-1387.1527548720144</v>
      </c>
      <c r="AJ59">
        <f t="shared" si="47"/>
        <v>5.2888366643276186</v>
      </c>
      <c r="AK59">
        <f t="shared" si="59"/>
        <v>2.6373339906342497</v>
      </c>
      <c r="AL59">
        <f t="shared" si="40"/>
        <v>-1379.2265842170525</v>
      </c>
      <c r="AN59">
        <f t="shared" si="48"/>
        <v>0</v>
      </c>
      <c r="AO59">
        <f t="shared" si="49"/>
        <v>0</v>
      </c>
      <c r="AP59">
        <f t="shared" si="50"/>
        <v>-3.1609874388462154E-2</v>
      </c>
      <c r="AQ59">
        <f t="shared" si="51"/>
        <v>-6.1886619119209954</v>
      </c>
      <c r="AR59">
        <f t="shared" si="52"/>
        <v>-6.2202717863094579</v>
      </c>
      <c r="AS59">
        <f t="shared" si="53"/>
        <v>2.3716206719101705E-2</v>
      </c>
      <c r="AT59">
        <f t="shared" si="54"/>
        <v>1.1826335748099173E-2</v>
      </c>
      <c r="AU59">
        <f t="shared" si="55"/>
        <v>-6.1847292438422565</v>
      </c>
      <c r="AW59">
        <v>56</v>
      </c>
      <c r="AX59">
        <f>IF(Z59&gt;0, (R59*SUMPRODUCT(K59:$K$98, X59:$X$98)-K59*$AZ$3)/Z59, 0)</f>
        <v>114.86240426044115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41"/>
        <v>50000</v>
      </c>
      <c r="S60">
        <f t="shared" si="42"/>
        <v>108.15935926589333</v>
      </c>
      <c r="U60">
        <f t="shared" si="57"/>
        <v>0.103819197</v>
      </c>
      <c r="V60">
        <f t="shared" si="58"/>
        <v>0.01</v>
      </c>
      <c r="W60">
        <f t="shared" si="34"/>
        <v>0.28196661397092326</v>
      </c>
      <c r="X60">
        <f t="shared" si="35"/>
        <v>2.9273547443270233E-2</v>
      </c>
      <c r="Y60">
        <f t="shared" si="36"/>
        <v>2.8196661397092327E-3</v>
      </c>
      <c r="Z60">
        <f t="shared" si="37"/>
        <v>0.24987340038794381</v>
      </c>
      <c r="AB60">
        <f t="shared" si="38"/>
        <v>32.387363201875942</v>
      </c>
      <c r="AC60">
        <f t="shared" si="27"/>
        <v>27.026146883550023</v>
      </c>
      <c r="AE60">
        <f t="shared" si="43"/>
        <v>0</v>
      </c>
      <c r="AF60">
        <f t="shared" si="44"/>
        <v>0</v>
      </c>
      <c r="AG60">
        <f t="shared" si="45"/>
        <v>-6.2468350096985956</v>
      </c>
      <c r="AH60">
        <f t="shared" si="46"/>
        <v>-1463.6773721635116</v>
      </c>
      <c r="AI60">
        <f t="shared" si="39"/>
        <v>-1469.9242071732101</v>
      </c>
      <c r="AJ60">
        <f t="shared" si="47"/>
        <v>5.3612163183259192</v>
      </c>
      <c r="AK60">
        <f t="shared" si="59"/>
        <v>2.2671154241313163</v>
      </c>
      <c r="AL60">
        <f t="shared" si="40"/>
        <v>-1462.2958754307529</v>
      </c>
      <c r="AN60">
        <f t="shared" si="48"/>
        <v>0</v>
      </c>
      <c r="AO60">
        <f t="shared" si="49"/>
        <v>0</v>
      </c>
      <c r="AP60">
        <f t="shared" si="50"/>
        <v>-2.5010771310979039E-2</v>
      </c>
      <c r="AQ60">
        <f t="shared" si="51"/>
        <v>-5.8601996005017964</v>
      </c>
      <c r="AR60">
        <f t="shared" si="52"/>
        <v>-5.8852103718127751</v>
      </c>
      <c r="AS60">
        <f t="shared" si="53"/>
        <v>2.1464974675681116E-2</v>
      </c>
      <c r="AT60">
        <f t="shared" si="54"/>
        <v>9.0769654265732622E-3</v>
      </c>
      <c r="AU60">
        <f t="shared" si="55"/>
        <v>-5.8546684317105209</v>
      </c>
      <c r="AW60">
        <v>57</v>
      </c>
      <c r="AX60">
        <f>IF(Z60&gt;0, (R60*SUMPRODUCT(K60:$K$98, X60:$X$98)-K60*$AZ$3)/Z60, 0)</f>
        <v>108.15935926589333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41"/>
        <v>50000</v>
      </c>
      <c r="S61">
        <f t="shared" si="42"/>
        <v>100.83321758039509</v>
      </c>
      <c r="U61">
        <f t="shared" si="57"/>
        <v>0.120610461</v>
      </c>
      <c r="V61">
        <f t="shared" si="58"/>
        <v>0.01</v>
      </c>
      <c r="W61">
        <f t="shared" si="34"/>
        <v>0.24987340038794381</v>
      </c>
      <c r="X61">
        <f t="shared" si="35"/>
        <v>3.0137346012427482E-2</v>
      </c>
      <c r="Y61">
        <f t="shared" si="36"/>
        <v>2.4987340038794383E-3</v>
      </c>
      <c r="Z61">
        <f t="shared" si="37"/>
        <v>0.2172373203716369</v>
      </c>
      <c r="AB61">
        <f t="shared" si="38"/>
        <v>27.026146883550023</v>
      </c>
      <c r="AC61">
        <f t="shared" si="27"/>
        <v>21.904737991615256</v>
      </c>
      <c r="AE61">
        <f t="shared" si="43"/>
        <v>0</v>
      </c>
      <c r="AF61">
        <f t="shared" si="44"/>
        <v>0</v>
      </c>
      <c r="AG61">
        <f t="shared" si="45"/>
        <v>-5.4309330092909223</v>
      </c>
      <c r="AH61">
        <f t="shared" si="46"/>
        <v>-1506.8673006213742</v>
      </c>
      <c r="AI61">
        <f t="shared" si="39"/>
        <v>-1512.298233630665</v>
      </c>
      <c r="AJ61">
        <f t="shared" si="47"/>
        <v>5.1214088919347667</v>
      </c>
      <c r="AK61">
        <f t="shared" si="59"/>
        <v>1.8918302818485018</v>
      </c>
      <c r="AL61">
        <f t="shared" si="40"/>
        <v>-1505.2849944568816</v>
      </c>
      <c r="AN61">
        <f t="shared" si="48"/>
        <v>0</v>
      </c>
      <c r="AO61">
        <f t="shared" si="49"/>
        <v>0</v>
      </c>
      <c r="AP61">
        <f t="shared" si="50"/>
        <v>-1.9414377625077223E-2</v>
      </c>
      <c r="AQ61">
        <f t="shared" si="51"/>
        <v>-5.3867154603263501</v>
      </c>
      <c r="AR61">
        <f t="shared" si="52"/>
        <v>-5.4061298379514273</v>
      </c>
      <c r="AS61">
        <f t="shared" si="53"/>
        <v>1.8307897746179636E-2</v>
      </c>
      <c r="AT61">
        <f t="shared" si="54"/>
        <v>6.762872499353199E-3</v>
      </c>
      <c r="AU61">
        <f t="shared" si="55"/>
        <v>-5.3810590677058938</v>
      </c>
      <c r="AW61">
        <v>58</v>
      </c>
      <c r="AX61">
        <f>IF(Z61&gt;0, (R61*SUMPRODUCT(K61:$K$98, X61:$X$98)-K61*$AZ$3)/Z61, 0)</f>
        <v>100.83321758039509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41"/>
        <v>50000</v>
      </c>
      <c r="S62">
        <f t="shared" si="42"/>
        <v>92.83124781047637</v>
      </c>
      <c r="U62">
        <f t="shared" si="57"/>
        <v>0.138204574</v>
      </c>
      <c r="V62">
        <f t="shared" si="58"/>
        <v>0.01</v>
      </c>
      <c r="W62">
        <f t="shared" si="34"/>
        <v>0.2172373203716369</v>
      </c>
      <c r="X62">
        <f t="shared" si="35"/>
        <v>3.00231913188636E-2</v>
      </c>
      <c r="Y62">
        <f t="shared" si="36"/>
        <v>2.1723732037163689E-3</v>
      </c>
      <c r="Z62">
        <f t="shared" si="37"/>
        <v>0.18504175584905691</v>
      </c>
      <c r="AB62">
        <f t="shared" si="38"/>
        <v>21.904737991615256</v>
      </c>
      <c r="AC62">
        <f t="shared" si="27"/>
        <v>17.177657092509467</v>
      </c>
      <c r="AE62">
        <f t="shared" si="43"/>
        <v>0</v>
      </c>
      <c r="AF62">
        <f t="shared" si="44"/>
        <v>0</v>
      </c>
      <c r="AG62">
        <f t="shared" si="45"/>
        <v>-4.626043896226423</v>
      </c>
      <c r="AH62">
        <f t="shared" si="46"/>
        <v>-1501.15956594318</v>
      </c>
      <c r="AI62">
        <f t="shared" si="39"/>
        <v>-1505.7856098394066</v>
      </c>
      <c r="AJ62">
        <f t="shared" si="47"/>
        <v>4.7270808991057898</v>
      </c>
      <c r="AK62">
        <f t="shared" si="59"/>
        <v>1.5333316594130681</v>
      </c>
      <c r="AL62">
        <f t="shared" si="40"/>
        <v>-1499.5251972808876</v>
      </c>
      <c r="AN62">
        <f t="shared" si="48"/>
        <v>0</v>
      </c>
      <c r="AO62">
        <f t="shared" si="49"/>
        <v>0</v>
      </c>
      <c r="AP62">
        <f t="shared" si="50"/>
        <v>-1.4765248267569213E-2</v>
      </c>
      <c r="AQ62">
        <f t="shared" si="51"/>
        <v>-4.7913496234802304</v>
      </c>
      <c r="AR62">
        <f t="shared" si="52"/>
        <v>-4.8061148717478002</v>
      </c>
      <c r="AS62">
        <f t="shared" si="53"/>
        <v>1.5087734708508929E-2</v>
      </c>
      <c r="AT62">
        <f t="shared" si="54"/>
        <v>4.8940354081434146E-3</v>
      </c>
      <c r="AU62">
        <f t="shared" si="55"/>
        <v>-4.7861331016311475</v>
      </c>
      <c r="AW62">
        <v>59</v>
      </c>
      <c r="AX62">
        <f>IF(Z62&gt;0, (R62*SUMPRODUCT(K62:$K$98, X62:$X$98)-K62*$AZ$3)/Z62, 0)</f>
        <v>92.83124781047637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41"/>
        <v>50000</v>
      </c>
      <c r="S63">
        <f t="shared" si="42"/>
        <v>84.11628818156359</v>
      </c>
      <c r="U63">
        <f t="shared" si="57"/>
        <v>0.156383199</v>
      </c>
      <c r="V63">
        <f t="shared" si="58"/>
        <v>0.01</v>
      </c>
      <c r="W63">
        <f t="shared" si="34"/>
        <v>0.18504175584905691</v>
      </c>
      <c r="X63">
        <f t="shared" si="35"/>
        <v>2.8937421728252481E-2</v>
      </c>
      <c r="Y63">
        <f t="shared" si="36"/>
        <v>1.8504175584905691E-3</v>
      </c>
      <c r="Z63">
        <f t="shared" si="37"/>
        <v>0.15425391656231385</v>
      </c>
      <c r="AB63">
        <f t="shared" si="38"/>
        <v>17.177657092509467</v>
      </c>
      <c r="AC63">
        <f t="shared" si="27"/>
        <v>12.975266898690457</v>
      </c>
      <c r="AE63">
        <f t="shared" si="43"/>
        <v>0</v>
      </c>
      <c r="AF63">
        <f t="shared" si="44"/>
        <v>0</v>
      </c>
      <c r="AG63">
        <f t="shared" si="45"/>
        <v>-3.8563479140578463</v>
      </c>
      <c r="AH63">
        <f t="shared" si="46"/>
        <v>-1446.871086412624</v>
      </c>
      <c r="AI63">
        <f t="shared" si="39"/>
        <v>-1450.7274343266818</v>
      </c>
      <c r="AJ63">
        <f t="shared" si="47"/>
        <v>4.20239019381901</v>
      </c>
      <c r="AK63">
        <f t="shared" si="59"/>
        <v>1.2024359964756628</v>
      </c>
      <c r="AL63">
        <f t="shared" si="40"/>
        <v>-1445.3226081363871</v>
      </c>
      <c r="AN63">
        <f t="shared" si="48"/>
        <v>0</v>
      </c>
      <c r="AO63">
        <f t="shared" si="49"/>
        <v>0</v>
      </c>
      <c r="AP63">
        <f t="shared" si="50"/>
        <v>-1.0989784845340926E-2</v>
      </c>
      <c r="AQ63">
        <f t="shared" si="51"/>
        <v>-4.123279925199431</v>
      </c>
      <c r="AR63">
        <f t="shared" si="52"/>
        <v>-4.1342697100447721</v>
      </c>
      <c r="AS63">
        <f t="shared" si="53"/>
        <v>1.1975932954048481E-2</v>
      </c>
      <c r="AT63">
        <f t="shared" si="54"/>
        <v>3.4266910522748116E-3</v>
      </c>
      <c r="AU63">
        <f t="shared" si="55"/>
        <v>-4.1188670860384482</v>
      </c>
      <c r="AW63">
        <v>60</v>
      </c>
      <c r="AX63">
        <f>IF(Z63&gt;0, (R63*SUMPRODUCT(K63:$K$98, X63:$X$98)-K63*$AZ$3)/Z63, 0)</f>
        <v>84.11628818156359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41"/>
        <v>50000</v>
      </c>
      <c r="S64">
        <f t="shared" si="42"/>
        <v>74.676316179163777</v>
      </c>
      <c r="U64">
        <f t="shared" si="57"/>
        <v>0.17588848000000001</v>
      </c>
      <c r="V64">
        <f t="shared" si="58"/>
        <v>0.01</v>
      </c>
      <c r="W64">
        <f t="shared" si="34"/>
        <v>0.15425391656231385</v>
      </c>
      <c r="X64">
        <f t="shared" si="35"/>
        <v>2.713148691819221E-2</v>
      </c>
      <c r="Y64">
        <f t="shared" si="36"/>
        <v>1.5425391656231386E-3</v>
      </c>
      <c r="Z64">
        <f t="shared" si="37"/>
        <v>0.12557989047849852</v>
      </c>
      <c r="AB64">
        <f t="shared" si="38"/>
        <v>12.975266898690457</v>
      </c>
      <c r="AC64">
        <f t="shared" si="27"/>
        <v>9.3778436071171143</v>
      </c>
      <c r="AE64">
        <f t="shared" si="43"/>
        <v>0</v>
      </c>
      <c r="AF64">
        <f t="shared" si="44"/>
        <v>0</v>
      </c>
      <c r="AG64">
        <f t="shared" si="45"/>
        <v>-3.1394972619624628</v>
      </c>
      <c r="AH64">
        <f t="shared" si="46"/>
        <v>-1356.5743459096104</v>
      </c>
      <c r="AI64">
        <f t="shared" si="39"/>
        <v>-1359.713843171573</v>
      </c>
      <c r="AJ64">
        <f t="shared" si="47"/>
        <v>3.5974232915733424</v>
      </c>
      <c r="AK64">
        <f t="shared" si="59"/>
        <v>0.90826868290833207</v>
      </c>
      <c r="AL64">
        <f t="shared" si="40"/>
        <v>-1355.2081511970914</v>
      </c>
      <c r="AN64">
        <f t="shared" si="48"/>
        <v>0</v>
      </c>
      <c r="AO64">
        <f t="shared" si="49"/>
        <v>0</v>
      </c>
      <c r="AP64">
        <f t="shared" si="50"/>
        <v>-7.988312897244167E-3</v>
      </c>
      <c r="AQ64">
        <f t="shared" si="51"/>
        <v>-3.4517438428108047</v>
      </c>
      <c r="AR64">
        <f t="shared" si="52"/>
        <v>-3.4597321557080494</v>
      </c>
      <c r="AS64">
        <f t="shared" si="53"/>
        <v>9.1534855676091657E-3</v>
      </c>
      <c r="AT64">
        <f t="shared" si="54"/>
        <v>2.3110497727601943E-3</v>
      </c>
      <c r="AU64">
        <f t="shared" si="55"/>
        <v>-3.4482676203676803</v>
      </c>
      <c r="AW64">
        <v>61</v>
      </c>
      <c r="AX64">
        <f>IF(Z64&gt;0, (R64*SUMPRODUCT(K64:$K$98, X64:$X$98)-K64*$AZ$3)/Z64, 0)</f>
        <v>74.676316179163777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41"/>
        <v>50000</v>
      </c>
      <c r="S65">
        <f t="shared" si="42"/>
        <v>64.137673096373661</v>
      </c>
      <c r="U65">
        <f t="shared" si="57"/>
        <v>0.195947922</v>
      </c>
      <c r="V65">
        <f t="shared" si="58"/>
        <v>0.01</v>
      </c>
      <c r="W65">
        <f t="shared" si="34"/>
        <v>0.12557989047849852</v>
      </c>
      <c r="X65">
        <f t="shared" si="35"/>
        <v>2.4607118584249368E-2</v>
      </c>
      <c r="Y65">
        <f t="shared" si="36"/>
        <v>1.2557989047849852E-3</v>
      </c>
      <c r="Z65">
        <f t="shared" si="37"/>
        <v>9.9716972989464164E-2</v>
      </c>
      <c r="AB65">
        <f t="shared" si="38"/>
        <v>9.3778436071171143</v>
      </c>
      <c r="AC65">
        <f t="shared" si="27"/>
        <v>6.3956146157581744</v>
      </c>
      <c r="AE65">
        <f t="shared" si="43"/>
        <v>0</v>
      </c>
      <c r="AF65">
        <f t="shared" si="44"/>
        <v>0</v>
      </c>
      <c r="AG65">
        <f t="shared" si="45"/>
        <v>-2.4929243247366042</v>
      </c>
      <c r="AH65">
        <f t="shared" si="46"/>
        <v>-1230.3559292124685</v>
      </c>
      <c r="AI65">
        <f t="shared" si="39"/>
        <v>-1232.8488535372051</v>
      </c>
      <c r="AJ65">
        <f t="shared" si="47"/>
        <v>2.9822289913589399</v>
      </c>
      <c r="AK65">
        <f t="shared" si="59"/>
        <v>0.65644905249819807</v>
      </c>
      <c r="AL65">
        <f t="shared" si="40"/>
        <v>-1229.2101754933481</v>
      </c>
      <c r="AN65">
        <f t="shared" si="48"/>
        <v>0</v>
      </c>
      <c r="AO65">
        <f t="shared" si="49"/>
        <v>0</v>
      </c>
      <c r="AP65">
        <f t="shared" si="50"/>
        <v>-5.6635146926526181E-3</v>
      </c>
      <c r="AQ65">
        <f t="shared" si="51"/>
        <v>-2.795166629465704</v>
      </c>
      <c r="AR65">
        <f t="shared" si="52"/>
        <v>-2.8008301441583563</v>
      </c>
      <c r="AS65">
        <f t="shared" si="53"/>
        <v>6.775134544527538E-3</v>
      </c>
      <c r="AT65">
        <f t="shared" si="54"/>
        <v>1.4913444491317434E-3</v>
      </c>
      <c r="AU65">
        <f t="shared" si="55"/>
        <v>-2.7925636651646975</v>
      </c>
      <c r="AW65">
        <v>62</v>
      </c>
      <c r="AX65">
        <f>IF(Z65&gt;0, (R65*SUMPRODUCT(K65:$K$98, X65:$X$98)-K65*$AZ$3)/Z65, 0)</f>
        <v>64.137673096373661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41"/>
        <v>50000</v>
      </c>
      <c r="S66">
        <f t="shared" si="42"/>
        <v>52.161431785040527</v>
      </c>
      <c r="U66">
        <f t="shared" si="57"/>
        <v>0.21719401199999999</v>
      </c>
      <c r="V66">
        <f t="shared" si="58"/>
        <v>0.01</v>
      </c>
      <c r="W66">
        <f t="shared" si="34"/>
        <v>9.9716972989464164E-2</v>
      </c>
      <c r="X66">
        <f t="shared" si="35"/>
        <v>2.1657929428077354E-2</v>
      </c>
      <c r="Y66">
        <f t="shared" si="36"/>
        <v>9.971697298946417E-4</v>
      </c>
      <c r="Z66">
        <f t="shared" si="37"/>
        <v>7.706187383149217E-2</v>
      </c>
      <c r="AB66">
        <f t="shared" si="38"/>
        <v>6.3956146157581744</v>
      </c>
      <c r="AC66">
        <f t="shared" si="27"/>
        <v>4.0196576750887782</v>
      </c>
      <c r="AE66">
        <f t="shared" si="43"/>
        <v>0</v>
      </c>
      <c r="AF66">
        <f t="shared" si="44"/>
        <v>0</v>
      </c>
      <c r="AG66">
        <f t="shared" si="45"/>
        <v>-1.9265468457873043</v>
      </c>
      <c r="AH66">
        <f t="shared" si="46"/>
        <v>-1082.8964714038677</v>
      </c>
      <c r="AI66">
        <f t="shared" si="39"/>
        <v>-1084.823018249655</v>
      </c>
      <c r="AJ66">
        <f t="shared" si="47"/>
        <v>2.3759569406693961</v>
      </c>
      <c r="AK66">
        <f t="shared" si="59"/>
        <v>0.44769302310307224</v>
      </c>
      <c r="AL66">
        <f t="shared" si="40"/>
        <v>-1081.9993682858826</v>
      </c>
      <c r="AN66">
        <f t="shared" si="48"/>
        <v>0</v>
      </c>
      <c r="AO66">
        <f t="shared" si="49"/>
        <v>0</v>
      </c>
      <c r="AP66">
        <f t="shared" si="50"/>
        <v>-3.9078554175070732E-3</v>
      </c>
      <c r="AQ66">
        <f t="shared" si="51"/>
        <v>-2.1965740680681587</v>
      </c>
      <c r="AR66">
        <f t="shared" si="52"/>
        <v>-2.2004819234856656</v>
      </c>
      <c r="AS66">
        <f t="shared" si="53"/>
        <v>4.8194500033369595E-3</v>
      </c>
      <c r="AT66">
        <f t="shared" si="54"/>
        <v>9.0811163483465671E-4</v>
      </c>
      <c r="AU66">
        <f t="shared" si="55"/>
        <v>-2.1947543618474938</v>
      </c>
      <c r="AW66">
        <v>63</v>
      </c>
      <c r="AX66">
        <f>IF(Z66&gt;0, (R66*SUMPRODUCT(K66:$K$98, X66:$X$98)-K66*$AZ$3)/Z66, 0)</f>
        <v>52.161431785040527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1">$C$6</f>
        <v>50000</v>
      </c>
      <c r="S67">
        <f t="shared" ref="S67:S89" si="62">AX67</f>
        <v>38.003348055610012</v>
      </c>
      <c r="U67">
        <f t="shared" si="57"/>
        <v>0.239685495</v>
      </c>
      <c r="V67">
        <f t="shared" si="58"/>
        <v>0.01</v>
      </c>
      <c r="W67">
        <f t="shared" si="34"/>
        <v>7.706187383149217E-2</v>
      </c>
      <c r="X67">
        <f t="shared" si="35"/>
        <v>1.8470613374928748E-2</v>
      </c>
      <c r="Y67">
        <f t="shared" si="36"/>
        <v>7.7061873831492172E-4</v>
      </c>
      <c r="Z67">
        <f t="shared" si="37"/>
        <v>5.7820641718248494E-2</v>
      </c>
      <c r="AB67">
        <f t="shared" si="38"/>
        <v>4.0196576750887782</v>
      </c>
      <c r="AC67">
        <f t="shared" si="27"/>
        <v>2.1973779720173221</v>
      </c>
      <c r="AE67">
        <f t="shared" ref="AE67:AE89" si="63">$Z67*O67</f>
        <v>0</v>
      </c>
      <c r="AF67">
        <f t="shared" ref="AF67:AF89" si="64">-$Z67*P67</f>
        <v>0</v>
      </c>
      <c r="AG67">
        <f t="shared" ref="AG67:AG89" si="65">-$Z67*Q67</f>
        <v>-1.4455160429562124</v>
      </c>
      <c r="AH67">
        <f t="shared" ref="AH67:AH89" si="66">-X67*R67</f>
        <v>-923.53066874643741</v>
      </c>
      <c r="AI67">
        <f t="shared" si="39"/>
        <v>-924.97618478939364</v>
      </c>
      <c r="AJ67">
        <f t="shared" ref="AJ67:AJ89" si="67">AB67-AC67</f>
        <v>1.8222797030714561</v>
      </c>
      <c r="AK67">
        <f t="shared" si="59"/>
        <v>0.28137603725621452</v>
      </c>
      <c r="AL67">
        <f t="shared" si="40"/>
        <v>-922.87252904906597</v>
      </c>
      <c r="AN67">
        <f t="shared" ref="AN67:AN89" si="68">AE67*$K67</f>
        <v>0</v>
      </c>
      <c r="AO67">
        <f t="shared" ref="AO67:AO89" si="69">AF67*$K67</f>
        <v>0</v>
      </c>
      <c r="AP67">
        <f t="shared" ref="AP67:AP89" si="70">AG67*$K67</f>
        <v>-2.6179648242842745E-3</v>
      </c>
      <c r="AQ67">
        <f t="shared" ref="AQ67:AQ89" si="71">AH67*$K67</f>
        <v>-1.6726004645243115</v>
      </c>
      <c r="AR67">
        <f t="shared" ref="AR67:AR89" si="72">AI67*$K67</f>
        <v>-1.6752184293485959</v>
      </c>
      <c r="AS67">
        <f t="shared" ref="AS67:AS89" si="73">AJ67*$K67</f>
        <v>3.3003190700615268E-3</v>
      </c>
      <c r="AT67">
        <f t="shared" ref="AT67:AT89" si="74">AK67*$K67</f>
        <v>5.0959833446524066E-4</v>
      </c>
      <c r="AU67">
        <f t="shared" ref="AU67:AU89" si="75">AL67*$K67</f>
        <v>-1.6714085119440691</v>
      </c>
      <c r="AW67">
        <v>64</v>
      </c>
      <c r="AX67">
        <f>IF(Z67&gt;0, (R67*SUMPRODUCT(K67:$K$98, X67:$X$98)-K67*$AZ$3)/Z67, 0)</f>
        <v>38.003348055610012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1"/>
        <v>50000</v>
      </c>
      <c r="S68">
        <f t="shared" si="62"/>
        <v>20.422858438247562</v>
      </c>
      <c r="U68">
        <f t="shared" ref="U68:U89" si="77">M68</f>
        <v>0.26259210900000002</v>
      </c>
      <c r="V68">
        <f t="shared" ref="V68:V89" si="78">$C$10</f>
        <v>0.01</v>
      </c>
      <c r="W68">
        <f t="shared" si="34"/>
        <v>5.7820641718248494E-2</v>
      </c>
      <c r="X68">
        <f t="shared" si="35"/>
        <v>1.5183244252528257E-2</v>
      </c>
      <c r="Y68">
        <f t="shared" si="36"/>
        <v>5.7820641718248501E-4</v>
      </c>
      <c r="Z68">
        <f t="shared" si="37"/>
        <v>4.2059191048537746E-2</v>
      </c>
      <c r="AB68">
        <f t="shared" si="38"/>
        <v>2.1973779720173221</v>
      </c>
      <c r="AC68">
        <f t="shared" ref="AC68:AC89" si="79">S68*Z68</f>
        <v>0.85896890481149546</v>
      </c>
      <c r="AE68">
        <f t="shared" si="63"/>
        <v>0</v>
      </c>
      <c r="AF68">
        <f t="shared" si="64"/>
        <v>0</v>
      </c>
      <c r="AG68">
        <f t="shared" si="65"/>
        <v>-1.0514797762134436</v>
      </c>
      <c r="AH68">
        <f t="shared" si="66"/>
        <v>-759.16221262641284</v>
      </c>
      <c r="AI68">
        <f t="shared" si="39"/>
        <v>-760.21369240262629</v>
      </c>
      <c r="AJ68">
        <f t="shared" si="67"/>
        <v>1.3384090672058266</v>
      </c>
      <c r="AK68">
        <f t="shared" ref="AK68:AK89" si="80">G68*SUM(AB68:AB68, AE68:AF68)</f>
        <v>0.15381645804121255</v>
      </c>
      <c r="AL68">
        <f t="shared" si="40"/>
        <v>-758.72146687737927</v>
      </c>
      <c r="AN68">
        <f t="shared" si="68"/>
        <v>0</v>
      </c>
      <c r="AO68">
        <f t="shared" si="69"/>
        <v>0</v>
      </c>
      <c r="AP68">
        <f t="shared" si="70"/>
        <v>-1.7002930995935796E-3</v>
      </c>
      <c r="AQ68">
        <f t="shared" si="71"/>
        <v>-1.2276016151725393</v>
      </c>
      <c r="AR68">
        <f t="shared" si="72"/>
        <v>-1.229301908272133</v>
      </c>
      <c r="AS68">
        <f t="shared" si="73"/>
        <v>2.1642714894609602E-3</v>
      </c>
      <c r="AT68">
        <f t="shared" si="74"/>
        <v>2.48728571036548E-4</v>
      </c>
      <c r="AU68">
        <f t="shared" si="75"/>
        <v>-1.2268889082116354</v>
      </c>
      <c r="AW68">
        <v>65</v>
      </c>
      <c r="AX68">
        <f>IF(Z68&gt;0, (R68*SUMPRODUCT(K68:$K$98, X68:$X$98)-K68*$AZ$3)/Z68, 0)</f>
        <v>20.422858438247562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0.28653067599999998</v>
      </c>
      <c r="Q69" s="5">
        <f t="shared" ref="Q69:Q89" si="81">$C$8</f>
        <v>25</v>
      </c>
      <c r="R69">
        <f t="shared" si="61"/>
        <v>50000</v>
      </c>
      <c r="S69">
        <f t="shared" si="62"/>
        <v>-2.3742421181336546</v>
      </c>
      <c r="U69">
        <f t="shared" si="77"/>
        <v>0.28653067599999998</v>
      </c>
      <c r="V69">
        <f t="shared" si="78"/>
        <v>0.01</v>
      </c>
      <c r="W69">
        <f t="shared" si="34"/>
        <v>4.2059191048537746E-2</v>
      </c>
      <c r="X69">
        <f t="shared" si="35"/>
        <v>1.2051248443150668E-2</v>
      </c>
      <c r="Y69">
        <f t="shared" si="36"/>
        <v>4.2059191048537747E-4</v>
      </c>
      <c r="Z69">
        <f t="shared" si="37"/>
        <v>2.9587350694901701E-2</v>
      </c>
      <c r="AB69">
        <f t="shared" si="38"/>
        <v>0.85896890481149546</v>
      </c>
      <c r="AC69">
        <f t="shared" si="79"/>
        <v>-7.0247534183826676E-2</v>
      </c>
      <c r="AE69">
        <f t="shared" si="63"/>
        <v>0</v>
      </c>
      <c r="AF69">
        <f t="shared" si="64"/>
        <v>0</v>
      </c>
      <c r="AG69">
        <f t="shared" si="65"/>
        <v>-0.73968376737254249</v>
      </c>
      <c r="AH69">
        <f t="shared" si="66"/>
        <v>-602.56242215753343</v>
      </c>
      <c r="AI69">
        <f t="shared" si="39"/>
        <v>-603.30210592490596</v>
      </c>
      <c r="AJ69">
        <f t="shared" si="67"/>
        <v>0.92921643899532214</v>
      </c>
      <c r="AK69">
        <f t="shared" si="80"/>
        <v>6.0127823336804685E-2</v>
      </c>
      <c r="AL69">
        <f t="shared" si="40"/>
        <v>-602.31276166257385</v>
      </c>
      <c r="AN69">
        <f t="shared" si="68"/>
        <v>0</v>
      </c>
      <c r="AO69">
        <f t="shared" si="69"/>
        <v>0</v>
      </c>
      <c r="AP69">
        <f t="shared" si="70"/>
        <v>-1.0679500333687145E-3</v>
      </c>
      <c r="AQ69">
        <f t="shared" si="71"/>
        <v>-0.86997523432979229</v>
      </c>
      <c r="AR69">
        <f t="shared" si="72"/>
        <v>-0.87104318436316097</v>
      </c>
      <c r="AS69">
        <f t="shared" si="73"/>
        <v>1.3415959235617656E-3</v>
      </c>
      <c r="AT69">
        <f t="shared" si="74"/>
        <v>8.6812113191322101E-5</v>
      </c>
      <c r="AU69">
        <f t="shared" si="75"/>
        <v>-0.86961477632640793</v>
      </c>
      <c r="AW69">
        <v>66</v>
      </c>
      <c r="AX69">
        <f>IF(Z69&gt;0, (R69*SUMPRODUCT(K69:$K$98, X69:$X$98)-K69*$AZ$3)/Z69, 0)</f>
        <v>-2.3742421181336546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88" si="82">K69*J70</f>
        <v>1.2891006367421552E-3</v>
      </c>
      <c r="L70" s="2">
        <v>67</v>
      </c>
      <c r="M70" s="8">
        <v>0.31063079199999999</v>
      </c>
      <c r="Q70" s="5">
        <f t="shared" si="81"/>
        <v>25</v>
      </c>
      <c r="R70">
        <f t="shared" si="61"/>
        <v>50000</v>
      </c>
      <c r="S70">
        <f t="shared" si="62"/>
        <v>-33.521532041443514</v>
      </c>
      <c r="U70">
        <f t="shared" si="77"/>
        <v>0.31063079199999999</v>
      </c>
      <c r="V70">
        <f t="shared" si="78"/>
        <v>0.01</v>
      </c>
      <c r="W70">
        <f t="shared" ref="W70:W89" si="83">Z69</f>
        <v>2.9587350694901701E-2</v>
      </c>
      <c r="X70">
        <f t="shared" ref="X70:X89" si="84">U70*W70</f>
        <v>9.1907421795390659E-3</v>
      </c>
      <c r="Y70">
        <f t="shared" ref="Y70:Y89" si="85">V70*W70</f>
        <v>2.9587350694901699E-4</v>
      </c>
      <c r="Z70">
        <f t="shared" ref="Z70:Z89" si="86">MAX(0, W70-X70-Y70)</f>
        <v>2.0100735008413619E-2</v>
      </c>
      <c r="AB70">
        <f t="shared" ref="AB70:AB89" si="87">AC69</f>
        <v>-7.0247534183826676E-2</v>
      </c>
      <c r="AC70">
        <f t="shared" si="79"/>
        <v>-0.67380743264110243</v>
      </c>
      <c r="AE70">
        <f t="shared" si="63"/>
        <v>0</v>
      </c>
      <c r="AF70">
        <f t="shared" si="64"/>
        <v>0</v>
      </c>
      <c r="AG70">
        <f t="shared" si="65"/>
        <v>-0.50251837521034048</v>
      </c>
      <c r="AH70">
        <f t="shared" si="66"/>
        <v>-459.53710897695328</v>
      </c>
      <c r="AI70">
        <f t="shared" ref="AI70:AI89" si="88">SUM(AE70:AH70)</f>
        <v>-460.03962735216362</v>
      </c>
      <c r="AJ70">
        <f t="shared" si="67"/>
        <v>0.60355989845727576</v>
      </c>
      <c r="AK70">
        <f t="shared" si="80"/>
        <v>-4.9173273928678676E-3</v>
      </c>
      <c r="AL70">
        <f t="shared" ref="AL70:AL89" si="89">SUM(AI70:AK70)</f>
        <v>-459.44098478109925</v>
      </c>
      <c r="AN70">
        <f t="shared" si="68"/>
        <v>0</v>
      </c>
      <c r="AO70">
        <f t="shared" si="69"/>
        <v>0</v>
      </c>
      <c r="AP70">
        <f t="shared" si="70"/>
        <v>-6.4779675745828312E-4</v>
      </c>
      <c r="AQ70">
        <f t="shared" si="71"/>
        <v>-0.59238957978883966</v>
      </c>
      <c r="AR70">
        <f t="shared" si="72"/>
        <v>-0.59303737654629785</v>
      </c>
      <c r="AS70">
        <f t="shared" si="73"/>
        <v>7.780494494133047E-4</v>
      </c>
      <c r="AT70">
        <f t="shared" si="74"/>
        <v>-6.3389298732156095E-6</v>
      </c>
      <c r="AU70">
        <f t="shared" si="75"/>
        <v>-0.5922656660267579</v>
      </c>
      <c r="AW70">
        <v>67</v>
      </c>
      <c r="AX70">
        <f>IF(Z70&gt;0, (R70*SUMPRODUCT(K70:$K$98, X70:$X$98)-K70*$AZ$3)/Z70, 0)</f>
        <v>-33.521532041443514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0.33433633699999998</v>
      </c>
      <c r="Q71" s="5">
        <f t="shared" si="81"/>
        <v>25</v>
      </c>
      <c r="R71">
        <f t="shared" si="61"/>
        <v>50000</v>
      </c>
      <c r="S71">
        <f t="shared" si="62"/>
        <v>-78.025729423843728</v>
      </c>
      <c r="U71">
        <f t="shared" si="77"/>
        <v>0.33433633699999998</v>
      </c>
      <c r="V71">
        <f t="shared" si="78"/>
        <v>0.01</v>
      </c>
      <c r="W71">
        <f t="shared" si="83"/>
        <v>2.0100735008413619E-2</v>
      </c>
      <c r="X71">
        <f t="shared" si="84"/>
        <v>6.7204061137206735E-3</v>
      </c>
      <c r="Y71">
        <f t="shared" si="85"/>
        <v>2.010073500841362E-4</v>
      </c>
      <c r="Z71">
        <f t="shared" si="86"/>
        <v>1.3179321544608808E-2</v>
      </c>
      <c r="AB71">
        <f t="shared" si="87"/>
        <v>-0.67380743264110243</v>
      </c>
      <c r="AC71">
        <f t="shared" si="79"/>
        <v>-1.0283261768294811</v>
      </c>
      <c r="AE71">
        <f t="shared" si="63"/>
        <v>0</v>
      </c>
      <c r="AF71">
        <f t="shared" si="64"/>
        <v>0</v>
      </c>
      <c r="AG71">
        <f t="shared" si="65"/>
        <v>-0.32948303861522021</v>
      </c>
      <c r="AH71">
        <f t="shared" si="66"/>
        <v>-336.02030568603368</v>
      </c>
      <c r="AI71">
        <f t="shared" si="88"/>
        <v>-336.34978872464887</v>
      </c>
      <c r="AJ71">
        <f t="shared" si="67"/>
        <v>0.3545187441883787</v>
      </c>
      <c r="AK71">
        <f t="shared" si="80"/>
        <v>-4.7166520284877174E-2</v>
      </c>
      <c r="AL71">
        <f t="shared" si="89"/>
        <v>-336.04243650074534</v>
      </c>
      <c r="AN71">
        <f t="shared" si="68"/>
        <v>0</v>
      </c>
      <c r="AO71">
        <f t="shared" si="69"/>
        <v>0</v>
      </c>
      <c r="AP71">
        <f t="shared" si="70"/>
        <v>-3.79229281138054E-4</v>
      </c>
      <c r="AQ71">
        <f t="shared" si="71"/>
        <v>-0.38675356251621396</v>
      </c>
      <c r="AR71">
        <f t="shared" si="72"/>
        <v>-0.38713279179735199</v>
      </c>
      <c r="AS71">
        <f t="shared" si="73"/>
        <v>4.0804494541988229E-4</v>
      </c>
      <c r="AT71">
        <f t="shared" si="74"/>
        <v>-5.4287849403702624E-5</v>
      </c>
      <c r="AU71">
        <f t="shared" si="75"/>
        <v>-0.38677903470133573</v>
      </c>
      <c r="AW71">
        <v>68</v>
      </c>
      <c r="AX71">
        <f>IF(Z71&gt;0, (R71*SUMPRODUCT(K71:$K$98, X71:$X$98)-K71*$AZ$3)/Z71, 0)</f>
        <v>-78.025729423843728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0.35860877099999999</v>
      </c>
      <c r="Q72" s="5">
        <f t="shared" si="81"/>
        <v>25</v>
      </c>
      <c r="R72">
        <f t="shared" si="61"/>
        <v>50000</v>
      </c>
      <c r="S72">
        <f t="shared" si="62"/>
        <v>-144.53197270632705</v>
      </c>
      <c r="U72">
        <f t="shared" si="77"/>
        <v>0.35860877099999999</v>
      </c>
      <c r="V72">
        <f t="shared" si="78"/>
        <v>0.01</v>
      </c>
      <c r="W72">
        <f t="shared" si="83"/>
        <v>1.3179321544608808E-2</v>
      </c>
      <c r="X72">
        <f t="shared" si="84"/>
        <v>4.7262203017259868E-3</v>
      </c>
      <c r="Y72">
        <f t="shared" si="85"/>
        <v>1.3179321544608808E-4</v>
      </c>
      <c r="Z72">
        <f t="shared" si="86"/>
        <v>8.3213080274367347E-3</v>
      </c>
      <c r="AB72">
        <f t="shared" si="87"/>
        <v>-1.0283261768294811</v>
      </c>
      <c r="AC72">
        <f t="shared" si="79"/>
        <v>-1.2026950647024264</v>
      </c>
      <c r="AE72">
        <f t="shared" si="63"/>
        <v>0</v>
      </c>
      <c r="AF72">
        <f t="shared" si="64"/>
        <v>0</v>
      </c>
      <c r="AG72">
        <f t="shared" si="65"/>
        <v>-0.20803270068591836</v>
      </c>
      <c r="AH72">
        <f t="shared" si="66"/>
        <v>-236.31101508629934</v>
      </c>
      <c r="AI72">
        <f t="shared" si="88"/>
        <v>-236.51904778698525</v>
      </c>
      <c r="AJ72">
        <f t="shared" si="67"/>
        <v>0.17436888787294524</v>
      </c>
      <c r="AK72">
        <f t="shared" si="80"/>
        <v>-7.1982832378063688E-2</v>
      </c>
      <c r="AL72">
        <f t="shared" si="89"/>
        <v>-236.41666173149036</v>
      </c>
      <c r="AN72">
        <f t="shared" si="68"/>
        <v>0</v>
      </c>
      <c r="AO72">
        <f t="shared" si="69"/>
        <v>0</v>
      </c>
      <c r="AP72">
        <f t="shared" si="70"/>
        <v>-2.1378753740227001E-4</v>
      </c>
      <c r="AQ72">
        <f t="shared" si="71"/>
        <v>-0.24284811863594824</v>
      </c>
      <c r="AR72">
        <f t="shared" si="72"/>
        <v>-0.24306190617335052</v>
      </c>
      <c r="AS72">
        <f t="shared" si="73"/>
        <v>1.7919247798551909E-4</v>
      </c>
      <c r="AT72">
        <f t="shared" si="74"/>
        <v>-7.3974103199191414E-5</v>
      </c>
      <c r="AU72">
        <f t="shared" si="75"/>
        <v>-0.24295668779856419</v>
      </c>
      <c r="AW72">
        <v>69</v>
      </c>
      <c r="AX72">
        <f>IF(Z72&gt;0, (R72*SUMPRODUCT(K72:$K$98, X72:$X$98)-K72*$AZ$3)/Z72, 0)</f>
        <v>-144.53197270632705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0.383306127</v>
      </c>
      <c r="Q73" s="5">
        <f t="shared" si="81"/>
        <v>25</v>
      </c>
      <c r="R73">
        <f t="shared" si="61"/>
        <v>50000</v>
      </c>
      <c r="S73">
        <f t="shared" si="62"/>
        <v>-248.77039599281611</v>
      </c>
      <c r="U73">
        <f t="shared" si="77"/>
        <v>0.383306127</v>
      </c>
      <c r="V73">
        <f t="shared" si="78"/>
        <v>0.01</v>
      </c>
      <c r="W73">
        <f t="shared" si="83"/>
        <v>8.3213080274367347E-3</v>
      </c>
      <c r="X73">
        <f t="shared" si="84"/>
        <v>3.1896083515707847E-3</v>
      </c>
      <c r="Y73">
        <f t="shared" si="85"/>
        <v>8.3213080274367344E-5</v>
      </c>
      <c r="Z73">
        <f t="shared" si="86"/>
        <v>5.0484865955915826E-3</v>
      </c>
      <c r="AB73">
        <f t="shared" si="87"/>
        <v>-1.2026950647024264</v>
      </c>
      <c r="AC73">
        <f t="shared" si="79"/>
        <v>-1.2559140095497421</v>
      </c>
      <c r="AE73">
        <f t="shared" si="63"/>
        <v>0</v>
      </c>
      <c r="AF73">
        <f t="shared" si="64"/>
        <v>0</v>
      </c>
      <c r="AG73">
        <f t="shared" si="65"/>
        <v>-0.12621216488978956</v>
      </c>
      <c r="AH73">
        <f t="shared" si="66"/>
        <v>-159.48041757853923</v>
      </c>
      <c r="AI73">
        <f t="shared" si="88"/>
        <v>-159.60662974342901</v>
      </c>
      <c r="AJ73">
        <f t="shared" si="67"/>
        <v>5.3218944847315708E-2</v>
      </c>
      <c r="AK73">
        <f t="shared" si="80"/>
        <v>-8.4188654529169848E-2</v>
      </c>
      <c r="AL73">
        <f t="shared" si="89"/>
        <v>-159.63759945311085</v>
      </c>
      <c r="AN73">
        <f t="shared" si="68"/>
        <v>0</v>
      </c>
      <c r="AO73">
        <f t="shared" si="69"/>
        <v>0</v>
      </c>
      <c r="AP73">
        <f t="shared" si="70"/>
        <v>-1.1580677595153174E-4</v>
      </c>
      <c r="AQ73">
        <f t="shared" si="71"/>
        <v>-0.14633227314737815</v>
      </c>
      <c r="AR73">
        <f t="shared" si="72"/>
        <v>-0.14644807992332967</v>
      </c>
      <c r="AS73">
        <f t="shared" si="73"/>
        <v>4.8831381885349502E-5</v>
      </c>
      <c r="AT73">
        <f t="shared" si="74"/>
        <v>-7.7247836301944418E-5</v>
      </c>
      <c r="AU73">
        <f t="shared" si="75"/>
        <v>-0.14647649637774626</v>
      </c>
      <c r="AW73">
        <v>70</v>
      </c>
      <c r="AX73">
        <f>IF(Z73&gt;0, (R73*SUMPRODUCT(K73:$K$98, X73:$X$98)-K73*$AZ$3)/Z73, 0)</f>
        <v>-248.77039599281611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0.40826881399999998</v>
      </c>
      <c r="Q74" s="5">
        <f t="shared" si="81"/>
        <v>25</v>
      </c>
      <c r="R74">
        <f t="shared" si="61"/>
        <v>50000</v>
      </c>
      <c r="S74">
        <f t="shared" si="62"/>
        <v>-419.81355630768445</v>
      </c>
      <c r="U74">
        <f t="shared" si="77"/>
        <v>0.40826881399999998</v>
      </c>
      <c r="V74">
        <f t="shared" si="78"/>
        <v>0.01</v>
      </c>
      <c r="W74">
        <f t="shared" si="83"/>
        <v>5.0484865955915826E-3</v>
      </c>
      <c r="X74">
        <f t="shared" si="84"/>
        <v>2.0611396348770728E-3</v>
      </c>
      <c r="Y74">
        <f t="shared" si="85"/>
        <v>5.0484865955915827E-5</v>
      </c>
      <c r="Z74">
        <f t="shared" si="86"/>
        <v>2.9368620947585939E-3</v>
      </c>
      <c r="AB74">
        <f t="shared" si="87"/>
        <v>-1.2559140095497421</v>
      </c>
      <c r="AC74">
        <f t="shared" si="79"/>
        <v>-1.2329345203858411</v>
      </c>
      <c r="AE74">
        <f t="shared" si="63"/>
        <v>0</v>
      </c>
      <c r="AF74">
        <f t="shared" si="64"/>
        <v>0</v>
      </c>
      <c r="AG74">
        <f t="shared" si="65"/>
        <v>-7.3421552368964846E-2</v>
      </c>
      <c r="AH74">
        <f t="shared" si="66"/>
        <v>-103.05698174385364</v>
      </c>
      <c r="AI74">
        <f t="shared" si="88"/>
        <v>-103.13040329622261</v>
      </c>
      <c r="AJ74">
        <f t="shared" si="67"/>
        <v>-2.2979489163901023E-2</v>
      </c>
      <c r="AK74">
        <f t="shared" si="80"/>
        <v>-8.7913980668481953E-2</v>
      </c>
      <c r="AL74">
        <f t="shared" si="89"/>
        <v>-103.241296766055</v>
      </c>
      <c r="AN74">
        <f t="shared" si="68"/>
        <v>0</v>
      </c>
      <c r="AO74">
        <f t="shared" si="69"/>
        <v>0</v>
      </c>
      <c r="AP74">
        <f t="shared" si="70"/>
        <v>-6.0150368858143606E-5</v>
      </c>
      <c r="AQ74">
        <f t="shared" si="71"/>
        <v>-8.4429098340884967E-2</v>
      </c>
      <c r="AR74">
        <f t="shared" si="72"/>
        <v>-8.4489248709743114E-2</v>
      </c>
      <c r="AS74">
        <f t="shared" si="73"/>
        <v>-1.8825872033245439E-5</v>
      </c>
      <c r="AT74">
        <f t="shared" si="74"/>
        <v>-7.2023243780284721E-5</v>
      </c>
      <c r="AU74">
        <f t="shared" si="75"/>
        <v>-8.4580097825556644E-2</v>
      </c>
      <c r="AW74">
        <v>71</v>
      </c>
      <c r="AX74">
        <f>IF(Z74&gt;0, (R74*SUMPRODUCT(K74:$K$98, X74:$X$98)-K74*$AZ$3)/Z74, 0)</f>
        <v>-419.81355630768445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0.43333920100000001</v>
      </c>
      <c r="Q75" s="5">
        <f t="shared" si="81"/>
        <v>25</v>
      </c>
      <c r="R75">
        <f t="shared" si="61"/>
        <v>50000</v>
      </c>
      <c r="S75">
        <f t="shared" si="62"/>
        <v>-713.33907634749107</v>
      </c>
      <c r="U75">
        <f t="shared" si="77"/>
        <v>0.43333920100000001</v>
      </c>
      <c r="V75">
        <f t="shared" si="78"/>
        <v>0.01</v>
      </c>
      <c r="W75">
        <f t="shared" si="83"/>
        <v>2.9368620947585939E-3</v>
      </c>
      <c r="X75">
        <f t="shared" si="84"/>
        <v>1.2726574735898754E-3</v>
      </c>
      <c r="Y75">
        <f t="shared" si="85"/>
        <v>2.9368620947585939E-5</v>
      </c>
      <c r="Z75">
        <f t="shared" si="86"/>
        <v>1.6348360002211325E-3</v>
      </c>
      <c r="AB75">
        <f t="shared" si="87"/>
        <v>-1.2329345203858411</v>
      </c>
      <c r="AC75">
        <f t="shared" si="79"/>
        <v>-1.1661924023773693</v>
      </c>
      <c r="AE75">
        <f t="shared" si="63"/>
        <v>0</v>
      </c>
      <c r="AF75">
        <f t="shared" si="64"/>
        <v>0</v>
      </c>
      <c r="AG75">
        <f t="shared" si="65"/>
        <v>-4.0870900005528316E-2</v>
      </c>
      <c r="AH75">
        <f t="shared" si="66"/>
        <v>-63.63287367949377</v>
      </c>
      <c r="AI75">
        <f t="shared" si="88"/>
        <v>-63.673744579499299</v>
      </c>
      <c r="AJ75">
        <f t="shared" si="67"/>
        <v>-6.674211800847174E-2</v>
      </c>
      <c r="AK75">
        <f t="shared" si="80"/>
        <v>-8.6305416427008882E-2</v>
      </c>
      <c r="AL75">
        <f t="shared" si="89"/>
        <v>-63.826792113934779</v>
      </c>
      <c r="AN75">
        <f t="shared" si="68"/>
        <v>0</v>
      </c>
      <c r="AO75">
        <f t="shared" si="69"/>
        <v>0</v>
      </c>
      <c r="AP75">
        <f t="shared" si="70"/>
        <v>-2.9895850347070479E-5</v>
      </c>
      <c r="AQ75">
        <f t="shared" si="71"/>
        <v>-4.6545558537220054E-2</v>
      </c>
      <c r="AR75">
        <f t="shared" si="72"/>
        <v>-4.6575454387567126E-2</v>
      </c>
      <c r="AS75">
        <f t="shared" si="73"/>
        <v>-4.881987848464059E-5</v>
      </c>
      <c r="AT75">
        <f t="shared" si="74"/>
        <v>-6.3129850658890656E-5</v>
      </c>
      <c r="AU75">
        <f t="shared" si="75"/>
        <v>-4.6687404116710657E-2</v>
      </c>
      <c r="AW75">
        <v>72</v>
      </c>
      <c r="AX75">
        <f>IF(Z75&gt;0, (R75*SUMPRODUCT(K75:$K$98, X75:$X$98)-K75*$AZ$3)/Z75, 0)</f>
        <v>-713.33907634749107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0.458542742</v>
      </c>
      <c r="Q76" s="5">
        <f t="shared" si="81"/>
        <v>25</v>
      </c>
      <c r="R76">
        <f t="shared" si="61"/>
        <v>50000</v>
      </c>
      <c r="S76">
        <f t="shared" si="62"/>
        <v>-1240.4549632297699</v>
      </c>
      <c r="U76">
        <f t="shared" si="77"/>
        <v>0.458542742</v>
      </c>
      <c r="V76">
        <f t="shared" si="78"/>
        <v>0.01</v>
      </c>
      <c r="W76">
        <f t="shared" si="83"/>
        <v>1.6348360002211325E-3</v>
      </c>
      <c r="X76">
        <f t="shared" si="84"/>
        <v>7.4964218226171073E-4</v>
      </c>
      <c r="Y76">
        <f t="shared" si="85"/>
        <v>1.6348360002211327E-5</v>
      </c>
      <c r="Z76">
        <f t="shared" si="86"/>
        <v>8.6884545795721049E-4</v>
      </c>
      <c r="AB76">
        <f t="shared" si="87"/>
        <v>-1.1661924023773693</v>
      </c>
      <c r="AC76">
        <f t="shared" si="79"/>
        <v>-1.0777636606026642</v>
      </c>
      <c r="AE76">
        <f t="shared" si="63"/>
        <v>0</v>
      </c>
      <c r="AF76">
        <f t="shared" si="64"/>
        <v>0</v>
      </c>
      <c r="AG76">
        <f t="shared" si="65"/>
        <v>-2.1721136448930263E-2</v>
      </c>
      <c r="AH76">
        <f t="shared" si="66"/>
        <v>-37.482109113085535</v>
      </c>
      <c r="AI76">
        <f t="shared" si="88"/>
        <v>-37.503830249534467</v>
      </c>
      <c r="AJ76">
        <f t="shared" si="67"/>
        <v>-8.8428741774705166E-2</v>
      </c>
      <c r="AK76">
        <f t="shared" si="80"/>
        <v>-8.1633468166415854E-2</v>
      </c>
      <c r="AL76">
        <f t="shared" si="89"/>
        <v>-37.673892459475589</v>
      </c>
      <c r="AN76">
        <f t="shared" si="68"/>
        <v>0</v>
      </c>
      <c r="AO76">
        <f t="shared" si="69"/>
        <v>0</v>
      </c>
      <c r="AP76">
        <f t="shared" si="70"/>
        <v>-1.4186041652707521E-5</v>
      </c>
      <c r="AQ76">
        <f t="shared" si="71"/>
        <v>-2.4479509272441691E-2</v>
      </c>
      <c r="AR76">
        <f t="shared" si="72"/>
        <v>-2.4493695314094399E-2</v>
      </c>
      <c r="AS76">
        <f t="shared" si="73"/>
        <v>-5.7752678689805167E-5</v>
      </c>
      <c r="AT76">
        <f t="shared" si="74"/>
        <v>-5.3314695683005179E-5</v>
      </c>
      <c r="AU76">
        <f t="shared" si="75"/>
        <v>-2.4604762688467213E-2</v>
      </c>
      <c r="AW76">
        <v>73</v>
      </c>
      <c r="AX76">
        <f>IF(Z76&gt;0, (R76*SUMPRODUCT(K76:$K$98, X76:$X$98)-K76*$AZ$3)/Z76, 0)</f>
        <v>-1240.4549632297699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0.48392545599999998</v>
      </c>
      <c r="Q77" s="5">
        <f t="shared" si="81"/>
        <v>25</v>
      </c>
      <c r="R77">
        <f t="shared" si="61"/>
        <v>50000</v>
      </c>
      <c r="S77">
        <f t="shared" si="62"/>
        <v>-2232.724883893849</v>
      </c>
      <c r="U77">
        <f t="shared" si="77"/>
        <v>0.48392545599999998</v>
      </c>
      <c r="V77">
        <f t="shared" si="78"/>
        <v>0.01</v>
      </c>
      <c r="W77">
        <f t="shared" si="83"/>
        <v>8.6884545795721049E-4</v>
      </c>
      <c r="X77">
        <f t="shared" si="84"/>
        <v>4.204564344354719E-4</v>
      </c>
      <c r="Y77">
        <f t="shared" si="85"/>
        <v>8.6884545795721051E-6</v>
      </c>
      <c r="Z77">
        <f t="shared" si="86"/>
        <v>4.397005689421665E-4</v>
      </c>
      <c r="AB77">
        <f t="shared" si="87"/>
        <v>-1.0777636606026642</v>
      </c>
      <c r="AC77">
        <f t="shared" si="79"/>
        <v>-0.98173040173945803</v>
      </c>
      <c r="AE77">
        <f t="shared" si="63"/>
        <v>0</v>
      </c>
      <c r="AF77">
        <f t="shared" si="64"/>
        <v>0</v>
      </c>
      <c r="AG77">
        <f t="shared" si="65"/>
        <v>-1.0992514223554163E-2</v>
      </c>
      <c r="AH77">
        <f t="shared" si="66"/>
        <v>-21.022821721773596</v>
      </c>
      <c r="AI77">
        <f t="shared" si="88"/>
        <v>-21.033814235997149</v>
      </c>
      <c r="AJ77">
        <f t="shared" si="67"/>
        <v>-9.6033258863206128E-2</v>
      </c>
      <c r="AK77">
        <f t="shared" si="80"/>
        <v>-7.5443456242186499E-2</v>
      </c>
      <c r="AL77">
        <f t="shared" si="89"/>
        <v>-21.20529095110254</v>
      </c>
      <c r="AN77">
        <f t="shared" si="68"/>
        <v>0</v>
      </c>
      <c r="AO77">
        <f t="shared" si="69"/>
        <v>0</v>
      </c>
      <c r="AP77">
        <f t="shared" si="70"/>
        <v>-6.4099951433562192E-6</v>
      </c>
      <c r="AQ77">
        <f t="shared" si="71"/>
        <v>-1.2258904777895501E-2</v>
      </c>
      <c r="AR77">
        <f t="shared" si="72"/>
        <v>-1.2265314773038856E-2</v>
      </c>
      <c r="AS77">
        <f t="shared" si="73"/>
        <v>-5.5999265536068723E-5</v>
      </c>
      <c r="AT77">
        <f t="shared" si="74"/>
        <v>-4.3992864441713233E-5</v>
      </c>
      <c r="AU77">
        <f t="shared" si="75"/>
        <v>-1.2365306903016637E-2</v>
      </c>
      <c r="AW77">
        <v>74</v>
      </c>
      <c r="AX77">
        <f>IF(Z77&gt;0, (R77*SUMPRODUCT(K77:$K$98, X77:$X$98)-K77*$AZ$3)/Z77, 0)</f>
        <v>-2232.724883893849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0.50934341699999997</v>
      </c>
      <c r="Q78" s="5">
        <f t="shared" si="81"/>
        <v>25</v>
      </c>
      <c r="R78">
        <f t="shared" si="61"/>
        <v>50000</v>
      </c>
      <c r="S78">
        <f t="shared" si="62"/>
        <v>-4194.0369248160378</v>
      </c>
      <c r="U78">
        <f t="shared" si="77"/>
        <v>0.50934341699999997</v>
      </c>
      <c r="V78">
        <f t="shared" si="78"/>
        <v>0.01</v>
      </c>
      <c r="W78">
        <f t="shared" si="83"/>
        <v>4.397005689421665E-4</v>
      </c>
      <c r="X78">
        <f t="shared" si="84"/>
        <v>2.2395859024184714E-4</v>
      </c>
      <c r="Y78">
        <f t="shared" si="85"/>
        <v>4.3970056894216651E-6</v>
      </c>
      <c r="Z78">
        <f t="shared" si="86"/>
        <v>2.1134497301089768E-4</v>
      </c>
      <c r="AB78">
        <f t="shared" si="87"/>
        <v>-0.98173040173945803</v>
      </c>
      <c r="AC78">
        <f t="shared" si="79"/>
        <v>-0.88638862068195379</v>
      </c>
      <c r="AE78">
        <f t="shared" si="63"/>
        <v>0</v>
      </c>
      <c r="AF78">
        <f t="shared" si="64"/>
        <v>0</v>
      </c>
      <c r="AG78">
        <f t="shared" si="65"/>
        <v>-5.2836243252724424E-3</v>
      </c>
      <c r="AH78">
        <f t="shared" si="66"/>
        <v>-11.197929512092356</v>
      </c>
      <c r="AI78">
        <f t="shared" si="88"/>
        <v>-11.203213136417629</v>
      </c>
      <c r="AJ78">
        <f t="shared" si="67"/>
        <v>-9.5341781057504238E-2</v>
      </c>
      <c r="AK78">
        <f t="shared" si="80"/>
        <v>-6.8721128121762065E-2</v>
      </c>
      <c r="AL78">
        <f t="shared" si="89"/>
        <v>-11.367276045596896</v>
      </c>
      <c r="AN78">
        <f t="shared" si="68"/>
        <v>0</v>
      </c>
      <c r="AO78">
        <f t="shared" si="69"/>
        <v>0</v>
      </c>
      <c r="AP78">
        <f t="shared" si="70"/>
        <v>-2.7508985380823174E-6</v>
      </c>
      <c r="AQ78">
        <f t="shared" si="71"/>
        <v>-5.8301586236972512E-3</v>
      </c>
      <c r="AR78">
        <f t="shared" si="72"/>
        <v>-5.8329095222353338E-3</v>
      </c>
      <c r="AS78">
        <f t="shared" si="73"/>
        <v>-4.9639328987631791E-5</v>
      </c>
      <c r="AT78">
        <f t="shared" si="74"/>
        <v>-3.5779389155525374E-5</v>
      </c>
      <c r="AU78">
        <f t="shared" si="75"/>
        <v>-5.918328240378491E-3</v>
      </c>
      <c r="AW78">
        <v>75</v>
      </c>
      <c r="AX78">
        <f>IF(Z78&gt;0, (R78*SUMPRODUCT(K78:$K$98, X78:$X$98)-K78*$AZ$3)/Z78, 0)</f>
        <v>-4194.0369248160378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0.53464878299999996</v>
      </c>
      <c r="Q79" s="5">
        <f t="shared" si="81"/>
        <v>25</v>
      </c>
      <c r="R79">
        <f t="shared" si="61"/>
        <v>50000</v>
      </c>
      <c r="S79">
        <f t="shared" si="62"/>
        <v>-8272.8413589560496</v>
      </c>
      <c r="U79">
        <f t="shared" si="77"/>
        <v>0.53464878299999996</v>
      </c>
      <c r="V79">
        <f t="shared" si="78"/>
        <v>0.01</v>
      </c>
      <c r="W79">
        <f t="shared" si="83"/>
        <v>2.1134497301089768E-4</v>
      </c>
      <c r="X79">
        <f t="shared" si="84"/>
        <v>1.1299533261344429E-4</v>
      </c>
      <c r="Y79">
        <f t="shared" si="85"/>
        <v>2.1134497301089769E-6</v>
      </c>
      <c r="Z79">
        <f t="shared" si="86"/>
        <v>9.6236190667344426E-5</v>
      </c>
      <c r="AB79">
        <f t="shared" si="87"/>
        <v>-0.88638862068195379</v>
      </c>
      <c r="AC79">
        <f t="shared" si="79"/>
        <v>-0.79614673838118721</v>
      </c>
      <c r="AE79">
        <f t="shared" si="63"/>
        <v>0</v>
      </c>
      <c r="AF79">
        <f t="shared" si="64"/>
        <v>0</v>
      </c>
      <c r="AG79">
        <f t="shared" si="65"/>
        <v>-2.4059047666836106E-3</v>
      </c>
      <c r="AH79">
        <f t="shared" si="66"/>
        <v>-5.6497666306722145</v>
      </c>
      <c r="AI79">
        <f t="shared" si="88"/>
        <v>-5.6521725354388979</v>
      </c>
      <c r="AJ79">
        <f t="shared" si="67"/>
        <v>-9.0241882300766574E-2</v>
      </c>
      <c r="AK79">
        <f t="shared" si="80"/>
        <v>-6.2047203447736773E-2</v>
      </c>
      <c r="AL79">
        <f t="shared" si="89"/>
        <v>-5.8044616211874009</v>
      </c>
      <c r="AN79">
        <f t="shared" si="68"/>
        <v>0</v>
      </c>
      <c r="AO79">
        <f t="shared" si="69"/>
        <v>0</v>
      </c>
      <c r="AP79">
        <f t="shared" si="70"/>
        <v>-1.1184151760350929E-6</v>
      </c>
      <c r="AQ79">
        <f t="shared" si="71"/>
        <v>-2.6263652777539109E-3</v>
      </c>
      <c r="AR79">
        <f t="shared" si="72"/>
        <v>-2.6274836929299455E-3</v>
      </c>
      <c r="AS79">
        <f t="shared" si="73"/>
        <v>-4.1950077192071396E-5</v>
      </c>
      <c r="AT79">
        <f t="shared" si="74"/>
        <v>-2.8843425112849241E-5</v>
      </c>
      <c r="AU79">
        <f t="shared" si="75"/>
        <v>-2.6982771952348663E-3</v>
      </c>
      <c r="AW79">
        <v>76</v>
      </c>
      <c r="AX79">
        <f>IF(Z79&gt;0, (R79*SUMPRODUCT(K79:$K$98, X79:$X$98)-K79*$AZ$3)/Z79, 0)</f>
        <v>-8272.8413589560496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76"/>
        <v>0.12000000000000001</v>
      </c>
      <c r="I80" s="1">
        <f t="shared" si="31"/>
        <v>1.1200000000000001</v>
      </c>
      <c r="J80">
        <f t="shared" si="32"/>
        <v>0.89285714285714279</v>
      </c>
      <c r="K80">
        <f t="shared" si="82"/>
        <v>4.1505590430299886E-4</v>
      </c>
      <c r="L80" s="2">
        <v>77</v>
      </c>
      <c r="M80" s="8">
        <v>0.56402811100000005</v>
      </c>
      <c r="Q80" s="5">
        <f t="shared" si="81"/>
        <v>25</v>
      </c>
      <c r="R80">
        <f t="shared" si="61"/>
        <v>50000</v>
      </c>
      <c r="S80">
        <f t="shared" si="62"/>
        <v>-17392.692283922472</v>
      </c>
      <c r="U80">
        <f t="shared" si="77"/>
        <v>0.56402811100000005</v>
      </c>
      <c r="V80">
        <f t="shared" si="78"/>
        <v>0.01</v>
      </c>
      <c r="W80">
        <f t="shared" si="83"/>
        <v>9.6236190667344426E-5</v>
      </c>
      <c r="X80">
        <f t="shared" si="84"/>
        <v>5.4279916831938114E-5</v>
      </c>
      <c r="Y80">
        <f t="shared" si="85"/>
        <v>9.6236190667344432E-7</v>
      </c>
      <c r="Z80">
        <f t="shared" si="86"/>
        <v>4.0993911928732871E-5</v>
      </c>
      <c r="AB80">
        <f t="shared" si="87"/>
        <v>-0.79614673838118721</v>
      </c>
      <c r="AC80">
        <f t="shared" si="79"/>
        <v>-0.71299449569066953</v>
      </c>
      <c r="AE80">
        <f t="shared" si="63"/>
        <v>0</v>
      </c>
      <c r="AF80">
        <f t="shared" si="64"/>
        <v>0</v>
      </c>
      <c r="AG80">
        <f t="shared" si="65"/>
        <v>-1.0248477982183217E-3</v>
      </c>
      <c r="AH80">
        <f t="shared" si="66"/>
        <v>-2.7139958415969057</v>
      </c>
      <c r="AI80">
        <f t="shared" si="88"/>
        <v>-2.7150206893951241</v>
      </c>
      <c r="AJ80">
        <f t="shared" si="67"/>
        <v>-8.3152242690517686E-2</v>
      </c>
      <c r="AK80">
        <f t="shared" si="80"/>
        <v>-5.5730271686683111E-2</v>
      </c>
      <c r="AL80">
        <f t="shared" si="89"/>
        <v>-2.8539032037723246</v>
      </c>
      <c r="AN80">
        <f t="shared" si="68"/>
        <v>0</v>
      </c>
      <c r="AO80">
        <f t="shared" si="69"/>
        <v>0</v>
      </c>
      <c r="AP80">
        <f t="shared" si="70"/>
        <v>-4.2536912966244284E-7</v>
      </c>
      <c r="AQ80">
        <f t="shared" si="71"/>
        <v>-1.1264599983085821E-3</v>
      </c>
      <c r="AR80">
        <f t="shared" si="72"/>
        <v>-1.1268853674382445E-3</v>
      </c>
      <c r="AS80">
        <f t="shared" si="73"/>
        <v>-3.4512829284735247E-5</v>
      </c>
      <c r="AT80">
        <f t="shared" si="74"/>
        <v>-2.3131178311968072E-5</v>
      </c>
      <c r="AU80">
        <f t="shared" si="75"/>
        <v>-1.1845293750349479E-3</v>
      </c>
      <c r="AW80">
        <v>77</v>
      </c>
      <c r="AX80">
        <f>IF(Z80&gt;0, (R80*SUMPRODUCT(K80:$K$98, X80:$X$98)-K80*$AZ$3)/Z80, 0)</f>
        <v>-17392.692283922472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76"/>
        <v>0.12000000000000001</v>
      </c>
      <c r="I81" s="1">
        <f t="shared" si="31"/>
        <v>1.1200000000000001</v>
      </c>
      <c r="J81">
        <f t="shared" si="32"/>
        <v>0.89285714285714279</v>
      </c>
      <c r="K81">
        <f t="shared" si="82"/>
        <v>3.7058562884196325E-4</v>
      </c>
      <c r="L81" s="2">
        <v>78</v>
      </c>
      <c r="M81" s="8">
        <v>0.59324784900000005</v>
      </c>
      <c r="Q81" s="5">
        <f t="shared" si="81"/>
        <v>25</v>
      </c>
      <c r="R81">
        <f t="shared" si="61"/>
        <v>50000</v>
      </c>
      <c r="S81">
        <f t="shared" si="62"/>
        <v>-39198.004332706259</v>
      </c>
      <c r="U81">
        <f t="shared" si="77"/>
        <v>0.59324784900000005</v>
      </c>
      <c r="V81">
        <f t="shared" si="78"/>
        <v>0.01</v>
      </c>
      <c r="W81">
        <f t="shared" si="83"/>
        <v>4.0993911928732871E-5</v>
      </c>
      <c r="X81">
        <f t="shared" si="84"/>
        <v>2.4319550073816218E-5</v>
      </c>
      <c r="Y81">
        <f t="shared" si="85"/>
        <v>4.0993911928732873E-7</v>
      </c>
      <c r="Z81">
        <f t="shared" si="86"/>
        <v>1.6264422735629324E-5</v>
      </c>
      <c r="AB81">
        <f t="shared" si="87"/>
        <v>-0.71299449569066953</v>
      </c>
      <c r="AC81">
        <f t="shared" si="79"/>
        <v>-0.63753291286016445</v>
      </c>
      <c r="AE81">
        <f t="shared" si="63"/>
        <v>0</v>
      </c>
      <c r="AF81">
        <f t="shared" si="64"/>
        <v>0</v>
      </c>
      <c r="AG81">
        <f t="shared" si="65"/>
        <v>-4.0661056839073309E-4</v>
      </c>
      <c r="AH81">
        <f t="shared" si="66"/>
        <v>-1.2159775036908109</v>
      </c>
      <c r="AI81">
        <f t="shared" si="88"/>
        <v>-1.2163841142592016</v>
      </c>
      <c r="AJ81">
        <f t="shared" si="67"/>
        <v>-7.5461582830505081E-2</v>
      </c>
      <c r="AK81">
        <f t="shared" si="80"/>
        <v>-4.9909614698346871E-2</v>
      </c>
      <c r="AL81">
        <f t="shared" si="89"/>
        <v>-1.3417553117880536</v>
      </c>
      <c r="AN81">
        <f t="shared" si="68"/>
        <v>0</v>
      </c>
      <c r="AO81">
        <f t="shared" si="69"/>
        <v>0</v>
      </c>
      <c r="AP81">
        <f t="shared" si="70"/>
        <v>-1.5068403318086794E-7</v>
      </c>
      <c r="AQ81">
        <f t="shared" si="71"/>
        <v>-4.5062378786293986E-4</v>
      </c>
      <c r="AR81">
        <f t="shared" si="72"/>
        <v>-4.5077447189612068E-4</v>
      </c>
      <c r="AS81">
        <f t="shared" si="73"/>
        <v>-2.7964978126652622E-5</v>
      </c>
      <c r="AT81">
        <f t="shared" si="74"/>
        <v>-1.8495785948246966E-5</v>
      </c>
      <c r="AU81">
        <f t="shared" si="75"/>
        <v>-4.9723523597102034E-4</v>
      </c>
      <c r="AW81">
        <v>78</v>
      </c>
      <c r="AX81">
        <f>IF(Z81&gt;0, (R81*SUMPRODUCT(K81:$K$98, X81:$X$98)-K81*$AZ$3)/Z81, 0)</f>
        <v>-39198.004332706259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76"/>
        <v>0.12000000000000001</v>
      </c>
      <c r="I82" s="1">
        <f t="shared" si="31"/>
        <v>1.1200000000000001</v>
      </c>
      <c r="J82">
        <f t="shared" si="32"/>
        <v>0.89285714285714279</v>
      </c>
      <c r="K82">
        <f t="shared" si="82"/>
        <v>3.3088002575175287E-4</v>
      </c>
      <c r="L82" s="2">
        <v>79</v>
      </c>
      <c r="M82" s="8">
        <v>0.62227177099999997</v>
      </c>
      <c r="Q82" s="5">
        <f t="shared" si="81"/>
        <v>25</v>
      </c>
      <c r="R82">
        <f t="shared" si="61"/>
        <v>50000</v>
      </c>
      <c r="S82">
        <f t="shared" si="62"/>
        <v>-95236.930655433898</v>
      </c>
      <c r="U82">
        <f t="shared" si="77"/>
        <v>0.62227177099999997</v>
      </c>
      <c r="V82">
        <f t="shared" si="78"/>
        <v>0.01</v>
      </c>
      <c r="W82">
        <f t="shared" si="83"/>
        <v>1.6264422735629324E-5</v>
      </c>
      <c r="X82">
        <f t="shared" si="84"/>
        <v>1.0120891139992724E-5</v>
      </c>
      <c r="Y82">
        <f t="shared" si="85"/>
        <v>1.6264422735629325E-7</v>
      </c>
      <c r="Z82">
        <f t="shared" si="86"/>
        <v>5.9808873682803075E-6</v>
      </c>
      <c r="AB82">
        <f t="shared" si="87"/>
        <v>-0.63753291286016445</v>
      </c>
      <c r="AC82">
        <f t="shared" si="79"/>
        <v>-0.56960135555087221</v>
      </c>
      <c r="AE82">
        <f t="shared" si="63"/>
        <v>0</v>
      </c>
      <c r="AF82">
        <f t="shared" si="64"/>
        <v>0</v>
      </c>
      <c r="AG82">
        <f t="shared" si="65"/>
        <v>-1.4952218420700769E-4</v>
      </c>
      <c r="AH82">
        <f t="shared" si="66"/>
        <v>-0.50604455699963613</v>
      </c>
      <c r="AI82">
        <f t="shared" si="88"/>
        <v>-0.50619407918384318</v>
      </c>
      <c r="AJ82">
        <f t="shared" si="67"/>
        <v>-6.7931557309292234E-2</v>
      </c>
      <c r="AK82">
        <f t="shared" si="80"/>
        <v>-4.4627303900211517E-2</v>
      </c>
      <c r="AL82">
        <f t="shared" si="89"/>
        <v>-0.61875294039334694</v>
      </c>
      <c r="AN82">
        <f t="shared" si="68"/>
        <v>0</v>
      </c>
      <c r="AO82">
        <f t="shared" si="69"/>
        <v>0</v>
      </c>
      <c r="AP82">
        <f t="shared" si="70"/>
        <v>-4.9473904160873043E-8</v>
      </c>
      <c r="AQ82">
        <f t="shared" si="71"/>
        <v>-1.6744003605157398E-4</v>
      </c>
      <c r="AR82">
        <f t="shared" si="72"/>
        <v>-1.6748950995573486E-4</v>
      </c>
      <c r="AS82">
        <f t="shared" si="73"/>
        <v>-2.2477195431855291E-5</v>
      </c>
      <c r="AT82">
        <f t="shared" si="74"/>
        <v>-1.4766283463733288E-5</v>
      </c>
      <c r="AU82">
        <f t="shared" si="75"/>
        <v>-2.0473298885132345E-4</v>
      </c>
      <c r="AW82">
        <v>79</v>
      </c>
      <c r="AX82">
        <f>IF(Z82&gt;0, (R82*SUMPRODUCT(K82:$K$98, X82:$X$98)-K82*$AZ$3)/Z82, 0)</f>
        <v>-95236.930655433898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76"/>
        <v>0.12000000000000001</v>
      </c>
      <c r="I83" s="1">
        <f t="shared" si="31"/>
        <v>1.1200000000000001</v>
      </c>
      <c r="J83">
        <f t="shared" si="32"/>
        <v>0.89285714285714279</v>
      </c>
      <c r="K83">
        <f t="shared" si="82"/>
        <v>2.9542859442120787E-4</v>
      </c>
      <c r="L83" s="2">
        <v>80</v>
      </c>
      <c r="M83" s="8">
        <v>0.65106364900000002</v>
      </c>
      <c r="Q83" s="5">
        <f t="shared" si="81"/>
        <v>25</v>
      </c>
      <c r="R83">
        <f t="shared" si="61"/>
        <v>50000</v>
      </c>
      <c r="S83">
        <f t="shared" si="62"/>
        <v>-250951.21280718059</v>
      </c>
      <c r="U83">
        <f t="shared" si="77"/>
        <v>0.65106364900000002</v>
      </c>
      <c r="V83">
        <f t="shared" si="78"/>
        <v>0.01</v>
      </c>
      <c r="W83">
        <f t="shared" si="83"/>
        <v>5.9808873682803075E-6</v>
      </c>
      <c r="X83">
        <f t="shared" si="84"/>
        <v>3.8939383542505838E-6</v>
      </c>
      <c r="Y83">
        <f t="shared" si="85"/>
        <v>5.9808873682803071E-8</v>
      </c>
      <c r="Z83">
        <f t="shared" si="86"/>
        <v>2.0271401403469205E-6</v>
      </c>
      <c r="AB83">
        <f t="shared" si="87"/>
        <v>-0.56960135555087221</v>
      </c>
      <c r="AC83">
        <f t="shared" si="79"/>
        <v>-0.50871327675017797</v>
      </c>
      <c r="AE83">
        <f t="shared" si="63"/>
        <v>0</v>
      </c>
      <c r="AF83">
        <f t="shared" si="64"/>
        <v>0</v>
      </c>
      <c r="AG83">
        <f t="shared" si="65"/>
        <v>-5.0678503508673013E-5</v>
      </c>
      <c r="AH83">
        <f t="shared" si="66"/>
        <v>-0.1946969177125292</v>
      </c>
      <c r="AI83">
        <f t="shared" si="88"/>
        <v>-0.19474759621603788</v>
      </c>
      <c r="AJ83">
        <f t="shared" si="67"/>
        <v>-6.0888078800694245E-2</v>
      </c>
      <c r="AK83">
        <f t="shared" si="80"/>
        <v>-3.9872094888561062E-2</v>
      </c>
      <c r="AL83">
        <f t="shared" si="89"/>
        <v>-0.2955077699052932</v>
      </c>
      <c r="AN83">
        <f t="shared" si="68"/>
        <v>0</v>
      </c>
      <c r="AO83">
        <f t="shared" si="69"/>
        <v>0</v>
      </c>
      <c r="AP83">
        <f t="shared" si="70"/>
        <v>-1.497187905893752E-8</v>
      </c>
      <c r="AQ83">
        <f t="shared" si="71"/>
        <v>-5.7519036737954072E-5</v>
      </c>
      <c r="AR83">
        <f t="shared" si="72"/>
        <v>-5.7534008617013009E-5</v>
      </c>
      <c r="AS83">
        <f t="shared" si="73"/>
        <v>-1.7988079537096847E-5</v>
      </c>
      <c r="AT83">
        <f t="shared" si="74"/>
        <v>-1.1779356949556622E-5</v>
      </c>
      <c r="AU83">
        <f t="shared" si="75"/>
        <v>-8.7301445103666486E-5</v>
      </c>
      <c r="AW83">
        <v>80</v>
      </c>
      <c r="AX83">
        <f>IF(Z83&gt;0, (R83*SUMPRODUCT(K83:$K$98, X83:$X$98)-K83*$AZ$3)/Z83, 0)</f>
        <v>-250951.21280718059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76"/>
        <v>0.12000000000000001</v>
      </c>
      <c r="I84" s="1">
        <f t="shared" si="31"/>
        <v>1.1200000000000001</v>
      </c>
      <c r="J84">
        <f t="shared" si="32"/>
        <v>0.89285714285714279</v>
      </c>
      <c r="K84">
        <f t="shared" si="82"/>
        <v>2.6377553073322132E-4</v>
      </c>
      <c r="L84" s="2">
        <v>81</v>
      </c>
      <c r="M84" s="8">
        <v>0.67958823899999998</v>
      </c>
      <c r="Q84" s="5">
        <f t="shared" si="81"/>
        <v>25</v>
      </c>
      <c r="R84">
        <f t="shared" si="61"/>
        <v>50000</v>
      </c>
      <c r="S84">
        <f t="shared" si="62"/>
        <v>-721904.30175104481</v>
      </c>
      <c r="U84">
        <f t="shared" si="77"/>
        <v>0.67958823899999998</v>
      </c>
      <c r="V84">
        <f t="shared" si="78"/>
        <v>0.01</v>
      </c>
      <c r="W84">
        <f t="shared" si="83"/>
        <v>2.0271401403469205E-6</v>
      </c>
      <c r="X84">
        <f t="shared" si="84"/>
        <v>1.3776205981845764E-6</v>
      </c>
      <c r="Y84">
        <f t="shared" si="85"/>
        <v>2.0271401403469204E-8</v>
      </c>
      <c r="Z84">
        <f t="shared" si="86"/>
        <v>6.292481407588749E-7</v>
      </c>
      <c r="AB84">
        <f t="shared" si="87"/>
        <v>-0.50871327675017797</v>
      </c>
      <c r="AC84">
        <f t="shared" si="79"/>
        <v>-0.45425693968267872</v>
      </c>
      <c r="AE84">
        <f t="shared" si="63"/>
        <v>0</v>
      </c>
      <c r="AF84">
        <f t="shared" si="64"/>
        <v>0</v>
      </c>
      <c r="AG84">
        <f t="shared" si="65"/>
        <v>-1.5731203518971873E-5</v>
      </c>
      <c r="AH84">
        <f t="shared" si="66"/>
        <v>-6.8881029909228828E-2</v>
      </c>
      <c r="AI84">
        <f t="shared" si="88"/>
        <v>-6.8896761112747798E-2</v>
      </c>
      <c r="AJ84">
        <f t="shared" si="67"/>
        <v>-5.445633706749925E-2</v>
      </c>
      <c r="AK84">
        <f t="shared" si="80"/>
        <v>-3.5609929372512464E-2</v>
      </c>
      <c r="AL84">
        <f t="shared" si="89"/>
        <v>-0.15896302755275951</v>
      </c>
      <c r="AN84">
        <f t="shared" si="68"/>
        <v>0</v>
      </c>
      <c r="AO84">
        <f t="shared" si="69"/>
        <v>0</v>
      </c>
      <c r="AP84">
        <f t="shared" si="70"/>
        <v>-4.1495065572891245E-9</v>
      </c>
      <c r="AQ84">
        <f t="shared" si="71"/>
        <v>-1.8169130221757726E-5</v>
      </c>
      <c r="AR84">
        <f t="shared" si="72"/>
        <v>-1.8173279728315015E-5</v>
      </c>
      <c r="AS84">
        <f t="shared" si="73"/>
        <v>-1.4364249211766808E-5</v>
      </c>
      <c r="AT84">
        <f t="shared" si="74"/>
        <v>-9.3930280196070014E-6</v>
      </c>
      <c r="AU84">
        <f t="shared" si="75"/>
        <v>-4.1930556959688825E-5</v>
      </c>
      <c r="AW84">
        <v>81</v>
      </c>
      <c r="AX84">
        <f>IF(Z84&gt;0, (R84*SUMPRODUCT(K84:$K$98, X84:$X$98)-K84*$AZ$3)/Z84, 0)</f>
        <v>-721904.30175104481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76"/>
        <v>0.12000000000000001</v>
      </c>
      <c r="I85" s="1">
        <f t="shared" si="31"/>
        <v>1.1200000000000001</v>
      </c>
      <c r="J85">
        <f t="shared" si="32"/>
        <v>0.89285714285714279</v>
      </c>
      <c r="K85">
        <f t="shared" si="82"/>
        <v>2.3551386672609044E-4</v>
      </c>
      <c r="L85" s="2">
        <v>82</v>
      </c>
      <c r="M85" s="8">
        <v>0.70796792399999997</v>
      </c>
      <c r="Q85" s="5">
        <f t="shared" si="81"/>
        <v>25</v>
      </c>
      <c r="R85">
        <f t="shared" si="61"/>
        <v>50000</v>
      </c>
      <c r="S85">
        <f t="shared" si="62"/>
        <v>-2285491.7988992063</v>
      </c>
      <c r="U85">
        <f t="shared" si="77"/>
        <v>0.70796792399999997</v>
      </c>
      <c r="V85">
        <f t="shared" si="78"/>
        <v>0.01</v>
      </c>
      <c r="W85">
        <f t="shared" si="83"/>
        <v>6.292481407588749E-7</v>
      </c>
      <c r="X85">
        <f t="shared" si="84"/>
        <v>4.4548749989392044E-7</v>
      </c>
      <c r="Y85">
        <f t="shared" si="85"/>
        <v>6.2924814075887491E-9</v>
      </c>
      <c r="Z85">
        <f t="shared" si="86"/>
        <v>1.7746815945736572E-7</v>
      </c>
      <c r="AB85">
        <f t="shared" si="87"/>
        <v>-0.45425693968267872</v>
      </c>
      <c r="AC85">
        <f t="shared" si="79"/>
        <v>-0.40560202300554599</v>
      </c>
      <c r="AE85">
        <f t="shared" si="63"/>
        <v>0</v>
      </c>
      <c r="AF85">
        <f t="shared" si="64"/>
        <v>0</v>
      </c>
      <c r="AG85">
        <f t="shared" si="65"/>
        <v>-4.4367039864341426E-6</v>
      </c>
      <c r="AH85">
        <f t="shared" si="66"/>
        <v>-2.2274374994696023E-2</v>
      </c>
      <c r="AI85">
        <f t="shared" si="88"/>
        <v>-2.2278811698682458E-2</v>
      </c>
      <c r="AJ85">
        <f t="shared" si="67"/>
        <v>-4.8654916677132731E-2</v>
      </c>
      <c r="AK85">
        <f t="shared" si="80"/>
        <v>-3.1797985777787516E-2</v>
      </c>
      <c r="AL85">
        <f t="shared" si="89"/>
        <v>-0.1027317141536027</v>
      </c>
      <c r="AN85">
        <f t="shared" si="68"/>
        <v>0</v>
      </c>
      <c r="AO85">
        <f t="shared" si="69"/>
        <v>0</v>
      </c>
      <c r="AP85">
        <f t="shared" si="70"/>
        <v>-1.0449053113641648E-9</v>
      </c>
      <c r="AQ85">
        <f t="shared" si="71"/>
        <v>-5.245924183907801E-6</v>
      </c>
      <c r="AR85">
        <f t="shared" si="72"/>
        <v>-5.2469690892191654E-6</v>
      </c>
      <c r="AS85">
        <f t="shared" si="73"/>
        <v>-1.1458907561867273E-5</v>
      </c>
      <c r="AT85">
        <f t="shared" si="74"/>
        <v>-7.4888665846279685E-6</v>
      </c>
      <c r="AU85">
        <f t="shared" si="75"/>
        <v>-2.4194743235714407E-5</v>
      </c>
      <c r="AW85">
        <v>82</v>
      </c>
      <c r="AX85">
        <f>IF(Z85&gt;0, (R85*SUMPRODUCT(K85:$K$98, X85:$X$98)-K85*$AZ$3)/Z85, 0)</f>
        <v>-2285491.7988992063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76"/>
        <v>0.12000000000000001</v>
      </c>
      <c r="I86" s="1">
        <f t="shared" si="31"/>
        <v>1.1200000000000001</v>
      </c>
      <c r="J86">
        <f t="shared" si="32"/>
        <v>0.89285714285714279</v>
      </c>
      <c r="K86">
        <f t="shared" si="82"/>
        <v>2.1028023814829503E-4</v>
      </c>
      <c r="L86" s="2">
        <v>83</v>
      </c>
      <c r="M86" s="8">
        <v>0.73634663</v>
      </c>
      <c r="Q86" s="5">
        <f t="shared" si="81"/>
        <v>25</v>
      </c>
      <c r="R86">
        <f t="shared" si="61"/>
        <v>50000</v>
      </c>
      <c r="S86">
        <f t="shared" si="62"/>
        <v>-8045006.4430652102</v>
      </c>
      <c r="U86">
        <f t="shared" si="77"/>
        <v>0.73634663</v>
      </c>
      <c r="V86">
        <f t="shared" si="78"/>
        <v>0.01</v>
      </c>
      <c r="W86">
        <f t="shared" si="83"/>
        <v>1.7746815945736572E-7</v>
      </c>
      <c r="X86">
        <f t="shared" si="84"/>
        <v>1.3067808114873388E-7</v>
      </c>
      <c r="Y86">
        <f t="shared" si="85"/>
        <v>1.7746815945736571E-9</v>
      </c>
      <c r="Z86">
        <f t="shared" si="86"/>
        <v>4.5015396714058181E-8</v>
      </c>
      <c r="AB86">
        <f t="shared" si="87"/>
        <v>-0.40560202300554599</v>
      </c>
      <c r="AC86">
        <f t="shared" si="79"/>
        <v>-0.36214915660173458</v>
      </c>
      <c r="AE86">
        <f t="shared" si="63"/>
        <v>0</v>
      </c>
      <c r="AF86">
        <f t="shared" si="64"/>
        <v>0</v>
      </c>
      <c r="AG86">
        <f t="shared" si="65"/>
        <v>-1.1253849178514545E-6</v>
      </c>
      <c r="AH86">
        <f t="shared" si="66"/>
        <v>-6.5339040574366944E-3</v>
      </c>
      <c r="AI86">
        <f t="shared" si="88"/>
        <v>-6.5350294423545457E-3</v>
      </c>
      <c r="AJ86">
        <f t="shared" si="67"/>
        <v>-4.3452866403811408E-2</v>
      </c>
      <c r="AK86">
        <f t="shared" si="80"/>
        <v>-2.8392141610388222E-2</v>
      </c>
      <c r="AL86">
        <f t="shared" si="89"/>
        <v>-7.8380037456554169E-2</v>
      </c>
      <c r="AN86">
        <f t="shared" si="68"/>
        <v>0</v>
      </c>
      <c r="AO86">
        <f t="shared" si="69"/>
        <v>0</v>
      </c>
      <c r="AP86">
        <f t="shared" si="70"/>
        <v>-2.3664620853430329E-10</v>
      </c>
      <c r="AQ86">
        <f t="shared" si="71"/>
        <v>-1.3739509012358993E-6</v>
      </c>
      <c r="AR86">
        <f t="shared" si="72"/>
        <v>-1.3741875474444335E-6</v>
      </c>
      <c r="AS86">
        <f t="shared" si="73"/>
        <v>-9.1372790956195104E-6</v>
      </c>
      <c r="AT86">
        <f t="shared" si="74"/>
        <v>-5.9703062993725517E-6</v>
      </c>
      <c r="AU86">
        <f t="shared" si="75"/>
        <v>-1.6481772942436496E-5</v>
      </c>
      <c r="AW86">
        <v>83</v>
      </c>
      <c r="AX86">
        <f>IF(Z86&gt;0, (R86*SUMPRODUCT(K86:$K$98, X86:$X$98)-K86*$AZ$3)/Z86, 0)</f>
        <v>-8045006.4430652102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76"/>
        <v>0.12000000000000001</v>
      </c>
      <c r="I87" s="1">
        <f t="shared" si="31"/>
        <v>1.1200000000000001</v>
      </c>
      <c r="J87">
        <f t="shared" si="32"/>
        <v>0.89285714285714279</v>
      </c>
      <c r="K87">
        <f t="shared" si="82"/>
        <v>1.8775021263240627E-4</v>
      </c>
      <c r="L87" s="2">
        <v>84</v>
      </c>
      <c r="M87" s="8">
        <v>0.76472631499999999</v>
      </c>
      <c r="Q87" s="5">
        <f t="shared" si="81"/>
        <v>25</v>
      </c>
      <c r="R87">
        <f t="shared" si="61"/>
        <v>50000</v>
      </c>
      <c r="S87">
        <f t="shared" si="62"/>
        <v>-31885960.197480261</v>
      </c>
      <c r="U87">
        <f t="shared" si="77"/>
        <v>0.76472631499999999</v>
      </c>
      <c r="V87">
        <f t="shared" si="78"/>
        <v>0.01</v>
      </c>
      <c r="W87">
        <f t="shared" si="83"/>
        <v>4.5015396714058181E-8</v>
      </c>
      <c r="X87">
        <f t="shared" si="84"/>
        <v>3.4424458447404819E-8</v>
      </c>
      <c r="Y87">
        <f t="shared" si="85"/>
        <v>4.5015396714058184E-10</v>
      </c>
      <c r="Z87">
        <f t="shared" si="86"/>
        <v>1.0140784299512781E-8</v>
      </c>
      <c r="AB87">
        <f t="shared" si="87"/>
        <v>-0.36214915660173458</v>
      </c>
      <c r="AC87">
        <f t="shared" si="79"/>
        <v>-0.32334864454549728</v>
      </c>
      <c r="AE87">
        <f t="shared" si="63"/>
        <v>0</v>
      </c>
      <c r="AF87">
        <f t="shared" si="64"/>
        <v>0</v>
      </c>
      <c r="AG87">
        <f t="shared" si="65"/>
        <v>-2.5351960748781952E-7</v>
      </c>
      <c r="AH87">
        <f t="shared" si="66"/>
        <v>-1.7212229223702411E-3</v>
      </c>
      <c r="AI87">
        <f t="shared" si="88"/>
        <v>-1.7214764419777289E-3</v>
      </c>
      <c r="AJ87">
        <f t="shared" si="67"/>
        <v>-3.8800512056237302E-2</v>
      </c>
      <c r="AK87">
        <f t="shared" si="80"/>
        <v>-2.5350440962121423E-2</v>
      </c>
      <c r="AL87">
        <f t="shared" si="89"/>
        <v>-6.587242946033646E-2</v>
      </c>
      <c r="AN87">
        <f t="shared" si="68"/>
        <v>0</v>
      </c>
      <c r="AO87">
        <f t="shared" si="69"/>
        <v>0</v>
      </c>
      <c r="AP87">
        <f t="shared" si="70"/>
        <v>-4.7598360212322289E-11</v>
      </c>
      <c r="AQ87">
        <f t="shared" si="71"/>
        <v>-3.2315996966278447E-7</v>
      </c>
      <c r="AR87">
        <f t="shared" si="72"/>
        <v>-3.232075680229968E-7</v>
      </c>
      <c r="AS87">
        <f t="shared" si="73"/>
        <v>-7.284804388804796E-6</v>
      </c>
      <c r="AT87">
        <f t="shared" si="74"/>
        <v>-4.7595506809635584E-6</v>
      </c>
      <c r="AU87">
        <f t="shared" si="75"/>
        <v>-1.2367562637791353E-5</v>
      </c>
      <c r="AW87">
        <v>84</v>
      </c>
      <c r="AX87">
        <f>IF(Z87&gt;0, (R87*SUMPRODUCT(K87:$K$98, X87:$X$98)-K87*$AZ$3)/Z87, 0)</f>
        <v>-31885960.197480261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76"/>
        <v>0.12000000000000001</v>
      </c>
      <c r="I88" s="1">
        <f t="shared" ref="I88:I89" si="90">1+H88</f>
        <v>1.1200000000000001</v>
      </c>
      <c r="J88">
        <f t="shared" ref="J88:J89" si="91">1/I88</f>
        <v>0.89285714285714279</v>
      </c>
      <c r="K88">
        <f t="shared" si="82"/>
        <v>1.6763411842179131E-4</v>
      </c>
      <c r="L88" s="2">
        <v>85</v>
      </c>
      <c r="M88" s="8">
        <v>0.79310599999999998</v>
      </c>
      <c r="Q88" s="5">
        <f t="shared" si="81"/>
        <v>25</v>
      </c>
      <c r="R88">
        <f t="shared" si="61"/>
        <v>50000</v>
      </c>
      <c r="S88">
        <f t="shared" si="62"/>
        <v>-144593714.90273631</v>
      </c>
      <c r="U88">
        <f t="shared" si="77"/>
        <v>0.79310599999999998</v>
      </c>
      <c r="V88">
        <f t="shared" si="78"/>
        <v>0.01</v>
      </c>
      <c r="W88">
        <f t="shared" si="83"/>
        <v>1.0140784299512781E-8</v>
      </c>
      <c r="X88">
        <f t="shared" si="84"/>
        <v>8.0427168726493843E-9</v>
      </c>
      <c r="Y88">
        <f t="shared" si="85"/>
        <v>1.0140784299512781E-10</v>
      </c>
      <c r="Z88">
        <f t="shared" si="86"/>
        <v>1.996659583868269E-9</v>
      </c>
      <c r="AB88">
        <f t="shared" si="87"/>
        <v>-0.32334864454549728</v>
      </c>
      <c r="AC88">
        <f t="shared" si="79"/>
        <v>-0.2887044266276646</v>
      </c>
      <c r="AE88">
        <f t="shared" si="63"/>
        <v>0</v>
      </c>
      <c r="AF88">
        <f t="shared" si="64"/>
        <v>0</v>
      </c>
      <c r="AG88">
        <f t="shared" si="65"/>
        <v>-4.9916489596706722E-8</v>
      </c>
      <c r="AH88">
        <f t="shared" si="66"/>
        <v>-4.0213584363246919E-4</v>
      </c>
      <c r="AI88">
        <f t="shared" si="88"/>
        <v>-4.0218576012206588E-4</v>
      </c>
      <c r="AJ88">
        <f t="shared" si="67"/>
        <v>-3.4644217917832676E-2</v>
      </c>
      <c r="AK88">
        <f t="shared" si="80"/>
        <v>-2.2634405118184812E-2</v>
      </c>
      <c r="AL88">
        <f t="shared" si="89"/>
        <v>-5.7680808796139557E-2</v>
      </c>
      <c r="AN88">
        <f t="shared" si="68"/>
        <v>0</v>
      </c>
      <c r="AO88">
        <f t="shared" si="69"/>
        <v>0</v>
      </c>
      <c r="AP88">
        <f t="shared" si="70"/>
        <v>-8.3677067282544478E-12</v>
      </c>
      <c r="AQ88">
        <f t="shared" si="71"/>
        <v>-6.7411687633132297E-8</v>
      </c>
      <c r="AR88">
        <f t="shared" si="72"/>
        <v>-6.742005533986054E-8</v>
      </c>
      <c r="AS88">
        <f t="shared" si="73"/>
        <v>-5.8075529290683072E-6</v>
      </c>
      <c r="AT88">
        <f t="shared" si="74"/>
        <v>-3.7942985479885922E-6</v>
      </c>
      <c r="AU88">
        <f t="shared" si="75"/>
        <v>-9.6692715323967599E-6</v>
      </c>
      <c r="AW88">
        <v>85</v>
      </c>
      <c r="AX88">
        <f>IF(Z88&gt;0, (R88*SUMPRODUCT(K88:$K$98, X88:$X$98)-K88*$AZ$3)/Z88, 0)</f>
        <v>-144593714.90273631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76"/>
        <v>0.12000000000000001</v>
      </c>
      <c r="I89" s="1">
        <f t="shared" si="90"/>
        <v>1.1200000000000001</v>
      </c>
      <c r="J89">
        <f t="shared" si="91"/>
        <v>0.89285714285714279</v>
      </c>
      <c r="K89">
        <f t="shared" ref="K89" si="92">K88*J89</f>
        <v>1.4967332001945651E-4</v>
      </c>
      <c r="L89" s="2">
        <v>86</v>
      </c>
      <c r="M89" s="8">
        <v>1</v>
      </c>
      <c r="Q89" s="5">
        <f t="shared" si="81"/>
        <v>25</v>
      </c>
      <c r="R89">
        <f t="shared" si="61"/>
        <v>50000</v>
      </c>
      <c r="S89">
        <f t="shared" si="62"/>
        <v>0</v>
      </c>
      <c r="U89">
        <f t="shared" si="77"/>
        <v>1</v>
      </c>
      <c r="V89">
        <f t="shared" si="78"/>
        <v>0.01</v>
      </c>
      <c r="W89">
        <f t="shared" si="83"/>
        <v>1.996659583868269E-9</v>
      </c>
      <c r="X89">
        <f t="shared" si="84"/>
        <v>1.996659583868269E-9</v>
      </c>
      <c r="Y89">
        <f t="shared" si="85"/>
        <v>1.996659583868269E-11</v>
      </c>
      <c r="Z89">
        <f t="shared" si="86"/>
        <v>0</v>
      </c>
      <c r="AB89">
        <f t="shared" si="87"/>
        <v>-0.2887044266276646</v>
      </c>
      <c r="AC89">
        <f t="shared" si="79"/>
        <v>0</v>
      </c>
      <c r="AE89">
        <f t="shared" si="63"/>
        <v>0</v>
      </c>
      <c r="AF89">
        <f t="shared" si="64"/>
        <v>0</v>
      </c>
      <c r="AG89">
        <f t="shared" si="65"/>
        <v>0</v>
      </c>
      <c r="AH89">
        <f t="shared" si="66"/>
        <v>-9.9832979193413448E-5</v>
      </c>
      <c r="AI89">
        <f t="shared" si="88"/>
        <v>-9.9832979193413448E-5</v>
      </c>
      <c r="AJ89">
        <f t="shared" si="67"/>
        <v>-0.2887044266276646</v>
      </c>
      <c r="AK89">
        <f t="shared" si="80"/>
        <v>-2.0209309863936525E-2</v>
      </c>
      <c r="AL89">
        <f t="shared" si="89"/>
        <v>-0.30901356947079456</v>
      </c>
      <c r="AN89">
        <f t="shared" si="68"/>
        <v>0</v>
      </c>
      <c r="AO89">
        <f t="shared" si="69"/>
        <v>0</v>
      </c>
      <c r="AP89">
        <f t="shared" si="70"/>
        <v>0</v>
      </c>
      <c r="AQ89">
        <f t="shared" si="71"/>
        <v>-1.4942333443311514E-8</v>
      </c>
      <c r="AR89">
        <f t="shared" si="72"/>
        <v>-1.4942333443311514E-8</v>
      </c>
      <c r="AS89">
        <f t="shared" si="73"/>
        <v>-4.3211350037676142E-5</v>
      </c>
      <c r="AT89">
        <f t="shared" si="74"/>
        <v>-3.0247945026373305E-6</v>
      </c>
      <c r="AU89">
        <f t="shared" si="75"/>
        <v>-4.6251086873756786E-5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>SUM(AN3:AN89)</f>
        <v>3753.2037587412738</v>
      </c>
      <c r="AO91" s="6">
        <f t="shared" ref="AO91:AU91" si="93">SUM(AO3:AO89)</f>
        <v>-375.32037587412742</v>
      </c>
      <c r="AP91" s="6">
        <f t="shared" si="93"/>
        <v>-522.09551433579566</v>
      </c>
      <c r="AQ91" s="6">
        <f t="shared" si="93"/>
        <v>-1722.2300072307733</v>
      </c>
      <c r="AR91" s="6">
        <f t="shared" si="93"/>
        <v>1133.5578613005787</v>
      </c>
      <c r="AS91" s="6">
        <f t="shared" si="93"/>
        <v>-103.52519425791746</v>
      </c>
      <c r="AT91" s="6">
        <f t="shared" si="93"/>
        <v>35.86217512103898</v>
      </c>
      <c r="AU91" s="6">
        <f t="shared" si="93"/>
        <v>1065.8948421636992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B951-FBFF-44B2-9284-AD87B2535127}">
  <sheetPr codeName="Sheet75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5077.4779646819734</v>
      </c>
      <c r="K3">
        <v>1</v>
      </c>
      <c r="L3" s="2">
        <v>0</v>
      </c>
      <c r="O3">
        <f>$C$3</f>
        <v>5077.4779646819734</v>
      </c>
      <c r="P3">
        <f>O3*C5</f>
        <v>507.74779646819735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5077.4779646819734</v>
      </c>
      <c r="AF3">
        <f t="shared" ref="AF3:AF34" si="3">-$Z3*P3</f>
        <v>-507.74779646819735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4296.580426413776</v>
      </c>
      <c r="AJ3">
        <f t="shared" ref="AJ3:AJ34" si="7">AB3-AC3</f>
        <v>0</v>
      </c>
      <c r="AL3">
        <f t="shared" ref="AL3:AL23" si="8">SUM(AI3:AK3)</f>
        <v>4296.580426413776</v>
      </c>
      <c r="AN3">
        <f t="shared" ref="AN3:AN34" si="9">AE3*$K3</f>
        <v>5077.4779646819734</v>
      </c>
      <c r="AO3">
        <f t="shared" ref="AO3:AO34" si="10">AF3*$K3</f>
        <v>-507.74779646819735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4296.580426413776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4296.580426413776</v>
      </c>
      <c r="AW3">
        <v>0</v>
      </c>
      <c r="AX3">
        <f>IF(Z3&gt;0, (R3*SUMPRODUCT(K3:$K$98, X3:$X$98)-K3*$AZ$3)/Z3, 0)</f>
        <v>0</v>
      </c>
      <c r="AZ3">
        <f>C6*ABS(SUMPRODUCT(X4:X79, K4:K79))/1</f>
        <v>2415.5853014159434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</v>
      </c>
      <c r="S4">
        <f t="shared" si="1"/>
        <v>164.11573946561234</v>
      </c>
      <c r="U4">
        <f t="shared" ref="U4:U35" si="20">M4</f>
        <v>2.7053950000000002E-3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2.7053950000000002E-3</v>
      </c>
      <c r="Y4">
        <f t="shared" ref="Y4:Y23" si="24">V4*W4</f>
        <v>0.01</v>
      </c>
      <c r="Z4">
        <f t="shared" ref="Z4:Z23" si="25">MAX(0, W4-X4-Y4)</f>
        <v>0.98729460499999999</v>
      </c>
      <c r="AB4">
        <f t="shared" ref="AB4:AB23" si="26">AC3</f>
        <v>0</v>
      </c>
      <c r="AC4">
        <f t="shared" ref="AC4:AC67" si="27">S4*Z4</f>
        <v>162.03058416998465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-135.26975000000002</v>
      </c>
      <c r="AI4">
        <f t="shared" si="6"/>
        <v>-135.26975000000002</v>
      </c>
      <c r="AJ4">
        <f t="shared" si="7"/>
        <v>-162.03058416998465</v>
      </c>
      <c r="AK4">
        <f t="shared" ref="AK4:AK35" si="28">G4*SUM(AB4:AB4, AE4:AF4)</f>
        <v>0</v>
      </c>
      <c r="AL4">
        <f t="shared" si="8"/>
        <v>-297.30033416998469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-126.19624032092547</v>
      </c>
      <c r="AR4">
        <f t="shared" si="13"/>
        <v>-126.19624032092547</v>
      </c>
      <c r="AS4">
        <f t="shared" si="14"/>
        <v>-151.16203393038964</v>
      </c>
      <c r="AT4">
        <f t="shared" si="15"/>
        <v>0</v>
      </c>
      <c r="AU4">
        <f t="shared" si="16"/>
        <v>-277.35827425131515</v>
      </c>
      <c r="AW4">
        <v>1</v>
      </c>
      <c r="AX4">
        <f>IF(Z4&gt;0, (R4*SUMPRODUCT(K4:$K$98, X4:$X$98)-K4*$AZ$3)/Z4, 0)</f>
        <v>164.11573946561234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9">K4*J5</f>
        <v>0.85510801767234645</v>
      </c>
      <c r="L5" s="2">
        <v>2</v>
      </c>
      <c r="M5" s="8">
        <v>2.7496130000000001E-3</v>
      </c>
      <c r="Q5" s="5">
        <f t="shared" ref="Q5:Q36" si="30">$C$8</f>
        <v>25</v>
      </c>
      <c r="R5">
        <f t="shared" si="0"/>
        <v>50000</v>
      </c>
      <c r="S5">
        <f t="shared" si="1"/>
        <v>229.61023864134214</v>
      </c>
      <c r="U5">
        <f t="shared" si="20"/>
        <v>2.7496130000000001E-3</v>
      </c>
      <c r="V5">
        <f t="shared" si="21"/>
        <v>0.01</v>
      </c>
      <c r="W5">
        <f t="shared" si="22"/>
        <v>0.98729460499999999</v>
      </c>
      <c r="X5">
        <f t="shared" si="23"/>
        <v>2.7146780807378651E-3</v>
      </c>
      <c r="Y5">
        <f t="shared" si="24"/>
        <v>9.8729460499999994E-3</v>
      </c>
      <c r="Z5">
        <f t="shared" si="25"/>
        <v>0.97470698086926211</v>
      </c>
      <c r="AB5">
        <f t="shared" si="26"/>
        <v>162.03058416998465</v>
      </c>
      <c r="AC5">
        <f t="shared" si="27"/>
        <v>223.80270248277338</v>
      </c>
      <c r="AE5">
        <f t="shared" si="2"/>
        <v>0</v>
      </c>
      <c r="AF5">
        <f t="shared" si="3"/>
        <v>0</v>
      </c>
      <c r="AG5">
        <f t="shared" si="4"/>
        <v>-24.367674521731551</v>
      </c>
      <c r="AH5">
        <f t="shared" si="5"/>
        <v>-135.73390403689325</v>
      </c>
      <c r="AI5">
        <f t="shared" si="6"/>
        <v>-160.10157855862479</v>
      </c>
      <c r="AJ5">
        <f t="shared" si="7"/>
        <v>-61.772118312788734</v>
      </c>
      <c r="AK5">
        <f t="shared" si="28"/>
        <v>6.6432539509693713</v>
      </c>
      <c r="AL5">
        <f t="shared" si="8"/>
        <v>-215.23044292044415</v>
      </c>
      <c r="AN5">
        <f t="shared" si="9"/>
        <v>0</v>
      </c>
      <c r="AO5">
        <f t="shared" si="10"/>
        <v>0</v>
      </c>
      <c r="AP5">
        <f t="shared" si="11"/>
        <v>-20.83699385556281</v>
      </c>
      <c r="AQ5">
        <f t="shared" si="12"/>
        <v>-116.06714961191629</v>
      </c>
      <c r="AR5">
        <f t="shared" si="13"/>
        <v>-136.90414346747909</v>
      </c>
      <c r="AS5">
        <f t="shared" si="14"/>
        <v>-52.821833637870427</v>
      </c>
      <c r="AT5">
        <f t="shared" si="15"/>
        <v>5.6806997169074025</v>
      </c>
      <c r="AU5">
        <f t="shared" si="16"/>
        <v>-184.04527738844212</v>
      </c>
      <c r="AW5">
        <v>2</v>
      </c>
      <c r="AX5">
        <f>IF(Z5&gt;0, (R5*SUMPRODUCT(K5:$K$98, X5:$X$98)-K5*$AZ$3)/Z5, 0)</f>
        <v>229.61023864134214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9"/>
        <v>0.77141002947437654</v>
      </c>
      <c r="L6" s="2">
        <v>3</v>
      </c>
      <c r="M6" s="8">
        <v>2.8010499999999998E-3</v>
      </c>
      <c r="Q6" s="5">
        <f t="shared" si="30"/>
        <v>25</v>
      </c>
      <c r="R6">
        <f t="shared" si="0"/>
        <v>50000</v>
      </c>
      <c r="S6">
        <f t="shared" si="1"/>
        <v>322.08024790773959</v>
      </c>
      <c r="U6">
        <f t="shared" si="20"/>
        <v>2.8010499999999998E-3</v>
      </c>
      <c r="V6">
        <f t="shared" si="21"/>
        <v>0.01</v>
      </c>
      <c r="W6">
        <f t="shared" si="22"/>
        <v>0.97470698086926211</v>
      </c>
      <c r="X6">
        <f t="shared" si="23"/>
        <v>2.7302029887638466E-3</v>
      </c>
      <c r="Y6">
        <f t="shared" si="24"/>
        <v>9.7470698086926221E-3</v>
      </c>
      <c r="Z6">
        <f t="shared" si="25"/>
        <v>0.96222970807180563</v>
      </c>
      <c r="AB6">
        <f t="shared" si="26"/>
        <v>223.80270248277338</v>
      </c>
      <c r="AC6">
        <f t="shared" si="27"/>
        <v>309.91518291995908</v>
      </c>
      <c r="AE6">
        <f t="shared" si="2"/>
        <v>0</v>
      </c>
      <c r="AF6">
        <f t="shared" si="3"/>
        <v>0</v>
      </c>
      <c r="AG6">
        <f t="shared" si="4"/>
        <v>-24.05574270179514</v>
      </c>
      <c r="AH6">
        <f t="shared" si="5"/>
        <v>-136.51014943819231</v>
      </c>
      <c r="AI6">
        <f t="shared" si="6"/>
        <v>-160.56589213998745</v>
      </c>
      <c r="AJ6">
        <f t="shared" si="7"/>
        <v>-86.112480437185695</v>
      </c>
      <c r="AK6">
        <f t="shared" si="28"/>
        <v>13.092458095242243</v>
      </c>
      <c r="AL6">
        <f t="shared" si="8"/>
        <v>-233.5859144819309</v>
      </c>
      <c r="AN6">
        <f t="shared" si="9"/>
        <v>0</v>
      </c>
      <c r="AO6">
        <f t="shared" si="10"/>
        <v>0</v>
      </c>
      <c r="AP6">
        <f t="shared" si="11"/>
        <v>-18.556841186619806</v>
      </c>
      <c r="AQ6">
        <f t="shared" si="12"/>
        <v>-105.30529840166749</v>
      </c>
      <c r="AR6">
        <f t="shared" si="13"/>
        <v>-123.86213958828729</v>
      </c>
      <c r="AS6">
        <f t="shared" si="14"/>
        <v>-66.42803107216109</v>
      </c>
      <c r="AT6">
        <f t="shared" si="15"/>
        <v>10.099653485142859</v>
      </c>
      <c r="AU6">
        <f t="shared" si="16"/>
        <v>-180.1905171753055</v>
      </c>
      <c r="AW6">
        <v>3</v>
      </c>
      <c r="AX6">
        <f>IF(Z6&gt;0, (R6*SUMPRODUCT(K6:$K$98, X6:$X$98)-K6*$AZ$3)/Z6, 0)</f>
        <v>322.08024790773959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9"/>
        <v>0.70185609086923539</v>
      </c>
      <c r="L7" s="2">
        <v>4</v>
      </c>
      <c r="M7" s="8">
        <v>2.8606080000000002E-3</v>
      </c>
      <c r="Q7" s="5">
        <f t="shared" si="30"/>
        <v>25</v>
      </c>
      <c r="R7">
        <f t="shared" si="0"/>
        <v>50000</v>
      </c>
      <c r="S7">
        <f t="shared" si="1"/>
        <v>392.29505083281089</v>
      </c>
      <c r="U7">
        <f t="shared" si="20"/>
        <v>2.8606080000000002E-3</v>
      </c>
      <c r="V7">
        <f t="shared" si="21"/>
        <v>0.01</v>
      </c>
      <c r="W7">
        <f t="shared" si="22"/>
        <v>0.96222970807180563</v>
      </c>
      <c r="X7">
        <f t="shared" si="23"/>
        <v>2.7525620007478719E-3</v>
      </c>
      <c r="Y7">
        <f t="shared" si="24"/>
        <v>9.6222970807180574E-3</v>
      </c>
      <c r="Z7">
        <f t="shared" si="25"/>
        <v>0.94985484899033967</v>
      </c>
      <c r="AB7">
        <f t="shared" si="26"/>
        <v>309.91518291995908</v>
      </c>
      <c r="AC7">
        <f t="shared" si="27"/>
        <v>372.6233562684572</v>
      </c>
      <c r="AE7">
        <f t="shared" si="2"/>
        <v>0</v>
      </c>
      <c r="AF7">
        <f t="shared" si="3"/>
        <v>0</v>
      </c>
      <c r="AG7">
        <f t="shared" si="4"/>
        <v>-23.746371224758491</v>
      </c>
      <c r="AH7">
        <f t="shared" si="5"/>
        <v>-137.62810003739361</v>
      </c>
      <c r="AI7">
        <f t="shared" si="6"/>
        <v>-161.3744712621521</v>
      </c>
      <c r="AJ7">
        <f t="shared" si="7"/>
        <v>-62.708173348498121</v>
      </c>
      <c r="AK7">
        <f t="shared" si="28"/>
        <v>15.216835481369991</v>
      </c>
      <c r="AL7">
        <f t="shared" si="8"/>
        <v>-208.86580912928022</v>
      </c>
      <c r="AN7">
        <f t="shared" si="9"/>
        <v>0</v>
      </c>
      <c r="AO7">
        <f t="shared" si="10"/>
        <v>0</v>
      </c>
      <c r="AP7">
        <f t="shared" si="11"/>
        <v>-16.666535280138692</v>
      </c>
      <c r="AQ7">
        <f t="shared" si="12"/>
        <v>-96.595120286005141</v>
      </c>
      <c r="AR7">
        <f t="shared" si="13"/>
        <v>-113.26165556614384</v>
      </c>
      <c r="AS7">
        <f t="shared" si="14"/>
        <v>-44.01211341192726</v>
      </c>
      <c r="AT7">
        <f t="shared" si="15"/>
        <v>10.680028666354621</v>
      </c>
      <c r="AU7">
        <f t="shared" si="16"/>
        <v>-146.59374031171649</v>
      </c>
      <c r="AW7">
        <v>4</v>
      </c>
      <c r="AX7">
        <f>IF(Z7&gt;0, (R7*SUMPRODUCT(K7:$K$98, X7:$X$98)-K7*$AZ$3)/Z7, 0)</f>
        <v>392.29505083281089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9"/>
        <v>0.65514430212754171</v>
      </c>
      <c r="L8" s="2">
        <v>5</v>
      </c>
      <c r="M8" s="8">
        <v>2.9228739999999998E-3</v>
      </c>
      <c r="Q8" s="5">
        <f t="shared" si="30"/>
        <v>25</v>
      </c>
      <c r="R8">
        <f t="shared" si="0"/>
        <v>50000</v>
      </c>
      <c r="S8">
        <f t="shared" si="1"/>
        <v>414.75345951072984</v>
      </c>
      <c r="U8">
        <f t="shared" si="20"/>
        <v>2.9228739999999998E-3</v>
      </c>
      <c r="V8">
        <f t="shared" si="21"/>
        <v>0.01</v>
      </c>
      <c r="W8">
        <f t="shared" si="22"/>
        <v>0.94985484899033967</v>
      </c>
      <c r="X8">
        <f t="shared" si="23"/>
        <v>2.7763060418877898E-3</v>
      </c>
      <c r="Y8">
        <f t="shared" si="24"/>
        <v>9.4985484899033964E-3</v>
      </c>
      <c r="Z8">
        <f t="shared" si="25"/>
        <v>0.93757999445854845</v>
      </c>
      <c r="AB8">
        <f t="shared" si="26"/>
        <v>372.6233562684572</v>
      </c>
      <c r="AC8">
        <f t="shared" si="27"/>
        <v>388.86454626973386</v>
      </c>
      <c r="AE8">
        <f t="shared" si="2"/>
        <v>0</v>
      </c>
      <c r="AF8">
        <f t="shared" si="3"/>
        <v>0</v>
      </c>
      <c r="AG8">
        <f t="shared" si="4"/>
        <v>-23.439499861463712</v>
      </c>
      <c r="AH8">
        <f t="shared" si="5"/>
        <v>-138.81530209438949</v>
      </c>
      <c r="AI8">
        <f t="shared" si="6"/>
        <v>-162.2548019558532</v>
      </c>
      <c r="AJ8">
        <f t="shared" si="7"/>
        <v>-16.241190001276664</v>
      </c>
      <c r="AK8">
        <f t="shared" si="28"/>
        <v>7.9368774885181379</v>
      </c>
      <c r="AL8">
        <f t="shared" si="8"/>
        <v>-170.55911446861171</v>
      </c>
      <c r="AN8">
        <f t="shared" si="9"/>
        <v>0</v>
      </c>
      <c r="AO8">
        <f t="shared" si="10"/>
        <v>0</v>
      </c>
      <c r="AP8">
        <f t="shared" si="11"/>
        <v>-15.356254778957254</v>
      </c>
      <c r="AQ8">
        <f t="shared" si="12"/>
        <v>-90.944054215252692</v>
      </c>
      <c r="AR8">
        <f t="shared" si="13"/>
        <v>-106.30030899420993</v>
      </c>
      <c r="AS8">
        <f t="shared" si="14"/>
        <v>-10.640323089107207</v>
      </c>
      <c r="AT8">
        <f t="shared" si="15"/>
        <v>5.1998000632870118</v>
      </c>
      <c r="AU8">
        <f t="shared" si="16"/>
        <v>-111.74083202003013</v>
      </c>
      <c r="AW8">
        <v>5</v>
      </c>
      <c r="AX8">
        <f>IF(Z8&gt;0, (R8*SUMPRODUCT(K8:$K$98, X8:$X$98)-K8*$AZ$3)/Z8, 0)</f>
        <v>414.75345951072984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9"/>
        <v>0.62046055699170533</v>
      </c>
      <c r="L9" s="2">
        <v>6</v>
      </c>
      <c r="M9" s="8">
        <v>2.991456E-3</v>
      </c>
      <c r="Q9" s="5">
        <f t="shared" si="30"/>
        <v>25</v>
      </c>
      <c r="R9">
        <f t="shared" si="0"/>
        <v>50000</v>
      </c>
      <c r="S9">
        <f t="shared" si="1"/>
        <v>412.47272270075382</v>
      </c>
      <c r="U9">
        <f t="shared" si="20"/>
        <v>2.991456E-3</v>
      </c>
      <c r="V9">
        <f t="shared" si="21"/>
        <v>0.01</v>
      </c>
      <c r="W9">
        <f t="shared" si="22"/>
        <v>0.93757999445854845</v>
      </c>
      <c r="X9">
        <f t="shared" si="23"/>
        <v>2.8047292999029915E-3</v>
      </c>
      <c r="Y9">
        <f t="shared" si="24"/>
        <v>9.3757999445854851E-3</v>
      </c>
      <c r="Z9">
        <f t="shared" si="25"/>
        <v>0.92539946521406002</v>
      </c>
      <c r="AB9">
        <f t="shared" si="26"/>
        <v>388.86454626973386</v>
      </c>
      <c r="AC9">
        <f t="shared" si="27"/>
        <v>381.70203700266484</v>
      </c>
      <c r="AE9">
        <f t="shared" si="2"/>
        <v>0</v>
      </c>
      <c r="AF9">
        <f t="shared" si="3"/>
        <v>0</v>
      </c>
      <c r="AG9">
        <f t="shared" si="4"/>
        <v>-23.134986630351502</v>
      </c>
      <c r="AH9">
        <f t="shared" si="5"/>
        <v>-140.23646499514956</v>
      </c>
      <c r="AI9">
        <f t="shared" si="6"/>
        <v>-163.37145162550107</v>
      </c>
      <c r="AJ9">
        <f t="shared" si="7"/>
        <v>7.1625092670690265</v>
      </c>
      <c r="AK9">
        <f t="shared" si="28"/>
        <v>2.2943008229914299</v>
      </c>
      <c r="AL9">
        <f t="shared" si="8"/>
        <v>-153.91464153544061</v>
      </c>
      <c r="AN9">
        <f t="shared" si="9"/>
        <v>0</v>
      </c>
      <c r="AO9">
        <f t="shared" si="10"/>
        <v>0</v>
      </c>
      <c r="AP9">
        <f t="shared" si="11"/>
        <v>-14.354346690663549</v>
      </c>
      <c r="AQ9">
        <f t="shared" si="12"/>
        <v>-87.011195181438282</v>
      </c>
      <c r="AR9">
        <f t="shared" si="13"/>
        <v>-101.36554187210183</v>
      </c>
      <c r="AS9">
        <f t="shared" si="14"/>
        <v>4.4440544893038991</v>
      </c>
      <c r="AT9">
        <f t="shared" si="15"/>
        <v>1.4235231665397905</v>
      </c>
      <c r="AU9">
        <f t="shared" si="16"/>
        <v>-95.49796421625814</v>
      </c>
      <c r="AW9">
        <v>6</v>
      </c>
      <c r="AX9">
        <f>IF(Z9&gt;0, (R9*SUMPRODUCT(K9:$K$98, X9:$X$98)-K9*$AZ$3)/Z9, 0)</f>
        <v>412.47272270075382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9"/>
        <v>0.58861640925121461</v>
      </c>
      <c r="L10" s="2">
        <v>7</v>
      </c>
      <c r="M10" s="8">
        <v>3.0654530000000001E-3</v>
      </c>
      <c r="Q10" s="5">
        <f t="shared" si="30"/>
        <v>25</v>
      </c>
      <c r="R10">
        <f t="shared" si="0"/>
        <v>50000</v>
      </c>
      <c r="S10">
        <f t="shared" si="1"/>
        <v>406.88662686285818</v>
      </c>
      <c r="U10">
        <f t="shared" si="20"/>
        <v>3.0654530000000001E-3</v>
      </c>
      <c r="V10">
        <f t="shared" si="21"/>
        <v>0.01</v>
      </c>
      <c r="W10">
        <f t="shared" si="22"/>
        <v>0.92539946521406002</v>
      </c>
      <c r="X10">
        <f t="shared" si="23"/>
        <v>2.8367685668388362E-3</v>
      </c>
      <c r="Y10">
        <f t="shared" si="24"/>
        <v>9.2539946521406E-3</v>
      </c>
      <c r="Z10">
        <f t="shared" si="25"/>
        <v>0.91330870199508063</v>
      </c>
      <c r="AB10">
        <f t="shared" si="26"/>
        <v>381.70203700266484</v>
      </c>
      <c r="AC10">
        <f t="shared" si="27"/>
        <v>371.61309703927373</v>
      </c>
      <c r="AE10">
        <f t="shared" si="2"/>
        <v>0</v>
      </c>
      <c r="AF10">
        <f t="shared" si="3"/>
        <v>0</v>
      </c>
      <c r="AG10">
        <f t="shared" si="4"/>
        <v>-22.832717549877017</v>
      </c>
      <c r="AH10">
        <f t="shared" si="5"/>
        <v>-141.83842834194181</v>
      </c>
      <c r="AI10">
        <f t="shared" si="6"/>
        <v>-164.67114589181881</v>
      </c>
      <c r="AJ10">
        <f t="shared" si="7"/>
        <v>10.088939963391113</v>
      </c>
      <c r="AK10">
        <f t="shared" si="28"/>
        <v>1.5649783517109259</v>
      </c>
      <c r="AL10">
        <f t="shared" si="8"/>
        <v>-153.01722757671678</v>
      </c>
      <c r="AN10">
        <f t="shared" si="9"/>
        <v>0</v>
      </c>
      <c r="AO10">
        <f t="shared" si="10"/>
        <v>0</v>
      </c>
      <c r="AP10">
        <f t="shared" si="11"/>
        <v>-13.439712217655801</v>
      </c>
      <c r="AQ10">
        <f t="shared" si="12"/>
        <v>-83.488426384469491</v>
      </c>
      <c r="AR10">
        <f t="shared" si="13"/>
        <v>-96.928138602125287</v>
      </c>
      <c r="AS10">
        <f t="shared" si="14"/>
        <v>5.9385156144023572</v>
      </c>
      <c r="AT10">
        <f t="shared" si="15"/>
        <v>0.92117193793996965</v>
      </c>
      <c r="AU10">
        <f t="shared" si="16"/>
        <v>-90.068451049782965</v>
      </c>
      <c r="AW10">
        <v>7</v>
      </c>
      <c r="AX10">
        <f>IF(Z10&gt;0, (R10*SUMPRODUCT(K10:$K$98, X10:$X$98)-K10*$AZ$3)/Z10, 0)</f>
        <v>406.88662686285818</v>
      </c>
    </row>
    <row r="11" spans="1:52" x14ac:dyDescent="0.25">
      <c r="A11" t="s">
        <v>33</v>
      </c>
      <c r="C11" s="26">
        <f>AU81</f>
        <v>1462.859542431418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9"/>
        <v>0.55930863668872544</v>
      </c>
      <c r="L11" s="2">
        <v>8</v>
      </c>
      <c r="M11" s="8">
        <v>3.1502779999999998E-3</v>
      </c>
      <c r="Q11" s="5">
        <f t="shared" si="30"/>
        <v>25</v>
      </c>
      <c r="R11">
        <f t="shared" si="0"/>
        <v>50000</v>
      </c>
      <c r="S11">
        <f t="shared" si="1"/>
        <v>398.22558197927594</v>
      </c>
      <c r="U11">
        <f t="shared" si="20"/>
        <v>3.1502779999999998E-3</v>
      </c>
      <c r="V11">
        <f t="shared" si="21"/>
        <v>0.01</v>
      </c>
      <c r="W11">
        <f t="shared" si="22"/>
        <v>0.91330870199508063</v>
      </c>
      <c r="X11">
        <f t="shared" si="23"/>
        <v>2.8771763111036584E-3</v>
      </c>
      <c r="Y11">
        <f t="shared" si="24"/>
        <v>9.1330870199508064E-3</v>
      </c>
      <c r="Z11">
        <f t="shared" si="25"/>
        <v>0.90129843866402615</v>
      </c>
      <c r="AB11">
        <f t="shared" si="26"/>
        <v>371.61309703927373</v>
      </c>
      <c r="AC11">
        <f t="shared" si="27"/>
        <v>358.92009527399455</v>
      </c>
      <c r="AE11">
        <f t="shared" si="2"/>
        <v>0</v>
      </c>
      <c r="AF11">
        <f t="shared" si="3"/>
        <v>0</v>
      </c>
      <c r="AG11">
        <f t="shared" si="4"/>
        <v>-22.532460966600652</v>
      </c>
      <c r="AH11">
        <f t="shared" si="5"/>
        <v>-143.85881555518293</v>
      </c>
      <c r="AI11">
        <f t="shared" si="6"/>
        <v>-166.3912765217836</v>
      </c>
      <c r="AJ11">
        <f t="shared" si="7"/>
        <v>12.693001765279178</v>
      </c>
      <c r="AK11">
        <f t="shared" si="28"/>
        <v>0.89187143289425685</v>
      </c>
      <c r="AL11">
        <f t="shared" si="8"/>
        <v>-152.80640332361017</v>
      </c>
      <c r="AN11">
        <f t="shared" si="9"/>
        <v>0</v>
      </c>
      <c r="AO11">
        <f t="shared" si="10"/>
        <v>0</v>
      </c>
      <c r="AP11">
        <f t="shared" si="11"/>
        <v>-12.602600024471331</v>
      </c>
      <c r="AQ11">
        <f t="shared" si="12"/>
        <v>-80.461478003824169</v>
      </c>
      <c r="AR11">
        <f t="shared" si="13"/>
        <v>-93.064078028295512</v>
      </c>
      <c r="AS11">
        <f t="shared" si="14"/>
        <v>7.0993055128258824</v>
      </c>
      <c r="AT11">
        <f t="shared" si="15"/>
        <v>0.4988313952337069</v>
      </c>
      <c r="AU11">
        <f t="shared" si="16"/>
        <v>-85.465941120235925</v>
      </c>
      <c r="AW11">
        <v>8</v>
      </c>
      <c r="AX11">
        <f>IF(Z11&gt;0, (R11*SUMPRODUCT(K11:$K$98, X11:$X$98)-K11*$AZ$3)/Z11, 0)</f>
        <v>398.22558197927594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9"/>
        <v>0.53151063070296056</v>
      </c>
      <c r="L12" s="2">
        <v>9</v>
      </c>
      <c r="M12" s="8">
        <v>3.247738E-3</v>
      </c>
      <c r="Q12" s="5">
        <f t="shared" si="30"/>
        <v>25</v>
      </c>
      <c r="R12">
        <f t="shared" si="0"/>
        <v>50000</v>
      </c>
      <c r="S12">
        <f t="shared" si="1"/>
        <v>388.60275143980158</v>
      </c>
      <c r="U12">
        <f t="shared" si="20"/>
        <v>3.247738E-3</v>
      </c>
      <c r="V12">
        <f t="shared" si="21"/>
        <v>0.01</v>
      </c>
      <c r="W12">
        <f t="shared" si="22"/>
        <v>0.90129843866402615</v>
      </c>
      <c r="X12">
        <f t="shared" si="23"/>
        <v>2.927181188589827E-3</v>
      </c>
      <c r="Y12">
        <f t="shared" si="24"/>
        <v>9.0129843866402614E-3</v>
      </c>
      <c r="Z12">
        <f t="shared" si="25"/>
        <v>0.88935827308879611</v>
      </c>
      <c r="AB12">
        <f t="shared" si="26"/>
        <v>358.92009527399455</v>
      </c>
      <c r="AC12">
        <f t="shared" si="27"/>
        <v>345.60707193805661</v>
      </c>
      <c r="AE12">
        <f t="shared" si="2"/>
        <v>0</v>
      </c>
      <c r="AF12">
        <f t="shared" si="3"/>
        <v>0</v>
      </c>
      <c r="AG12">
        <f t="shared" si="4"/>
        <v>-22.233956827219902</v>
      </c>
      <c r="AH12">
        <f t="shared" si="5"/>
        <v>-146.35905942949134</v>
      </c>
      <c r="AI12">
        <f t="shared" si="6"/>
        <v>-168.59301625671125</v>
      </c>
      <c r="AJ12">
        <f t="shared" si="7"/>
        <v>13.313023335937942</v>
      </c>
      <c r="AK12">
        <f t="shared" si="28"/>
        <v>0.82551621913018747</v>
      </c>
      <c r="AL12">
        <f t="shared" si="8"/>
        <v>-154.45447670164313</v>
      </c>
      <c r="AN12">
        <f t="shared" si="9"/>
        <v>0</v>
      </c>
      <c r="AO12">
        <f t="shared" si="10"/>
        <v>0</v>
      </c>
      <c r="AP12">
        <f t="shared" si="11"/>
        <v>-11.817584416258047</v>
      </c>
      <c r="AQ12">
        <f t="shared" si="12"/>
        <v>-77.791395986461026</v>
      </c>
      <c r="AR12">
        <f t="shared" si="13"/>
        <v>-89.608980402719084</v>
      </c>
      <c r="AS12">
        <f t="shared" si="14"/>
        <v>7.0760134298476078</v>
      </c>
      <c r="AT12">
        <f t="shared" si="15"/>
        <v>0.43877064628540935</v>
      </c>
      <c r="AU12">
        <f t="shared" si="16"/>
        <v>-82.094196326586072</v>
      </c>
      <c r="AW12">
        <v>9</v>
      </c>
      <c r="AX12">
        <f>IF(Z12&gt;0, (R12*SUMPRODUCT(K12:$K$98, X12:$X$98)-K12*$AZ$3)/Z12, 0)</f>
        <v>388.60275143980158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9"/>
        <v>0.50523824211308033</v>
      </c>
      <c r="L13" s="2">
        <v>10</v>
      </c>
      <c r="M13" s="8">
        <v>3.3542210000000001E-3</v>
      </c>
      <c r="Q13" s="5">
        <f t="shared" si="30"/>
        <v>25</v>
      </c>
      <c r="R13">
        <f t="shared" si="0"/>
        <v>50000</v>
      </c>
      <c r="S13">
        <f t="shared" si="1"/>
        <v>377.53370200217034</v>
      </c>
      <c r="U13">
        <f t="shared" si="20"/>
        <v>3.3542210000000001E-3</v>
      </c>
      <c r="V13">
        <f t="shared" si="21"/>
        <v>0.01</v>
      </c>
      <c r="W13">
        <f t="shared" si="22"/>
        <v>0.88935827308879611</v>
      </c>
      <c r="X13">
        <f t="shared" si="23"/>
        <v>2.983104196118175E-3</v>
      </c>
      <c r="Y13">
        <f t="shared" si="24"/>
        <v>8.8935827308879618E-3</v>
      </c>
      <c r="Z13">
        <f t="shared" si="25"/>
        <v>0.87748158616179006</v>
      </c>
      <c r="AB13">
        <f t="shared" si="26"/>
        <v>345.60707193805661</v>
      </c>
      <c r="AC13">
        <f t="shared" si="27"/>
        <v>331.27887166239702</v>
      </c>
      <c r="AE13">
        <f t="shared" si="2"/>
        <v>0</v>
      </c>
      <c r="AF13">
        <f t="shared" si="3"/>
        <v>0</v>
      </c>
      <c r="AG13">
        <f t="shared" si="4"/>
        <v>-21.937039654044753</v>
      </c>
      <c r="AH13">
        <f t="shared" si="5"/>
        <v>-149.15520980590875</v>
      </c>
      <c r="AI13">
        <f t="shared" si="6"/>
        <v>-171.09224945995351</v>
      </c>
      <c r="AJ13">
        <f t="shared" si="7"/>
        <v>14.328200275659583</v>
      </c>
      <c r="AK13">
        <f t="shared" si="28"/>
        <v>0.69121414387611324</v>
      </c>
      <c r="AL13">
        <f t="shared" si="8"/>
        <v>-156.0728350404178</v>
      </c>
      <c r="AN13">
        <f t="shared" si="9"/>
        <v>0</v>
      </c>
      <c r="AO13">
        <f t="shared" si="10"/>
        <v>0</v>
      </c>
      <c r="AP13">
        <f t="shared" si="11"/>
        <v>-11.083431351974507</v>
      </c>
      <c r="AQ13">
        <f t="shared" si="12"/>
        <v>-75.358916004345019</v>
      </c>
      <c r="AR13">
        <f t="shared" si="13"/>
        <v>-86.44234735631953</v>
      </c>
      <c r="AS13">
        <f t="shared" si="14"/>
        <v>7.2391547199184005</v>
      </c>
      <c r="AT13">
        <f t="shared" si="15"/>
        <v>0.34922781897566524</v>
      </c>
      <c r="AU13">
        <f t="shared" si="16"/>
        <v>-78.853964817425449</v>
      </c>
      <c r="AW13">
        <v>10</v>
      </c>
      <c r="AX13">
        <f>IF(Z13&gt;0, (R13*SUMPRODUCT(K13:$K$98, X13:$X$98)-K13*$AZ$3)/Z13, 0)</f>
        <v>377.53370200217034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9"/>
        <v>0.48035581109819386</v>
      </c>
      <c r="L14" s="2">
        <v>11</v>
      </c>
      <c r="M14" s="8">
        <v>3.4760450000000001E-3</v>
      </c>
      <c r="Q14" s="5">
        <f t="shared" si="30"/>
        <v>25</v>
      </c>
      <c r="R14">
        <f t="shared" si="0"/>
        <v>50000</v>
      </c>
      <c r="S14">
        <f t="shared" si="1"/>
        <v>365.07038532539093</v>
      </c>
      <c r="U14">
        <f t="shared" si="20"/>
        <v>3.4760450000000001E-3</v>
      </c>
      <c r="V14">
        <f t="shared" si="21"/>
        <v>0.01</v>
      </c>
      <c r="W14">
        <f t="shared" si="22"/>
        <v>0.87748158616179006</v>
      </c>
      <c r="X14">
        <f t="shared" si="23"/>
        <v>3.0501654801697595E-3</v>
      </c>
      <c r="Y14">
        <f t="shared" si="24"/>
        <v>8.7748158616179003E-3</v>
      </c>
      <c r="Z14">
        <f t="shared" si="25"/>
        <v>0.8656566048200024</v>
      </c>
      <c r="AB14">
        <f t="shared" si="26"/>
        <v>331.27887166239702</v>
      </c>
      <c r="AC14">
        <f t="shared" si="27"/>
        <v>316.02559028110795</v>
      </c>
      <c r="AE14">
        <f t="shared" si="2"/>
        <v>0</v>
      </c>
      <c r="AF14">
        <f t="shared" si="3"/>
        <v>0</v>
      </c>
      <c r="AG14">
        <f t="shared" si="4"/>
        <v>-21.64141512050006</v>
      </c>
      <c r="AH14">
        <f t="shared" si="5"/>
        <v>-152.50827400848797</v>
      </c>
      <c r="AI14">
        <f t="shared" si="6"/>
        <v>-174.14968912898803</v>
      </c>
      <c r="AJ14">
        <f t="shared" si="7"/>
        <v>15.253281381289071</v>
      </c>
      <c r="AK14">
        <f t="shared" si="28"/>
        <v>0.59630196899231458</v>
      </c>
      <c r="AL14">
        <f t="shared" si="8"/>
        <v>-158.30010577870664</v>
      </c>
      <c r="AN14">
        <f t="shared" si="9"/>
        <v>0</v>
      </c>
      <c r="AO14">
        <f t="shared" si="10"/>
        <v>0</v>
      </c>
      <c r="AP14">
        <f t="shared" si="11"/>
        <v>-10.395579513520524</v>
      </c>
      <c r="AQ14">
        <f t="shared" si="12"/>
        <v>-73.258235660532833</v>
      </c>
      <c r="AR14">
        <f t="shared" si="13"/>
        <v>-83.653815174053364</v>
      </c>
      <c r="AS14">
        <f t="shared" si="14"/>
        <v>7.3270023498180903</v>
      </c>
      <c r="AT14">
        <f t="shared" si="15"/>
        <v>0.2864371159747533</v>
      </c>
      <c r="AU14">
        <f t="shared" si="16"/>
        <v>-76.040375708260513</v>
      </c>
      <c r="AW14">
        <v>11</v>
      </c>
      <c r="AX14">
        <f>IF(Z14&gt;0, (R14*SUMPRODUCT(K14:$K$98, X14:$X$98)-K14*$AZ$3)/Z14, 0)</f>
        <v>365.07038532539093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9"/>
        <v>0.45570231581272541</v>
      </c>
      <c r="L15" s="2">
        <v>12</v>
      </c>
      <c r="M15" s="8">
        <v>3.6141120000000001E-3</v>
      </c>
      <c r="Q15" s="5">
        <f t="shared" si="30"/>
        <v>25</v>
      </c>
      <c r="R15">
        <f t="shared" si="0"/>
        <v>50000</v>
      </c>
      <c r="S15">
        <f t="shared" si="1"/>
        <v>354.05794669422221</v>
      </c>
      <c r="U15">
        <f t="shared" si="20"/>
        <v>3.6141120000000001E-3</v>
      </c>
      <c r="V15">
        <f t="shared" si="21"/>
        <v>0.01</v>
      </c>
      <c r="W15">
        <f t="shared" si="22"/>
        <v>0.8656566048200024</v>
      </c>
      <c r="X15">
        <f t="shared" si="23"/>
        <v>3.1285799233592287E-3</v>
      </c>
      <c r="Y15">
        <f t="shared" si="24"/>
        <v>8.6565660482000248E-3</v>
      </c>
      <c r="Z15">
        <f t="shared" si="25"/>
        <v>0.85387145884844318</v>
      </c>
      <c r="AB15">
        <f t="shared" si="26"/>
        <v>316.02559028110795</v>
      </c>
      <c r="AC15">
        <f t="shared" si="27"/>
        <v>302.31997546067987</v>
      </c>
      <c r="AE15">
        <f t="shared" si="2"/>
        <v>0</v>
      </c>
      <c r="AF15">
        <f t="shared" si="3"/>
        <v>0</v>
      </c>
      <c r="AG15">
        <f t="shared" si="4"/>
        <v>-21.346786471211079</v>
      </c>
      <c r="AH15">
        <f t="shared" si="5"/>
        <v>-156.42899616796143</v>
      </c>
      <c r="AI15">
        <f t="shared" si="6"/>
        <v>-177.77578263917252</v>
      </c>
      <c r="AJ15">
        <f t="shared" si="7"/>
        <v>13.705614820428082</v>
      </c>
      <c r="AK15">
        <f t="shared" si="28"/>
        <v>1.2957049201525428</v>
      </c>
      <c r="AL15">
        <f t="shared" si="8"/>
        <v>-162.77446289859191</v>
      </c>
      <c r="AN15">
        <f t="shared" si="9"/>
        <v>0</v>
      </c>
      <c r="AO15">
        <f t="shared" si="10"/>
        <v>0</v>
      </c>
      <c r="AP15">
        <f t="shared" si="11"/>
        <v>-9.7277800300906456</v>
      </c>
      <c r="AQ15">
        <f t="shared" si="12"/>
        <v>-71.285055813999975</v>
      </c>
      <c r="AR15">
        <f t="shared" si="13"/>
        <v>-81.012835844090617</v>
      </c>
      <c r="AS15">
        <f t="shared" si="14"/>
        <v>6.245680413306288</v>
      </c>
      <c r="AT15">
        <f t="shared" si="15"/>
        <v>0.59045573272345619</v>
      </c>
      <c r="AU15">
        <f t="shared" si="16"/>
        <v>-74.176699698060887</v>
      </c>
      <c r="AW15">
        <v>12</v>
      </c>
      <c r="AX15">
        <f>IF(Z15&gt;0, (R15*SUMPRODUCT(K15:$K$98, X15:$X$98)-K15*$AZ$3)/Z15, 0)</f>
        <v>354.05794669422221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9"/>
        <v>0.43108723471074206</v>
      </c>
      <c r="L16" s="2">
        <v>13</v>
      </c>
      <c r="M16" s="8">
        <v>3.757594E-3</v>
      </c>
      <c r="Q16" s="5">
        <f t="shared" si="30"/>
        <v>25</v>
      </c>
      <c r="R16">
        <f t="shared" si="0"/>
        <v>50000</v>
      </c>
      <c r="S16">
        <f t="shared" si="1"/>
        <v>344.95473858291149</v>
      </c>
      <c r="U16">
        <f t="shared" si="20"/>
        <v>3.757594E-3</v>
      </c>
      <c r="V16">
        <f t="shared" si="21"/>
        <v>0.01</v>
      </c>
      <c r="W16">
        <f t="shared" si="22"/>
        <v>0.85387145884844318</v>
      </c>
      <c r="X16">
        <f t="shared" si="23"/>
        <v>3.2085022705401569E-3</v>
      </c>
      <c r="Y16">
        <f t="shared" si="24"/>
        <v>8.5387145884844324E-3</v>
      </c>
      <c r="Z16">
        <f t="shared" si="25"/>
        <v>0.8421242419894186</v>
      </c>
      <c r="AB16">
        <f t="shared" si="26"/>
        <v>302.31997546067987</v>
      </c>
      <c r="AC16">
        <f t="shared" si="27"/>
        <v>290.4947477497924</v>
      </c>
      <c r="AE16">
        <f t="shared" si="2"/>
        <v>0</v>
      </c>
      <c r="AF16">
        <f t="shared" si="3"/>
        <v>0</v>
      </c>
      <c r="AG16">
        <f t="shared" si="4"/>
        <v>-21.053106049735465</v>
      </c>
      <c r="AH16">
        <f t="shared" si="5"/>
        <v>-160.42511352700785</v>
      </c>
      <c r="AI16">
        <f t="shared" si="6"/>
        <v>-181.47821957674333</v>
      </c>
      <c r="AJ16">
        <f t="shared" si="7"/>
        <v>11.825227710887475</v>
      </c>
      <c r="AK16">
        <f t="shared" si="28"/>
        <v>2.1464718257708273</v>
      </c>
      <c r="AL16">
        <f t="shared" si="8"/>
        <v>-167.50652004008504</v>
      </c>
      <c r="AN16">
        <f t="shared" si="9"/>
        <v>0</v>
      </c>
      <c r="AO16">
        <f t="shared" si="10"/>
        <v>0</v>
      </c>
      <c r="AP16">
        <f t="shared" si="11"/>
        <v>-9.0757252690524552</v>
      </c>
      <c r="AQ16">
        <f t="shared" si="12"/>
        <v>-69.157218568514679</v>
      </c>
      <c r="AR16">
        <f t="shared" si="13"/>
        <v>-78.232943837567134</v>
      </c>
      <c r="AS16">
        <f t="shared" si="14"/>
        <v>5.0977047137113196</v>
      </c>
      <c r="AT16">
        <f t="shared" si="15"/>
        <v>0.92531660375606362</v>
      </c>
      <c r="AU16">
        <f t="shared" si="16"/>
        <v>-72.209922520099752</v>
      </c>
      <c r="AW16">
        <v>13</v>
      </c>
      <c r="AX16">
        <f>IF(Z16&gt;0, (R16*SUMPRODUCT(K16:$K$98, X16:$X$98)-K16*$AZ$3)/Z16, 0)</f>
        <v>344.95473858291149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9"/>
        <v>0.40523334716181802</v>
      </c>
      <c r="L17" s="2">
        <v>14</v>
      </c>
      <c r="M17" s="8">
        <v>3.9119039999999999E-3</v>
      </c>
      <c r="Q17" s="5">
        <f t="shared" si="30"/>
        <v>25</v>
      </c>
      <c r="R17">
        <f t="shared" si="0"/>
        <v>50000</v>
      </c>
      <c r="S17">
        <f t="shared" si="1"/>
        <v>341.74714597395308</v>
      </c>
      <c r="U17">
        <f t="shared" si="20"/>
        <v>3.9119039999999999E-3</v>
      </c>
      <c r="V17">
        <f t="shared" si="21"/>
        <v>0.01</v>
      </c>
      <c r="W17">
        <f t="shared" si="22"/>
        <v>0.8421242419894186</v>
      </c>
      <c r="X17">
        <f t="shared" si="23"/>
        <v>3.2943091907353746E-3</v>
      </c>
      <c r="Y17">
        <f t="shared" si="24"/>
        <v>8.4212424198941861E-3</v>
      </c>
      <c r="Z17">
        <f t="shared" si="25"/>
        <v>0.83040869037878906</v>
      </c>
      <c r="AB17">
        <f t="shared" si="26"/>
        <v>290.4947477497924</v>
      </c>
      <c r="AC17">
        <f t="shared" si="27"/>
        <v>283.78979992891925</v>
      </c>
      <c r="AE17">
        <f t="shared" si="2"/>
        <v>0</v>
      </c>
      <c r="AF17">
        <f t="shared" si="3"/>
        <v>0</v>
      </c>
      <c r="AG17">
        <f t="shared" si="4"/>
        <v>-20.760217259469727</v>
      </c>
      <c r="AH17">
        <f t="shared" si="5"/>
        <v>-164.71545953676872</v>
      </c>
      <c r="AI17">
        <f t="shared" si="6"/>
        <v>-185.47567679623845</v>
      </c>
      <c r="AJ17">
        <f t="shared" si="7"/>
        <v>6.7049478208731443</v>
      </c>
      <c r="AK17">
        <f t="shared" si="28"/>
        <v>4.0088275189471352</v>
      </c>
      <c r="AL17">
        <f t="shared" si="8"/>
        <v>-174.76190145641817</v>
      </c>
      <c r="AN17">
        <f t="shared" si="9"/>
        <v>0</v>
      </c>
      <c r="AO17">
        <f t="shared" si="10"/>
        <v>0</v>
      </c>
      <c r="AP17">
        <f t="shared" si="11"/>
        <v>-8.4127323278614625</v>
      </c>
      <c r="AQ17">
        <f t="shared" si="12"/>
        <v>-66.748196997381783</v>
      </c>
      <c r="AR17">
        <f t="shared" si="13"/>
        <v>-75.160929325243245</v>
      </c>
      <c r="AS17">
        <f t="shared" si="14"/>
        <v>2.7170684479977623</v>
      </c>
      <c r="AT17">
        <f t="shared" si="15"/>
        <v>1.6245105936973541</v>
      </c>
      <c r="AU17">
        <f t="shared" si="16"/>
        <v>-70.819350283548133</v>
      </c>
      <c r="AW17">
        <v>14</v>
      </c>
      <c r="AX17">
        <f>IF(Z17&gt;0, (R17*SUMPRODUCT(K17:$K$98, X17:$X$98)-K17*$AZ$3)/Z17, 0)</f>
        <v>341.74714597395308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9"/>
        <v>0.3781572855186805</v>
      </c>
      <c r="L18" s="2">
        <v>15</v>
      </c>
      <c r="M18" s="8">
        <v>4.0806530000000001E-3</v>
      </c>
      <c r="Q18" s="5">
        <f t="shared" si="30"/>
        <v>25</v>
      </c>
      <c r="R18">
        <f t="shared" si="0"/>
        <v>50000</v>
      </c>
      <c r="S18">
        <f t="shared" si="1"/>
        <v>344.98671286401316</v>
      </c>
      <c r="U18">
        <f t="shared" si="20"/>
        <v>4.0806530000000001E-3</v>
      </c>
      <c r="V18">
        <f t="shared" si="21"/>
        <v>0.01</v>
      </c>
      <c r="W18">
        <f t="shared" si="22"/>
        <v>0.83040869037878906</v>
      </c>
      <c r="X18">
        <f t="shared" si="23"/>
        <v>3.3886097136202769E-3</v>
      </c>
      <c r="Y18">
        <f t="shared" si="24"/>
        <v>8.3040869037878905E-3</v>
      </c>
      <c r="Z18">
        <f t="shared" si="25"/>
        <v>0.81871599376138082</v>
      </c>
      <c r="AB18">
        <f t="shared" si="26"/>
        <v>283.78979992891925</v>
      </c>
      <c r="AC18">
        <f t="shared" si="27"/>
        <v>282.44613945693266</v>
      </c>
      <c r="AE18">
        <f t="shared" si="2"/>
        <v>0</v>
      </c>
      <c r="AF18">
        <f t="shared" si="3"/>
        <v>0</v>
      </c>
      <c r="AG18">
        <f t="shared" si="4"/>
        <v>-20.46789984403452</v>
      </c>
      <c r="AH18">
        <f t="shared" si="5"/>
        <v>-169.43048568101383</v>
      </c>
      <c r="AI18">
        <f t="shared" si="6"/>
        <v>-189.89838552504835</v>
      </c>
      <c r="AJ18">
        <f t="shared" si="7"/>
        <v>1.3436604719865954</v>
      </c>
      <c r="AK18">
        <f t="shared" si="28"/>
        <v>6.1298596784646557</v>
      </c>
      <c r="AL18">
        <f t="shared" si="8"/>
        <v>-182.42486537459709</v>
      </c>
      <c r="AN18">
        <f t="shared" si="9"/>
        <v>0</v>
      </c>
      <c r="AO18">
        <f t="shared" si="10"/>
        <v>0</v>
      </c>
      <c r="AP18">
        <f t="shared" si="11"/>
        <v>-7.7400854452883179</v>
      </c>
      <c r="AQ18">
        <f t="shared" si="12"/>
        <v>-64.071372549243861</v>
      </c>
      <c r="AR18">
        <f t="shared" si="13"/>
        <v>-71.811457994532176</v>
      </c>
      <c r="AS18">
        <f t="shared" si="14"/>
        <v>0.5081149967452</v>
      </c>
      <c r="AT18">
        <f t="shared" si="15"/>
        <v>2.3180510966186056</v>
      </c>
      <c r="AU18">
        <f t="shared" si="16"/>
        <v>-68.985291901168367</v>
      </c>
      <c r="AW18">
        <v>15</v>
      </c>
      <c r="AX18">
        <f>IF(Z18&gt;0, (R18*SUMPRODUCT(K18:$K$98, X18:$X$98)-K18*$AZ$3)/Z18, 0)</f>
        <v>344.98671286401316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9"/>
        <v>0.3526599697087387</v>
      </c>
      <c r="L19" s="2">
        <v>16</v>
      </c>
      <c r="M19" s="8">
        <v>4.2836929999999999E-3</v>
      </c>
      <c r="Q19" s="5">
        <f t="shared" si="30"/>
        <v>25</v>
      </c>
      <c r="R19">
        <f t="shared" si="0"/>
        <v>50000</v>
      </c>
      <c r="S19">
        <f t="shared" si="1"/>
        <v>346.91224061696073</v>
      </c>
      <c r="U19">
        <f t="shared" si="20"/>
        <v>4.2836929999999999E-3</v>
      </c>
      <c r="V19">
        <f t="shared" si="21"/>
        <v>0.01</v>
      </c>
      <c r="W19">
        <f t="shared" si="22"/>
        <v>0.81871599376138082</v>
      </c>
      <c r="X19">
        <f t="shared" si="23"/>
        <v>3.5071279714636704E-3</v>
      </c>
      <c r="Y19">
        <f t="shared" si="24"/>
        <v>8.1871599376138089E-3</v>
      </c>
      <c r="Z19">
        <f t="shared" si="25"/>
        <v>0.80702170585230337</v>
      </c>
      <c r="AB19">
        <f t="shared" si="26"/>
        <v>282.44613945693266</v>
      </c>
      <c r="AC19">
        <f t="shared" si="27"/>
        <v>279.96570820374438</v>
      </c>
      <c r="AE19">
        <f t="shared" si="2"/>
        <v>0</v>
      </c>
      <c r="AF19">
        <f t="shared" si="3"/>
        <v>0</v>
      </c>
      <c r="AG19">
        <f t="shared" si="4"/>
        <v>-20.175542646307584</v>
      </c>
      <c r="AH19">
        <f t="shared" si="5"/>
        <v>-175.35639857318353</v>
      </c>
      <c r="AI19">
        <f t="shared" si="6"/>
        <v>-195.5319412194911</v>
      </c>
      <c r="AJ19">
        <f t="shared" si="7"/>
        <v>2.4804312531882715</v>
      </c>
      <c r="AK19">
        <f t="shared" si="28"/>
        <v>6.2985489098895986</v>
      </c>
      <c r="AL19">
        <f t="shared" si="8"/>
        <v>-186.75296105641323</v>
      </c>
      <c r="AN19">
        <f t="shared" si="9"/>
        <v>0</v>
      </c>
      <c r="AO19">
        <f t="shared" si="10"/>
        <v>0</v>
      </c>
      <c r="AP19">
        <f t="shared" si="11"/>
        <v>-7.1151062585041984</v>
      </c>
      <c r="AQ19">
        <f t="shared" si="12"/>
        <v>-61.841182209052413</v>
      </c>
      <c r="AR19">
        <f t="shared" si="13"/>
        <v>-68.956288467556604</v>
      </c>
      <c r="AS19">
        <f t="shared" si="14"/>
        <v>0.87474881061398457</v>
      </c>
      <c r="AT19">
        <f t="shared" si="15"/>
        <v>2.2212460677706751</v>
      </c>
      <c r="AU19">
        <f t="shared" si="16"/>
        <v>-65.860293589171945</v>
      </c>
      <c r="AW19">
        <v>16</v>
      </c>
      <c r="AX19">
        <f>IF(Z19&gt;0, (R19*SUMPRODUCT(K19:$K$98, X19:$X$98)-K19*$AZ$3)/Z19, 0)</f>
        <v>346.91224061696073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9"/>
        <v>0.33449679380512065</v>
      </c>
      <c r="L20" s="2">
        <v>17</v>
      </c>
      <c r="M20" s="8">
        <v>4.5002690000000003E-3</v>
      </c>
      <c r="Q20" s="5">
        <f t="shared" si="30"/>
        <v>25</v>
      </c>
      <c r="R20">
        <f t="shared" si="0"/>
        <v>50000</v>
      </c>
      <c r="S20">
        <f t="shared" si="1"/>
        <v>329.42631157025875</v>
      </c>
      <c r="U20">
        <f t="shared" si="20"/>
        <v>4.5002690000000003E-3</v>
      </c>
      <c r="V20">
        <f t="shared" si="21"/>
        <v>0.01</v>
      </c>
      <c r="W20">
        <f t="shared" si="22"/>
        <v>0.80702170585230337</v>
      </c>
      <c r="X20">
        <f t="shared" si="23"/>
        <v>3.6318147651742396E-3</v>
      </c>
      <c r="Y20">
        <f t="shared" si="24"/>
        <v>8.0702170585230347E-3</v>
      </c>
      <c r="Z20">
        <f t="shared" si="25"/>
        <v>0.79531967402860604</v>
      </c>
      <c r="AB20">
        <f t="shared" si="26"/>
        <v>279.96570820374438</v>
      </c>
      <c r="AC20">
        <f t="shared" si="27"/>
        <v>261.99922673450419</v>
      </c>
      <c r="AE20">
        <f t="shared" si="2"/>
        <v>0</v>
      </c>
      <c r="AF20">
        <f t="shared" si="3"/>
        <v>0</v>
      </c>
      <c r="AG20">
        <f t="shared" si="4"/>
        <v>-19.88299185071515</v>
      </c>
      <c r="AH20">
        <f t="shared" si="5"/>
        <v>-181.59073825871198</v>
      </c>
      <c r="AI20">
        <f t="shared" si="6"/>
        <v>-201.47373010942712</v>
      </c>
      <c r="AJ20">
        <f t="shared" si="7"/>
        <v>17.966481469240193</v>
      </c>
      <c r="AK20">
        <f t="shared" si="28"/>
        <v>1.2038525452761009</v>
      </c>
      <c r="AL20">
        <f t="shared" si="8"/>
        <v>-182.30339609491082</v>
      </c>
      <c r="AN20">
        <f t="shared" si="9"/>
        <v>0</v>
      </c>
      <c r="AO20">
        <f t="shared" si="10"/>
        <v>0</v>
      </c>
      <c r="AP20">
        <f t="shared" si="11"/>
        <v>-6.6507970253175603</v>
      </c>
      <c r="AQ20">
        <f t="shared" si="12"/>
        <v>-60.741519732244015</v>
      </c>
      <c r="AR20">
        <f t="shared" si="13"/>
        <v>-67.392316757561574</v>
      </c>
      <c r="AS20">
        <f t="shared" si="14"/>
        <v>6.0097304474199582</v>
      </c>
      <c r="AT20">
        <f t="shared" si="15"/>
        <v>0.40268481660898958</v>
      </c>
      <c r="AU20">
        <f t="shared" si="16"/>
        <v>-60.979901493532623</v>
      </c>
      <c r="AW20">
        <v>17</v>
      </c>
      <c r="AX20">
        <f>IF(Z20&gt;0, (R20*SUMPRODUCT(K20:$K$98, X20:$X$98)-K20*$AZ$3)/Z20, 0)</f>
        <v>329.42631157025875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9"/>
        <v>0.31808367611745975</v>
      </c>
      <c r="L21" s="2">
        <v>18</v>
      </c>
      <c r="M21" s="8">
        <v>4.7150400000000002E-3</v>
      </c>
      <c r="Q21" s="5">
        <f t="shared" si="30"/>
        <v>25</v>
      </c>
      <c r="R21">
        <f t="shared" si="0"/>
        <v>50000</v>
      </c>
      <c r="S21">
        <f t="shared" si="1"/>
        <v>307.42715190033152</v>
      </c>
      <c r="U21">
        <f t="shared" si="20"/>
        <v>4.7150400000000002E-3</v>
      </c>
      <c r="V21">
        <f t="shared" si="21"/>
        <v>0.01</v>
      </c>
      <c r="W21">
        <f t="shared" si="22"/>
        <v>0.79531967402860604</v>
      </c>
      <c r="X21">
        <f t="shared" si="23"/>
        <v>3.7499640758318388E-3</v>
      </c>
      <c r="Y21">
        <f t="shared" si="24"/>
        <v>7.9531967402860608E-3</v>
      </c>
      <c r="Z21">
        <f t="shared" si="25"/>
        <v>0.78361651321248815</v>
      </c>
      <c r="AB21">
        <f t="shared" si="26"/>
        <v>261.99922673450419</v>
      </c>
      <c r="AC21">
        <f t="shared" si="27"/>
        <v>240.90499283898373</v>
      </c>
      <c r="AE21">
        <f t="shared" si="2"/>
        <v>0</v>
      </c>
      <c r="AF21">
        <f t="shared" si="3"/>
        <v>0</v>
      </c>
      <c r="AG21">
        <f t="shared" si="4"/>
        <v>-19.590412830312204</v>
      </c>
      <c r="AH21">
        <f t="shared" si="5"/>
        <v>-187.49820379159195</v>
      </c>
      <c r="AI21">
        <f t="shared" si="6"/>
        <v>-207.08861662190415</v>
      </c>
      <c r="AJ21">
        <f t="shared" si="7"/>
        <v>21.09423389552046</v>
      </c>
      <c r="AK21">
        <f t="shared" si="28"/>
        <v>0.41919876277520673</v>
      </c>
      <c r="AL21">
        <f t="shared" si="8"/>
        <v>-185.57518396360848</v>
      </c>
      <c r="AN21">
        <f t="shared" si="9"/>
        <v>0</v>
      </c>
      <c r="AO21">
        <f t="shared" si="10"/>
        <v>0</v>
      </c>
      <c r="AP21">
        <f t="shared" si="11"/>
        <v>-6.2313905297243553</v>
      </c>
      <c r="AQ21">
        <f t="shared" si="12"/>
        <v>-59.640117927450198</v>
      </c>
      <c r="AR21">
        <f t="shared" si="13"/>
        <v>-65.871508457174556</v>
      </c>
      <c r="AS21">
        <f t="shared" si="14"/>
        <v>6.709731462368671</v>
      </c>
      <c r="AT21">
        <f t="shared" si="15"/>
        <v>0.13334028348742871</v>
      </c>
      <c r="AU21">
        <f t="shared" si="16"/>
        <v>-59.028436711318449</v>
      </c>
      <c r="AW21">
        <v>18</v>
      </c>
      <c r="AX21">
        <f>IF(Z21&gt;0, (R21*SUMPRODUCT(K21:$K$98, X21:$X$98)-K21*$AZ$3)/Z21, 0)</f>
        <v>307.42715190033152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9"/>
        <v>0.29699689646821636</v>
      </c>
      <c r="L22" s="2">
        <v>19</v>
      </c>
      <c r="M22" s="8">
        <v>4.9523709999999997E-3</v>
      </c>
      <c r="Q22" s="5">
        <f t="shared" si="30"/>
        <v>25</v>
      </c>
      <c r="R22">
        <f t="shared" si="0"/>
        <v>50000</v>
      </c>
      <c r="S22">
        <f t="shared" si="1"/>
        <v>300.81864711471371</v>
      </c>
      <c r="U22">
        <f t="shared" si="20"/>
        <v>4.9523709999999997E-3</v>
      </c>
      <c r="V22">
        <f t="shared" si="21"/>
        <v>0.01</v>
      </c>
      <c r="W22">
        <f t="shared" si="22"/>
        <v>0.78361651321248815</v>
      </c>
      <c r="X22">
        <f t="shared" si="23"/>
        <v>3.8807596951546427E-3</v>
      </c>
      <c r="Y22">
        <f t="shared" si="24"/>
        <v>7.8361651321248813E-3</v>
      </c>
      <c r="Z22">
        <f t="shared" si="25"/>
        <v>0.77189958838520856</v>
      </c>
      <c r="AB22">
        <f t="shared" si="26"/>
        <v>240.90499283898373</v>
      </c>
      <c r="AC22">
        <f t="shared" si="27"/>
        <v>232.20178988644281</v>
      </c>
      <c r="AE22">
        <f t="shared" si="2"/>
        <v>0</v>
      </c>
      <c r="AF22">
        <f t="shared" si="3"/>
        <v>0</v>
      </c>
      <c r="AG22">
        <f t="shared" si="4"/>
        <v>-19.297489709630213</v>
      </c>
      <c r="AH22">
        <f t="shared" si="5"/>
        <v>-194.03798475773215</v>
      </c>
      <c r="AI22">
        <f t="shared" si="6"/>
        <v>-213.33547446736236</v>
      </c>
      <c r="AJ22">
        <f t="shared" si="7"/>
        <v>8.70320295254092</v>
      </c>
      <c r="AK22">
        <f t="shared" si="28"/>
        <v>5.0590048496186588</v>
      </c>
      <c r="AL22">
        <f t="shared" si="8"/>
        <v>-199.57326666520279</v>
      </c>
      <c r="AN22">
        <f t="shared" si="9"/>
        <v>0</v>
      </c>
      <c r="AO22">
        <f t="shared" si="10"/>
        <v>0</v>
      </c>
      <c r="AP22">
        <f t="shared" si="11"/>
        <v>-5.7312945533875146</v>
      </c>
      <c r="AQ22">
        <f t="shared" si="12"/>
        <v>-57.628679269993519</v>
      </c>
      <c r="AR22">
        <f t="shared" si="13"/>
        <v>-63.359973823381033</v>
      </c>
      <c r="AS22">
        <f t="shared" si="14"/>
        <v>2.5848242662376708</v>
      </c>
      <c r="AT22">
        <f t="shared" si="15"/>
        <v>1.5025087395543972</v>
      </c>
      <c r="AU22">
        <f t="shared" si="16"/>
        <v>-59.272640817588972</v>
      </c>
      <c r="AW22">
        <v>19</v>
      </c>
      <c r="AX22">
        <f>IF(Z22&gt;0, (R22*SUMPRODUCT(K22:$K$98, X22:$X$98)-K22*$AZ$3)/Z22, 0)</f>
        <v>300.81864711471371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9"/>
        <v>0.26517580041805033</v>
      </c>
      <c r="L23" s="2">
        <v>20</v>
      </c>
      <c r="M23" s="8">
        <v>5.2041409999999998E-3</v>
      </c>
      <c r="Q23" s="5">
        <f t="shared" si="30"/>
        <v>25</v>
      </c>
      <c r="R23">
        <f t="shared" si="0"/>
        <v>50000</v>
      </c>
      <c r="S23">
        <f t="shared" si="1"/>
        <v>330.77052040556202</v>
      </c>
      <c r="U23">
        <f t="shared" si="20"/>
        <v>5.2041409999999998E-3</v>
      </c>
      <c r="V23">
        <f t="shared" si="21"/>
        <v>0.01</v>
      </c>
      <c r="W23">
        <f t="shared" si="22"/>
        <v>0.77189958838520856</v>
      </c>
      <c r="X23">
        <f t="shared" si="23"/>
        <v>4.0170742957985877E-3</v>
      </c>
      <c r="Y23">
        <f t="shared" si="24"/>
        <v>7.7189958838520855E-3</v>
      </c>
      <c r="Z23">
        <f t="shared" si="25"/>
        <v>0.76016351820555794</v>
      </c>
      <c r="AB23">
        <f t="shared" si="26"/>
        <v>232.20178988644281</v>
      </c>
      <c r="AC23">
        <f t="shared" si="27"/>
        <v>251.43968251017532</v>
      </c>
      <c r="AE23">
        <f t="shared" si="2"/>
        <v>0</v>
      </c>
      <c r="AF23">
        <f t="shared" si="3"/>
        <v>0</v>
      </c>
      <c r="AG23">
        <f t="shared" si="4"/>
        <v>-19.004087955138949</v>
      </c>
      <c r="AH23">
        <f t="shared" si="5"/>
        <v>-200.8537147899294</v>
      </c>
      <c r="AI23">
        <f t="shared" si="6"/>
        <v>-219.85780274506834</v>
      </c>
      <c r="AJ23">
        <f t="shared" si="7"/>
        <v>-19.237892623732506</v>
      </c>
      <c r="AK23">
        <f t="shared" si="28"/>
        <v>16.254125292050997</v>
      </c>
      <c r="AL23">
        <f t="shared" si="8"/>
        <v>-222.84157007674986</v>
      </c>
      <c r="AN23">
        <f t="shared" si="9"/>
        <v>0</v>
      </c>
      <c r="AO23">
        <f t="shared" si="10"/>
        <v>0</v>
      </c>
      <c r="AP23">
        <f t="shared" si="11"/>
        <v>-5.0394242347190001</v>
      </c>
      <c r="AQ23">
        <f t="shared" si="12"/>
        <v>-53.261544586358326</v>
      </c>
      <c r="AR23">
        <f t="shared" si="13"/>
        <v>-58.300968821077319</v>
      </c>
      <c r="AS23">
        <f t="shared" si="14"/>
        <v>-5.101423574854774</v>
      </c>
      <c r="AT23">
        <f t="shared" si="15"/>
        <v>4.310200684414899</v>
      </c>
      <c r="AU23">
        <f t="shared" si="16"/>
        <v>-59.092191711517195</v>
      </c>
      <c r="AW23">
        <v>20</v>
      </c>
      <c r="AX23">
        <f>IF(Z23&gt;0, (R23*SUMPRODUCT(K23:$K$98, X23:$X$98)-K23*$AZ$3)/Z23, 0)</f>
        <v>330.77052040556202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79" si="31">1+H24</f>
        <v>1.1200000000000001</v>
      </c>
      <c r="J24">
        <f t="shared" ref="J24:J79" si="32">1/I24</f>
        <v>0.89285714285714279</v>
      </c>
      <c r="K24">
        <f t="shared" ref="K24:K69" si="33">K23*J24</f>
        <v>0.23676410751611635</v>
      </c>
      <c r="L24" s="2">
        <v>21</v>
      </c>
      <c r="M24" s="8">
        <v>5.4847869999999996E-3</v>
      </c>
      <c r="Q24" s="5">
        <f t="shared" si="30"/>
        <v>25</v>
      </c>
      <c r="R24">
        <f t="shared" si="0"/>
        <v>50000</v>
      </c>
      <c r="S24">
        <f t="shared" si="1"/>
        <v>356.50943663787632</v>
      </c>
      <c r="U24">
        <f t="shared" si="20"/>
        <v>5.4847869999999996E-3</v>
      </c>
      <c r="V24">
        <f t="shared" si="21"/>
        <v>0.01</v>
      </c>
      <c r="W24">
        <f t="shared" ref="W24:W69" si="34">Z23</f>
        <v>0.76016351820555794</v>
      </c>
      <c r="X24">
        <f t="shared" ref="X24:X69" si="35">U24*W24</f>
        <v>4.1693349825281069E-3</v>
      </c>
      <c r="Y24">
        <f t="shared" ref="Y24:Y69" si="36">V24*W24</f>
        <v>7.6016351820555796E-3</v>
      </c>
      <c r="Z24">
        <f t="shared" ref="Z24:Z69" si="37">MAX(0, W24-X24-Y24)</f>
        <v>0.74839254804097421</v>
      </c>
      <c r="AB24">
        <f t="shared" ref="AB24:AB69" si="38">AC23</f>
        <v>251.43968251017532</v>
      </c>
      <c r="AC24">
        <f t="shared" si="27"/>
        <v>266.80900568607251</v>
      </c>
      <c r="AE24">
        <f t="shared" si="2"/>
        <v>0</v>
      </c>
      <c r="AF24">
        <f t="shared" si="3"/>
        <v>0</v>
      </c>
      <c r="AG24">
        <f t="shared" si="4"/>
        <v>-18.709813701024355</v>
      </c>
      <c r="AH24">
        <f t="shared" si="5"/>
        <v>-208.46674912640535</v>
      </c>
      <c r="AI24">
        <f t="shared" ref="AI24:AI69" si="39">SUM(AE24:AH24)</f>
        <v>-227.17656282742971</v>
      </c>
      <c r="AJ24">
        <f t="shared" si="7"/>
        <v>-15.369323175897193</v>
      </c>
      <c r="AK24">
        <f t="shared" si="28"/>
        <v>17.600777775712274</v>
      </c>
      <c r="AL24">
        <f t="shared" ref="AL24:AL69" si="40">SUM(AI24:AK24)</f>
        <v>-224.94510822761464</v>
      </c>
      <c r="AN24">
        <f t="shared" si="9"/>
        <v>0</v>
      </c>
      <c r="AO24">
        <f t="shared" si="10"/>
        <v>0</v>
      </c>
      <c r="AP24">
        <f t="shared" si="11"/>
        <v>-4.4298123427158371</v>
      </c>
      <c r="AQ24">
        <f t="shared" si="12"/>
        <v>-49.357443803699489</v>
      </c>
      <c r="AR24">
        <f t="shared" si="13"/>
        <v>-53.787256146415324</v>
      </c>
      <c r="AS24">
        <f t="shared" si="14"/>
        <v>-3.6389040848680616</v>
      </c>
      <c r="AT24">
        <f t="shared" si="15"/>
        <v>4.1672324416560116</v>
      </c>
      <c r="AU24">
        <f t="shared" si="16"/>
        <v>-53.258927789627379</v>
      </c>
      <c r="AW24">
        <v>21</v>
      </c>
      <c r="AX24">
        <f>IF(Z24&gt;0, (R24*SUMPRODUCT(K24:$K$98, X24:$X$98)-K24*$AZ$3)/Z24, 0)</f>
        <v>356.50943663787632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5.8078460000000002E-3</v>
      </c>
      <c r="Q25" s="5">
        <f t="shared" si="30"/>
        <v>25</v>
      </c>
      <c r="R25">
        <f t="shared" si="0"/>
        <v>50000</v>
      </c>
      <c r="S25">
        <f t="shared" si="1"/>
        <v>378.41905287198023</v>
      </c>
      <c r="U25">
        <f t="shared" si="20"/>
        <v>5.8078460000000002E-3</v>
      </c>
      <c r="V25">
        <f t="shared" si="21"/>
        <v>0.01</v>
      </c>
      <c r="W25">
        <f t="shared" si="34"/>
        <v>0.74839254804097421</v>
      </c>
      <c r="X25">
        <f t="shared" si="35"/>
        <v>4.3465486665695803E-3</v>
      </c>
      <c r="Y25">
        <f t="shared" si="36"/>
        <v>7.4839254804097421E-3</v>
      </c>
      <c r="Z25">
        <f t="shared" si="37"/>
        <v>0.73656207389399486</v>
      </c>
      <c r="AB25">
        <f t="shared" si="38"/>
        <v>266.80900568607251</v>
      </c>
      <c r="AC25">
        <f t="shared" si="27"/>
        <v>278.72912238438704</v>
      </c>
      <c r="AE25">
        <f t="shared" si="2"/>
        <v>0</v>
      </c>
      <c r="AF25">
        <f t="shared" si="3"/>
        <v>0</v>
      </c>
      <c r="AG25">
        <f t="shared" si="4"/>
        <v>-18.414051847349871</v>
      </c>
      <c r="AH25">
        <f t="shared" si="5"/>
        <v>-217.327433328479</v>
      </c>
      <c r="AI25">
        <f t="shared" si="39"/>
        <v>-235.74148517582887</v>
      </c>
      <c r="AJ25">
        <f t="shared" si="7"/>
        <v>-11.92011669831453</v>
      </c>
      <c r="AK25">
        <f t="shared" si="28"/>
        <v>18.676630398025079</v>
      </c>
      <c r="AL25">
        <f t="shared" si="40"/>
        <v>-228.98497147611832</v>
      </c>
      <c r="AN25">
        <f t="shared" si="9"/>
        <v>0</v>
      </c>
      <c r="AO25">
        <f t="shared" si="10"/>
        <v>0</v>
      </c>
      <c r="AP25">
        <f t="shared" si="11"/>
        <v>-3.892666563744005</v>
      </c>
      <c r="AQ25">
        <f t="shared" si="12"/>
        <v>-45.942264098915722</v>
      </c>
      <c r="AR25">
        <f t="shared" si="13"/>
        <v>-49.834930662659723</v>
      </c>
      <c r="AS25">
        <f t="shared" si="14"/>
        <v>-2.5198712424682097</v>
      </c>
      <c r="AT25">
        <f t="shared" si="15"/>
        <v>3.9481747567828362</v>
      </c>
      <c r="AU25">
        <f t="shared" si="16"/>
        <v>-48.406627148345095</v>
      </c>
      <c r="AW25">
        <v>22</v>
      </c>
      <c r="AX25">
        <f>IF(Z25&gt;0, (R25*SUMPRODUCT(K25:$K$98, X25:$X$98)-K25*$AZ$3)/Z25, 0)</f>
        <v>378.41905287198023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6.1543680000000003E-3</v>
      </c>
      <c r="Q26" s="5">
        <f t="shared" si="30"/>
        <v>25</v>
      </c>
      <c r="R26">
        <f t="shared" si="0"/>
        <v>50000</v>
      </c>
      <c r="S26">
        <f t="shared" si="1"/>
        <v>396.73450345265258</v>
      </c>
      <c r="U26">
        <f t="shared" si="20"/>
        <v>6.1543680000000003E-3</v>
      </c>
      <c r="V26">
        <f t="shared" si="21"/>
        <v>0.01</v>
      </c>
      <c r="W26">
        <f t="shared" si="34"/>
        <v>0.73656207389399486</v>
      </c>
      <c r="X26">
        <f t="shared" si="35"/>
        <v>4.5330740575868379E-3</v>
      </c>
      <c r="Y26">
        <f t="shared" si="36"/>
        <v>7.365620738939949E-3</v>
      </c>
      <c r="Z26">
        <f t="shared" si="37"/>
        <v>0.72466337909746803</v>
      </c>
      <c r="AB26">
        <f t="shared" si="38"/>
        <v>278.72912238438704</v>
      </c>
      <c r="AC26">
        <f t="shared" si="27"/>
        <v>287.4989658765553</v>
      </c>
      <c r="AE26">
        <f t="shared" si="2"/>
        <v>0</v>
      </c>
      <c r="AF26">
        <f t="shared" si="3"/>
        <v>0</v>
      </c>
      <c r="AG26">
        <f t="shared" si="4"/>
        <v>-18.1165844774367</v>
      </c>
      <c r="AH26">
        <f t="shared" si="5"/>
        <v>-226.65370287934189</v>
      </c>
      <c r="AI26">
        <f t="shared" si="39"/>
        <v>-244.7702873567786</v>
      </c>
      <c r="AJ26">
        <f t="shared" si="7"/>
        <v>-8.7698434921682633</v>
      </c>
      <c r="AK26">
        <f t="shared" si="28"/>
        <v>19.511038566907093</v>
      </c>
      <c r="AL26">
        <f t="shared" si="40"/>
        <v>-234.02909228203976</v>
      </c>
      <c r="AN26">
        <f t="shared" si="9"/>
        <v>0</v>
      </c>
      <c r="AO26">
        <f t="shared" si="10"/>
        <v>0</v>
      </c>
      <c r="AP26">
        <f t="shared" si="11"/>
        <v>-3.4194491031892755</v>
      </c>
      <c r="AQ26">
        <f t="shared" si="12"/>
        <v>-42.780183097457261</v>
      </c>
      <c r="AR26">
        <f t="shared" si="13"/>
        <v>-46.199632200646541</v>
      </c>
      <c r="AS26">
        <f t="shared" si="14"/>
        <v>-1.6552807457583225</v>
      </c>
      <c r="AT26">
        <f t="shared" si="15"/>
        <v>3.6826479854960805</v>
      </c>
      <c r="AU26">
        <f t="shared" si="16"/>
        <v>-44.172264960908777</v>
      </c>
      <c r="AW26">
        <v>23</v>
      </c>
      <c r="AX26">
        <f>IF(Z26&gt;0, (R26*SUMPRODUCT(K26:$K$98, X26:$X$98)-K26*$AZ$3)/Z26, 0)</f>
        <v>396.73450345265258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6.5216450000000004E-3</v>
      </c>
      <c r="Q27" s="5">
        <f t="shared" si="30"/>
        <v>25</v>
      </c>
      <c r="R27">
        <f t="shared" si="0"/>
        <v>50000</v>
      </c>
      <c r="S27">
        <f t="shared" si="1"/>
        <v>411.91621985405084</v>
      </c>
      <c r="U27">
        <f t="shared" si="20"/>
        <v>6.5216450000000004E-3</v>
      </c>
      <c r="V27">
        <f t="shared" si="21"/>
        <v>0.01</v>
      </c>
      <c r="W27">
        <f t="shared" si="34"/>
        <v>0.72466337909746803</v>
      </c>
      <c r="X27">
        <f t="shared" si="35"/>
        <v>4.7259973029741068E-3</v>
      </c>
      <c r="Y27">
        <f t="shared" si="36"/>
        <v>7.2466337909746804E-3</v>
      </c>
      <c r="Z27">
        <f t="shared" si="37"/>
        <v>0.71269074800351928</v>
      </c>
      <c r="AB27">
        <f t="shared" si="38"/>
        <v>287.4989658765553</v>
      </c>
      <c r="AC27">
        <f t="shared" si="27"/>
        <v>293.5688788425656</v>
      </c>
      <c r="AE27">
        <f t="shared" si="2"/>
        <v>0</v>
      </c>
      <c r="AF27">
        <f t="shared" si="3"/>
        <v>0</v>
      </c>
      <c r="AG27">
        <f t="shared" si="4"/>
        <v>-17.817268700087983</v>
      </c>
      <c r="AH27">
        <f t="shared" si="5"/>
        <v>-236.29986514870535</v>
      </c>
      <c r="AI27">
        <f t="shared" si="39"/>
        <v>-254.11713384879334</v>
      </c>
      <c r="AJ27">
        <f t="shared" si="7"/>
        <v>-6.0699129660102926</v>
      </c>
      <c r="AK27">
        <f t="shared" si="28"/>
        <v>20.124927611358874</v>
      </c>
      <c r="AL27">
        <f t="shared" si="40"/>
        <v>-240.06211920344475</v>
      </c>
      <c r="AN27">
        <f t="shared" si="9"/>
        <v>0</v>
      </c>
      <c r="AO27">
        <f t="shared" si="10"/>
        <v>0</v>
      </c>
      <c r="AP27">
        <f t="shared" si="11"/>
        <v>-3.002637659831084</v>
      </c>
      <c r="AQ27">
        <f t="shared" si="12"/>
        <v>-39.822202047444321</v>
      </c>
      <c r="AR27">
        <f t="shared" si="13"/>
        <v>-42.824839707275409</v>
      </c>
      <c r="AS27">
        <f t="shared" si="14"/>
        <v>-1.0229261044679367</v>
      </c>
      <c r="AT27">
        <f t="shared" si="15"/>
        <v>3.3915336050885387</v>
      </c>
      <c r="AU27">
        <f t="shared" si="16"/>
        <v>-40.456232206654803</v>
      </c>
      <c r="AW27">
        <v>24</v>
      </c>
      <c r="AX27">
        <f>IF(Z27&gt;0, (R27*SUMPRODUCT(K27:$K$98, X27:$X$98)-K27*$AZ$3)/Z27, 0)</f>
        <v>411.91621985405084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6.9358459999999999E-3</v>
      </c>
      <c r="Q28" s="5">
        <f t="shared" si="30"/>
        <v>25</v>
      </c>
      <c r="R28">
        <f t="shared" si="0"/>
        <v>50000</v>
      </c>
      <c r="S28">
        <f t="shared" si="1"/>
        <v>424.42768594921006</v>
      </c>
      <c r="U28">
        <f t="shared" si="20"/>
        <v>6.9358459999999999E-3</v>
      </c>
      <c r="V28">
        <f t="shared" si="21"/>
        <v>0.01</v>
      </c>
      <c r="W28">
        <f t="shared" si="34"/>
        <v>0.71269074800351928</v>
      </c>
      <c r="X28">
        <f t="shared" si="35"/>
        <v>4.9431132737772169E-3</v>
      </c>
      <c r="Y28">
        <f t="shared" si="36"/>
        <v>7.1269074800351931E-3</v>
      </c>
      <c r="Z28">
        <f t="shared" si="37"/>
        <v>0.70062072724970692</v>
      </c>
      <c r="AB28">
        <f t="shared" si="38"/>
        <v>293.5688788425656</v>
      </c>
      <c r="AC28">
        <f t="shared" si="27"/>
        <v>297.36283399464577</v>
      </c>
      <c r="AE28">
        <f t="shared" si="2"/>
        <v>0</v>
      </c>
      <c r="AF28">
        <f t="shared" si="3"/>
        <v>0</v>
      </c>
      <c r="AG28">
        <f t="shared" si="4"/>
        <v>-17.515518181242673</v>
      </c>
      <c r="AH28">
        <f t="shared" si="5"/>
        <v>-247.15566368886084</v>
      </c>
      <c r="AI28">
        <f t="shared" si="39"/>
        <v>-264.67118187010351</v>
      </c>
      <c r="AJ28">
        <f t="shared" si="7"/>
        <v>-3.7939551520801729</v>
      </c>
      <c r="AK28">
        <f t="shared" si="28"/>
        <v>20.549821518979595</v>
      </c>
      <c r="AL28">
        <f t="shared" si="40"/>
        <v>-247.91531550320408</v>
      </c>
      <c r="AN28">
        <f t="shared" si="9"/>
        <v>0</v>
      </c>
      <c r="AO28">
        <f t="shared" si="10"/>
        <v>0</v>
      </c>
      <c r="AP28">
        <f t="shared" si="11"/>
        <v>-2.6355227239557002</v>
      </c>
      <c r="AQ28">
        <f t="shared" si="12"/>
        <v>-37.188986432837112</v>
      </c>
      <c r="AR28">
        <f t="shared" si="13"/>
        <v>-39.824509156792807</v>
      </c>
      <c r="AS28">
        <f t="shared" si="14"/>
        <v>-0.57086835305187056</v>
      </c>
      <c r="AT28">
        <f t="shared" si="15"/>
        <v>3.092087886072584</v>
      </c>
      <c r="AU28">
        <f t="shared" si="16"/>
        <v>-37.303289623772095</v>
      </c>
      <c r="AW28">
        <v>25</v>
      </c>
      <c r="AX28">
        <f>IF(Z28&gt;0, (R28*SUMPRODUCT(K28:$K$98, X28:$X$98)-K28*$AZ$3)/Z28, 0)</f>
        <v>424.42768594921006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7.4023869999999999E-3</v>
      </c>
      <c r="Q29" s="5">
        <f t="shared" si="30"/>
        <v>25</v>
      </c>
      <c r="R29">
        <f t="shared" si="0"/>
        <v>50000</v>
      </c>
      <c r="S29">
        <f t="shared" si="1"/>
        <v>434.49240095897113</v>
      </c>
      <c r="U29">
        <f t="shared" si="20"/>
        <v>7.4023869999999999E-3</v>
      </c>
      <c r="V29">
        <f t="shared" si="21"/>
        <v>0.01</v>
      </c>
      <c r="W29">
        <f t="shared" si="34"/>
        <v>0.70062072724970692</v>
      </c>
      <c r="X29">
        <f t="shared" si="35"/>
        <v>5.1862657633237764E-3</v>
      </c>
      <c r="Y29">
        <f t="shared" si="36"/>
        <v>7.0062072724970696E-3</v>
      </c>
      <c r="Z29">
        <f t="shared" si="37"/>
        <v>0.68842825421388598</v>
      </c>
      <c r="AB29">
        <f t="shared" si="38"/>
        <v>297.36283399464577</v>
      </c>
      <c r="AC29">
        <f t="shared" si="27"/>
        <v>299.11684506138425</v>
      </c>
      <c r="AE29">
        <f t="shared" si="2"/>
        <v>0</v>
      </c>
      <c r="AF29">
        <f t="shared" si="3"/>
        <v>0</v>
      </c>
      <c r="AG29">
        <f t="shared" si="4"/>
        <v>-17.210706355347149</v>
      </c>
      <c r="AH29">
        <f t="shared" si="5"/>
        <v>-259.31328816618884</v>
      </c>
      <c r="AI29">
        <f t="shared" si="39"/>
        <v>-276.523994521536</v>
      </c>
      <c r="AJ29">
        <f t="shared" si="7"/>
        <v>-1.7540110667384852</v>
      </c>
      <c r="AK29">
        <f t="shared" si="28"/>
        <v>20.815398379625204</v>
      </c>
      <c r="AL29">
        <f t="shared" si="40"/>
        <v>-257.46260720864927</v>
      </c>
      <c r="AN29">
        <f t="shared" si="9"/>
        <v>0</v>
      </c>
      <c r="AO29">
        <f t="shared" si="10"/>
        <v>0</v>
      </c>
      <c r="AP29">
        <f t="shared" si="11"/>
        <v>-2.3121949442554719</v>
      </c>
      <c r="AQ29">
        <f t="shared" si="12"/>
        <v>-34.837784196454045</v>
      </c>
      <c r="AR29">
        <f t="shared" si="13"/>
        <v>-37.149979140709519</v>
      </c>
      <c r="AS29">
        <f t="shared" si="14"/>
        <v>-0.23564491990887079</v>
      </c>
      <c r="AT29">
        <f t="shared" si="15"/>
        <v>2.7964720274876917</v>
      </c>
      <c r="AU29">
        <f t="shared" si="16"/>
        <v>-34.589152033130702</v>
      </c>
      <c r="AW29">
        <v>26</v>
      </c>
      <c r="AX29">
        <f>IF(Z29&gt;0, (R29*SUMPRODUCT(K29:$K$98, X29:$X$98)-K29*$AZ$3)/Z29, 0)</f>
        <v>434.49240095897113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7.9366079999999995E-3</v>
      </c>
      <c r="Q30" s="5">
        <f t="shared" si="30"/>
        <v>25</v>
      </c>
      <c r="R30">
        <f t="shared" si="0"/>
        <v>50000</v>
      </c>
      <c r="S30">
        <f t="shared" si="1"/>
        <v>442.32858812626688</v>
      </c>
      <c r="U30">
        <f t="shared" si="20"/>
        <v>7.9366079999999995E-3</v>
      </c>
      <c r="V30">
        <f t="shared" si="21"/>
        <v>0.01</v>
      </c>
      <c r="W30">
        <f t="shared" si="34"/>
        <v>0.68842825421388598</v>
      </c>
      <c r="X30">
        <f t="shared" si="35"/>
        <v>5.4637851898199606E-3</v>
      </c>
      <c r="Y30">
        <f t="shared" si="36"/>
        <v>6.8842825421388601E-3</v>
      </c>
      <c r="Z30">
        <f t="shared" si="37"/>
        <v>0.67608018648192714</v>
      </c>
      <c r="AB30">
        <f t="shared" si="38"/>
        <v>299.11684506138425</v>
      </c>
      <c r="AC30">
        <f t="shared" si="27"/>
        <v>299.04959434669405</v>
      </c>
      <c r="AE30">
        <f t="shared" si="2"/>
        <v>0</v>
      </c>
      <c r="AF30">
        <f t="shared" si="3"/>
        <v>0</v>
      </c>
      <c r="AG30">
        <f t="shared" si="4"/>
        <v>-16.902004662048178</v>
      </c>
      <c r="AH30">
        <f t="shared" si="5"/>
        <v>-273.18925949099804</v>
      </c>
      <c r="AI30">
        <f t="shared" si="39"/>
        <v>-290.09126415304621</v>
      </c>
      <c r="AJ30">
        <f t="shared" si="7"/>
        <v>6.7250714690203495E-2</v>
      </c>
      <c r="AK30">
        <f t="shared" si="28"/>
        <v>20.9381791542969</v>
      </c>
      <c r="AL30">
        <f t="shared" si="40"/>
        <v>-269.0858342840591</v>
      </c>
      <c r="AN30">
        <f t="shared" si="9"/>
        <v>0</v>
      </c>
      <c r="AO30">
        <f t="shared" si="10"/>
        <v>0</v>
      </c>
      <c r="AP30">
        <f t="shared" si="11"/>
        <v>-2.0274303660006963</v>
      </c>
      <c r="AQ30">
        <f t="shared" si="12"/>
        <v>-32.769615878817021</v>
      </c>
      <c r="AR30">
        <f t="shared" si="13"/>
        <v>-34.797046244817714</v>
      </c>
      <c r="AS30">
        <f t="shared" si="14"/>
        <v>8.0668621163216079E-3</v>
      </c>
      <c r="AT30">
        <f t="shared" si="15"/>
        <v>2.5115778320368864</v>
      </c>
      <c r="AU30">
        <f t="shared" si="16"/>
        <v>-32.277401550664507</v>
      </c>
      <c r="AW30">
        <v>27</v>
      </c>
      <c r="AX30">
        <f>IF(Z30&gt;0, (R30*SUMPRODUCT(K30:$K$98, X30:$X$98)-K30*$AZ$3)/Z30, 0)</f>
        <v>442.32858812626688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8.552947E-3</v>
      </c>
      <c r="Q31" s="5">
        <f t="shared" si="30"/>
        <v>25</v>
      </c>
      <c r="R31">
        <f t="shared" si="0"/>
        <v>50000</v>
      </c>
      <c r="S31">
        <f t="shared" si="1"/>
        <v>448.09127372445829</v>
      </c>
      <c r="U31">
        <f t="shared" si="20"/>
        <v>8.552947E-3</v>
      </c>
      <c r="V31">
        <f t="shared" si="21"/>
        <v>0.01</v>
      </c>
      <c r="W31">
        <f t="shared" si="34"/>
        <v>0.67608018648192714</v>
      </c>
      <c r="X31">
        <f t="shared" si="35"/>
        <v>5.782478002730039E-3</v>
      </c>
      <c r="Y31">
        <f t="shared" si="36"/>
        <v>6.7608018648192712E-3</v>
      </c>
      <c r="Z31">
        <f t="shared" si="37"/>
        <v>0.66353690661437781</v>
      </c>
      <c r="AB31">
        <f t="shared" si="38"/>
        <v>299.04959434669405</v>
      </c>
      <c r="AC31">
        <f t="shared" si="27"/>
        <v>297.32509764802347</v>
      </c>
      <c r="AE31">
        <f t="shared" si="2"/>
        <v>0</v>
      </c>
      <c r="AF31">
        <f t="shared" si="3"/>
        <v>0</v>
      </c>
      <c r="AG31">
        <f t="shared" si="4"/>
        <v>-16.588422665359445</v>
      </c>
      <c r="AH31">
        <f t="shared" si="5"/>
        <v>-289.12390013650196</v>
      </c>
      <c r="AI31">
        <f t="shared" si="39"/>
        <v>-305.71232280186143</v>
      </c>
      <c r="AJ31">
        <f t="shared" si="7"/>
        <v>1.7244966986705776</v>
      </c>
      <c r="AK31">
        <f t="shared" si="28"/>
        <v>20.933471604268586</v>
      </c>
      <c r="AL31">
        <f t="shared" si="40"/>
        <v>-283.05435449892229</v>
      </c>
      <c r="AN31">
        <f t="shared" si="9"/>
        <v>0</v>
      </c>
      <c r="AO31">
        <f t="shared" si="10"/>
        <v>0</v>
      </c>
      <c r="AP31">
        <f t="shared" si="11"/>
        <v>-1.7766210338161557</v>
      </c>
      <c r="AQ31">
        <f t="shared" si="12"/>
        <v>-30.965186547490273</v>
      </c>
      <c r="AR31">
        <f t="shared" si="13"/>
        <v>-32.741807581306432</v>
      </c>
      <c r="AS31">
        <f t="shared" si="14"/>
        <v>0.1846936968879242</v>
      </c>
      <c r="AT31">
        <f t="shared" si="15"/>
        <v>2.2419760282935211</v>
      </c>
      <c r="AU31">
        <f t="shared" si="16"/>
        <v>-30.315137856124991</v>
      </c>
      <c r="AW31">
        <v>28</v>
      </c>
      <c r="AX31">
        <f>IF(Z31&gt;0, (R31*SUMPRODUCT(K31:$K$98, X31:$X$98)-K31*$AZ$3)/Z31, 0)</f>
        <v>448.09127372445829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9.2631359999999999E-3</v>
      </c>
      <c r="Q32" s="5">
        <f t="shared" si="30"/>
        <v>25</v>
      </c>
      <c r="R32">
        <f t="shared" si="0"/>
        <v>50000</v>
      </c>
      <c r="S32">
        <f t="shared" si="1"/>
        <v>451.90389637885266</v>
      </c>
      <c r="U32">
        <f t="shared" si="20"/>
        <v>9.2631359999999999E-3</v>
      </c>
      <c r="V32">
        <f t="shared" si="21"/>
        <v>0.01</v>
      </c>
      <c r="W32">
        <f t="shared" si="34"/>
        <v>0.66353690661437781</v>
      </c>
      <c r="X32">
        <f t="shared" si="35"/>
        <v>6.1464326069882811E-3</v>
      </c>
      <c r="Y32">
        <f t="shared" si="36"/>
        <v>6.6353690661437783E-3</v>
      </c>
      <c r="Z32">
        <f t="shared" si="37"/>
        <v>0.65075510494124567</v>
      </c>
      <c r="AB32">
        <f t="shared" si="38"/>
        <v>297.32509764802347</v>
      </c>
      <c r="AC32">
        <f t="shared" si="27"/>
        <v>294.07876751137809</v>
      </c>
      <c r="AE32">
        <f t="shared" si="2"/>
        <v>0</v>
      </c>
      <c r="AF32">
        <f t="shared" si="3"/>
        <v>0</v>
      </c>
      <c r="AG32">
        <f t="shared" si="4"/>
        <v>-16.268877623531143</v>
      </c>
      <c r="AH32">
        <f t="shared" si="5"/>
        <v>-307.32163034941408</v>
      </c>
      <c r="AI32">
        <f t="shared" si="39"/>
        <v>-323.5905079729452</v>
      </c>
      <c r="AJ32">
        <f t="shared" si="7"/>
        <v>3.2463301366453834</v>
      </c>
      <c r="AK32">
        <f t="shared" si="28"/>
        <v>20.812756835361647</v>
      </c>
      <c r="AL32">
        <f t="shared" si="40"/>
        <v>-299.53142100093817</v>
      </c>
      <c r="AN32">
        <f t="shared" si="9"/>
        <v>0</v>
      </c>
      <c r="AO32">
        <f t="shared" si="10"/>
        <v>0</v>
      </c>
      <c r="AP32">
        <f t="shared" si="11"/>
        <v>-1.555712268947584</v>
      </c>
      <c r="AQ32">
        <f t="shared" si="12"/>
        <v>-29.387646886963658</v>
      </c>
      <c r="AR32">
        <f t="shared" si="13"/>
        <v>-30.943359155911239</v>
      </c>
      <c r="AS32">
        <f t="shared" si="14"/>
        <v>0.31043048816893953</v>
      </c>
      <c r="AT32">
        <f t="shared" si="15"/>
        <v>1.9902209549208627</v>
      </c>
      <c r="AU32">
        <f t="shared" si="16"/>
        <v>-28.642707712821437</v>
      </c>
      <c r="AW32">
        <v>29</v>
      </c>
      <c r="AX32">
        <f>IF(Z32&gt;0, (R32*SUMPRODUCT(K32:$K$98, X32:$X$98)-K32*$AZ$3)/Z32, 0)</f>
        <v>451.90389637885266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1.011049E-2</v>
      </c>
      <c r="Q33" s="5">
        <f t="shared" si="30"/>
        <v>25</v>
      </c>
      <c r="R33">
        <f t="shared" si="0"/>
        <v>50000</v>
      </c>
      <c r="S33">
        <f t="shared" si="1"/>
        <v>453.90399668607978</v>
      </c>
      <c r="U33">
        <f t="shared" si="20"/>
        <v>1.011049E-2</v>
      </c>
      <c r="V33">
        <f t="shared" si="21"/>
        <v>0.01</v>
      </c>
      <c r="W33">
        <f t="shared" si="34"/>
        <v>0.65075510494124567</v>
      </c>
      <c r="X33">
        <f t="shared" si="35"/>
        <v>6.5794529809574146E-3</v>
      </c>
      <c r="Y33">
        <f t="shared" si="36"/>
        <v>6.5075510494124571E-3</v>
      </c>
      <c r="Z33">
        <f t="shared" si="37"/>
        <v>0.63766810091087578</v>
      </c>
      <c r="AB33">
        <f t="shared" si="38"/>
        <v>294.07876751137809</v>
      </c>
      <c r="AC33">
        <f t="shared" si="27"/>
        <v>289.44009956266893</v>
      </c>
      <c r="AE33">
        <f t="shared" si="2"/>
        <v>0</v>
      </c>
      <c r="AF33">
        <f t="shared" si="3"/>
        <v>0</v>
      </c>
      <c r="AG33">
        <f t="shared" si="4"/>
        <v>-15.941702522771894</v>
      </c>
      <c r="AH33">
        <f t="shared" si="5"/>
        <v>-328.97264904787073</v>
      </c>
      <c r="AI33">
        <f t="shared" si="39"/>
        <v>-344.91435157064262</v>
      </c>
      <c r="AJ33">
        <f t="shared" si="7"/>
        <v>4.6386679487091556</v>
      </c>
      <c r="AK33">
        <f t="shared" si="28"/>
        <v>20.585513725796467</v>
      </c>
      <c r="AL33">
        <f t="shared" si="40"/>
        <v>-319.69016989613698</v>
      </c>
      <c r="AN33">
        <f t="shared" si="9"/>
        <v>0</v>
      </c>
      <c r="AO33">
        <f t="shared" si="10"/>
        <v>0</v>
      </c>
      <c r="AP33">
        <f t="shared" si="11"/>
        <v>-1.3610947615357465</v>
      </c>
      <c r="AQ33">
        <f t="shared" si="12"/>
        <v>-28.087523817985456</v>
      </c>
      <c r="AR33">
        <f t="shared" si="13"/>
        <v>-29.448618579521202</v>
      </c>
      <c r="AS33">
        <f t="shared" si="14"/>
        <v>0.39604719988176001</v>
      </c>
      <c r="AT33">
        <f t="shared" si="15"/>
        <v>1.7575810899544968</v>
      </c>
      <c r="AU33">
        <f t="shared" si="16"/>
        <v>-27.294990289684943</v>
      </c>
      <c r="AW33">
        <v>30</v>
      </c>
      <c r="AX33">
        <f>IF(Z33&gt;0, (R33*SUMPRODUCT(K33:$K$98, X33:$X$98)-K33*$AZ$3)/Z33, 0)</f>
        <v>453.90399668607978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1.1085984E-2</v>
      </c>
      <c r="Q34" s="5">
        <f t="shared" si="30"/>
        <v>25</v>
      </c>
      <c r="R34">
        <f t="shared" si="0"/>
        <v>50000</v>
      </c>
      <c r="S34">
        <f t="shared" si="1"/>
        <v>454.08487475526647</v>
      </c>
      <c r="U34">
        <f t="shared" si="20"/>
        <v>1.1085984E-2</v>
      </c>
      <c r="V34">
        <f t="shared" si="21"/>
        <v>0.01</v>
      </c>
      <c r="W34">
        <f t="shared" si="34"/>
        <v>0.63766810091087578</v>
      </c>
      <c r="X34">
        <f t="shared" si="35"/>
        <v>7.0691783640083545E-3</v>
      </c>
      <c r="Y34">
        <f t="shared" si="36"/>
        <v>6.3766810091087575E-3</v>
      </c>
      <c r="Z34">
        <f t="shared" si="37"/>
        <v>0.62422224153775874</v>
      </c>
      <c r="AB34">
        <f t="shared" si="38"/>
        <v>289.44009956266893</v>
      </c>
      <c r="AC34">
        <f t="shared" si="27"/>
        <v>283.44987836812487</v>
      </c>
      <c r="AE34">
        <f t="shared" si="2"/>
        <v>0</v>
      </c>
      <c r="AF34">
        <f t="shared" si="3"/>
        <v>0</v>
      </c>
      <c r="AG34">
        <f t="shared" si="4"/>
        <v>-15.605556038443968</v>
      </c>
      <c r="AH34">
        <f t="shared" si="5"/>
        <v>-353.45891820041771</v>
      </c>
      <c r="AI34">
        <f t="shared" si="39"/>
        <v>-369.06447423886169</v>
      </c>
      <c r="AJ34">
        <f t="shared" si="7"/>
        <v>5.9902211945440627</v>
      </c>
      <c r="AK34">
        <f t="shared" si="28"/>
        <v>20.260806969386827</v>
      </c>
      <c r="AL34">
        <f t="shared" si="40"/>
        <v>-342.81344607493082</v>
      </c>
      <c r="AN34">
        <f t="shared" si="9"/>
        <v>0</v>
      </c>
      <c r="AO34">
        <f t="shared" si="10"/>
        <v>0</v>
      </c>
      <c r="AP34">
        <f t="shared" si="11"/>
        <v>-1.1896381599745713</v>
      </c>
      <c r="AQ34">
        <f t="shared" si="12"/>
        <v>-26.944776337266251</v>
      </c>
      <c r="AR34">
        <f t="shared" si="13"/>
        <v>-28.134414497240822</v>
      </c>
      <c r="AS34">
        <f t="shared" si="14"/>
        <v>0.45664478101022743</v>
      </c>
      <c r="AT34">
        <f t="shared" si="15"/>
        <v>1.5445158803239052</v>
      </c>
      <c r="AU34">
        <f t="shared" si="16"/>
        <v>-26.133253835906693</v>
      </c>
      <c r="AW34">
        <v>31</v>
      </c>
      <c r="AX34">
        <f>IF(Z34&gt;0, (R34*SUMPRODUCT(K34:$K$98, X34:$X$98)-K34*$AZ$3)/Z34, 0)</f>
        <v>454.08487475526647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1.2207667E-2</v>
      </c>
      <c r="Q35" s="5">
        <f t="shared" si="30"/>
        <v>25</v>
      </c>
      <c r="R35">
        <f t="shared" ref="R35:R66" si="41">$C$6</f>
        <v>50000</v>
      </c>
      <c r="S35">
        <f t="shared" ref="S35:S66" si="42">AX35</f>
        <v>452.57710596074173</v>
      </c>
      <c r="U35">
        <f t="shared" si="20"/>
        <v>1.2207667E-2</v>
      </c>
      <c r="V35">
        <f t="shared" si="21"/>
        <v>0.01</v>
      </c>
      <c r="W35">
        <f t="shared" si="34"/>
        <v>0.62422224153775874</v>
      </c>
      <c r="X35">
        <f t="shared" si="35"/>
        <v>7.6202972586865269E-3</v>
      </c>
      <c r="Y35">
        <f t="shared" si="36"/>
        <v>6.2422224153775878E-3</v>
      </c>
      <c r="Z35">
        <f t="shared" si="37"/>
        <v>0.61035972186369458</v>
      </c>
      <c r="AB35">
        <f t="shared" si="38"/>
        <v>283.44987836812487</v>
      </c>
      <c r="AC35">
        <f t="shared" si="27"/>
        <v>276.23483651607415</v>
      </c>
      <c r="AE35">
        <f t="shared" ref="AE35:AE66" si="43">$Z35*O35</f>
        <v>0</v>
      </c>
      <c r="AF35">
        <f t="shared" ref="AF35:AF66" si="44">-$Z35*P35</f>
        <v>0</v>
      </c>
      <c r="AG35">
        <f t="shared" ref="AG35:AG66" si="45">-$Z35*Q35</f>
        <v>-15.258993046592364</v>
      </c>
      <c r="AH35">
        <f t="shared" ref="AH35:AH66" si="46">-X35*R35</f>
        <v>-381.01486293432635</v>
      </c>
      <c r="AI35">
        <f t="shared" si="39"/>
        <v>-396.27385598091871</v>
      </c>
      <c r="AJ35">
        <f t="shared" ref="AJ35:AJ66" si="47">AB35-AC35</f>
        <v>7.2150418520507174</v>
      </c>
      <c r="AK35">
        <f t="shared" si="28"/>
        <v>19.841491485768742</v>
      </c>
      <c r="AL35">
        <f t="shared" si="40"/>
        <v>-369.21732264309924</v>
      </c>
      <c r="AN35">
        <f t="shared" ref="AN35:AN66" si="48">AE35*$K35</f>
        <v>0</v>
      </c>
      <c r="AO35">
        <f t="shared" ref="AO35:AO66" si="49">AF35*$K35</f>
        <v>0</v>
      </c>
      <c r="AP35">
        <f t="shared" ref="AP35:AP66" si="50">AG35*$K35</f>
        <v>-1.0385884570244315</v>
      </c>
      <c r="AQ35">
        <f t="shared" ref="AQ35:AQ66" si="51">AH35*$K35</f>
        <v>-25.933404477611244</v>
      </c>
      <c r="AR35">
        <f t="shared" ref="AR35:AR66" si="52">AI35*$K35</f>
        <v>-26.971992934635676</v>
      </c>
      <c r="AS35">
        <f t="shared" ref="AS35:AS66" si="53">AJ35*$K35</f>
        <v>0.49108477614527057</v>
      </c>
      <c r="AT35">
        <f t="shared" ref="AT35:AT66" si="54">AK35*$K35</f>
        <v>1.3504917371903473</v>
      </c>
      <c r="AU35">
        <f t="shared" ref="AU35:AU66" si="55">AL35*$K35</f>
        <v>-25.130416421300058</v>
      </c>
      <c r="AW35">
        <v>32</v>
      </c>
      <c r="AX35">
        <f>IF(Z35&gt;0, (R35*SUMPRODUCT(K35:$K$98, X35:$X$98)-K35*$AZ$3)/Z35, 0)</f>
        <v>452.57710596074173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1.3502610999999999E-2</v>
      </c>
      <c r="Q36" s="5">
        <f t="shared" si="30"/>
        <v>25</v>
      </c>
      <c r="R36">
        <f t="shared" si="41"/>
        <v>50000</v>
      </c>
      <c r="S36">
        <f t="shared" si="42"/>
        <v>449.51454678920902</v>
      </c>
      <c r="U36">
        <f t="shared" ref="U36:U67" si="57">M36</f>
        <v>1.3502610999999999E-2</v>
      </c>
      <c r="V36">
        <f t="shared" ref="V36:V67" si="58">$C$10</f>
        <v>0.01</v>
      </c>
      <c r="W36">
        <f t="shared" si="34"/>
        <v>0.61035972186369458</v>
      </c>
      <c r="X36">
        <f t="shared" si="35"/>
        <v>8.2414498943936629E-3</v>
      </c>
      <c r="Y36">
        <f t="shared" si="36"/>
        <v>6.1035972186369459E-3</v>
      </c>
      <c r="Z36">
        <f t="shared" si="37"/>
        <v>0.59601467475066394</v>
      </c>
      <c r="AB36">
        <f t="shared" si="38"/>
        <v>276.23483651607415</v>
      </c>
      <c r="AC36">
        <f t="shared" si="27"/>
        <v>267.91726640026252</v>
      </c>
      <c r="AE36">
        <f t="shared" si="43"/>
        <v>0</v>
      </c>
      <c r="AF36">
        <f t="shared" si="44"/>
        <v>0</v>
      </c>
      <c r="AG36">
        <f t="shared" si="45"/>
        <v>-14.900366868766598</v>
      </c>
      <c r="AH36">
        <f t="shared" si="46"/>
        <v>-412.07249471968316</v>
      </c>
      <c r="AI36">
        <f t="shared" si="39"/>
        <v>-426.97286158844975</v>
      </c>
      <c r="AJ36">
        <f t="shared" si="47"/>
        <v>8.317570115811634</v>
      </c>
      <c r="AK36">
        <f t="shared" ref="AK36:AK67" si="59">G36*SUM(AB36:AB36, AE36:AF36)</f>
        <v>19.336438556125191</v>
      </c>
      <c r="AL36">
        <f t="shared" si="40"/>
        <v>-399.31885291651292</v>
      </c>
      <c r="AN36">
        <f t="shared" si="48"/>
        <v>0</v>
      </c>
      <c r="AO36">
        <f t="shared" si="49"/>
        <v>0</v>
      </c>
      <c r="AP36">
        <f t="shared" si="50"/>
        <v>-0.90551688975883571</v>
      </c>
      <c r="AQ36">
        <f t="shared" si="51"/>
        <v>-25.042242721948423</v>
      </c>
      <c r="AR36">
        <f t="shared" si="52"/>
        <v>-25.947759611707255</v>
      </c>
      <c r="AS36">
        <f t="shared" si="53"/>
        <v>0.50547079061579092</v>
      </c>
      <c r="AT36">
        <f t="shared" si="54"/>
        <v>1.1751033954108734</v>
      </c>
      <c r="AU36">
        <f t="shared" si="55"/>
        <v>-24.267185425680591</v>
      </c>
      <c r="AW36">
        <v>33</v>
      </c>
      <c r="AX36">
        <f>IF(Z36&gt;0, (R36*SUMPRODUCT(K36:$K$98, X36:$X$98)-K36*$AZ$3)/Z36, 0)</f>
        <v>449.51454678920902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41"/>
        <v>50000</v>
      </c>
      <c r="S37">
        <f t="shared" si="42"/>
        <v>444.99066374337798</v>
      </c>
      <c r="U37">
        <f t="shared" si="57"/>
        <v>1.4950962999999999E-2</v>
      </c>
      <c r="V37">
        <f t="shared" si="58"/>
        <v>0.01</v>
      </c>
      <c r="W37">
        <f t="shared" si="34"/>
        <v>0.59601467475066394</v>
      </c>
      <c r="X37">
        <f t="shared" si="35"/>
        <v>8.9109933496542108E-3</v>
      </c>
      <c r="Y37">
        <f t="shared" si="36"/>
        <v>5.9601467475066394E-3</v>
      </c>
      <c r="Z37">
        <f t="shared" si="37"/>
        <v>0.5811435346535031</v>
      </c>
      <c r="AB37">
        <f t="shared" si="38"/>
        <v>267.91726640026252</v>
      </c>
      <c r="AC37">
        <f t="shared" si="27"/>
        <v>258.60344721563513</v>
      </c>
      <c r="AE37">
        <f t="shared" si="43"/>
        <v>0</v>
      </c>
      <c r="AF37">
        <f t="shared" si="44"/>
        <v>0</v>
      </c>
      <c r="AG37">
        <f t="shared" si="45"/>
        <v>-14.528588366337578</v>
      </c>
      <c r="AH37">
        <f t="shared" si="46"/>
        <v>-445.54966748271056</v>
      </c>
      <c r="AI37">
        <f t="shared" si="39"/>
        <v>-460.07825584904816</v>
      </c>
      <c r="AJ37">
        <f t="shared" si="47"/>
        <v>9.3138191846273912</v>
      </c>
      <c r="AK37">
        <f t="shared" si="59"/>
        <v>18.754208648018377</v>
      </c>
      <c r="AL37">
        <f t="shared" si="40"/>
        <v>-432.01022801640238</v>
      </c>
      <c r="AN37">
        <f t="shared" si="48"/>
        <v>0</v>
      </c>
      <c r="AO37">
        <f t="shared" si="49"/>
        <v>0</v>
      </c>
      <c r="AP37">
        <f t="shared" si="50"/>
        <v>-0.78832443870231061</v>
      </c>
      <c r="AQ37">
        <f t="shared" si="51"/>
        <v>-24.175624133320412</v>
      </c>
      <c r="AR37">
        <f t="shared" si="52"/>
        <v>-24.963948572022726</v>
      </c>
      <c r="AS37">
        <f t="shared" si="53"/>
        <v>0.50536990213778621</v>
      </c>
      <c r="AT37">
        <f t="shared" si="54"/>
        <v>1.0176075357747929</v>
      </c>
      <c r="AU37">
        <f t="shared" si="55"/>
        <v>-23.440971134110146</v>
      </c>
      <c r="AW37">
        <v>34</v>
      </c>
      <c r="AX37">
        <f>IF(Z37&gt;0, (R37*SUMPRODUCT(K37:$K$98, X37:$X$98)-K37*$AZ$3)/Z37, 0)</f>
        <v>444.99066374337798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41"/>
        <v>50000</v>
      </c>
      <c r="S38">
        <f t="shared" si="42"/>
        <v>439.22231192919122</v>
      </c>
      <c r="U38">
        <f t="shared" si="57"/>
        <v>1.6562650000000002E-2</v>
      </c>
      <c r="V38">
        <f t="shared" si="58"/>
        <v>0.01</v>
      </c>
      <c r="W38">
        <f t="shared" si="34"/>
        <v>0.5811435346535031</v>
      </c>
      <c r="X38">
        <f t="shared" si="35"/>
        <v>9.6252769642288447E-3</v>
      </c>
      <c r="Y38">
        <f t="shared" si="36"/>
        <v>5.8114353465350309E-3</v>
      </c>
      <c r="Z38">
        <f t="shared" si="37"/>
        <v>0.56570682234273917</v>
      </c>
      <c r="AB38">
        <f t="shared" si="38"/>
        <v>258.60344721563513</v>
      </c>
      <c r="AC38">
        <f t="shared" si="27"/>
        <v>248.47105838349415</v>
      </c>
      <c r="AE38">
        <f t="shared" si="43"/>
        <v>0</v>
      </c>
      <c r="AF38">
        <f t="shared" si="44"/>
        <v>0</v>
      </c>
      <c r="AG38">
        <f t="shared" si="45"/>
        <v>-14.142670558568479</v>
      </c>
      <c r="AH38">
        <f t="shared" si="46"/>
        <v>-481.26384821144222</v>
      </c>
      <c r="AI38">
        <f t="shared" si="39"/>
        <v>-495.40651877001068</v>
      </c>
      <c r="AJ38">
        <f t="shared" si="47"/>
        <v>10.132388832140975</v>
      </c>
      <c r="AK38">
        <f t="shared" si="59"/>
        <v>18.102241305094459</v>
      </c>
      <c r="AL38">
        <f t="shared" si="40"/>
        <v>-467.17188863277522</v>
      </c>
      <c r="AN38">
        <f t="shared" si="48"/>
        <v>0</v>
      </c>
      <c r="AO38">
        <f t="shared" si="49"/>
        <v>0</v>
      </c>
      <c r="AP38">
        <f t="shared" si="50"/>
        <v>-0.68516468977733447</v>
      </c>
      <c r="AQ38">
        <f t="shared" si="51"/>
        <v>-23.315610294058619</v>
      </c>
      <c r="AR38">
        <f t="shared" si="52"/>
        <v>-24.000774983835949</v>
      </c>
      <c r="AS38">
        <f t="shared" si="53"/>
        <v>0.49088006555247826</v>
      </c>
      <c r="AT38">
        <f t="shared" si="54"/>
        <v>0.87699253805816768</v>
      </c>
      <c r="AU38">
        <f t="shared" si="55"/>
        <v>-22.632902380225303</v>
      </c>
      <c r="AW38">
        <v>35</v>
      </c>
      <c r="AX38">
        <f>IF(Z38&gt;0, (R38*SUMPRODUCT(K38:$K$98, X38:$X$98)-K38*$AZ$3)/Z38, 0)</f>
        <v>439.22231192919122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41"/>
        <v>50000</v>
      </c>
      <c r="S39">
        <f t="shared" si="42"/>
        <v>432.41850418714972</v>
      </c>
      <c r="U39">
        <f t="shared" si="57"/>
        <v>1.8321427000000001E-2</v>
      </c>
      <c r="V39">
        <f t="shared" si="58"/>
        <v>0.01</v>
      </c>
      <c r="W39">
        <f t="shared" si="34"/>
        <v>0.56570682234273917</v>
      </c>
      <c r="X39">
        <f t="shared" si="35"/>
        <v>1.0364556248954465E-2</v>
      </c>
      <c r="Y39">
        <f t="shared" si="36"/>
        <v>5.6570682234273915E-3</v>
      </c>
      <c r="Z39">
        <f t="shared" si="37"/>
        <v>0.5496851978703573</v>
      </c>
      <c r="AB39">
        <f t="shared" si="38"/>
        <v>248.47105838349415</v>
      </c>
      <c r="AC39">
        <f t="shared" si="27"/>
        <v>237.69405103691733</v>
      </c>
      <c r="AE39">
        <f t="shared" si="43"/>
        <v>0</v>
      </c>
      <c r="AF39">
        <f t="shared" si="44"/>
        <v>0</v>
      </c>
      <c r="AG39">
        <f t="shared" si="45"/>
        <v>-13.742129946758933</v>
      </c>
      <c r="AH39">
        <f t="shared" si="46"/>
        <v>-518.2278124477233</v>
      </c>
      <c r="AI39">
        <f t="shared" si="39"/>
        <v>-531.96994239448225</v>
      </c>
      <c r="AJ39">
        <f t="shared" si="47"/>
        <v>10.777007346576823</v>
      </c>
      <c r="AK39">
        <f t="shared" si="59"/>
        <v>17.392974086844593</v>
      </c>
      <c r="AL39">
        <f t="shared" si="40"/>
        <v>-503.79996096106078</v>
      </c>
      <c r="AN39">
        <f t="shared" si="48"/>
        <v>0</v>
      </c>
      <c r="AO39">
        <f t="shared" si="49"/>
        <v>0</v>
      </c>
      <c r="AP39">
        <f t="shared" si="50"/>
        <v>-0.59442843574359638</v>
      </c>
      <c r="AQ39">
        <f t="shared" si="51"/>
        <v>-22.416419369166213</v>
      </c>
      <c r="AR39">
        <f t="shared" si="52"/>
        <v>-23.010847804909812</v>
      </c>
      <c r="AS39">
        <f t="shared" si="53"/>
        <v>0.46616933792958298</v>
      </c>
      <c r="AT39">
        <f t="shared" si="54"/>
        <v>0.75234904774061984</v>
      </c>
      <c r="AU39">
        <f t="shared" si="55"/>
        <v>-21.792329419239607</v>
      </c>
      <c r="AW39">
        <v>36</v>
      </c>
      <c r="AX39">
        <f>IF(Z39&gt;0, (R39*SUMPRODUCT(K39:$K$98, X39:$X$98)-K39*$AZ$3)/Z39, 0)</f>
        <v>432.41850418714972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41"/>
        <v>50000</v>
      </c>
      <c r="S40">
        <f t="shared" si="42"/>
        <v>424.858785984581</v>
      </c>
      <c r="U40">
        <f t="shared" si="57"/>
        <v>2.0255269999999999E-2</v>
      </c>
      <c r="V40">
        <f t="shared" si="58"/>
        <v>0.01</v>
      </c>
      <c r="W40">
        <f t="shared" si="34"/>
        <v>0.5496851978703573</v>
      </c>
      <c r="X40">
        <f t="shared" si="35"/>
        <v>1.1134022097867511E-2</v>
      </c>
      <c r="Y40">
        <f t="shared" si="36"/>
        <v>5.4968519787035727E-3</v>
      </c>
      <c r="Z40">
        <f t="shared" si="37"/>
        <v>0.53305432379378626</v>
      </c>
      <c r="AB40">
        <f t="shared" si="38"/>
        <v>237.69405103691733</v>
      </c>
      <c r="AC40">
        <f t="shared" si="27"/>
        <v>226.47281287085977</v>
      </c>
      <c r="AE40">
        <f t="shared" si="43"/>
        <v>0</v>
      </c>
      <c r="AF40">
        <f t="shared" si="44"/>
        <v>0</v>
      </c>
      <c r="AG40">
        <f t="shared" si="45"/>
        <v>-13.326358094844656</v>
      </c>
      <c r="AH40">
        <f t="shared" si="46"/>
        <v>-556.7011048933756</v>
      </c>
      <c r="AI40">
        <f t="shared" si="39"/>
        <v>-570.02746298822024</v>
      </c>
      <c r="AJ40">
        <f t="shared" si="47"/>
        <v>11.22123816605756</v>
      </c>
      <c r="AK40">
        <f t="shared" si="59"/>
        <v>16.638583572584213</v>
      </c>
      <c r="AL40">
        <f t="shared" si="40"/>
        <v>-542.16764124957842</v>
      </c>
      <c r="AN40">
        <f t="shared" si="48"/>
        <v>0</v>
      </c>
      <c r="AO40">
        <f t="shared" si="49"/>
        <v>0</v>
      </c>
      <c r="AP40">
        <f t="shared" si="50"/>
        <v>-0.51468200261115726</v>
      </c>
      <c r="AQ40">
        <f t="shared" si="51"/>
        <v>-21.500550824400346</v>
      </c>
      <c r="AR40">
        <f t="shared" si="52"/>
        <v>-22.015232827011502</v>
      </c>
      <c r="AS40">
        <f t="shared" si="53"/>
        <v>0.4333794191916151</v>
      </c>
      <c r="AT40">
        <f t="shared" si="54"/>
        <v>0.64260463757638298</v>
      </c>
      <c r="AU40">
        <f t="shared" si="55"/>
        <v>-20.939248770243502</v>
      </c>
      <c r="AW40">
        <v>37</v>
      </c>
      <c r="AX40">
        <f>IF(Z40&gt;0, (R40*SUMPRODUCT(K40:$K$98, X40:$X$98)-K40*$AZ$3)/Z40, 0)</f>
        <v>424.858785984581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41"/>
        <v>50000</v>
      </c>
      <c r="S41">
        <f t="shared" si="42"/>
        <v>416.7924982972545</v>
      </c>
      <c r="U41">
        <f t="shared" si="57"/>
        <v>2.2430054000000001E-2</v>
      </c>
      <c r="V41">
        <f t="shared" si="58"/>
        <v>0.01</v>
      </c>
      <c r="W41">
        <f t="shared" si="34"/>
        <v>0.53305432379378626</v>
      </c>
      <c r="X41">
        <f t="shared" si="35"/>
        <v>1.1956437267628111E-2</v>
      </c>
      <c r="Y41">
        <f t="shared" si="36"/>
        <v>5.3305432379378631E-3</v>
      </c>
      <c r="Z41">
        <f t="shared" si="37"/>
        <v>0.51576734328822027</v>
      </c>
      <c r="AB41">
        <f t="shared" si="38"/>
        <v>226.47281287085977</v>
      </c>
      <c r="AC41">
        <f t="shared" si="27"/>
        <v>214.96795954923502</v>
      </c>
      <c r="AE41">
        <f t="shared" si="43"/>
        <v>0</v>
      </c>
      <c r="AF41">
        <f t="shared" si="44"/>
        <v>0</v>
      </c>
      <c r="AG41">
        <f t="shared" si="45"/>
        <v>-12.894183582205507</v>
      </c>
      <c r="AH41">
        <f t="shared" si="46"/>
        <v>-597.82186338140559</v>
      </c>
      <c r="AI41">
        <f t="shared" si="39"/>
        <v>-610.71604696361112</v>
      </c>
      <c r="AJ41">
        <f t="shared" si="47"/>
        <v>11.504853321624751</v>
      </c>
      <c r="AK41">
        <f t="shared" si="59"/>
        <v>15.853096900960185</v>
      </c>
      <c r="AL41">
        <f t="shared" si="40"/>
        <v>-583.3580967410262</v>
      </c>
      <c r="AN41">
        <f t="shared" si="48"/>
        <v>0</v>
      </c>
      <c r="AO41">
        <f t="shared" si="49"/>
        <v>0</v>
      </c>
      <c r="AP41">
        <f t="shared" si="50"/>
        <v>-0.44463467631575826</v>
      </c>
      <c r="AQ41">
        <f t="shared" si="51"/>
        <v>-20.614901984636429</v>
      </c>
      <c r="AR41">
        <f t="shared" si="52"/>
        <v>-21.059536660952187</v>
      </c>
      <c r="AS41">
        <f t="shared" si="53"/>
        <v>0.3967259113466039</v>
      </c>
      <c r="AT41">
        <f t="shared" si="54"/>
        <v>0.54666792699372313</v>
      </c>
      <c r="AU41">
        <f t="shared" si="55"/>
        <v>-20.116142822611859</v>
      </c>
      <c r="AW41">
        <v>38</v>
      </c>
      <c r="AX41">
        <f>IF(Z41&gt;0, (R41*SUMPRODUCT(K41:$K$98, X41:$X$98)-K41*$AZ$3)/Z41, 0)</f>
        <v>416.7924982972545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41"/>
        <v>50000</v>
      </c>
      <c r="S42">
        <f t="shared" si="42"/>
        <v>408.3686216907974</v>
      </c>
      <c r="U42">
        <f t="shared" si="57"/>
        <v>2.4874655999999998E-2</v>
      </c>
      <c r="V42">
        <f t="shared" si="58"/>
        <v>0.01</v>
      </c>
      <c r="W42">
        <f t="shared" si="34"/>
        <v>0.51576734328822027</v>
      </c>
      <c r="X42">
        <f t="shared" si="35"/>
        <v>1.2829535240328387E-2</v>
      </c>
      <c r="Y42">
        <f t="shared" si="36"/>
        <v>5.1576734328822029E-3</v>
      </c>
      <c r="Z42">
        <f t="shared" si="37"/>
        <v>0.4977801346150097</v>
      </c>
      <c r="AB42">
        <f t="shared" si="38"/>
        <v>214.96795954923502</v>
      </c>
      <c r="AC42">
        <f t="shared" si="27"/>
        <v>203.27778747779109</v>
      </c>
      <c r="AE42">
        <f t="shared" si="43"/>
        <v>0</v>
      </c>
      <c r="AF42">
        <f t="shared" si="44"/>
        <v>0</v>
      </c>
      <c r="AG42">
        <f t="shared" si="45"/>
        <v>-12.444503365375242</v>
      </c>
      <c r="AH42">
        <f t="shared" si="46"/>
        <v>-641.47676201641934</v>
      </c>
      <c r="AI42">
        <f t="shared" si="39"/>
        <v>-653.92126538179457</v>
      </c>
      <c r="AJ42">
        <f t="shared" si="47"/>
        <v>11.690172071443925</v>
      </c>
      <c r="AK42">
        <f t="shared" si="59"/>
        <v>15.047757168446452</v>
      </c>
      <c r="AL42">
        <f t="shared" si="40"/>
        <v>-627.18333614190419</v>
      </c>
      <c r="AN42">
        <f t="shared" si="48"/>
        <v>0</v>
      </c>
      <c r="AO42">
        <f t="shared" si="49"/>
        <v>0</v>
      </c>
      <c r="AP42">
        <f t="shared" si="50"/>
        <v>-0.38315017404783469</v>
      </c>
      <c r="AQ42">
        <f t="shared" si="51"/>
        <v>-19.750240391117558</v>
      </c>
      <c r="AR42">
        <f t="shared" si="52"/>
        <v>-20.133390565165392</v>
      </c>
      <c r="AS42">
        <f t="shared" si="53"/>
        <v>0.35992528848400668</v>
      </c>
      <c r="AT42">
        <f t="shared" si="54"/>
        <v>0.46330099392808993</v>
      </c>
      <c r="AU42">
        <f t="shared" si="55"/>
        <v>-19.310164282753295</v>
      </c>
      <c r="AW42">
        <v>39</v>
      </c>
      <c r="AX42">
        <f>IF(Z42&gt;0, (R42*SUMPRODUCT(K42:$K$98, X42:$X$98)-K42*$AZ$3)/Z42, 0)</f>
        <v>408.3686216907974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41"/>
        <v>50000</v>
      </c>
      <c r="S43">
        <f t="shared" si="42"/>
        <v>399.74337523990675</v>
      </c>
      <c r="U43">
        <f t="shared" si="57"/>
        <v>2.763239E-2</v>
      </c>
      <c r="V43">
        <f t="shared" si="58"/>
        <v>0.01</v>
      </c>
      <c r="W43">
        <f t="shared" si="34"/>
        <v>0.4977801346150097</v>
      </c>
      <c r="X43">
        <f t="shared" si="35"/>
        <v>1.3754854813934448E-2</v>
      </c>
      <c r="Y43">
        <f t="shared" si="36"/>
        <v>4.9778013461500969E-3</v>
      </c>
      <c r="Z43">
        <f t="shared" si="37"/>
        <v>0.47904747845492512</v>
      </c>
      <c r="AB43">
        <f t="shared" si="38"/>
        <v>203.27778747779109</v>
      </c>
      <c r="AC43">
        <f t="shared" si="27"/>
        <v>191.49605593773828</v>
      </c>
      <c r="AE43">
        <f t="shared" si="43"/>
        <v>0</v>
      </c>
      <c r="AF43">
        <f t="shared" si="44"/>
        <v>0</v>
      </c>
      <c r="AG43">
        <f t="shared" si="45"/>
        <v>-11.976186961373129</v>
      </c>
      <c r="AH43">
        <f t="shared" si="46"/>
        <v>-687.74274069672242</v>
      </c>
      <c r="AI43">
        <f t="shared" si="39"/>
        <v>-699.71892765809559</v>
      </c>
      <c r="AJ43">
        <f t="shared" si="47"/>
        <v>11.781731540052817</v>
      </c>
      <c r="AK43">
        <f t="shared" si="59"/>
        <v>14.229445123445378</v>
      </c>
      <c r="AL43">
        <f t="shared" si="40"/>
        <v>-673.70775099459729</v>
      </c>
      <c r="AN43">
        <f t="shared" si="48"/>
        <v>0</v>
      </c>
      <c r="AO43">
        <f t="shared" si="49"/>
        <v>0</v>
      </c>
      <c r="AP43">
        <f t="shared" si="50"/>
        <v>-0.32922439041919527</v>
      </c>
      <c r="AQ43">
        <f t="shared" si="51"/>
        <v>-18.905991139031514</v>
      </c>
      <c r="AR43">
        <f t="shared" si="52"/>
        <v>-19.235215529450709</v>
      </c>
      <c r="AS43">
        <f t="shared" si="53"/>
        <v>0.32387882694775233</v>
      </c>
      <c r="AT43">
        <f t="shared" si="54"/>
        <v>0.39116627119125846</v>
      </c>
      <c r="AU43">
        <f t="shared" si="55"/>
        <v>-18.520170431311694</v>
      </c>
      <c r="AW43">
        <v>40</v>
      </c>
      <c r="AX43">
        <f>IF(Z43&gt;0, (R43*SUMPRODUCT(K43:$K$98, X43:$X$98)-K43*$AZ$3)/Z43, 0)</f>
        <v>399.74337523990675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41"/>
        <v>50000</v>
      </c>
      <c r="S44">
        <f t="shared" si="42"/>
        <v>391.00839657939071</v>
      </c>
      <c r="U44">
        <f t="shared" si="57"/>
        <v>3.0610310000000002E-2</v>
      </c>
      <c r="V44">
        <f t="shared" si="58"/>
        <v>0.01</v>
      </c>
      <c r="W44">
        <f t="shared" si="34"/>
        <v>0.47904747845492512</v>
      </c>
      <c r="X44">
        <f t="shared" si="35"/>
        <v>1.4663791820223581E-2</v>
      </c>
      <c r="Y44">
        <f t="shared" si="36"/>
        <v>4.7904747845492514E-3</v>
      </c>
      <c r="Z44">
        <f t="shared" si="37"/>
        <v>0.45959321185015228</v>
      </c>
      <c r="AB44">
        <f t="shared" si="38"/>
        <v>191.49605593773828</v>
      </c>
      <c r="AC44">
        <f t="shared" si="27"/>
        <v>179.70480484430027</v>
      </c>
      <c r="AE44">
        <f t="shared" si="43"/>
        <v>0</v>
      </c>
      <c r="AF44">
        <f t="shared" si="44"/>
        <v>0</v>
      </c>
      <c r="AG44">
        <f t="shared" si="45"/>
        <v>-11.489830296253807</v>
      </c>
      <c r="AH44">
        <f t="shared" si="46"/>
        <v>-733.189591011179</v>
      </c>
      <c r="AI44">
        <f t="shared" si="39"/>
        <v>-744.67942130743279</v>
      </c>
      <c r="AJ44">
        <f t="shared" si="47"/>
        <v>11.791251093438007</v>
      </c>
      <c r="AK44">
        <f t="shared" si="59"/>
        <v>13.40472391564168</v>
      </c>
      <c r="AL44">
        <f t="shared" si="40"/>
        <v>-719.4834462983531</v>
      </c>
      <c r="AN44">
        <f t="shared" si="48"/>
        <v>0</v>
      </c>
      <c r="AO44">
        <f t="shared" si="49"/>
        <v>0</v>
      </c>
      <c r="AP44">
        <f t="shared" si="50"/>
        <v>-0.28201293380777737</v>
      </c>
      <c r="AQ44">
        <f t="shared" si="51"/>
        <v>-17.995822589808206</v>
      </c>
      <c r="AR44">
        <f t="shared" si="52"/>
        <v>-18.277835523615984</v>
      </c>
      <c r="AS44">
        <f t="shared" si="53"/>
        <v>0.2894111773964847</v>
      </c>
      <c r="AT44">
        <f t="shared" si="54"/>
        <v>0.3290131725936748</v>
      </c>
      <c r="AU44">
        <f t="shared" si="55"/>
        <v>-17.659411173625823</v>
      </c>
      <c r="AW44">
        <v>41</v>
      </c>
      <c r="AX44">
        <f>IF(Z44&gt;0, (R44*SUMPRODUCT(K44:$K$98, X44:$X$98)-K44*$AZ$3)/Z44, 0)</f>
        <v>391.00839657939071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41"/>
        <v>50000</v>
      </c>
      <c r="S45">
        <f t="shared" si="42"/>
        <v>382.39322041633255</v>
      </c>
      <c r="U45">
        <f t="shared" si="57"/>
        <v>3.3721785999999997E-2</v>
      </c>
      <c r="V45">
        <f t="shared" si="58"/>
        <v>0.01</v>
      </c>
      <c r="W45">
        <f t="shared" si="34"/>
        <v>0.45959321185015228</v>
      </c>
      <c r="X45">
        <f t="shared" si="35"/>
        <v>1.5498303937063498E-2</v>
      </c>
      <c r="Y45">
        <f t="shared" si="36"/>
        <v>4.5959321185015233E-3</v>
      </c>
      <c r="Z45">
        <f t="shared" si="37"/>
        <v>0.4394989757945873</v>
      </c>
      <c r="AB45">
        <f t="shared" si="38"/>
        <v>179.70480484430027</v>
      </c>
      <c r="AC45">
        <f t="shared" si="27"/>
        <v>168.06142872377202</v>
      </c>
      <c r="AE45">
        <f t="shared" si="43"/>
        <v>0</v>
      </c>
      <c r="AF45">
        <f t="shared" si="44"/>
        <v>0</v>
      </c>
      <c r="AG45">
        <f t="shared" si="45"/>
        <v>-10.987474394864682</v>
      </c>
      <c r="AH45">
        <f t="shared" si="46"/>
        <v>-774.91519685317485</v>
      </c>
      <c r="AI45">
        <f t="shared" si="39"/>
        <v>-785.9026712480395</v>
      </c>
      <c r="AJ45">
        <f t="shared" si="47"/>
        <v>11.643376120528245</v>
      </c>
      <c r="AK45">
        <f t="shared" si="59"/>
        <v>12.579336339101021</v>
      </c>
      <c r="AL45">
        <f t="shared" si="40"/>
        <v>-761.6799587884102</v>
      </c>
      <c r="AN45">
        <f t="shared" si="48"/>
        <v>0</v>
      </c>
      <c r="AO45">
        <f t="shared" si="49"/>
        <v>0</v>
      </c>
      <c r="AP45">
        <f t="shared" si="50"/>
        <v>-0.24078823630946566</v>
      </c>
      <c r="AQ45">
        <f t="shared" si="51"/>
        <v>-16.982106791246483</v>
      </c>
      <c r="AR45">
        <f t="shared" si="52"/>
        <v>-17.22289502755595</v>
      </c>
      <c r="AS45">
        <f t="shared" si="53"/>
        <v>0.25516218741406888</v>
      </c>
      <c r="AT45">
        <f t="shared" si="54"/>
        <v>0.27567356265707221</v>
      </c>
      <c r="AU45">
        <f t="shared" si="55"/>
        <v>-16.692059277484809</v>
      </c>
      <c r="AW45">
        <v>42</v>
      </c>
      <c r="AX45">
        <f>IF(Z45&gt;0, (R45*SUMPRODUCT(K45:$K$98, X45:$X$98)-K45*$AZ$3)/Z45, 0)</f>
        <v>382.39322041633255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41"/>
        <v>50000</v>
      </c>
      <c r="S46">
        <f t="shared" si="42"/>
        <v>377.6623124903914</v>
      </c>
      <c r="U46">
        <f t="shared" si="57"/>
        <v>4.5614701000000001E-2</v>
      </c>
      <c r="V46">
        <f t="shared" si="58"/>
        <v>0.01</v>
      </c>
      <c r="W46">
        <f t="shared" si="34"/>
        <v>0.4394989757945873</v>
      </c>
      <c r="X46">
        <f t="shared" si="35"/>
        <v>2.0047614370676339E-2</v>
      </c>
      <c r="Y46">
        <f t="shared" si="36"/>
        <v>4.3949897579458729E-3</v>
      </c>
      <c r="Z46">
        <f t="shared" si="37"/>
        <v>0.4150563716659651</v>
      </c>
      <c r="AB46">
        <f t="shared" si="38"/>
        <v>168.06142872377202</v>
      </c>
      <c r="AC46">
        <f t="shared" si="27"/>
        <v>156.75114913723974</v>
      </c>
      <c r="AE46">
        <f t="shared" si="43"/>
        <v>0</v>
      </c>
      <c r="AF46">
        <f t="shared" si="44"/>
        <v>0</v>
      </c>
      <c r="AG46">
        <f t="shared" si="45"/>
        <v>-10.376409291649127</v>
      </c>
      <c r="AH46">
        <f t="shared" si="46"/>
        <v>-1002.3807185338169</v>
      </c>
      <c r="AI46">
        <f t="shared" si="39"/>
        <v>-1012.757127825466</v>
      </c>
      <c r="AJ46">
        <f t="shared" si="47"/>
        <v>11.310279586532289</v>
      </c>
      <c r="AK46">
        <f t="shared" si="59"/>
        <v>11.764300010664043</v>
      </c>
      <c r="AL46">
        <f t="shared" si="40"/>
        <v>-989.68254822826975</v>
      </c>
      <c r="AN46">
        <f t="shared" si="48"/>
        <v>0</v>
      </c>
      <c r="AO46">
        <f t="shared" si="49"/>
        <v>0</v>
      </c>
      <c r="AP46">
        <f t="shared" si="50"/>
        <v>-0.20303292012749763</v>
      </c>
      <c r="AQ46">
        <f t="shared" si="51"/>
        <v>-19.613363220667178</v>
      </c>
      <c r="AR46">
        <f t="shared" si="52"/>
        <v>-19.816396140794673</v>
      </c>
      <c r="AS46">
        <f t="shared" si="53"/>
        <v>0.22130575494551602</v>
      </c>
      <c r="AT46">
        <f t="shared" si="54"/>
        <v>0.23018947280186366</v>
      </c>
      <c r="AU46">
        <f t="shared" si="55"/>
        <v>-19.364900913047297</v>
      </c>
      <c r="AW46">
        <v>43</v>
      </c>
      <c r="AX46">
        <f>IF(Z46&gt;0, (R46*SUMPRODUCT(K46:$K$98, X46:$X$98)-K46*$AZ$3)/Z46, 0)</f>
        <v>377.6623124903914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41"/>
        <v>50000</v>
      </c>
      <c r="S47">
        <f t="shared" si="42"/>
        <v>367.7879006313691</v>
      </c>
      <c r="U47">
        <f t="shared" si="57"/>
        <v>5.8461241999999997E-2</v>
      </c>
      <c r="V47">
        <f t="shared" si="58"/>
        <v>0.01</v>
      </c>
      <c r="W47">
        <f t="shared" si="34"/>
        <v>0.4150563716659651</v>
      </c>
      <c r="X47">
        <f t="shared" si="35"/>
        <v>2.4264710987605926E-2</v>
      </c>
      <c r="Y47">
        <f t="shared" si="36"/>
        <v>4.1505637166596512E-3</v>
      </c>
      <c r="Z47">
        <f t="shared" si="37"/>
        <v>0.38664109696169952</v>
      </c>
      <c r="AB47">
        <f t="shared" si="38"/>
        <v>156.75114913723974</v>
      </c>
      <c r="AC47">
        <f t="shared" si="27"/>
        <v>142.2019173493531</v>
      </c>
      <c r="AE47">
        <f t="shared" si="43"/>
        <v>0</v>
      </c>
      <c r="AF47">
        <f t="shared" si="44"/>
        <v>0</v>
      </c>
      <c r="AG47">
        <f t="shared" si="45"/>
        <v>-9.6660274240424879</v>
      </c>
      <c r="AH47">
        <f t="shared" si="46"/>
        <v>-1213.2355493802963</v>
      </c>
      <c r="AI47">
        <f t="shared" si="39"/>
        <v>-1222.9015768043389</v>
      </c>
      <c r="AJ47">
        <f t="shared" si="47"/>
        <v>14.54923178788664</v>
      </c>
      <c r="AK47">
        <f t="shared" si="59"/>
        <v>10.972580439606782</v>
      </c>
      <c r="AL47">
        <f t="shared" si="40"/>
        <v>-1197.3797645768454</v>
      </c>
      <c r="AN47">
        <f t="shared" si="48"/>
        <v>0</v>
      </c>
      <c r="AO47">
        <f t="shared" si="49"/>
        <v>0</v>
      </c>
      <c r="AP47">
        <f t="shared" si="50"/>
        <v>-0.16886878057918067</v>
      </c>
      <c r="AQ47">
        <f t="shared" si="51"/>
        <v>-21.195636924179123</v>
      </c>
      <c r="AR47">
        <f t="shared" si="52"/>
        <v>-21.364505704758304</v>
      </c>
      <c r="AS47">
        <f t="shared" si="53"/>
        <v>0.25418001859514172</v>
      </c>
      <c r="AT47">
        <f t="shared" si="54"/>
        <v>0.19169470531756921</v>
      </c>
      <c r="AU47">
        <f t="shared" si="55"/>
        <v>-20.918630980845595</v>
      </c>
      <c r="AW47">
        <v>44</v>
      </c>
      <c r="AX47">
        <f>IF(Z47&gt;0, (R47*SUMPRODUCT(K47:$K$98, X47:$X$98)-K47*$AZ$3)/Z47, 0)</f>
        <v>367.7879006313691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41"/>
        <v>50000</v>
      </c>
      <c r="S48">
        <f t="shared" si="42"/>
        <v>353.900535433507</v>
      </c>
      <c r="U48">
        <f t="shared" si="57"/>
        <v>7.2616817E-2</v>
      </c>
      <c r="V48">
        <f t="shared" si="58"/>
        <v>0.01</v>
      </c>
      <c r="W48">
        <f t="shared" si="34"/>
        <v>0.38664109696169952</v>
      </c>
      <c r="X48">
        <f t="shared" si="35"/>
        <v>2.807664578274699E-2</v>
      </c>
      <c r="Y48">
        <f t="shared" si="36"/>
        <v>3.8664109696169954E-3</v>
      </c>
      <c r="Z48">
        <f t="shared" si="37"/>
        <v>0.35469804020933554</v>
      </c>
      <c r="AB48">
        <f t="shared" si="38"/>
        <v>142.2019173493531</v>
      </c>
      <c r="AC48">
        <f t="shared" si="27"/>
        <v>125.52782634729944</v>
      </c>
      <c r="AE48">
        <f t="shared" si="43"/>
        <v>0</v>
      </c>
      <c r="AF48">
        <f t="shared" si="44"/>
        <v>0</v>
      </c>
      <c r="AG48">
        <f t="shared" si="45"/>
        <v>-8.8674510052333879</v>
      </c>
      <c r="AH48">
        <f t="shared" si="46"/>
        <v>-1403.8322891373496</v>
      </c>
      <c r="AI48">
        <f t="shared" si="39"/>
        <v>-1412.6997401425829</v>
      </c>
      <c r="AJ48">
        <f t="shared" si="47"/>
        <v>16.674091002053657</v>
      </c>
      <c r="AK48">
        <f t="shared" si="59"/>
        <v>9.9541342144547169</v>
      </c>
      <c r="AL48">
        <f t="shared" si="40"/>
        <v>-1386.0715149260743</v>
      </c>
      <c r="AN48">
        <f t="shared" si="48"/>
        <v>0</v>
      </c>
      <c r="AO48">
        <f t="shared" si="49"/>
        <v>0</v>
      </c>
      <c r="AP48">
        <f t="shared" si="50"/>
        <v>-0.13831908878308691</v>
      </c>
      <c r="AQ48">
        <f t="shared" si="51"/>
        <v>-21.897702386306282</v>
      </c>
      <c r="AR48">
        <f t="shared" si="52"/>
        <v>-22.036021475089367</v>
      </c>
      <c r="AS48">
        <f t="shared" si="53"/>
        <v>0.26009109859520768</v>
      </c>
      <c r="AT48">
        <f t="shared" si="54"/>
        <v>0.15526973572849043</v>
      </c>
      <c r="AU48">
        <f t="shared" si="55"/>
        <v>-21.620660640765664</v>
      </c>
      <c r="AW48">
        <v>45</v>
      </c>
      <c r="AX48">
        <f>IF(Z48&gt;0, (R48*SUMPRODUCT(K48:$K$98, X48:$X$98)-K48*$AZ$3)/Z48, 0)</f>
        <v>353.900535433507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41"/>
        <v>50000</v>
      </c>
      <c r="S49">
        <f t="shared" si="42"/>
        <v>336.62692080663004</v>
      </c>
      <c r="U49">
        <f t="shared" si="57"/>
        <v>8.8271367000000003E-2</v>
      </c>
      <c r="V49">
        <f t="shared" si="58"/>
        <v>0.01</v>
      </c>
      <c r="W49">
        <f t="shared" si="34"/>
        <v>0.35469804020933554</v>
      </c>
      <c r="X49">
        <f t="shared" si="35"/>
        <v>3.1309680881499012E-2</v>
      </c>
      <c r="Y49">
        <f t="shared" si="36"/>
        <v>3.5469804020933555E-3</v>
      </c>
      <c r="Z49">
        <f t="shared" si="37"/>
        <v>0.31984137892574321</v>
      </c>
      <c r="AB49">
        <f t="shared" si="38"/>
        <v>125.52782634729944</v>
      </c>
      <c r="AC49">
        <f t="shared" si="27"/>
        <v>107.66721853431952</v>
      </c>
      <c r="AE49">
        <f t="shared" si="43"/>
        <v>0</v>
      </c>
      <c r="AF49">
        <f t="shared" si="44"/>
        <v>0</v>
      </c>
      <c r="AG49">
        <f t="shared" si="45"/>
        <v>-7.9960344731435802</v>
      </c>
      <c r="AH49">
        <f t="shared" si="46"/>
        <v>-1565.4840440749506</v>
      </c>
      <c r="AI49">
        <f t="shared" si="39"/>
        <v>-1573.4800785480941</v>
      </c>
      <c r="AJ49">
        <f t="shared" si="47"/>
        <v>17.860607812979922</v>
      </c>
      <c r="AK49">
        <f t="shared" si="59"/>
        <v>8.7869478443109621</v>
      </c>
      <c r="AL49">
        <f t="shared" si="40"/>
        <v>-1546.8325228908031</v>
      </c>
      <c r="AN49">
        <f t="shared" si="48"/>
        <v>0</v>
      </c>
      <c r="AO49">
        <f t="shared" si="49"/>
        <v>0</v>
      </c>
      <c r="AP49">
        <f t="shared" si="50"/>
        <v>-0.11136275254123089</v>
      </c>
      <c r="AQ49">
        <f t="shared" si="51"/>
        <v>-21.802884016209724</v>
      </c>
      <c r="AR49">
        <f t="shared" si="52"/>
        <v>-21.914246768750957</v>
      </c>
      <c r="AS49">
        <f t="shared" si="53"/>
        <v>0.24874910867297642</v>
      </c>
      <c r="AT49">
        <f t="shared" si="54"/>
        <v>0.12237799895252313</v>
      </c>
      <c r="AU49">
        <f t="shared" si="55"/>
        <v>-21.543119661125456</v>
      </c>
      <c r="AW49">
        <v>46</v>
      </c>
      <c r="AX49">
        <f>IF(Z49&gt;0, (R49*SUMPRODUCT(K49:$K$98, X49:$X$98)-K49*$AZ$3)/Z49, 0)</f>
        <v>336.62692080663004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41"/>
        <v>50000</v>
      </c>
      <c r="S50">
        <f t="shared" si="42"/>
        <v>315.65671278271014</v>
      </c>
      <c r="U50">
        <f t="shared" si="57"/>
        <v>0.103819197</v>
      </c>
      <c r="V50">
        <f t="shared" si="58"/>
        <v>0.01</v>
      </c>
      <c r="W50">
        <f t="shared" si="34"/>
        <v>0.31984137892574321</v>
      </c>
      <c r="X50">
        <f t="shared" si="35"/>
        <v>3.3205675127443386E-2</v>
      </c>
      <c r="Y50">
        <f t="shared" si="36"/>
        <v>3.1984137892574322E-3</v>
      </c>
      <c r="Z50">
        <f t="shared" si="37"/>
        <v>0.28343729000904239</v>
      </c>
      <c r="AB50">
        <f t="shared" si="38"/>
        <v>107.66721853431952</v>
      </c>
      <c r="AC50">
        <f t="shared" si="27"/>
        <v>89.468883244294005</v>
      </c>
      <c r="AE50">
        <f t="shared" si="43"/>
        <v>0</v>
      </c>
      <c r="AF50">
        <f t="shared" si="44"/>
        <v>0</v>
      </c>
      <c r="AG50">
        <f t="shared" si="45"/>
        <v>-7.08593225022606</v>
      </c>
      <c r="AH50">
        <f t="shared" si="46"/>
        <v>-1660.2837563721694</v>
      </c>
      <c r="AI50">
        <f t="shared" si="39"/>
        <v>-1667.3696886223954</v>
      </c>
      <c r="AJ50">
        <f t="shared" si="47"/>
        <v>18.198335290025511</v>
      </c>
      <c r="AK50">
        <f t="shared" si="59"/>
        <v>7.5367052974023672</v>
      </c>
      <c r="AL50">
        <f t="shared" si="40"/>
        <v>-1641.6346480349675</v>
      </c>
      <c r="AN50">
        <f t="shared" si="48"/>
        <v>0</v>
      </c>
      <c r="AO50">
        <f t="shared" si="49"/>
        <v>0</v>
      </c>
      <c r="AP50">
        <f t="shared" si="50"/>
        <v>-8.8113869170784176E-2</v>
      </c>
      <c r="AQ50">
        <f t="shared" si="51"/>
        <v>-20.64569918667911</v>
      </c>
      <c r="AR50">
        <f t="shared" si="52"/>
        <v>-20.733813055849893</v>
      </c>
      <c r="AS50">
        <f t="shared" si="53"/>
        <v>0.22629707401171043</v>
      </c>
      <c r="AT50">
        <f t="shared" si="54"/>
        <v>9.3719251201263176E-2</v>
      </c>
      <c r="AU50">
        <f t="shared" si="55"/>
        <v>-20.413796730636918</v>
      </c>
      <c r="AW50">
        <v>47</v>
      </c>
      <c r="AX50">
        <f>IF(Z50&gt;0, (R50*SUMPRODUCT(K50:$K$98, X50:$X$98)-K50*$AZ$3)/Z50, 0)</f>
        <v>315.65671278271014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41"/>
        <v>50000</v>
      </c>
      <c r="S51">
        <f t="shared" si="42"/>
        <v>292.35568096865956</v>
      </c>
      <c r="U51">
        <f t="shared" si="57"/>
        <v>0.120610461</v>
      </c>
      <c r="V51">
        <f t="shared" si="58"/>
        <v>0.01</v>
      </c>
      <c r="W51">
        <f t="shared" si="34"/>
        <v>0.28343729000904239</v>
      </c>
      <c r="X51">
        <f t="shared" si="35"/>
        <v>3.4185502212581299E-2</v>
      </c>
      <c r="Y51">
        <f t="shared" si="36"/>
        <v>2.834372900090424E-3</v>
      </c>
      <c r="Z51">
        <f t="shared" si="37"/>
        <v>0.24641741489637067</v>
      </c>
      <c r="AB51">
        <f t="shared" si="38"/>
        <v>89.468883244294005</v>
      </c>
      <c r="AC51">
        <f t="shared" si="27"/>
        <v>72.041531134565162</v>
      </c>
      <c r="AE51">
        <f t="shared" si="43"/>
        <v>0</v>
      </c>
      <c r="AF51">
        <f t="shared" si="44"/>
        <v>0</v>
      </c>
      <c r="AG51">
        <f t="shared" si="45"/>
        <v>-6.1604353724092666</v>
      </c>
      <c r="AH51">
        <f t="shared" si="46"/>
        <v>-1709.275110629065</v>
      </c>
      <c r="AI51">
        <f t="shared" si="39"/>
        <v>-1715.4355460014742</v>
      </c>
      <c r="AJ51">
        <f t="shared" si="47"/>
        <v>17.427352109728844</v>
      </c>
      <c r="AK51">
        <f t="shared" si="59"/>
        <v>6.2628218271005807</v>
      </c>
      <c r="AL51">
        <f t="shared" si="40"/>
        <v>-1691.7453720646447</v>
      </c>
      <c r="AN51">
        <f t="shared" si="48"/>
        <v>0</v>
      </c>
      <c r="AO51">
        <f t="shared" si="49"/>
        <v>0</v>
      </c>
      <c r="AP51">
        <f t="shared" si="50"/>
        <v>-6.8397567944548529E-2</v>
      </c>
      <c r="AQ51">
        <f t="shared" si="51"/>
        <v>-18.977597109253512</v>
      </c>
      <c r="AR51">
        <f t="shared" si="52"/>
        <v>-19.04599467719806</v>
      </c>
      <c r="AS51">
        <f t="shared" si="53"/>
        <v>0.19349095120083673</v>
      </c>
      <c r="AT51">
        <f t="shared" si="54"/>
        <v>6.9534335732538782E-2</v>
      </c>
      <c r="AU51">
        <f t="shared" si="55"/>
        <v>-18.782969390264682</v>
      </c>
      <c r="AW51">
        <v>48</v>
      </c>
      <c r="AX51">
        <f>IF(Z51&gt;0, (R51*SUMPRODUCT(K51:$K$98, X51:$X$98)-K51*$AZ$3)/Z51, 0)</f>
        <v>292.35568096865956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41"/>
        <v>50000</v>
      </c>
      <c r="S52">
        <f t="shared" si="42"/>
        <v>266.49927218436494</v>
      </c>
      <c r="U52">
        <f t="shared" si="57"/>
        <v>0.138204574</v>
      </c>
      <c r="V52">
        <f t="shared" si="58"/>
        <v>0.01</v>
      </c>
      <c r="W52">
        <f t="shared" si="34"/>
        <v>0.24641741489637067</v>
      </c>
      <c r="X52">
        <f t="shared" si="35"/>
        <v>3.4056013851934165E-2</v>
      </c>
      <c r="Y52">
        <f t="shared" si="36"/>
        <v>2.4641741489637068E-3</v>
      </c>
      <c r="Z52">
        <f t="shared" si="37"/>
        <v>0.2098972268954728</v>
      </c>
      <c r="AB52">
        <f t="shared" si="38"/>
        <v>72.041531134565162</v>
      </c>
      <c r="AC52">
        <f t="shared" si="27"/>
        <v>55.937458201160013</v>
      </c>
      <c r="AE52">
        <f t="shared" si="43"/>
        <v>0</v>
      </c>
      <c r="AF52">
        <f t="shared" si="44"/>
        <v>0</v>
      </c>
      <c r="AG52">
        <f t="shared" si="45"/>
        <v>-5.2474306723868196</v>
      </c>
      <c r="AH52">
        <f t="shared" si="46"/>
        <v>-1702.8006925967084</v>
      </c>
      <c r="AI52">
        <f t="shared" si="39"/>
        <v>-1708.0481232690952</v>
      </c>
      <c r="AJ52">
        <f t="shared" si="47"/>
        <v>16.104072933405149</v>
      </c>
      <c r="AK52">
        <f t="shared" si="59"/>
        <v>5.0429071794195615</v>
      </c>
      <c r="AL52">
        <f t="shared" si="40"/>
        <v>-1686.9011431562703</v>
      </c>
      <c r="AN52">
        <f t="shared" si="48"/>
        <v>0</v>
      </c>
      <c r="AO52">
        <f t="shared" si="49"/>
        <v>0</v>
      </c>
      <c r="AP52">
        <f t="shared" si="50"/>
        <v>-5.2018513861330939E-2</v>
      </c>
      <c r="AQ52">
        <f t="shared" si="51"/>
        <v>-16.880101322164975</v>
      </c>
      <c r="AR52">
        <f t="shared" si="52"/>
        <v>-16.932119836026306</v>
      </c>
      <c r="AS52">
        <f t="shared" si="53"/>
        <v>0.1596419263847432</v>
      </c>
      <c r="AT52">
        <f t="shared" si="54"/>
        <v>4.9991043882571612E-2</v>
      </c>
      <c r="AU52">
        <f t="shared" si="55"/>
        <v>-16.722486865758992</v>
      </c>
      <c r="AW52">
        <v>49</v>
      </c>
      <c r="AX52">
        <f>IF(Z52&gt;0, (R52*SUMPRODUCT(K52:$K$98, X52:$X$98)-K52*$AZ$3)/Z52, 0)</f>
        <v>266.49927218436494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41"/>
        <v>50000</v>
      </c>
      <c r="S53">
        <f t="shared" si="42"/>
        <v>237.88127378567324</v>
      </c>
      <c r="U53">
        <f t="shared" si="57"/>
        <v>0.156383199</v>
      </c>
      <c r="V53">
        <f t="shared" si="58"/>
        <v>0.01</v>
      </c>
      <c r="W53">
        <f t="shared" si="34"/>
        <v>0.2098972268954728</v>
      </c>
      <c r="X53">
        <f t="shared" si="35"/>
        <v>3.2824399803142876E-2</v>
      </c>
      <c r="Y53">
        <f t="shared" si="36"/>
        <v>2.098972268954728E-3</v>
      </c>
      <c r="Z53">
        <f t="shared" si="37"/>
        <v>0.17497385482337519</v>
      </c>
      <c r="AB53">
        <f t="shared" si="38"/>
        <v>55.937458201160013</v>
      </c>
      <c r="AC53">
        <f t="shared" si="27"/>
        <v>41.623003464573955</v>
      </c>
      <c r="AE53">
        <f t="shared" si="43"/>
        <v>0</v>
      </c>
      <c r="AF53">
        <f t="shared" si="44"/>
        <v>0</v>
      </c>
      <c r="AG53">
        <f t="shared" si="45"/>
        <v>-4.3743463705843793</v>
      </c>
      <c r="AH53">
        <f t="shared" si="46"/>
        <v>-1641.2199901571437</v>
      </c>
      <c r="AI53">
        <f t="shared" si="39"/>
        <v>-1645.594336527728</v>
      </c>
      <c r="AJ53">
        <f t="shared" si="47"/>
        <v>14.314454736586057</v>
      </c>
      <c r="AK53">
        <f t="shared" si="59"/>
        <v>3.9156220740812011</v>
      </c>
      <c r="AL53">
        <f t="shared" si="40"/>
        <v>-1627.3642597170608</v>
      </c>
      <c r="AN53">
        <f t="shared" si="48"/>
        <v>0</v>
      </c>
      <c r="AO53">
        <f t="shared" si="49"/>
        <v>0</v>
      </c>
      <c r="AP53">
        <f t="shared" si="50"/>
        <v>-3.8717417069515044E-2</v>
      </c>
      <c r="AQ53">
        <f t="shared" si="51"/>
        <v>-14.526467151537096</v>
      </c>
      <c r="AR53">
        <f t="shared" si="52"/>
        <v>-14.565184568606611</v>
      </c>
      <c r="AS53">
        <f t="shared" si="53"/>
        <v>0.12669749196953922</v>
      </c>
      <c r="AT53">
        <f t="shared" si="54"/>
        <v>3.4657240210392487E-2</v>
      </c>
      <c r="AU53">
        <f t="shared" si="55"/>
        <v>-14.403829836426679</v>
      </c>
      <c r="AW53">
        <v>50</v>
      </c>
      <c r="AX53">
        <f>IF(Z53&gt;0, (R53*SUMPRODUCT(K53:$K$98, X53:$X$98)-K53*$AZ$3)/Z53, 0)</f>
        <v>237.88127378567324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41"/>
        <v>50000</v>
      </c>
      <c r="S54">
        <f t="shared" si="42"/>
        <v>206.30155955729956</v>
      </c>
      <c r="U54">
        <f t="shared" si="57"/>
        <v>0.17588848000000001</v>
      </c>
      <c r="V54">
        <f t="shared" si="58"/>
        <v>0.01</v>
      </c>
      <c r="W54">
        <f t="shared" si="34"/>
        <v>0.17497385482337519</v>
      </c>
      <c r="X54">
        <f t="shared" si="35"/>
        <v>3.0775885364624132E-2</v>
      </c>
      <c r="Y54">
        <f t="shared" si="36"/>
        <v>1.7497385482337518E-3</v>
      </c>
      <c r="Z54">
        <f t="shared" si="37"/>
        <v>0.14244823091051728</v>
      </c>
      <c r="AB54">
        <f t="shared" si="38"/>
        <v>41.623003464573955</v>
      </c>
      <c r="AC54">
        <f t="shared" si="27"/>
        <v>29.387292193018041</v>
      </c>
      <c r="AE54">
        <f t="shared" si="43"/>
        <v>0</v>
      </c>
      <c r="AF54">
        <f t="shared" si="44"/>
        <v>0</v>
      </c>
      <c r="AG54">
        <f t="shared" si="45"/>
        <v>-3.561205772762932</v>
      </c>
      <c r="AH54">
        <f t="shared" si="46"/>
        <v>-1538.7942682312066</v>
      </c>
      <c r="AI54">
        <f t="shared" si="39"/>
        <v>-1542.3554740039694</v>
      </c>
      <c r="AJ54">
        <f t="shared" si="47"/>
        <v>12.235711271555914</v>
      </c>
      <c r="AK54">
        <f t="shared" si="59"/>
        <v>2.9136102425201771</v>
      </c>
      <c r="AL54">
        <f t="shared" si="40"/>
        <v>-1527.2061524898934</v>
      </c>
      <c r="AN54">
        <f t="shared" si="48"/>
        <v>0</v>
      </c>
      <c r="AO54">
        <f t="shared" si="49"/>
        <v>0</v>
      </c>
      <c r="AP54">
        <f t="shared" si="50"/>
        <v>-2.8143120768693602E-2</v>
      </c>
      <c r="AQ54">
        <f t="shared" si="51"/>
        <v>-12.160620781934028</v>
      </c>
      <c r="AR54">
        <f t="shared" si="52"/>
        <v>-12.188763902702721</v>
      </c>
      <c r="AS54">
        <f t="shared" si="53"/>
        <v>9.6695086433913557E-2</v>
      </c>
      <c r="AT54">
        <f t="shared" si="54"/>
        <v>2.3025371225468518E-2</v>
      </c>
      <c r="AU54">
        <f t="shared" si="55"/>
        <v>-12.06904344504334</v>
      </c>
      <c r="AW54">
        <v>51</v>
      </c>
      <c r="AX54">
        <f>IF(Z54&gt;0, (R54*SUMPRODUCT(K54:$K$98, X54:$X$98)-K54*$AZ$3)/Z54, 0)</f>
        <v>206.30155955729956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41"/>
        <v>50000</v>
      </c>
      <c r="S55">
        <f t="shared" si="42"/>
        <v>170.3807384081087</v>
      </c>
      <c r="U55">
        <f t="shared" si="57"/>
        <v>0.195947922</v>
      </c>
      <c r="V55">
        <f t="shared" si="58"/>
        <v>0.01</v>
      </c>
      <c r="W55">
        <f t="shared" si="34"/>
        <v>0.14244823091051728</v>
      </c>
      <c r="X55">
        <f t="shared" si="35"/>
        <v>2.7912434839492028E-2</v>
      </c>
      <c r="Y55">
        <f t="shared" si="36"/>
        <v>1.4244823091051728E-3</v>
      </c>
      <c r="Z55">
        <f t="shared" si="37"/>
        <v>0.11311131376192007</v>
      </c>
      <c r="AB55">
        <f t="shared" si="38"/>
        <v>29.387292193018041</v>
      </c>
      <c r="AC55">
        <f t="shared" si="27"/>
        <v>19.271989161067211</v>
      </c>
      <c r="AE55">
        <f t="shared" si="43"/>
        <v>0</v>
      </c>
      <c r="AF55">
        <f t="shared" si="44"/>
        <v>0</v>
      </c>
      <c r="AG55">
        <f t="shared" si="45"/>
        <v>-2.8277828440480017</v>
      </c>
      <c r="AH55">
        <f t="shared" si="46"/>
        <v>-1395.6217419746015</v>
      </c>
      <c r="AI55">
        <f t="shared" si="39"/>
        <v>-1398.4495248186495</v>
      </c>
      <c r="AJ55">
        <f t="shared" si="47"/>
        <v>10.11530303195083</v>
      </c>
      <c r="AK55">
        <f t="shared" si="59"/>
        <v>2.057110453511263</v>
      </c>
      <c r="AL55">
        <f t="shared" si="40"/>
        <v>-1386.2771113331873</v>
      </c>
      <c r="AN55">
        <f t="shared" si="48"/>
        <v>0</v>
      </c>
      <c r="AO55">
        <f t="shared" si="49"/>
        <v>0</v>
      </c>
      <c r="AP55">
        <f t="shared" si="50"/>
        <v>-1.9952771006951881E-2</v>
      </c>
      <c r="AQ55">
        <f t="shared" si="51"/>
        <v>-9.8474750593224165</v>
      </c>
      <c r="AR55">
        <f t="shared" si="52"/>
        <v>-9.867427830329369</v>
      </c>
      <c r="AS55">
        <f t="shared" si="53"/>
        <v>7.1373346608723867E-2</v>
      </c>
      <c r="AT55">
        <f t="shared" si="54"/>
        <v>1.4514924263477292E-2</v>
      </c>
      <c r="AU55">
        <f t="shared" si="55"/>
        <v>-9.7815395594571672</v>
      </c>
      <c r="AW55">
        <v>52</v>
      </c>
      <c r="AX55">
        <f>IF(Z55&gt;0, (R55*SUMPRODUCT(K55:$K$98, X55:$X$98)-K55*$AZ$3)/Z55, 0)</f>
        <v>170.3807384081087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41"/>
        <v>50000</v>
      </c>
      <c r="S56">
        <f t="shared" si="42"/>
        <v>128.70714559761029</v>
      </c>
      <c r="U56">
        <f t="shared" si="57"/>
        <v>0.21719401199999999</v>
      </c>
      <c r="V56">
        <f t="shared" si="58"/>
        <v>0.01</v>
      </c>
      <c r="W56">
        <f t="shared" si="34"/>
        <v>0.11311131376192007</v>
      </c>
      <c r="X56">
        <f t="shared" si="35"/>
        <v>2.4567100038542233E-2</v>
      </c>
      <c r="Y56">
        <f t="shared" si="36"/>
        <v>1.1311131376192008E-3</v>
      </c>
      <c r="Z56">
        <f t="shared" si="37"/>
        <v>8.7413100585758644E-2</v>
      </c>
      <c r="AB56">
        <f t="shared" si="38"/>
        <v>19.271989161067211</v>
      </c>
      <c r="AC56">
        <f t="shared" si="27"/>
        <v>11.250690664229792</v>
      </c>
      <c r="AE56">
        <f t="shared" si="43"/>
        <v>0</v>
      </c>
      <c r="AF56">
        <f t="shared" si="44"/>
        <v>0</v>
      </c>
      <c r="AG56">
        <f t="shared" si="45"/>
        <v>-2.1853275146439661</v>
      </c>
      <c r="AH56">
        <f t="shared" si="46"/>
        <v>-1228.3550019271117</v>
      </c>
      <c r="AI56">
        <f t="shared" si="39"/>
        <v>-1230.5403294417556</v>
      </c>
      <c r="AJ56">
        <f t="shared" si="47"/>
        <v>8.021298496837419</v>
      </c>
      <c r="AK56">
        <f t="shared" si="59"/>
        <v>1.349039241274705</v>
      </c>
      <c r="AL56">
        <f t="shared" si="40"/>
        <v>-1221.1699917036433</v>
      </c>
      <c r="AN56">
        <f t="shared" si="48"/>
        <v>0</v>
      </c>
      <c r="AO56">
        <f t="shared" si="49"/>
        <v>0</v>
      </c>
      <c r="AP56">
        <f t="shared" si="50"/>
        <v>-1.3767518670861789E-2</v>
      </c>
      <c r="AQ56">
        <f t="shared" si="51"/>
        <v>-7.7386114027092123</v>
      </c>
      <c r="AR56">
        <f t="shared" si="52"/>
        <v>-7.7523789213800738</v>
      </c>
      <c r="AS56">
        <f t="shared" si="53"/>
        <v>5.05340165626188E-2</v>
      </c>
      <c r="AT56">
        <f t="shared" si="54"/>
        <v>8.4989196436309113E-3</v>
      </c>
      <c r="AU56">
        <f t="shared" si="55"/>
        <v>-7.6933459851738224</v>
      </c>
      <c r="AW56">
        <v>53</v>
      </c>
      <c r="AX56">
        <f>IF(Z56&gt;0, (R56*SUMPRODUCT(K56:$K$98, X56:$X$98)-K56*$AZ$3)/Z56, 0)</f>
        <v>128.70714559761029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41"/>
        <v>50000</v>
      </c>
      <c r="S57">
        <f t="shared" si="42"/>
        <v>78.408360967167795</v>
      </c>
      <c r="U57">
        <f t="shared" si="57"/>
        <v>0.239685495</v>
      </c>
      <c r="V57">
        <f t="shared" si="58"/>
        <v>0.01</v>
      </c>
      <c r="W57">
        <f t="shared" si="34"/>
        <v>8.7413100585758644E-2</v>
      </c>
      <c r="X57">
        <f t="shared" si="35"/>
        <v>2.095165228338235E-2</v>
      </c>
      <c r="Y57">
        <f t="shared" si="36"/>
        <v>8.7413100585758644E-4</v>
      </c>
      <c r="Z57">
        <f t="shared" si="37"/>
        <v>6.5587317296518705E-2</v>
      </c>
      <c r="AB57">
        <f t="shared" si="38"/>
        <v>11.250690664229792</v>
      </c>
      <c r="AC57">
        <f t="shared" si="27"/>
        <v>5.1425940494536064</v>
      </c>
      <c r="AE57">
        <f t="shared" si="43"/>
        <v>0</v>
      </c>
      <c r="AF57">
        <f t="shared" si="44"/>
        <v>0</v>
      </c>
      <c r="AG57">
        <f t="shared" si="45"/>
        <v>-1.6396829324129676</v>
      </c>
      <c r="AH57">
        <f t="shared" si="46"/>
        <v>-1047.5826141691175</v>
      </c>
      <c r="AI57">
        <f t="shared" si="39"/>
        <v>-1049.2222971015306</v>
      </c>
      <c r="AJ57">
        <f t="shared" si="47"/>
        <v>6.1080966147761853</v>
      </c>
      <c r="AK57">
        <f t="shared" si="59"/>
        <v>0.78754834649608552</v>
      </c>
      <c r="AL57">
        <f t="shared" si="40"/>
        <v>-1042.3266521402581</v>
      </c>
      <c r="AN57">
        <f t="shared" si="48"/>
        <v>0</v>
      </c>
      <c r="AO57">
        <f t="shared" si="49"/>
        <v>0</v>
      </c>
      <c r="AP57">
        <f t="shared" si="50"/>
        <v>-9.2231865683981423E-3</v>
      </c>
      <c r="AQ57">
        <f t="shared" si="51"/>
        <v>-5.8926330849058024</v>
      </c>
      <c r="AR57">
        <f t="shared" si="52"/>
        <v>-5.9018562714742018</v>
      </c>
      <c r="AS57">
        <f t="shared" si="53"/>
        <v>3.4357931977115418E-2</v>
      </c>
      <c r="AT57">
        <f t="shared" si="54"/>
        <v>4.4299450752210666E-3</v>
      </c>
      <c r="AU57">
        <f t="shared" si="55"/>
        <v>-5.8630683944218642</v>
      </c>
      <c r="AW57">
        <v>54</v>
      </c>
      <c r="AX57">
        <f>IF(Z57&gt;0, (R57*SUMPRODUCT(K57:$K$98, X57:$X$98)-K57*$AZ$3)/Z57, 0)</f>
        <v>78.408360967167795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41"/>
        <v>50000</v>
      </c>
      <c r="S58">
        <f t="shared" si="42"/>
        <v>14.793470873509563</v>
      </c>
      <c r="U58">
        <f t="shared" si="57"/>
        <v>0.26259210900000002</v>
      </c>
      <c r="V58">
        <f t="shared" si="58"/>
        <v>0.01</v>
      </c>
      <c r="W58">
        <f t="shared" si="34"/>
        <v>6.5587317296518705E-2</v>
      </c>
      <c r="X58">
        <f t="shared" si="35"/>
        <v>1.7222711972545025E-2</v>
      </c>
      <c r="Y58">
        <f t="shared" si="36"/>
        <v>6.5587317296518705E-4</v>
      </c>
      <c r="Z58">
        <f t="shared" si="37"/>
        <v>4.7708732151008494E-2</v>
      </c>
      <c r="AB58">
        <f t="shared" si="38"/>
        <v>5.1425940494536064</v>
      </c>
      <c r="AC58">
        <f t="shared" si="27"/>
        <v>0.70577773948801337</v>
      </c>
      <c r="AE58">
        <f t="shared" si="43"/>
        <v>0</v>
      </c>
      <c r="AF58">
        <f t="shared" si="44"/>
        <v>0</v>
      </c>
      <c r="AG58">
        <f t="shared" si="45"/>
        <v>-1.1927183037752123</v>
      </c>
      <c r="AH58">
        <f t="shared" si="46"/>
        <v>-861.13559862725128</v>
      </c>
      <c r="AI58">
        <f t="shared" si="39"/>
        <v>-862.32831693102651</v>
      </c>
      <c r="AJ58">
        <f t="shared" si="47"/>
        <v>4.4368163099655931</v>
      </c>
      <c r="AK58">
        <f t="shared" si="59"/>
        <v>0.35998158346175246</v>
      </c>
      <c r="AL58">
        <f t="shared" si="40"/>
        <v>-857.5315190375992</v>
      </c>
      <c r="AN58">
        <f t="shared" si="48"/>
        <v>0</v>
      </c>
      <c r="AO58">
        <f t="shared" si="49"/>
        <v>0</v>
      </c>
      <c r="AP58">
        <f t="shared" si="50"/>
        <v>-5.9901952589446602E-3</v>
      </c>
      <c r="AQ58">
        <f t="shared" si="51"/>
        <v>-4.3248857369573948</v>
      </c>
      <c r="AR58">
        <f t="shared" si="52"/>
        <v>-4.3308759322163395</v>
      </c>
      <c r="AS58">
        <f t="shared" si="53"/>
        <v>2.2283045326495797E-2</v>
      </c>
      <c r="AT58">
        <f t="shared" si="54"/>
        <v>1.8079373543062381E-3</v>
      </c>
      <c r="AU58">
        <f t="shared" si="55"/>
        <v>-4.3067849495355377</v>
      </c>
      <c r="AW58">
        <v>55</v>
      </c>
      <c r="AX58">
        <f>IF(Z58&gt;0, (R58*SUMPRODUCT(K58:$K$98, X58:$X$98)-K58*$AZ$3)/Z58, 0)</f>
        <v>14.793470873509563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41"/>
        <v>50000</v>
      </c>
      <c r="S59">
        <f t="shared" si="42"/>
        <v>-69.104856409324711</v>
      </c>
      <c r="U59">
        <f t="shared" si="57"/>
        <v>0.28653067599999998</v>
      </c>
      <c r="V59">
        <f t="shared" si="58"/>
        <v>0.01</v>
      </c>
      <c r="W59">
        <f t="shared" si="34"/>
        <v>4.7708732151008494E-2</v>
      </c>
      <c r="X59">
        <f t="shared" si="35"/>
        <v>1.3670015274331397E-2</v>
      </c>
      <c r="Y59">
        <f t="shared" si="36"/>
        <v>4.7708732151008495E-4</v>
      </c>
      <c r="Z59">
        <f t="shared" si="37"/>
        <v>3.3561629555167012E-2</v>
      </c>
      <c r="AB59">
        <f t="shared" si="38"/>
        <v>0.70577773948801337</v>
      </c>
      <c r="AC59">
        <f t="shared" si="27"/>
        <v>-2.3192715912727646</v>
      </c>
      <c r="AE59">
        <f t="shared" si="43"/>
        <v>0</v>
      </c>
      <c r="AF59">
        <f t="shared" si="44"/>
        <v>0</v>
      </c>
      <c r="AG59">
        <f t="shared" si="45"/>
        <v>-0.8390407388791753</v>
      </c>
      <c r="AH59">
        <f t="shared" si="46"/>
        <v>-683.50076371656985</v>
      </c>
      <c r="AI59">
        <f t="shared" si="39"/>
        <v>-684.33980445544898</v>
      </c>
      <c r="AJ59">
        <f t="shared" si="47"/>
        <v>3.025049330760778</v>
      </c>
      <c r="AK59">
        <f t="shared" si="59"/>
        <v>4.9404441764160943E-2</v>
      </c>
      <c r="AL59">
        <f t="shared" si="40"/>
        <v>-681.26535068292401</v>
      </c>
      <c r="AN59">
        <f t="shared" si="48"/>
        <v>0</v>
      </c>
      <c r="AO59">
        <f t="shared" si="49"/>
        <v>0</v>
      </c>
      <c r="AP59">
        <f t="shared" si="50"/>
        <v>-3.7624273298551831E-3</v>
      </c>
      <c r="AQ59">
        <f t="shared" si="51"/>
        <v>-3.0649548159239437</v>
      </c>
      <c r="AR59">
        <f t="shared" si="52"/>
        <v>-3.0687172432537988</v>
      </c>
      <c r="AS59">
        <f t="shared" si="53"/>
        <v>1.3564929268414775E-2</v>
      </c>
      <c r="AT59">
        <f t="shared" si="54"/>
        <v>2.215394477245823E-4</v>
      </c>
      <c r="AU59">
        <f t="shared" si="55"/>
        <v>-3.054930774537659</v>
      </c>
      <c r="AW59">
        <v>56</v>
      </c>
      <c r="AX59">
        <f>IF(Z59&gt;0, (R59*SUMPRODUCT(K59:$K$98, X59:$X$98)-K59*$AZ$3)/Z59, 0)</f>
        <v>-69.104856409324711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41"/>
        <v>50000</v>
      </c>
      <c r="S60">
        <f t="shared" si="42"/>
        <v>-185.24217263441054</v>
      </c>
      <c r="U60">
        <f t="shared" si="57"/>
        <v>0.31063079199999999</v>
      </c>
      <c r="V60">
        <f t="shared" si="58"/>
        <v>0.01</v>
      </c>
      <c r="W60">
        <f t="shared" si="34"/>
        <v>3.3561629555167012E-2</v>
      </c>
      <c r="X60">
        <f t="shared" si="35"/>
        <v>1.0425275569532136E-2</v>
      </c>
      <c r="Y60">
        <f t="shared" si="36"/>
        <v>3.3561629555167011E-4</v>
      </c>
      <c r="Z60">
        <f t="shared" si="37"/>
        <v>2.2800737690083207E-2</v>
      </c>
      <c r="AB60">
        <f t="shared" si="38"/>
        <v>-2.3192715912727646</v>
      </c>
      <c r="AC60">
        <f t="shared" si="27"/>
        <v>-4.2236581873783043</v>
      </c>
      <c r="AE60">
        <f t="shared" si="43"/>
        <v>0</v>
      </c>
      <c r="AF60">
        <f t="shared" si="44"/>
        <v>0</v>
      </c>
      <c r="AG60">
        <f t="shared" si="45"/>
        <v>-0.5700184422520802</v>
      </c>
      <c r="AH60">
        <f t="shared" si="46"/>
        <v>-521.26377847660683</v>
      </c>
      <c r="AI60">
        <f t="shared" si="39"/>
        <v>-521.83379691885887</v>
      </c>
      <c r="AJ60">
        <f t="shared" si="47"/>
        <v>1.9043865961055397</v>
      </c>
      <c r="AK60">
        <f t="shared" si="59"/>
        <v>-0.16234901138909355</v>
      </c>
      <c r="AL60">
        <f t="shared" si="40"/>
        <v>-520.09175933414247</v>
      </c>
      <c r="AN60">
        <f t="shared" si="48"/>
        <v>0</v>
      </c>
      <c r="AO60">
        <f t="shared" si="49"/>
        <v>0</v>
      </c>
      <c r="AP60">
        <f t="shared" si="50"/>
        <v>-2.2822118528939917E-3</v>
      </c>
      <c r="AQ60">
        <f t="shared" si="51"/>
        <v>-2.08701032377743</v>
      </c>
      <c r="AR60">
        <f t="shared" si="52"/>
        <v>-2.089292535630324</v>
      </c>
      <c r="AS60">
        <f t="shared" si="53"/>
        <v>7.6246895538205637E-3</v>
      </c>
      <c r="AT60">
        <f t="shared" si="54"/>
        <v>-6.5000500095040365E-4</v>
      </c>
      <c r="AU60">
        <f t="shared" si="55"/>
        <v>-2.082317851077454</v>
      </c>
      <c r="AW60">
        <v>57</v>
      </c>
      <c r="AX60">
        <f>IF(Z60&gt;0, (R60*SUMPRODUCT(K60:$K$98, X60:$X$98)-K60*$AZ$3)/Z60, 0)</f>
        <v>-185.24217263441054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41"/>
        <v>50000</v>
      </c>
      <c r="S61">
        <f t="shared" si="42"/>
        <v>-352.81489310801015</v>
      </c>
      <c r="U61">
        <f t="shared" si="57"/>
        <v>0.33433633699999998</v>
      </c>
      <c r="V61">
        <f t="shared" si="58"/>
        <v>0.01</v>
      </c>
      <c r="W61">
        <f t="shared" si="34"/>
        <v>2.2800737690083207E-2</v>
      </c>
      <c r="X61">
        <f t="shared" si="35"/>
        <v>7.6231151202002601E-3</v>
      </c>
      <c r="Y61">
        <f t="shared" si="36"/>
        <v>2.2800737690083206E-4</v>
      </c>
      <c r="Z61">
        <f t="shared" si="37"/>
        <v>1.4949615192982116E-2</v>
      </c>
      <c r="AB61">
        <f t="shared" si="38"/>
        <v>-4.2236581873783043</v>
      </c>
      <c r="AC61">
        <f t="shared" si="27"/>
        <v>-5.27444688631787</v>
      </c>
      <c r="AE61">
        <f t="shared" si="43"/>
        <v>0</v>
      </c>
      <c r="AF61">
        <f t="shared" si="44"/>
        <v>0</v>
      </c>
      <c r="AG61">
        <f t="shared" si="45"/>
        <v>-0.37374037982455288</v>
      </c>
      <c r="AH61">
        <f t="shared" si="46"/>
        <v>-381.15575601001302</v>
      </c>
      <c r="AI61">
        <f t="shared" si="39"/>
        <v>-381.52949638983756</v>
      </c>
      <c r="AJ61">
        <f t="shared" si="47"/>
        <v>1.0507886989395656</v>
      </c>
      <c r="AK61">
        <f t="shared" si="59"/>
        <v>-0.29565607311648134</v>
      </c>
      <c r="AL61">
        <f t="shared" si="40"/>
        <v>-380.77436376401448</v>
      </c>
      <c r="AN61">
        <f t="shared" si="48"/>
        <v>0</v>
      </c>
      <c r="AO61">
        <f t="shared" si="49"/>
        <v>0</v>
      </c>
      <c r="AP61">
        <f t="shared" si="50"/>
        <v>-1.3360387350093677E-3</v>
      </c>
      <c r="AQ61">
        <f t="shared" si="51"/>
        <v>-1.3625470556331429</v>
      </c>
      <c r="AR61">
        <f t="shared" si="52"/>
        <v>-1.3638830943681521</v>
      </c>
      <c r="AS61">
        <f t="shared" si="53"/>
        <v>3.756335894859407E-3</v>
      </c>
      <c r="AT61">
        <f t="shared" si="54"/>
        <v>-1.0569047051052171E-3</v>
      </c>
      <c r="AU61">
        <f t="shared" si="55"/>
        <v>-1.361183663178398</v>
      </c>
      <c r="AW61">
        <v>58</v>
      </c>
      <c r="AX61">
        <f>IF(Z61&gt;0, (R61*SUMPRODUCT(K61:$K$98, X61:$X$98)-K61*$AZ$3)/Z61, 0)</f>
        <v>-352.81489310801015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41"/>
        <v>50000</v>
      </c>
      <c r="S62">
        <f t="shared" si="42"/>
        <v>-605.12366037762183</v>
      </c>
      <c r="U62">
        <f t="shared" si="57"/>
        <v>0.35860877099999999</v>
      </c>
      <c r="V62">
        <f t="shared" si="58"/>
        <v>0.01</v>
      </c>
      <c r="W62">
        <f t="shared" si="34"/>
        <v>1.4949615192982116E-2</v>
      </c>
      <c r="X62">
        <f t="shared" si="35"/>
        <v>5.3610631312782445E-3</v>
      </c>
      <c r="Y62">
        <f t="shared" si="36"/>
        <v>1.4949615192982117E-4</v>
      </c>
      <c r="Z62">
        <f t="shared" si="37"/>
        <v>9.4390559097740495E-3</v>
      </c>
      <c r="AB62">
        <f t="shared" si="38"/>
        <v>-5.27444688631787</v>
      </c>
      <c r="AC62">
        <f t="shared" si="27"/>
        <v>-5.7117960626314961</v>
      </c>
      <c r="AE62">
        <f t="shared" si="43"/>
        <v>0</v>
      </c>
      <c r="AF62">
        <f t="shared" si="44"/>
        <v>0</v>
      </c>
      <c r="AG62">
        <f t="shared" si="45"/>
        <v>-0.23597639774435125</v>
      </c>
      <c r="AH62">
        <f t="shared" si="46"/>
        <v>-268.05315656391224</v>
      </c>
      <c r="AI62">
        <f t="shared" si="39"/>
        <v>-268.28913296165661</v>
      </c>
      <c r="AJ62">
        <f t="shared" si="47"/>
        <v>0.43734917631362613</v>
      </c>
      <c r="AK62">
        <f t="shared" si="59"/>
        <v>-0.36921128204225095</v>
      </c>
      <c r="AL62">
        <f t="shared" si="40"/>
        <v>-268.22099506738527</v>
      </c>
      <c r="AN62">
        <f t="shared" si="48"/>
        <v>0</v>
      </c>
      <c r="AO62">
        <f t="shared" si="49"/>
        <v>0</v>
      </c>
      <c r="AP62">
        <f t="shared" si="50"/>
        <v>-7.5318137400818739E-4</v>
      </c>
      <c r="AQ62">
        <f t="shared" si="51"/>
        <v>-0.8555628728037572</v>
      </c>
      <c r="AR62">
        <f t="shared" si="52"/>
        <v>-0.85631605417776535</v>
      </c>
      <c r="AS62">
        <f t="shared" si="53"/>
        <v>1.3959161029914108E-3</v>
      </c>
      <c r="AT62">
        <f t="shared" si="54"/>
        <v>-1.178435908701228E-3</v>
      </c>
      <c r="AU62">
        <f t="shared" si="55"/>
        <v>-0.85609857398347533</v>
      </c>
      <c r="AW62">
        <v>59</v>
      </c>
      <c r="AX62">
        <f>IF(Z62&gt;0, (R62*SUMPRODUCT(K62:$K$98, X62:$X$98)-K62*$AZ$3)/Z62, 0)</f>
        <v>-605.12366037762183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41"/>
        <v>50000</v>
      </c>
      <c r="S63">
        <f t="shared" si="42"/>
        <v>-1002.5620732051274</v>
      </c>
      <c r="U63">
        <f t="shared" si="57"/>
        <v>0.383306127</v>
      </c>
      <c r="V63">
        <f t="shared" si="58"/>
        <v>0.01</v>
      </c>
      <c r="W63">
        <f t="shared" si="34"/>
        <v>9.4390559097740495E-3</v>
      </c>
      <c r="X63">
        <f t="shared" si="35"/>
        <v>3.6180479633119524E-3</v>
      </c>
      <c r="Y63">
        <f t="shared" si="36"/>
        <v>9.4390559097740499E-5</v>
      </c>
      <c r="Z63">
        <f t="shared" si="37"/>
        <v>5.7266173873643574E-3</v>
      </c>
      <c r="AB63">
        <f t="shared" si="38"/>
        <v>-5.7117960626314961</v>
      </c>
      <c r="AC63">
        <f t="shared" si="27"/>
        <v>-5.7412894003285402</v>
      </c>
      <c r="AE63">
        <f t="shared" si="43"/>
        <v>0</v>
      </c>
      <c r="AF63">
        <f t="shared" si="44"/>
        <v>0</v>
      </c>
      <c r="AG63">
        <f t="shared" si="45"/>
        <v>-0.14316543468410894</v>
      </c>
      <c r="AH63">
        <f t="shared" si="46"/>
        <v>-180.90239816559762</v>
      </c>
      <c r="AI63">
        <f t="shared" si="39"/>
        <v>-181.04556360028172</v>
      </c>
      <c r="AJ63">
        <f t="shared" si="47"/>
        <v>2.9493337697044097E-2</v>
      </c>
      <c r="AK63">
        <f t="shared" si="59"/>
        <v>-0.39982572438420477</v>
      </c>
      <c r="AL63">
        <f t="shared" si="40"/>
        <v>-181.41589598696891</v>
      </c>
      <c r="AN63">
        <f t="shared" si="48"/>
        <v>0</v>
      </c>
      <c r="AO63">
        <f t="shared" si="49"/>
        <v>0</v>
      </c>
      <c r="AP63">
        <f t="shared" si="50"/>
        <v>-4.0799154006115071E-4</v>
      </c>
      <c r="AQ63">
        <f t="shared" si="51"/>
        <v>-0.5155339917850299</v>
      </c>
      <c r="AR63">
        <f t="shared" si="52"/>
        <v>-0.51594198332509111</v>
      </c>
      <c r="AS63">
        <f t="shared" si="53"/>
        <v>8.4049842722939427E-5</v>
      </c>
      <c r="AT63">
        <f t="shared" si="54"/>
        <v>-1.1394196749202024E-3</v>
      </c>
      <c r="AU63">
        <f t="shared" si="55"/>
        <v>-0.51699735315728834</v>
      </c>
      <c r="AW63">
        <v>60</v>
      </c>
      <c r="AX63">
        <f>IF(Z63&gt;0, (R63*SUMPRODUCT(K63:$K$98, X63:$X$98)-K63*$AZ$3)/Z63, 0)</f>
        <v>-1002.5620732051274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41"/>
        <v>50000</v>
      </c>
      <c r="S64">
        <f t="shared" si="42"/>
        <v>-1656.7632097268208</v>
      </c>
      <c r="U64">
        <f t="shared" si="57"/>
        <v>0.40826881399999998</v>
      </c>
      <c r="V64">
        <f t="shared" si="58"/>
        <v>0.01</v>
      </c>
      <c r="W64">
        <f t="shared" si="34"/>
        <v>5.7266173873643574E-3</v>
      </c>
      <c r="X64">
        <f t="shared" si="35"/>
        <v>2.3379992889710245E-3</v>
      </c>
      <c r="Y64">
        <f t="shared" si="36"/>
        <v>5.7266173873643575E-5</v>
      </c>
      <c r="Z64">
        <f t="shared" si="37"/>
        <v>3.3313519245196893E-3</v>
      </c>
      <c r="AB64">
        <f t="shared" si="38"/>
        <v>-5.7412894003285402</v>
      </c>
      <c r="AC64">
        <f t="shared" si="27"/>
        <v>-5.5192613071968619</v>
      </c>
      <c r="AE64">
        <f t="shared" si="43"/>
        <v>0</v>
      </c>
      <c r="AF64">
        <f t="shared" si="44"/>
        <v>0</v>
      </c>
      <c r="AG64">
        <f t="shared" si="45"/>
        <v>-8.3283798112992233E-2</v>
      </c>
      <c r="AH64">
        <f t="shared" si="46"/>
        <v>-116.89996444855123</v>
      </c>
      <c r="AI64">
        <f t="shared" si="39"/>
        <v>-116.98324824666422</v>
      </c>
      <c r="AJ64">
        <f t="shared" si="47"/>
        <v>-0.22202809313167826</v>
      </c>
      <c r="AK64">
        <f t="shared" si="59"/>
        <v>-0.40189025802299783</v>
      </c>
      <c r="AL64">
        <f t="shared" si="40"/>
        <v>-117.6071665978189</v>
      </c>
      <c r="AN64">
        <f t="shared" si="48"/>
        <v>0</v>
      </c>
      <c r="AO64">
        <f t="shared" si="49"/>
        <v>0</v>
      </c>
      <c r="AP64">
        <f t="shared" si="50"/>
        <v>-2.1191196649798189E-4</v>
      </c>
      <c r="AQ64">
        <f t="shared" si="51"/>
        <v>-0.29744682532642763</v>
      </c>
      <c r="AR64">
        <f t="shared" si="52"/>
        <v>-0.29765873729292558</v>
      </c>
      <c r="AS64">
        <f t="shared" si="53"/>
        <v>-5.6494073156338398E-4</v>
      </c>
      <c r="AT64">
        <f t="shared" si="54"/>
        <v>-1.02259211063465E-3</v>
      </c>
      <c r="AU64">
        <f t="shared" si="55"/>
        <v>-0.29924627013512367</v>
      </c>
      <c r="AW64">
        <v>61</v>
      </c>
      <c r="AX64">
        <f>IF(Z64&gt;0, (R64*SUMPRODUCT(K64:$K$98, X64:$X$98)-K64*$AZ$3)/Z64, 0)</f>
        <v>-1656.7632097268208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41"/>
        <v>50000</v>
      </c>
      <c r="S65">
        <f t="shared" si="42"/>
        <v>-2781.5351052314381</v>
      </c>
      <c r="U65">
        <f t="shared" si="57"/>
        <v>0.43333920100000001</v>
      </c>
      <c r="V65">
        <f t="shared" si="58"/>
        <v>0.01</v>
      </c>
      <c r="W65">
        <f t="shared" si="34"/>
        <v>3.3313519245196893E-3</v>
      </c>
      <c r="X65">
        <f t="shared" si="35"/>
        <v>1.4436053812211746E-3</v>
      </c>
      <c r="Y65">
        <f t="shared" si="36"/>
        <v>3.3313519245196893E-5</v>
      </c>
      <c r="Z65">
        <f t="shared" si="37"/>
        <v>1.8544330240533179E-3</v>
      </c>
      <c r="AB65">
        <f t="shared" si="38"/>
        <v>-5.5192613071968619</v>
      </c>
      <c r="AC65">
        <f t="shared" si="27"/>
        <v>-5.1581705567047997</v>
      </c>
      <c r="AE65">
        <f t="shared" si="43"/>
        <v>0</v>
      </c>
      <c r="AF65">
        <f t="shared" si="44"/>
        <v>0</v>
      </c>
      <c r="AG65">
        <f t="shared" si="45"/>
        <v>-4.636082560133295E-2</v>
      </c>
      <c r="AH65">
        <f t="shared" si="46"/>
        <v>-72.180269061058723</v>
      </c>
      <c r="AI65">
        <f t="shared" si="39"/>
        <v>-72.226629886660049</v>
      </c>
      <c r="AJ65">
        <f t="shared" si="47"/>
        <v>-0.36109075049206218</v>
      </c>
      <c r="AK65">
        <f t="shared" si="59"/>
        <v>-0.38634829150378036</v>
      </c>
      <c r="AL65">
        <f t="shared" si="40"/>
        <v>-72.974068928655896</v>
      </c>
      <c r="AN65">
        <f t="shared" si="48"/>
        <v>0</v>
      </c>
      <c r="AO65">
        <f t="shared" si="49"/>
        <v>0</v>
      </c>
      <c r="AP65">
        <f t="shared" si="50"/>
        <v>-1.0532418266823915E-4</v>
      </c>
      <c r="AQ65">
        <f t="shared" si="51"/>
        <v>-0.16398171829388258</v>
      </c>
      <c r="AR65">
        <f t="shared" si="52"/>
        <v>-0.16408704247655079</v>
      </c>
      <c r="AS65">
        <f t="shared" si="53"/>
        <v>-8.2033888895076217E-4</v>
      </c>
      <c r="AT65">
        <f t="shared" si="54"/>
        <v>-8.7771987448679754E-4</v>
      </c>
      <c r="AU65">
        <f t="shared" si="55"/>
        <v>-0.16578510123998838</v>
      </c>
      <c r="AW65">
        <v>62</v>
      </c>
      <c r="AX65">
        <f>IF(Z65&gt;0, (R65*SUMPRODUCT(K65:$K$98, X65:$X$98)-K65*$AZ$3)/Z65, 0)</f>
        <v>-2781.5351052314381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41"/>
        <v>50000</v>
      </c>
      <c r="S66">
        <f t="shared" si="42"/>
        <v>-4803.5748742467667</v>
      </c>
      <c r="U66">
        <f t="shared" si="57"/>
        <v>0.458542742</v>
      </c>
      <c r="V66">
        <f t="shared" si="58"/>
        <v>0.01</v>
      </c>
      <c r="W66">
        <f t="shared" si="34"/>
        <v>1.8544330240533179E-3</v>
      </c>
      <c r="X66">
        <f t="shared" si="35"/>
        <v>8.5033680370476033E-4</v>
      </c>
      <c r="Y66">
        <f t="shared" si="36"/>
        <v>1.8544330240533179E-5</v>
      </c>
      <c r="Z66">
        <f t="shared" si="37"/>
        <v>9.8555189010802427E-4</v>
      </c>
      <c r="AB66">
        <f t="shared" si="38"/>
        <v>-5.1581705567047997</v>
      </c>
      <c r="AC66">
        <f t="shared" si="27"/>
        <v>-4.7341722965893158</v>
      </c>
      <c r="AE66">
        <f t="shared" si="43"/>
        <v>0</v>
      </c>
      <c r="AF66">
        <f t="shared" si="44"/>
        <v>0</v>
      </c>
      <c r="AG66">
        <f t="shared" si="45"/>
        <v>-2.4638797252700607E-2</v>
      </c>
      <c r="AH66">
        <f t="shared" si="46"/>
        <v>-42.516840185238017</v>
      </c>
      <c r="AI66">
        <f t="shared" si="39"/>
        <v>-42.541478982490716</v>
      </c>
      <c r="AJ66">
        <f t="shared" si="47"/>
        <v>-0.42399826011548392</v>
      </c>
      <c r="AK66">
        <f t="shared" si="59"/>
        <v>-0.36107193896933604</v>
      </c>
      <c r="AL66">
        <f t="shared" si="40"/>
        <v>-43.326549181575537</v>
      </c>
      <c r="AN66">
        <f t="shared" si="48"/>
        <v>0</v>
      </c>
      <c r="AO66">
        <f t="shared" si="49"/>
        <v>0</v>
      </c>
      <c r="AP66">
        <f t="shared" si="50"/>
        <v>-4.9977947608887035E-5</v>
      </c>
      <c r="AQ66">
        <f t="shared" si="51"/>
        <v>-8.6242213427862938E-2</v>
      </c>
      <c r="AR66">
        <f t="shared" si="52"/>
        <v>-8.6292191375471811E-2</v>
      </c>
      <c r="AS66">
        <f t="shared" si="53"/>
        <v>-8.6004858974957717E-4</v>
      </c>
      <c r="AT66">
        <f t="shared" si="54"/>
        <v>-7.3240727880378943E-4</v>
      </c>
      <c r="AU66">
        <f t="shared" si="55"/>
        <v>-8.7884647244025185E-2</v>
      </c>
      <c r="AW66">
        <v>63</v>
      </c>
      <c r="AX66">
        <f>IF(Z66&gt;0, (R66*SUMPRODUCT(K66:$K$98, X66:$X$98)-K66*$AZ$3)/Z66, 0)</f>
        <v>-4803.5748742467667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1">$C$6</f>
        <v>50000</v>
      </c>
      <c r="S67">
        <f t="shared" ref="S67:S79" si="62">AX67</f>
        <v>-8612.1760611406371</v>
      </c>
      <c r="U67">
        <f t="shared" si="57"/>
        <v>0.48392545599999998</v>
      </c>
      <c r="V67">
        <f t="shared" si="58"/>
        <v>0.01</v>
      </c>
      <c r="W67">
        <f t="shared" si="34"/>
        <v>9.8555189010802427E-4</v>
      </c>
      <c r="X67">
        <f t="shared" si="35"/>
        <v>4.7693364783218749E-4</v>
      </c>
      <c r="Y67">
        <f t="shared" si="36"/>
        <v>9.8555189010802426E-6</v>
      </c>
      <c r="Z67">
        <f t="shared" si="37"/>
        <v>4.987627233747565E-4</v>
      </c>
      <c r="AB67">
        <f t="shared" si="38"/>
        <v>-4.7341722965893158</v>
      </c>
      <c r="AC67">
        <f t="shared" si="27"/>
        <v>-4.2954323864373878</v>
      </c>
      <c r="AE67">
        <f t="shared" ref="AE67:AE79" si="63">$Z67*O67</f>
        <v>0</v>
      </c>
      <c r="AF67">
        <f t="shared" ref="AF67:AF79" si="64">-$Z67*P67</f>
        <v>0</v>
      </c>
      <c r="AG67">
        <f t="shared" ref="AG67:AG79" si="65">-$Z67*Q67</f>
        <v>-1.2469068084368913E-2</v>
      </c>
      <c r="AH67">
        <f t="shared" ref="AH67:AH79" si="66">-X67*R67</f>
        <v>-23.846682391609374</v>
      </c>
      <c r="AI67">
        <f t="shared" si="39"/>
        <v>-23.859151459693742</v>
      </c>
      <c r="AJ67">
        <f t="shared" ref="AJ67:AJ79" si="67">AB67-AC67</f>
        <v>-0.43873991015192804</v>
      </c>
      <c r="AK67">
        <f t="shared" si="59"/>
        <v>-0.33139206076125216</v>
      </c>
      <c r="AL67">
        <f t="shared" si="40"/>
        <v>-24.629283430606922</v>
      </c>
      <c r="AN67">
        <f t="shared" ref="AN67:AN79" si="68">AE67*$K67</f>
        <v>0</v>
      </c>
      <c r="AO67">
        <f t="shared" ref="AO67:AO79" si="69">AF67*$K67</f>
        <v>0</v>
      </c>
      <c r="AP67">
        <f t="shared" ref="AP67:AP79" si="70">AG67*$K67</f>
        <v>-2.2582649148413746E-5</v>
      </c>
      <c r="AQ67">
        <f t="shared" ref="AQ67:AQ79" si="71">AH67*$K67</f>
        <v>-4.3188573368883501E-2</v>
      </c>
      <c r="AR67">
        <f t="shared" ref="AR67:AR79" si="72">AI67*$K67</f>
        <v>-4.3211156018031917E-2</v>
      </c>
      <c r="AS67">
        <f t="shared" ref="AS67:AS79" si="73">AJ67*$K67</f>
        <v>-7.9459903429254732E-4</v>
      </c>
      <c r="AT67">
        <f t="shared" ref="AT67:AT79" si="74">AK67*$K67</f>
        <v>-6.0018203350117763E-4</v>
      </c>
      <c r="AU67">
        <f t="shared" ref="AU67:AU79" si="75">AL67*$K67</f>
        <v>-4.4605937085825643E-2</v>
      </c>
      <c r="AW67">
        <v>64</v>
      </c>
      <c r="AX67">
        <f>IF(Z67&gt;0, (R67*SUMPRODUCT(K67:$K$98, X67:$X$98)-K67*$AZ$3)/Z67, 0)</f>
        <v>-8612.1760611406371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76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1"/>
        <v>50000</v>
      </c>
      <c r="S68">
        <f t="shared" si="62"/>
        <v>-16142.447872636552</v>
      </c>
      <c r="U68">
        <f t="shared" ref="U68:U79" si="77">M68</f>
        <v>0.50934341699999997</v>
      </c>
      <c r="V68">
        <f t="shared" ref="V68:V79" si="78">$C$10</f>
        <v>0.01</v>
      </c>
      <c r="W68">
        <f t="shared" si="34"/>
        <v>4.987627233747565E-4</v>
      </c>
      <c r="X68">
        <f t="shared" si="35"/>
        <v>2.5404150979592421E-4</v>
      </c>
      <c r="Y68">
        <f t="shared" si="36"/>
        <v>4.9876272337475653E-6</v>
      </c>
      <c r="Z68">
        <f t="shared" si="37"/>
        <v>2.3973358634508471E-4</v>
      </c>
      <c r="AB68">
        <f t="shared" si="38"/>
        <v>-4.2954323864373878</v>
      </c>
      <c r="AC68">
        <f t="shared" ref="AC68:AC79" si="79">S68*Z68</f>
        <v>-3.8698869208957438</v>
      </c>
      <c r="AE68">
        <f t="shared" si="63"/>
        <v>0</v>
      </c>
      <c r="AF68">
        <f t="shared" si="64"/>
        <v>0</v>
      </c>
      <c r="AG68">
        <f t="shared" si="65"/>
        <v>-5.9933396586271176E-3</v>
      </c>
      <c r="AH68">
        <f t="shared" si="66"/>
        <v>-12.702075489796211</v>
      </c>
      <c r="AI68">
        <f t="shared" si="39"/>
        <v>-12.708068829454838</v>
      </c>
      <c r="AJ68">
        <f t="shared" si="67"/>
        <v>-0.42554546554164396</v>
      </c>
      <c r="AK68">
        <f t="shared" ref="AK68:AK79" si="80">G68*SUM(AB68:AB68, AE68:AF68)</f>
        <v>-0.30068026705061718</v>
      </c>
      <c r="AL68">
        <f t="shared" si="40"/>
        <v>-13.4342945620471</v>
      </c>
      <c r="AN68">
        <f t="shared" si="68"/>
        <v>0</v>
      </c>
      <c r="AO68">
        <f t="shared" si="69"/>
        <v>0</v>
      </c>
      <c r="AP68">
        <f t="shared" si="70"/>
        <v>-9.6915169417539388E-6</v>
      </c>
      <c r="AQ68">
        <f t="shared" si="71"/>
        <v>-2.0539863718152133E-2</v>
      </c>
      <c r="AR68">
        <f t="shared" si="72"/>
        <v>-2.0549555235093889E-2</v>
      </c>
      <c r="AS68">
        <f t="shared" si="73"/>
        <v>-6.8812737533519453E-4</v>
      </c>
      <c r="AT68">
        <f t="shared" si="74"/>
        <v>-4.8621437598276717E-4</v>
      </c>
      <c r="AU68">
        <f t="shared" si="75"/>
        <v>-2.1723896986411851E-2</v>
      </c>
      <c r="AW68">
        <v>65</v>
      </c>
      <c r="AX68">
        <f>IF(Z68&gt;0, (R68*SUMPRODUCT(K68:$K$98, X68:$X$98)-K68*$AZ$3)/Z68, 0)</f>
        <v>-16142.447872636552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76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0.53464878299999996</v>
      </c>
      <c r="Q69" s="5">
        <f t="shared" ref="Q69:Q79" si="81">$C$8</f>
        <v>25</v>
      </c>
      <c r="R69">
        <f t="shared" si="61"/>
        <v>50000</v>
      </c>
      <c r="S69">
        <f t="shared" si="62"/>
        <v>-31804.868650473072</v>
      </c>
      <c r="U69">
        <f t="shared" si="77"/>
        <v>0.53464878299999996</v>
      </c>
      <c r="V69">
        <f t="shared" si="78"/>
        <v>0.01</v>
      </c>
      <c r="W69">
        <f t="shared" si="34"/>
        <v>2.3973358634508471E-4</v>
      </c>
      <c r="X69">
        <f t="shared" si="35"/>
        <v>1.2817327018362494E-4</v>
      </c>
      <c r="Y69">
        <f t="shared" si="36"/>
        <v>2.3973358634508473E-6</v>
      </c>
      <c r="Z69">
        <f t="shared" si="37"/>
        <v>1.0916298029800893E-4</v>
      </c>
      <c r="AB69">
        <f t="shared" si="38"/>
        <v>-3.8698869208957438</v>
      </c>
      <c r="AC69">
        <f t="shared" si="79"/>
        <v>-3.4719142498723539</v>
      </c>
      <c r="AE69">
        <f t="shared" si="63"/>
        <v>0</v>
      </c>
      <c r="AF69">
        <f t="shared" si="64"/>
        <v>0</v>
      </c>
      <c r="AG69">
        <f t="shared" si="65"/>
        <v>-2.7290745074502231E-3</v>
      </c>
      <c r="AH69">
        <f t="shared" si="66"/>
        <v>-6.4086635091812472</v>
      </c>
      <c r="AI69">
        <f t="shared" si="39"/>
        <v>-6.4113925836886976</v>
      </c>
      <c r="AJ69">
        <f t="shared" si="67"/>
        <v>-0.39797267102338996</v>
      </c>
      <c r="AK69">
        <f t="shared" si="80"/>
        <v>-0.27089208446270208</v>
      </c>
      <c r="AL69">
        <f t="shared" si="40"/>
        <v>-7.0802573391747892</v>
      </c>
      <c r="AN69">
        <f t="shared" si="68"/>
        <v>0</v>
      </c>
      <c r="AO69">
        <f t="shared" si="69"/>
        <v>0</v>
      </c>
      <c r="AP69">
        <f t="shared" si="70"/>
        <v>-3.9402178875033698E-6</v>
      </c>
      <c r="AQ69">
        <f t="shared" si="71"/>
        <v>-9.2527816755939712E-3</v>
      </c>
      <c r="AR69">
        <f t="shared" si="72"/>
        <v>-9.2567218934814753E-3</v>
      </c>
      <c r="AS69">
        <f t="shared" si="73"/>
        <v>-5.7459004245689568E-4</v>
      </c>
      <c r="AT69">
        <f t="shared" si="74"/>
        <v>-3.9111201759759243E-4</v>
      </c>
      <c r="AU69">
        <f t="shared" si="75"/>
        <v>-1.0222423953535963E-2</v>
      </c>
      <c r="AW69">
        <v>66</v>
      </c>
      <c r="AX69">
        <f>IF(Z69&gt;0, (R69*SUMPRODUCT(K69:$K$98, X69:$X$98)-K69*$AZ$3)/Z69, 0)</f>
        <v>-31804.868650473072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76"/>
        <v>0.12000000000000001</v>
      </c>
      <c r="I70" s="1">
        <f t="shared" si="31"/>
        <v>1.1200000000000001</v>
      </c>
      <c r="J70">
        <f t="shared" si="32"/>
        <v>0.89285714285714279</v>
      </c>
      <c r="K70">
        <f t="shared" ref="K70:K79" si="82">K69*J70</f>
        <v>1.2891006367421552E-3</v>
      </c>
      <c r="L70" s="2">
        <v>67</v>
      </c>
      <c r="M70" s="8">
        <v>0.56402811100000005</v>
      </c>
      <c r="Q70" s="5">
        <f t="shared" si="81"/>
        <v>25</v>
      </c>
      <c r="R70">
        <f t="shared" si="61"/>
        <v>50000</v>
      </c>
      <c r="S70">
        <f t="shared" si="62"/>
        <v>-66827.333457612534</v>
      </c>
      <c r="U70">
        <f t="shared" si="77"/>
        <v>0.56402811100000005</v>
      </c>
      <c r="V70">
        <f t="shared" si="78"/>
        <v>0.01</v>
      </c>
      <c r="W70">
        <f t="shared" ref="W70:W79" si="83">Z69</f>
        <v>1.0916298029800893E-4</v>
      </c>
      <c r="X70">
        <f t="shared" ref="X70:X79" si="84">U70*W70</f>
        <v>6.1570989568616199E-5</v>
      </c>
      <c r="Y70">
        <f t="shared" ref="Y70:Y79" si="85">V70*W70</f>
        <v>1.0916298029800893E-6</v>
      </c>
      <c r="Z70">
        <f t="shared" ref="Z70:Z79" si="86">MAX(0, W70-X70-Y70)</f>
        <v>4.6500360926412637E-5</v>
      </c>
      <c r="AB70">
        <f t="shared" ref="AB70:AB79" si="87">AC69</f>
        <v>-3.4719142498723539</v>
      </c>
      <c r="AC70">
        <f t="shared" si="79"/>
        <v>-3.1074951255287138</v>
      </c>
      <c r="AE70">
        <f t="shared" si="63"/>
        <v>0</v>
      </c>
      <c r="AF70">
        <f t="shared" si="64"/>
        <v>0</v>
      </c>
      <c r="AG70">
        <f t="shared" si="65"/>
        <v>-1.1625090231603158E-3</v>
      </c>
      <c r="AH70">
        <f t="shared" si="66"/>
        <v>-3.0785494784308098</v>
      </c>
      <c r="AI70">
        <f t="shared" ref="AI70:AI79" si="88">SUM(AE70:AH70)</f>
        <v>-3.0797119874539702</v>
      </c>
      <c r="AJ70">
        <f t="shared" si="67"/>
        <v>-0.3644191243436401</v>
      </c>
      <c r="AK70">
        <f t="shared" si="80"/>
        <v>-0.2430339974910648</v>
      </c>
      <c r="AL70">
        <f t="shared" ref="AL70:AL79" si="89">SUM(AI70:AK70)</f>
        <v>-3.6871651092886752</v>
      </c>
      <c r="AN70">
        <f t="shared" si="68"/>
        <v>0</v>
      </c>
      <c r="AO70">
        <f t="shared" si="69"/>
        <v>0</v>
      </c>
      <c r="AP70">
        <f t="shared" si="70"/>
        <v>-1.498591121974464E-6</v>
      </c>
      <c r="AQ70">
        <f t="shared" si="71"/>
        <v>-3.9685600928873865E-3</v>
      </c>
      <c r="AR70">
        <f t="shared" si="72"/>
        <v>-3.9700586840093616E-3</v>
      </c>
      <c r="AS70">
        <f t="shared" si="73"/>
        <v>-4.6977292523240504E-4</v>
      </c>
      <c r="AT70">
        <f t="shared" si="74"/>
        <v>-3.1329528091572298E-4</v>
      </c>
      <c r="AU70">
        <f t="shared" si="75"/>
        <v>-4.7531268901574893E-3</v>
      </c>
      <c r="AW70">
        <v>67</v>
      </c>
      <c r="AX70">
        <f>IF(Z70&gt;0, (R70*SUMPRODUCT(K70:$K$98, X70:$X$98)-K70*$AZ$3)/Z70, 0)</f>
        <v>-66827.333457612534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76"/>
        <v>0.12000000000000001</v>
      </c>
      <c r="I71" s="1">
        <f t="shared" si="31"/>
        <v>1.1200000000000001</v>
      </c>
      <c r="J71">
        <f t="shared" si="32"/>
        <v>0.89285714285714279</v>
      </c>
      <c r="K71">
        <f t="shared" si="82"/>
        <v>1.1509827113769242E-3</v>
      </c>
      <c r="L71" s="2">
        <v>68</v>
      </c>
      <c r="M71" s="8">
        <v>0.59324784900000005</v>
      </c>
      <c r="Q71" s="5">
        <f t="shared" si="81"/>
        <v>25</v>
      </c>
      <c r="R71">
        <f t="shared" si="61"/>
        <v>50000</v>
      </c>
      <c r="S71">
        <f t="shared" si="62"/>
        <v>-150566.98223449275</v>
      </c>
      <c r="U71">
        <f t="shared" si="77"/>
        <v>0.59324784900000005</v>
      </c>
      <c r="V71">
        <f t="shared" si="78"/>
        <v>0.01</v>
      </c>
      <c r="W71">
        <f t="shared" si="83"/>
        <v>4.6500360926412637E-5</v>
      </c>
      <c r="X71">
        <f t="shared" si="84"/>
        <v>2.7586239097317947E-5</v>
      </c>
      <c r="Y71">
        <f t="shared" si="85"/>
        <v>4.6500360926412638E-7</v>
      </c>
      <c r="Z71">
        <f t="shared" si="86"/>
        <v>1.8449118219830564E-5</v>
      </c>
      <c r="AB71">
        <f t="shared" si="87"/>
        <v>-3.1074951255287138</v>
      </c>
      <c r="AC71">
        <f t="shared" si="79"/>
        <v>-2.7778280552472849</v>
      </c>
      <c r="AE71">
        <f t="shared" si="63"/>
        <v>0</v>
      </c>
      <c r="AF71">
        <f t="shared" si="64"/>
        <v>0</v>
      </c>
      <c r="AG71">
        <f t="shared" si="65"/>
        <v>-4.6122795549576409E-4</v>
      </c>
      <c r="AH71">
        <f t="shared" si="66"/>
        <v>-1.3793119548658974</v>
      </c>
      <c r="AI71">
        <f t="shared" si="88"/>
        <v>-1.3797731828213933</v>
      </c>
      <c r="AJ71">
        <f t="shared" si="67"/>
        <v>-0.32966707028142883</v>
      </c>
      <c r="AK71">
        <f t="shared" si="80"/>
        <v>-0.21752465878700999</v>
      </c>
      <c r="AL71">
        <f t="shared" si="89"/>
        <v>-1.926964911889832</v>
      </c>
      <c r="AN71">
        <f t="shared" si="68"/>
        <v>0</v>
      </c>
      <c r="AO71">
        <f t="shared" si="69"/>
        <v>0</v>
      </c>
      <c r="AP71">
        <f t="shared" si="70"/>
        <v>-5.3086540277934986E-7</v>
      </c>
      <c r="AQ71">
        <f t="shared" si="71"/>
        <v>-1.5875642136461564E-3</v>
      </c>
      <c r="AR71">
        <f t="shared" si="72"/>
        <v>-1.5880950790489357E-3</v>
      </c>
      <c r="AS71">
        <f t="shared" si="73"/>
        <v>-3.7944109840420601E-4</v>
      </c>
      <c r="AT71">
        <f t="shared" si="74"/>
        <v>-2.5036712156201304E-4</v>
      </c>
      <c r="AU71">
        <f t="shared" si="75"/>
        <v>-2.2179032990151549E-3</v>
      </c>
      <c r="AW71">
        <v>68</v>
      </c>
      <c r="AX71">
        <f>IF(Z71&gt;0, (R71*SUMPRODUCT(K71:$K$98, X71:$X$98)-K71*$AZ$3)/Z71, 0)</f>
        <v>-150566.98223449275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76"/>
        <v>0.12000000000000001</v>
      </c>
      <c r="I72" s="1">
        <f t="shared" si="31"/>
        <v>1.1200000000000001</v>
      </c>
      <c r="J72">
        <f t="shared" si="32"/>
        <v>0.89285714285714279</v>
      </c>
      <c r="K72">
        <f t="shared" si="82"/>
        <v>1.027663135157968E-3</v>
      </c>
      <c r="L72" s="2">
        <v>69</v>
      </c>
      <c r="M72" s="8">
        <v>0.62227177099999997</v>
      </c>
      <c r="Q72" s="5">
        <f t="shared" si="81"/>
        <v>25</v>
      </c>
      <c r="R72">
        <f t="shared" si="61"/>
        <v>50000</v>
      </c>
      <c r="S72">
        <f t="shared" si="62"/>
        <v>-365776.97341341939</v>
      </c>
      <c r="U72">
        <f t="shared" si="77"/>
        <v>0.62227177099999997</v>
      </c>
      <c r="V72">
        <f t="shared" si="78"/>
        <v>0.01</v>
      </c>
      <c r="W72">
        <f t="shared" si="83"/>
        <v>1.8449118219830564E-5</v>
      </c>
      <c r="X72">
        <f t="shared" si="84"/>
        <v>1.1480365468042333E-5</v>
      </c>
      <c r="Y72">
        <f t="shared" si="85"/>
        <v>1.8449118219830564E-7</v>
      </c>
      <c r="Z72">
        <f t="shared" si="86"/>
        <v>6.7842615695899257E-6</v>
      </c>
      <c r="AB72">
        <f t="shared" si="87"/>
        <v>-2.7778280552472849</v>
      </c>
      <c r="AC72">
        <f t="shared" si="79"/>
        <v>-2.4815266637695772</v>
      </c>
      <c r="AE72">
        <f t="shared" si="63"/>
        <v>0</v>
      </c>
      <c r="AF72">
        <f t="shared" si="64"/>
        <v>0</v>
      </c>
      <c r="AG72">
        <f t="shared" si="65"/>
        <v>-1.6960653923974814E-4</v>
      </c>
      <c r="AH72">
        <f t="shared" si="66"/>
        <v>-0.57401827340211664</v>
      </c>
      <c r="AI72">
        <f t="shared" si="88"/>
        <v>-0.57418787994135634</v>
      </c>
      <c r="AJ72">
        <f t="shared" si="67"/>
        <v>-0.29630139147770773</v>
      </c>
      <c r="AK72">
        <f t="shared" si="80"/>
        <v>-0.19444796386730998</v>
      </c>
      <c r="AL72">
        <f t="shared" si="89"/>
        <v>-1.064937235286374</v>
      </c>
      <c r="AN72">
        <f t="shared" si="68"/>
        <v>0</v>
      </c>
      <c r="AO72">
        <f t="shared" si="69"/>
        <v>0</v>
      </c>
      <c r="AP72">
        <f t="shared" si="70"/>
        <v>-1.7429838785841248E-7</v>
      </c>
      <c r="AQ72">
        <f t="shared" si="71"/>
        <v>-5.8989741848238279E-4</v>
      </c>
      <c r="AR72">
        <f t="shared" si="72"/>
        <v>-5.9007171687024118E-4</v>
      </c>
      <c r="AS72">
        <f t="shared" si="73"/>
        <v>-3.0449801691764957E-4</v>
      </c>
      <c r="AT72">
        <f t="shared" si="74"/>
        <v>-1.9982700417296305E-4</v>
      </c>
      <c r="AU72">
        <f t="shared" si="75"/>
        <v>-1.0943967379608538E-3</v>
      </c>
      <c r="AW72">
        <v>69</v>
      </c>
      <c r="AX72">
        <f>IF(Z72&gt;0, (R72*SUMPRODUCT(K72:$K$98, X72:$X$98)-K72*$AZ$3)/Z72, 0)</f>
        <v>-365776.97341341939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76"/>
        <v>0.12000000000000001</v>
      </c>
      <c r="I73" s="1">
        <f t="shared" si="31"/>
        <v>1.1200000000000001</v>
      </c>
      <c r="J73">
        <f t="shared" si="32"/>
        <v>0.89285714285714279</v>
      </c>
      <c r="K73">
        <f t="shared" si="82"/>
        <v>9.1755637067675712E-4</v>
      </c>
      <c r="L73" s="2">
        <v>70</v>
      </c>
      <c r="M73" s="8">
        <v>0.65106364900000002</v>
      </c>
      <c r="Q73" s="5">
        <f t="shared" si="81"/>
        <v>25</v>
      </c>
      <c r="R73">
        <f t="shared" si="61"/>
        <v>50000</v>
      </c>
      <c r="S73">
        <f t="shared" si="62"/>
        <v>-963778.64179827587</v>
      </c>
      <c r="U73">
        <f t="shared" si="77"/>
        <v>0.65106364900000002</v>
      </c>
      <c r="V73">
        <f t="shared" si="78"/>
        <v>0.01</v>
      </c>
      <c r="W73">
        <f t="shared" si="83"/>
        <v>6.7842615695899257E-6</v>
      </c>
      <c r="X73">
        <f t="shared" si="84"/>
        <v>4.4169860932676849E-6</v>
      </c>
      <c r="Y73">
        <f t="shared" si="85"/>
        <v>6.7842615695899254E-8</v>
      </c>
      <c r="Z73">
        <f t="shared" si="86"/>
        <v>2.2994328606263416E-6</v>
      </c>
      <c r="AB73">
        <f t="shared" si="87"/>
        <v>-2.4815266637695772</v>
      </c>
      <c r="AC73">
        <f t="shared" si="79"/>
        <v>-2.2161442793207797</v>
      </c>
      <c r="AE73">
        <f t="shared" si="63"/>
        <v>0</v>
      </c>
      <c r="AF73">
        <f t="shared" si="64"/>
        <v>0</v>
      </c>
      <c r="AG73">
        <f t="shared" si="65"/>
        <v>-5.7485821515658542E-5</v>
      </c>
      <c r="AH73">
        <f t="shared" si="66"/>
        <v>-0.22084930466338426</v>
      </c>
      <c r="AI73">
        <f t="shared" si="88"/>
        <v>-0.22090679048489992</v>
      </c>
      <c r="AJ73">
        <f t="shared" si="67"/>
        <v>-0.26538238444879747</v>
      </c>
      <c r="AK73">
        <f t="shared" si="80"/>
        <v>-0.17370686646387043</v>
      </c>
      <c r="AL73">
        <f t="shared" si="89"/>
        <v>-0.65999604139756785</v>
      </c>
      <c r="AN73">
        <f t="shared" si="68"/>
        <v>0</v>
      </c>
      <c r="AO73">
        <f t="shared" si="69"/>
        <v>0</v>
      </c>
      <c r="AP73">
        <f t="shared" si="70"/>
        <v>-5.2746481755279492E-8</v>
      </c>
      <c r="AQ73">
        <f t="shared" si="71"/>
        <v>-2.0264168645342027E-4</v>
      </c>
      <c r="AR73">
        <f t="shared" si="72"/>
        <v>-2.0269443293517556E-4</v>
      </c>
      <c r="AS73">
        <f t="shared" si="73"/>
        <v>-2.4350329751638246E-4</v>
      </c>
      <c r="AT73">
        <f t="shared" si="74"/>
        <v>-1.5938584195422106E-4</v>
      </c>
      <c r="AU73">
        <f t="shared" si="75"/>
        <v>-6.0558357240577906E-4</v>
      </c>
      <c r="AW73">
        <v>70</v>
      </c>
      <c r="AX73">
        <f>IF(Z73&gt;0, (R73*SUMPRODUCT(K73:$K$98, X73:$X$98)-K73*$AZ$3)/Z73, 0)</f>
        <v>-963778.64179827587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76"/>
        <v>0.12000000000000001</v>
      </c>
      <c r="I74" s="1">
        <f t="shared" si="31"/>
        <v>1.1200000000000001</v>
      </c>
      <c r="J74">
        <f t="shared" si="32"/>
        <v>0.89285714285714279</v>
      </c>
      <c r="K74">
        <f t="shared" si="82"/>
        <v>8.1924675953281884E-4</v>
      </c>
      <c r="L74" s="2">
        <v>71</v>
      </c>
      <c r="M74" s="8">
        <v>0.67958823899999998</v>
      </c>
      <c r="Q74" s="5">
        <f t="shared" si="81"/>
        <v>25</v>
      </c>
      <c r="R74">
        <f t="shared" si="61"/>
        <v>50000</v>
      </c>
      <c r="S74">
        <f t="shared" si="62"/>
        <v>-2772418.1277289581</v>
      </c>
      <c r="U74">
        <f t="shared" si="77"/>
        <v>0.67958823899999998</v>
      </c>
      <c r="V74">
        <f t="shared" si="78"/>
        <v>0.01</v>
      </c>
      <c r="W74">
        <f t="shared" si="83"/>
        <v>2.2994328606263416E-6</v>
      </c>
      <c r="X74">
        <f t="shared" si="84"/>
        <v>1.5626675284517879E-6</v>
      </c>
      <c r="Y74">
        <f t="shared" si="85"/>
        <v>2.2994328606263418E-8</v>
      </c>
      <c r="Z74">
        <f t="shared" si="86"/>
        <v>7.1377100356829029E-7</v>
      </c>
      <c r="AB74">
        <f t="shared" si="87"/>
        <v>-2.2161442793207797</v>
      </c>
      <c r="AC74">
        <f t="shared" si="79"/>
        <v>-1.9788716693400188</v>
      </c>
      <c r="AE74">
        <f t="shared" si="63"/>
        <v>0</v>
      </c>
      <c r="AF74">
        <f t="shared" si="64"/>
        <v>0</v>
      </c>
      <c r="AG74">
        <f t="shared" si="65"/>
        <v>-1.7844275089207256E-5</v>
      </c>
      <c r="AH74">
        <f t="shared" si="66"/>
        <v>-7.8133376422589398E-2</v>
      </c>
      <c r="AI74">
        <f t="shared" si="88"/>
        <v>-7.8151220697678603E-2</v>
      </c>
      <c r="AJ74">
        <f t="shared" si="67"/>
        <v>-0.23727260998076094</v>
      </c>
      <c r="AK74">
        <f t="shared" si="80"/>
        <v>-0.1551300995524546</v>
      </c>
      <c r="AL74">
        <f t="shared" si="89"/>
        <v>-0.47055393023089415</v>
      </c>
      <c r="AN74">
        <f t="shared" si="68"/>
        <v>0</v>
      </c>
      <c r="AO74">
        <f t="shared" si="69"/>
        <v>0</v>
      </c>
      <c r="AP74">
        <f t="shared" si="70"/>
        <v>-1.4618864543045246E-8</v>
      </c>
      <c r="AQ74">
        <f t="shared" si="71"/>
        <v>-6.4010515445564315E-5</v>
      </c>
      <c r="AR74">
        <f t="shared" si="72"/>
        <v>-6.4025134310107359E-5</v>
      </c>
      <c r="AS74">
        <f t="shared" si="73"/>
        <v>-1.9438481685263276E-4</v>
      </c>
      <c r="AT74">
        <f t="shared" si="74"/>
        <v>-1.2708983136435202E-4</v>
      </c>
      <c r="AU74">
        <f t="shared" si="75"/>
        <v>-3.8549978252709215E-4</v>
      </c>
      <c r="AW74">
        <v>71</v>
      </c>
      <c r="AX74">
        <f>IF(Z74&gt;0, (R74*SUMPRODUCT(K74:$K$98, X74:$X$98)-K74*$AZ$3)/Z74, 0)</f>
        <v>-2772418.1277289581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76"/>
        <v>0.12000000000000001</v>
      </c>
      <c r="I75" s="1">
        <f t="shared" si="31"/>
        <v>1.1200000000000001</v>
      </c>
      <c r="J75">
        <f t="shared" si="32"/>
        <v>0.89285714285714279</v>
      </c>
      <c r="K75">
        <f t="shared" si="82"/>
        <v>7.3147032101144531E-4</v>
      </c>
      <c r="L75" s="2">
        <v>72</v>
      </c>
      <c r="M75" s="8">
        <v>0.70796792399999997</v>
      </c>
      <c r="Q75" s="5">
        <f t="shared" si="81"/>
        <v>25</v>
      </c>
      <c r="R75">
        <f t="shared" si="61"/>
        <v>50000</v>
      </c>
      <c r="S75">
        <f t="shared" si="62"/>
        <v>-8777192.0094984882</v>
      </c>
      <c r="U75">
        <f t="shared" si="77"/>
        <v>0.70796792399999997</v>
      </c>
      <c r="V75">
        <f t="shared" si="78"/>
        <v>0.01</v>
      </c>
      <c r="W75">
        <f t="shared" si="83"/>
        <v>7.1377100356829029E-7</v>
      </c>
      <c r="X75">
        <f t="shared" si="84"/>
        <v>5.0532697560763907E-7</v>
      </c>
      <c r="Y75">
        <f t="shared" si="85"/>
        <v>7.1377100356829034E-9</v>
      </c>
      <c r="Z75">
        <f t="shared" si="86"/>
        <v>2.0130631792496832E-7</v>
      </c>
      <c r="AB75">
        <f t="shared" si="87"/>
        <v>-1.9788716693400188</v>
      </c>
      <c r="AC75">
        <f t="shared" si="79"/>
        <v>-1.7669042051525943</v>
      </c>
      <c r="AE75">
        <f t="shared" si="63"/>
        <v>0</v>
      </c>
      <c r="AF75">
        <f t="shared" si="64"/>
        <v>0</v>
      </c>
      <c r="AG75">
        <f t="shared" si="65"/>
        <v>-5.0326579481242077E-6</v>
      </c>
      <c r="AH75">
        <f t="shared" si="66"/>
        <v>-2.5266348780381954E-2</v>
      </c>
      <c r="AI75">
        <f t="shared" si="88"/>
        <v>-2.527138143833008E-2</v>
      </c>
      <c r="AJ75">
        <f t="shared" si="67"/>
        <v>-0.21196746418742451</v>
      </c>
      <c r="AK75">
        <f t="shared" si="80"/>
        <v>-0.13852101685380133</v>
      </c>
      <c r="AL75">
        <f t="shared" si="89"/>
        <v>-0.37575986247955595</v>
      </c>
      <c r="AN75">
        <f t="shared" si="68"/>
        <v>0</v>
      </c>
      <c r="AO75">
        <f t="shared" si="69"/>
        <v>0</v>
      </c>
      <c r="AP75">
        <f t="shared" si="70"/>
        <v>-3.6812399248552157E-9</v>
      </c>
      <c r="AQ75">
        <f t="shared" si="71"/>
        <v>-1.8481584253173129E-5</v>
      </c>
      <c r="AR75">
        <f t="shared" si="72"/>
        <v>-1.8485265493097982E-5</v>
      </c>
      <c r="AS75">
        <f t="shared" si="73"/>
        <v>-1.5504790907315744E-4</v>
      </c>
      <c r="AT75">
        <f t="shared" si="74"/>
        <v>-1.0132401266488189E-4</v>
      </c>
      <c r="AU75">
        <f t="shared" si="75"/>
        <v>-2.7485718723113732E-4</v>
      </c>
      <c r="AW75">
        <v>72</v>
      </c>
      <c r="AX75">
        <f>IF(Z75&gt;0, (R75*SUMPRODUCT(K75:$K$98, X75:$X$98)-K75*$AZ$3)/Z75, 0)</f>
        <v>-8777192.0094984882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76"/>
        <v>0.12000000000000001</v>
      </c>
      <c r="I76" s="1">
        <f t="shared" si="31"/>
        <v>1.1200000000000001</v>
      </c>
      <c r="J76">
        <f t="shared" si="32"/>
        <v>0.89285714285714279</v>
      </c>
      <c r="K76">
        <f t="shared" si="82"/>
        <v>6.5309850090307614E-4</v>
      </c>
      <c r="L76" s="2">
        <v>73</v>
      </c>
      <c r="M76" s="8">
        <v>0.73634663</v>
      </c>
      <c r="Q76" s="5">
        <f t="shared" si="81"/>
        <v>25</v>
      </c>
      <c r="R76">
        <f t="shared" si="61"/>
        <v>50000</v>
      </c>
      <c r="S76">
        <f t="shared" si="62"/>
        <v>-30895931.778525125</v>
      </c>
      <c r="U76">
        <f t="shared" si="77"/>
        <v>0.73634663</v>
      </c>
      <c r="V76">
        <f t="shared" si="78"/>
        <v>0.01</v>
      </c>
      <c r="W76">
        <f t="shared" si="83"/>
        <v>2.0130631792496832E-7</v>
      </c>
      <c r="X76">
        <f t="shared" si="84"/>
        <v>1.4823122880175902E-7</v>
      </c>
      <c r="Y76">
        <f t="shared" si="85"/>
        <v>2.0130631792496833E-9</v>
      </c>
      <c r="Z76">
        <f t="shared" si="86"/>
        <v>5.1062025943959618E-8</v>
      </c>
      <c r="AB76">
        <f t="shared" si="87"/>
        <v>-1.7669042051525943</v>
      </c>
      <c r="AC76">
        <f t="shared" si="79"/>
        <v>-1.5776088700378563</v>
      </c>
      <c r="AE76">
        <f t="shared" si="63"/>
        <v>0</v>
      </c>
      <c r="AF76">
        <f t="shared" si="64"/>
        <v>0</v>
      </c>
      <c r="AG76">
        <f t="shared" si="65"/>
        <v>-1.2765506485989905E-6</v>
      </c>
      <c r="AH76">
        <f t="shared" si="66"/>
        <v>-7.411561440087951E-3</v>
      </c>
      <c r="AI76">
        <f t="shared" si="88"/>
        <v>-7.4128379907365503E-3</v>
      </c>
      <c r="AJ76">
        <f t="shared" si="67"/>
        <v>-0.18929533511473795</v>
      </c>
      <c r="AK76">
        <f t="shared" si="80"/>
        <v>-0.12368329436068161</v>
      </c>
      <c r="AL76">
        <f t="shared" si="89"/>
        <v>-0.3203914674661561</v>
      </c>
      <c r="AN76">
        <f t="shared" si="68"/>
        <v>0</v>
      </c>
      <c r="AO76">
        <f t="shared" si="69"/>
        <v>0</v>
      </c>
      <c r="AP76">
        <f t="shared" si="70"/>
        <v>-8.3371331492685024E-10</v>
      </c>
      <c r="AQ76">
        <f t="shared" si="71"/>
        <v>-4.8404796658724853E-6</v>
      </c>
      <c r="AR76">
        <f t="shared" si="72"/>
        <v>-4.841313379187412E-6</v>
      </c>
      <c r="AS76">
        <f t="shared" si="73"/>
        <v>-1.2362849959138077E-4</v>
      </c>
      <c r="AT76">
        <f t="shared" si="74"/>
        <v>-8.0777374133715046E-5</v>
      </c>
      <c r="AU76">
        <f t="shared" si="75"/>
        <v>-2.0924718710428324E-4</v>
      </c>
      <c r="AW76">
        <v>73</v>
      </c>
      <c r="AX76">
        <f>IF(Z76&gt;0, (R76*SUMPRODUCT(K76:$K$98, X76:$X$98)-K76*$AZ$3)/Z76, 0)</f>
        <v>-30895931.778525125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76"/>
        <v>0.12000000000000001</v>
      </c>
      <c r="I77" s="1">
        <f t="shared" si="31"/>
        <v>1.1200000000000001</v>
      </c>
      <c r="J77">
        <f t="shared" si="32"/>
        <v>0.89285714285714279</v>
      </c>
      <c r="K77">
        <f t="shared" si="82"/>
        <v>5.8312366152060366E-4</v>
      </c>
      <c r="L77" s="2">
        <v>74</v>
      </c>
      <c r="M77" s="8">
        <v>0.76472631499999999</v>
      </c>
      <c r="Q77" s="5">
        <f t="shared" si="81"/>
        <v>25</v>
      </c>
      <c r="R77">
        <f t="shared" si="61"/>
        <v>50000</v>
      </c>
      <c r="S77">
        <f t="shared" si="62"/>
        <v>-122454316.0260195</v>
      </c>
      <c r="U77">
        <f t="shared" si="77"/>
        <v>0.76472631499999999</v>
      </c>
      <c r="V77">
        <f t="shared" si="78"/>
        <v>0.01</v>
      </c>
      <c r="W77">
        <f t="shared" si="83"/>
        <v>5.1062025943959618E-8</v>
      </c>
      <c r="X77">
        <f t="shared" si="84"/>
        <v>3.9048474936558638E-8</v>
      </c>
      <c r="Y77">
        <f t="shared" si="85"/>
        <v>5.1062025943959616E-10</v>
      </c>
      <c r="Z77">
        <f t="shared" si="86"/>
        <v>1.1502930747961384E-8</v>
      </c>
      <c r="AB77">
        <f t="shared" si="87"/>
        <v>-1.5776088700378563</v>
      </c>
      <c r="AC77">
        <f t="shared" si="79"/>
        <v>-1.4085835170362802</v>
      </c>
      <c r="AE77">
        <f t="shared" si="63"/>
        <v>0</v>
      </c>
      <c r="AF77">
        <f t="shared" si="64"/>
        <v>0</v>
      </c>
      <c r="AG77">
        <f t="shared" si="65"/>
        <v>-2.8757326869903461E-7</v>
      </c>
      <c r="AH77">
        <f t="shared" si="66"/>
        <v>-1.952423746827932E-3</v>
      </c>
      <c r="AI77">
        <f t="shared" si="88"/>
        <v>-1.952711320096631E-3</v>
      </c>
      <c r="AJ77">
        <f t="shared" si="67"/>
        <v>-0.16902535300157617</v>
      </c>
      <c r="AK77">
        <f t="shared" si="80"/>
        <v>-0.11043262090264995</v>
      </c>
      <c r="AL77">
        <f t="shared" si="89"/>
        <v>-0.28141068522432278</v>
      </c>
      <c r="AN77">
        <f t="shared" si="68"/>
        <v>0</v>
      </c>
      <c r="AO77">
        <f t="shared" si="69"/>
        <v>0</v>
      </c>
      <c r="AP77">
        <f t="shared" si="70"/>
        <v>-1.6769077739922946E-10</v>
      </c>
      <c r="AQ77">
        <f t="shared" si="71"/>
        <v>-1.1385044840900798E-6</v>
      </c>
      <c r="AR77">
        <f t="shared" si="72"/>
        <v>-1.1386721748674791E-6</v>
      </c>
      <c r="AS77">
        <f t="shared" si="73"/>
        <v>-9.8562682732091655E-5</v>
      </c>
      <c r="AT77">
        <f t="shared" si="74"/>
        <v>-6.4395874252069985E-5</v>
      </c>
      <c r="AU77">
        <f t="shared" si="75"/>
        <v>-1.6409722915902914E-4</v>
      </c>
      <c r="AW77">
        <v>74</v>
      </c>
      <c r="AX77">
        <f>IF(Z77&gt;0, (R77*SUMPRODUCT(K77:$K$98, X77:$X$98)-K77*$AZ$3)/Z77, 0)</f>
        <v>-122454316.0260195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76"/>
        <v>0.12000000000000001</v>
      </c>
      <c r="I78" s="1">
        <f t="shared" si="31"/>
        <v>1.1200000000000001</v>
      </c>
      <c r="J78">
        <f t="shared" si="32"/>
        <v>0.89285714285714279</v>
      </c>
      <c r="K78">
        <f t="shared" si="82"/>
        <v>5.2064612635768185E-4</v>
      </c>
      <c r="L78" s="2">
        <v>75</v>
      </c>
      <c r="M78" s="8">
        <v>0.79310599999999998</v>
      </c>
      <c r="Q78" s="5">
        <f t="shared" si="81"/>
        <v>25</v>
      </c>
      <c r="R78">
        <f t="shared" si="61"/>
        <v>50000</v>
      </c>
      <c r="S78">
        <f t="shared" si="62"/>
        <v>-555295216.74483514</v>
      </c>
      <c r="U78">
        <f t="shared" si="77"/>
        <v>0.79310599999999998</v>
      </c>
      <c r="V78">
        <f t="shared" si="78"/>
        <v>0.01</v>
      </c>
      <c r="W78">
        <f t="shared" si="83"/>
        <v>1.1502930747961384E-8</v>
      </c>
      <c r="X78">
        <f t="shared" si="84"/>
        <v>9.123043393792662E-9</v>
      </c>
      <c r="Y78">
        <f t="shared" si="85"/>
        <v>1.1502930747961384E-10</v>
      </c>
      <c r="Z78">
        <f t="shared" si="86"/>
        <v>2.2648580466891084E-9</v>
      </c>
      <c r="AB78">
        <f t="shared" si="87"/>
        <v>-1.4085835170362802</v>
      </c>
      <c r="AC78">
        <f t="shared" si="79"/>
        <v>-1.2576648399325123</v>
      </c>
      <c r="AE78">
        <f t="shared" si="63"/>
        <v>0</v>
      </c>
      <c r="AF78">
        <f t="shared" si="64"/>
        <v>0</v>
      </c>
      <c r="AG78">
        <f t="shared" si="65"/>
        <v>-5.6621451167227712E-8</v>
      </c>
      <c r="AH78">
        <f t="shared" si="66"/>
        <v>-4.5615216968963309E-4</v>
      </c>
      <c r="AI78">
        <f t="shared" si="88"/>
        <v>-4.5620879114080033E-4</v>
      </c>
      <c r="AJ78">
        <f t="shared" si="67"/>
        <v>-0.15091867710376783</v>
      </c>
      <c r="AK78">
        <f t="shared" si="80"/>
        <v>-9.8600846192539615E-2</v>
      </c>
      <c r="AL78">
        <f t="shared" si="89"/>
        <v>-0.24997573208744825</v>
      </c>
      <c r="AN78">
        <f t="shared" si="68"/>
        <v>0</v>
      </c>
      <c r="AO78">
        <f t="shared" si="69"/>
        <v>0</v>
      </c>
      <c r="AP78">
        <f t="shared" si="70"/>
        <v>-2.9479739218967752E-11</v>
      </c>
      <c r="AQ78">
        <f t="shared" si="71"/>
        <v>-2.3749386017855943E-7</v>
      </c>
      <c r="AR78">
        <f t="shared" si="72"/>
        <v>-2.3752333991777842E-7</v>
      </c>
      <c r="AS78">
        <f t="shared" si="73"/>
        <v>-7.8575224629102495E-5</v>
      </c>
      <c r="AT78">
        <f t="shared" si="74"/>
        <v>-5.1336148625735333E-5</v>
      </c>
      <c r="AU78">
        <f t="shared" si="75"/>
        <v>-1.3014889659475559E-4</v>
      </c>
      <c r="AW78">
        <v>75</v>
      </c>
      <c r="AX78">
        <f>IF(Z78&gt;0, (R78*SUMPRODUCT(K78:$K$98, X78:$X$98)-K78*$AZ$3)/Z78, 0)</f>
        <v>-555295216.74483514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76"/>
        <v>0.12000000000000001</v>
      </c>
      <c r="I79" s="1">
        <f t="shared" si="31"/>
        <v>1.1200000000000001</v>
      </c>
      <c r="J79">
        <f t="shared" si="32"/>
        <v>0.89285714285714279</v>
      </c>
      <c r="K79">
        <f t="shared" si="82"/>
        <v>4.6486261281935876E-4</v>
      </c>
      <c r="L79" s="2">
        <v>76</v>
      </c>
      <c r="M79" s="8">
        <v>1</v>
      </c>
      <c r="Q79" s="5">
        <f t="shared" si="81"/>
        <v>25</v>
      </c>
      <c r="R79">
        <f t="shared" si="61"/>
        <v>50000</v>
      </c>
      <c r="S79">
        <f t="shared" si="62"/>
        <v>0</v>
      </c>
      <c r="U79">
        <f t="shared" si="77"/>
        <v>1</v>
      </c>
      <c r="V79">
        <f t="shared" si="78"/>
        <v>0.01</v>
      </c>
      <c r="W79">
        <f t="shared" si="83"/>
        <v>2.2648580466891084E-9</v>
      </c>
      <c r="X79">
        <f t="shared" si="84"/>
        <v>2.2648580466891084E-9</v>
      </c>
      <c r="Y79">
        <f t="shared" si="85"/>
        <v>2.2648580466891087E-11</v>
      </c>
      <c r="Z79">
        <f t="shared" si="86"/>
        <v>0</v>
      </c>
      <c r="AB79">
        <f t="shared" si="87"/>
        <v>-1.2576648399325123</v>
      </c>
      <c r="AC79">
        <f t="shared" si="79"/>
        <v>0</v>
      </c>
      <c r="AE79">
        <f t="shared" si="63"/>
        <v>0</v>
      </c>
      <c r="AF79">
        <f t="shared" si="64"/>
        <v>0</v>
      </c>
      <c r="AG79">
        <f t="shared" si="65"/>
        <v>0</v>
      </c>
      <c r="AH79">
        <f t="shared" si="66"/>
        <v>-1.1324290233445542E-4</v>
      </c>
      <c r="AI79">
        <f t="shared" si="88"/>
        <v>-1.1324290233445542E-4</v>
      </c>
      <c r="AJ79">
        <f t="shared" si="67"/>
        <v>-1.2576648399325123</v>
      </c>
      <c r="AK79">
        <f t="shared" si="80"/>
        <v>-8.803653879527587E-2</v>
      </c>
      <c r="AL79">
        <f t="shared" si="89"/>
        <v>-1.3458146216301228</v>
      </c>
      <c r="AN79">
        <f t="shared" si="68"/>
        <v>0</v>
      </c>
      <c r="AO79">
        <f t="shared" si="69"/>
        <v>0</v>
      </c>
      <c r="AP79">
        <f t="shared" si="70"/>
        <v>0</v>
      </c>
      <c r="AQ79">
        <f t="shared" si="71"/>
        <v>-5.2642391462442407E-8</v>
      </c>
      <c r="AR79">
        <f t="shared" si="72"/>
        <v>-5.2642391462442407E-8</v>
      </c>
      <c r="AS79">
        <f t="shared" si="73"/>
        <v>-5.846413635420683E-4</v>
      </c>
      <c r="AT79">
        <f t="shared" si="74"/>
        <v>-4.0924895447944787E-5</v>
      </c>
      <c r="AU79">
        <f t="shared" si="75"/>
        <v>-6.2561890138147552E-4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>SUM(AN3:AN79)</f>
        <v>5077.4779646819734</v>
      </c>
      <c r="AO81" s="6">
        <f t="shared" ref="AO81:AU81" si="90">SUM(AO3:AO79)</f>
        <v>-507.74779646819735</v>
      </c>
      <c r="AP81" s="6">
        <f t="shared" si="90"/>
        <v>-518.7481072997474</v>
      </c>
      <c r="AQ81" s="6">
        <f t="shared" si="90"/>
        <v>-2415.5853014159434</v>
      </c>
      <c r="AR81" s="6">
        <f t="shared" si="90"/>
        <v>1635.3967594980825</v>
      </c>
      <c r="AS81" s="6">
        <f t="shared" si="90"/>
        <v>-262.0790757096396</v>
      </c>
      <c r="AT81" s="6">
        <f t="shared" si="90"/>
        <v>89.54185864297277</v>
      </c>
      <c r="AU81" s="6">
        <f t="shared" si="90"/>
        <v>1462.859542431418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D43C-814B-4F08-BF1B-0AAFD3D2ED33}">
  <sheetPr codeName="Sheet7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8094.9055583812824</v>
      </c>
      <c r="K3">
        <v>1</v>
      </c>
      <c r="L3" s="2">
        <v>0</v>
      </c>
      <c r="O3">
        <f>$C$3</f>
        <v>8094.9055583812824</v>
      </c>
      <c r="P3" s="2">
        <f>O3*C5</f>
        <v>809.49055583812833</v>
      </c>
      <c r="Q3" s="5">
        <f>B8</f>
        <v>273.14974180000002</v>
      </c>
      <c r="R3">
        <f t="shared" ref="R3:R34" si="0">$C$6</f>
        <v>50000</v>
      </c>
      <c r="S3">
        <f t="shared" ref="S3:S34" si="1">AX3</f>
        <v>0</v>
      </c>
      <c r="W3">
        <v>1</v>
      </c>
      <c r="Z3">
        <v>1</v>
      </c>
      <c r="AC3">
        <f>S3*Z3</f>
        <v>0</v>
      </c>
      <c r="AE3">
        <f t="shared" ref="AE3:AE34" si="2">$Z3*O3</f>
        <v>8094.9055583812824</v>
      </c>
      <c r="AF3">
        <f t="shared" ref="AF3:AF34" si="3">-$Z3*P3</f>
        <v>-809.49055583812833</v>
      </c>
      <c r="AG3">
        <f t="shared" ref="AG3:AG34" si="4">-$Z3*Q3</f>
        <v>-273.14974180000002</v>
      </c>
      <c r="AH3">
        <f t="shared" ref="AH3:AH34" si="5">-X3*R3</f>
        <v>0</v>
      </c>
      <c r="AI3">
        <f t="shared" ref="AI3:AI23" si="6">SUM(AE3:AH3)</f>
        <v>7012.2652607431537</v>
      </c>
      <c r="AJ3">
        <f t="shared" ref="AJ3:AJ34" si="7">AB3-AC3</f>
        <v>0</v>
      </c>
      <c r="AL3">
        <f t="shared" ref="AL3:AL23" si="8">SUM(AI3:AK3)</f>
        <v>7012.2652607431537</v>
      </c>
      <c r="AN3">
        <f t="shared" ref="AN3:AN34" si="9">AE3*$K3</f>
        <v>8094.9055583812824</v>
      </c>
      <c r="AO3">
        <f t="shared" ref="AO3:AO34" si="10">AF3*$K3</f>
        <v>-809.49055583812833</v>
      </c>
      <c r="AP3">
        <f t="shared" ref="AP3:AP34" si="11">AG3*$K3</f>
        <v>-273.14974180000002</v>
      </c>
      <c r="AQ3">
        <f t="shared" ref="AQ3:AQ34" si="12">AH3*$K3</f>
        <v>0</v>
      </c>
      <c r="AR3">
        <f t="shared" ref="AR3:AR34" si="13">AI3*$K3</f>
        <v>7012.2652607431537</v>
      </c>
      <c r="AS3">
        <f t="shared" ref="AS3:AS34" si="14">AJ3*$K3</f>
        <v>0</v>
      </c>
      <c r="AT3">
        <f t="shared" ref="AT3:AT34" si="15">AK3*$K3</f>
        <v>0</v>
      </c>
      <c r="AU3">
        <f t="shared" ref="AU3:AU34" si="16">AL3*$K3</f>
        <v>7012.2652607431537</v>
      </c>
      <c r="AW3">
        <v>0</v>
      </c>
      <c r="AX3">
        <f>IF(Z3&gt;0, (R3*SUMPRODUCT(K3:$K$98, X3:$X$98)-K3*$AZ$3)/Z3, 0)</f>
        <v>0</v>
      </c>
      <c r="AZ3">
        <f>C6*ABS(SUMPRODUCT(X4:X69, K4:K69))/1</f>
        <v>4037.9858168631918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7">G4+$C$9</f>
        <v>7.1900000000000006E-2</v>
      </c>
      <c r="I4" s="1">
        <f t="shared" ref="I4:I23" si="18">1+H4</f>
        <v>1.0719000000000001</v>
      </c>
      <c r="J4">
        <f t="shared" ref="J4:J23" si="19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</v>
      </c>
      <c r="S4">
        <f t="shared" si="1"/>
        <v>274.55652743555197</v>
      </c>
      <c r="U4">
        <f t="shared" ref="U4:U35" si="20">M4</f>
        <v>3.4760450000000001E-3</v>
      </c>
      <c r="V4">
        <f t="shared" ref="V4:V35" si="21">$C$10</f>
        <v>0.01</v>
      </c>
      <c r="W4">
        <f t="shared" ref="W4:W23" si="22">Z3</f>
        <v>1</v>
      </c>
      <c r="X4">
        <f t="shared" ref="X4:X23" si="23">U4*W4</f>
        <v>3.4760450000000001E-3</v>
      </c>
      <c r="Y4">
        <f t="shared" ref="Y4:Y23" si="24">V4*W4</f>
        <v>0.01</v>
      </c>
      <c r="Z4">
        <f t="shared" ref="Z4:Z23" si="25">MAX(0, W4-X4-Y4)</f>
        <v>0.98652395500000001</v>
      </c>
      <c r="AB4">
        <f t="shared" ref="AB4:AB23" si="26">AC3</f>
        <v>0</v>
      </c>
      <c r="AC4">
        <f>S4*Z4</f>
        <v>270.85659131678676</v>
      </c>
      <c r="AE4">
        <f t="shared" si="2"/>
        <v>0</v>
      </c>
      <c r="AF4">
        <f t="shared" si="3"/>
        <v>0</v>
      </c>
      <c r="AG4">
        <f t="shared" si="4"/>
        <v>0</v>
      </c>
      <c r="AH4">
        <f t="shared" si="5"/>
        <v>-173.80225000000002</v>
      </c>
      <c r="AI4">
        <f t="shared" si="6"/>
        <v>-173.80225000000002</v>
      </c>
      <c r="AJ4">
        <f t="shared" si="7"/>
        <v>-270.85659131678676</v>
      </c>
      <c r="AK4">
        <f t="shared" ref="AK4:AK35" si="27">G4*SUM(AB4:AB4, AE4:AF4)</f>
        <v>0</v>
      </c>
      <c r="AL4">
        <f t="shared" si="8"/>
        <v>-444.65884131678678</v>
      </c>
      <c r="AN4">
        <f t="shared" si="9"/>
        <v>0</v>
      </c>
      <c r="AO4">
        <f t="shared" si="10"/>
        <v>0</v>
      </c>
      <c r="AP4">
        <f t="shared" si="11"/>
        <v>0</v>
      </c>
      <c r="AQ4">
        <f t="shared" si="12"/>
        <v>-162.1440899337625</v>
      </c>
      <c r="AR4">
        <f t="shared" si="13"/>
        <v>-162.1440899337625</v>
      </c>
      <c r="AS4">
        <f t="shared" si="14"/>
        <v>-252.68830237595554</v>
      </c>
      <c r="AT4">
        <f t="shared" si="15"/>
        <v>0</v>
      </c>
      <c r="AU4">
        <f t="shared" si="16"/>
        <v>-414.83239230971805</v>
      </c>
      <c r="AW4">
        <v>1</v>
      </c>
      <c r="AX4">
        <f>IF(Z4&gt;0, (R4*SUMPRODUCT(K4:$K$98, X4:$X$98)-K4*$AZ$3)/Z4, 0)</f>
        <v>274.55652743555197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7"/>
        <v>9.0999999999999998E-2</v>
      </c>
      <c r="I5" s="1">
        <f t="shared" si="18"/>
        <v>1.091</v>
      </c>
      <c r="J5">
        <f t="shared" si="19"/>
        <v>0.91659028414298815</v>
      </c>
      <c r="K5">
        <f t="shared" ref="K5:K23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50000</v>
      </c>
      <c r="S5">
        <f t="shared" si="1"/>
        <v>434.62191803437668</v>
      </c>
      <c r="U5">
        <f t="shared" si="20"/>
        <v>3.6141120000000001E-3</v>
      </c>
      <c r="V5">
        <f t="shared" si="21"/>
        <v>0.01</v>
      </c>
      <c r="W5">
        <f t="shared" si="22"/>
        <v>0.98652395500000001</v>
      </c>
      <c r="X5">
        <f t="shared" si="23"/>
        <v>3.5654080640529599E-3</v>
      </c>
      <c r="Y5">
        <f t="shared" si="24"/>
        <v>9.86523955E-3</v>
      </c>
      <c r="Z5">
        <f t="shared" si="25"/>
        <v>0.97309330738594713</v>
      </c>
      <c r="AB5">
        <f t="shared" si="26"/>
        <v>270.85659131678676</v>
      </c>
      <c r="AC5">
        <f>S5*Z5</f>
        <v>422.92767968249564</v>
      </c>
      <c r="AE5">
        <f t="shared" si="2"/>
        <v>0</v>
      </c>
      <c r="AF5">
        <f t="shared" si="3"/>
        <v>0</v>
      </c>
      <c r="AG5">
        <f t="shared" si="4"/>
        <v>-24.327332684648677</v>
      </c>
      <c r="AH5">
        <f t="shared" si="5"/>
        <v>-178.270403202648</v>
      </c>
      <c r="AI5">
        <f t="shared" si="6"/>
        <v>-202.59773588729666</v>
      </c>
      <c r="AJ5">
        <f t="shared" si="7"/>
        <v>-152.07108836570887</v>
      </c>
      <c r="AK5">
        <f t="shared" si="27"/>
        <v>11.105120243988258</v>
      </c>
      <c r="AL5">
        <f t="shared" si="8"/>
        <v>-343.56370400901727</v>
      </c>
      <c r="AN5">
        <f t="shared" si="9"/>
        <v>0</v>
      </c>
      <c r="AO5">
        <f t="shared" si="10"/>
        <v>0</v>
      </c>
      <c r="AP5">
        <f t="shared" si="11"/>
        <v>-20.802497227225611</v>
      </c>
      <c r="AQ5">
        <f t="shared" si="12"/>
        <v>-152.44045109226624</v>
      </c>
      <c r="AR5">
        <f t="shared" si="13"/>
        <v>-173.24294831949186</v>
      </c>
      <c r="AS5">
        <f t="shared" si="14"/>
        <v>-130.03720691767754</v>
      </c>
      <c r="AT5">
        <f t="shared" si="15"/>
        <v>9.4960773578498436</v>
      </c>
      <c r="AU5">
        <f t="shared" si="16"/>
        <v>-293.78407787931957</v>
      </c>
      <c r="AW5">
        <v>2</v>
      </c>
      <c r="AX5">
        <f>IF(Z5&gt;0, (R5*SUMPRODUCT(K5:$K$98, X5:$X$98)-K5*$AZ$3)/Z5, 0)</f>
        <v>434.62191803437668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7"/>
        <v>0.10850000000000001</v>
      </c>
      <c r="I6" s="1">
        <f t="shared" si="18"/>
        <v>1.1085</v>
      </c>
      <c r="J6">
        <f t="shared" si="19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50000</v>
      </c>
      <c r="S6">
        <f t="shared" si="1"/>
        <v>634.00519628907716</v>
      </c>
      <c r="U6">
        <f t="shared" si="20"/>
        <v>3.757594E-3</v>
      </c>
      <c r="V6">
        <f t="shared" si="21"/>
        <v>0.01</v>
      </c>
      <c r="W6">
        <f t="shared" si="22"/>
        <v>0.97309330738594713</v>
      </c>
      <c r="X6">
        <f t="shared" si="23"/>
        <v>3.6564895732735907E-3</v>
      </c>
      <c r="Y6">
        <f t="shared" si="24"/>
        <v>9.7309330738594713E-3</v>
      </c>
      <c r="Z6">
        <f t="shared" si="25"/>
        <v>0.95970588473881402</v>
      </c>
      <c r="AB6">
        <f t="shared" si="26"/>
        <v>422.92767968249564</v>
      </c>
      <c r="AC6">
        <f t="shared" ref="AC6:AC69" si="30">S6*Z6</f>
        <v>608.45851783361422</v>
      </c>
      <c r="AE6">
        <f t="shared" si="2"/>
        <v>0</v>
      </c>
      <c r="AF6">
        <f t="shared" si="3"/>
        <v>0</v>
      </c>
      <c r="AG6">
        <f t="shared" si="4"/>
        <v>-23.992647118470352</v>
      </c>
      <c r="AH6">
        <f t="shared" si="5"/>
        <v>-182.82447866367954</v>
      </c>
      <c r="AI6">
        <f t="shared" si="6"/>
        <v>-206.8171257821499</v>
      </c>
      <c r="AJ6">
        <f t="shared" si="7"/>
        <v>-185.53083815111859</v>
      </c>
      <c r="AK6">
        <f t="shared" si="27"/>
        <v>24.741269261425995</v>
      </c>
      <c r="AL6">
        <f t="shared" si="8"/>
        <v>-367.60669467184249</v>
      </c>
      <c r="AN6">
        <f t="shared" si="9"/>
        <v>0</v>
      </c>
      <c r="AO6">
        <f t="shared" si="10"/>
        <v>0</v>
      </c>
      <c r="AP6">
        <f t="shared" si="11"/>
        <v>-18.508168620827529</v>
      </c>
      <c r="AQ6">
        <f t="shared" si="12"/>
        <v>-141.03263647458655</v>
      </c>
      <c r="AR6">
        <f t="shared" si="13"/>
        <v>-159.5408050954141</v>
      </c>
      <c r="AS6">
        <f t="shared" si="14"/>
        <v>-143.12034932656016</v>
      </c>
      <c r="AT6">
        <f t="shared" si="15"/>
        <v>19.085663250190112</v>
      </c>
      <c r="AU6">
        <f t="shared" si="16"/>
        <v>-283.57549117178417</v>
      </c>
      <c r="AW6">
        <v>3</v>
      </c>
      <c r="AX6">
        <f>IF(Z6&gt;0, (R6*SUMPRODUCT(K6:$K$98, X6:$X$98)-K6*$AZ$3)/Z6, 0)</f>
        <v>634.00519628907716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7"/>
        <v>9.9099999999999994E-2</v>
      </c>
      <c r="I7" s="1">
        <f t="shared" si="18"/>
        <v>1.0991</v>
      </c>
      <c r="J7">
        <f t="shared" si="19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50000</v>
      </c>
      <c r="S7">
        <f t="shared" si="1"/>
        <v>790.70122298126887</v>
      </c>
      <c r="U7">
        <f t="shared" si="20"/>
        <v>3.9119039999999999E-3</v>
      </c>
      <c r="V7">
        <f t="shared" si="21"/>
        <v>0.01</v>
      </c>
      <c r="W7">
        <f t="shared" si="22"/>
        <v>0.95970588473881402</v>
      </c>
      <c r="X7">
        <f t="shared" si="23"/>
        <v>3.7542772893333055E-3</v>
      </c>
      <c r="Y7">
        <f t="shared" si="24"/>
        <v>9.5970588473881409E-3</v>
      </c>
      <c r="Z7">
        <f t="shared" si="25"/>
        <v>0.94635454860209256</v>
      </c>
      <c r="AB7">
        <f t="shared" si="26"/>
        <v>608.45851783361422</v>
      </c>
      <c r="AC7">
        <f t="shared" si="30"/>
        <v>748.28369895356127</v>
      </c>
      <c r="AE7">
        <f t="shared" si="2"/>
        <v>0</v>
      </c>
      <c r="AF7">
        <f t="shared" si="3"/>
        <v>0</v>
      </c>
      <c r="AG7">
        <f t="shared" si="4"/>
        <v>-23.658863715052313</v>
      </c>
      <c r="AH7">
        <f t="shared" si="5"/>
        <v>-187.71386446666529</v>
      </c>
      <c r="AI7">
        <f t="shared" si="6"/>
        <v>-211.3727281817176</v>
      </c>
      <c r="AJ7">
        <f t="shared" si="7"/>
        <v>-139.82518111994705</v>
      </c>
      <c r="AK7">
        <f t="shared" si="27"/>
        <v>29.875313225630457</v>
      </c>
      <c r="AL7">
        <f t="shared" si="8"/>
        <v>-321.32259607603419</v>
      </c>
      <c r="AN7">
        <f t="shared" si="9"/>
        <v>0</v>
      </c>
      <c r="AO7">
        <f t="shared" si="10"/>
        <v>0</v>
      </c>
      <c r="AP7">
        <f t="shared" si="11"/>
        <v>-16.605117601454612</v>
      </c>
      <c r="AQ7">
        <f t="shared" si="12"/>
        <v>-131.74811911653117</v>
      </c>
      <c r="AR7">
        <f t="shared" si="13"/>
        <v>-148.35323671798579</v>
      </c>
      <c r="AS7">
        <f t="shared" si="14"/>
        <v>-98.137155025928848</v>
      </c>
      <c r="AT7">
        <f t="shared" si="15"/>
        <v>20.968170554034959</v>
      </c>
      <c r="AU7">
        <f t="shared" si="16"/>
        <v>-225.52222118987967</v>
      </c>
      <c r="AW7">
        <v>4</v>
      </c>
      <c r="AX7">
        <f>IF(Z7&gt;0, (R7*SUMPRODUCT(K7:$K$98, X7:$X$98)-K7*$AZ$3)/Z7, 0)</f>
        <v>790.70122298126887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7"/>
        <v>7.1300000000000002E-2</v>
      </c>
      <c r="I8" s="1">
        <f t="shared" si="18"/>
        <v>1.0712999999999999</v>
      </c>
      <c r="J8">
        <f t="shared" si="19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50000</v>
      </c>
      <c r="S8">
        <f t="shared" si="1"/>
        <v>862.94948721604271</v>
      </c>
      <c r="U8">
        <f t="shared" si="20"/>
        <v>4.0806530000000001E-3</v>
      </c>
      <c r="V8">
        <f t="shared" si="21"/>
        <v>0.01</v>
      </c>
      <c r="W8">
        <f t="shared" si="22"/>
        <v>0.94635454860209256</v>
      </c>
      <c r="X8">
        <f t="shared" si="23"/>
        <v>3.8617445278167749E-3</v>
      </c>
      <c r="Y8">
        <f t="shared" si="24"/>
        <v>9.4635454860209252E-3</v>
      </c>
      <c r="Z8">
        <f t="shared" si="25"/>
        <v>0.93302925858825492</v>
      </c>
      <c r="AB8">
        <f t="shared" si="26"/>
        <v>748.28369895356127</v>
      </c>
      <c r="AC8">
        <f t="shared" si="30"/>
        <v>805.15712025629909</v>
      </c>
      <c r="AE8">
        <f t="shared" si="2"/>
        <v>0</v>
      </c>
      <c r="AF8">
        <f t="shared" si="3"/>
        <v>0</v>
      </c>
      <c r="AG8">
        <f t="shared" si="4"/>
        <v>-23.325731464706372</v>
      </c>
      <c r="AH8">
        <f t="shared" si="5"/>
        <v>-193.08722639083874</v>
      </c>
      <c r="AI8">
        <f t="shared" si="6"/>
        <v>-216.4129578555451</v>
      </c>
      <c r="AJ8">
        <f t="shared" si="7"/>
        <v>-56.873421302737825</v>
      </c>
      <c r="AK8">
        <f t="shared" si="27"/>
        <v>15.938442787710855</v>
      </c>
      <c r="AL8">
        <f t="shared" si="8"/>
        <v>-257.34793637057203</v>
      </c>
      <c r="AN8">
        <f t="shared" si="9"/>
        <v>0</v>
      </c>
      <c r="AO8">
        <f t="shared" si="10"/>
        <v>0</v>
      </c>
      <c r="AP8">
        <f t="shared" si="11"/>
        <v>-15.281720062059497</v>
      </c>
      <c r="AQ8">
        <f t="shared" si="12"/>
        <v>-126.4999961835687</v>
      </c>
      <c r="AR8">
        <f t="shared" si="13"/>
        <v>-141.78171624562819</v>
      </c>
      <c r="AS8">
        <f t="shared" si="14"/>
        <v>-37.260297908987837</v>
      </c>
      <c r="AT8">
        <f t="shared" si="15"/>
        <v>10.441979977154579</v>
      </c>
      <c r="AU8">
        <f t="shared" si="16"/>
        <v>-168.60003417746142</v>
      </c>
      <c r="AW8">
        <v>5</v>
      </c>
      <c r="AX8">
        <f>IF(Z8&gt;0, (R8*SUMPRODUCT(K8:$K$98, X8:$X$98)-K8*$AZ$3)/Z8, 0)</f>
        <v>862.94948721604271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7"/>
        <v>5.5900000000000005E-2</v>
      </c>
      <c r="I9" s="1">
        <f t="shared" si="18"/>
        <v>1.0559000000000001</v>
      </c>
      <c r="J9">
        <f t="shared" si="19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50000</v>
      </c>
      <c r="S9">
        <f t="shared" si="1"/>
        <v>890.18992775894458</v>
      </c>
      <c r="U9">
        <f t="shared" si="20"/>
        <v>4.2836929999999999E-3</v>
      </c>
      <c r="V9">
        <f t="shared" si="21"/>
        <v>0.01</v>
      </c>
      <c r="W9">
        <f t="shared" si="22"/>
        <v>0.93302925858825492</v>
      </c>
      <c r="X9">
        <f t="shared" si="23"/>
        <v>3.9968109038096972E-3</v>
      </c>
      <c r="Y9">
        <f t="shared" si="24"/>
        <v>9.3302925858825495E-3</v>
      </c>
      <c r="Z9">
        <f t="shared" si="25"/>
        <v>0.91970215509856268</v>
      </c>
      <c r="AB9">
        <f t="shared" si="26"/>
        <v>805.15712025629909</v>
      </c>
      <c r="AC9">
        <f t="shared" si="30"/>
        <v>818.70959500693516</v>
      </c>
      <c r="AE9">
        <f t="shared" si="2"/>
        <v>0</v>
      </c>
      <c r="AF9">
        <f t="shared" si="3"/>
        <v>0</v>
      </c>
      <c r="AG9">
        <f t="shared" si="4"/>
        <v>-22.992553877464069</v>
      </c>
      <c r="AH9">
        <f t="shared" si="5"/>
        <v>-199.84054519048485</v>
      </c>
      <c r="AI9">
        <f t="shared" si="6"/>
        <v>-222.83309906794892</v>
      </c>
      <c r="AJ9">
        <f t="shared" si="7"/>
        <v>-13.552474750636065</v>
      </c>
      <c r="AK9">
        <f t="shared" si="27"/>
        <v>4.7504270095121646</v>
      </c>
      <c r="AL9">
        <f t="shared" si="8"/>
        <v>-231.63514680907284</v>
      </c>
      <c r="AN9">
        <f t="shared" si="9"/>
        <v>0</v>
      </c>
      <c r="AO9">
        <f t="shared" si="10"/>
        <v>0</v>
      </c>
      <c r="AP9">
        <f t="shared" si="11"/>
        <v>-14.265972785473149</v>
      </c>
      <c r="AQ9">
        <f t="shared" si="12"/>
        <v>-123.99317597841429</v>
      </c>
      <c r="AR9">
        <f t="shared" si="13"/>
        <v>-138.25914876388745</v>
      </c>
      <c r="AS9">
        <f t="shared" si="14"/>
        <v>-8.4087760323956751</v>
      </c>
      <c r="AT9">
        <f t="shared" si="15"/>
        <v>2.9474525882703588</v>
      </c>
      <c r="AU9">
        <f t="shared" si="16"/>
        <v>-143.72047220801278</v>
      </c>
      <c r="AW9">
        <v>6</v>
      </c>
      <c r="AX9">
        <f>IF(Z9&gt;0, (R9*SUMPRODUCT(K9:$K$98, X9:$X$98)-K9*$AZ$3)/Z9, 0)</f>
        <v>890.18992775894458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7"/>
        <v>5.4100000000000002E-2</v>
      </c>
      <c r="I10" s="1">
        <f t="shared" si="18"/>
        <v>1.0541</v>
      </c>
      <c r="J10">
        <f t="shared" si="19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50000</v>
      </c>
      <c r="S10">
        <f t="shared" si="1"/>
        <v>908.35537769274924</v>
      </c>
      <c r="U10">
        <f t="shared" si="20"/>
        <v>4.5002690000000003E-3</v>
      </c>
      <c r="V10">
        <f t="shared" si="21"/>
        <v>0.01</v>
      </c>
      <c r="W10">
        <f t="shared" si="22"/>
        <v>0.91970215509856268</v>
      </c>
      <c r="X10">
        <f t="shared" si="23"/>
        <v>4.1389070978232537E-3</v>
      </c>
      <c r="Y10">
        <f t="shared" si="24"/>
        <v>9.1970215509856266E-3</v>
      </c>
      <c r="Z10">
        <f t="shared" si="25"/>
        <v>0.90636622644975373</v>
      </c>
      <c r="AB10">
        <f t="shared" si="26"/>
        <v>818.70959500693516</v>
      </c>
      <c r="AC10">
        <f t="shared" si="30"/>
        <v>823.30263595471797</v>
      </c>
      <c r="AE10">
        <f t="shared" si="2"/>
        <v>0</v>
      </c>
      <c r="AF10">
        <f t="shared" si="3"/>
        <v>0</v>
      </c>
      <c r="AG10">
        <f t="shared" si="4"/>
        <v>-22.659155661243844</v>
      </c>
      <c r="AH10">
        <f t="shared" si="5"/>
        <v>-206.94535489116268</v>
      </c>
      <c r="AI10">
        <f t="shared" si="6"/>
        <v>-229.60451055240651</v>
      </c>
      <c r="AJ10">
        <f t="shared" si="7"/>
        <v>-4.5930409477828107</v>
      </c>
      <c r="AK10">
        <f t="shared" si="27"/>
        <v>3.3567093395284346</v>
      </c>
      <c r="AL10">
        <f t="shared" si="8"/>
        <v>-230.84084216066088</v>
      </c>
      <c r="AN10">
        <f t="shared" si="9"/>
        <v>0</v>
      </c>
      <c r="AO10">
        <f t="shared" si="10"/>
        <v>0</v>
      </c>
      <c r="AP10">
        <f t="shared" si="11"/>
        <v>-13.337550841985683</v>
      </c>
      <c r="AQ10">
        <f t="shared" si="12"/>
        <v>-121.81143170725446</v>
      </c>
      <c r="AR10">
        <f t="shared" si="13"/>
        <v>-135.14898254924015</v>
      </c>
      <c r="AS10">
        <f t="shared" si="14"/>
        <v>-2.7035392702277137</v>
      </c>
      <c r="AT10">
        <f t="shared" si="15"/>
        <v>1.9758141983332433</v>
      </c>
      <c r="AU10">
        <f t="shared" si="16"/>
        <v>-135.87670762113461</v>
      </c>
      <c r="AW10">
        <v>7</v>
      </c>
      <c r="AX10">
        <f>IF(Z10&gt;0, (R10*SUMPRODUCT(K10:$K$98, X10:$X$98)-K10*$AZ$3)/Z10, 0)</f>
        <v>908.35537769274924</v>
      </c>
    </row>
    <row r="11" spans="1:52" x14ac:dyDescent="0.25">
      <c r="A11" t="s">
        <v>33</v>
      </c>
      <c r="C11" s="26">
        <f>AU71</f>
        <v>2347.7258019690048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7"/>
        <v>5.2400000000000002E-2</v>
      </c>
      <c r="I11" s="1">
        <f t="shared" si="18"/>
        <v>1.0524</v>
      </c>
      <c r="J11">
        <f t="shared" si="19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50000</v>
      </c>
      <c r="S11">
        <f t="shared" si="1"/>
        <v>918.0391274208265</v>
      </c>
      <c r="U11">
        <f t="shared" si="20"/>
        <v>4.7150400000000002E-3</v>
      </c>
      <c r="V11">
        <f t="shared" si="21"/>
        <v>0.01</v>
      </c>
      <c r="W11">
        <f t="shared" si="22"/>
        <v>0.90636622644975373</v>
      </c>
      <c r="X11">
        <f t="shared" si="23"/>
        <v>4.2735530123596474E-3</v>
      </c>
      <c r="Y11">
        <f t="shared" si="24"/>
        <v>9.0636622644975368E-3</v>
      </c>
      <c r="Z11">
        <f t="shared" si="25"/>
        <v>0.89302901117289657</v>
      </c>
      <c r="AB11">
        <f t="shared" si="26"/>
        <v>823.30263595471797</v>
      </c>
      <c r="AC11">
        <f t="shared" si="30"/>
        <v>819.83557417864949</v>
      </c>
      <c r="AE11">
        <f t="shared" si="2"/>
        <v>0</v>
      </c>
      <c r="AF11">
        <f t="shared" si="3"/>
        <v>0</v>
      </c>
      <c r="AG11">
        <f t="shared" si="4"/>
        <v>-22.325725279322413</v>
      </c>
      <c r="AH11">
        <f t="shared" si="5"/>
        <v>-213.67765061798238</v>
      </c>
      <c r="AI11">
        <f t="shared" si="6"/>
        <v>-236.00337589730481</v>
      </c>
      <c r="AJ11">
        <f t="shared" si="7"/>
        <v>3.4670617760684763</v>
      </c>
      <c r="AK11">
        <f t="shared" si="27"/>
        <v>1.9759263262913229</v>
      </c>
      <c r="AL11">
        <f t="shared" si="8"/>
        <v>-230.560387794945</v>
      </c>
      <c r="AN11">
        <f t="shared" si="9"/>
        <v>0</v>
      </c>
      <c r="AO11">
        <f t="shared" si="10"/>
        <v>0</v>
      </c>
      <c r="AP11">
        <f t="shared" si="11"/>
        <v>-12.486970969064833</v>
      </c>
      <c r="AQ11">
        <f t="shared" si="12"/>
        <v>-119.51175545799352</v>
      </c>
      <c r="AR11">
        <f t="shared" si="13"/>
        <v>-131.99872642705836</v>
      </c>
      <c r="AS11">
        <f t="shared" si="14"/>
        <v>1.9391575952884506</v>
      </c>
      <c r="AT11">
        <f t="shared" si="15"/>
        <v>1.1051526597553616</v>
      </c>
      <c r="AU11">
        <f t="shared" si="16"/>
        <v>-128.95441617201453</v>
      </c>
      <c r="AW11">
        <v>8</v>
      </c>
      <c r="AX11">
        <f>IF(Z11&gt;0, (R11*SUMPRODUCT(K11:$K$98, X11:$X$98)-K11*$AZ$3)/Z11, 0)</f>
        <v>918.0391274208265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7"/>
        <v>5.2299999999999999E-2</v>
      </c>
      <c r="I12" s="1">
        <f t="shared" si="18"/>
        <v>1.0523</v>
      </c>
      <c r="J12">
        <f t="shared" si="19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50000</v>
      </c>
      <c r="S12">
        <f t="shared" si="1"/>
        <v>923.71699459996614</v>
      </c>
      <c r="U12">
        <f t="shared" si="20"/>
        <v>4.9523709999999997E-3</v>
      </c>
      <c r="V12">
        <f t="shared" si="21"/>
        <v>0.01</v>
      </c>
      <c r="W12">
        <f t="shared" si="22"/>
        <v>0.89302901117289657</v>
      </c>
      <c r="X12">
        <f t="shared" si="23"/>
        <v>4.4226109770913284E-3</v>
      </c>
      <c r="Y12">
        <f t="shared" si="24"/>
        <v>8.9302901117289651E-3</v>
      </c>
      <c r="Z12">
        <f t="shared" si="25"/>
        <v>0.87967611008407631</v>
      </c>
      <c r="AB12">
        <f t="shared" si="26"/>
        <v>819.83557417864949</v>
      </c>
      <c r="AC12">
        <f t="shared" si="30"/>
        <v>812.57177262825189</v>
      </c>
      <c r="AE12">
        <f t="shared" si="2"/>
        <v>0</v>
      </c>
      <c r="AF12">
        <f t="shared" si="3"/>
        <v>0</v>
      </c>
      <c r="AG12">
        <f t="shared" si="4"/>
        <v>-21.991902752101907</v>
      </c>
      <c r="AH12">
        <f t="shared" si="5"/>
        <v>-221.13054885456643</v>
      </c>
      <c r="AI12">
        <f t="shared" si="6"/>
        <v>-243.12245160666833</v>
      </c>
      <c r="AJ12">
        <f t="shared" si="7"/>
        <v>7.2638015503976021</v>
      </c>
      <c r="AK12">
        <f t="shared" si="27"/>
        <v>1.8856218206108939</v>
      </c>
      <c r="AL12">
        <f t="shared" si="8"/>
        <v>-233.97302823565983</v>
      </c>
      <c r="AN12">
        <f t="shared" si="9"/>
        <v>0</v>
      </c>
      <c r="AO12">
        <f t="shared" si="10"/>
        <v>0</v>
      </c>
      <c r="AP12">
        <f t="shared" si="11"/>
        <v>-11.688930102127859</v>
      </c>
      <c r="AQ12">
        <f t="shared" si="12"/>
        <v>-117.53323748938243</v>
      </c>
      <c r="AR12">
        <f t="shared" si="13"/>
        <v>-129.2221675915103</v>
      </c>
      <c r="AS12">
        <f t="shared" si="14"/>
        <v>3.8607877433529723</v>
      </c>
      <c r="AT12">
        <f t="shared" si="15"/>
        <v>1.0022280431401609</v>
      </c>
      <c r="AU12">
        <f t="shared" si="16"/>
        <v>-124.35915180501715</v>
      </c>
      <c r="AW12">
        <v>9</v>
      </c>
      <c r="AX12">
        <f>IF(Z12&gt;0, (R12*SUMPRODUCT(K12:$K$98, X12:$X$98)-K12*$AZ$3)/Z12, 0)</f>
        <v>923.71699459996614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7"/>
        <v>5.2000000000000005E-2</v>
      </c>
      <c r="I13" s="1">
        <f t="shared" si="18"/>
        <v>1.052</v>
      </c>
      <c r="J13">
        <f t="shared" si="19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50000</v>
      </c>
      <c r="S13">
        <f t="shared" si="1"/>
        <v>924.76599535804803</v>
      </c>
      <c r="U13">
        <f t="shared" si="20"/>
        <v>5.2041409999999998E-3</v>
      </c>
      <c r="V13">
        <f t="shared" si="21"/>
        <v>0.01</v>
      </c>
      <c r="W13">
        <f t="shared" si="22"/>
        <v>0.87967611008407631</v>
      </c>
      <c r="X13">
        <f t="shared" si="23"/>
        <v>4.5779585112090551E-3</v>
      </c>
      <c r="Y13">
        <f t="shared" si="24"/>
        <v>8.796761100840763E-3</v>
      </c>
      <c r="Z13">
        <f t="shared" si="25"/>
        <v>0.86630139047202659</v>
      </c>
      <c r="AB13">
        <f t="shared" si="26"/>
        <v>812.57177262825189</v>
      </c>
      <c r="AC13">
        <f t="shared" si="30"/>
        <v>801.12606763992471</v>
      </c>
      <c r="AE13">
        <f t="shared" si="2"/>
        <v>0</v>
      </c>
      <c r="AF13">
        <f t="shared" si="3"/>
        <v>0</v>
      </c>
      <c r="AG13">
        <f t="shared" si="4"/>
        <v>-21.657534761800665</v>
      </c>
      <c r="AH13">
        <f t="shared" si="5"/>
        <v>-228.89792556045276</v>
      </c>
      <c r="AI13">
        <f t="shared" si="6"/>
        <v>-250.55546032225342</v>
      </c>
      <c r="AJ13">
        <f t="shared" si="7"/>
        <v>11.445704988327179</v>
      </c>
      <c r="AK13">
        <f t="shared" si="27"/>
        <v>1.6251435452565037</v>
      </c>
      <c r="AL13">
        <f t="shared" si="8"/>
        <v>-237.48461178866975</v>
      </c>
      <c r="AN13">
        <f t="shared" si="9"/>
        <v>0</v>
      </c>
      <c r="AO13">
        <f t="shared" si="10"/>
        <v>0</v>
      </c>
      <c r="AP13">
        <f t="shared" si="11"/>
        <v>-10.942214791555099</v>
      </c>
      <c r="AQ13">
        <f t="shared" si="12"/>
        <v>-115.64798553349387</v>
      </c>
      <c r="AR13">
        <f t="shared" si="13"/>
        <v>-126.59020032504897</v>
      </c>
      <c r="AS13">
        <f t="shared" si="14"/>
        <v>5.7828078680473389</v>
      </c>
      <c r="AT13">
        <f t="shared" si="15"/>
        <v>0.82108466798681512</v>
      </c>
      <c r="AU13">
        <f t="shared" si="16"/>
        <v>-119.98630778901482</v>
      </c>
      <c r="AW13">
        <v>10</v>
      </c>
      <c r="AX13">
        <f>IF(Z13&gt;0, (R13*SUMPRODUCT(K13:$K$98, X13:$X$98)-K13*$AZ$3)/Z13, 0)</f>
        <v>924.76599535804803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7"/>
        <v>5.1800000000000006E-2</v>
      </c>
      <c r="I14" s="1">
        <f t="shared" si="18"/>
        <v>1.0518000000000001</v>
      </c>
      <c r="J14">
        <f t="shared" si="19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50000</v>
      </c>
      <c r="S14">
        <f t="shared" si="1"/>
        <v>921.52076378588413</v>
      </c>
      <c r="U14">
        <f t="shared" si="20"/>
        <v>5.4847869999999996E-3</v>
      </c>
      <c r="V14">
        <f t="shared" si="21"/>
        <v>0.01</v>
      </c>
      <c r="W14">
        <f t="shared" si="22"/>
        <v>0.86630139047202659</v>
      </c>
      <c r="X14">
        <f t="shared" si="23"/>
        <v>4.7514786045428949E-3</v>
      </c>
      <c r="Y14">
        <f t="shared" si="24"/>
        <v>8.6630139047202664E-3</v>
      </c>
      <c r="Z14">
        <f t="shared" si="25"/>
        <v>0.8528868979627634</v>
      </c>
      <c r="AB14">
        <f t="shared" si="26"/>
        <v>801.12606763992471</v>
      </c>
      <c r="AC14">
        <f t="shared" si="30"/>
        <v>785.95298563361916</v>
      </c>
      <c r="AE14">
        <f t="shared" si="2"/>
        <v>0</v>
      </c>
      <c r="AF14">
        <f t="shared" si="3"/>
        <v>0</v>
      </c>
      <c r="AG14">
        <f t="shared" si="4"/>
        <v>-21.322172449069086</v>
      </c>
      <c r="AH14">
        <f t="shared" si="5"/>
        <v>-237.57393022714476</v>
      </c>
      <c r="AI14">
        <f t="shared" si="6"/>
        <v>-258.89610267621384</v>
      </c>
      <c r="AJ14">
        <f t="shared" si="7"/>
        <v>15.173082006305549</v>
      </c>
      <c r="AK14">
        <f t="shared" si="27"/>
        <v>1.4420269217518644</v>
      </c>
      <c r="AL14">
        <f t="shared" si="8"/>
        <v>-242.28099374815642</v>
      </c>
      <c r="AN14">
        <f t="shared" si="9"/>
        <v>0</v>
      </c>
      <c r="AO14">
        <f t="shared" si="10"/>
        <v>0</v>
      </c>
      <c r="AP14">
        <f t="shared" si="11"/>
        <v>-10.242229441148144</v>
      </c>
      <c r="AQ14">
        <f t="shared" si="12"/>
        <v>-114.12001795004583</v>
      </c>
      <c r="AR14">
        <f t="shared" si="13"/>
        <v>-124.36224739119397</v>
      </c>
      <c r="AS14">
        <f t="shared" si="14"/>
        <v>7.2884781139983126</v>
      </c>
      <c r="AT14">
        <f t="shared" si="15"/>
        <v>0.69268601162354859</v>
      </c>
      <c r="AU14">
        <f t="shared" si="16"/>
        <v>-116.38108326557212</v>
      </c>
      <c r="AW14">
        <v>11</v>
      </c>
      <c r="AX14">
        <f>IF(Z14&gt;0, (R14*SUMPRODUCT(K14:$K$98, X14:$X$98)-K14*$AZ$3)/Z14, 0)</f>
        <v>921.52076378588413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7"/>
        <v>5.4100000000000002E-2</v>
      </c>
      <c r="I15" s="1">
        <f t="shared" si="18"/>
        <v>1.0541</v>
      </c>
      <c r="J15">
        <f t="shared" si="19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50000</v>
      </c>
      <c r="S15">
        <f t="shared" si="1"/>
        <v>918.96498805103442</v>
      </c>
      <c r="U15">
        <f t="shared" si="20"/>
        <v>5.8078460000000002E-3</v>
      </c>
      <c r="V15">
        <f t="shared" si="21"/>
        <v>0.01</v>
      </c>
      <c r="W15">
        <f t="shared" si="22"/>
        <v>0.8528868979627634</v>
      </c>
      <c r="X15">
        <f t="shared" si="23"/>
        <v>4.9534357587854442E-3</v>
      </c>
      <c r="Y15">
        <f t="shared" si="24"/>
        <v>8.5288689796276344E-3</v>
      </c>
      <c r="Z15">
        <f t="shared" si="25"/>
        <v>0.83940459322435024</v>
      </c>
      <c r="AB15">
        <f t="shared" si="26"/>
        <v>785.95298563361916</v>
      </c>
      <c r="AC15">
        <f t="shared" si="30"/>
        <v>771.38343198239841</v>
      </c>
      <c r="AE15">
        <f t="shared" si="2"/>
        <v>0</v>
      </c>
      <c r="AF15">
        <f t="shared" si="3"/>
        <v>0</v>
      </c>
      <c r="AG15">
        <f t="shared" si="4"/>
        <v>-20.985114830608754</v>
      </c>
      <c r="AH15">
        <f t="shared" si="5"/>
        <v>-247.67178793927221</v>
      </c>
      <c r="AI15">
        <f t="shared" si="6"/>
        <v>-268.65690276988096</v>
      </c>
      <c r="AJ15">
        <f t="shared" si="7"/>
        <v>14.569553651220758</v>
      </c>
      <c r="AK15">
        <f t="shared" si="27"/>
        <v>3.222407241097839</v>
      </c>
      <c r="AL15">
        <f t="shared" si="8"/>
        <v>-250.86494187756236</v>
      </c>
      <c r="AN15">
        <f t="shared" si="9"/>
        <v>0</v>
      </c>
      <c r="AO15">
        <f t="shared" si="10"/>
        <v>0</v>
      </c>
      <c r="AP15">
        <f t="shared" si="11"/>
        <v>-9.5629654259043786</v>
      </c>
      <c r="AQ15">
        <f t="shared" si="12"/>
        <v>-112.86460732540458</v>
      </c>
      <c r="AR15">
        <f t="shared" si="13"/>
        <v>-122.42757275130896</v>
      </c>
      <c r="AS15">
        <f t="shared" si="14"/>
        <v>6.6393793392190483</v>
      </c>
      <c r="AT15">
        <f t="shared" si="15"/>
        <v>1.4684584422599807</v>
      </c>
      <c r="AU15">
        <f t="shared" si="16"/>
        <v>-114.31973496982992</v>
      </c>
      <c r="AW15">
        <v>12</v>
      </c>
      <c r="AX15">
        <f>IF(Z15&gt;0, (R15*SUMPRODUCT(K15:$K$98, X15:$X$98)-K15*$AZ$3)/Z15, 0)</f>
        <v>918.96498805103442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7"/>
        <v>5.7100000000000005E-2</v>
      </c>
      <c r="I16" s="1">
        <f t="shared" si="18"/>
        <v>1.0570999999999999</v>
      </c>
      <c r="J16">
        <f t="shared" si="19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50000</v>
      </c>
      <c r="S16">
        <f t="shared" si="1"/>
        <v>917.74436228746026</v>
      </c>
      <c r="U16">
        <f t="shared" si="20"/>
        <v>6.1543680000000003E-3</v>
      </c>
      <c r="V16">
        <f t="shared" si="21"/>
        <v>0.01</v>
      </c>
      <c r="W16">
        <f t="shared" si="22"/>
        <v>0.83940459322435024</v>
      </c>
      <c r="X16">
        <f t="shared" si="23"/>
        <v>5.166004767592958E-3</v>
      </c>
      <c r="Y16">
        <f t="shared" si="24"/>
        <v>8.3940459322435022E-3</v>
      </c>
      <c r="Z16">
        <f t="shared" si="25"/>
        <v>0.82584454252451378</v>
      </c>
      <c r="AB16">
        <f t="shared" si="26"/>
        <v>771.38343198239841</v>
      </c>
      <c r="AC16">
        <f t="shared" si="30"/>
        <v>757.91417302773925</v>
      </c>
      <c r="AE16">
        <f t="shared" si="2"/>
        <v>0</v>
      </c>
      <c r="AF16">
        <f t="shared" si="3"/>
        <v>0</v>
      </c>
      <c r="AG16">
        <f t="shared" si="4"/>
        <v>-20.646113563112845</v>
      </c>
      <c r="AH16">
        <f t="shared" si="5"/>
        <v>-258.30023837964791</v>
      </c>
      <c r="AI16">
        <f t="shared" si="6"/>
        <v>-278.94635194276077</v>
      </c>
      <c r="AJ16">
        <f t="shared" si="7"/>
        <v>13.469258954659153</v>
      </c>
      <c r="AK16">
        <f t="shared" si="27"/>
        <v>5.4768223670750293</v>
      </c>
      <c r="AL16">
        <f t="shared" si="8"/>
        <v>-260.00027062102657</v>
      </c>
      <c r="AN16">
        <f t="shared" si="9"/>
        <v>0</v>
      </c>
      <c r="AO16">
        <f t="shared" si="10"/>
        <v>0</v>
      </c>
      <c r="AP16">
        <f t="shared" si="11"/>
        <v>-8.9002760034462618</v>
      </c>
      <c r="AQ16">
        <f t="shared" si="12"/>
        <v>-111.3499354882079</v>
      </c>
      <c r="AR16">
        <f t="shared" si="13"/>
        <v>-120.25021149165417</v>
      </c>
      <c r="AS16">
        <f t="shared" si="14"/>
        <v>5.8064255963669149</v>
      </c>
      <c r="AT16">
        <f t="shared" si="15"/>
        <v>2.3609882092243151</v>
      </c>
      <c r="AU16">
        <f t="shared" si="16"/>
        <v>-112.08279768606293</v>
      </c>
      <c r="AW16">
        <v>13</v>
      </c>
      <c r="AX16">
        <f>IF(Z16&gt;0, (R16*SUMPRODUCT(K16:$K$98, X16:$X$98)-K16*$AZ$3)/Z16, 0)</f>
        <v>917.74436228746026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7"/>
        <v>6.3799999999999996E-2</v>
      </c>
      <c r="I17" s="1">
        <f t="shared" si="18"/>
        <v>1.0638000000000001</v>
      </c>
      <c r="J17">
        <f t="shared" si="19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50000</v>
      </c>
      <c r="S17">
        <f t="shared" si="1"/>
        <v>924.60188883296598</v>
      </c>
      <c r="U17">
        <f t="shared" si="20"/>
        <v>6.5216450000000004E-3</v>
      </c>
      <c r="V17">
        <f t="shared" si="21"/>
        <v>0.01</v>
      </c>
      <c r="W17">
        <f t="shared" si="22"/>
        <v>0.82584454252451378</v>
      </c>
      <c r="X17">
        <f t="shared" si="23"/>
        <v>5.3858649315322834E-3</v>
      </c>
      <c r="Y17">
        <f t="shared" si="24"/>
        <v>8.2584454252451374E-3</v>
      </c>
      <c r="Z17">
        <f t="shared" si="25"/>
        <v>0.8122002321677364</v>
      </c>
      <c r="AB17">
        <f t="shared" si="26"/>
        <v>757.91417302773925</v>
      </c>
      <c r="AC17">
        <f t="shared" si="30"/>
        <v>750.96186877286254</v>
      </c>
      <c r="AE17">
        <f t="shared" si="2"/>
        <v>0</v>
      </c>
      <c r="AF17">
        <f t="shared" si="3"/>
        <v>0</v>
      </c>
      <c r="AG17">
        <f t="shared" si="4"/>
        <v>-20.30500580419341</v>
      </c>
      <c r="AH17">
        <f t="shared" si="5"/>
        <v>-269.29324657661419</v>
      </c>
      <c r="AI17">
        <f t="shared" si="6"/>
        <v>-289.59825238080759</v>
      </c>
      <c r="AJ17">
        <f t="shared" si="7"/>
        <v>6.952304254876708</v>
      </c>
      <c r="AK17">
        <f t="shared" si="27"/>
        <v>10.459215587782802</v>
      </c>
      <c r="AL17">
        <f t="shared" si="8"/>
        <v>-272.18673253814808</v>
      </c>
      <c r="AN17">
        <f t="shared" si="9"/>
        <v>0</v>
      </c>
      <c r="AO17">
        <f t="shared" si="10"/>
        <v>0</v>
      </c>
      <c r="AP17">
        <f t="shared" si="11"/>
        <v>-8.228265466173438</v>
      </c>
      <c r="AQ17">
        <f t="shared" si="12"/>
        <v>-109.12660367831417</v>
      </c>
      <c r="AR17">
        <f t="shared" si="13"/>
        <v>-117.35486914448759</v>
      </c>
      <c r="AS17">
        <f t="shared" si="14"/>
        <v>2.8173055236910378</v>
      </c>
      <c r="AT17">
        <f t="shared" si="15"/>
        <v>4.2384229413242869</v>
      </c>
      <c r="AU17">
        <f t="shared" si="16"/>
        <v>-110.29914067947227</v>
      </c>
      <c r="AW17">
        <v>14</v>
      </c>
      <c r="AX17">
        <f>IF(Z17&gt;0, (R17*SUMPRODUCT(K17:$K$98, X17:$X$98)-K17*$AZ$3)/Z17, 0)</f>
        <v>924.60188883296598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7"/>
        <v>7.1599999999999997E-2</v>
      </c>
      <c r="I18" s="1">
        <f t="shared" si="18"/>
        <v>1.0716000000000001</v>
      </c>
      <c r="J18">
        <f t="shared" si="19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50000</v>
      </c>
      <c r="S18">
        <f t="shared" si="1"/>
        <v>940.7887581114727</v>
      </c>
      <c r="U18">
        <f t="shared" si="20"/>
        <v>6.9358459999999999E-3</v>
      </c>
      <c r="V18">
        <f t="shared" si="21"/>
        <v>0.01</v>
      </c>
      <c r="W18">
        <f t="shared" si="22"/>
        <v>0.8122002321677364</v>
      </c>
      <c r="X18">
        <f t="shared" si="23"/>
        <v>5.6332957314796659E-3</v>
      </c>
      <c r="Y18">
        <f t="shared" si="24"/>
        <v>8.122002321677365E-3</v>
      </c>
      <c r="Z18">
        <f t="shared" si="25"/>
        <v>0.7984449341145794</v>
      </c>
      <c r="AB18">
        <f t="shared" si="26"/>
        <v>750.96186877286254</v>
      </c>
      <c r="AC18">
        <f t="shared" si="30"/>
        <v>751.16801798605184</v>
      </c>
      <c r="AE18">
        <f t="shared" si="2"/>
        <v>0</v>
      </c>
      <c r="AF18">
        <f t="shared" si="3"/>
        <v>0</v>
      </c>
      <c r="AG18">
        <f t="shared" si="4"/>
        <v>-19.961123352864483</v>
      </c>
      <c r="AH18">
        <f t="shared" si="5"/>
        <v>-281.66478657398329</v>
      </c>
      <c r="AI18">
        <f t="shared" si="6"/>
        <v>-301.62590992684778</v>
      </c>
      <c r="AJ18">
        <f t="shared" si="7"/>
        <v>-0.20614921318929191</v>
      </c>
      <c r="AK18">
        <f t="shared" si="27"/>
        <v>16.220776365493833</v>
      </c>
      <c r="AL18">
        <f t="shared" si="8"/>
        <v>-285.61128277454327</v>
      </c>
      <c r="AN18">
        <f t="shared" si="9"/>
        <v>0</v>
      </c>
      <c r="AO18">
        <f t="shared" si="10"/>
        <v>0</v>
      </c>
      <c r="AP18">
        <f t="shared" si="11"/>
        <v>-7.5484442230227753</v>
      </c>
      <c r="AQ18">
        <f t="shared" si="12"/>
        <v>-106.51359111701601</v>
      </c>
      <c r="AR18">
        <f t="shared" si="13"/>
        <v>-114.06203534003879</v>
      </c>
      <c r="AS18">
        <f t="shared" si="14"/>
        <v>-7.7956826871474399E-2</v>
      </c>
      <c r="AT18">
        <f t="shared" si="15"/>
        <v>6.1340047593807157</v>
      </c>
      <c r="AU18">
        <f t="shared" si="16"/>
        <v>-108.00598740752955</v>
      </c>
      <c r="AW18">
        <v>15</v>
      </c>
      <c r="AX18">
        <f>IF(Z18&gt;0, (R18*SUMPRODUCT(K18:$K$98, X18:$X$98)-K18*$AZ$3)/Z18, 0)</f>
        <v>940.7887581114727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7"/>
        <v>7.2300000000000003E-2</v>
      </c>
      <c r="I19" s="1">
        <f t="shared" si="18"/>
        <v>1.0723</v>
      </c>
      <c r="J19">
        <f t="shared" si="19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50000</v>
      </c>
      <c r="S19">
        <f t="shared" si="1"/>
        <v>952.9184171452531</v>
      </c>
      <c r="U19">
        <f t="shared" si="20"/>
        <v>7.4023869999999999E-3</v>
      </c>
      <c r="V19">
        <f t="shared" si="21"/>
        <v>0.01</v>
      </c>
      <c r="W19">
        <f t="shared" si="22"/>
        <v>0.7984449341145794</v>
      </c>
      <c r="X19">
        <f t="shared" si="23"/>
        <v>5.910398400505619E-3</v>
      </c>
      <c r="Y19">
        <f t="shared" si="24"/>
        <v>7.9844493411457933E-3</v>
      </c>
      <c r="Z19">
        <f t="shared" si="25"/>
        <v>0.78455008637292789</v>
      </c>
      <c r="AB19">
        <f t="shared" si="26"/>
        <v>751.16801798605184</v>
      </c>
      <c r="AC19">
        <f t="shared" si="30"/>
        <v>747.61222647766203</v>
      </c>
      <c r="AE19">
        <f t="shared" si="2"/>
        <v>0</v>
      </c>
      <c r="AF19">
        <f t="shared" si="3"/>
        <v>0</v>
      </c>
      <c r="AG19">
        <f t="shared" si="4"/>
        <v>-19.613752159323198</v>
      </c>
      <c r="AH19">
        <f t="shared" si="5"/>
        <v>-295.51992002528095</v>
      </c>
      <c r="AI19">
        <f t="shared" si="6"/>
        <v>-315.13367218460417</v>
      </c>
      <c r="AJ19">
        <f t="shared" si="7"/>
        <v>3.5557915083898024</v>
      </c>
      <c r="AK19">
        <f t="shared" si="27"/>
        <v>16.751046801088957</v>
      </c>
      <c r="AL19">
        <f t="shared" si="8"/>
        <v>-294.82683387512543</v>
      </c>
      <c r="AN19">
        <f t="shared" si="9"/>
        <v>0</v>
      </c>
      <c r="AO19">
        <f t="shared" si="10"/>
        <v>0</v>
      </c>
      <c r="AP19">
        <f t="shared" si="11"/>
        <v>-6.9169852423816272</v>
      </c>
      <c r="AQ19">
        <f t="shared" si="12"/>
        <v>-104.21804604444446</v>
      </c>
      <c r="AR19">
        <f t="shared" si="13"/>
        <v>-111.13503128682609</v>
      </c>
      <c r="AS19">
        <f t="shared" si="14"/>
        <v>1.2539853256393381</v>
      </c>
      <c r="AT19">
        <f t="shared" si="15"/>
        <v>5.9074236574616963</v>
      </c>
      <c r="AU19">
        <f t="shared" si="16"/>
        <v>-103.97362230372507</v>
      </c>
      <c r="AW19">
        <v>16</v>
      </c>
      <c r="AX19">
        <f>IF(Z19&gt;0, (R19*SUMPRODUCT(K19:$K$98, X19:$X$98)-K19*$AZ$3)/Z19, 0)</f>
        <v>952.9184171452531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7"/>
        <v>5.4300000000000001E-2</v>
      </c>
      <c r="I20" s="1">
        <f t="shared" si="18"/>
        <v>1.0543</v>
      </c>
      <c r="J20">
        <f t="shared" si="19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50000</v>
      </c>
      <c r="S20">
        <f t="shared" si="1"/>
        <v>930.2496663828905</v>
      </c>
      <c r="U20">
        <f t="shared" si="20"/>
        <v>7.9366079999999995E-3</v>
      </c>
      <c r="V20">
        <f t="shared" si="21"/>
        <v>0.01</v>
      </c>
      <c r="W20">
        <f t="shared" si="22"/>
        <v>0.78455008637292789</v>
      </c>
      <c r="X20">
        <f t="shared" si="23"/>
        <v>6.2266664919080703E-3</v>
      </c>
      <c r="Y20">
        <f t="shared" si="24"/>
        <v>7.8455008637292791E-3</v>
      </c>
      <c r="Z20">
        <f t="shared" si="25"/>
        <v>0.77047791901729057</v>
      </c>
      <c r="AB20">
        <f t="shared" si="26"/>
        <v>747.61222647766203</v>
      </c>
      <c r="AC20">
        <f t="shared" si="30"/>
        <v>716.73682712121831</v>
      </c>
      <c r="AE20">
        <f t="shared" si="2"/>
        <v>0</v>
      </c>
      <c r="AF20">
        <f t="shared" si="3"/>
        <v>0</v>
      </c>
      <c r="AG20">
        <f t="shared" si="4"/>
        <v>-19.261947975432264</v>
      </c>
      <c r="AH20">
        <f t="shared" si="5"/>
        <v>-311.3333245954035</v>
      </c>
      <c r="AI20">
        <f t="shared" si="6"/>
        <v>-330.59527257083573</v>
      </c>
      <c r="AJ20">
        <f t="shared" si="7"/>
        <v>30.875399356443722</v>
      </c>
      <c r="AK20">
        <f t="shared" si="27"/>
        <v>3.2147325738539467</v>
      </c>
      <c r="AL20">
        <f t="shared" si="8"/>
        <v>-296.50514064053806</v>
      </c>
      <c r="AN20">
        <f t="shared" si="9"/>
        <v>0</v>
      </c>
      <c r="AO20">
        <f t="shared" si="10"/>
        <v>0</v>
      </c>
      <c r="AP20">
        <f t="shared" si="11"/>
        <v>-6.4430598402231274</v>
      </c>
      <c r="AQ20">
        <f t="shared" si="12"/>
        <v>-104.13999888185138</v>
      </c>
      <c r="AR20">
        <f t="shared" si="13"/>
        <v>-110.5830587220745</v>
      </c>
      <c r="AS20">
        <f t="shared" si="14"/>
        <v>10.327722092183111</v>
      </c>
      <c r="AT20">
        <f t="shared" si="15"/>
        <v>1.0753177388950284</v>
      </c>
      <c r="AU20">
        <f t="shared" si="16"/>
        <v>-99.180018890996365</v>
      </c>
      <c r="AW20">
        <v>17</v>
      </c>
      <c r="AX20">
        <f>IF(Z20&gt;0, (R20*SUMPRODUCT(K20:$K$98, X20:$X$98)-K20*$AZ$3)/Z20, 0)</f>
        <v>930.2496663828905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7"/>
        <v>5.16E-2</v>
      </c>
      <c r="I21" s="1">
        <f t="shared" si="18"/>
        <v>1.0516000000000001</v>
      </c>
      <c r="J21">
        <f t="shared" si="19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50000</v>
      </c>
      <c r="S21">
        <f t="shared" si="1"/>
        <v>897.76219590629637</v>
      </c>
      <c r="U21">
        <f t="shared" si="20"/>
        <v>8.552947E-3</v>
      </c>
      <c r="V21">
        <f t="shared" si="21"/>
        <v>0.01</v>
      </c>
      <c r="W21">
        <f t="shared" si="22"/>
        <v>0.77047791901729057</v>
      </c>
      <c r="X21">
        <f t="shared" si="23"/>
        <v>6.5898568060251787E-3</v>
      </c>
      <c r="Y21">
        <f t="shared" si="24"/>
        <v>7.7047791901729062E-3</v>
      </c>
      <c r="Z21">
        <f t="shared" si="25"/>
        <v>0.7561832830210925</v>
      </c>
      <c r="AB21">
        <f t="shared" si="26"/>
        <v>716.73682712121831</v>
      </c>
      <c r="AC21">
        <f t="shared" si="30"/>
        <v>678.87276467264837</v>
      </c>
      <c r="AE21">
        <f t="shared" si="2"/>
        <v>0</v>
      </c>
      <c r="AF21">
        <f t="shared" si="3"/>
        <v>0</v>
      </c>
      <c r="AG21">
        <f t="shared" si="4"/>
        <v>-18.904582075527312</v>
      </c>
      <c r="AH21">
        <f t="shared" si="5"/>
        <v>-329.49284030125892</v>
      </c>
      <c r="AI21">
        <f t="shared" si="6"/>
        <v>-348.39742237678621</v>
      </c>
      <c r="AJ21">
        <f t="shared" si="7"/>
        <v>37.864062448569939</v>
      </c>
      <c r="AK21">
        <f t="shared" si="27"/>
        <v>1.1467789233939494</v>
      </c>
      <c r="AL21">
        <f t="shared" si="8"/>
        <v>-309.38658100482235</v>
      </c>
      <c r="AN21">
        <f t="shared" si="9"/>
        <v>0</v>
      </c>
      <c r="AO21">
        <f t="shared" si="10"/>
        <v>0</v>
      </c>
      <c r="AP21">
        <f t="shared" si="11"/>
        <v>-6.0132389620479643</v>
      </c>
      <c r="AQ21">
        <f t="shared" si="12"/>
        <v>-104.80629389740753</v>
      </c>
      <c r="AR21">
        <f t="shared" si="13"/>
        <v>-110.81953285945549</v>
      </c>
      <c r="AS21">
        <f t="shared" si="14"/>
        <v>12.04394017638219</v>
      </c>
      <c r="AT21">
        <f t="shared" si="15"/>
        <v>0.36477165564717018</v>
      </c>
      <c r="AU21">
        <f t="shared" si="16"/>
        <v>-98.410821027426138</v>
      </c>
      <c r="AW21">
        <v>18</v>
      </c>
      <c r="AX21">
        <f>IF(Z21&gt;0, (R21*SUMPRODUCT(K21:$K$98, X21:$X$98)-K21*$AZ$3)/Z21, 0)</f>
        <v>897.76219590629637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7"/>
        <v>7.1000000000000008E-2</v>
      </c>
      <c r="I22" s="1">
        <f t="shared" si="18"/>
        <v>1.071</v>
      </c>
      <c r="J22">
        <f t="shared" si="19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50000</v>
      </c>
      <c r="S22">
        <f t="shared" si="1"/>
        <v>888.88839724613922</v>
      </c>
      <c r="U22">
        <f t="shared" si="20"/>
        <v>9.2631359999999999E-3</v>
      </c>
      <c r="V22">
        <f t="shared" si="21"/>
        <v>0.01</v>
      </c>
      <c r="W22">
        <f t="shared" si="22"/>
        <v>0.7561832830210925</v>
      </c>
      <c r="X22">
        <f t="shared" si="23"/>
        <v>7.0046285915508705E-3</v>
      </c>
      <c r="Y22">
        <f t="shared" si="24"/>
        <v>7.5618328302109253E-3</v>
      </c>
      <c r="Z22">
        <f t="shared" si="25"/>
        <v>0.74161682159933073</v>
      </c>
      <c r="AB22">
        <f t="shared" si="26"/>
        <v>678.87276467264837</v>
      </c>
      <c r="AC22">
        <f t="shared" si="30"/>
        <v>659.21458792220506</v>
      </c>
      <c r="AE22">
        <f t="shared" si="2"/>
        <v>0</v>
      </c>
      <c r="AF22">
        <f t="shared" si="3"/>
        <v>0</v>
      </c>
      <c r="AG22">
        <f t="shared" si="4"/>
        <v>-18.54042053998327</v>
      </c>
      <c r="AH22">
        <f t="shared" si="5"/>
        <v>-350.23142957754351</v>
      </c>
      <c r="AI22">
        <f t="shared" si="6"/>
        <v>-368.77185011752675</v>
      </c>
      <c r="AJ22">
        <f t="shared" si="7"/>
        <v>19.658176750443317</v>
      </c>
      <c r="AK22">
        <f t="shared" si="27"/>
        <v>14.256328058125616</v>
      </c>
      <c r="AL22">
        <f t="shared" si="8"/>
        <v>-334.8573453089578</v>
      </c>
      <c r="AN22">
        <f t="shared" si="9"/>
        <v>0</v>
      </c>
      <c r="AO22">
        <f t="shared" si="10"/>
        <v>0</v>
      </c>
      <c r="AP22">
        <f t="shared" si="11"/>
        <v>-5.5064473595906032</v>
      </c>
      <c r="AQ22">
        <f t="shared" si="12"/>
        <v>-104.0176476301571</v>
      </c>
      <c r="AR22">
        <f t="shared" si="13"/>
        <v>-109.5240949897477</v>
      </c>
      <c r="AS22">
        <f t="shared" si="14"/>
        <v>5.8384174851053121</v>
      </c>
      <c r="AT22">
        <f t="shared" si="15"/>
        <v>4.2340851882960617</v>
      </c>
      <c r="AU22">
        <f t="shared" si="16"/>
        <v>-99.451592316346321</v>
      </c>
      <c r="AW22">
        <v>19</v>
      </c>
      <c r="AX22">
        <f>IF(Z22&gt;0, (R22*SUMPRODUCT(K22:$K$98, X22:$X$98)-K22*$AZ$3)/Z22, 0)</f>
        <v>888.88839724613922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7"/>
        <v>0.12000000000000001</v>
      </c>
      <c r="I23" s="1">
        <f t="shared" si="18"/>
        <v>1.1200000000000001</v>
      </c>
      <c r="J23">
        <f t="shared" si="19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50000</v>
      </c>
      <c r="S23">
        <f t="shared" si="1"/>
        <v>940.81145103364156</v>
      </c>
      <c r="U23">
        <f t="shared" si="20"/>
        <v>1.011049E-2</v>
      </c>
      <c r="V23">
        <f t="shared" si="21"/>
        <v>0.01</v>
      </c>
      <c r="W23">
        <f t="shared" si="22"/>
        <v>0.74161682159933073</v>
      </c>
      <c r="X23">
        <f t="shared" si="23"/>
        <v>7.4981094586118171E-3</v>
      </c>
      <c r="Y23">
        <f t="shared" si="24"/>
        <v>7.4161682159933073E-3</v>
      </c>
      <c r="Z23">
        <f t="shared" si="25"/>
        <v>0.72670254392472555</v>
      </c>
      <c r="AB23">
        <f t="shared" si="26"/>
        <v>659.21458792220506</v>
      </c>
      <c r="AC23">
        <f t="shared" si="30"/>
        <v>683.69007481965969</v>
      </c>
      <c r="AE23">
        <f t="shared" si="2"/>
        <v>0</v>
      </c>
      <c r="AF23">
        <f t="shared" si="3"/>
        <v>0</v>
      </c>
      <c r="AG23">
        <f t="shared" si="4"/>
        <v>-18.167563598118139</v>
      </c>
      <c r="AH23">
        <f t="shared" si="5"/>
        <v>-374.90547293059086</v>
      </c>
      <c r="AI23">
        <f t="shared" si="6"/>
        <v>-393.073036528709</v>
      </c>
      <c r="AJ23">
        <f t="shared" si="7"/>
        <v>-24.47548689745463</v>
      </c>
      <c r="AK23">
        <f t="shared" si="27"/>
        <v>46.145021154554357</v>
      </c>
      <c r="AL23">
        <f t="shared" si="8"/>
        <v>-371.40350227160928</v>
      </c>
      <c r="AN23">
        <f t="shared" si="9"/>
        <v>0</v>
      </c>
      <c r="AO23">
        <f t="shared" si="10"/>
        <v>0</v>
      </c>
      <c r="AP23">
        <f t="shared" si="11"/>
        <v>-4.817598218776812</v>
      </c>
      <c r="AQ23">
        <f t="shared" si="12"/>
        <v>-99.415858865477134</v>
      </c>
      <c r="AR23">
        <f t="shared" si="13"/>
        <v>-104.23345708425394</v>
      </c>
      <c r="AS23">
        <f t="shared" si="14"/>
        <v>-6.4903068286540346</v>
      </c>
      <c r="AT23">
        <f t="shared" si="15"/>
        <v>12.236542919966817</v>
      </c>
      <c r="AU23">
        <f t="shared" si="16"/>
        <v>-98.487220992941161</v>
      </c>
      <c r="AW23">
        <v>20</v>
      </c>
      <c r="AX23">
        <f>IF(Z23&gt;0, (R23*SUMPRODUCT(K23:$K$98, X23:$X$98)-K23*$AZ$3)/Z23, 0)</f>
        <v>940.81145103364156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7"/>
        <v>0.12000000000000001</v>
      </c>
      <c r="I24" s="1">
        <f t="shared" ref="I24:I69" si="31">1+H24</f>
        <v>1.1200000000000001</v>
      </c>
      <c r="J24">
        <f t="shared" ref="J24:J69" si="32">1/I24</f>
        <v>0.89285714285714279</v>
      </c>
      <c r="K24">
        <f t="shared" ref="K24:K69" si="33">K23*J24</f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50000</v>
      </c>
      <c r="S24">
        <f t="shared" si="1"/>
        <v>982.59848622791174</v>
      </c>
      <c r="U24">
        <f t="shared" si="20"/>
        <v>1.1085984E-2</v>
      </c>
      <c r="V24">
        <f t="shared" si="21"/>
        <v>0.01</v>
      </c>
      <c r="W24">
        <f t="shared" ref="W24:W69" si="34">Z23</f>
        <v>0.72670254392472555</v>
      </c>
      <c r="X24">
        <f t="shared" ref="X24:X69" si="35">U24*W24</f>
        <v>8.0562127747088041E-3</v>
      </c>
      <c r="Y24">
        <f t="shared" ref="Y24:Y69" si="36">V24*W24</f>
        <v>7.2670254392472556E-3</v>
      </c>
      <c r="Z24">
        <f t="shared" ref="Z24:Z69" si="37">MAX(0, W24-X24-Y24)</f>
        <v>0.71137930571076946</v>
      </c>
      <c r="AB24">
        <f t="shared" ref="AB24:AB69" si="38">AC23</f>
        <v>683.69007481965969</v>
      </c>
      <c r="AC24">
        <f t="shared" si="30"/>
        <v>699.00022892526488</v>
      </c>
      <c r="AE24">
        <f t="shared" si="2"/>
        <v>0</v>
      </c>
      <c r="AF24">
        <f t="shared" si="3"/>
        <v>0</v>
      </c>
      <c r="AG24">
        <f t="shared" si="4"/>
        <v>-17.784482642769238</v>
      </c>
      <c r="AH24">
        <f t="shared" si="5"/>
        <v>-402.81063873544019</v>
      </c>
      <c r="AI24">
        <f t="shared" ref="AI24:AI69" si="39">SUM(AE24:AH24)</f>
        <v>-420.59512137820946</v>
      </c>
      <c r="AJ24">
        <f t="shared" si="7"/>
        <v>-15.310154105605193</v>
      </c>
      <c r="AK24">
        <f t="shared" si="27"/>
        <v>47.858305237376186</v>
      </c>
      <c r="AL24">
        <f t="shared" ref="AL24:AL69" si="40">SUM(AI24:AK24)</f>
        <v>-388.04697024643849</v>
      </c>
      <c r="AN24">
        <f t="shared" si="9"/>
        <v>0</v>
      </c>
      <c r="AO24">
        <f t="shared" si="10"/>
        <v>0</v>
      </c>
      <c r="AP24">
        <f t="shared" si="11"/>
        <v>-4.2107271605511203</v>
      </c>
      <c r="AQ24">
        <f t="shared" si="12"/>
        <v>-95.371101378193259</v>
      </c>
      <c r="AR24">
        <f t="shared" si="13"/>
        <v>-99.581828538744389</v>
      </c>
      <c r="AS24">
        <f t="shared" si="14"/>
        <v>-3.6248949727478181</v>
      </c>
      <c r="AT24">
        <f t="shared" si="15"/>
        <v>11.331128926761249</v>
      </c>
      <c r="AU24">
        <f t="shared" si="16"/>
        <v>-91.875594584730962</v>
      </c>
      <c r="AW24">
        <v>21</v>
      </c>
      <c r="AX24">
        <f>IF(Z24&gt;0, (R24*SUMPRODUCT(K24:$K$98, X24:$X$98)-K24*$AZ$3)/Z24, 0)</f>
        <v>982.59848622791174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7"/>
        <v>0.12000000000000001</v>
      </c>
      <c r="I25" s="1">
        <f t="shared" si="31"/>
        <v>1.1200000000000001</v>
      </c>
      <c r="J25">
        <f t="shared" si="32"/>
        <v>0.89285714285714279</v>
      </c>
      <c r="K25">
        <f t="shared" si="33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50000</v>
      </c>
      <c r="S25">
        <f t="shared" si="1"/>
        <v>1015.0691770481185</v>
      </c>
      <c r="U25">
        <f t="shared" si="20"/>
        <v>1.2207667E-2</v>
      </c>
      <c r="V25">
        <f t="shared" si="21"/>
        <v>0.01</v>
      </c>
      <c r="W25">
        <f t="shared" si="34"/>
        <v>0.71137930571076946</v>
      </c>
      <c r="X25">
        <f t="shared" si="35"/>
        <v>8.6842816748082721E-3</v>
      </c>
      <c r="Y25">
        <f t="shared" si="36"/>
        <v>7.1137930571076946E-3</v>
      </c>
      <c r="Z25">
        <f t="shared" si="37"/>
        <v>0.69558123097885349</v>
      </c>
      <c r="AB25">
        <f t="shared" si="38"/>
        <v>699.00022892526488</v>
      </c>
      <c r="AC25">
        <f t="shared" si="30"/>
        <v>706.063067699822</v>
      </c>
      <c r="AE25">
        <f t="shared" si="2"/>
        <v>0</v>
      </c>
      <c r="AF25">
        <f t="shared" si="3"/>
        <v>0</v>
      </c>
      <c r="AG25">
        <f t="shared" si="4"/>
        <v>-17.389530774471336</v>
      </c>
      <c r="AH25">
        <f t="shared" si="5"/>
        <v>-434.21408374041363</v>
      </c>
      <c r="AI25">
        <f t="shared" si="39"/>
        <v>-451.60361451488495</v>
      </c>
      <c r="AJ25">
        <f t="shared" si="7"/>
        <v>-7.0628387745571217</v>
      </c>
      <c r="AK25">
        <f t="shared" si="27"/>
        <v>48.930016024768548</v>
      </c>
      <c r="AL25">
        <f t="shared" si="40"/>
        <v>-409.73643726467355</v>
      </c>
      <c r="AN25">
        <f t="shared" si="9"/>
        <v>0</v>
      </c>
      <c r="AO25">
        <f t="shared" si="10"/>
        <v>0</v>
      </c>
      <c r="AP25">
        <f t="shared" si="11"/>
        <v>-3.6760863695908439</v>
      </c>
      <c r="AQ25">
        <f t="shared" si="12"/>
        <v>-91.791348221185032</v>
      </c>
      <c r="AR25">
        <f t="shared" si="13"/>
        <v>-95.467434590775866</v>
      </c>
      <c r="AS25">
        <f t="shared" si="14"/>
        <v>-1.4930595705252123</v>
      </c>
      <c r="AT25">
        <f t="shared" si="15"/>
        <v>10.34363533469071</v>
      </c>
      <c r="AU25">
        <f t="shared" si="16"/>
        <v>-86.616858826610382</v>
      </c>
      <c r="AW25">
        <v>22</v>
      </c>
      <c r="AX25">
        <f>IF(Z25&gt;0, (R25*SUMPRODUCT(K25:$K$98, X25:$X$98)-K25*$AZ$3)/Z25, 0)</f>
        <v>1015.0691770481185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7"/>
        <v>0.12000000000000001</v>
      </c>
      <c r="I26" s="1">
        <f t="shared" si="31"/>
        <v>1.1200000000000001</v>
      </c>
      <c r="J26">
        <f t="shared" si="32"/>
        <v>0.89285714285714279</v>
      </c>
      <c r="K26">
        <f t="shared" si="33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50000</v>
      </c>
      <c r="S26">
        <f t="shared" si="1"/>
        <v>1039.0106616498256</v>
      </c>
      <c r="U26">
        <f t="shared" si="20"/>
        <v>1.3502610999999999E-2</v>
      </c>
      <c r="V26">
        <f t="shared" si="21"/>
        <v>0.01</v>
      </c>
      <c r="W26">
        <f t="shared" si="34"/>
        <v>0.69558123097885349</v>
      </c>
      <c r="X26">
        <f t="shared" si="35"/>
        <v>9.3921627808086078E-3</v>
      </c>
      <c r="Y26">
        <f t="shared" si="36"/>
        <v>6.9558123097885347E-3</v>
      </c>
      <c r="Z26">
        <f t="shared" si="37"/>
        <v>0.67923325588825634</v>
      </c>
      <c r="AB26">
        <f t="shared" si="38"/>
        <v>706.063067699822</v>
      </c>
      <c r="AC26">
        <f t="shared" si="30"/>
        <v>705.73059461502248</v>
      </c>
      <c r="AE26">
        <f t="shared" si="2"/>
        <v>0</v>
      </c>
      <c r="AF26">
        <f t="shared" si="3"/>
        <v>0</v>
      </c>
      <c r="AG26">
        <f t="shared" si="4"/>
        <v>-16.980831397206408</v>
      </c>
      <c r="AH26">
        <f t="shared" si="5"/>
        <v>-469.60813904043039</v>
      </c>
      <c r="AI26">
        <f t="shared" si="39"/>
        <v>-486.58897043763682</v>
      </c>
      <c r="AJ26">
        <f t="shared" si="7"/>
        <v>0.33247308479951698</v>
      </c>
      <c r="AK26">
        <f t="shared" si="27"/>
        <v>49.424414738987544</v>
      </c>
      <c r="AL26">
        <f t="shared" si="40"/>
        <v>-436.83208261384976</v>
      </c>
      <c r="AN26">
        <f t="shared" si="9"/>
        <v>0</v>
      </c>
      <c r="AO26">
        <f t="shared" si="10"/>
        <v>0</v>
      </c>
      <c r="AP26">
        <f t="shared" si="11"/>
        <v>-3.2050792336106682</v>
      </c>
      <c r="AQ26">
        <f t="shared" si="12"/>
        <v>-88.637079019620344</v>
      </c>
      <c r="AR26">
        <f t="shared" si="13"/>
        <v>-91.84215825323102</v>
      </c>
      <c r="AS26">
        <f t="shared" si="14"/>
        <v>6.2753263070541854E-2</v>
      </c>
      <c r="AT26">
        <f t="shared" si="15"/>
        <v>9.3287049148459591</v>
      </c>
      <c r="AU26">
        <f t="shared" si="16"/>
        <v>-82.450700075314529</v>
      </c>
      <c r="AW26">
        <v>23</v>
      </c>
      <c r="AX26">
        <f>IF(Z26&gt;0, (R26*SUMPRODUCT(K26:$K$98, X26:$X$98)-K26*$AZ$3)/Z26, 0)</f>
        <v>1039.0106616498256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7"/>
        <v>0.12000000000000001</v>
      </c>
      <c r="I27" s="1">
        <f t="shared" si="31"/>
        <v>1.1200000000000001</v>
      </c>
      <c r="J27">
        <f t="shared" si="32"/>
        <v>0.89285714285714279</v>
      </c>
      <c r="K27">
        <f t="shared" si="33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50000</v>
      </c>
      <c r="S27">
        <f t="shared" si="1"/>
        <v>1055.0630818716011</v>
      </c>
      <c r="U27">
        <f t="shared" si="20"/>
        <v>1.4950962999999999E-2</v>
      </c>
      <c r="V27">
        <f t="shared" si="21"/>
        <v>0.01</v>
      </c>
      <c r="W27">
        <f t="shared" si="34"/>
        <v>0.67923325588825634</v>
      </c>
      <c r="X27">
        <f t="shared" si="35"/>
        <v>1.0155191277154852E-2</v>
      </c>
      <c r="Y27">
        <f t="shared" si="36"/>
        <v>6.7923325588825634E-3</v>
      </c>
      <c r="Z27">
        <f t="shared" si="37"/>
        <v>0.66228573205221897</v>
      </c>
      <c r="AB27">
        <f t="shared" si="38"/>
        <v>705.73059461502248</v>
      </c>
      <c r="AC27">
        <f t="shared" si="30"/>
        <v>698.7532255386036</v>
      </c>
      <c r="AE27">
        <f t="shared" si="2"/>
        <v>0</v>
      </c>
      <c r="AF27">
        <f t="shared" si="3"/>
        <v>0</v>
      </c>
      <c r="AG27">
        <f t="shared" si="4"/>
        <v>-16.557143301305473</v>
      </c>
      <c r="AH27">
        <f t="shared" si="5"/>
        <v>-507.75956385774259</v>
      </c>
      <c r="AI27">
        <f t="shared" si="39"/>
        <v>-524.31670715904806</v>
      </c>
      <c r="AJ27">
        <f t="shared" si="7"/>
        <v>6.9773690764188814</v>
      </c>
      <c r="AK27">
        <f t="shared" si="27"/>
        <v>49.401141623051579</v>
      </c>
      <c r="AL27">
        <f t="shared" si="40"/>
        <v>-467.93819645957763</v>
      </c>
      <c r="AN27">
        <f t="shared" si="9"/>
        <v>0</v>
      </c>
      <c r="AO27">
        <f t="shared" si="10"/>
        <v>0</v>
      </c>
      <c r="AP27">
        <f t="shared" si="11"/>
        <v>-2.7902762680721245</v>
      </c>
      <c r="AQ27">
        <f t="shared" si="12"/>
        <v>-85.56968041746687</v>
      </c>
      <c r="AR27">
        <f t="shared" si="13"/>
        <v>-88.35995668553899</v>
      </c>
      <c r="AS27">
        <f t="shared" si="14"/>
        <v>1.1758542517402069</v>
      </c>
      <c r="AT27">
        <f t="shared" si="15"/>
        <v>8.3252787378848403</v>
      </c>
      <c r="AU27">
        <f t="shared" si="16"/>
        <v>-78.858823695913955</v>
      </c>
      <c r="AW27">
        <v>24</v>
      </c>
      <c r="AX27">
        <f>IF(Z27&gt;0, (R27*SUMPRODUCT(K27:$K$98, X27:$X$98)-K27*$AZ$3)/Z27, 0)</f>
        <v>1055.0630818716011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7"/>
        <v>0.12000000000000001</v>
      </c>
      <c r="I28" s="1">
        <f t="shared" si="31"/>
        <v>1.1200000000000001</v>
      </c>
      <c r="J28">
        <f t="shared" si="32"/>
        <v>0.89285714285714279</v>
      </c>
      <c r="K28">
        <f t="shared" si="33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50000</v>
      </c>
      <c r="S28">
        <f t="shared" si="1"/>
        <v>1064.2170608056049</v>
      </c>
      <c r="U28">
        <f t="shared" si="20"/>
        <v>1.6562650000000002E-2</v>
      </c>
      <c r="V28">
        <f t="shared" si="21"/>
        <v>0.01</v>
      </c>
      <c r="W28">
        <f t="shared" si="34"/>
        <v>0.66228573205221897</v>
      </c>
      <c r="X28">
        <f t="shared" si="35"/>
        <v>1.0969206779974686E-2</v>
      </c>
      <c r="Y28">
        <f t="shared" si="36"/>
        <v>6.6228573205221897E-3</v>
      </c>
      <c r="Z28">
        <f t="shared" si="37"/>
        <v>0.64469366795172212</v>
      </c>
      <c r="AB28">
        <f t="shared" si="38"/>
        <v>698.7532255386036</v>
      </c>
      <c r="AC28">
        <f t="shared" si="30"/>
        <v>686.09400042756636</v>
      </c>
      <c r="AE28">
        <f t="shared" si="2"/>
        <v>0</v>
      </c>
      <c r="AF28">
        <f t="shared" si="3"/>
        <v>0</v>
      </c>
      <c r="AG28">
        <f t="shared" si="4"/>
        <v>-16.117341698793052</v>
      </c>
      <c r="AH28">
        <f t="shared" si="5"/>
        <v>-548.4603389987343</v>
      </c>
      <c r="AI28">
        <f t="shared" si="39"/>
        <v>-564.5776806975274</v>
      </c>
      <c r="AJ28">
        <f t="shared" si="7"/>
        <v>12.659225111037244</v>
      </c>
      <c r="AK28">
        <f t="shared" si="27"/>
        <v>48.912725787702257</v>
      </c>
      <c r="AL28">
        <f t="shared" si="40"/>
        <v>-503.00572979878791</v>
      </c>
      <c r="AN28">
        <f t="shared" si="9"/>
        <v>0</v>
      </c>
      <c r="AO28">
        <f t="shared" si="10"/>
        <v>0</v>
      </c>
      <c r="AP28">
        <f t="shared" si="11"/>
        <v>-2.4251420858571597</v>
      </c>
      <c r="AQ28">
        <f t="shared" si="12"/>
        <v>-82.525659341758541</v>
      </c>
      <c r="AR28">
        <f t="shared" si="13"/>
        <v>-84.950801427615716</v>
      </c>
      <c r="AS28">
        <f t="shared" si="14"/>
        <v>1.904806646459273</v>
      </c>
      <c r="AT28">
        <f t="shared" si="15"/>
        <v>7.3597936966634157</v>
      </c>
      <c r="AU28">
        <f t="shared" si="16"/>
        <v>-75.686201084493021</v>
      </c>
      <c r="AW28">
        <v>25</v>
      </c>
      <c r="AX28">
        <f>IF(Z28&gt;0, (R28*SUMPRODUCT(K28:$K$98, X28:$X$98)-K28*$AZ$3)/Z28, 0)</f>
        <v>1064.2170608056049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7"/>
        <v>0.12000000000000001</v>
      </c>
      <c r="I29" s="1">
        <f t="shared" si="31"/>
        <v>1.1200000000000001</v>
      </c>
      <c r="J29">
        <f t="shared" si="32"/>
        <v>0.89285714285714279</v>
      </c>
      <c r="K29">
        <f t="shared" si="33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50000</v>
      </c>
      <c r="S29">
        <f t="shared" si="1"/>
        <v>1067.4163113922841</v>
      </c>
      <c r="U29">
        <f t="shared" si="20"/>
        <v>1.8321427000000001E-2</v>
      </c>
      <c r="V29">
        <f t="shared" si="21"/>
        <v>0.01</v>
      </c>
      <c r="W29">
        <f t="shared" si="34"/>
        <v>0.64469366795172212</v>
      </c>
      <c r="X29">
        <f t="shared" si="35"/>
        <v>1.1811707974739717E-2</v>
      </c>
      <c r="Y29">
        <f t="shared" si="36"/>
        <v>6.4469366795172215E-3</v>
      </c>
      <c r="Z29">
        <f t="shared" si="37"/>
        <v>0.62643502329746514</v>
      </c>
      <c r="AB29">
        <f t="shared" si="38"/>
        <v>686.09400042756636</v>
      </c>
      <c r="AC29">
        <f t="shared" si="30"/>
        <v>668.66696189511981</v>
      </c>
      <c r="AE29">
        <f t="shared" si="2"/>
        <v>0</v>
      </c>
      <c r="AF29">
        <f t="shared" si="3"/>
        <v>0</v>
      </c>
      <c r="AG29">
        <f t="shared" si="4"/>
        <v>-15.660875582436628</v>
      </c>
      <c r="AH29">
        <f t="shared" si="5"/>
        <v>-590.58539873698589</v>
      </c>
      <c r="AI29">
        <f t="shared" si="39"/>
        <v>-606.24627431942247</v>
      </c>
      <c r="AJ29">
        <f t="shared" si="7"/>
        <v>17.427038532446545</v>
      </c>
      <c r="AK29">
        <f t="shared" si="27"/>
        <v>48.026580029929647</v>
      </c>
      <c r="AL29">
        <f t="shared" si="40"/>
        <v>-540.7926557570463</v>
      </c>
      <c r="AN29">
        <f t="shared" si="9"/>
        <v>0</v>
      </c>
      <c r="AO29">
        <f t="shared" si="10"/>
        <v>0</v>
      </c>
      <c r="AP29">
        <f t="shared" si="11"/>
        <v>-2.1039808940249358</v>
      </c>
      <c r="AQ29">
        <f t="shared" si="12"/>
        <v>-79.342970876178015</v>
      </c>
      <c r="AR29">
        <f t="shared" si="13"/>
        <v>-81.446951770202944</v>
      </c>
      <c r="AS29">
        <f t="shared" si="14"/>
        <v>2.3412583746482403</v>
      </c>
      <c r="AT29">
        <f t="shared" si="15"/>
        <v>6.4521939566172017</v>
      </c>
      <c r="AU29">
        <f t="shared" si="16"/>
        <v>-72.653499438937516</v>
      </c>
      <c r="AW29">
        <v>26</v>
      </c>
      <c r="AX29">
        <f>IF(Z29&gt;0, (R29*SUMPRODUCT(K29:$K$98, X29:$X$98)-K29*$AZ$3)/Z29, 0)</f>
        <v>1067.4163113922841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7"/>
        <v>0.12000000000000001</v>
      </c>
      <c r="I30" s="1">
        <f t="shared" si="31"/>
        <v>1.1200000000000001</v>
      </c>
      <c r="J30">
        <f t="shared" si="32"/>
        <v>0.89285714285714279</v>
      </c>
      <c r="K30">
        <f t="shared" si="33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50000</v>
      </c>
      <c r="S30">
        <f t="shared" si="1"/>
        <v>1065.7890982033034</v>
      </c>
      <c r="U30">
        <f t="shared" si="20"/>
        <v>2.0255269999999999E-2</v>
      </c>
      <c r="V30">
        <f t="shared" si="21"/>
        <v>0.01</v>
      </c>
      <c r="W30">
        <f t="shared" si="34"/>
        <v>0.62643502329746514</v>
      </c>
      <c r="X30">
        <f t="shared" si="35"/>
        <v>1.2688610534346447E-2</v>
      </c>
      <c r="Y30">
        <f t="shared" si="36"/>
        <v>6.2643502329746518E-3</v>
      </c>
      <c r="Z30">
        <f t="shared" si="37"/>
        <v>0.60748206253014403</v>
      </c>
      <c r="AB30">
        <f t="shared" si="38"/>
        <v>668.66696189511981</v>
      </c>
      <c r="AC30">
        <f t="shared" si="30"/>
        <v>647.44775959868502</v>
      </c>
      <c r="AE30">
        <f t="shared" si="2"/>
        <v>0</v>
      </c>
      <c r="AF30">
        <f t="shared" si="3"/>
        <v>0</v>
      </c>
      <c r="AG30">
        <f t="shared" si="4"/>
        <v>-15.187051563253601</v>
      </c>
      <c r="AH30">
        <f t="shared" si="5"/>
        <v>-634.43052671732232</v>
      </c>
      <c r="AI30">
        <f t="shared" si="39"/>
        <v>-649.61757828057591</v>
      </c>
      <c r="AJ30">
        <f t="shared" si="7"/>
        <v>21.219202296434787</v>
      </c>
      <c r="AK30">
        <f t="shared" si="27"/>
        <v>46.806687332658392</v>
      </c>
      <c r="AL30">
        <f t="shared" si="40"/>
        <v>-581.59168865148274</v>
      </c>
      <c r="AN30">
        <f t="shared" si="9"/>
        <v>0</v>
      </c>
      <c r="AO30">
        <f t="shared" si="10"/>
        <v>0</v>
      </c>
      <c r="AP30">
        <f t="shared" si="11"/>
        <v>-1.8217182000012233</v>
      </c>
      <c r="AQ30">
        <f t="shared" si="12"/>
        <v>-76.101251934493689</v>
      </c>
      <c r="AR30">
        <f t="shared" si="13"/>
        <v>-77.922970134494904</v>
      </c>
      <c r="AS30">
        <f t="shared" si="14"/>
        <v>2.5452871383180882</v>
      </c>
      <c r="AT30">
        <f t="shared" si="15"/>
        <v>5.614558812849844</v>
      </c>
      <c r="AU30">
        <f t="shared" si="16"/>
        <v>-69.76312418332698</v>
      </c>
      <c r="AW30">
        <v>27</v>
      </c>
      <c r="AX30">
        <f>IF(Z30&gt;0, (R30*SUMPRODUCT(K30:$K$98, X30:$X$98)-K30*$AZ$3)/Z30, 0)</f>
        <v>1065.7890982033034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7"/>
        <v>0.12000000000000001</v>
      </c>
      <c r="I31" s="1">
        <f t="shared" si="31"/>
        <v>1.1200000000000001</v>
      </c>
      <c r="J31">
        <f t="shared" si="32"/>
        <v>0.89285714285714279</v>
      </c>
      <c r="K31">
        <f t="shared" si="33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50000</v>
      </c>
      <c r="S31">
        <f t="shared" si="1"/>
        <v>1060.3308372641964</v>
      </c>
      <c r="U31">
        <f t="shared" si="20"/>
        <v>2.2430054000000001E-2</v>
      </c>
      <c r="V31">
        <f t="shared" si="21"/>
        <v>0.01</v>
      </c>
      <c r="W31">
        <f t="shared" si="34"/>
        <v>0.60748206253014403</v>
      </c>
      <c r="X31">
        <f t="shared" si="35"/>
        <v>1.3625855466582508E-2</v>
      </c>
      <c r="Y31">
        <f t="shared" si="36"/>
        <v>6.0748206253014407E-3</v>
      </c>
      <c r="Z31">
        <f t="shared" si="37"/>
        <v>0.58778138643826017</v>
      </c>
      <c r="AB31">
        <f t="shared" si="38"/>
        <v>647.44775959868502</v>
      </c>
      <c r="AC31">
        <f t="shared" si="30"/>
        <v>623.2427296103906</v>
      </c>
      <c r="AE31">
        <f t="shared" si="2"/>
        <v>0</v>
      </c>
      <c r="AF31">
        <f t="shared" si="3"/>
        <v>0</v>
      </c>
      <c r="AG31">
        <f t="shared" si="4"/>
        <v>-14.694534660956505</v>
      </c>
      <c r="AH31">
        <f t="shared" si="5"/>
        <v>-681.29277332912545</v>
      </c>
      <c r="AI31">
        <f t="shared" si="39"/>
        <v>-695.98730799008194</v>
      </c>
      <c r="AJ31">
        <f t="shared" si="7"/>
        <v>24.205029988294427</v>
      </c>
      <c r="AK31">
        <f t="shared" si="27"/>
        <v>45.321343171907955</v>
      </c>
      <c r="AL31">
        <f t="shared" si="40"/>
        <v>-626.46093482987953</v>
      </c>
      <c r="AN31">
        <f t="shared" si="9"/>
        <v>0</v>
      </c>
      <c r="AO31">
        <f t="shared" si="10"/>
        <v>0</v>
      </c>
      <c r="AP31">
        <f t="shared" si="11"/>
        <v>-1.5737855182164293</v>
      </c>
      <c r="AQ31">
        <f t="shared" si="12"/>
        <v>-72.966495712161148</v>
      </c>
      <c r="AR31">
        <f t="shared" si="13"/>
        <v>-74.540281230377573</v>
      </c>
      <c r="AS31">
        <f t="shared" si="14"/>
        <v>2.5923601218068484</v>
      </c>
      <c r="AT31">
        <f t="shared" si="15"/>
        <v>4.8539184938996227</v>
      </c>
      <c r="AU31">
        <f t="shared" si="16"/>
        <v>-67.094002614671098</v>
      </c>
      <c r="AW31">
        <v>28</v>
      </c>
      <c r="AX31">
        <f>IF(Z31&gt;0, (R31*SUMPRODUCT(K31:$K$98, X31:$X$98)-K31*$AZ$3)/Z31, 0)</f>
        <v>1060.3308372641964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7"/>
        <v>0.12000000000000001</v>
      </c>
      <c r="I32" s="1">
        <f t="shared" si="31"/>
        <v>1.1200000000000001</v>
      </c>
      <c r="J32">
        <f t="shared" si="32"/>
        <v>0.89285714285714279</v>
      </c>
      <c r="K32">
        <f t="shared" si="33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50000</v>
      </c>
      <c r="S32">
        <f t="shared" si="1"/>
        <v>1051.7016170355053</v>
      </c>
      <c r="U32">
        <f t="shared" si="20"/>
        <v>2.4874655999999998E-2</v>
      </c>
      <c r="V32">
        <f t="shared" si="21"/>
        <v>0.01</v>
      </c>
      <c r="W32">
        <f t="shared" si="34"/>
        <v>0.58778138643826017</v>
      </c>
      <c r="X32">
        <f t="shared" si="35"/>
        <v>1.4620859790854786E-2</v>
      </c>
      <c r="Y32">
        <f t="shared" si="36"/>
        <v>5.8778138643826019E-3</v>
      </c>
      <c r="Z32">
        <f t="shared" si="37"/>
        <v>0.56728271278302278</v>
      </c>
      <c r="AB32">
        <f t="shared" si="38"/>
        <v>623.2427296103906</v>
      </c>
      <c r="AC32">
        <f t="shared" si="30"/>
        <v>596.61214635019314</v>
      </c>
      <c r="AE32">
        <f t="shared" si="2"/>
        <v>0</v>
      </c>
      <c r="AF32">
        <f t="shared" si="3"/>
        <v>0</v>
      </c>
      <c r="AG32">
        <f t="shared" si="4"/>
        <v>-14.18206781957557</v>
      </c>
      <c r="AH32">
        <f t="shared" si="5"/>
        <v>-731.04298954273929</v>
      </c>
      <c r="AI32">
        <f t="shared" si="39"/>
        <v>-745.22505736231483</v>
      </c>
      <c r="AJ32">
        <f t="shared" si="7"/>
        <v>26.630583260197454</v>
      </c>
      <c r="AK32">
        <f t="shared" si="27"/>
        <v>43.626991072727343</v>
      </c>
      <c r="AL32">
        <f t="shared" si="40"/>
        <v>-674.96748302939</v>
      </c>
      <c r="AN32">
        <f t="shared" si="9"/>
        <v>0</v>
      </c>
      <c r="AO32">
        <f t="shared" si="10"/>
        <v>0</v>
      </c>
      <c r="AP32">
        <f t="shared" si="11"/>
        <v>-1.3561609729025441</v>
      </c>
      <c r="AQ32">
        <f t="shared" si="12"/>
        <v>-69.906023898956079</v>
      </c>
      <c r="AR32">
        <f t="shared" si="13"/>
        <v>-71.262184871858622</v>
      </c>
      <c r="AS32">
        <f t="shared" si="14"/>
        <v>2.5465509093999255</v>
      </c>
      <c r="AT32">
        <f t="shared" si="15"/>
        <v>4.1718332905117341</v>
      </c>
      <c r="AU32">
        <f t="shared" si="16"/>
        <v>-64.543800671946954</v>
      </c>
      <c r="AW32">
        <v>29</v>
      </c>
      <c r="AX32">
        <f>IF(Z32&gt;0, (R32*SUMPRODUCT(K32:$K$98, X32:$X$98)-K32*$AZ$3)/Z32, 0)</f>
        <v>1051.7016170355053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7"/>
        <v>0.12000000000000001</v>
      </c>
      <c r="I33" s="1">
        <f t="shared" si="31"/>
        <v>1.1200000000000001</v>
      </c>
      <c r="J33">
        <f t="shared" si="32"/>
        <v>0.89285714285714279</v>
      </c>
      <c r="K33">
        <f t="shared" si="33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50000</v>
      </c>
      <c r="S33">
        <f t="shared" si="1"/>
        <v>1040.5597448318326</v>
      </c>
      <c r="U33">
        <f t="shared" si="20"/>
        <v>2.763239E-2</v>
      </c>
      <c r="V33">
        <f t="shared" si="21"/>
        <v>0.01</v>
      </c>
      <c r="W33">
        <f t="shared" si="34"/>
        <v>0.56728271278302278</v>
      </c>
      <c r="X33">
        <f t="shared" si="35"/>
        <v>1.5675377159878472E-2</v>
      </c>
      <c r="Y33">
        <f t="shared" si="36"/>
        <v>5.6728271278302283E-3</v>
      </c>
      <c r="Z33">
        <f t="shared" si="37"/>
        <v>0.54593450849531411</v>
      </c>
      <c r="AB33">
        <f t="shared" si="38"/>
        <v>596.61214635019314</v>
      </c>
      <c r="AC33">
        <f t="shared" si="30"/>
        <v>568.07747285477603</v>
      </c>
      <c r="AE33">
        <f t="shared" si="2"/>
        <v>0</v>
      </c>
      <c r="AF33">
        <f t="shared" si="3"/>
        <v>0</v>
      </c>
      <c r="AG33">
        <f t="shared" si="4"/>
        <v>-13.648362712382852</v>
      </c>
      <c r="AH33">
        <f t="shared" si="5"/>
        <v>-783.76885799392358</v>
      </c>
      <c r="AI33">
        <f t="shared" si="39"/>
        <v>-797.41722070630647</v>
      </c>
      <c r="AJ33">
        <f t="shared" si="7"/>
        <v>28.53467349541711</v>
      </c>
      <c r="AK33">
        <f t="shared" si="27"/>
        <v>41.762850244513523</v>
      </c>
      <c r="AL33">
        <f t="shared" si="40"/>
        <v>-727.11969696637584</v>
      </c>
      <c r="AN33">
        <f t="shared" si="9"/>
        <v>0</v>
      </c>
      <c r="AO33">
        <f t="shared" si="10"/>
        <v>0</v>
      </c>
      <c r="AP33">
        <f t="shared" si="11"/>
        <v>-1.1652905305959786</v>
      </c>
      <c r="AQ33">
        <f t="shared" si="12"/>
        <v>-66.917801617897382</v>
      </c>
      <c r="AR33">
        <f t="shared" si="13"/>
        <v>-68.083092148493364</v>
      </c>
      <c r="AS33">
        <f t="shared" si="14"/>
        <v>2.4362764617685286</v>
      </c>
      <c r="AT33">
        <f t="shared" si="15"/>
        <v>3.5656917204051242</v>
      </c>
      <c r="AU33">
        <f t="shared" si="16"/>
        <v>-62.081123966319709</v>
      </c>
      <c r="AW33">
        <v>30</v>
      </c>
      <c r="AX33">
        <f>IF(Z33&gt;0, (R33*SUMPRODUCT(K33:$K$98, X33:$X$98)-K33*$AZ$3)/Z33, 0)</f>
        <v>1040.5597448318326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7"/>
        <v>0.12000000000000001</v>
      </c>
      <c r="I34" s="1">
        <f t="shared" si="31"/>
        <v>1.1200000000000001</v>
      </c>
      <c r="J34">
        <f t="shared" si="32"/>
        <v>0.89285714285714279</v>
      </c>
      <c r="K34">
        <f t="shared" si="33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50000</v>
      </c>
      <c r="S34">
        <f t="shared" si="1"/>
        <v>1027.3681271752846</v>
      </c>
      <c r="U34">
        <f t="shared" si="20"/>
        <v>3.0610310000000002E-2</v>
      </c>
      <c r="V34">
        <f t="shared" si="21"/>
        <v>0.01</v>
      </c>
      <c r="W34">
        <f t="shared" si="34"/>
        <v>0.54593450849531411</v>
      </c>
      <c r="X34">
        <f t="shared" si="35"/>
        <v>1.6711224544739198E-2</v>
      </c>
      <c r="Y34">
        <f t="shared" si="36"/>
        <v>5.4593450849531409E-3</v>
      </c>
      <c r="Z34">
        <f t="shared" si="37"/>
        <v>0.52376393886562178</v>
      </c>
      <c r="AB34">
        <f t="shared" si="38"/>
        <v>568.07747285477603</v>
      </c>
      <c r="AC34">
        <f t="shared" si="30"/>
        <v>538.09837695432407</v>
      </c>
      <c r="AE34">
        <f t="shared" si="2"/>
        <v>0</v>
      </c>
      <c r="AF34">
        <f t="shared" si="3"/>
        <v>0</v>
      </c>
      <c r="AG34">
        <f t="shared" si="4"/>
        <v>-13.094098471640544</v>
      </c>
      <c r="AH34">
        <f t="shared" si="5"/>
        <v>-835.56122723695989</v>
      </c>
      <c r="AI34">
        <f t="shared" si="39"/>
        <v>-848.65532570860046</v>
      </c>
      <c r="AJ34">
        <f t="shared" si="7"/>
        <v>29.979095900451966</v>
      </c>
      <c r="AK34">
        <f t="shared" si="27"/>
        <v>39.765423099834329</v>
      </c>
      <c r="AL34">
        <f t="shared" si="40"/>
        <v>-778.91080670831411</v>
      </c>
      <c r="AN34">
        <f t="shared" si="9"/>
        <v>0</v>
      </c>
      <c r="AO34">
        <f t="shared" si="10"/>
        <v>0</v>
      </c>
      <c r="AP34">
        <f t="shared" si="11"/>
        <v>-0.99818546509679595</v>
      </c>
      <c r="AQ34">
        <f t="shared" si="12"/>
        <v>-63.696257824298911</v>
      </c>
      <c r="AR34">
        <f t="shared" si="13"/>
        <v>-64.694443289395707</v>
      </c>
      <c r="AS34">
        <f t="shared" si="14"/>
        <v>2.2853576249930909</v>
      </c>
      <c r="AT34">
        <f t="shared" si="15"/>
        <v>3.0313860429297566</v>
      </c>
      <c r="AU34">
        <f t="shared" si="16"/>
        <v>-59.377699621472857</v>
      </c>
      <c r="AW34">
        <v>31</v>
      </c>
      <c r="AX34">
        <f>IF(Z34&gt;0, (R34*SUMPRODUCT(K34:$K$98, X34:$X$98)-K34*$AZ$3)/Z34, 0)</f>
        <v>1027.3681271752846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7"/>
        <v>0.12000000000000001</v>
      </c>
      <c r="I35" s="1">
        <f t="shared" si="31"/>
        <v>1.1200000000000001</v>
      </c>
      <c r="J35">
        <f t="shared" si="32"/>
        <v>0.89285714285714279</v>
      </c>
      <c r="K35">
        <f t="shared" si="33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41">$C$6</f>
        <v>50000</v>
      </c>
      <c r="S35">
        <f t="shared" ref="S35:S69" si="42">AX35</f>
        <v>1013.0156325645802</v>
      </c>
      <c r="U35">
        <f t="shared" si="20"/>
        <v>3.3721785999999997E-2</v>
      </c>
      <c r="V35">
        <f t="shared" si="21"/>
        <v>0.01</v>
      </c>
      <c r="W35">
        <f t="shared" si="34"/>
        <v>0.52376393886562178</v>
      </c>
      <c r="X35">
        <f t="shared" si="35"/>
        <v>1.766225546094358E-2</v>
      </c>
      <c r="Y35">
        <f t="shared" si="36"/>
        <v>5.237639388656218E-3</v>
      </c>
      <c r="Z35">
        <f t="shared" si="37"/>
        <v>0.50086404401602203</v>
      </c>
      <c r="AB35">
        <f t="shared" si="38"/>
        <v>538.09837695432407</v>
      </c>
      <c r="AC35">
        <f t="shared" si="30"/>
        <v>507.3831063777443</v>
      </c>
      <c r="AE35">
        <f t="shared" ref="AE35:AE69" si="43">$Z35*O35</f>
        <v>0</v>
      </c>
      <c r="AF35">
        <f t="shared" ref="AF35:AF69" si="44">-$Z35*P35</f>
        <v>0</v>
      </c>
      <c r="AG35">
        <f t="shared" ref="AG35:AG69" si="45">-$Z35*Q35</f>
        <v>-12.521601100400551</v>
      </c>
      <c r="AH35">
        <f t="shared" ref="AH35:AH69" si="46">-X35*R35</f>
        <v>-883.11277304717896</v>
      </c>
      <c r="AI35">
        <f t="shared" si="39"/>
        <v>-895.63437414757948</v>
      </c>
      <c r="AJ35">
        <f t="shared" ref="AJ35:AJ69" si="47">AB35-AC35</f>
        <v>30.715270576579769</v>
      </c>
      <c r="AK35">
        <f t="shared" si="27"/>
        <v>37.666886386802688</v>
      </c>
      <c r="AL35">
        <f t="shared" si="40"/>
        <v>-827.25221718419698</v>
      </c>
      <c r="AN35">
        <f t="shared" ref="AN35:AN69" si="48">AE35*$K35</f>
        <v>0</v>
      </c>
      <c r="AO35">
        <f t="shared" ref="AO35:AO69" si="49">AF35*$K35</f>
        <v>0</v>
      </c>
      <c r="AP35">
        <f t="shared" ref="AP35:AP69" si="50">AG35*$K35</f>
        <v>-0.85227054803886027</v>
      </c>
      <c r="AQ35">
        <f t="shared" ref="AQ35:AQ69" si="51">AH35*$K35</f>
        <v>-60.108208289829683</v>
      </c>
      <c r="AR35">
        <f t="shared" ref="AR35:AR69" si="52">AI35*$K35</f>
        <v>-60.960478837868536</v>
      </c>
      <c r="AS35">
        <f t="shared" ref="AS35:AS69" si="53">AJ35*$K35</f>
        <v>2.0906048897074454</v>
      </c>
      <c r="AT35">
        <f t="shared" ref="AT35:AT69" si="54">AK35*$K35</f>
        <v>2.5637598296252144</v>
      </c>
      <c r="AU35">
        <f t="shared" ref="AU35:AU69" si="55">AL35*$K35</f>
        <v>-56.306114118535874</v>
      </c>
      <c r="AW35">
        <v>32</v>
      </c>
      <c r="AX35">
        <f>IF(Z35&gt;0, (R35*SUMPRODUCT(K35:$K$98, X35:$X$98)-K35*$AZ$3)/Z35, 0)</f>
        <v>1013.0156325645802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56">G36+$C$9</f>
        <v>0.12000000000000001</v>
      </c>
      <c r="I36" s="1">
        <f t="shared" si="31"/>
        <v>1.1200000000000001</v>
      </c>
      <c r="J36">
        <f t="shared" si="32"/>
        <v>0.89285714285714279</v>
      </c>
      <c r="K36">
        <f t="shared" si="33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41"/>
        <v>50000</v>
      </c>
      <c r="S36">
        <f t="shared" si="42"/>
        <v>1007.8509520764042</v>
      </c>
      <c r="U36">
        <f t="shared" ref="U36:U69" si="57">M36</f>
        <v>4.5614701000000001E-2</v>
      </c>
      <c r="V36">
        <f t="shared" ref="V36:V69" si="58">$C$10</f>
        <v>0.01</v>
      </c>
      <c r="W36">
        <f t="shared" si="34"/>
        <v>0.50086404401602203</v>
      </c>
      <c r="X36">
        <f t="shared" si="35"/>
        <v>2.2846763609441684E-2</v>
      </c>
      <c r="Y36">
        <f t="shared" si="36"/>
        <v>5.0086404401602207E-3</v>
      </c>
      <c r="Z36">
        <f t="shared" si="37"/>
        <v>0.47300863996642012</v>
      </c>
      <c r="AB36">
        <f t="shared" si="38"/>
        <v>507.3831063777443</v>
      </c>
      <c r="AC36">
        <f t="shared" si="30"/>
        <v>476.72220813052161</v>
      </c>
      <c r="AE36">
        <f t="shared" si="43"/>
        <v>0</v>
      </c>
      <c r="AF36">
        <f t="shared" si="44"/>
        <v>0</v>
      </c>
      <c r="AG36">
        <f t="shared" si="45"/>
        <v>-11.825215999160504</v>
      </c>
      <c r="AH36">
        <f t="shared" si="46"/>
        <v>-1142.3381804720841</v>
      </c>
      <c r="AI36">
        <f t="shared" si="39"/>
        <v>-1154.1633964712446</v>
      </c>
      <c r="AJ36">
        <f t="shared" si="47"/>
        <v>30.66089824722269</v>
      </c>
      <c r="AK36">
        <f t="shared" ref="AK36:AK69" si="59">G36*SUM(AB36:AB36, AE36:AF36)</f>
        <v>35.516817446442104</v>
      </c>
      <c r="AL36">
        <f t="shared" si="40"/>
        <v>-1087.98568077758</v>
      </c>
      <c r="AN36">
        <f t="shared" si="48"/>
        <v>0</v>
      </c>
      <c r="AO36">
        <f t="shared" si="49"/>
        <v>0</v>
      </c>
      <c r="AP36">
        <f t="shared" si="50"/>
        <v>-0.71863551458801145</v>
      </c>
      <c r="AQ36">
        <f t="shared" si="51"/>
        <v>-69.421546821247745</v>
      </c>
      <c r="AR36">
        <f t="shared" si="52"/>
        <v>-70.14018233583576</v>
      </c>
      <c r="AS36">
        <f t="shared" si="53"/>
        <v>1.8633072234103611</v>
      </c>
      <c r="AT36">
        <f t="shared" si="54"/>
        <v>2.1584084708443685</v>
      </c>
      <c r="AU36">
        <f t="shared" si="55"/>
        <v>-66.118466641581037</v>
      </c>
      <c r="AW36">
        <v>33</v>
      </c>
      <c r="AX36">
        <f>IF(Z36&gt;0, (R36*SUMPRODUCT(K36:$K$98, X36:$X$98)-K36*$AZ$3)/Z36, 0)</f>
        <v>1007.8509520764042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56"/>
        <v>0.12000000000000001</v>
      </c>
      <c r="I37" s="1">
        <f t="shared" si="31"/>
        <v>1.1200000000000001</v>
      </c>
      <c r="J37">
        <f t="shared" si="32"/>
        <v>0.89285714285714279</v>
      </c>
      <c r="K37">
        <f t="shared" si="33"/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41"/>
        <v>50000</v>
      </c>
      <c r="S37">
        <f t="shared" si="42"/>
        <v>984.03866208920465</v>
      </c>
      <c r="U37">
        <f t="shared" si="57"/>
        <v>5.8461241999999997E-2</v>
      </c>
      <c r="V37">
        <f t="shared" si="58"/>
        <v>0.01</v>
      </c>
      <c r="W37">
        <f t="shared" si="34"/>
        <v>0.47300863996642012</v>
      </c>
      <c r="X37">
        <f t="shared" si="35"/>
        <v>2.7652672569167758E-2</v>
      </c>
      <c r="Y37">
        <f t="shared" si="36"/>
        <v>4.7300863996642016E-3</v>
      </c>
      <c r="Z37">
        <f t="shared" si="37"/>
        <v>0.44062588099758815</v>
      </c>
      <c r="AB37">
        <f t="shared" si="38"/>
        <v>476.72220813052161</v>
      </c>
      <c r="AC37">
        <f t="shared" si="30"/>
        <v>433.59290241874373</v>
      </c>
      <c r="AE37">
        <f t="shared" si="43"/>
        <v>0</v>
      </c>
      <c r="AF37">
        <f t="shared" si="44"/>
        <v>0</v>
      </c>
      <c r="AG37">
        <f t="shared" si="45"/>
        <v>-11.015647024939703</v>
      </c>
      <c r="AH37">
        <f t="shared" si="46"/>
        <v>-1382.6336284583879</v>
      </c>
      <c r="AI37">
        <f t="shared" si="39"/>
        <v>-1393.6492754833275</v>
      </c>
      <c r="AJ37">
        <f t="shared" si="47"/>
        <v>43.129305711777874</v>
      </c>
      <c r="AK37">
        <f t="shared" si="59"/>
        <v>33.370554569136516</v>
      </c>
      <c r="AL37">
        <f t="shared" si="40"/>
        <v>-1317.1494152024134</v>
      </c>
      <c r="AN37">
        <f t="shared" si="48"/>
        <v>0</v>
      </c>
      <c r="AO37">
        <f t="shared" si="49"/>
        <v>0</v>
      </c>
      <c r="AP37">
        <f t="shared" si="50"/>
        <v>-0.59771145956607763</v>
      </c>
      <c r="AQ37">
        <f t="shared" si="51"/>
        <v>-75.022008443079045</v>
      </c>
      <c r="AR37">
        <f t="shared" si="52"/>
        <v>-75.619719902645116</v>
      </c>
      <c r="AS37">
        <f t="shared" si="53"/>
        <v>2.3402057281514455</v>
      </c>
      <c r="AT37">
        <f t="shared" si="54"/>
        <v>1.8106937189336101</v>
      </c>
      <c r="AU37">
        <f t="shared" si="55"/>
        <v>-71.468820455560078</v>
      </c>
      <c r="AW37">
        <v>34</v>
      </c>
      <c r="AX37">
        <f>IF(Z37&gt;0, (R37*SUMPRODUCT(K37:$K$98, X37:$X$98)-K37*$AZ$3)/Z37, 0)</f>
        <v>984.03866208920465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56"/>
        <v>0.12000000000000001</v>
      </c>
      <c r="I38" s="1">
        <f t="shared" si="31"/>
        <v>1.1200000000000001</v>
      </c>
      <c r="J38">
        <f t="shared" si="32"/>
        <v>0.89285714285714279</v>
      </c>
      <c r="K38">
        <f t="shared" si="33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41"/>
        <v>50000</v>
      </c>
      <c r="S38">
        <f t="shared" si="42"/>
        <v>945.13751960826812</v>
      </c>
      <c r="U38">
        <f t="shared" si="57"/>
        <v>7.2616817E-2</v>
      </c>
      <c r="V38">
        <f t="shared" si="58"/>
        <v>0.01</v>
      </c>
      <c r="W38">
        <f t="shared" si="34"/>
        <v>0.44062588099758815</v>
      </c>
      <c r="X38">
        <f t="shared" si="35"/>
        <v>3.1996848965865639E-2</v>
      </c>
      <c r="Y38">
        <f t="shared" si="36"/>
        <v>4.4062588099758812E-3</v>
      </c>
      <c r="Z38">
        <f t="shared" si="37"/>
        <v>0.40422277322174666</v>
      </c>
      <c r="AB38">
        <f t="shared" si="38"/>
        <v>433.59290241874373</v>
      </c>
      <c r="AC38">
        <f t="shared" si="30"/>
        <v>382.0461092519771</v>
      </c>
      <c r="AE38">
        <f t="shared" si="43"/>
        <v>0</v>
      </c>
      <c r="AF38">
        <f t="shared" si="44"/>
        <v>0</v>
      </c>
      <c r="AG38">
        <f t="shared" si="45"/>
        <v>-10.105569330543666</v>
      </c>
      <c r="AH38">
        <f t="shared" si="46"/>
        <v>-1599.8424482932819</v>
      </c>
      <c r="AI38">
        <f t="shared" si="39"/>
        <v>-1609.9480176238255</v>
      </c>
      <c r="AJ38">
        <f t="shared" si="47"/>
        <v>51.546793166766633</v>
      </c>
      <c r="AK38">
        <f t="shared" si="59"/>
        <v>30.351503169312064</v>
      </c>
      <c r="AL38">
        <f t="shared" si="40"/>
        <v>-1528.0497212877469</v>
      </c>
      <c r="AN38">
        <f t="shared" si="48"/>
        <v>0</v>
      </c>
      <c r="AO38">
        <f t="shared" si="49"/>
        <v>0</v>
      </c>
      <c r="AP38">
        <f t="shared" si="50"/>
        <v>-0.48958075115384297</v>
      </c>
      <c r="AQ38">
        <f t="shared" si="51"/>
        <v>-77.506970853772799</v>
      </c>
      <c r="AR38">
        <f t="shared" si="52"/>
        <v>-77.996551604926637</v>
      </c>
      <c r="AS38">
        <f t="shared" si="53"/>
        <v>2.4972682777883342</v>
      </c>
      <c r="AT38">
        <f t="shared" si="54"/>
        <v>1.470427962466972</v>
      </c>
      <c r="AU38">
        <f t="shared" si="55"/>
        <v>-74.02885536467133</v>
      </c>
      <c r="AW38">
        <v>35</v>
      </c>
      <c r="AX38">
        <f>IF(Z38&gt;0, (R38*SUMPRODUCT(K38:$K$98, X38:$X$98)-K38*$AZ$3)/Z38, 0)</f>
        <v>945.13751960826812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56"/>
        <v>0.12000000000000001</v>
      </c>
      <c r="I39" s="1">
        <f t="shared" si="31"/>
        <v>1.1200000000000001</v>
      </c>
      <c r="J39">
        <f t="shared" si="32"/>
        <v>0.89285714285714279</v>
      </c>
      <c r="K39">
        <f t="shared" si="33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41"/>
        <v>50000</v>
      </c>
      <c r="S39">
        <f t="shared" si="42"/>
        <v>893.00362943573566</v>
      </c>
      <c r="U39">
        <f t="shared" si="57"/>
        <v>8.8271367000000003E-2</v>
      </c>
      <c r="V39">
        <f t="shared" si="58"/>
        <v>0.01</v>
      </c>
      <c r="W39">
        <f t="shared" si="34"/>
        <v>0.40422277322174666</v>
      </c>
      <c r="X39">
        <f t="shared" si="35"/>
        <v>3.5681296764814574E-2</v>
      </c>
      <c r="Y39">
        <f t="shared" si="36"/>
        <v>4.042227732217467E-3</v>
      </c>
      <c r="Z39">
        <f t="shared" si="37"/>
        <v>0.36449924872471462</v>
      </c>
      <c r="AB39">
        <f t="shared" si="38"/>
        <v>382.0461092519771</v>
      </c>
      <c r="AC39">
        <f t="shared" si="30"/>
        <v>325.49915203776908</v>
      </c>
      <c r="AE39">
        <f t="shared" si="43"/>
        <v>0</v>
      </c>
      <c r="AF39">
        <f t="shared" si="44"/>
        <v>0</v>
      </c>
      <c r="AG39">
        <f t="shared" si="45"/>
        <v>-9.1124812181178658</v>
      </c>
      <c r="AH39">
        <f t="shared" si="46"/>
        <v>-1784.0648382407287</v>
      </c>
      <c r="AI39">
        <f t="shared" si="39"/>
        <v>-1793.1773194588466</v>
      </c>
      <c r="AJ39">
        <f t="shared" si="47"/>
        <v>56.546957214208021</v>
      </c>
      <c r="AK39">
        <f t="shared" si="59"/>
        <v>26.743227647638399</v>
      </c>
      <c r="AL39">
        <f t="shared" si="40"/>
        <v>-1709.8871345970001</v>
      </c>
      <c r="AN39">
        <f t="shared" si="48"/>
        <v>0</v>
      </c>
      <c r="AO39">
        <f t="shared" si="49"/>
        <v>0</v>
      </c>
      <c r="AP39">
        <f t="shared" si="50"/>
        <v>-0.39416873346523928</v>
      </c>
      <c r="AQ39">
        <f t="shared" si="51"/>
        <v>-77.171361002208116</v>
      </c>
      <c r="AR39">
        <f t="shared" si="52"/>
        <v>-77.565529735673366</v>
      </c>
      <c r="AS39">
        <f t="shared" si="53"/>
        <v>2.4459905017001651</v>
      </c>
      <c r="AT39">
        <f t="shared" si="54"/>
        <v>1.1568028419837397</v>
      </c>
      <c r="AU39">
        <f t="shared" si="55"/>
        <v>-73.962736391989452</v>
      </c>
      <c r="AW39">
        <v>36</v>
      </c>
      <c r="AX39">
        <f>IF(Z39&gt;0, (R39*SUMPRODUCT(K39:$K$98, X39:$X$98)-K39*$AZ$3)/Z39, 0)</f>
        <v>893.00362943573566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56"/>
        <v>0.12000000000000001</v>
      </c>
      <c r="I40" s="1">
        <f t="shared" si="31"/>
        <v>1.1200000000000001</v>
      </c>
      <c r="J40">
        <f t="shared" si="32"/>
        <v>0.89285714285714279</v>
      </c>
      <c r="K40">
        <f t="shared" si="33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41"/>
        <v>50000</v>
      </c>
      <c r="S40">
        <f t="shared" si="42"/>
        <v>826.72437263653387</v>
      </c>
      <c r="U40">
        <f t="shared" si="57"/>
        <v>0.103819197</v>
      </c>
      <c r="V40">
        <f t="shared" si="58"/>
        <v>0.01</v>
      </c>
      <c r="W40">
        <f t="shared" si="34"/>
        <v>0.36449924872471462</v>
      </c>
      <c r="X40">
        <f t="shared" si="35"/>
        <v>3.784201930970315E-2</v>
      </c>
      <c r="Y40">
        <f t="shared" si="36"/>
        <v>3.6449924872471464E-3</v>
      </c>
      <c r="Z40">
        <f t="shared" si="37"/>
        <v>0.32301223692776432</v>
      </c>
      <c r="AB40">
        <f t="shared" si="38"/>
        <v>325.49915203776908</v>
      </c>
      <c r="AC40">
        <f t="shared" si="30"/>
        <v>267.04208892802939</v>
      </c>
      <c r="AE40">
        <f t="shared" si="43"/>
        <v>0</v>
      </c>
      <c r="AF40">
        <f t="shared" si="44"/>
        <v>0</v>
      </c>
      <c r="AG40">
        <f t="shared" si="45"/>
        <v>-8.075305923194108</v>
      </c>
      <c r="AH40">
        <f t="shared" si="46"/>
        <v>-1892.1009654851575</v>
      </c>
      <c r="AI40">
        <f t="shared" si="39"/>
        <v>-1900.1762714083516</v>
      </c>
      <c r="AJ40">
        <f t="shared" si="47"/>
        <v>58.457063109739693</v>
      </c>
      <c r="AK40">
        <f t="shared" si="59"/>
        <v>22.784940642643839</v>
      </c>
      <c r="AL40">
        <f t="shared" si="40"/>
        <v>-1818.9342676559681</v>
      </c>
      <c r="AN40">
        <f t="shared" si="48"/>
        <v>0</v>
      </c>
      <c r="AO40">
        <f t="shared" si="49"/>
        <v>0</v>
      </c>
      <c r="AP40">
        <f t="shared" si="50"/>
        <v>-0.31187925423189167</v>
      </c>
      <c r="AQ40">
        <f t="shared" si="51"/>
        <v>-73.075502483693157</v>
      </c>
      <c r="AR40">
        <f t="shared" si="52"/>
        <v>-73.387381737925054</v>
      </c>
      <c r="AS40">
        <f t="shared" si="53"/>
        <v>2.2576909680767776</v>
      </c>
      <c r="AT40">
        <f t="shared" si="54"/>
        <v>0.8799852739863645</v>
      </c>
      <c r="AU40">
        <f t="shared" si="55"/>
        <v>-70.249705495861917</v>
      </c>
      <c r="AW40">
        <v>37</v>
      </c>
      <c r="AX40">
        <f>IF(Z40&gt;0, (R40*SUMPRODUCT(K40:$K$98, X40:$X$98)-K40*$AZ$3)/Z40, 0)</f>
        <v>826.72437263653387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56"/>
        <v>0.12000000000000001</v>
      </c>
      <c r="I41" s="1">
        <f t="shared" si="31"/>
        <v>1.1200000000000001</v>
      </c>
      <c r="J41">
        <f t="shared" si="32"/>
        <v>0.89285714285714279</v>
      </c>
      <c r="K41">
        <f t="shared" si="33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41"/>
        <v>50000</v>
      </c>
      <c r="S41">
        <f t="shared" si="42"/>
        <v>750.2071984147733</v>
      </c>
      <c r="U41">
        <f t="shared" si="57"/>
        <v>0.120610461</v>
      </c>
      <c r="V41">
        <f t="shared" si="58"/>
        <v>0.01</v>
      </c>
      <c r="W41">
        <f t="shared" si="34"/>
        <v>0.32301223692776432</v>
      </c>
      <c r="X41">
        <f t="shared" si="35"/>
        <v>3.895865480449888E-2</v>
      </c>
      <c r="Y41">
        <f t="shared" si="36"/>
        <v>3.2301223692776434E-3</v>
      </c>
      <c r="Z41">
        <f t="shared" si="37"/>
        <v>0.28082345975398776</v>
      </c>
      <c r="AB41">
        <f t="shared" si="38"/>
        <v>267.04208892802939</v>
      </c>
      <c r="AC41">
        <f t="shared" si="30"/>
        <v>210.67578099118299</v>
      </c>
      <c r="AE41">
        <f t="shared" si="43"/>
        <v>0</v>
      </c>
      <c r="AF41">
        <f t="shared" si="44"/>
        <v>0</v>
      </c>
      <c r="AG41">
        <f t="shared" si="45"/>
        <v>-7.0205864938496942</v>
      </c>
      <c r="AH41">
        <f t="shared" si="46"/>
        <v>-1947.9327402249439</v>
      </c>
      <c r="AI41">
        <f t="shared" si="39"/>
        <v>-1954.9533267187937</v>
      </c>
      <c r="AJ41">
        <f t="shared" si="47"/>
        <v>56.366307936846397</v>
      </c>
      <c r="AK41">
        <f t="shared" si="59"/>
        <v>18.692946224962061</v>
      </c>
      <c r="AL41">
        <f t="shared" si="40"/>
        <v>-1879.8940725569853</v>
      </c>
      <c r="AN41">
        <f t="shared" si="48"/>
        <v>0</v>
      </c>
      <c r="AO41">
        <f t="shared" si="49"/>
        <v>0</v>
      </c>
      <c r="AP41">
        <f t="shared" si="50"/>
        <v>-0.2420933580895786</v>
      </c>
      <c r="AQ41">
        <f t="shared" si="51"/>
        <v>-67.17125112365116</v>
      </c>
      <c r="AR41">
        <f t="shared" si="52"/>
        <v>-67.413344481740737</v>
      </c>
      <c r="AS41">
        <f t="shared" si="53"/>
        <v>1.9436992598120906</v>
      </c>
      <c r="AT41">
        <f t="shared" si="54"/>
        <v>0.6445954519830267</v>
      </c>
      <c r="AU41">
        <f t="shared" si="55"/>
        <v>-64.825049769945622</v>
      </c>
      <c r="AW41">
        <v>38</v>
      </c>
      <c r="AX41">
        <f>IF(Z41&gt;0, (R41*SUMPRODUCT(K41:$K$98, X41:$X$98)-K41*$AZ$3)/Z41, 0)</f>
        <v>750.2071984147733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56"/>
        <v>0.12000000000000001</v>
      </c>
      <c r="I42" s="1">
        <f t="shared" si="31"/>
        <v>1.1200000000000001</v>
      </c>
      <c r="J42">
        <f t="shared" si="32"/>
        <v>0.89285714285714279</v>
      </c>
      <c r="K42">
        <f t="shared" si="33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41"/>
        <v>50000</v>
      </c>
      <c r="S42">
        <f t="shared" si="42"/>
        <v>662.29394918649677</v>
      </c>
      <c r="U42">
        <f t="shared" si="57"/>
        <v>0.138204574</v>
      </c>
      <c r="V42">
        <f t="shared" si="58"/>
        <v>0.01</v>
      </c>
      <c r="W42">
        <f t="shared" si="34"/>
        <v>0.28082345975398776</v>
      </c>
      <c r="X42">
        <f t="shared" si="35"/>
        <v>3.8811086624506025E-2</v>
      </c>
      <c r="Y42">
        <f t="shared" si="36"/>
        <v>2.8082345975398776E-3</v>
      </c>
      <c r="Z42">
        <f t="shared" si="37"/>
        <v>0.23920413853194186</v>
      </c>
      <c r="AB42">
        <f t="shared" si="38"/>
        <v>210.67578099118299</v>
      </c>
      <c r="AC42">
        <f t="shared" si="30"/>
        <v>158.42345357007363</v>
      </c>
      <c r="AE42">
        <f t="shared" si="43"/>
        <v>0</v>
      </c>
      <c r="AF42">
        <f t="shared" si="44"/>
        <v>0</v>
      </c>
      <c r="AG42">
        <f t="shared" si="45"/>
        <v>-5.9801034632985468</v>
      </c>
      <c r="AH42">
        <f t="shared" si="46"/>
        <v>-1940.5543312253012</v>
      </c>
      <c r="AI42">
        <f t="shared" si="39"/>
        <v>-1946.5344346885997</v>
      </c>
      <c r="AJ42">
        <f t="shared" si="47"/>
        <v>52.252327421109356</v>
      </c>
      <c r="AK42">
        <f t="shared" si="59"/>
        <v>14.74730466938281</v>
      </c>
      <c r="AL42">
        <f t="shared" si="40"/>
        <v>-1879.5348025981075</v>
      </c>
      <c r="AN42">
        <f t="shared" si="48"/>
        <v>0</v>
      </c>
      <c r="AO42">
        <f t="shared" si="49"/>
        <v>0</v>
      </c>
      <c r="AP42">
        <f t="shared" si="50"/>
        <v>-0.18411965632650279</v>
      </c>
      <c r="AQ42">
        <f t="shared" si="51"/>
        <v>-59.747159683927968</v>
      </c>
      <c r="AR42">
        <f t="shared" si="52"/>
        <v>-59.93127934025447</v>
      </c>
      <c r="AS42">
        <f t="shared" si="53"/>
        <v>1.6087816249466547</v>
      </c>
      <c r="AT42">
        <f t="shared" si="54"/>
        <v>0.45405044981801812</v>
      </c>
      <c r="AU42">
        <f t="shared" si="55"/>
        <v>-57.868447265489792</v>
      </c>
      <c r="AW42">
        <v>39</v>
      </c>
      <c r="AX42">
        <f>IF(Z42&gt;0, (R42*SUMPRODUCT(K42:$K$98, X42:$X$98)-K42*$AZ$3)/Z42, 0)</f>
        <v>662.29394918649677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56"/>
        <v>0.12000000000000001</v>
      </c>
      <c r="I43" s="1">
        <f t="shared" si="31"/>
        <v>1.1200000000000001</v>
      </c>
      <c r="J43">
        <f t="shared" si="32"/>
        <v>0.89285714285714279</v>
      </c>
      <c r="K43">
        <f t="shared" si="33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41"/>
        <v>50000</v>
      </c>
      <c r="S43">
        <f t="shared" si="42"/>
        <v>561.65588856483157</v>
      </c>
      <c r="U43">
        <f t="shared" si="57"/>
        <v>0.156383199</v>
      </c>
      <c r="V43">
        <f t="shared" si="58"/>
        <v>0.01</v>
      </c>
      <c r="W43">
        <f t="shared" si="34"/>
        <v>0.23920413853194186</v>
      </c>
      <c r="X43">
        <f t="shared" si="35"/>
        <v>3.7407508397664234E-2</v>
      </c>
      <c r="Y43">
        <f t="shared" si="36"/>
        <v>2.3920413853194189E-3</v>
      </c>
      <c r="Z43">
        <f t="shared" si="37"/>
        <v>0.19940458874895819</v>
      </c>
      <c r="AB43">
        <f t="shared" si="38"/>
        <v>158.42345357007363</v>
      </c>
      <c r="AC43">
        <f t="shared" si="30"/>
        <v>111.99676147770093</v>
      </c>
      <c r="AE43">
        <f t="shared" si="43"/>
        <v>0</v>
      </c>
      <c r="AF43">
        <f t="shared" si="44"/>
        <v>0</v>
      </c>
      <c r="AG43">
        <f t="shared" si="45"/>
        <v>-4.9851147187239553</v>
      </c>
      <c r="AH43">
        <f t="shared" si="46"/>
        <v>-1870.3754198832116</v>
      </c>
      <c r="AI43">
        <f t="shared" si="39"/>
        <v>-1875.3605346019356</v>
      </c>
      <c r="AJ43">
        <f t="shared" si="47"/>
        <v>46.426692092372704</v>
      </c>
      <c r="AK43">
        <f t="shared" si="59"/>
        <v>11.089641749905155</v>
      </c>
      <c r="AL43">
        <f t="shared" si="40"/>
        <v>-1817.8442007596577</v>
      </c>
      <c r="AN43">
        <f t="shared" si="48"/>
        <v>0</v>
      </c>
      <c r="AO43">
        <f t="shared" si="49"/>
        <v>0</v>
      </c>
      <c r="AP43">
        <f t="shared" si="50"/>
        <v>-0.13704039188224881</v>
      </c>
      <c r="AQ43">
        <f t="shared" si="51"/>
        <v>-51.416465812712673</v>
      </c>
      <c r="AR43">
        <f t="shared" si="52"/>
        <v>-51.553506204594918</v>
      </c>
      <c r="AS43">
        <f t="shared" si="53"/>
        <v>1.2762659311005444</v>
      </c>
      <c r="AT43">
        <f t="shared" si="54"/>
        <v>0.30485333577835022</v>
      </c>
      <c r="AU43">
        <f t="shared" si="55"/>
        <v>-49.972386937716024</v>
      </c>
      <c r="AW43">
        <v>40</v>
      </c>
      <c r="AX43">
        <f>IF(Z43&gt;0, (R43*SUMPRODUCT(K43:$K$98, X43:$X$98)-K43*$AZ$3)/Z43, 0)</f>
        <v>561.65588856483157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56"/>
        <v>0.12000000000000001</v>
      </c>
      <c r="I44" s="1">
        <f t="shared" si="31"/>
        <v>1.1200000000000001</v>
      </c>
      <c r="J44">
        <f t="shared" si="32"/>
        <v>0.89285714285714279</v>
      </c>
      <c r="K44">
        <f t="shared" si="33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41"/>
        <v>50000</v>
      </c>
      <c r="S44">
        <f t="shared" si="42"/>
        <v>446.43743916952076</v>
      </c>
      <c r="U44">
        <f t="shared" si="57"/>
        <v>0.17588848000000001</v>
      </c>
      <c r="V44">
        <f t="shared" si="58"/>
        <v>0.01</v>
      </c>
      <c r="W44">
        <f t="shared" si="34"/>
        <v>0.19940458874895819</v>
      </c>
      <c r="X44">
        <f t="shared" si="35"/>
        <v>3.5072970020079364E-2</v>
      </c>
      <c r="Y44">
        <f t="shared" si="36"/>
        <v>1.9940458874895821E-3</v>
      </c>
      <c r="Z44">
        <f t="shared" si="37"/>
        <v>0.16233757284138925</v>
      </c>
      <c r="AB44">
        <f t="shared" si="38"/>
        <v>111.99676147770093</v>
      </c>
      <c r="AC44">
        <f t="shared" si="30"/>
        <v>72.473570300305354</v>
      </c>
      <c r="AE44">
        <f t="shared" si="43"/>
        <v>0</v>
      </c>
      <c r="AF44">
        <f t="shared" si="44"/>
        <v>0</v>
      </c>
      <c r="AG44">
        <f t="shared" si="45"/>
        <v>-4.0584393210347312</v>
      </c>
      <c r="AH44">
        <f t="shared" si="46"/>
        <v>-1753.6485010039682</v>
      </c>
      <c r="AI44">
        <f t="shared" si="39"/>
        <v>-1757.706940325003</v>
      </c>
      <c r="AJ44">
        <f t="shared" si="47"/>
        <v>39.523191177395574</v>
      </c>
      <c r="AK44">
        <f t="shared" si="59"/>
        <v>7.839773303439066</v>
      </c>
      <c r="AL44">
        <f t="shared" si="40"/>
        <v>-1710.3439758441684</v>
      </c>
      <c r="AN44">
        <f t="shared" si="48"/>
        <v>0</v>
      </c>
      <c r="AO44">
        <f t="shared" si="49"/>
        <v>0</v>
      </c>
      <c r="AP44">
        <f t="shared" si="50"/>
        <v>-9.9612644407726089E-2</v>
      </c>
      <c r="AQ44">
        <f t="shared" si="51"/>
        <v>-43.04254683352336</v>
      </c>
      <c r="AR44">
        <f t="shared" si="52"/>
        <v>-43.142159477931088</v>
      </c>
      <c r="AS44">
        <f t="shared" si="53"/>
        <v>0.97007969743618361</v>
      </c>
      <c r="AT44">
        <f t="shared" si="54"/>
        <v>0.19242385767974296</v>
      </c>
      <c r="AU44">
        <f t="shared" si="55"/>
        <v>-41.979655922815162</v>
      </c>
      <c r="AW44">
        <v>41</v>
      </c>
      <c r="AX44">
        <f>IF(Z44&gt;0, (R44*SUMPRODUCT(K44:$K$98, X44:$X$98)-K44*$AZ$3)/Z44, 0)</f>
        <v>446.43743916952076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56"/>
        <v>0.12000000000000001</v>
      </c>
      <c r="I45" s="1">
        <f t="shared" si="31"/>
        <v>1.1200000000000001</v>
      </c>
      <c r="J45">
        <f t="shared" si="32"/>
        <v>0.89285714285714279</v>
      </c>
      <c r="K45">
        <f t="shared" si="33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41"/>
        <v>50000</v>
      </c>
      <c r="S45">
        <f t="shared" si="42"/>
        <v>310.69530310976722</v>
      </c>
      <c r="U45">
        <f t="shared" si="57"/>
        <v>0.195947922</v>
      </c>
      <c r="V45">
        <f t="shared" si="58"/>
        <v>0.01</v>
      </c>
      <c r="W45">
        <f t="shared" si="34"/>
        <v>0.16233757284138925</v>
      </c>
      <c r="X45">
        <f t="shared" si="35"/>
        <v>3.1809710060793861E-2</v>
      </c>
      <c r="Y45">
        <f t="shared" si="36"/>
        <v>1.6233757284138926E-3</v>
      </c>
      <c r="Z45">
        <f t="shared" si="37"/>
        <v>0.12890448705218149</v>
      </c>
      <c r="AB45">
        <f t="shared" si="38"/>
        <v>72.473570300305354</v>
      </c>
      <c r="AC45">
        <f t="shared" si="30"/>
        <v>40.050018676886594</v>
      </c>
      <c r="AE45">
        <f t="shared" si="43"/>
        <v>0</v>
      </c>
      <c r="AF45">
        <f t="shared" si="44"/>
        <v>0</v>
      </c>
      <c r="AG45">
        <f t="shared" si="45"/>
        <v>-3.2226121763045374</v>
      </c>
      <c r="AH45">
        <f t="shared" si="46"/>
        <v>-1590.485503039693</v>
      </c>
      <c r="AI45">
        <f t="shared" si="39"/>
        <v>-1593.7081152159974</v>
      </c>
      <c r="AJ45">
        <f t="shared" si="47"/>
        <v>32.42355162341876</v>
      </c>
      <c r="AK45">
        <f t="shared" si="59"/>
        <v>5.0731499210213755</v>
      </c>
      <c r="AL45">
        <f t="shared" si="40"/>
        <v>-1556.2114136715572</v>
      </c>
      <c r="AN45">
        <f t="shared" si="48"/>
        <v>0</v>
      </c>
      <c r="AO45">
        <f t="shared" si="49"/>
        <v>0</v>
      </c>
      <c r="AP45">
        <f t="shared" si="50"/>
        <v>-7.0622881506276755E-2</v>
      </c>
      <c r="AQ45">
        <f t="shared" si="51"/>
        <v>-34.855161922533654</v>
      </c>
      <c r="AR45">
        <f t="shared" si="52"/>
        <v>-34.925784804039928</v>
      </c>
      <c r="AS45">
        <f t="shared" si="53"/>
        <v>0.7105554497529335</v>
      </c>
      <c r="AT45">
        <f t="shared" si="54"/>
        <v>0.11117703469572329</v>
      </c>
      <c r="AU45">
        <f t="shared" si="55"/>
        <v>-34.104052319591268</v>
      </c>
      <c r="AW45">
        <v>42</v>
      </c>
      <c r="AX45">
        <f>IF(Z45&gt;0, (R45*SUMPRODUCT(K45:$K$98, X45:$X$98)-K45*$AZ$3)/Z45, 0)</f>
        <v>310.69530310976722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56"/>
        <v>0.12000000000000001</v>
      </c>
      <c r="I46" s="1">
        <f t="shared" si="31"/>
        <v>1.1200000000000001</v>
      </c>
      <c r="J46">
        <f t="shared" si="32"/>
        <v>0.89285714285714279</v>
      </c>
      <c r="K46">
        <f t="shared" si="33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41"/>
        <v>50000</v>
      </c>
      <c r="S46">
        <f t="shared" si="42"/>
        <v>147.32356585539921</v>
      </c>
      <c r="U46">
        <f t="shared" si="57"/>
        <v>0.21719401199999999</v>
      </c>
      <c r="V46">
        <f t="shared" si="58"/>
        <v>0.01</v>
      </c>
      <c r="W46">
        <f t="shared" si="34"/>
        <v>0.12890448705218149</v>
      </c>
      <c r="X46">
        <f t="shared" si="35"/>
        <v>2.7997282707665352E-2</v>
      </c>
      <c r="Y46">
        <f t="shared" si="36"/>
        <v>1.289044870521815E-3</v>
      </c>
      <c r="Z46">
        <f t="shared" si="37"/>
        <v>9.9618159473994328E-2</v>
      </c>
      <c r="AB46">
        <f t="shared" si="38"/>
        <v>40.050018676886594</v>
      </c>
      <c r="AC46">
        <f t="shared" si="30"/>
        <v>14.676102477660663</v>
      </c>
      <c r="AE46">
        <f t="shared" si="43"/>
        <v>0</v>
      </c>
      <c r="AF46">
        <f t="shared" si="44"/>
        <v>0</v>
      </c>
      <c r="AG46">
        <f t="shared" si="45"/>
        <v>-2.4904539868498583</v>
      </c>
      <c r="AH46">
        <f t="shared" si="46"/>
        <v>-1399.8641353832677</v>
      </c>
      <c r="AI46">
        <f t="shared" si="39"/>
        <v>-1402.3545893701175</v>
      </c>
      <c r="AJ46">
        <f t="shared" si="47"/>
        <v>25.373916199225931</v>
      </c>
      <c r="AK46">
        <f t="shared" si="59"/>
        <v>2.8035013073820618</v>
      </c>
      <c r="AL46">
        <f t="shared" si="40"/>
        <v>-1374.1771718635096</v>
      </c>
      <c r="AN46">
        <f t="shared" si="48"/>
        <v>0</v>
      </c>
      <c r="AO46">
        <f t="shared" si="49"/>
        <v>0</v>
      </c>
      <c r="AP46">
        <f t="shared" si="50"/>
        <v>-4.8730165819522442E-2</v>
      </c>
      <c r="AQ46">
        <f t="shared" si="51"/>
        <v>-27.390833880980093</v>
      </c>
      <c r="AR46">
        <f t="shared" si="52"/>
        <v>-27.439564046799614</v>
      </c>
      <c r="AS46">
        <f t="shared" si="53"/>
        <v>0.49648584170107352</v>
      </c>
      <c r="AT46">
        <f t="shared" si="54"/>
        <v>5.4855493940194573E-2</v>
      </c>
      <c r="AU46">
        <f t="shared" si="55"/>
        <v>-26.888222711158345</v>
      </c>
      <c r="AW46">
        <v>43</v>
      </c>
      <c r="AX46">
        <f>IF(Z46&gt;0, (R46*SUMPRODUCT(K46:$K$98, X46:$X$98)-K46*$AZ$3)/Z46, 0)</f>
        <v>147.32356585539921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56"/>
        <v>0.12000000000000001</v>
      </c>
      <c r="I47" s="1">
        <f t="shared" si="31"/>
        <v>1.1200000000000001</v>
      </c>
      <c r="J47">
        <f t="shared" si="32"/>
        <v>0.89285714285714279</v>
      </c>
      <c r="K47">
        <f t="shared" si="33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41"/>
        <v>50000</v>
      </c>
      <c r="S47">
        <f t="shared" si="42"/>
        <v>-56.851110814073522</v>
      </c>
      <c r="U47">
        <f t="shared" si="57"/>
        <v>0.239685495</v>
      </c>
      <c r="V47">
        <f t="shared" si="58"/>
        <v>0.01</v>
      </c>
      <c r="W47">
        <f t="shared" si="34"/>
        <v>9.9618159473994328E-2</v>
      </c>
      <c r="X47">
        <f t="shared" si="35"/>
        <v>2.3877027864513269E-2</v>
      </c>
      <c r="Y47">
        <f t="shared" si="36"/>
        <v>9.9618159473994334E-4</v>
      </c>
      <c r="Z47">
        <f t="shared" si="37"/>
        <v>7.4744950014741129E-2</v>
      </c>
      <c r="AB47">
        <f t="shared" si="38"/>
        <v>14.676102477660663</v>
      </c>
      <c r="AC47">
        <f t="shared" si="30"/>
        <v>-4.249333436080434</v>
      </c>
      <c r="AE47">
        <f t="shared" si="43"/>
        <v>0</v>
      </c>
      <c r="AF47">
        <f t="shared" si="44"/>
        <v>0</v>
      </c>
      <c r="AG47">
        <f t="shared" si="45"/>
        <v>-1.8686237503685281</v>
      </c>
      <c r="AH47">
        <f t="shared" si="46"/>
        <v>-1193.8513932256635</v>
      </c>
      <c r="AI47">
        <f t="shared" si="39"/>
        <v>-1195.720016976032</v>
      </c>
      <c r="AJ47">
        <f t="shared" si="47"/>
        <v>18.925435913741097</v>
      </c>
      <c r="AK47">
        <f t="shared" si="59"/>
        <v>1.0273271734362466</v>
      </c>
      <c r="AL47">
        <f t="shared" si="40"/>
        <v>-1175.7672538888546</v>
      </c>
      <c r="AN47">
        <f t="shared" si="48"/>
        <v>0</v>
      </c>
      <c r="AO47">
        <f t="shared" si="49"/>
        <v>0</v>
      </c>
      <c r="AP47">
        <f t="shared" si="50"/>
        <v>-3.2645491290574015E-2</v>
      </c>
      <c r="AQ47">
        <f t="shared" si="51"/>
        <v>-20.856989135507707</v>
      </c>
      <c r="AR47">
        <f t="shared" si="52"/>
        <v>-20.88963462679828</v>
      </c>
      <c r="AS47">
        <f t="shared" si="53"/>
        <v>0.33063379033393098</v>
      </c>
      <c r="AT47">
        <f t="shared" si="54"/>
        <v>1.7947754483142345E-2</v>
      </c>
      <c r="AU47">
        <f t="shared" si="55"/>
        <v>-20.541053081981204</v>
      </c>
      <c r="AW47">
        <v>44</v>
      </c>
      <c r="AX47">
        <f>IF(Z47&gt;0, (R47*SUMPRODUCT(K47:$K$98, X47:$X$98)-K47*$AZ$3)/Z47, 0)</f>
        <v>-56.851110814073522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56"/>
        <v>0.12000000000000001</v>
      </c>
      <c r="I48" s="1">
        <f t="shared" si="31"/>
        <v>1.1200000000000001</v>
      </c>
      <c r="J48">
        <f t="shared" si="32"/>
        <v>0.89285714285714279</v>
      </c>
      <c r="K48">
        <f t="shared" si="33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41"/>
        <v>50000</v>
      </c>
      <c r="S48">
        <f t="shared" si="42"/>
        <v>-322.74986355846966</v>
      </c>
      <c r="U48">
        <f t="shared" si="57"/>
        <v>0.26259210900000002</v>
      </c>
      <c r="V48">
        <f t="shared" si="58"/>
        <v>0.01</v>
      </c>
      <c r="W48">
        <f t="shared" si="34"/>
        <v>7.4744950014741129E-2</v>
      </c>
      <c r="X48">
        <f t="shared" si="35"/>
        <v>1.9627434061470456E-2</v>
      </c>
      <c r="Y48">
        <f t="shared" si="36"/>
        <v>7.474495001474113E-4</v>
      </c>
      <c r="Z48">
        <f t="shared" si="37"/>
        <v>5.4370066453123263E-2</v>
      </c>
      <c r="AB48">
        <f t="shared" si="38"/>
        <v>-4.249333436080434</v>
      </c>
      <c r="AC48">
        <f t="shared" si="30"/>
        <v>-17.547931529410462</v>
      </c>
      <c r="AE48">
        <f t="shared" si="43"/>
        <v>0</v>
      </c>
      <c r="AF48">
        <f t="shared" si="44"/>
        <v>0</v>
      </c>
      <c r="AG48">
        <f t="shared" si="45"/>
        <v>-1.3592516613280816</v>
      </c>
      <c r="AH48">
        <f t="shared" si="46"/>
        <v>-981.37170307352278</v>
      </c>
      <c r="AI48">
        <f t="shared" si="39"/>
        <v>-982.73095473485091</v>
      </c>
      <c r="AJ48">
        <f t="shared" si="47"/>
        <v>13.298598093330028</v>
      </c>
      <c r="AK48">
        <f t="shared" si="59"/>
        <v>-0.29745334052563038</v>
      </c>
      <c r="AL48">
        <f t="shared" si="40"/>
        <v>-969.7298099820465</v>
      </c>
      <c r="AN48">
        <f t="shared" si="48"/>
        <v>0</v>
      </c>
      <c r="AO48">
        <f t="shared" si="49"/>
        <v>0</v>
      </c>
      <c r="AP48">
        <f t="shared" si="50"/>
        <v>-2.1202310687799389E-2</v>
      </c>
      <c r="AQ48">
        <f t="shared" si="51"/>
        <v>-15.30794358452315</v>
      </c>
      <c r="AR48">
        <f t="shared" si="52"/>
        <v>-15.329145895210951</v>
      </c>
      <c r="AS48">
        <f t="shared" si="53"/>
        <v>0.20743841373087946</v>
      </c>
      <c r="AT48">
        <f t="shared" si="54"/>
        <v>-4.6398311073507391E-3</v>
      </c>
      <c r="AU48">
        <f t="shared" si="55"/>
        <v>-15.126347312587422</v>
      </c>
      <c r="AW48">
        <v>45</v>
      </c>
      <c r="AX48">
        <f>IF(Z48&gt;0, (R48*SUMPRODUCT(K48:$K$98, X48:$X$98)-K48*$AZ$3)/Z48, 0)</f>
        <v>-322.74986355846966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56"/>
        <v>0.12000000000000001</v>
      </c>
      <c r="I49" s="1">
        <f t="shared" si="31"/>
        <v>1.1200000000000001</v>
      </c>
      <c r="J49">
        <f t="shared" si="32"/>
        <v>0.89285714285714279</v>
      </c>
      <c r="K49">
        <f t="shared" si="33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41"/>
        <v>50000</v>
      </c>
      <c r="S49">
        <f t="shared" si="42"/>
        <v>-682.58560654003622</v>
      </c>
      <c r="U49">
        <f t="shared" si="57"/>
        <v>0.28653067599999998</v>
      </c>
      <c r="V49">
        <f t="shared" si="58"/>
        <v>0.01</v>
      </c>
      <c r="W49">
        <f t="shared" si="34"/>
        <v>5.4370066453123263E-2</v>
      </c>
      <c r="X49">
        <f t="shared" si="35"/>
        <v>1.557869189497833E-2</v>
      </c>
      <c r="Y49">
        <f t="shared" si="36"/>
        <v>5.437006645312326E-4</v>
      </c>
      <c r="Z49">
        <f t="shared" si="37"/>
        <v>3.8247673893613707E-2</v>
      </c>
      <c r="AB49">
        <f t="shared" si="38"/>
        <v>-17.547931529410462</v>
      </c>
      <c r="AC49">
        <f t="shared" si="30"/>
        <v>-26.107311683417819</v>
      </c>
      <c r="AE49">
        <f t="shared" si="43"/>
        <v>0</v>
      </c>
      <c r="AF49">
        <f t="shared" si="44"/>
        <v>0</v>
      </c>
      <c r="AG49">
        <f t="shared" si="45"/>
        <v>-0.95619184734034268</v>
      </c>
      <c r="AH49">
        <f t="shared" si="46"/>
        <v>-778.93459474891654</v>
      </c>
      <c r="AI49">
        <f t="shared" si="39"/>
        <v>-779.89078659625693</v>
      </c>
      <c r="AJ49">
        <f t="shared" si="47"/>
        <v>8.5593801540073571</v>
      </c>
      <c r="AK49">
        <f t="shared" si="59"/>
        <v>-1.2283552070587325</v>
      </c>
      <c r="AL49">
        <f t="shared" si="40"/>
        <v>-772.55976164930826</v>
      </c>
      <c r="AN49">
        <f t="shared" si="48"/>
        <v>0</v>
      </c>
      <c r="AO49">
        <f t="shared" si="49"/>
        <v>0</v>
      </c>
      <c r="AP49">
        <f t="shared" si="50"/>
        <v>-1.3317120684628762E-2</v>
      </c>
      <c r="AQ49">
        <f t="shared" si="51"/>
        <v>-10.84841502524497</v>
      </c>
      <c r="AR49">
        <f t="shared" si="52"/>
        <v>-10.861732145929599</v>
      </c>
      <c r="AS49">
        <f t="shared" si="53"/>
        <v>0.11920860736638399</v>
      </c>
      <c r="AT49">
        <f t="shared" si="54"/>
        <v>-1.7107607204028839E-2</v>
      </c>
      <c r="AU49">
        <f t="shared" si="55"/>
        <v>-10.759631145767244</v>
      </c>
      <c r="AW49">
        <v>46</v>
      </c>
      <c r="AX49">
        <f>IF(Z49&gt;0, (R49*SUMPRODUCT(K49:$K$98, X49:$X$98)-K49*$AZ$3)/Z49, 0)</f>
        <v>-682.58560654003622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56"/>
        <v>0.12000000000000001</v>
      </c>
      <c r="I50" s="1">
        <f t="shared" si="31"/>
        <v>1.1200000000000001</v>
      </c>
      <c r="J50">
        <f t="shared" si="32"/>
        <v>0.89285714285714279</v>
      </c>
      <c r="K50">
        <f t="shared" si="33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41"/>
        <v>50000</v>
      </c>
      <c r="S50">
        <f t="shared" si="42"/>
        <v>-1190.343140378923</v>
      </c>
      <c r="U50">
        <f t="shared" si="57"/>
        <v>0.31063079199999999</v>
      </c>
      <c r="V50">
        <f t="shared" si="58"/>
        <v>0.01</v>
      </c>
      <c r="W50">
        <f t="shared" si="34"/>
        <v>3.8247673893613707E-2</v>
      </c>
      <c r="X50">
        <f t="shared" si="35"/>
        <v>1.1880905233730948E-2</v>
      </c>
      <c r="Y50">
        <f t="shared" si="36"/>
        <v>3.8247673893613708E-4</v>
      </c>
      <c r="Z50">
        <f t="shared" si="37"/>
        <v>2.5984291920946621E-2</v>
      </c>
      <c r="AB50">
        <f t="shared" si="38"/>
        <v>-26.107311683417819</v>
      </c>
      <c r="AC50">
        <f t="shared" si="30"/>
        <v>-30.930223645702277</v>
      </c>
      <c r="AE50">
        <f t="shared" si="43"/>
        <v>0</v>
      </c>
      <c r="AF50">
        <f t="shared" si="44"/>
        <v>0</v>
      </c>
      <c r="AG50">
        <f t="shared" si="45"/>
        <v>-0.64960729802366557</v>
      </c>
      <c r="AH50">
        <f t="shared" si="46"/>
        <v>-594.04526168654741</v>
      </c>
      <c r="AI50">
        <f t="shared" si="39"/>
        <v>-594.69486898457103</v>
      </c>
      <c r="AJ50">
        <f t="shared" si="47"/>
        <v>4.8229119622844578</v>
      </c>
      <c r="AK50">
        <f t="shared" si="59"/>
        <v>-1.8275118178392475</v>
      </c>
      <c r="AL50">
        <f t="shared" si="40"/>
        <v>-591.69946884012575</v>
      </c>
      <c r="AN50">
        <f t="shared" si="48"/>
        <v>0</v>
      </c>
      <c r="AO50">
        <f t="shared" si="49"/>
        <v>0</v>
      </c>
      <c r="AP50">
        <f t="shared" si="50"/>
        <v>-8.0778944038898733E-3</v>
      </c>
      <c r="AQ50">
        <f t="shared" si="51"/>
        <v>-7.3869781168318092</v>
      </c>
      <c r="AR50">
        <f t="shared" si="52"/>
        <v>-7.3950560112356989</v>
      </c>
      <c r="AS50">
        <f t="shared" si="53"/>
        <v>5.997311555630315E-2</v>
      </c>
      <c r="AT50">
        <f t="shared" si="54"/>
        <v>-2.2725187249710462E-2</v>
      </c>
      <c r="AU50">
        <f t="shared" si="55"/>
        <v>-7.3578080829291048</v>
      </c>
      <c r="AW50">
        <v>47</v>
      </c>
      <c r="AX50">
        <f>IF(Z50&gt;0, (R50*SUMPRODUCT(K50:$K$98, X50:$X$98)-K50*$AZ$3)/Z50, 0)</f>
        <v>-1190.343140378923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56"/>
        <v>0.12000000000000001</v>
      </c>
      <c r="I51" s="1">
        <f t="shared" si="31"/>
        <v>1.1200000000000001</v>
      </c>
      <c r="J51">
        <f t="shared" si="32"/>
        <v>0.89285714285714279</v>
      </c>
      <c r="K51">
        <f t="shared" si="33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41"/>
        <v>50000</v>
      </c>
      <c r="S51">
        <f t="shared" si="42"/>
        <v>-1933.2848116874964</v>
      </c>
      <c r="U51">
        <f t="shared" si="57"/>
        <v>0.33433633699999998</v>
      </c>
      <c r="V51">
        <f t="shared" si="58"/>
        <v>0.01</v>
      </c>
      <c r="W51">
        <f t="shared" si="34"/>
        <v>2.5984291920946621E-2</v>
      </c>
      <c r="X51">
        <f t="shared" si="35"/>
        <v>8.6874929803879859E-3</v>
      </c>
      <c r="Y51">
        <f t="shared" si="36"/>
        <v>2.5984291920946623E-4</v>
      </c>
      <c r="Z51">
        <f t="shared" si="37"/>
        <v>1.7036956021349168E-2</v>
      </c>
      <c r="AB51">
        <f t="shared" si="38"/>
        <v>-30.930223645702277</v>
      </c>
      <c r="AC51">
        <f t="shared" si="30"/>
        <v>-32.937288313462183</v>
      </c>
      <c r="AE51">
        <f t="shared" si="43"/>
        <v>0</v>
      </c>
      <c r="AF51">
        <f t="shared" si="44"/>
        <v>0</v>
      </c>
      <c r="AG51">
        <f t="shared" si="45"/>
        <v>-0.42592390053372919</v>
      </c>
      <c r="AH51">
        <f t="shared" si="46"/>
        <v>-434.37464901939927</v>
      </c>
      <c r="AI51">
        <f t="shared" si="39"/>
        <v>-434.80057291993302</v>
      </c>
      <c r="AJ51">
        <f t="shared" si="47"/>
        <v>2.0070646677599058</v>
      </c>
      <c r="AK51">
        <f t="shared" si="59"/>
        <v>-2.1651156551991595</v>
      </c>
      <c r="AL51">
        <f t="shared" si="40"/>
        <v>-434.95862390737227</v>
      </c>
      <c r="AN51">
        <f t="shared" si="48"/>
        <v>0</v>
      </c>
      <c r="AO51">
        <f t="shared" si="49"/>
        <v>0</v>
      </c>
      <c r="AP51">
        <f t="shared" si="50"/>
        <v>-4.7289123519478884E-3</v>
      </c>
      <c r="AQ51">
        <f t="shared" si="51"/>
        <v>-4.8227386172666753</v>
      </c>
      <c r="AR51">
        <f t="shared" si="52"/>
        <v>-4.8274675296186231</v>
      </c>
      <c r="AS51">
        <f t="shared" si="53"/>
        <v>2.2283870162332877E-2</v>
      </c>
      <c r="AT51">
        <f t="shared" si="54"/>
        <v>-2.4038665480938998E-2</v>
      </c>
      <c r="AU51">
        <f t="shared" si="55"/>
        <v>-4.8292223249372297</v>
      </c>
      <c r="AW51">
        <v>48</v>
      </c>
      <c r="AX51">
        <f>IF(Z51&gt;0, (R51*SUMPRODUCT(K51:$K$98, X51:$X$98)-K51*$AZ$3)/Z51, 0)</f>
        <v>-1933.2848116874964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56"/>
        <v>0.12000000000000001</v>
      </c>
      <c r="I52" s="1">
        <f t="shared" si="31"/>
        <v>1.1200000000000001</v>
      </c>
      <c r="J52">
        <f t="shared" si="32"/>
        <v>0.89285714285714279</v>
      </c>
      <c r="K52">
        <f t="shared" si="33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41"/>
        <v>50000</v>
      </c>
      <c r="S52">
        <f t="shared" si="42"/>
        <v>-3063.733379102257</v>
      </c>
      <c r="U52">
        <f t="shared" si="57"/>
        <v>0.35860877099999999</v>
      </c>
      <c r="V52">
        <f t="shared" si="58"/>
        <v>0.01</v>
      </c>
      <c r="W52">
        <f t="shared" si="34"/>
        <v>1.7036956021349168E-2</v>
      </c>
      <c r="X52">
        <f t="shared" si="35"/>
        <v>6.1096018603970749E-3</v>
      </c>
      <c r="Y52">
        <f t="shared" si="36"/>
        <v>1.7036956021349169E-4</v>
      </c>
      <c r="Z52">
        <f t="shared" si="37"/>
        <v>1.07569846007386E-2</v>
      </c>
      <c r="AB52">
        <f t="shared" si="38"/>
        <v>-32.937288313462183</v>
      </c>
      <c r="AC52">
        <f t="shared" si="30"/>
        <v>-32.956532779771813</v>
      </c>
      <c r="AE52">
        <f t="shared" si="43"/>
        <v>0</v>
      </c>
      <c r="AF52">
        <f t="shared" si="44"/>
        <v>0</v>
      </c>
      <c r="AG52">
        <f t="shared" si="45"/>
        <v>-0.26892461501846499</v>
      </c>
      <c r="AH52">
        <f t="shared" si="46"/>
        <v>-305.48009301985377</v>
      </c>
      <c r="AI52">
        <f t="shared" si="39"/>
        <v>-305.74901763487225</v>
      </c>
      <c r="AJ52">
        <f t="shared" si="47"/>
        <v>1.9244466309629615E-2</v>
      </c>
      <c r="AK52">
        <f t="shared" si="59"/>
        <v>-2.3056101819423529</v>
      </c>
      <c r="AL52">
        <f t="shared" si="40"/>
        <v>-308.03538335050496</v>
      </c>
      <c r="AN52">
        <f t="shared" si="48"/>
        <v>0</v>
      </c>
      <c r="AO52">
        <f t="shared" si="49"/>
        <v>0</v>
      </c>
      <c r="AP52">
        <f t="shared" si="50"/>
        <v>-2.6658873051157656E-3</v>
      </c>
      <c r="AQ52">
        <f t="shared" si="51"/>
        <v>-3.0282668691049142</v>
      </c>
      <c r="AR52">
        <f t="shared" si="52"/>
        <v>-3.0309327564100301</v>
      </c>
      <c r="AS52">
        <f t="shared" si="53"/>
        <v>1.9077308495931848E-4</v>
      </c>
      <c r="AT52">
        <f t="shared" si="54"/>
        <v>-2.2855836064555622E-2</v>
      </c>
      <c r="AU52">
        <f t="shared" si="55"/>
        <v>-3.0535978193896263</v>
      </c>
      <c r="AW52">
        <v>49</v>
      </c>
      <c r="AX52">
        <f>IF(Z52&gt;0, (R52*SUMPRODUCT(K52:$K$98, X52:$X$98)-K52*$AZ$3)/Z52, 0)</f>
        <v>-3063.733379102257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56"/>
        <v>0.12000000000000001</v>
      </c>
      <c r="I53" s="1">
        <f t="shared" si="31"/>
        <v>1.1200000000000001</v>
      </c>
      <c r="J53">
        <f t="shared" si="32"/>
        <v>0.89285714285714279</v>
      </c>
      <c r="K53">
        <f t="shared" si="33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41"/>
        <v>50000</v>
      </c>
      <c r="S53">
        <f t="shared" si="42"/>
        <v>-4856.728549436777</v>
      </c>
      <c r="U53">
        <f t="shared" si="57"/>
        <v>0.383306127</v>
      </c>
      <c r="V53">
        <f t="shared" si="58"/>
        <v>0.01</v>
      </c>
      <c r="W53">
        <f t="shared" si="34"/>
        <v>1.07569846007386E-2</v>
      </c>
      <c r="X53">
        <f t="shared" si="35"/>
        <v>4.1232181055077541E-3</v>
      </c>
      <c r="Y53">
        <f t="shared" si="36"/>
        <v>1.07569846007386E-4</v>
      </c>
      <c r="Z53">
        <f t="shared" si="37"/>
        <v>6.5261966492234603E-3</v>
      </c>
      <c r="AB53">
        <f t="shared" si="38"/>
        <v>-32.956532779771813</v>
      </c>
      <c r="AC53">
        <f t="shared" si="30"/>
        <v>-31.69596558552221</v>
      </c>
      <c r="AE53">
        <f t="shared" si="43"/>
        <v>0</v>
      </c>
      <c r="AF53">
        <f t="shared" si="44"/>
        <v>0</v>
      </c>
      <c r="AG53">
        <f t="shared" si="45"/>
        <v>-0.16315491623058651</v>
      </c>
      <c r="AH53">
        <f t="shared" si="46"/>
        <v>-206.16090527538771</v>
      </c>
      <c r="AI53">
        <f t="shared" si="39"/>
        <v>-206.32406019161829</v>
      </c>
      <c r="AJ53">
        <f t="shared" si="47"/>
        <v>-1.2605671942496031</v>
      </c>
      <c r="AK53">
        <f t="shared" si="59"/>
        <v>-2.3069572945840271</v>
      </c>
      <c r="AL53">
        <f t="shared" si="40"/>
        <v>-209.89158468045193</v>
      </c>
      <c r="AN53">
        <f t="shared" si="48"/>
        <v>0</v>
      </c>
      <c r="AO53">
        <f t="shared" si="49"/>
        <v>0</v>
      </c>
      <c r="AP53">
        <f t="shared" si="50"/>
        <v>-1.4440870483234075E-3</v>
      </c>
      <c r="AQ53">
        <f t="shared" si="51"/>
        <v>-1.82473381775427</v>
      </c>
      <c r="AR53">
        <f t="shared" si="52"/>
        <v>-1.8261779048025935</v>
      </c>
      <c r="AS53">
        <f t="shared" si="53"/>
        <v>-1.1157302524580413E-2</v>
      </c>
      <c r="AT53">
        <f t="shared" si="54"/>
        <v>-2.0418919804020334E-2</v>
      </c>
      <c r="AU53">
        <f t="shared" si="55"/>
        <v>-1.8577541271311941</v>
      </c>
      <c r="AW53">
        <v>50</v>
      </c>
      <c r="AX53">
        <f>IF(Z53&gt;0, (R53*SUMPRODUCT(K53:$K$98, X53:$X$98)-K53*$AZ$3)/Z53, 0)</f>
        <v>-4856.728549436777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56"/>
        <v>0.12000000000000001</v>
      </c>
      <c r="I54" s="1">
        <f t="shared" si="31"/>
        <v>1.1200000000000001</v>
      </c>
      <c r="J54">
        <f t="shared" si="32"/>
        <v>0.89285714285714279</v>
      </c>
      <c r="K54">
        <f t="shared" si="33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41"/>
        <v>50000</v>
      </c>
      <c r="S54">
        <f t="shared" si="42"/>
        <v>-7820.7414533329229</v>
      </c>
      <c r="U54">
        <f t="shared" si="57"/>
        <v>0.40826881399999998</v>
      </c>
      <c r="V54">
        <f t="shared" si="58"/>
        <v>0.01</v>
      </c>
      <c r="W54">
        <f t="shared" si="34"/>
        <v>6.5261966492234603E-3</v>
      </c>
      <c r="X54">
        <f t="shared" si="35"/>
        <v>2.6644425659092361E-3</v>
      </c>
      <c r="Y54">
        <f t="shared" si="36"/>
        <v>6.5261966492234603E-5</v>
      </c>
      <c r="Z54">
        <f t="shared" si="37"/>
        <v>3.7964921168219899E-3</v>
      </c>
      <c r="AB54">
        <f t="shared" si="38"/>
        <v>-31.69596558552221</v>
      </c>
      <c r="AC54">
        <f t="shared" si="30"/>
        <v>-29.691383275281392</v>
      </c>
      <c r="AE54">
        <f t="shared" si="43"/>
        <v>0</v>
      </c>
      <c r="AF54">
        <f t="shared" si="44"/>
        <v>0</v>
      </c>
      <c r="AG54">
        <f t="shared" si="45"/>
        <v>-9.4912302920549751E-2</v>
      </c>
      <c r="AH54">
        <f t="shared" si="46"/>
        <v>-133.2221282954618</v>
      </c>
      <c r="AI54">
        <f t="shared" si="39"/>
        <v>-133.31704059838236</v>
      </c>
      <c r="AJ54">
        <f t="shared" si="47"/>
        <v>-2.0045823102408171</v>
      </c>
      <c r="AK54">
        <f t="shared" si="59"/>
        <v>-2.2187175909865551</v>
      </c>
      <c r="AL54">
        <f t="shared" si="40"/>
        <v>-137.54034049960973</v>
      </c>
      <c r="AN54">
        <f t="shared" si="48"/>
        <v>0</v>
      </c>
      <c r="AO54">
        <f t="shared" si="49"/>
        <v>0</v>
      </c>
      <c r="AP54">
        <f t="shared" si="50"/>
        <v>-7.5006292081108506E-4</v>
      </c>
      <c r="AQ54">
        <f t="shared" si="51"/>
        <v>-1.052813761663854</v>
      </c>
      <c r="AR54">
        <f t="shared" si="52"/>
        <v>-1.0535638245846652</v>
      </c>
      <c r="AS54">
        <f t="shared" si="53"/>
        <v>-1.5841601313626108E-2</v>
      </c>
      <c r="AT54">
        <f t="shared" si="54"/>
        <v>-1.7533846988660451E-2</v>
      </c>
      <c r="AU54">
        <f t="shared" si="55"/>
        <v>-1.0869392728869516</v>
      </c>
      <c r="AW54">
        <v>51</v>
      </c>
      <c r="AX54">
        <f>IF(Z54&gt;0, (R54*SUMPRODUCT(K54:$K$98, X54:$X$98)-K54*$AZ$3)/Z54, 0)</f>
        <v>-7820.7414533329229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56"/>
        <v>0.12000000000000001</v>
      </c>
      <c r="I55" s="1">
        <f t="shared" si="31"/>
        <v>1.1200000000000001</v>
      </c>
      <c r="J55">
        <f t="shared" si="32"/>
        <v>0.89285714285714279</v>
      </c>
      <c r="K55">
        <f t="shared" si="33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41"/>
        <v>50000</v>
      </c>
      <c r="S55">
        <f t="shared" si="42"/>
        <v>-12929.735731684057</v>
      </c>
      <c r="U55">
        <f t="shared" si="57"/>
        <v>0.43333920100000001</v>
      </c>
      <c r="V55">
        <f t="shared" si="58"/>
        <v>0.01</v>
      </c>
      <c r="W55">
        <f t="shared" si="34"/>
        <v>3.7964921168219899E-3</v>
      </c>
      <c r="X55">
        <f t="shared" si="35"/>
        <v>1.6451688605064398E-3</v>
      </c>
      <c r="Y55">
        <f t="shared" si="36"/>
        <v>3.79649211682199E-5</v>
      </c>
      <c r="Z55">
        <f t="shared" si="37"/>
        <v>2.1133583351473301E-3</v>
      </c>
      <c r="AB55">
        <f t="shared" si="38"/>
        <v>-29.691383275281392</v>
      </c>
      <c r="AC55">
        <f t="shared" si="30"/>
        <v>-27.325164779806766</v>
      </c>
      <c r="AE55">
        <f t="shared" si="43"/>
        <v>0</v>
      </c>
      <c r="AF55">
        <f t="shared" si="44"/>
        <v>0</v>
      </c>
      <c r="AG55">
        <f t="shared" si="45"/>
        <v>-5.2833958378683252E-2</v>
      </c>
      <c r="AH55">
        <f t="shared" si="46"/>
        <v>-82.258443025321995</v>
      </c>
      <c r="AI55">
        <f t="shared" si="39"/>
        <v>-82.311276983700679</v>
      </c>
      <c r="AJ55">
        <f t="shared" si="47"/>
        <v>-2.3662184954746266</v>
      </c>
      <c r="AK55">
        <f t="shared" si="59"/>
        <v>-2.0783968292696975</v>
      </c>
      <c r="AL55">
        <f t="shared" si="40"/>
        <v>-86.755892308444999</v>
      </c>
      <c r="AN55">
        <f t="shared" si="48"/>
        <v>0</v>
      </c>
      <c r="AO55">
        <f t="shared" si="49"/>
        <v>0</v>
      </c>
      <c r="AP55">
        <f t="shared" si="50"/>
        <v>-3.7279520071336806E-4</v>
      </c>
      <c r="AQ55">
        <f t="shared" si="51"/>
        <v>-0.5804136907214319</v>
      </c>
      <c r="AR55">
        <f t="shared" si="52"/>
        <v>-0.58078648592214521</v>
      </c>
      <c r="AS55">
        <f t="shared" si="53"/>
        <v>-1.6695983530699288E-2</v>
      </c>
      <c r="AT55">
        <f t="shared" si="54"/>
        <v>-1.4665120443488054E-2</v>
      </c>
      <c r="AU55">
        <f t="shared" si="55"/>
        <v>-0.61214758989633256</v>
      </c>
      <c r="AW55">
        <v>52</v>
      </c>
      <c r="AX55">
        <f>IF(Z55&gt;0, (R55*SUMPRODUCT(K55:$K$98, X55:$X$98)-K55*$AZ$3)/Z55, 0)</f>
        <v>-12929.735731684057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56"/>
        <v>0.12000000000000001</v>
      </c>
      <c r="I56" s="1">
        <f t="shared" si="31"/>
        <v>1.1200000000000001</v>
      </c>
      <c r="J56">
        <f t="shared" si="32"/>
        <v>0.89285714285714279</v>
      </c>
      <c r="K56">
        <f t="shared" si="33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41"/>
        <v>50000</v>
      </c>
      <c r="S56">
        <f t="shared" si="42"/>
        <v>-22127.639316312565</v>
      </c>
      <c r="U56">
        <f t="shared" si="57"/>
        <v>0.458542742</v>
      </c>
      <c r="V56">
        <f t="shared" si="58"/>
        <v>0.01</v>
      </c>
      <c r="W56">
        <f t="shared" si="34"/>
        <v>2.1133583351473301E-3</v>
      </c>
      <c r="X56">
        <f t="shared" si="35"/>
        <v>9.6906512582701175E-4</v>
      </c>
      <c r="Y56">
        <f t="shared" si="36"/>
        <v>2.11335833514733E-5</v>
      </c>
      <c r="Z56">
        <f t="shared" si="37"/>
        <v>1.123159625968845E-3</v>
      </c>
      <c r="AB56">
        <f t="shared" si="38"/>
        <v>-27.325164779806766</v>
      </c>
      <c r="AC56">
        <f t="shared" si="30"/>
        <v>-24.852871098083128</v>
      </c>
      <c r="AE56">
        <f t="shared" si="43"/>
        <v>0</v>
      </c>
      <c r="AF56">
        <f t="shared" si="44"/>
        <v>0</v>
      </c>
      <c r="AG56">
        <f t="shared" si="45"/>
        <v>-2.8078990649221126E-2</v>
      </c>
      <c r="AH56">
        <f t="shared" si="46"/>
        <v>-48.453256291350584</v>
      </c>
      <c r="AI56">
        <f t="shared" si="39"/>
        <v>-48.481335281999804</v>
      </c>
      <c r="AJ56">
        <f t="shared" si="47"/>
        <v>-2.4722936817236381</v>
      </c>
      <c r="AK56">
        <f t="shared" si="59"/>
        <v>-1.9127615345864737</v>
      </c>
      <c r="AL56">
        <f t="shared" si="40"/>
        <v>-52.866390498309919</v>
      </c>
      <c r="AN56">
        <f t="shared" si="48"/>
        <v>0</v>
      </c>
      <c r="AO56">
        <f t="shared" si="49"/>
        <v>0</v>
      </c>
      <c r="AP56">
        <f t="shared" si="50"/>
        <v>-1.768970671131127E-4</v>
      </c>
      <c r="AQ56">
        <f t="shared" si="51"/>
        <v>-0.3052545241777645</v>
      </c>
      <c r="AR56">
        <f t="shared" si="52"/>
        <v>-0.3054314212448776</v>
      </c>
      <c r="AS56">
        <f t="shared" si="53"/>
        <v>-1.5575399657441823E-2</v>
      </c>
      <c r="AT56">
        <f t="shared" si="54"/>
        <v>-1.2050358568159912E-2</v>
      </c>
      <c r="AU56">
        <f t="shared" si="55"/>
        <v>-0.33305717947047936</v>
      </c>
      <c r="AW56">
        <v>53</v>
      </c>
      <c r="AX56">
        <f>IF(Z56&gt;0, (R56*SUMPRODUCT(K56:$K$98, X56:$X$98)-K56*$AZ$3)/Z56, 0)</f>
        <v>-22127.639316312565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56"/>
        <v>0.12000000000000001</v>
      </c>
      <c r="I57" s="1">
        <f t="shared" si="31"/>
        <v>1.1200000000000001</v>
      </c>
      <c r="J57">
        <f t="shared" si="32"/>
        <v>0.89285714285714279</v>
      </c>
      <c r="K57">
        <f t="shared" si="33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41"/>
        <v>50000</v>
      </c>
      <c r="S57">
        <f t="shared" si="42"/>
        <v>-39465.861278387638</v>
      </c>
      <c r="U57">
        <f t="shared" si="57"/>
        <v>0.48392545599999998</v>
      </c>
      <c r="V57">
        <f t="shared" si="58"/>
        <v>0.01</v>
      </c>
      <c r="W57">
        <f t="shared" si="34"/>
        <v>1.123159625968845E-3</v>
      </c>
      <c r="X57">
        <f t="shared" si="35"/>
        <v>5.4352553415776272E-4</v>
      </c>
      <c r="Y57">
        <f t="shared" si="36"/>
        <v>1.123159625968845E-5</v>
      </c>
      <c r="Z57">
        <f t="shared" si="37"/>
        <v>5.6840249555139383E-4</v>
      </c>
      <c r="AB57">
        <f t="shared" si="38"/>
        <v>-24.852871098083128</v>
      </c>
      <c r="AC57">
        <f t="shared" si="30"/>
        <v>-22.432494039720655</v>
      </c>
      <c r="AE57">
        <f t="shared" si="43"/>
        <v>0</v>
      </c>
      <c r="AF57">
        <f t="shared" si="44"/>
        <v>0</v>
      </c>
      <c r="AG57">
        <f t="shared" si="45"/>
        <v>-1.4210062388784845E-2</v>
      </c>
      <c r="AH57">
        <f t="shared" si="46"/>
        <v>-27.176276707888135</v>
      </c>
      <c r="AI57">
        <f t="shared" si="39"/>
        <v>-27.19048677027692</v>
      </c>
      <c r="AJ57">
        <f t="shared" si="47"/>
        <v>-2.4203770583624724</v>
      </c>
      <c r="AK57">
        <f t="shared" si="59"/>
        <v>-1.7397009768658191</v>
      </c>
      <c r="AL57">
        <f t="shared" si="40"/>
        <v>-31.350564805505211</v>
      </c>
      <c r="AN57">
        <f t="shared" si="48"/>
        <v>0</v>
      </c>
      <c r="AO57">
        <f t="shared" si="49"/>
        <v>0</v>
      </c>
      <c r="AP57">
        <f t="shared" si="50"/>
        <v>-7.99313415841124E-5</v>
      </c>
      <c r="AQ57">
        <f t="shared" si="51"/>
        <v>-0.15286606047817078</v>
      </c>
      <c r="AR57">
        <f t="shared" si="52"/>
        <v>-0.15294599181975491</v>
      </c>
      <c r="AS57">
        <f t="shared" si="53"/>
        <v>-1.3614576778143461E-2</v>
      </c>
      <c r="AT57">
        <f t="shared" si="54"/>
        <v>-9.785786242981237E-3</v>
      </c>
      <c r="AU57">
        <f t="shared" si="55"/>
        <v>-0.1763463548408796</v>
      </c>
      <c r="AW57">
        <v>54</v>
      </c>
      <c r="AX57">
        <f>IF(Z57&gt;0, (R57*SUMPRODUCT(K57:$K$98, X57:$X$98)-K57*$AZ$3)/Z57, 0)</f>
        <v>-39465.861278387638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56"/>
        <v>0.12000000000000001</v>
      </c>
      <c r="I58" s="1">
        <f t="shared" si="31"/>
        <v>1.1200000000000001</v>
      </c>
      <c r="J58">
        <f t="shared" si="32"/>
        <v>0.89285714285714279</v>
      </c>
      <c r="K58">
        <f t="shared" si="33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41"/>
        <v>50000</v>
      </c>
      <c r="S58">
        <f t="shared" si="42"/>
        <v>-73760.20612433592</v>
      </c>
      <c r="U58">
        <f t="shared" si="57"/>
        <v>0.50934341699999997</v>
      </c>
      <c r="V58">
        <f t="shared" si="58"/>
        <v>0.01</v>
      </c>
      <c r="W58">
        <f t="shared" si="34"/>
        <v>5.6840249555139383E-4</v>
      </c>
      <c r="X58">
        <f t="shared" si="35"/>
        <v>2.8951206931547422E-4</v>
      </c>
      <c r="Y58">
        <f t="shared" si="36"/>
        <v>5.6840249555139382E-6</v>
      </c>
      <c r="Z58">
        <f t="shared" si="37"/>
        <v>2.7320640128040567E-4</v>
      </c>
      <c r="AB58">
        <f t="shared" si="38"/>
        <v>-22.432494039720655</v>
      </c>
      <c r="AC58">
        <f t="shared" si="30"/>
        <v>-20.151760472930757</v>
      </c>
      <c r="AE58">
        <f t="shared" si="43"/>
        <v>0</v>
      </c>
      <c r="AF58">
        <f t="shared" si="44"/>
        <v>0</v>
      </c>
      <c r="AG58">
        <f t="shared" si="45"/>
        <v>-6.830160032010142E-3</v>
      </c>
      <c r="AH58">
        <f t="shared" si="46"/>
        <v>-14.475603465773711</v>
      </c>
      <c r="AI58">
        <f t="shared" si="39"/>
        <v>-14.48243362580572</v>
      </c>
      <c r="AJ58">
        <f t="shared" si="47"/>
        <v>-2.2807335667898982</v>
      </c>
      <c r="AK58">
        <f t="shared" si="59"/>
        <v>-1.5702745827804461</v>
      </c>
      <c r="AL58">
        <f t="shared" si="40"/>
        <v>-18.333441775376063</v>
      </c>
      <c r="AN58">
        <f t="shared" si="48"/>
        <v>0</v>
      </c>
      <c r="AO58">
        <f t="shared" si="49"/>
        <v>0</v>
      </c>
      <c r="AP58">
        <f t="shared" si="50"/>
        <v>-3.4303147786093998E-5</v>
      </c>
      <c r="AQ58">
        <f t="shared" si="51"/>
        <v>-7.2700897585439295E-2</v>
      </c>
      <c r="AR58">
        <f t="shared" si="52"/>
        <v>-7.2735200733225383E-2</v>
      </c>
      <c r="AS58">
        <f t="shared" si="53"/>
        <v>-1.1454539898865872E-2</v>
      </c>
      <c r="AT58">
        <f t="shared" si="54"/>
        <v>-7.8863980968849941E-3</v>
      </c>
      <c r="AU58">
        <f t="shared" si="55"/>
        <v>-9.2076138728976242E-2</v>
      </c>
      <c r="AW58">
        <v>55</v>
      </c>
      <c r="AX58">
        <f>IF(Z58&gt;0, (R58*SUMPRODUCT(K58:$K$98, X58:$X$98)-K58*$AZ$3)/Z58, 0)</f>
        <v>-73760.20612433592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56"/>
        <v>0.12000000000000001</v>
      </c>
      <c r="I59" s="1">
        <f t="shared" si="31"/>
        <v>1.1200000000000001</v>
      </c>
      <c r="J59">
        <f t="shared" si="32"/>
        <v>0.89285714285714279</v>
      </c>
      <c r="K59">
        <f t="shared" si="33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41"/>
        <v>50000</v>
      </c>
      <c r="S59">
        <f t="shared" si="42"/>
        <v>-145103.68404409281</v>
      </c>
      <c r="U59">
        <f t="shared" si="57"/>
        <v>0.53464878299999996</v>
      </c>
      <c r="V59">
        <f t="shared" si="58"/>
        <v>0.01</v>
      </c>
      <c r="W59">
        <f t="shared" si="34"/>
        <v>2.7320640128040567E-4</v>
      </c>
      <c r="X59">
        <f t="shared" si="35"/>
        <v>1.4606946995237853E-4</v>
      </c>
      <c r="Y59">
        <f t="shared" si="36"/>
        <v>2.7320640128040566E-6</v>
      </c>
      <c r="Z59">
        <f t="shared" si="37"/>
        <v>1.2440486731522308E-4</v>
      </c>
      <c r="AB59">
        <f t="shared" si="38"/>
        <v>-20.151760472930757</v>
      </c>
      <c r="AC59">
        <f t="shared" si="30"/>
        <v>-18.05160456045542</v>
      </c>
      <c r="AE59">
        <f t="shared" si="43"/>
        <v>0</v>
      </c>
      <c r="AF59">
        <f t="shared" si="44"/>
        <v>0</v>
      </c>
      <c r="AG59">
        <f t="shared" si="45"/>
        <v>-3.1101216828805772E-3</v>
      </c>
      <c r="AH59">
        <f t="shared" si="46"/>
        <v>-7.3034734976189259</v>
      </c>
      <c r="AI59">
        <f t="shared" si="39"/>
        <v>-7.3065836193018061</v>
      </c>
      <c r="AJ59">
        <f t="shared" si="47"/>
        <v>-2.1001559124753371</v>
      </c>
      <c r="AK59">
        <f t="shared" si="59"/>
        <v>-1.4106232331051531</v>
      </c>
      <c r="AL59">
        <f t="shared" si="40"/>
        <v>-10.817362764882297</v>
      </c>
      <c r="AN59">
        <f t="shared" si="48"/>
        <v>0</v>
      </c>
      <c r="AO59">
        <f t="shared" si="49"/>
        <v>0</v>
      </c>
      <c r="AP59">
        <f t="shared" si="50"/>
        <v>-1.3946410795829248E-5</v>
      </c>
      <c r="AQ59">
        <f t="shared" si="51"/>
        <v>-3.2750243244471962E-2</v>
      </c>
      <c r="AR59">
        <f t="shared" si="52"/>
        <v>-3.2764189655267791E-2</v>
      </c>
      <c r="AS59">
        <f t="shared" si="53"/>
        <v>-9.4175212667379528E-3</v>
      </c>
      <c r="AT59">
        <f t="shared" si="54"/>
        <v>-6.3255181285396273E-3</v>
      </c>
      <c r="AU59">
        <f t="shared" si="55"/>
        <v>-4.8507229050545372E-2</v>
      </c>
      <c r="AW59">
        <v>56</v>
      </c>
      <c r="AX59">
        <f>IF(Z59&gt;0, (R59*SUMPRODUCT(K59:$K$98, X59:$X$98)-K59*$AZ$3)/Z59, 0)</f>
        <v>-145103.68404409281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56"/>
        <v>0.12000000000000001</v>
      </c>
      <c r="I60" s="1">
        <f t="shared" si="31"/>
        <v>1.1200000000000001</v>
      </c>
      <c r="J60">
        <f t="shared" si="32"/>
        <v>0.89285714285714279</v>
      </c>
      <c r="K60">
        <f t="shared" si="33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41"/>
        <v>50000</v>
      </c>
      <c r="S60">
        <f t="shared" si="42"/>
        <v>-304649.88378033281</v>
      </c>
      <c r="U60">
        <f t="shared" si="57"/>
        <v>0.56402811100000005</v>
      </c>
      <c r="V60">
        <f t="shared" si="58"/>
        <v>0.01</v>
      </c>
      <c r="W60">
        <f t="shared" si="34"/>
        <v>1.2440486731522308E-4</v>
      </c>
      <c r="X60">
        <f t="shared" si="35"/>
        <v>7.0167842311010919E-5</v>
      </c>
      <c r="Y60">
        <f t="shared" si="36"/>
        <v>1.2440486731522308E-6</v>
      </c>
      <c r="Z60">
        <f t="shared" si="37"/>
        <v>5.2992976331059934E-5</v>
      </c>
      <c r="AB60">
        <f t="shared" si="38"/>
        <v>-18.05160456045542</v>
      </c>
      <c r="AC60">
        <f t="shared" si="30"/>
        <v>-16.144304080431336</v>
      </c>
      <c r="AE60">
        <f t="shared" si="43"/>
        <v>0</v>
      </c>
      <c r="AF60">
        <f t="shared" si="44"/>
        <v>0</v>
      </c>
      <c r="AG60">
        <f t="shared" si="45"/>
        <v>-1.3248244082764984E-3</v>
      </c>
      <c r="AH60">
        <f t="shared" si="46"/>
        <v>-3.5083921155505458</v>
      </c>
      <c r="AI60">
        <f t="shared" si="39"/>
        <v>-3.5097169399588224</v>
      </c>
      <c r="AJ60">
        <f t="shared" si="47"/>
        <v>-1.9073004800240838</v>
      </c>
      <c r="AK60">
        <f t="shared" si="59"/>
        <v>-1.2636123192318796</v>
      </c>
      <c r="AL60">
        <f t="shared" si="40"/>
        <v>-6.680629739214786</v>
      </c>
      <c r="AN60">
        <f t="shared" si="48"/>
        <v>0</v>
      </c>
      <c r="AO60">
        <f t="shared" si="49"/>
        <v>0</v>
      </c>
      <c r="AP60">
        <f t="shared" si="50"/>
        <v>-5.3042669209548014E-6</v>
      </c>
      <c r="AQ60">
        <f t="shared" si="51"/>
        <v>-1.4046728100717101E-2</v>
      </c>
      <c r="AR60">
        <f t="shared" si="52"/>
        <v>-1.4052032367638056E-2</v>
      </c>
      <c r="AS60">
        <f t="shared" si="53"/>
        <v>-7.6363560191906746E-3</v>
      </c>
      <c r="AT60">
        <f t="shared" si="54"/>
        <v>-5.0591889641678307E-3</v>
      </c>
      <c r="AU60">
        <f t="shared" si="55"/>
        <v>-2.6747577350996563E-2</v>
      </c>
      <c r="AW60">
        <v>57</v>
      </c>
      <c r="AX60">
        <f>IF(Z60&gt;0, (R60*SUMPRODUCT(K60:$K$98, X60:$X$98)-K60*$AZ$3)/Z60, 0)</f>
        <v>-304649.88378033281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56"/>
        <v>0.12000000000000001</v>
      </c>
      <c r="I61" s="1">
        <f t="shared" si="31"/>
        <v>1.1200000000000001</v>
      </c>
      <c r="J61">
        <f t="shared" si="32"/>
        <v>0.89285714285714279</v>
      </c>
      <c r="K61">
        <f t="shared" si="33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41"/>
        <v>50000</v>
      </c>
      <c r="S61">
        <f t="shared" si="42"/>
        <v>-686140.76535847958</v>
      </c>
      <c r="U61">
        <f t="shared" si="57"/>
        <v>0.59324784900000005</v>
      </c>
      <c r="V61">
        <f t="shared" si="58"/>
        <v>0.01</v>
      </c>
      <c r="W61">
        <f t="shared" si="34"/>
        <v>5.2992976331059934E-5</v>
      </c>
      <c r="X61">
        <f t="shared" si="35"/>
        <v>3.143796922050922E-5</v>
      </c>
      <c r="Y61">
        <f t="shared" si="36"/>
        <v>5.2992976331059933E-7</v>
      </c>
      <c r="Z61">
        <f t="shared" si="37"/>
        <v>2.1025077347240113E-5</v>
      </c>
      <c r="AB61">
        <f t="shared" si="38"/>
        <v>-16.144304080431336</v>
      </c>
      <c r="AC61">
        <f t="shared" si="30"/>
        <v>-14.426162662756562</v>
      </c>
      <c r="AE61">
        <f t="shared" si="43"/>
        <v>0</v>
      </c>
      <c r="AF61">
        <f t="shared" si="44"/>
        <v>0</v>
      </c>
      <c r="AG61">
        <f t="shared" si="45"/>
        <v>-5.256269336810028E-4</v>
      </c>
      <c r="AH61">
        <f t="shared" si="46"/>
        <v>-1.5718984610254609</v>
      </c>
      <c r="AI61">
        <f t="shared" si="39"/>
        <v>-1.572424087959142</v>
      </c>
      <c r="AJ61">
        <f t="shared" si="47"/>
        <v>-1.718141417674774</v>
      </c>
      <c r="AK61">
        <f t="shared" si="59"/>
        <v>-1.1301012856301937</v>
      </c>
      <c r="AL61">
        <f t="shared" si="40"/>
        <v>-4.42066679126411</v>
      </c>
      <c r="AN61">
        <f t="shared" si="48"/>
        <v>0</v>
      </c>
      <c r="AO61">
        <f t="shared" si="49"/>
        <v>0</v>
      </c>
      <c r="AP61">
        <f t="shared" si="50"/>
        <v>-1.8789993842562177E-6</v>
      </c>
      <c r="AQ61">
        <f t="shared" si="51"/>
        <v>-5.619187395318373E-3</v>
      </c>
      <c r="AR61">
        <f t="shared" si="52"/>
        <v>-5.6210663947026292E-3</v>
      </c>
      <c r="AS61">
        <f t="shared" si="53"/>
        <v>-6.141973439731073E-3</v>
      </c>
      <c r="AT61">
        <f t="shared" si="54"/>
        <v>-4.0398607525218601E-3</v>
      </c>
      <c r="AU61">
        <f t="shared" si="55"/>
        <v>-1.5802900586955562E-2</v>
      </c>
      <c r="AW61">
        <v>58</v>
      </c>
      <c r="AX61">
        <f>IF(Z61&gt;0, (R61*SUMPRODUCT(K61:$K$98, X61:$X$98)-K61*$AZ$3)/Z61, 0)</f>
        <v>-686140.76535847958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56"/>
        <v>0.12000000000000001</v>
      </c>
      <c r="I62" s="1">
        <f t="shared" si="31"/>
        <v>1.1200000000000001</v>
      </c>
      <c r="J62">
        <f t="shared" si="32"/>
        <v>0.89285714285714279</v>
      </c>
      <c r="K62">
        <f t="shared" si="33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41"/>
        <v>50000</v>
      </c>
      <c r="S62">
        <f t="shared" si="42"/>
        <v>-1666579.7318587918</v>
      </c>
      <c r="U62">
        <f t="shared" si="57"/>
        <v>0.62227177099999997</v>
      </c>
      <c r="V62">
        <f t="shared" si="58"/>
        <v>0.01</v>
      </c>
      <c r="W62">
        <f t="shared" si="34"/>
        <v>2.1025077347240113E-5</v>
      </c>
      <c r="X62">
        <f t="shared" si="35"/>
        <v>1.3083312116279087E-5</v>
      </c>
      <c r="Y62">
        <f t="shared" si="36"/>
        <v>2.1025077347240115E-7</v>
      </c>
      <c r="Z62">
        <f t="shared" si="37"/>
        <v>7.7315144574886243E-6</v>
      </c>
      <c r="AB62">
        <f t="shared" si="38"/>
        <v>-14.426162662756562</v>
      </c>
      <c r="AC62">
        <f t="shared" si="30"/>
        <v>-12.885185291423763</v>
      </c>
      <c r="AE62">
        <f t="shared" si="43"/>
        <v>0</v>
      </c>
      <c r="AF62">
        <f t="shared" si="44"/>
        <v>0</v>
      </c>
      <c r="AG62">
        <f t="shared" si="45"/>
        <v>-1.9328786143721561E-4</v>
      </c>
      <c r="AH62">
        <f t="shared" si="46"/>
        <v>-0.65416560581395433</v>
      </c>
      <c r="AI62">
        <f t="shared" si="39"/>
        <v>-0.65435889367539157</v>
      </c>
      <c r="AJ62">
        <f t="shared" si="47"/>
        <v>-1.540977371332799</v>
      </c>
      <c r="AK62">
        <f t="shared" si="59"/>
        <v>-1.0098313863929596</v>
      </c>
      <c r="AL62">
        <f t="shared" si="40"/>
        <v>-3.2051676514011502</v>
      </c>
      <c r="AN62">
        <f t="shared" si="48"/>
        <v>0</v>
      </c>
      <c r="AO62">
        <f t="shared" si="49"/>
        <v>0</v>
      </c>
      <c r="AP62">
        <f t="shared" si="50"/>
        <v>-6.1692956773627616E-7</v>
      </c>
      <c r="AQ62">
        <f t="shared" si="51"/>
        <v>-2.0879433474089749E-3</v>
      </c>
      <c r="AR62">
        <f t="shared" si="52"/>
        <v>-2.0885602769767113E-3</v>
      </c>
      <c r="AS62">
        <f t="shared" si="53"/>
        <v>-4.9184387292552671E-3</v>
      </c>
      <c r="AT62">
        <f t="shared" si="54"/>
        <v>-3.2231451890541831E-3</v>
      </c>
      <c r="AU62">
        <f t="shared" si="55"/>
        <v>-1.0230144195286161E-2</v>
      </c>
      <c r="AW62">
        <v>59</v>
      </c>
      <c r="AX62">
        <f>IF(Z62&gt;0, (R62*SUMPRODUCT(K62:$K$98, X62:$X$98)-K62*$AZ$3)/Z62, 0)</f>
        <v>-1666579.7318587918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56"/>
        <v>0.12000000000000001</v>
      </c>
      <c r="I63" s="1">
        <f t="shared" si="31"/>
        <v>1.1200000000000001</v>
      </c>
      <c r="J63">
        <f t="shared" si="32"/>
        <v>0.89285714285714279</v>
      </c>
      <c r="K63">
        <f t="shared" si="33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41"/>
        <v>50000</v>
      </c>
      <c r="S63">
        <f t="shared" si="42"/>
        <v>-4390926.0295212343</v>
      </c>
      <c r="U63">
        <f t="shared" si="57"/>
        <v>0.65106364900000002</v>
      </c>
      <c r="V63">
        <f t="shared" si="58"/>
        <v>0.01</v>
      </c>
      <c r="W63">
        <f t="shared" si="34"/>
        <v>7.7315144574886243E-6</v>
      </c>
      <c r="X63">
        <f t="shared" si="35"/>
        <v>5.0337080149887994E-6</v>
      </c>
      <c r="Y63">
        <f t="shared" si="36"/>
        <v>7.7315144574886245E-8</v>
      </c>
      <c r="Z63">
        <f t="shared" si="37"/>
        <v>2.6204912979249386E-6</v>
      </c>
      <c r="AB63">
        <f t="shared" si="38"/>
        <v>-12.885185291423763</v>
      </c>
      <c r="AC63">
        <f t="shared" si="30"/>
        <v>-11.506383450192496</v>
      </c>
      <c r="AE63">
        <f t="shared" si="43"/>
        <v>0</v>
      </c>
      <c r="AF63">
        <f t="shared" si="44"/>
        <v>0</v>
      </c>
      <c r="AG63">
        <f t="shared" si="45"/>
        <v>-6.5512282448123462E-5</v>
      </c>
      <c r="AH63">
        <f t="shared" si="46"/>
        <v>-0.25168540074943996</v>
      </c>
      <c r="AI63">
        <f t="shared" si="39"/>
        <v>-0.25175091303188807</v>
      </c>
      <c r="AJ63">
        <f t="shared" si="47"/>
        <v>-1.378801841231267</v>
      </c>
      <c r="AK63">
        <f t="shared" si="59"/>
        <v>-0.90196297039966356</v>
      </c>
      <c r="AL63">
        <f t="shared" si="40"/>
        <v>-2.5325157246628187</v>
      </c>
      <c r="AN63">
        <f t="shared" si="48"/>
        <v>0</v>
      </c>
      <c r="AO63">
        <f t="shared" si="49"/>
        <v>0</v>
      </c>
      <c r="AP63">
        <f t="shared" si="50"/>
        <v>-1.8669630045762567E-7</v>
      </c>
      <c r="AQ63">
        <f t="shared" si="51"/>
        <v>-7.1725074204709402E-4</v>
      </c>
      <c r="AR63">
        <f t="shared" si="52"/>
        <v>-7.1743743834755153E-4</v>
      </c>
      <c r="AS63">
        <f t="shared" si="53"/>
        <v>-3.9292968158433257E-3</v>
      </c>
      <c r="AT63">
        <f t="shared" si="54"/>
        <v>-2.5704057839342088E-3</v>
      </c>
      <c r="AU63">
        <f t="shared" si="55"/>
        <v>-7.2171400381250859E-3</v>
      </c>
      <c r="AW63">
        <v>60</v>
      </c>
      <c r="AX63">
        <f>IF(Z63&gt;0, (R63*SUMPRODUCT(K63:$K$98, X63:$X$98)-K63*$AZ$3)/Z63, 0)</f>
        <v>-4390926.0295212343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56"/>
        <v>0.12000000000000001</v>
      </c>
      <c r="I64" s="1">
        <f t="shared" si="31"/>
        <v>1.1200000000000001</v>
      </c>
      <c r="J64">
        <f t="shared" si="32"/>
        <v>0.89285714285714279</v>
      </c>
      <c r="K64">
        <f t="shared" si="33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41"/>
        <v>50000</v>
      </c>
      <c r="S64">
        <f t="shared" si="42"/>
        <v>-12630646.447875489</v>
      </c>
      <c r="U64">
        <f t="shared" si="57"/>
        <v>0.67958823899999998</v>
      </c>
      <c r="V64">
        <f t="shared" si="58"/>
        <v>0.01</v>
      </c>
      <c r="W64">
        <f t="shared" si="34"/>
        <v>2.6204912979249386E-6</v>
      </c>
      <c r="X64">
        <f t="shared" si="35"/>
        <v>1.7808550664716333E-6</v>
      </c>
      <c r="Y64">
        <f t="shared" si="36"/>
        <v>2.6204912979249388E-8</v>
      </c>
      <c r="Z64">
        <f t="shared" si="37"/>
        <v>8.1343131847405598E-7</v>
      </c>
      <c r="AB64">
        <f t="shared" si="38"/>
        <v>-11.506383450192496</v>
      </c>
      <c r="AC64">
        <f t="shared" si="30"/>
        <v>-10.27416339327501</v>
      </c>
      <c r="AE64">
        <f t="shared" si="43"/>
        <v>0</v>
      </c>
      <c r="AF64">
        <f t="shared" si="44"/>
        <v>0</v>
      </c>
      <c r="AG64">
        <f t="shared" si="45"/>
        <v>-2.0335782961851401E-5</v>
      </c>
      <c r="AH64">
        <f t="shared" si="46"/>
        <v>-8.9042753323581664E-2</v>
      </c>
      <c r="AI64">
        <f t="shared" si="39"/>
        <v>-8.9063089106543508E-2</v>
      </c>
      <c r="AJ64">
        <f t="shared" si="47"/>
        <v>-1.2322200569174857</v>
      </c>
      <c r="AK64">
        <f t="shared" si="59"/>
        <v>-0.80544684151347479</v>
      </c>
      <c r="AL64">
        <f t="shared" si="40"/>
        <v>-2.1267299875375043</v>
      </c>
      <c r="AN64">
        <f t="shared" si="48"/>
        <v>0</v>
      </c>
      <c r="AO64">
        <f t="shared" si="49"/>
        <v>0</v>
      </c>
      <c r="AP64">
        <f t="shared" si="50"/>
        <v>-5.174350660467563E-8</v>
      </c>
      <c r="AQ64">
        <f t="shared" si="51"/>
        <v>-2.2656537509966557E-4</v>
      </c>
      <c r="AR64">
        <f t="shared" si="52"/>
        <v>-2.2661711860627021E-4</v>
      </c>
      <c r="AS64">
        <f t="shared" si="53"/>
        <v>-3.1353298160750505E-3</v>
      </c>
      <c r="AT64">
        <f t="shared" si="54"/>
        <v>-2.0494241132367644E-3</v>
      </c>
      <c r="AU64">
        <f t="shared" si="55"/>
        <v>-5.4113710479180861E-3</v>
      </c>
      <c r="AW64">
        <v>61</v>
      </c>
      <c r="AX64">
        <f>IF(Z64&gt;0, (R64*SUMPRODUCT(K64:$K$98, X64:$X$98)-K64*$AZ$3)/Z64, 0)</f>
        <v>-12630646.447875489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56"/>
        <v>0.12000000000000001</v>
      </c>
      <c r="I65" s="1">
        <f t="shared" si="31"/>
        <v>1.1200000000000001</v>
      </c>
      <c r="J65">
        <f t="shared" si="32"/>
        <v>0.89285714285714279</v>
      </c>
      <c r="K65">
        <f t="shared" si="33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41"/>
        <v>50000</v>
      </c>
      <c r="S65">
        <f t="shared" si="42"/>
        <v>-39986941.232415654</v>
      </c>
      <c r="U65">
        <f t="shared" si="57"/>
        <v>0.70796792399999997</v>
      </c>
      <c r="V65">
        <f t="shared" si="58"/>
        <v>0.01</v>
      </c>
      <c r="W65">
        <f t="shared" si="34"/>
        <v>8.1343131847405598E-7</v>
      </c>
      <c r="X65">
        <f t="shared" si="35"/>
        <v>5.758832818566602E-7</v>
      </c>
      <c r="Y65">
        <f t="shared" si="36"/>
        <v>8.13431318474056E-9</v>
      </c>
      <c r="Z65">
        <f t="shared" si="37"/>
        <v>2.2941372343265521E-7</v>
      </c>
      <c r="AB65">
        <f t="shared" si="38"/>
        <v>-10.27416339327501</v>
      </c>
      <c r="AC65">
        <f t="shared" si="30"/>
        <v>-9.1735530768112419</v>
      </c>
      <c r="AE65">
        <f t="shared" si="43"/>
        <v>0</v>
      </c>
      <c r="AF65">
        <f t="shared" si="44"/>
        <v>0</v>
      </c>
      <c r="AG65">
        <f t="shared" si="45"/>
        <v>-5.73534308581638E-6</v>
      </c>
      <c r="AH65">
        <f t="shared" si="46"/>
        <v>-2.8794164092833009E-2</v>
      </c>
      <c r="AI65">
        <f t="shared" si="39"/>
        <v>-2.8799899435918826E-2</v>
      </c>
      <c r="AJ65">
        <f t="shared" si="47"/>
        <v>-1.1006103164637686</v>
      </c>
      <c r="AK65">
        <f t="shared" si="59"/>
        <v>-0.71919143752925085</v>
      </c>
      <c r="AL65">
        <f t="shared" si="40"/>
        <v>-1.8486016534289385</v>
      </c>
      <c r="AN65">
        <f t="shared" si="48"/>
        <v>0</v>
      </c>
      <c r="AO65">
        <f t="shared" si="49"/>
        <v>0</v>
      </c>
      <c r="AP65">
        <f t="shared" si="50"/>
        <v>-1.302975766717534E-8</v>
      </c>
      <c r="AQ65">
        <f t="shared" si="51"/>
        <v>-6.5415612413200863E-5</v>
      </c>
      <c r="AR65">
        <f t="shared" si="52"/>
        <v>-6.5428642170868047E-5</v>
      </c>
      <c r="AS65">
        <f t="shared" si="53"/>
        <v>-2.5004059033505552E-3</v>
      </c>
      <c r="AT65">
        <f t="shared" si="54"/>
        <v>-1.6338848447424205E-3</v>
      </c>
      <c r="AU65">
        <f t="shared" si="55"/>
        <v>-4.199719390263844E-3</v>
      </c>
      <c r="AW65">
        <v>62</v>
      </c>
      <c r="AX65">
        <f>IF(Z65&gt;0, (R65*SUMPRODUCT(K65:$K$98, X65:$X$98)-K65*$AZ$3)/Z65, 0)</f>
        <v>-39986941.232415654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56"/>
        <v>0.12000000000000001</v>
      </c>
      <c r="I66" s="1">
        <f t="shared" si="31"/>
        <v>1.1200000000000001</v>
      </c>
      <c r="J66">
        <f t="shared" si="32"/>
        <v>0.89285714285714279</v>
      </c>
      <c r="K66">
        <f t="shared" si="33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41"/>
        <v>50000</v>
      </c>
      <c r="S66">
        <f t="shared" si="42"/>
        <v>-140754567.26144126</v>
      </c>
      <c r="U66">
        <f t="shared" si="57"/>
        <v>0.73634663</v>
      </c>
      <c r="V66">
        <f t="shared" si="58"/>
        <v>0.01</v>
      </c>
      <c r="W66">
        <f t="shared" si="34"/>
        <v>2.2941372343265521E-7</v>
      </c>
      <c r="X66">
        <f t="shared" si="35"/>
        <v>1.6892802212538771E-7</v>
      </c>
      <c r="Y66">
        <f t="shared" si="36"/>
        <v>2.294137234326552E-9</v>
      </c>
      <c r="Z66">
        <f t="shared" si="37"/>
        <v>5.8191564072940954E-8</v>
      </c>
      <c r="AB66">
        <f t="shared" si="38"/>
        <v>-9.1735530768112419</v>
      </c>
      <c r="AC66">
        <f t="shared" si="30"/>
        <v>-8.1907284193532366</v>
      </c>
      <c r="AE66">
        <f t="shared" si="43"/>
        <v>0</v>
      </c>
      <c r="AF66">
        <f t="shared" si="44"/>
        <v>0</v>
      </c>
      <c r="AG66">
        <f t="shared" si="45"/>
        <v>-1.454789101823524E-6</v>
      </c>
      <c r="AH66">
        <f t="shared" si="46"/>
        <v>-8.4464011062693849E-3</v>
      </c>
      <c r="AI66">
        <f t="shared" si="39"/>
        <v>-8.4478558953712084E-3</v>
      </c>
      <c r="AJ66">
        <f t="shared" si="47"/>
        <v>-0.98282465745800529</v>
      </c>
      <c r="AK66">
        <f t="shared" si="59"/>
        <v>-0.64214871537678697</v>
      </c>
      <c r="AL66">
        <f t="shared" si="40"/>
        <v>-1.6334212287301635</v>
      </c>
      <c r="AN66">
        <f t="shared" si="48"/>
        <v>0</v>
      </c>
      <c r="AO66">
        <f t="shared" si="49"/>
        <v>0</v>
      </c>
      <c r="AP66">
        <f t="shared" si="50"/>
        <v>-2.9509303058592523E-9</v>
      </c>
      <c r="AQ66">
        <f t="shared" si="51"/>
        <v>-1.7132889549895039E-5</v>
      </c>
      <c r="AR66">
        <f t="shared" si="52"/>
        <v>-1.7135840480200897E-5</v>
      </c>
      <c r="AS66">
        <f t="shared" si="53"/>
        <v>-1.993585917988535E-3</v>
      </c>
      <c r="AT66">
        <f t="shared" si="54"/>
        <v>-1.3025503852748938E-3</v>
      </c>
      <c r="AU66">
        <f t="shared" si="55"/>
        <v>-3.3132721437436298E-3</v>
      </c>
      <c r="AW66">
        <v>63</v>
      </c>
      <c r="AX66">
        <f>IF(Z66&gt;0, (R66*SUMPRODUCT(K66:$K$98, X66:$X$98)-K66*$AZ$3)/Z66, 0)</f>
        <v>-140754567.26144126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56"/>
        <v>0.12000000000000001</v>
      </c>
      <c r="I67" s="1">
        <f t="shared" si="31"/>
        <v>1.1200000000000001</v>
      </c>
      <c r="J67">
        <f t="shared" si="32"/>
        <v>0.89285714285714279</v>
      </c>
      <c r="K67">
        <f t="shared" si="33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41"/>
        <v>50000</v>
      </c>
      <c r="S67">
        <f t="shared" si="42"/>
        <v>-557872413.44112217</v>
      </c>
      <c r="U67">
        <f t="shared" si="57"/>
        <v>0.76472631499999999</v>
      </c>
      <c r="V67">
        <f t="shared" si="58"/>
        <v>0.01</v>
      </c>
      <c r="W67">
        <f t="shared" si="34"/>
        <v>5.8191564072940954E-8</v>
      </c>
      <c r="X67">
        <f t="shared" si="35"/>
        <v>4.4500620357586527E-8</v>
      </c>
      <c r="Y67">
        <f t="shared" si="36"/>
        <v>5.8191564072940953E-10</v>
      </c>
      <c r="Z67">
        <f t="shared" si="37"/>
        <v>1.3109028074625018E-8</v>
      </c>
      <c r="AB67">
        <f t="shared" si="38"/>
        <v>-8.1907284193532366</v>
      </c>
      <c r="AC67">
        <f t="shared" si="30"/>
        <v>-7.3131651298584854</v>
      </c>
      <c r="AE67">
        <f t="shared" si="43"/>
        <v>0</v>
      </c>
      <c r="AF67">
        <f t="shared" si="44"/>
        <v>0</v>
      </c>
      <c r="AG67">
        <f t="shared" si="45"/>
        <v>-3.2772570186562543E-7</v>
      </c>
      <c r="AH67">
        <f t="shared" si="46"/>
        <v>-2.2250310178793262E-3</v>
      </c>
      <c r="AI67">
        <f t="shared" si="39"/>
        <v>-2.225358743581192E-3</v>
      </c>
      <c r="AJ67">
        <f t="shared" si="47"/>
        <v>-0.87756328949475115</v>
      </c>
      <c r="AK67">
        <f t="shared" si="59"/>
        <v>-0.57335098935472661</v>
      </c>
      <c r="AL67">
        <f t="shared" si="40"/>
        <v>-1.453139637593059</v>
      </c>
      <c r="AN67">
        <f t="shared" si="48"/>
        <v>0</v>
      </c>
      <c r="AO67">
        <f t="shared" si="49"/>
        <v>0</v>
      </c>
      <c r="AP67">
        <f t="shared" si="50"/>
        <v>-5.9354191444561668E-10</v>
      </c>
      <c r="AQ67">
        <f t="shared" si="51"/>
        <v>-4.0297393903956581E-6</v>
      </c>
      <c r="AR67">
        <f t="shared" si="52"/>
        <v>-4.0303329323101036E-6</v>
      </c>
      <c r="AS67">
        <f t="shared" si="53"/>
        <v>-1.5893492391008005E-3</v>
      </c>
      <c r="AT67">
        <f t="shared" si="54"/>
        <v>-1.0383922955497287E-3</v>
      </c>
      <c r="AU67">
        <f t="shared" si="55"/>
        <v>-2.6317718675828395E-3</v>
      </c>
      <c r="AW67">
        <v>64</v>
      </c>
      <c r="AX67">
        <f>IF(Z67&gt;0, (R67*SUMPRODUCT(K67:$K$98, X67:$X$98)-K67*$AZ$3)/Z67, 0)</f>
        <v>-557872413.44112217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1">G68+$C$9</f>
        <v>0.12000000000000001</v>
      </c>
      <c r="I68" s="1">
        <f t="shared" si="31"/>
        <v>1.1200000000000001</v>
      </c>
      <c r="J68">
        <f t="shared" si="32"/>
        <v>0.89285714285714279</v>
      </c>
      <c r="K68">
        <f t="shared" si="33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41"/>
        <v>50000</v>
      </c>
      <c r="S68">
        <f t="shared" si="42"/>
        <v>-2529790827.635221</v>
      </c>
      <c r="U68">
        <f t="shared" si="57"/>
        <v>0.79310599999999998</v>
      </c>
      <c r="V68">
        <f t="shared" si="58"/>
        <v>0.01</v>
      </c>
      <c r="W68">
        <f t="shared" si="34"/>
        <v>1.3109028074625018E-8</v>
      </c>
      <c r="X68">
        <f t="shared" si="35"/>
        <v>1.0396848820153549E-8</v>
      </c>
      <c r="Y68">
        <f t="shared" si="36"/>
        <v>1.3109028074625018E-10</v>
      </c>
      <c r="Z68">
        <f>MAX(0, W68-X68-Y68)</f>
        <v>2.5810889737252182E-9</v>
      </c>
      <c r="AB68">
        <f t="shared" si="38"/>
        <v>-7.3131651298584854</v>
      </c>
      <c r="AC68">
        <f t="shared" si="30"/>
        <v>-6.5296152110404631</v>
      </c>
      <c r="AE68">
        <f t="shared" si="43"/>
        <v>0</v>
      </c>
      <c r="AF68">
        <f t="shared" si="44"/>
        <v>0</v>
      </c>
      <c r="AG68">
        <f t="shared" si="45"/>
        <v>-6.4527224343130451E-8</v>
      </c>
      <c r="AH68">
        <f t="shared" si="46"/>
        <v>-5.1984244100767749E-4</v>
      </c>
      <c r="AI68">
        <f t="shared" si="39"/>
        <v>-5.1990696823202059E-4</v>
      </c>
      <c r="AJ68">
        <f t="shared" si="47"/>
        <v>-0.78354991881802238</v>
      </c>
      <c r="AK68">
        <f t="shared" si="59"/>
        <v>-0.51192155909009407</v>
      </c>
      <c r="AL68">
        <f t="shared" si="40"/>
        <v>-1.2959913848763485</v>
      </c>
      <c r="AN68">
        <f t="shared" si="48"/>
        <v>0</v>
      </c>
      <c r="AO68">
        <f t="shared" si="49"/>
        <v>0</v>
      </c>
      <c r="AP68">
        <f t="shared" si="50"/>
        <v>-1.0434360866326361E-10</v>
      </c>
      <c r="AQ68">
        <f t="shared" si="51"/>
        <v>-8.4061009571125953E-7</v>
      </c>
      <c r="AR68">
        <f t="shared" si="52"/>
        <v>-8.4071443931992267E-7</v>
      </c>
      <c r="AS68">
        <f t="shared" si="53"/>
        <v>-1.2670377027612482E-3</v>
      </c>
      <c r="AT68">
        <f t="shared" si="54"/>
        <v>-8.2780165072560076E-4</v>
      </c>
      <c r="AU68">
        <f t="shared" si="55"/>
        <v>-2.095680067926169E-3</v>
      </c>
      <c r="AW68">
        <v>65</v>
      </c>
      <c r="AX68">
        <f>IF(Z68&gt;0, (R68*SUMPRODUCT(K68:$K$98, X68:$X$98)-K68*$AZ$3)/Z68, 0)</f>
        <v>-2529790827.635221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1"/>
        <v>0.12000000000000001</v>
      </c>
      <c r="I69" s="1">
        <f t="shared" si="31"/>
        <v>1.1200000000000001</v>
      </c>
      <c r="J69">
        <f t="shared" si="32"/>
        <v>0.89285714285714279</v>
      </c>
      <c r="K69">
        <f t="shared" si="33"/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41"/>
        <v>50000</v>
      </c>
      <c r="S69">
        <f t="shared" si="42"/>
        <v>0</v>
      </c>
      <c r="U69">
        <f t="shared" si="57"/>
        <v>1</v>
      </c>
      <c r="V69">
        <f t="shared" si="58"/>
        <v>0.01</v>
      </c>
      <c r="W69">
        <f t="shared" si="34"/>
        <v>2.5810889737252182E-9</v>
      </c>
      <c r="X69">
        <f t="shared" si="35"/>
        <v>2.5810889737252182E-9</v>
      </c>
      <c r="Y69">
        <f t="shared" si="36"/>
        <v>2.5810889737252181E-11</v>
      </c>
      <c r="Z69">
        <f t="shared" si="37"/>
        <v>0</v>
      </c>
      <c r="AB69">
        <f t="shared" si="38"/>
        <v>-6.5296152110404631</v>
      </c>
      <c r="AC69">
        <f t="shared" si="30"/>
        <v>0</v>
      </c>
      <c r="AE69">
        <f t="shared" si="43"/>
        <v>0</v>
      </c>
      <c r="AF69">
        <f t="shared" si="44"/>
        <v>0</v>
      </c>
      <c r="AG69">
        <f t="shared" si="45"/>
        <v>0</v>
      </c>
      <c r="AH69">
        <f t="shared" si="46"/>
        <v>-1.2905444868626092E-4</v>
      </c>
      <c r="AI69">
        <f t="shared" si="39"/>
        <v>-1.2905444868626092E-4</v>
      </c>
      <c r="AJ69">
        <f t="shared" si="47"/>
        <v>-6.5296152110404631</v>
      </c>
      <c r="AK69">
        <f t="shared" si="59"/>
        <v>-0.45707306477283244</v>
      </c>
      <c r="AL69">
        <f t="shared" si="40"/>
        <v>-6.9868173302619816</v>
      </c>
      <c r="AN69">
        <f t="shared" si="48"/>
        <v>0</v>
      </c>
      <c r="AO69">
        <f t="shared" si="49"/>
        <v>0</v>
      </c>
      <c r="AP69">
        <f t="shared" si="50"/>
        <v>0</v>
      </c>
      <c r="AQ69">
        <f t="shared" si="51"/>
        <v>-1.8632787261297076E-7</v>
      </c>
      <c r="AR69">
        <f t="shared" si="52"/>
        <v>-1.8632787261297076E-7</v>
      </c>
      <c r="AS69">
        <f t="shared" si="53"/>
        <v>-9.4274108613815449E-3</v>
      </c>
      <c r="AT69">
        <f t="shared" si="54"/>
        <v>-6.5991876029670819E-4</v>
      </c>
      <c r="AU69">
        <f t="shared" si="55"/>
        <v>-1.0087515949550867E-2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62">SUM(AN3:AN69)</f>
        <v>8094.9055583812824</v>
      </c>
      <c r="AO71" s="6">
        <f t="shared" si="62"/>
        <v>-809.49055583812833</v>
      </c>
      <c r="AP71" s="6">
        <f t="shared" si="62"/>
        <v>-510.80681073725975</v>
      </c>
      <c r="AQ71" s="6">
        <f t="shared" si="62"/>
        <v>-4037.9858168631927</v>
      </c>
      <c r="AR71" s="6">
        <f t="shared" si="62"/>
        <v>2736.6223749426995</v>
      </c>
      <c r="AS71" s="6">
        <f t="shared" si="62"/>
        <v>-581.44856555064871</v>
      </c>
      <c r="AT71" s="6">
        <f t="shared" si="62"/>
        <v>192.55199257695415</v>
      </c>
      <c r="AU71" s="6">
        <f t="shared" si="62"/>
        <v>2347.7258019690048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B67A2-E574-464E-AB9A-D5C689B7176D}">
  <sheetPr codeName="Sheet77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5776.6215768098646</v>
      </c>
      <c r="K3">
        <v>1</v>
      </c>
      <c r="L3" s="2">
        <v>0</v>
      </c>
      <c r="O3">
        <f>$C$3</f>
        <v>5776.6215768098646</v>
      </c>
      <c r="P3">
        <f>O3*C5</f>
        <v>577.66215768098652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5776.6215768098646</v>
      </c>
      <c r="AF3">
        <f t="shared" ref="AF3:AF34" si="4">-$Z3*P3</f>
        <v>-577.66215768098652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4925.809677328878</v>
      </c>
      <c r="AJ3">
        <f t="shared" ref="AJ3:AJ34" si="8">AB3-AC3</f>
        <v>0</v>
      </c>
      <c r="AL3">
        <f t="shared" ref="AL3:AL34" si="9">SUM(AI3:AK3)</f>
        <v>4925.809677328878</v>
      </c>
      <c r="AN3">
        <f t="shared" ref="AN3:AN34" si="10">AE3*$K3</f>
        <v>5776.6215768098646</v>
      </c>
      <c r="AO3">
        <f t="shared" ref="AO3:AO34" si="11">AF3*$K3</f>
        <v>-577.66215768098652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4925.809677328878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4925.809677328878</v>
      </c>
      <c r="AW3">
        <v>0</v>
      </c>
      <c r="AX3">
        <f>IF(Z3&gt;0, (R3*SUMPRODUCT(K3:$K$98, X3:$X$98)-K3*$AZ$3)/Z3, 0)</f>
        <v>0</v>
      </c>
      <c r="AZ3">
        <f>C6*SUMPRODUCT(X4:X98, K4:K98)/1</f>
        <v>2916.0711392140361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</v>
      </c>
      <c r="S4">
        <f t="shared" si="1"/>
        <v>198.04597874708961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195.60174914589925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-234.1728</v>
      </c>
      <c r="AI4">
        <f t="shared" si="7"/>
        <v>-234.1728</v>
      </c>
      <c r="AJ4">
        <f t="shared" si="8"/>
        <v>-195.60174914589925</v>
      </c>
      <c r="AK4">
        <f>G4*SUM(AB4, AE4:AF4)</f>
        <v>0</v>
      </c>
      <c r="AL4">
        <f t="shared" si="9"/>
        <v>-429.77454914589924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-218.46515533165407</v>
      </c>
      <c r="AR4">
        <f t="shared" si="14"/>
        <v>-218.46515533165407</v>
      </c>
      <c r="AS4">
        <f t="shared" si="15"/>
        <v>-182.48134074624429</v>
      </c>
      <c r="AT4">
        <f t="shared" si="16"/>
        <v>0</v>
      </c>
      <c r="AU4">
        <f t="shared" si="17"/>
        <v>-400.94649607789836</v>
      </c>
      <c r="AW4">
        <v>1</v>
      </c>
      <c r="AX4">
        <f>IF(Z4&gt;0, (R4*SUMPRODUCT(K4:$K$98, X4:$X$98)-K4*$AZ$3)/Z4, 0)</f>
        <v>198.04597874708961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100000</v>
      </c>
      <c r="S5">
        <f t="shared" si="1"/>
        <v>209.18240075392134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195.60174914589925</v>
      </c>
      <c r="AC5">
        <f t="shared" si="2"/>
        <v>204.05017263752688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-231.63924763359361</v>
      </c>
      <c r="AI5">
        <f t="shared" si="7"/>
        <v>-256.02588005368523</v>
      </c>
      <c r="AJ5">
        <f t="shared" si="8"/>
        <v>-8.4484234916276364</v>
      </c>
      <c r="AK5">
        <f>G5*SUM(AB5, AE5:AF5)</f>
        <v>8.0196717149818699</v>
      </c>
      <c r="AL5">
        <f t="shared" si="9"/>
        <v>-256.45463183033098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-198.076577859076</v>
      </c>
      <c r="AR5">
        <f t="shared" si="14"/>
        <v>-218.92978276552472</v>
      </c>
      <c r="AS5">
        <f t="shared" si="15"/>
        <v>-7.2243146643821916</v>
      </c>
      <c r="AT5">
        <f t="shared" si="16"/>
        <v>6.8576855825811336</v>
      </c>
      <c r="AU5">
        <f t="shared" si="17"/>
        <v>-219.29641184732577</v>
      </c>
      <c r="AW5">
        <v>2</v>
      </c>
      <c r="AX5">
        <f>IF(Z5&gt;0, (R5*SUMPRODUCT(K5:$K$98, X5:$X$98)-K5*$AZ$3)/Z5, 0)</f>
        <v>209.18240075392134</v>
      </c>
    </row>
    <row r="6" spans="1:52" x14ac:dyDescent="0.25">
      <c r="A6" t="s">
        <v>16</v>
      </c>
      <c r="C6" s="2"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100000</v>
      </c>
      <c r="S6">
        <f t="shared" si="1"/>
        <v>259.53691754128499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204.05017263752688</v>
      </c>
      <c r="AC6">
        <f t="shared" si="2"/>
        <v>250.04288257282818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-229.13162825310761</v>
      </c>
      <c r="AI6">
        <f t="shared" si="7"/>
        <v>-253.217111441935</v>
      </c>
      <c r="AJ6">
        <f t="shared" si="8"/>
        <v>-45.992709935301292</v>
      </c>
      <c r="AK6">
        <f>G6*SUM(AB6, AE6:AF6)</f>
        <v>11.936935099295324</v>
      </c>
      <c r="AL6">
        <f t="shared" si="9"/>
        <v>-287.27288627794093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-176.75443610424162</v>
      </c>
      <c r="AR6">
        <f t="shared" si="14"/>
        <v>-195.33421940083957</v>
      </c>
      <c r="AS6">
        <f t="shared" si="15"/>
        <v>-35.479237726797223</v>
      </c>
      <c r="AT6">
        <f t="shared" si="16"/>
        <v>9.2082714567811266</v>
      </c>
      <c r="AU6">
        <f t="shared" si="17"/>
        <v>-221.60518567085563</v>
      </c>
      <c r="AW6">
        <v>3</v>
      </c>
      <c r="AX6">
        <f>IF(Z6&gt;0, (R6*SUMPRODUCT(K6:$K$98, X6:$X$98)-K6*$AZ$3)/Z6, 0)</f>
        <v>259.53691754128499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100000</v>
      </c>
      <c r="S7">
        <f t="shared" si="1"/>
        <v>290.18131789714528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250.04288257282818</v>
      </c>
      <c r="AC7">
        <f t="shared" si="2"/>
        <v>276.11267945370309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-226.73678872037823</v>
      </c>
      <c r="AI7">
        <f t="shared" si="7"/>
        <v>-250.52473288013726</v>
      </c>
      <c r="AJ7">
        <f t="shared" si="8"/>
        <v>-26.069796880874918</v>
      </c>
      <c r="AK7">
        <f>G7*SUM(AB7, AE7:AF7)</f>
        <v>12.277105534325862</v>
      </c>
      <c r="AL7">
        <f t="shared" si="9"/>
        <v>-264.31742422668628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-159.1365961875284</v>
      </c>
      <c r="AR7">
        <f t="shared" si="14"/>
        <v>-175.83230968531254</v>
      </c>
      <c r="AS7">
        <f t="shared" si="15"/>
        <v>-18.297245728565855</v>
      </c>
      <c r="AT7">
        <f t="shared" si="16"/>
        <v>8.6167612975110046</v>
      </c>
      <c r="AU7">
        <f t="shared" si="17"/>
        <v>-185.51279411636736</v>
      </c>
      <c r="AW7">
        <v>4</v>
      </c>
      <c r="AX7">
        <f>IF(Z7&gt;0, (R7*SUMPRODUCT(K7:$K$98, X7:$X$98)-K7*$AZ$3)/Z7, 0)</f>
        <v>290.18131789714528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100000</v>
      </c>
      <c r="S8">
        <f t="shared" si="1"/>
        <v>269.42144808164107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276.11267945370309</v>
      </c>
      <c r="AC8">
        <f t="shared" si="2"/>
        <v>253.19098227689116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-224.45105196762975</v>
      </c>
      <c r="AI8">
        <f t="shared" si="7"/>
        <v>-247.94500392279929</v>
      </c>
      <c r="AJ8">
        <f t="shared" si="8"/>
        <v>22.921697176811932</v>
      </c>
      <c r="AK8">
        <f>G8*SUM(AB8, AE8:AF8)</f>
        <v>5.8812000723638755</v>
      </c>
      <c r="AL8">
        <f t="shared" si="9"/>
        <v>-219.14210667362349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-147.04782780312539</v>
      </c>
      <c r="AR8">
        <f t="shared" si="14"/>
        <v>-162.43975656101293</v>
      </c>
      <c r="AS8">
        <f t="shared" si="15"/>
        <v>15.017019300481296</v>
      </c>
      <c r="AT8">
        <f t="shared" si="16"/>
        <v>3.8530347170812789</v>
      </c>
      <c r="AU8">
        <f t="shared" si="17"/>
        <v>-143.56970254345035</v>
      </c>
      <c r="AW8">
        <v>5</v>
      </c>
      <c r="AX8">
        <f>IF(Z8&gt;0, (R8*SUMPRODUCT(K8:$K$98, X8:$X$98)-K8*$AZ$3)/Z8, 0)</f>
        <v>269.42144808164107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100000</v>
      </c>
      <c r="S9">
        <f t="shared" si="1"/>
        <v>223.33320873641861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253.19098227689116</v>
      </c>
      <c r="AC9">
        <f t="shared" si="2"/>
        <v>207.28342266423374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-222.52512738696814</v>
      </c>
      <c r="AI9">
        <f t="shared" si="7"/>
        <v>-245.72850854073923</v>
      </c>
      <c r="AJ9">
        <f t="shared" si="8"/>
        <v>45.907559612657423</v>
      </c>
      <c r="AK9">
        <f t="shared" ref="AK9:AK40" si="30">G9*SUM(AB9:AB9, AE9:AF9)</f>
        <v>1.4938267954336579</v>
      </c>
      <c r="AL9">
        <f t="shared" si="9"/>
        <v>-198.32712213264816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-138.06806448316843</v>
      </c>
      <c r="AR9">
        <f t="shared" si="14"/>
        <v>-152.46484727792807</v>
      </c>
      <c r="AS9">
        <f t="shared" si="15"/>
        <v>28.483830007399341</v>
      </c>
      <c r="AT9">
        <f t="shared" si="16"/>
        <v>0.92686060554390159</v>
      </c>
      <c r="AU9">
        <f t="shared" si="17"/>
        <v>-123.05415666498484</v>
      </c>
      <c r="AW9">
        <v>6</v>
      </c>
      <c r="AX9">
        <f>IF(Z9&gt;0, (R9*SUMPRODUCT(K9:$K$98, X9:$X$98)-K9*$AZ$3)/Z9, 0)</f>
        <v>223.33320873641861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100000</v>
      </c>
      <c r="S10">
        <f t="shared" si="1"/>
        <v>176.8130664787347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207.28342266423374</v>
      </c>
      <c r="AC10">
        <f t="shared" si="2"/>
        <v>162.0751583599781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-220.6942263543385</v>
      </c>
      <c r="AI10">
        <f t="shared" si="7"/>
        <v>-243.61040013998331</v>
      </c>
      <c r="AJ10">
        <f t="shared" si="8"/>
        <v>45.208264304255636</v>
      </c>
      <c r="AK10">
        <f t="shared" si="30"/>
        <v>0.84986203292335838</v>
      </c>
      <c r="AL10">
        <f t="shared" si="9"/>
        <v>-197.55227380280431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-129.90424305916551</v>
      </c>
      <c r="AR10">
        <f t="shared" si="14"/>
        <v>-143.39307898664856</v>
      </c>
      <c r="AS10">
        <f t="shared" si="15"/>
        <v>26.610326203250811</v>
      </c>
      <c r="AT10">
        <f t="shared" si="16"/>
        <v>0.5002427381782848</v>
      </c>
      <c r="AU10">
        <f t="shared" si="17"/>
        <v>-116.28251004521947</v>
      </c>
      <c r="AW10">
        <v>7</v>
      </c>
      <c r="AX10">
        <f>IF(Z10&gt;0, (R10*SUMPRODUCT(K10:$K$98, X10:$X$98)-K10*$AZ$3)/Z10, 0)</f>
        <v>176.8130664787347</v>
      </c>
    </row>
    <row r="11" spans="1:52" x14ac:dyDescent="0.25">
      <c r="A11" t="s">
        <v>33</v>
      </c>
      <c r="C11" s="26">
        <f>AU100</f>
        <v>1712.9262199279503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100000</v>
      </c>
      <c r="S11">
        <f t="shared" si="1"/>
        <v>129.94106211825491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162.0751583599781</v>
      </c>
      <c r="AC11">
        <f t="shared" si="2"/>
        <v>117.63446502493709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-218.95514904640731</v>
      </c>
      <c r="AI11">
        <f t="shared" si="7"/>
        <v>-241.58742230693406</v>
      </c>
      <c r="AJ11">
        <f t="shared" si="8"/>
        <v>44.440693335041018</v>
      </c>
      <c r="AK11">
        <f t="shared" si="30"/>
        <v>0.38898038006394742</v>
      </c>
      <c r="AL11">
        <f t="shared" si="9"/>
        <v>-196.75774859182908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-122.46350590912276</v>
      </c>
      <c r="AR11">
        <f t="shared" si="14"/>
        <v>-135.12193181163465</v>
      </c>
      <c r="AS11">
        <f t="shared" si="15"/>
        <v>24.85606360272352</v>
      </c>
      <c r="AT11">
        <f t="shared" si="16"/>
        <v>0.21756008607222871</v>
      </c>
      <c r="AU11">
        <f t="shared" si="17"/>
        <v>-110.04830812283892</v>
      </c>
      <c r="AW11">
        <v>8</v>
      </c>
      <c r="AX11">
        <f>IF(Z11&gt;0, (R11*SUMPRODUCT(K11:$K$98, X11:$X$98)-K11*$AZ$3)/Z11, 0)</f>
        <v>129.94106211825491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100000</v>
      </c>
      <c r="S12">
        <f t="shared" si="1"/>
        <v>85.264487294932124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117.63446502493709</v>
      </c>
      <c r="AC12">
        <f t="shared" si="2"/>
        <v>76.231922098600535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-217.38624371470902</v>
      </c>
      <c r="AI12">
        <f t="shared" si="7"/>
        <v>-239.73784768170185</v>
      </c>
      <c r="AJ12">
        <f t="shared" si="8"/>
        <v>41.402542926336551</v>
      </c>
      <c r="AK12">
        <f t="shared" si="30"/>
        <v>0.27055926955735532</v>
      </c>
      <c r="AL12">
        <f t="shared" si="9"/>
        <v>-198.06474548580795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-115.54309950295249</v>
      </c>
      <c r="AR12">
        <f t="shared" si="14"/>
        <v>-127.42321462467164</v>
      </c>
      <c r="AS12">
        <f t="shared" si="15"/>
        <v>22.005891703483538</v>
      </c>
      <c r="AT12">
        <f t="shared" si="16"/>
        <v>0.14380512800496226</v>
      </c>
      <c r="AU12">
        <f t="shared" si="17"/>
        <v>-105.27351779318315</v>
      </c>
      <c r="AW12">
        <v>9</v>
      </c>
      <c r="AX12">
        <f>IF(Z12&gt;0, (R12*SUMPRODUCT(K12:$K$98, X12:$X$98)-K12*$AZ$3)/Z12, 0)</f>
        <v>85.264487294932124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100000</v>
      </c>
      <c r="S13">
        <f t="shared" si="1"/>
        <v>42.245159622764561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76.231922098600535</v>
      </c>
      <c r="AC13">
        <f t="shared" si="2"/>
        <v>37.300976720814333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-215.90057997912609</v>
      </c>
      <c r="AI13">
        <f t="shared" si="7"/>
        <v>-237.97469276145421</v>
      </c>
      <c r="AJ13">
        <f t="shared" si="8"/>
        <v>38.930945377786202</v>
      </c>
      <c r="AK13">
        <f t="shared" si="30"/>
        <v>0.15246384419720108</v>
      </c>
      <c r="AL13">
        <f t="shared" si="9"/>
        <v>-198.89128353947081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-109.08122949984818</v>
      </c>
      <c r="AR13">
        <f t="shared" si="14"/>
        <v>-120.2339154381975</v>
      </c>
      <c r="AS13">
        <f t="shared" si="15"/>
        <v>19.669402406473051</v>
      </c>
      <c r="AT13">
        <f t="shared" si="16"/>
        <v>7.7030564627996428E-2</v>
      </c>
      <c r="AU13">
        <f t="shared" si="17"/>
        <v>-100.48748246709646</v>
      </c>
      <c r="AW13">
        <v>10</v>
      </c>
      <c r="AX13">
        <f>IF(Z13&gt;0, (R13*SUMPRODUCT(K13:$K$98, X13:$X$98)-K13*$AZ$3)/Z13, 0)</f>
        <v>42.245159622764561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100000</v>
      </c>
      <c r="S14">
        <f t="shared" si="1"/>
        <v>0.89299987860551022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37.300976720814333</v>
      </c>
      <c r="AC14">
        <f t="shared" si="2"/>
        <v>0.77868617696094589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-214.57476856576326</v>
      </c>
      <c r="AI14">
        <f t="shared" si="7"/>
        <v>-236.37449652812666</v>
      </c>
      <c r="AJ14">
        <f t="shared" si="8"/>
        <v>36.522290543853387</v>
      </c>
      <c r="AK14">
        <f t="shared" si="30"/>
        <v>6.7141758097465795E-2</v>
      </c>
      <c r="AL14">
        <f t="shared" si="9"/>
        <v>-199.78506422617579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-103.07223699561445</v>
      </c>
      <c r="AR14">
        <f t="shared" si="14"/>
        <v>-113.54386300269549</v>
      </c>
      <c r="AS14">
        <f t="shared" si="15"/>
        <v>17.54369449735659</v>
      </c>
      <c r="AT14">
        <f t="shared" si="16"/>
        <v>3.2251933669466909E-2</v>
      </c>
      <c r="AU14">
        <f t="shared" si="17"/>
        <v>-95.96791657166942</v>
      </c>
      <c r="AW14">
        <v>11</v>
      </c>
      <c r="AX14">
        <f>IF(Z14&gt;0, (R14*SUMPRODUCT(K14:$K$98, X14:$X$98)-K14*$AZ$3)/Z14, 0)</f>
        <v>0.89299987860551022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100000</v>
      </c>
      <c r="S15">
        <f t="shared" si="1"/>
        <v>-35.304959805312535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0.77868617696094589</v>
      </c>
      <c r="AC15">
        <f t="shared" si="2"/>
        <v>-30.402204735949681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-213.79612324963901</v>
      </c>
      <c r="AI15">
        <f t="shared" si="7"/>
        <v>-235.32440490156634</v>
      </c>
      <c r="AJ15">
        <f t="shared" si="8"/>
        <v>31.180890912910627</v>
      </c>
      <c r="AK15">
        <f t="shared" si="30"/>
        <v>3.1926133255398784E-3</v>
      </c>
      <c r="AL15">
        <f t="shared" si="9"/>
        <v>-204.14032137533016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-97.427388476643358</v>
      </c>
      <c r="AR15">
        <f t="shared" si="14"/>
        <v>-107.23787628089525</v>
      </c>
      <c r="AS15">
        <f t="shared" si="15"/>
        <v>14.209204198117339</v>
      </c>
      <c r="AT15">
        <f t="shared" si="16"/>
        <v>1.4548812859430892E-3</v>
      </c>
      <c r="AU15">
        <f t="shared" si="17"/>
        <v>-93.027217201491965</v>
      </c>
      <c r="AW15">
        <v>12</v>
      </c>
      <c r="AX15">
        <f>IF(Z15&gt;0, (R15*SUMPRODUCT(K15:$K$98, X15:$X$98)-K15*$AZ$3)/Z15, 0)</f>
        <v>-35.304959805312535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100000</v>
      </c>
      <c r="S16">
        <f t="shared" si="1"/>
        <v>-65.911491058200937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-30.402204735949681</v>
      </c>
      <c r="AC16">
        <f t="shared" si="2"/>
        <v>-56.050265621686769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-213.30979256243756</v>
      </c>
      <c r="AI16">
        <f t="shared" si="7"/>
        <v>-234.56946394970501</v>
      </c>
      <c r="AJ16">
        <f t="shared" si="8"/>
        <v>25.648060885737088</v>
      </c>
      <c r="AK16">
        <f t="shared" si="30"/>
        <v>-0.21585565362524275</v>
      </c>
      <c r="AL16">
        <f t="shared" si="9"/>
        <v>-209.13725871759317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-91.955128612463227</v>
      </c>
      <c r="AR16">
        <f t="shared" si="14"/>
        <v>-101.11990156165943</v>
      </c>
      <c r="AS16">
        <f t="shared" si="15"/>
        <v>11.056551642925147</v>
      </c>
      <c r="AT16">
        <f t="shared" si="16"/>
        <v>-9.305261681798567E-2</v>
      </c>
      <c r="AU16">
        <f t="shared" si="17"/>
        <v>-90.156402535552274</v>
      </c>
      <c r="AW16">
        <v>13</v>
      </c>
      <c r="AX16">
        <f>IF(Z16&gt;0, (R16*SUMPRODUCT(K16:$K$98, X16:$X$98)-K16*$AZ$3)/Z16, 0)</f>
        <v>-65.911491058200937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100000</v>
      </c>
      <c r="S17">
        <f t="shared" si="1"/>
        <v>-86.47000307767847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-56.050265621686769</v>
      </c>
      <c r="AC17">
        <f t="shared" si="2"/>
        <v>-72.61361891624756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-212.7969799771426</v>
      </c>
      <c r="AI17">
        <f t="shared" si="7"/>
        <v>-233.79085540554308</v>
      </c>
      <c r="AJ17">
        <f t="shared" si="8"/>
        <v>16.563353294560791</v>
      </c>
      <c r="AK17">
        <f t="shared" si="30"/>
        <v>-0.77349366557927746</v>
      </c>
      <c r="AL17">
        <f t="shared" si="9"/>
        <v>-218.00099577656158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-86.232432462063869</v>
      </c>
      <c r="AR17">
        <f t="shared" si="14"/>
        <v>-94.739850871812834</v>
      </c>
      <c r="AS17">
        <f t="shared" si="15"/>
        <v>6.7120230957785951</v>
      </c>
      <c r="AT17">
        <f t="shared" si="16"/>
        <v>-0.31344542711115453</v>
      </c>
      <c r="AU17">
        <f t="shared" si="17"/>
        <v>-88.341273203145406</v>
      </c>
      <c r="AW17">
        <v>14</v>
      </c>
      <c r="AX17">
        <f>IF(Z17&gt;0, (R17*SUMPRODUCT(K17:$K$98, X17:$X$98)-K17*$AZ$3)/Z17, 0)</f>
        <v>-86.47000307767847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100000</v>
      </c>
      <c r="S18">
        <f t="shared" si="1"/>
        <v>-96.342307931046165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-72.61361891624756</v>
      </c>
      <c r="AC18">
        <f t="shared" si="2"/>
        <v>-79.8903294571777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-212.33415547038544</v>
      </c>
      <c r="AI18">
        <f t="shared" si="7"/>
        <v>-233.06500860563432</v>
      </c>
      <c r="AJ18">
        <f t="shared" si="8"/>
        <v>7.2767105409301394</v>
      </c>
      <c r="AK18">
        <f t="shared" si="30"/>
        <v>-1.5684541685909474</v>
      </c>
      <c r="AL18">
        <f t="shared" si="9"/>
        <v>-227.35675223329514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-80.295707855582435</v>
      </c>
      <c r="AR18">
        <f t="shared" si="14"/>
        <v>-88.135231003694585</v>
      </c>
      <c r="AS18">
        <f t="shared" si="15"/>
        <v>2.7517411056633105</v>
      </c>
      <c r="AT18">
        <f t="shared" si="16"/>
        <v>-0.59312237085481156</v>
      </c>
      <c r="AU18">
        <f t="shared" si="17"/>
        <v>-85.976612268886086</v>
      </c>
      <c r="AW18">
        <v>15</v>
      </c>
      <c r="AX18">
        <f>IF(Z18&gt;0, (R18*SUMPRODUCT(K18:$K$98, X18:$X$98)-K18*$AZ$3)/Z18, 0)</f>
        <v>-96.342307931046165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100000</v>
      </c>
      <c r="S19">
        <f t="shared" si="1"/>
        <v>-104.82666598339443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-79.8903294571777</v>
      </c>
      <c r="AC19">
        <f t="shared" si="2"/>
        <v>-85.834050551963173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-212.29297475691564</v>
      </c>
      <c r="AI19">
        <f t="shared" si="7"/>
        <v>-232.76344611712281</v>
      </c>
      <c r="AJ19">
        <f t="shared" si="8"/>
        <v>5.9437210947854737</v>
      </c>
      <c r="AK19">
        <f t="shared" si="30"/>
        <v>-1.7815543468950628</v>
      </c>
      <c r="AL19">
        <f t="shared" si="9"/>
        <v>-228.6012793692324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-74.867234047151896</v>
      </c>
      <c r="AR19">
        <f t="shared" si="14"/>
        <v>-82.086349856966166</v>
      </c>
      <c r="AS19">
        <f t="shared" si="15"/>
        <v>2.0961125012442365</v>
      </c>
      <c r="AT19">
        <f t="shared" si="16"/>
        <v>-0.62828290201048453</v>
      </c>
      <c r="AU19">
        <f t="shared" si="17"/>
        <v>-80.618520257732413</v>
      </c>
      <c r="AW19">
        <v>16</v>
      </c>
      <c r="AX19">
        <f>IF(Z19&gt;0, (R19*SUMPRODUCT(K19:$K$98, X19:$X$98)-K19*$AZ$3)/Z19, 0)</f>
        <v>-104.82666598339443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100000</v>
      </c>
      <c r="S20">
        <f t="shared" si="1"/>
        <v>-133.25285740035883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-85.834050551963173</v>
      </c>
      <c r="AC20">
        <f t="shared" si="2"/>
        <v>-107.73617155010673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-212.13876998124456</v>
      </c>
      <c r="AI20">
        <f t="shared" si="7"/>
        <v>-232.35150193535435</v>
      </c>
      <c r="AJ20">
        <f t="shared" si="8"/>
        <v>21.902120998143559</v>
      </c>
      <c r="AK20">
        <f t="shared" si="30"/>
        <v>-0.36908641737344167</v>
      </c>
      <c r="AL20">
        <f t="shared" si="9"/>
        <v>-210.81846735458421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-70.959738400488277</v>
      </c>
      <c r="AR20">
        <f t="shared" si="14"/>
        <v>-77.72083243318032</v>
      </c>
      <c r="AS20">
        <f t="shared" si="15"/>
        <v>7.3261892514108293</v>
      </c>
      <c r="AT20">
        <f t="shared" si="16"/>
        <v>-0.12345822324843482</v>
      </c>
      <c r="AU20">
        <f t="shared" si="17"/>
        <v>-70.518101405017916</v>
      </c>
      <c r="AW20">
        <v>17</v>
      </c>
      <c r="AX20">
        <f>IF(Z20&gt;0, (R20*SUMPRODUCT(K20:$K$98, X20:$X$98)-K20*$AZ$3)/Z20, 0)</f>
        <v>-133.25285740035883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100000</v>
      </c>
      <c r="S21">
        <f t="shared" si="1"/>
        <v>-163.89066589963588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-107.73617155010673</v>
      </c>
      <c r="AC21">
        <f t="shared" si="2"/>
        <v>-130.83409115708309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-212.31324283112417</v>
      </c>
      <c r="AI21">
        <f t="shared" si="7"/>
        <v>-232.27076915498509</v>
      </c>
      <c r="AJ21">
        <f t="shared" si="8"/>
        <v>23.097919606976362</v>
      </c>
      <c r="AK21">
        <f t="shared" si="30"/>
        <v>-0.17237787448017078</v>
      </c>
      <c r="AL21">
        <f t="shared" si="9"/>
        <v>-209.3452274224889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-67.533376768142887</v>
      </c>
      <c r="AR21">
        <f t="shared" si="14"/>
        <v>-73.881540107447535</v>
      </c>
      <c r="AS21">
        <f t="shared" si="15"/>
        <v>7.347071179252592</v>
      </c>
      <c r="AT21">
        <f t="shared" si="16"/>
        <v>-5.4830587995966774E-2</v>
      </c>
      <c r="AU21">
        <f t="shared" si="17"/>
        <v>-66.58929951619092</v>
      </c>
      <c r="AW21">
        <v>18</v>
      </c>
      <c r="AX21">
        <f>IF(Z21&gt;0, (R21*SUMPRODUCT(K21:$K$98, X21:$X$98)-K21*$AZ$3)/Z21, 0)</f>
        <v>-163.89066589963588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100000</v>
      </c>
      <c r="S22">
        <f t="shared" si="1"/>
        <v>-173.65947904602396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-130.83409115708309</v>
      </c>
      <c r="AC22">
        <f t="shared" si="2"/>
        <v>-136.87691837110162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-212.65822004495291</v>
      </c>
      <c r="AI22">
        <f t="shared" si="7"/>
        <v>-232.36300655056397</v>
      </c>
      <c r="AJ22">
        <f t="shared" si="8"/>
        <v>6.04282721401853</v>
      </c>
      <c r="AK22">
        <f t="shared" si="30"/>
        <v>-2.7475159142987451</v>
      </c>
      <c r="AL22">
        <f t="shared" si="9"/>
        <v>-229.06769525084417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-63.158831361806051</v>
      </c>
      <c r="AR22">
        <f t="shared" si="14"/>
        <v>-69.011091799541333</v>
      </c>
      <c r="AS22">
        <f t="shared" si="15"/>
        <v>1.7947009284571818</v>
      </c>
      <c r="AT22">
        <f t="shared" si="16"/>
        <v>-0.81600369954376117</v>
      </c>
      <c r="AU22">
        <f t="shared" si="17"/>
        <v>-68.032394570627901</v>
      </c>
      <c r="AW22">
        <v>19</v>
      </c>
      <c r="AX22">
        <f>IF(Z22&gt;0, (R22*SUMPRODUCT(K22:$K$98, X22:$X$98)-K22*$AZ$3)/Z22, 0)</f>
        <v>-173.65947904602396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100000</v>
      </c>
      <c r="S23">
        <f t="shared" si="1"/>
        <v>-137.81330675981346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-136.87691837110162</v>
      </c>
      <c r="AC23">
        <f t="shared" si="2"/>
        <v>-107.24316992286083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-213.2369235533906</v>
      </c>
      <c r="AI23">
        <f t="shared" si="7"/>
        <v>-232.6913529630572</v>
      </c>
      <c r="AJ23">
        <f t="shared" si="8"/>
        <v>-29.633748448240794</v>
      </c>
      <c r="AK23">
        <f t="shared" si="30"/>
        <v>-9.5813842859771139</v>
      </c>
      <c r="AL23">
        <f t="shared" si="9"/>
        <v>-271.90648569727506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-56.545271881952964</v>
      </c>
      <c r="AR23">
        <f t="shared" si="14"/>
        <v>-61.704115772337758</v>
      </c>
      <c r="AS23">
        <f t="shared" si="15"/>
        <v>-7.8581529641494097</v>
      </c>
      <c r="AT23">
        <f t="shared" si="16"/>
        <v>-2.5407512471469107</v>
      </c>
      <c r="AU23">
        <f t="shared" si="17"/>
        <v>-72.10301998363407</v>
      </c>
      <c r="AW23">
        <v>20</v>
      </c>
      <c r="AX23">
        <f>IF(Z23&gt;0, (R23*SUMPRODUCT(K23:$K$98, X23:$X$98)-K23*$AZ$3)/Z23, 0)</f>
        <v>-137.81330675981346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100000</v>
      </c>
      <c r="S24">
        <f t="shared" si="1"/>
        <v>-105.35284302321183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-107.24316992286083</v>
      </c>
      <c r="AC24">
        <f t="shared" si="2"/>
        <v>-80.937924117271905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-213.9686080496065</v>
      </c>
      <c r="AI24">
        <f t="shared" si="7"/>
        <v>-233.17500101316404</v>
      </c>
      <c r="AJ24">
        <f t="shared" si="8"/>
        <v>-26.305245805588925</v>
      </c>
      <c r="AK24">
        <f t="shared" si="30"/>
        <v>-7.5070218946002587</v>
      </c>
      <c r="AL24">
        <f t="shared" si="9"/>
        <v>-266.98726871335322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-50.66008652133079</v>
      </c>
      <c r="AR24">
        <f t="shared" si="14"/>
        <v>-55.207471009951306</v>
      </c>
      <c r="AS24">
        <f t="shared" si="15"/>
        <v>-6.228138046152325</v>
      </c>
      <c r="AT24">
        <f t="shared" si="16"/>
        <v>-1.7773933389789751</v>
      </c>
      <c r="AU24">
        <f t="shared" si="17"/>
        <v>-63.213002395082604</v>
      </c>
      <c r="AW24">
        <v>21</v>
      </c>
      <c r="AX24">
        <f>IF(Z24&gt;0, (R24*SUMPRODUCT(K24:$K$98, X24:$X$98)-K24*$AZ$3)/Z24, 0)</f>
        <v>-105.35284302321183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100000</v>
      </c>
      <c r="S25">
        <f t="shared" si="1"/>
        <v>-75.979325463552101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-80.937924117271905</v>
      </c>
      <c r="AC25">
        <f t="shared" si="2"/>
        <v>-57.62433413186875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-215.19226804229135</v>
      </c>
      <c r="AI25">
        <f t="shared" si="7"/>
        <v>-234.15279900920274</v>
      </c>
      <c r="AJ25">
        <f t="shared" si="8"/>
        <v>-23.313589985403155</v>
      </c>
      <c r="AK25">
        <f t="shared" si="30"/>
        <v>-5.6656546882090337</v>
      </c>
      <c r="AL25">
        <f t="shared" si="9"/>
        <v>-263.13204368281492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-45.490897578037497</v>
      </c>
      <c r="AR25">
        <f t="shared" si="14"/>
        <v>-49.499087928405764</v>
      </c>
      <c r="AS25">
        <f t="shared" si="15"/>
        <v>-4.9284118981166483</v>
      </c>
      <c r="AT25">
        <f t="shared" si="16"/>
        <v>-1.1976997104895646</v>
      </c>
      <c r="AU25">
        <f t="shared" si="17"/>
        <v>-55.625199537011973</v>
      </c>
      <c r="AW25">
        <v>22</v>
      </c>
      <c r="AX25">
        <f>IF(Z25&gt;0, (R25*SUMPRODUCT(K25:$K$98, X25:$X$98)-K25*$AZ$3)/Z25, 0)</f>
        <v>-75.979325463552101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100000</v>
      </c>
      <c r="S26">
        <f t="shared" si="1"/>
        <v>-49.511040918093222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-57.62433413186875</v>
      </c>
      <c r="AC26">
        <f t="shared" si="2"/>
        <v>-37.067306257465134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-216.95458627277782</v>
      </c>
      <c r="AI26">
        <f t="shared" si="7"/>
        <v>-235.67127328345191</v>
      </c>
      <c r="AJ26">
        <f t="shared" si="8"/>
        <v>-20.557027874403616</v>
      </c>
      <c r="AK26">
        <f t="shared" si="30"/>
        <v>-4.033703389230813</v>
      </c>
      <c r="AL26">
        <f t="shared" si="9"/>
        <v>-260.26200454708635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-40.949504934950973</v>
      </c>
      <c r="AR26">
        <f t="shared" si="14"/>
        <v>-44.482221529132048</v>
      </c>
      <c r="AS26">
        <f t="shared" si="15"/>
        <v>-3.8800752215139496</v>
      </c>
      <c r="AT26">
        <f t="shared" si="16"/>
        <v>-0.76134899787624921</v>
      </c>
      <c r="AU26">
        <f t="shared" si="17"/>
        <v>-49.12364574852225</v>
      </c>
      <c r="AW26">
        <v>23</v>
      </c>
      <c r="AX26">
        <f>IF(Z26&gt;0, (R26*SUMPRODUCT(K26:$K$98, X26:$X$98)-K26*$AZ$3)/Z26, 0)</f>
        <v>-49.511040918093222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100000</v>
      </c>
      <c r="S27">
        <f t="shared" si="1"/>
        <v>-25.772180399519865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-37.067306257465134</v>
      </c>
      <c r="AC27">
        <f t="shared" si="2"/>
        <v>-19.045449181308129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-218.826071318548</v>
      </c>
      <c r="AI27">
        <f t="shared" si="7"/>
        <v>-237.30088494128572</v>
      </c>
      <c r="AJ27">
        <f t="shared" si="8"/>
        <v>-18.021857076157005</v>
      </c>
      <c r="AK27">
        <f t="shared" si="30"/>
        <v>-2.5947114380225598</v>
      </c>
      <c r="AL27">
        <f t="shared" si="9"/>
        <v>-257.91745345546531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-36.877448151787164</v>
      </c>
      <c r="AR27">
        <f t="shared" si="14"/>
        <v>-39.990897922105702</v>
      </c>
      <c r="AS27">
        <f t="shared" si="15"/>
        <v>-3.0371157144133498</v>
      </c>
      <c r="AT27">
        <f t="shared" si="16"/>
        <v>-0.43727118961631495</v>
      </c>
      <c r="AU27">
        <f t="shared" si="17"/>
        <v>-43.465284826135367</v>
      </c>
      <c r="AW27">
        <v>24</v>
      </c>
      <c r="AX27">
        <f>IF(Z27&gt;0, (R27*SUMPRODUCT(K27:$K$98, X27:$X$98)-K27*$AZ$3)/Z27, 0)</f>
        <v>-25.772180399519865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100000</v>
      </c>
      <c r="S28">
        <f t="shared" si="1"/>
        <v>-4.4830430491594893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-19.045449181308129</v>
      </c>
      <c r="AC28">
        <f t="shared" si="2"/>
        <v>-3.2698955374633556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-221.06636824248176</v>
      </c>
      <c r="AI28">
        <f t="shared" si="7"/>
        <v>-239.30116713693147</v>
      </c>
      <c r="AJ28">
        <f t="shared" si="8"/>
        <v>-15.775553643844773</v>
      </c>
      <c r="AK28">
        <f t="shared" si="30"/>
        <v>-1.3331814426915691</v>
      </c>
      <c r="AL28">
        <f t="shared" si="9"/>
        <v>-256.40990222346784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-33.263385700421452</v>
      </c>
      <c r="AR28">
        <f t="shared" si="14"/>
        <v>-36.007137061688624</v>
      </c>
      <c r="AS28">
        <f t="shared" si="15"/>
        <v>-2.3737139650175796</v>
      </c>
      <c r="AT28">
        <f t="shared" si="16"/>
        <v>-0.20060097286373249</v>
      </c>
      <c r="AU28">
        <f t="shared" si="17"/>
        <v>-38.581451999569943</v>
      </c>
      <c r="AW28">
        <v>25</v>
      </c>
      <c r="AX28">
        <f>IF(Z28&gt;0, (R28*SUMPRODUCT(K28:$K$98, X28:$X$98)-K28*$AZ$3)/Z28, 0)</f>
        <v>-4.4830430491594893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100000</v>
      </c>
      <c r="S29">
        <f t="shared" si="1"/>
        <v>14.556020139048439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-3.2698955374633556</v>
      </c>
      <c r="AC29">
        <f t="shared" si="2"/>
        <v>10.478327508215216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-223.5916759015501</v>
      </c>
      <c r="AI29">
        <f t="shared" si="7"/>
        <v>-241.58822888807993</v>
      </c>
      <c r="AJ29">
        <f t="shared" si="8"/>
        <v>-13.748223045678571</v>
      </c>
      <c r="AK29">
        <f t="shared" si="30"/>
        <v>-0.22889268762243492</v>
      </c>
      <c r="AL29">
        <f t="shared" si="9"/>
        <v>-255.56534462138094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-30.03871729160905</v>
      </c>
      <c r="AR29">
        <f t="shared" si="14"/>
        <v>-32.456487833406236</v>
      </c>
      <c r="AS29">
        <f t="shared" si="15"/>
        <v>-1.8470230775181551</v>
      </c>
      <c r="AT29">
        <f t="shared" si="16"/>
        <v>-3.0750888671876708E-2</v>
      </c>
      <c r="AU29">
        <f t="shared" si="17"/>
        <v>-34.33426179959627</v>
      </c>
      <c r="AW29">
        <v>26</v>
      </c>
      <c r="AX29">
        <f>IF(Z29&gt;0, (R29*SUMPRODUCT(K29:$K$98, X29:$X$98)-K29*$AZ$3)/Z29, 0)</f>
        <v>14.556020139048439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100000</v>
      </c>
      <c r="S30">
        <f t="shared" si="1"/>
        <v>31.551795511042769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10.478327508215216</v>
      </c>
      <c r="AC30">
        <f t="shared" si="2"/>
        <v>22.414260882766996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-226.77657979719672</v>
      </c>
      <c r="AI30">
        <f t="shared" si="7"/>
        <v>-244.53647310891193</v>
      </c>
      <c r="AJ30">
        <f t="shared" si="8"/>
        <v>-11.93593337455178</v>
      </c>
      <c r="AK30">
        <f t="shared" si="30"/>
        <v>0.73348292557506523</v>
      </c>
      <c r="AL30">
        <f t="shared" si="9"/>
        <v>-255.73892355788865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-27.202319095970562</v>
      </c>
      <c r="AR30">
        <f t="shared" si="14"/>
        <v>-29.332654977249437</v>
      </c>
      <c r="AS30">
        <f t="shared" si="15"/>
        <v>-1.431739858909433</v>
      </c>
      <c r="AT30">
        <f t="shared" si="16"/>
        <v>8.7982791744994779E-2</v>
      </c>
      <c r="AU30">
        <f t="shared" si="17"/>
        <v>-30.676412044413876</v>
      </c>
      <c r="AW30">
        <v>27</v>
      </c>
      <c r="AX30">
        <f>IF(Z30&gt;0, (R30*SUMPRODUCT(K30:$K$98, X30:$X$98)-K30*$AZ$3)/Z30, 0)</f>
        <v>31.551795511042769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100000</v>
      </c>
      <c r="S31">
        <f t="shared" si="1"/>
        <v>46.633419112027823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22.414260882766996</v>
      </c>
      <c r="AC31">
        <f t="shared" si="2"/>
        <v>32.689308453011392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-230.71792153761353</v>
      </c>
      <c r="AI31">
        <f t="shared" si="7"/>
        <v>-248.24253643582722</v>
      </c>
      <c r="AJ31">
        <f t="shared" si="8"/>
        <v>-10.275047570244396</v>
      </c>
      <c r="AK31">
        <f t="shared" si="30"/>
        <v>1.56899826179369</v>
      </c>
      <c r="AL31">
        <f t="shared" si="9"/>
        <v>-256.94858574427792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-24.709902837117504</v>
      </c>
      <c r="AR31">
        <f t="shared" si="14"/>
        <v>-26.586790113610089</v>
      </c>
      <c r="AS31">
        <f t="shared" si="15"/>
        <v>-1.1004581933445825</v>
      </c>
      <c r="AT31">
        <f t="shared" si="16"/>
        <v>0.16803980523987061</v>
      </c>
      <c r="AU31">
        <f t="shared" si="17"/>
        <v>-27.5192085017148</v>
      </c>
      <c r="AW31">
        <v>28</v>
      </c>
      <c r="AX31">
        <f>IF(Z31&gt;0, (R31*SUMPRODUCT(K31:$K$98, X31:$X$98)-K31*$AZ$3)/Z31, 0)</f>
        <v>46.633419112027823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100000</v>
      </c>
      <c r="S32">
        <f t="shared" si="1"/>
        <v>59.918930712583361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32.689308453011392</v>
      </c>
      <c r="AC32">
        <f t="shared" si="2"/>
        <v>41.44134013930011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-235.12572523400462</v>
      </c>
      <c r="AI32">
        <f t="shared" si="7"/>
        <v>-252.41631255192766</v>
      </c>
      <c r="AJ32">
        <f t="shared" si="8"/>
        <v>-8.7520316862887171</v>
      </c>
      <c r="AK32">
        <f t="shared" si="30"/>
        <v>2.2882515917107975</v>
      </c>
      <c r="AL32">
        <f t="shared" si="9"/>
        <v>-258.8800926465056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-22.483909705157991</v>
      </c>
      <c r="AR32">
        <f t="shared" si="14"/>
        <v>-24.137323016774257</v>
      </c>
      <c r="AS32">
        <f t="shared" si="15"/>
        <v>-0.83691348522308873</v>
      </c>
      <c r="AT32">
        <f t="shared" si="16"/>
        <v>0.21881417747677798</v>
      </c>
      <c r="AU32">
        <f t="shared" si="17"/>
        <v>-24.75542232452057</v>
      </c>
      <c r="AW32">
        <v>29</v>
      </c>
      <c r="AX32">
        <f>IF(Z32&gt;0, (R32*SUMPRODUCT(K32:$K$98, X32:$X$98)-K32*$AZ$3)/Z32, 0)</f>
        <v>59.918930712583361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100000</v>
      </c>
      <c r="S33">
        <f t="shared" si="1"/>
        <v>71.572523385143271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41.44134013930011</v>
      </c>
      <c r="AC33">
        <f t="shared" si="2"/>
        <v>48.83415768718347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-240.41143837411906</v>
      </c>
      <c r="AI33">
        <f t="shared" si="7"/>
        <v>-257.46901695926931</v>
      </c>
      <c r="AJ33">
        <f t="shared" si="8"/>
        <v>-7.3928175478833609</v>
      </c>
      <c r="AK33">
        <f t="shared" si="30"/>
        <v>2.900893809751008</v>
      </c>
      <c r="AL33">
        <f t="shared" si="9"/>
        <v>-261.96094069740167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-20.526210981346985</v>
      </c>
      <c r="AR33">
        <f t="shared" si="14"/>
        <v>-21.982578695119592</v>
      </c>
      <c r="AS33">
        <f t="shared" si="15"/>
        <v>-0.63119514512581554</v>
      </c>
      <c r="AT33">
        <f t="shared" si="16"/>
        <v>0.2476768941449948</v>
      </c>
      <c r="AU33">
        <f t="shared" si="17"/>
        <v>-22.366096946100416</v>
      </c>
      <c r="AW33">
        <v>30</v>
      </c>
      <c r="AX33">
        <f>IF(Z33&gt;0, (R33*SUMPRODUCT(K33:$K$98, X33:$X$98)-K33*$AZ$3)/Z33, 0)</f>
        <v>71.572523385143271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100000</v>
      </c>
      <c r="S34">
        <f t="shared" si="1"/>
        <v>81.697528362702684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48.83415768718347</v>
      </c>
      <c r="AC34">
        <f t="shared" si="2"/>
        <v>54.983596038909127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-246.59199782213847</v>
      </c>
      <c r="AI34">
        <f t="shared" si="7"/>
        <v>-263.41735262198171</v>
      </c>
      <c r="AJ34">
        <f t="shared" si="8"/>
        <v>-6.1494383517256566</v>
      </c>
      <c r="AK34">
        <f t="shared" si="30"/>
        <v>3.4183910381028433</v>
      </c>
      <c r="AL34">
        <f t="shared" si="9"/>
        <v>-266.14839993560452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-18.798128681279135</v>
      </c>
      <c r="AR34">
        <f t="shared" si="14"/>
        <v>-20.080754181818534</v>
      </c>
      <c r="AS34">
        <f t="shared" si="15"/>
        <v>-0.46878217652752163</v>
      </c>
      <c r="AT34">
        <f t="shared" si="16"/>
        <v>0.26058978062839455</v>
      </c>
      <c r="AU34">
        <f t="shared" si="17"/>
        <v>-20.28894657771766</v>
      </c>
      <c r="AW34">
        <v>31</v>
      </c>
      <c r="AX34">
        <f>IF(Z34&gt;0, (R34*SUMPRODUCT(K34:$K$98, X34:$X$98)-K34*$AZ$3)/Z34, 0)</f>
        <v>81.697528362702684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90.39931768823071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54.983596038909127</v>
      </c>
      <c r="AC35">
        <f t="shared" ref="AC35:AC66" si="33">S35*Z35</f>
        <v>60.003011405016139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-252.89140897504851</v>
      </c>
      <c r="AI35">
        <f t="shared" ref="AI35:AI66" si="38">SUM(AE35:AH35)</f>
        <v>-269.48528737464954</v>
      </c>
      <c r="AJ35">
        <f t="shared" ref="AJ35:AJ66" si="39">AB35-AC35</f>
        <v>-5.0194153661070118</v>
      </c>
      <c r="AK35">
        <f t="shared" si="30"/>
        <v>3.8488517227236394</v>
      </c>
      <c r="AL35">
        <f t="shared" ref="AL35:AL66" si="40">SUM(AI35:AK35)</f>
        <v>-270.65585101803293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-17.212806732406573</v>
      </c>
      <c r="AR35">
        <f t="shared" ref="AR35:AR66" si="45">AI35*$K35</f>
        <v>-18.342252857093118</v>
      </c>
      <c r="AS35">
        <f t="shared" ref="AS35:AS66" si="46">AJ35*$K35</f>
        <v>-0.34164160402537136</v>
      </c>
      <c r="AT35">
        <f t="shared" ref="AT35:AT66" si="47">AK35*$K35</f>
        <v>0.26196833302260808</v>
      </c>
      <c r="AU35">
        <f t="shared" ref="AU35:AU66" si="48">AL35*$K35</f>
        <v>-18.42192612809588</v>
      </c>
      <c r="AW35">
        <v>32</v>
      </c>
      <c r="AX35">
        <f>IF(Z35&gt;0, (R35*SUMPRODUCT(K35:$K$98, X35:$X$98)-K35*$AZ$3)/Z35, 0)</f>
        <v>90.39931768823071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100000</v>
      </c>
      <c r="S36">
        <f t="shared" si="32"/>
        <v>97.866783887701047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60.003011405016139</v>
      </c>
      <c r="AC36">
        <f t="shared" si="33"/>
        <v>64.055869000633095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-259.65463714765156</v>
      </c>
      <c r="AI36">
        <f t="shared" si="38"/>
        <v>-276.01766310396965</v>
      </c>
      <c r="AJ36">
        <f t="shared" si="39"/>
        <v>-4.0528575956169561</v>
      </c>
      <c r="AK36">
        <f t="shared" si="30"/>
        <v>4.2002107983511303</v>
      </c>
      <c r="AL36">
        <f t="shared" si="40"/>
        <v>-275.87030990123549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-15.779588617663549</v>
      </c>
      <c r="AR36">
        <f t="shared" si="45"/>
        <v>-16.773993420008846</v>
      </c>
      <c r="AS36">
        <f t="shared" si="46"/>
        <v>-0.24629802990363039</v>
      </c>
      <c r="AT36">
        <f t="shared" si="47"/>
        <v>0.25525289759320008</v>
      </c>
      <c r="AU36">
        <f t="shared" si="48"/>
        <v>-16.765038552319275</v>
      </c>
      <c r="AW36">
        <v>33</v>
      </c>
      <c r="AX36">
        <f>IF(Z36&gt;0, (R36*SUMPRODUCT(K36:$K$98, X36:$X$98)-K36*$AZ$3)/Z36, 0)</f>
        <v>97.866783887701047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100000</v>
      </c>
      <c r="S37">
        <f t="shared" si="32"/>
        <v>104.2351839902079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64.055869000633095</v>
      </c>
      <c r="AC37">
        <f t="shared" si="33"/>
        <v>67.263480675847632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-267.0873238309095</v>
      </c>
      <c r="AI37">
        <f t="shared" si="38"/>
        <v>-283.2199476967067</v>
      </c>
      <c r="AJ37">
        <f t="shared" si="39"/>
        <v>-3.2076116752145367</v>
      </c>
      <c r="AK37">
        <f t="shared" si="30"/>
        <v>4.4839108300443167</v>
      </c>
      <c r="AL37">
        <f t="shared" si="40"/>
        <v>-281.94364854187694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-14.492217642516954</v>
      </c>
      <c r="AR37">
        <f t="shared" si="45"/>
        <v>-15.367577404465113</v>
      </c>
      <c r="AS37">
        <f t="shared" si="46"/>
        <v>-0.17404572348524089</v>
      </c>
      <c r="AT37">
        <f t="shared" si="47"/>
        <v>0.24329799972004834</v>
      </c>
      <c r="AU37">
        <f t="shared" si="48"/>
        <v>-15.298325128230307</v>
      </c>
      <c r="AW37">
        <v>34</v>
      </c>
      <c r="AX37">
        <f>IF(Z37&gt;0, (R37*SUMPRODUCT(K37:$K$98, X37:$X$98)-K37*$AZ$3)/Z37, 0)</f>
        <v>104.2351839902079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100000</v>
      </c>
      <c r="S38">
        <f t="shared" si="32"/>
        <v>109.61401951495073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67.263480675847632</v>
      </c>
      <c r="AC38">
        <f t="shared" si="33"/>
        <v>69.724120437686054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-276.42883170219369</v>
      </c>
      <c r="AI38">
        <f t="shared" si="38"/>
        <v>-292.33102212140739</v>
      </c>
      <c r="AJ38">
        <f t="shared" si="39"/>
        <v>-2.4606397618384221</v>
      </c>
      <c r="AK38">
        <f t="shared" si="30"/>
        <v>4.708443647309335</v>
      </c>
      <c r="AL38">
        <f t="shared" si="40"/>
        <v>-290.0832182359365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-13.392044588353581</v>
      </c>
      <c r="AR38">
        <f t="shared" si="45"/>
        <v>-14.162452081071386</v>
      </c>
      <c r="AS38">
        <f t="shared" si="46"/>
        <v>-0.1192096974960893</v>
      </c>
      <c r="AT38">
        <f t="shared" si="47"/>
        <v>0.22810821461072789</v>
      </c>
      <c r="AU38">
        <f t="shared" si="48"/>
        <v>-14.053553563956749</v>
      </c>
      <c r="AW38">
        <v>35</v>
      </c>
      <c r="AX38">
        <f>IF(Z38&gt;0, (R38*SUMPRODUCT(K38:$K$98, X38:$X$98)-K38*$AZ$3)/Z38, 0)</f>
        <v>109.61401951495073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100000</v>
      </c>
      <c r="S39">
        <f t="shared" si="32"/>
        <v>114.00963478223105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69.724120437686054</v>
      </c>
      <c r="AC39">
        <f t="shared" si="33"/>
        <v>71.468555674649807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-286.2565383027374</v>
      </c>
      <c r="AI39">
        <f t="shared" si="38"/>
        <v>-301.92814268318324</v>
      </c>
      <c r="AJ39">
        <f t="shared" si="39"/>
        <v>-1.7444352369637528</v>
      </c>
      <c r="AK39">
        <f t="shared" si="30"/>
        <v>4.880688430638024</v>
      </c>
      <c r="AL39">
        <f t="shared" si="40"/>
        <v>-298.79188948950895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-12.382289131591635</v>
      </c>
      <c r="AR39">
        <f t="shared" si="45"/>
        <v>-13.060178753764653</v>
      </c>
      <c r="AS39">
        <f t="shared" si="46"/>
        <v>-7.5457146248928839E-2</v>
      </c>
      <c r="AT39">
        <f t="shared" si="47"/>
        <v>0.21111865485308401</v>
      </c>
      <c r="AU39">
        <f t="shared" si="48"/>
        <v>-12.924517245160496</v>
      </c>
      <c r="AW39">
        <v>36</v>
      </c>
      <c r="AX39">
        <f>IF(Z39&gt;0, (R39*SUMPRODUCT(K39:$K$98, X39:$X$98)-K39*$AZ$3)/Z39, 0)</f>
        <v>114.00963478223105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100000</v>
      </c>
      <c r="S40">
        <f t="shared" si="32"/>
        <v>117.54581800544355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71.468555674649807</v>
      </c>
      <c r="AC40">
        <f t="shared" si="33"/>
        <v>72.600980672805719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-295.56896607190987</v>
      </c>
      <c r="AI40">
        <f t="shared" si="38"/>
        <v>-311.00996216703328</v>
      </c>
      <c r="AJ40">
        <f t="shared" si="39"/>
        <v>-1.132424998155912</v>
      </c>
      <c r="AK40">
        <f t="shared" si="30"/>
        <v>5.0027988972254871</v>
      </c>
      <c r="AL40">
        <f t="shared" si="40"/>
        <v>-307.13958826796369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-11.415273871895236</v>
      </c>
      <c r="AR40">
        <f t="shared" si="45"/>
        <v>-12.011626058740912</v>
      </c>
      <c r="AS40">
        <f t="shared" si="46"/>
        <v>-4.3735787505462122E-2</v>
      </c>
      <c r="AT40">
        <f t="shared" si="47"/>
        <v>0.19321487061652592</v>
      </c>
      <c r="AU40">
        <f t="shared" si="48"/>
        <v>-11.862146975629846</v>
      </c>
      <c r="AW40">
        <v>37</v>
      </c>
      <c r="AX40">
        <f>IF(Z40&gt;0, (R40*SUMPRODUCT(K40:$K$98, X40:$X$98)-K40*$AZ$3)/Z40, 0)</f>
        <v>117.54581800544355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100000</v>
      </c>
      <c r="S41">
        <f t="shared" si="32"/>
        <v>120.40081250843902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72.600980672805719</v>
      </c>
      <c r="AC41">
        <f t="shared" si="33"/>
        <v>73.252415845328031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-305.87816509040999</v>
      </c>
      <c r="AI41">
        <f t="shared" si="38"/>
        <v>-321.08828168330956</v>
      </c>
      <c r="AJ41">
        <f t="shared" si="39"/>
        <v>-0.6514351725223122</v>
      </c>
      <c r="AK41">
        <f t="shared" ref="AK41:AK72" si="61">G41*SUM(AB41:AB41, AE41:AF41)</f>
        <v>5.0820686470964009</v>
      </c>
      <c r="AL41">
        <f t="shared" si="40"/>
        <v>-316.65764820873551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-10.547704556861094</v>
      </c>
      <c r="AR41">
        <f t="shared" si="45"/>
        <v>-11.07220036730868</v>
      </c>
      <c r="AS41">
        <f t="shared" si="46"/>
        <v>-2.2463668616824105E-2</v>
      </c>
      <c r="AT41">
        <f t="shared" si="47"/>
        <v>0.17524676405527523</v>
      </c>
      <c r="AU41">
        <f t="shared" si="48"/>
        <v>-10.91941727187023</v>
      </c>
      <c r="AW41">
        <v>38</v>
      </c>
      <c r="AX41">
        <f>IF(Z41&gt;0, (R41*SUMPRODUCT(K41:$K$98, X41:$X$98)-K41*$AZ$3)/Z41, 0)</f>
        <v>120.40081250843902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100000</v>
      </c>
      <c r="S42">
        <f t="shared" si="32"/>
        <v>122.63710231626695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73.252415845328031</v>
      </c>
      <c r="AC42">
        <f t="shared" si="33"/>
        <v>73.47855864955396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-316.62236550355624</v>
      </c>
      <c r="AI42">
        <f t="shared" si="38"/>
        <v>-331.60122533915091</v>
      </c>
      <c r="AJ42">
        <f t="shared" si="39"/>
        <v>-0.22614280422592969</v>
      </c>
      <c r="AK42">
        <f t="shared" si="61"/>
        <v>5.1276691091729623</v>
      </c>
      <c r="AL42">
        <f t="shared" si="40"/>
        <v>-326.69969903420383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-9.7483933981375639</v>
      </c>
      <c r="AR42">
        <f t="shared" si="45"/>
        <v>-10.209573132237235</v>
      </c>
      <c r="AS42">
        <f t="shared" si="46"/>
        <v>-6.9626446516066077E-3</v>
      </c>
      <c r="AT42">
        <f t="shared" si="47"/>
        <v>0.15787430433790434</v>
      </c>
      <c r="AU42">
        <f t="shared" si="48"/>
        <v>-10.058661472550936</v>
      </c>
      <c r="AW42">
        <v>39</v>
      </c>
      <c r="AX42">
        <f>IF(Z42&gt;0, (R42*SUMPRODUCT(K42:$K$98, X42:$X$98)-K42*$AZ$3)/Z42, 0)</f>
        <v>122.63710231626695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100000</v>
      </c>
      <c r="S43">
        <f t="shared" si="32"/>
        <v>124.34748204299954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73.47855864955396</v>
      </c>
      <c r="AC43">
        <f t="shared" si="33"/>
        <v>73.349671823815541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-328.62342280436781</v>
      </c>
      <c r="AI43">
        <f t="shared" si="38"/>
        <v>-343.3703381859055</v>
      </c>
      <c r="AJ43">
        <f t="shared" si="39"/>
        <v>0.12888682573841947</v>
      </c>
      <c r="AK43">
        <f t="shared" si="61"/>
        <v>5.143499105468778</v>
      </c>
      <c r="AL43">
        <f t="shared" si="40"/>
        <v>-338.09795225469827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-9.0338307509047802</v>
      </c>
      <c r="AR43">
        <f t="shared" si="45"/>
        <v>-9.4392222367515863</v>
      </c>
      <c r="AS43">
        <f t="shared" si="46"/>
        <v>3.5430881944023261E-3</v>
      </c>
      <c r="AT43">
        <f t="shared" si="47"/>
        <v>0.14139436559242574</v>
      </c>
      <c r="AU43">
        <f t="shared" si="48"/>
        <v>-9.294284782964759</v>
      </c>
      <c r="AW43">
        <v>40</v>
      </c>
      <c r="AX43">
        <f>IF(Z43&gt;0, (R43*SUMPRODUCT(K43:$K$98, X43:$X$98)-K43*$AZ$3)/Z43, 0)</f>
        <v>124.34748204299954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100000</v>
      </c>
      <c r="S44">
        <f t="shared" si="32"/>
        <v>125.57823277236211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73.349671823815541</v>
      </c>
      <c r="AC44">
        <f t="shared" si="33"/>
        <v>72.904686226838592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-342.591254044008</v>
      </c>
      <c r="AI44">
        <f t="shared" si="38"/>
        <v>-357.10505245821929</v>
      </c>
      <c r="AJ44">
        <f t="shared" si="39"/>
        <v>0.44498559697694873</v>
      </c>
      <c r="AK44">
        <f t="shared" si="61"/>
        <v>5.1344770276670886</v>
      </c>
      <c r="AL44">
        <f t="shared" si="40"/>
        <v>-351.52558983357528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-8.4087547125336641</v>
      </c>
      <c r="AR44">
        <f t="shared" si="45"/>
        <v>-8.7649896408094037</v>
      </c>
      <c r="AS44">
        <f t="shared" si="46"/>
        <v>1.0921979739473644E-2</v>
      </c>
      <c r="AT44">
        <f t="shared" si="47"/>
        <v>0.12602352626680141</v>
      </c>
      <c r="AU44">
        <f t="shared" si="48"/>
        <v>-8.6280441348031296</v>
      </c>
      <c r="AW44">
        <v>41</v>
      </c>
      <c r="AX44">
        <f>IF(Z44&gt;0, (R44*SUMPRODUCT(K44:$K$98, X44:$X$98)-K44*$AZ$3)/Z44, 0)</f>
        <v>125.57823277236211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100000</v>
      </c>
      <c r="S45">
        <f t="shared" si="32"/>
        <v>126.34435054967774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72.904686226838592</v>
      </c>
      <c r="AC45">
        <f t="shared" si="33"/>
        <v>72.164543258883342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-357.29302607549073</v>
      </c>
      <c r="AI45">
        <f t="shared" si="38"/>
        <v>-371.57236324904102</v>
      </c>
      <c r="AJ45">
        <f t="shared" si="39"/>
        <v>0.7401429679552507</v>
      </c>
      <c r="AK45">
        <f t="shared" si="61"/>
        <v>5.1033280358787021</v>
      </c>
      <c r="AL45">
        <f t="shared" si="40"/>
        <v>-365.72889224520708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-7.830003010937518</v>
      </c>
      <c r="AR45">
        <f t="shared" si="45"/>
        <v>-8.1429317414285176</v>
      </c>
      <c r="AS45">
        <f t="shared" si="46"/>
        <v>1.6220080563199624E-2</v>
      </c>
      <c r="AT45">
        <f t="shared" si="47"/>
        <v>0.11183838186164127</v>
      </c>
      <c r="AU45">
        <f t="shared" si="48"/>
        <v>-8.0148732790036767</v>
      </c>
      <c r="AW45">
        <v>42</v>
      </c>
      <c r="AX45">
        <f>IF(Z45&gt;0, (R45*SUMPRODUCT(K45:$K$98, X45:$X$98)-K45*$AZ$3)/Z45, 0)</f>
        <v>126.34435054967774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100000</v>
      </c>
      <c r="S46">
        <f t="shared" si="32"/>
        <v>126.71685372325021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72.164543258883342</v>
      </c>
      <c r="AC46">
        <f t="shared" si="33"/>
        <v>71.181515019890867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-372.49907152479381</v>
      </c>
      <c r="AI46">
        <f t="shared" si="38"/>
        <v>-386.54249055872742</v>
      </c>
      <c r="AJ46">
        <f t="shared" si="39"/>
        <v>0.98302823899247471</v>
      </c>
      <c r="AK46">
        <f t="shared" si="61"/>
        <v>5.0515180281218344</v>
      </c>
      <c r="AL46">
        <f t="shared" si="40"/>
        <v>-380.50794429161311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-7.2886074662963347</v>
      </c>
      <c r="AR46">
        <f t="shared" si="45"/>
        <v>-7.5633919601316268</v>
      </c>
      <c r="AS46">
        <f t="shared" si="46"/>
        <v>1.9234697506685699E-2</v>
      </c>
      <c r="AT46">
        <f t="shared" si="47"/>
        <v>9.8841943055551149E-2</v>
      </c>
      <c r="AU46">
        <f t="shared" si="48"/>
        <v>-7.4453153195693904</v>
      </c>
      <c r="AW46">
        <v>43</v>
      </c>
      <c r="AX46">
        <f>IF(Z46&gt;0, (R46*SUMPRODUCT(K46:$K$98, X46:$X$98)-K46*$AZ$3)/Z46, 0)</f>
        <v>126.71685372325021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100000</v>
      </c>
      <c r="S47">
        <f t="shared" si="32"/>
        <v>126.77169031497434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71.181515019890867</v>
      </c>
      <c r="AC47">
        <f t="shared" si="33"/>
        <v>70.006277885688291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-389.61196693132888</v>
      </c>
      <c r="AI47">
        <f t="shared" si="38"/>
        <v>-403.41754878319028</v>
      </c>
      <c r="AJ47">
        <f t="shared" si="39"/>
        <v>1.1752371342025754</v>
      </c>
      <c r="AK47">
        <f t="shared" si="61"/>
        <v>4.9827060513923609</v>
      </c>
      <c r="AL47">
        <f t="shared" si="40"/>
        <v>-397.25960559759534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-6.8066533301054672</v>
      </c>
      <c r="AR47">
        <f t="shared" si="45"/>
        <v>-7.0478415318594925</v>
      </c>
      <c r="AS47">
        <f t="shared" si="46"/>
        <v>2.0531791711093685E-2</v>
      </c>
      <c r="AT47">
        <f t="shared" si="47"/>
        <v>8.7049566276859947E-2</v>
      </c>
      <c r="AU47">
        <f t="shared" si="48"/>
        <v>-6.9402601738715388</v>
      </c>
      <c r="AW47">
        <v>44</v>
      </c>
      <c r="AX47">
        <f>IF(Z47&gt;0, (R47*SUMPRODUCT(K47:$K$98, X47:$X$98)-K47*$AZ$3)/Z47, 0)</f>
        <v>126.77169031497434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100000</v>
      </c>
      <c r="S48">
        <f t="shared" si="32"/>
        <v>126.53208942622155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70.006277885688291</v>
      </c>
      <c r="AC48">
        <f t="shared" si="33"/>
        <v>68.657990923523656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-408.77703851061995</v>
      </c>
      <c r="AI48">
        <f t="shared" si="38"/>
        <v>-422.34237028433512</v>
      </c>
      <c r="AJ48">
        <f t="shared" si="39"/>
        <v>1.3482869621646358</v>
      </c>
      <c r="AK48">
        <f t="shared" si="61"/>
        <v>4.9004394519981807</v>
      </c>
      <c r="AL48">
        <f t="shared" si="40"/>
        <v>-416.09364387017229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-6.3763157472049228</v>
      </c>
      <c r="AR48">
        <f t="shared" si="45"/>
        <v>-6.5879148108899841</v>
      </c>
      <c r="AS48">
        <f t="shared" si="46"/>
        <v>2.1031277637132018E-2</v>
      </c>
      <c r="AT48">
        <f t="shared" si="47"/>
        <v>7.6439590050967302E-2</v>
      </c>
      <c r="AU48">
        <f t="shared" si="48"/>
        <v>-6.4904439432018846</v>
      </c>
      <c r="AW48">
        <v>45</v>
      </c>
      <c r="AX48">
        <f>IF(Z48&gt;0, (R48*SUMPRODUCT(K48:$K$98, X48:$X$98)-K48*$AZ$3)/Z48, 0)</f>
        <v>126.53208942622155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100000</v>
      </c>
      <c r="S49">
        <f t="shared" si="32"/>
        <v>126.02300190638759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68.657990923523656</v>
      </c>
      <c r="AC49">
        <f t="shared" si="33"/>
        <v>67.155216576265929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-430.6508827116877</v>
      </c>
      <c r="AI49">
        <f t="shared" si="38"/>
        <v>-443.97289844698781</v>
      </c>
      <c r="AJ49">
        <f t="shared" si="39"/>
        <v>1.5027743472577271</v>
      </c>
      <c r="AK49">
        <f t="shared" si="61"/>
        <v>4.8060593646466563</v>
      </c>
      <c r="AL49">
        <f t="shared" si="40"/>
        <v>-437.6640647350834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-5.9977815058405843</v>
      </c>
      <c r="AR49">
        <f t="shared" si="45"/>
        <v>-6.1833205185428834</v>
      </c>
      <c r="AS49">
        <f t="shared" si="46"/>
        <v>2.0929510536887224E-2</v>
      </c>
      <c r="AT49">
        <f t="shared" si="47"/>
        <v>6.6935179121757199E-2</v>
      </c>
      <c r="AU49">
        <f t="shared" si="48"/>
        <v>-6.0954558288842389</v>
      </c>
      <c r="AW49">
        <v>46</v>
      </c>
      <c r="AX49">
        <f>IF(Z49&gt;0, (R49*SUMPRODUCT(K49:$K$98, X49:$X$98)-K49*$AZ$3)/Z49, 0)</f>
        <v>126.02300190638759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100000</v>
      </c>
      <c r="S50">
        <f t="shared" si="32"/>
        <v>125.25726083186207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67.155216576265929</v>
      </c>
      <c r="AC50">
        <f t="shared" si="33"/>
        <v>65.508811320378186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-455.76997806875062</v>
      </c>
      <c r="AI50">
        <f t="shared" si="38"/>
        <v>-468.84483115218052</v>
      </c>
      <c r="AJ50">
        <f t="shared" si="39"/>
        <v>1.6464052558877427</v>
      </c>
      <c r="AK50">
        <f t="shared" si="61"/>
        <v>4.7008651603386156</v>
      </c>
      <c r="AL50">
        <f t="shared" si="40"/>
        <v>-462.49756073595415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-5.6675190788396073</v>
      </c>
      <c r="AR50">
        <f t="shared" si="45"/>
        <v>-5.8301054335121076</v>
      </c>
      <c r="AS50">
        <f t="shared" si="46"/>
        <v>2.0473119442364955E-2</v>
      </c>
      <c r="AT50">
        <f t="shared" si="47"/>
        <v>5.8455458378727752E-2</v>
      </c>
      <c r="AU50">
        <f t="shared" si="48"/>
        <v>-5.751176855691015</v>
      </c>
      <c r="AW50">
        <v>47</v>
      </c>
      <c r="AX50">
        <f>IF(Z50&gt;0, (R50*SUMPRODUCT(K50:$K$98, X50:$X$98)-K50*$AZ$3)/Z50, 0)</f>
        <v>125.25726083186207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100000</v>
      </c>
      <c r="S51">
        <f t="shared" si="32"/>
        <v>124.24256660981615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65.508811320378186</v>
      </c>
      <c r="AC51">
        <f t="shared" si="33"/>
        <v>63.726449607567979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-484.4565691673219</v>
      </c>
      <c r="AI51">
        <f t="shared" si="38"/>
        <v>-497.27955957762566</v>
      </c>
      <c r="AJ51">
        <f t="shared" si="39"/>
        <v>1.7823617128102072</v>
      </c>
      <c r="AK51">
        <f t="shared" si="61"/>
        <v>4.5856167924264737</v>
      </c>
      <c r="AL51">
        <f t="shared" si="40"/>
        <v>-490.91158107238897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-5.3787839824128936</v>
      </c>
      <c r="AR51">
        <f t="shared" si="45"/>
        <v>-5.5211540106367334</v>
      </c>
      <c r="AS51">
        <f t="shared" si="46"/>
        <v>1.9789056939009966E-2</v>
      </c>
      <c r="AT51">
        <f t="shared" si="47"/>
        <v>5.0912803587287683E-2</v>
      </c>
      <c r="AU51">
        <f t="shared" si="48"/>
        <v>-5.4504521501104355</v>
      </c>
      <c r="AW51">
        <v>48</v>
      </c>
      <c r="AX51">
        <f>IF(Z51&gt;0, (R51*SUMPRODUCT(K51:$K$98, X51:$X$98)-K51*$AZ$3)/Z51, 0)</f>
        <v>124.24256660981615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100000</v>
      </c>
      <c r="S52">
        <f t="shared" si="32"/>
        <v>122.99243199112544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63.726449607567979</v>
      </c>
      <c r="AC52">
        <f t="shared" si="33"/>
        <v>61.81655613053843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-518.5868652538885</v>
      </c>
      <c r="AI52">
        <f t="shared" si="38"/>
        <v>-531.15197904377578</v>
      </c>
      <c r="AJ52">
        <f t="shared" si="39"/>
        <v>1.9098934770295486</v>
      </c>
      <c r="AK52">
        <f t="shared" si="61"/>
        <v>4.4608514725297592</v>
      </c>
      <c r="AL52">
        <f t="shared" si="40"/>
        <v>-524.78123409421653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-5.1408240952030226</v>
      </c>
      <c r="AR52">
        <f t="shared" si="45"/>
        <v>-5.2653838248413658</v>
      </c>
      <c r="AS52">
        <f t="shared" si="46"/>
        <v>1.8933041046416983E-2</v>
      </c>
      <c r="AT52">
        <f t="shared" si="47"/>
        <v>4.4221044287104445E-2</v>
      </c>
      <c r="AU52">
        <f t="shared" si="48"/>
        <v>-5.2022297395078452</v>
      </c>
      <c r="AW52">
        <v>49</v>
      </c>
      <c r="AX52">
        <f>IF(Z52&gt;0, (R52*SUMPRODUCT(K52:$K$98, X52:$X$98)-K52*$AZ$3)/Z52, 0)</f>
        <v>122.99243199112544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100000</v>
      </c>
      <c r="S53">
        <f t="shared" si="32"/>
        <v>121.48810774849942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61.81655613053843</v>
      </c>
      <c r="AC53">
        <f t="shared" si="33"/>
        <v>59.772955700856215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-557.18660173147794</v>
      </c>
      <c r="AI53">
        <f t="shared" si="38"/>
        <v>-569.4867677330335</v>
      </c>
      <c r="AJ53">
        <f t="shared" si="39"/>
        <v>2.0436004296822148</v>
      </c>
      <c r="AK53">
        <f t="shared" si="61"/>
        <v>4.3271589291376902</v>
      </c>
      <c r="AL53">
        <f t="shared" si="40"/>
        <v>-563.11600837421361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-4.9316684636249866</v>
      </c>
      <c r="AR53">
        <f t="shared" si="45"/>
        <v>-5.0405374503858305</v>
      </c>
      <c r="AS53">
        <f t="shared" si="46"/>
        <v>1.808794353632226E-2</v>
      </c>
      <c r="AT53">
        <f t="shared" si="47"/>
        <v>3.8299760190942181E-2</v>
      </c>
      <c r="AU53">
        <f t="shared" si="48"/>
        <v>-4.9841497466585665</v>
      </c>
      <c r="AW53">
        <v>50</v>
      </c>
      <c r="AX53">
        <f>IF(Z53&gt;0, (R53*SUMPRODUCT(K53:$K$98, X53:$X$98)-K53*$AZ$3)/Z53, 0)</f>
        <v>121.48810774849942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100000</v>
      </c>
      <c r="S54">
        <f t="shared" si="32"/>
        <v>119.74438168158294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59.772955700856215</v>
      </c>
      <c r="AC54">
        <f t="shared" si="33"/>
        <v>57.606665510017699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-600.62532236684467</v>
      </c>
      <c r="AI54">
        <f t="shared" si="38"/>
        <v>-612.65233037779296</v>
      </c>
      <c r="AJ54">
        <f t="shared" si="39"/>
        <v>2.1662901908385166</v>
      </c>
      <c r="AK54">
        <f t="shared" si="61"/>
        <v>4.1841068990599357</v>
      </c>
      <c r="AL54">
        <f t="shared" si="40"/>
        <v>-606.3019332878946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-4.7465583464420869</v>
      </c>
      <c r="AR54">
        <f t="shared" si="45"/>
        <v>-4.8416041147958646</v>
      </c>
      <c r="AS54">
        <f t="shared" si="46"/>
        <v>1.7119529269297062E-2</v>
      </c>
      <c r="AT54">
        <f t="shared" si="47"/>
        <v>3.3065717985178239E-2</v>
      </c>
      <c r="AU54">
        <f t="shared" si="48"/>
        <v>-4.79141886754139</v>
      </c>
      <c r="AW54">
        <v>51</v>
      </c>
      <c r="AX54">
        <f>IF(Z54&gt;0, (R54*SUMPRODUCT(K54:$K$98, X54:$X$98)-K54*$AZ$3)/Z54, 0)</f>
        <v>119.74438168158294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100000</v>
      </c>
      <c r="S55">
        <f t="shared" si="32"/>
        <v>117.77840615338562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57.606665510017699</v>
      </c>
      <c r="AC55">
        <f t="shared" si="33"/>
        <v>55.329194907134948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-649.58404266287164</v>
      </c>
      <c r="AI55">
        <f t="shared" si="38"/>
        <v>-661.32838458304468</v>
      </c>
      <c r="AJ55">
        <f t="shared" si="39"/>
        <v>2.2774706028827509</v>
      </c>
      <c r="AK55">
        <f t="shared" si="61"/>
        <v>4.0324665857012389</v>
      </c>
      <c r="AL55">
        <f t="shared" si="40"/>
        <v>-655.01844739446062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-4.5834501331327564</v>
      </c>
      <c r="AR55">
        <f t="shared" si="45"/>
        <v>-4.6663179408407593</v>
      </c>
      <c r="AS55">
        <f t="shared" si="46"/>
        <v>1.6069780432408903E-2</v>
      </c>
      <c r="AT55">
        <f t="shared" si="47"/>
        <v>2.8452991907435214E-2</v>
      </c>
      <c r="AU55">
        <f t="shared" si="48"/>
        <v>-4.6217951685009151</v>
      </c>
      <c r="AW55">
        <v>52</v>
      </c>
      <c r="AX55">
        <f>IF(Z55&gt;0, (R55*SUMPRODUCT(K55:$K$98, X55:$X$98)-K55*$AZ$3)/Z55, 0)</f>
        <v>117.77840615338562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100000</v>
      </c>
      <c r="S56">
        <f t="shared" si="32"/>
        <v>115.5987627919982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55.329194907134948</v>
      </c>
      <c r="AC56">
        <f t="shared" si="33"/>
        <v>52.950287402180166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-702.35688603142455</v>
      </c>
      <c r="AI56">
        <f t="shared" si="38"/>
        <v>-713.80819531088798</v>
      </c>
      <c r="AJ56">
        <f t="shared" si="39"/>
        <v>2.3789075049547819</v>
      </c>
      <c r="AK56">
        <f t="shared" si="61"/>
        <v>3.8730436434994466</v>
      </c>
      <c r="AL56">
        <f t="shared" si="40"/>
        <v>-707.5562441624337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-4.424834024762359</v>
      </c>
      <c r="AR56">
        <f t="shared" si="45"/>
        <v>-4.4969770391409201</v>
      </c>
      <c r="AS56">
        <f t="shared" si="46"/>
        <v>1.4987068652752535E-2</v>
      </c>
      <c r="AT56">
        <f t="shared" si="47"/>
        <v>2.4400095783184455E-2</v>
      </c>
      <c r="AU56">
        <f t="shared" si="48"/>
        <v>-4.4575898747049827</v>
      </c>
      <c r="AW56">
        <v>53</v>
      </c>
      <c r="AX56">
        <f>IF(Z56&gt;0, (R56*SUMPRODUCT(K56:$K$98, X56:$X$98)-K56*$AZ$3)/Z56, 0)</f>
        <v>115.5987627919982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100000</v>
      </c>
      <c r="S57">
        <f t="shared" si="32"/>
        <v>113.24391397120446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52.950287402180166</v>
      </c>
      <c r="AC57">
        <f t="shared" si="33"/>
        <v>50.493795009719577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-758.65611055002194</v>
      </c>
      <c r="AI57">
        <f t="shared" si="38"/>
        <v>-769.80324270905328</v>
      </c>
      <c r="AJ57">
        <f t="shared" si="39"/>
        <v>2.4564923924605893</v>
      </c>
      <c r="AK57">
        <f t="shared" si="61"/>
        <v>3.706520118152612</v>
      </c>
      <c r="AL57">
        <f t="shared" si="40"/>
        <v>-763.64023019844001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-4.2674267753467285</v>
      </c>
      <c r="AR57">
        <f t="shared" si="45"/>
        <v>-4.3301291902910855</v>
      </c>
      <c r="AS57">
        <f t="shared" si="46"/>
        <v>1.3817724873291816E-2</v>
      </c>
      <c r="AT57">
        <f t="shared" si="47"/>
        <v>2.0849108015617655E-2</v>
      </c>
      <c r="AU57">
        <f t="shared" si="48"/>
        <v>-4.2954623574021751</v>
      </c>
      <c r="AW57">
        <v>54</v>
      </c>
      <c r="AX57">
        <f>IF(Z57&gt;0, (R57*SUMPRODUCT(K57:$K$98, X57:$X$98)-K57*$AZ$3)/Z57, 0)</f>
        <v>113.24391397120446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100000</v>
      </c>
      <c r="S58">
        <f t="shared" si="32"/>
        <v>110.75134693953947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50.493795009719577</v>
      </c>
      <c r="AC58">
        <f t="shared" si="33"/>
        <v>47.983816120356579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-816.92547244417881</v>
      </c>
      <c r="AI58">
        <f t="shared" si="38"/>
        <v>-827.75690191350873</v>
      </c>
      <c r="AJ58">
        <f t="shared" si="39"/>
        <v>2.5099788893629977</v>
      </c>
      <c r="AK58">
        <f t="shared" si="61"/>
        <v>3.5345656506803707</v>
      </c>
      <c r="AL58">
        <f t="shared" si="40"/>
        <v>-821.71235737346535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-4.1028489933097543</v>
      </c>
      <c r="AR58">
        <f t="shared" si="45"/>
        <v>-4.1572477371283121</v>
      </c>
      <c r="AS58">
        <f t="shared" si="46"/>
        <v>1.2605879859077823E-2</v>
      </c>
      <c r="AT58">
        <f t="shared" si="47"/>
        <v>1.7751667209363598E-2</v>
      </c>
      <c r="AU58">
        <f t="shared" si="48"/>
        <v>-4.1268901900598713</v>
      </c>
      <c r="AW58">
        <v>55</v>
      </c>
      <c r="AX58">
        <f>IF(Z58&gt;0, (R58*SUMPRODUCT(K58:$K$98, X58:$X$98)-K58*$AZ$3)/Z58, 0)</f>
        <v>110.75134693953947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100000</v>
      </c>
      <c r="S59">
        <f t="shared" si="32"/>
        <v>108.17622209523107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47.983816120356579</v>
      </c>
      <c r="AC59">
        <f t="shared" si="33"/>
        <v>45.450117025246563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-877.57411354894032</v>
      </c>
      <c r="AI59">
        <f t="shared" si="38"/>
        <v>-888.07783519518978</v>
      </c>
      <c r="AJ59">
        <f t="shared" si="39"/>
        <v>2.5336990951100162</v>
      </c>
      <c r="AK59">
        <f t="shared" si="61"/>
        <v>3.3588671284249609</v>
      </c>
      <c r="AL59">
        <f t="shared" si="40"/>
        <v>-882.18526897165475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-3.9352187275205006</v>
      </c>
      <c r="AR59">
        <f t="shared" si="45"/>
        <v>-3.9823195267496683</v>
      </c>
      <c r="AS59">
        <f t="shared" si="46"/>
        <v>1.1361616044777102E-2</v>
      </c>
      <c r="AT59">
        <f t="shared" si="47"/>
        <v>1.5061835374310847E-2</v>
      </c>
      <c r="AU59">
        <f t="shared" si="48"/>
        <v>-3.9558960753305801</v>
      </c>
      <c r="AW59">
        <v>56</v>
      </c>
      <c r="AX59">
        <f>IF(Z59&gt;0, (R59*SUMPRODUCT(K59:$K$98, X59:$X$98)-K59*$AZ$3)/Z59, 0)</f>
        <v>108.17622209523107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100000</v>
      </c>
      <c r="S60">
        <f t="shared" si="32"/>
        <v>105.56815022780773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45.450117025246563</v>
      </c>
      <c r="AC60">
        <f t="shared" si="33"/>
        <v>42.915924992547261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-942.39617490537421</v>
      </c>
      <c r="AI60">
        <f t="shared" si="38"/>
        <v>-952.55926029143484</v>
      </c>
      <c r="AJ60">
        <f t="shared" si="39"/>
        <v>2.5341920326993019</v>
      </c>
      <c r="AK60">
        <f t="shared" si="61"/>
        <v>3.1815081917672599</v>
      </c>
      <c r="AL60">
        <f t="shared" si="40"/>
        <v>-946.84356006696828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-3.7731195362620844</v>
      </c>
      <c r="AR60">
        <f t="shared" si="45"/>
        <v>-3.813809998553801</v>
      </c>
      <c r="AS60">
        <f t="shared" si="46"/>
        <v>1.014627363929778E-2</v>
      </c>
      <c r="AT60">
        <f t="shared" si="47"/>
        <v>1.2737966295693258E-2</v>
      </c>
      <c r="AU60">
        <f t="shared" si="48"/>
        <v>-3.7909257586188096</v>
      </c>
      <c r="AW60">
        <v>57</v>
      </c>
      <c r="AX60">
        <f>IF(Z60&gt;0, (R60*SUMPRODUCT(K60:$K$98, X60:$X$98)-K60*$AZ$3)/Z60, 0)</f>
        <v>105.56815022780773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100000</v>
      </c>
      <c r="S61">
        <f t="shared" si="32"/>
        <v>102.95432317295463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42.915924992547261</v>
      </c>
      <c r="AC61">
        <f t="shared" si="33"/>
        <v>40.393722148089807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-1011.2130115075373</v>
      </c>
      <c r="AI61">
        <f t="shared" si="38"/>
        <v>-1021.0216627868604</v>
      </c>
      <c r="AJ61">
        <f t="shared" si="39"/>
        <v>2.5222028444574534</v>
      </c>
      <c r="AK61">
        <f t="shared" si="61"/>
        <v>3.0041147494783087</v>
      </c>
      <c r="AL61">
        <f t="shared" si="40"/>
        <v>-1015.4953451929247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-3.6148616142407741</v>
      </c>
      <c r="AR61">
        <f t="shared" si="45"/>
        <v>-3.649925361041499</v>
      </c>
      <c r="AS61">
        <f t="shared" si="46"/>
        <v>9.0163142107573483E-3</v>
      </c>
      <c r="AT61">
        <f t="shared" si="47"/>
        <v>1.0739042090127155E-2</v>
      </c>
      <c r="AU61">
        <f t="shared" si="48"/>
        <v>-3.6301700047406147</v>
      </c>
      <c r="AW61">
        <v>58</v>
      </c>
      <c r="AX61">
        <f>IF(Z61&gt;0, (R61*SUMPRODUCT(K61:$K$98, X61:$X$98)-K61*$AZ$3)/Z61, 0)</f>
        <v>102.95432317295463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100000</v>
      </c>
      <c r="S62">
        <f t="shared" si="32"/>
        <v>100.3645237267415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40.393722148089807</v>
      </c>
      <c r="AC62">
        <f t="shared" si="33"/>
        <v>37.895750437246051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-1084.1459100970192</v>
      </c>
      <c r="AI62">
        <f t="shared" si="38"/>
        <v>-1093.5854383860249</v>
      </c>
      <c r="AJ62">
        <f t="shared" si="39"/>
        <v>2.4979717108437569</v>
      </c>
      <c r="AK62">
        <f t="shared" si="61"/>
        <v>2.8275605503662868</v>
      </c>
      <c r="AL62">
        <f t="shared" si="40"/>
        <v>-1088.2599061248147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-3.460339737353145</v>
      </c>
      <c r="AR62">
        <f t="shared" si="45"/>
        <v>-3.4904685000373048</v>
      </c>
      <c r="AS62">
        <f t="shared" si="46"/>
        <v>7.9729404440064197E-3</v>
      </c>
      <c r="AT62">
        <f t="shared" si="47"/>
        <v>9.0249107994411961E-3</v>
      </c>
      <c r="AU62">
        <f t="shared" si="48"/>
        <v>-3.4734706487938571</v>
      </c>
      <c r="AW62">
        <v>59</v>
      </c>
      <c r="AX62">
        <f>IF(Z62&gt;0, (R62*SUMPRODUCT(K62:$K$98, X62:$X$98)-K62*$AZ$3)/Z62, 0)</f>
        <v>100.3645237267415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100000</v>
      </c>
      <c r="S63">
        <f t="shared" si="32"/>
        <v>97.813343726010828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37.895750437246051</v>
      </c>
      <c r="AC63">
        <f t="shared" si="33"/>
        <v>35.432633827925955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-1155.7875487209255</v>
      </c>
      <c r="AI63">
        <f t="shared" si="38"/>
        <v>-1164.8437348398609</v>
      </c>
      <c r="AJ63">
        <f t="shared" si="39"/>
        <v>2.463116609320096</v>
      </c>
      <c r="AK63">
        <f t="shared" si="61"/>
        <v>2.6527025306072236</v>
      </c>
      <c r="AL63">
        <f t="shared" si="40"/>
        <v>-1159.7279156999334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-3.2937527345662709</v>
      </c>
      <c r="AR63">
        <f t="shared" si="45"/>
        <v>-3.319560970540949</v>
      </c>
      <c r="AS63">
        <f t="shared" si="46"/>
        <v>7.0193670770047319E-3</v>
      </c>
      <c r="AT63">
        <f t="shared" si="47"/>
        <v>7.5596472931792362E-3</v>
      </c>
      <c r="AU63">
        <f t="shared" si="48"/>
        <v>-3.3049819561707645</v>
      </c>
      <c r="AW63">
        <v>60</v>
      </c>
      <c r="AX63">
        <f>IF(Z63&gt;0, (R63*SUMPRODUCT(K63:$K$98, X63:$X$98)-K63*$AZ$3)/Z63, 0)</f>
        <v>97.813343726010828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100000</v>
      </c>
      <c r="S64">
        <f t="shared" si="32"/>
        <v>95.34748380065524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35.432633827925955</v>
      </c>
      <c r="AC64">
        <f t="shared" si="33"/>
        <v>33.029258886246318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-1221.5630811156302</v>
      </c>
      <c r="AI64">
        <f t="shared" si="38"/>
        <v>-1230.2233146030974</v>
      </c>
      <c r="AJ64">
        <f t="shared" si="39"/>
        <v>2.4033749416796368</v>
      </c>
      <c r="AK64">
        <f t="shared" si="61"/>
        <v>2.480284367954817</v>
      </c>
      <c r="AL64">
        <f t="shared" si="40"/>
        <v>-1225.339655293463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-3.1082136091985499</v>
      </c>
      <c r="AR64">
        <f t="shared" si="45"/>
        <v>-3.1302491929524394</v>
      </c>
      <c r="AS64">
        <f t="shared" si="46"/>
        <v>6.1152819835656996E-3</v>
      </c>
      <c r="AT64">
        <f t="shared" si="47"/>
        <v>6.3109746408829513E-3</v>
      </c>
      <c r="AU64">
        <f t="shared" si="48"/>
        <v>-3.117822936327991</v>
      </c>
      <c r="AW64">
        <v>61</v>
      </c>
      <c r="AX64">
        <f>IF(Z64&gt;0, (R64*SUMPRODUCT(K64:$K$98, X64:$X$98)-K64*$AZ$3)/Z64, 0)</f>
        <v>95.34748380065524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100000</v>
      </c>
      <c r="S65">
        <f t="shared" si="32"/>
        <v>93.891485086521044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33.029258886246318</v>
      </c>
      <c r="AC65">
        <f t="shared" si="33"/>
        <v>30.716025449267981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-1580.1358444839896</v>
      </c>
      <c r="AI65">
        <f t="shared" si="38"/>
        <v>-1588.314441675461</v>
      </c>
      <c r="AJ65">
        <f t="shared" si="39"/>
        <v>2.3132334369783365</v>
      </c>
      <c r="AK65">
        <f t="shared" si="61"/>
        <v>2.3120481220372424</v>
      </c>
      <c r="AL65">
        <f t="shared" si="40"/>
        <v>-1583.6891601164455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-3.5898091581932268</v>
      </c>
      <c r="AR65">
        <f t="shared" si="45"/>
        <v>-3.6083895879718484</v>
      </c>
      <c r="AS65">
        <f t="shared" si="46"/>
        <v>5.2552865034306015E-3</v>
      </c>
      <c r="AT65">
        <f t="shared" si="47"/>
        <v>5.2525936625297791E-3</v>
      </c>
      <c r="AU65">
        <f t="shared" si="48"/>
        <v>-3.5978817078058878</v>
      </c>
      <c r="AW65">
        <v>62</v>
      </c>
      <c r="AX65">
        <f>IF(Z65&gt;0, (R65*SUMPRODUCT(K65:$K$98, X65:$X$98)-K65*$AZ$3)/Z65, 0)</f>
        <v>93.891485086521044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100000</v>
      </c>
      <c r="S66">
        <f t="shared" si="32"/>
        <v>91.341344662254031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30.716025449267981</v>
      </c>
      <c r="AC66">
        <f t="shared" si="33"/>
        <v>27.836020016271384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-1912.5237985245187</v>
      </c>
      <c r="AI66">
        <f t="shared" si="38"/>
        <v>-1920.1424787944443</v>
      </c>
      <c r="AJ66">
        <f t="shared" si="39"/>
        <v>2.8800054329965974</v>
      </c>
      <c r="AK66">
        <f t="shared" si="61"/>
        <v>2.150121781448759</v>
      </c>
      <c r="AL66">
        <f t="shared" si="40"/>
        <v>-1915.1123515799991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-3.8794107205428325</v>
      </c>
      <c r="AR66">
        <f t="shared" si="45"/>
        <v>-3.8948646406134424</v>
      </c>
      <c r="AS66">
        <f t="shared" si="46"/>
        <v>5.8418744700631589E-3</v>
      </c>
      <c r="AT66">
        <f t="shared" si="47"/>
        <v>4.3613603636514613E-3</v>
      </c>
      <c r="AU66">
        <f t="shared" si="48"/>
        <v>-3.884661405779728</v>
      </c>
      <c r="AW66">
        <v>63</v>
      </c>
      <c r="AX66">
        <f>IF(Z66&gt;0, (R66*SUMPRODUCT(K66:$K$98, X66:$X$98)-K66*$AZ$3)/Z66, 0)</f>
        <v>91.341344662254031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100000</v>
      </c>
      <c r="S67">
        <f t="shared" ref="S67:S98" si="63">AX67</f>
        <v>87.95781231983014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27.836020016271384</v>
      </c>
      <c r="AC67">
        <f t="shared" ref="AC67:AC98" si="64">S67*Z67</f>
        <v>24.59036262179697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-2212.9772437707784</v>
      </c>
      <c r="AI67">
        <f t="shared" ref="AI67:AI98" si="69">SUM(AE67:AH67)</f>
        <v>-2219.9664929270621</v>
      </c>
      <c r="AJ67">
        <f t="shared" ref="AJ67:AJ98" si="70">AB67-AC67</f>
        <v>3.2456573944744136</v>
      </c>
      <c r="AK67">
        <f t="shared" si="61"/>
        <v>1.9485214011389971</v>
      </c>
      <c r="AL67">
        <f t="shared" ref="AL67:AL98" si="71">SUM(AI67:AK67)</f>
        <v>-2214.7723141314486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-4.0079088775004079</v>
      </c>
      <c r="AR67">
        <f t="shared" ref="AR67:AR98" si="76">AI67*$K67</f>
        <v>-4.0205670617720184</v>
      </c>
      <c r="AS67">
        <f t="shared" ref="AS67:AS98" si="77">AJ67*$K67</f>
        <v>5.8781892679897127E-3</v>
      </c>
      <c r="AT67">
        <f t="shared" ref="AT67:AT98" si="78">AK67*$K67</f>
        <v>3.5289545988812852E-3</v>
      </c>
      <c r="AU67">
        <f t="shared" ref="AU67:AU98" si="79">AL67*$K67</f>
        <v>-4.0111599179051476</v>
      </c>
      <c r="AW67">
        <v>64</v>
      </c>
      <c r="AX67">
        <f>IF(Z67&gt;0, (R67*SUMPRODUCT(K67:$K$98, X67:$X$98)-K67*$AZ$3)/Z67, 0)</f>
        <v>87.95781231983014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100000</v>
      </c>
      <c r="S68">
        <f t="shared" si="63"/>
        <v>83.889805873480114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24.59036262179697</v>
      </c>
      <c r="AC68">
        <f t="shared" si="64"/>
        <v>21.148304928286226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-2467.8023093150014</v>
      </c>
      <c r="AI68">
        <f t="shared" si="69"/>
        <v>-2474.1047154023936</v>
      </c>
      <c r="AJ68">
        <f t="shared" si="70"/>
        <v>3.4420576935107441</v>
      </c>
      <c r="AK68">
        <f t="shared" si="61"/>
        <v>1.721325383525788</v>
      </c>
      <c r="AL68">
        <f t="shared" si="71"/>
        <v>-2468.9413323253571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-3.9905543906891454</v>
      </c>
      <c r="AR68">
        <f t="shared" si="76"/>
        <v>-4.0007456828315577</v>
      </c>
      <c r="AS68">
        <f t="shared" si="77"/>
        <v>5.5659719540733128E-3</v>
      </c>
      <c r="AT68">
        <f t="shared" si="78"/>
        <v>2.7834654911803613E-3</v>
      </c>
      <c r="AU68">
        <f t="shared" si="79"/>
        <v>-3.992396245386304</v>
      </c>
      <c r="AW68">
        <v>65</v>
      </c>
      <c r="AX68">
        <f>IF(Z68&gt;0, (R68*SUMPRODUCT(K68:$K$98, X68:$X$98)-K68*$AZ$3)/Z68, 0)</f>
        <v>83.889805873480114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100000</v>
      </c>
      <c r="S69">
        <f t="shared" si="63"/>
        <v>79.063336438515393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21.148304928286226</v>
      </c>
      <c r="AC69">
        <f t="shared" si="64"/>
        <v>17.662974809016411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-2617.2429566438041</v>
      </c>
      <c r="AI69">
        <f t="shared" si="69"/>
        <v>-2622.8280279311612</v>
      </c>
      <c r="AJ69">
        <f t="shared" si="70"/>
        <v>3.4853301192698147</v>
      </c>
      <c r="AK69">
        <f t="shared" si="61"/>
        <v>1.480381344980036</v>
      </c>
      <c r="AL69">
        <f t="shared" si="71"/>
        <v>-2617.8623164669116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-3.7787563093486627</v>
      </c>
      <c r="AR69">
        <f t="shared" si="76"/>
        <v>-3.7868199945757786</v>
      </c>
      <c r="AS69">
        <f t="shared" si="77"/>
        <v>5.0320942291282094E-3</v>
      </c>
      <c r="AT69">
        <f t="shared" si="78"/>
        <v>2.1373637985671692E-3</v>
      </c>
      <c r="AU69">
        <f t="shared" si="79"/>
        <v>-3.7796505365480839</v>
      </c>
      <c r="AW69">
        <v>66</v>
      </c>
      <c r="AX69">
        <f>IF(Z69&gt;0, (R69*SUMPRODUCT(K69:$K$98, X69:$X$98)-K69*$AZ$3)/Z69, 0)</f>
        <v>79.063336438515393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100000</v>
      </c>
      <c r="S70">
        <f t="shared" si="63"/>
        <v>73.808098203189545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17.662974809016411</v>
      </c>
      <c r="AC70">
        <f t="shared" si="64"/>
        <v>14.335311599149298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-2694.4720907440351</v>
      </c>
      <c r="AI70">
        <f t="shared" si="69"/>
        <v>-2699.3276932958324</v>
      </c>
      <c r="AJ70">
        <f t="shared" si="70"/>
        <v>3.3276632098671133</v>
      </c>
      <c r="AK70">
        <f t="shared" si="61"/>
        <v>1.2364082366311488</v>
      </c>
      <c r="AL70">
        <f t="shared" si="71"/>
        <v>-2694.763621849334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-3.4734456878621018</v>
      </c>
      <c r="AR70">
        <f t="shared" si="76"/>
        <v>-3.4797050482033907</v>
      </c>
      <c r="AS70">
        <f t="shared" si="77"/>
        <v>4.2896927627031397E-3</v>
      </c>
      <c r="AT70">
        <f t="shared" si="78"/>
        <v>1.5938546451144593E-3</v>
      </c>
      <c r="AU70">
        <f t="shared" si="79"/>
        <v>-3.4738215007955726</v>
      </c>
      <c r="AW70">
        <v>67</v>
      </c>
      <c r="AX70">
        <f>IF(Z70&gt;0, (R70*SUMPRODUCT(K70:$K$98, X70:$X$98)-K70*$AZ$3)/Z70, 0)</f>
        <v>73.808098203189545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100000</v>
      </c>
      <c r="S71">
        <f t="shared" si="63"/>
        <v>68.089228472797387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14.335311599149298</v>
      </c>
      <c r="AC71">
        <f t="shared" si="64"/>
        <v>11.26462760725286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-2684.2659287379815</v>
      </c>
      <c r="AI71">
        <f t="shared" si="69"/>
        <v>-2688.4019087820766</v>
      </c>
      <c r="AJ71">
        <f t="shared" si="70"/>
        <v>3.0706839918964377</v>
      </c>
      <c r="AK71">
        <f t="shared" si="61"/>
        <v>1.0034718119404509</v>
      </c>
      <c r="AL71">
        <f t="shared" si="71"/>
        <v>-2684.3277529782395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-3.0895436767155395</v>
      </c>
      <c r="AR71">
        <f t="shared" si="76"/>
        <v>-3.0943041182408928</v>
      </c>
      <c r="AS71">
        <f t="shared" si="77"/>
        <v>3.5343041867746789E-3</v>
      </c>
      <c r="AT71">
        <f t="shared" si="78"/>
        <v>1.1549787068975352E-3</v>
      </c>
      <c r="AU71">
        <f t="shared" si="79"/>
        <v>-3.0896148353472204</v>
      </c>
      <c r="AW71">
        <v>68</v>
      </c>
      <c r="AX71">
        <f>IF(Z71&gt;0, (R71*SUMPRODUCT(K71:$K$98, X71:$X$98)-K71*$AZ$3)/Z71, 0)</f>
        <v>68.089228472797387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100000</v>
      </c>
      <c r="S72">
        <f t="shared" si="63"/>
        <v>61.88465838297595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11.26462760725286</v>
      </c>
      <c r="AC72">
        <f t="shared" si="64"/>
        <v>8.5346925876495234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-2587.1911611830078</v>
      </c>
      <c r="AI72">
        <f t="shared" si="69"/>
        <v>-2590.638983636366</v>
      </c>
      <c r="AJ72">
        <f t="shared" si="70"/>
        <v>2.729935019603337</v>
      </c>
      <c r="AK72">
        <f t="shared" si="61"/>
        <v>0.78852393250770025</v>
      </c>
      <c r="AL72">
        <f t="shared" si="71"/>
        <v>-2587.1205246842546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-2.6587609799543137</v>
      </c>
      <c r="AR72">
        <f t="shared" si="76"/>
        <v>-2.6623041799861995</v>
      </c>
      <c r="AS72">
        <f t="shared" si="77"/>
        <v>2.8054535810230941E-3</v>
      </c>
      <c r="AT72">
        <f t="shared" si="78"/>
        <v>8.1033697662795325E-4</v>
      </c>
      <c r="AU72">
        <f t="shared" si="79"/>
        <v>-2.6586883894285482</v>
      </c>
      <c r="AW72">
        <v>69</v>
      </c>
      <c r="AX72">
        <f>IF(Z72&gt;0, (R72*SUMPRODUCT(K72:$K$98, X72:$X$98)-K72*$AZ$3)/Z72, 0)</f>
        <v>61.88465838297595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100000</v>
      </c>
      <c r="S73">
        <f t="shared" si="63"/>
        <v>55.194202863986249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8.5346925876495234</v>
      </c>
      <c r="AC73">
        <f t="shared" si="64"/>
        <v>6.1970107658311049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-2425.7290025243137</v>
      </c>
      <c r="AI73">
        <f t="shared" si="69"/>
        <v>-2428.5359145025072</v>
      </c>
      <c r="AJ73">
        <f t="shared" si="70"/>
        <v>2.3376818218184185</v>
      </c>
      <c r="AK73">
        <f t="shared" ref="AK73:AK98" si="92">G73*SUM(AB73:AB73, AE73:AF73)</f>
        <v>0.59742848113546665</v>
      </c>
      <c r="AL73">
        <f t="shared" si="71"/>
        <v>-2425.6008041995533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-2.2257430998015595</v>
      </c>
      <c r="AR73">
        <f t="shared" si="76"/>
        <v>-2.22831859976908</v>
      </c>
      <c r="AS73">
        <f t="shared" si="77"/>
        <v>2.1449548482247375E-3</v>
      </c>
      <c r="AT73">
        <f t="shared" si="78"/>
        <v>5.4817430888958623E-4</v>
      </c>
      <c r="AU73">
        <f t="shared" si="79"/>
        <v>-2.2256254706119654</v>
      </c>
      <c r="AW73">
        <v>70</v>
      </c>
      <c r="AX73">
        <f>IF(Z73&gt;0, (R73*SUMPRODUCT(K73:$K$98, X73:$X$98)-K73*$AZ$3)/Z73, 0)</f>
        <v>55.194202863986249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100000</v>
      </c>
      <c r="S74">
        <f t="shared" si="63"/>
        <v>47.75978082709743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6.1970107658311049</v>
      </c>
      <c r="AC74">
        <f t="shared" si="64"/>
        <v>4.2579454857937389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-2200.0342774558817</v>
      </c>
      <c r="AI74">
        <f t="shared" si="69"/>
        <v>-2202.2631117449296</v>
      </c>
      <c r="AJ74">
        <f t="shared" si="70"/>
        <v>1.939065280037366</v>
      </c>
      <c r="AK74">
        <f t="shared" si="92"/>
        <v>0.43379075360817737</v>
      </c>
      <c r="AL74">
        <f t="shared" si="71"/>
        <v>-2199.8902557112838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-1.8023709526668577</v>
      </c>
      <c r="AR74">
        <f t="shared" si="76"/>
        <v>-1.8041969179356956</v>
      </c>
      <c r="AS74">
        <f t="shared" si="77"/>
        <v>1.5885729471932101E-3</v>
      </c>
      <c r="AT74">
        <f t="shared" si="78"/>
        <v>3.5538166920879877E-4</v>
      </c>
      <c r="AU74">
        <f t="shared" si="79"/>
        <v>-1.8022529633192934</v>
      </c>
      <c r="AW74">
        <v>71</v>
      </c>
      <c r="AX74">
        <f>IF(Z74&gt;0, (R74*SUMPRODUCT(K74:$K$98, X74:$X$98)-K74*$AZ$3)/Z74, 0)</f>
        <v>47.75978082709743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100000</v>
      </c>
      <c r="S75">
        <f t="shared" si="63"/>
        <v>39.35566581904704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4.2579454857937389</v>
      </c>
      <c r="AC75">
        <f t="shared" si="64"/>
        <v>2.711536872202053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-1936.357845285856</v>
      </c>
      <c r="AI75">
        <f t="shared" si="69"/>
        <v>-1938.0803017706919</v>
      </c>
      <c r="AJ75">
        <f t="shared" si="70"/>
        <v>1.5464086135916859</v>
      </c>
      <c r="AK75">
        <f t="shared" si="92"/>
        <v>0.29805618400556178</v>
      </c>
      <c r="AL75">
        <f t="shared" si="71"/>
        <v>-1936.2358369730946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-1.4163882946842756</v>
      </c>
      <c r="AR75">
        <f t="shared" si="76"/>
        <v>-1.4176482204821668</v>
      </c>
      <c r="AS75">
        <f t="shared" si="77"/>
        <v>1.1311520049987745E-3</v>
      </c>
      <c r="AT75">
        <f t="shared" si="78"/>
        <v>2.1801925259399467E-4</v>
      </c>
      <c r="AU75">
        <f t="shared" si="79"/>
        <v>-1.4162990492245739</v>
      </c>
      <c r="AW75">
        <v>72</v>
      </c>
      <c r="AX75">
        <f>IF(Z75&gt;0, (R75*SUMPRODUCT(K75:$K$98, X75:$X$98)-K75*$AZ$3)/Z75, 0)</f>
        <v>39.35566581904704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100000</v>
      </c>
      <c r="S76">
        <f t="shared" si="63"/>
        <v>29.474333485291471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2.711536872202053</v>
      </c>
      <c r="AC76">
        <f t="shared" si="64"/>
        <v>1.5236863802634664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-1651.3913407353905</v>
      </c>
      <c r="AI76">
        <f t="shared" si="69"/>
        <v>-1652.6837248201941</v>
      </c>
      <c r="AJ76">
        <f t="shared" si="70"/>
        <v>1.1878504919385866</v>
      </c>
      <c r="AK76">
        <f t="shared" si="92"/>
        <v>0.18980758105414372</v>
      </c>
      <c r="AL76">
        <f t="shared" si="71"/>
        <v>-1651.3060667472014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-1.0785212090386045</v>
      </c>
      <c r="AR76">
        <f t="shared" si="76"/>
        <v>-1.0793652631469808</v>
      </c>
      <c r="AS76">
        <f t="shared" si="77"/>
        <v>7.7578337558207244E-4</v>
      </c>
      <c r="AT76">
        <f t="shared" si="78"/>
        <v>1.2396304664650038E-4</v>
      </c>
      <c r="AU76">
        <f t="shared" si="79"/>
        <v>-1.0784655167247521</v>
      </c>
      <c r="AW76">
        <v>73</v>
      </c>
      <c r="AX76">
        <f>IF(Z76&gt;0, (R76*SUMPRODUCT(K76:$K$98, X76:$X$98)-K76*$AZ$3)/Z76, 0)</f>
        <v>29.474333485291471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100000</v>
      </c>
      <c r="S77">
        <f t="shared" si="63"/>
        <v>17.264743731101049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1.5236863802634664</v>
      </c>
      <c r="AC77">
        <f t="shared" si="64"/>
        <v>0.64921678081922751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-1357.4794498665251</v>
      </c>
      <c r="AI77">
        <f t="shared" si="69"/>
        <v>-1358.4195402480141</v>
      </c>
      <c r="AJ77">
        <f t="shared" si="70"/>
        <v>0.87446959944423885</v>
      </c>
      <c r="AK77">
        <f t="shared" si="92"/>
        <v>0.10665804661844265</v>
      </c>
      <c r="AL77">
        <f t="shared" si="71"/>
        <v>-1357.4384126019515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-0.79157838724514284</v>
      </c>
      <c r="AR77">
        <f t="shared" si="76"/>
        <v>-0.79212657619055704</v>
      </c>
      <c r="AS77">
        <f t="shared" si="77"/>
        <v>5.0992391471638024E-4</v>
      </c>
      <c r="AT77">
        <f t="shared" si="78"/>
        <v>6.2194830674781518E-5</v>
      </c>
      <c r="AU77">
        <f t="shared" si="79"/>
        <v>-0.79155445744516595</v>
      </c>
      <c r="AW77">
        <v>74</v>
      </c>
      <c r="AX77">
        <f>IF(Z77&gt;0, (R77*SUMPRODUCT(K77:$K$98, X77:$X$98)-K77*$AZ$3)/Z77, 0)</f>
        <v>17.264743731101049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100000</v>
      </c>
      <c r="S78">
        <f t="shared" si="63"/>
        <v>1.5055890091476762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0.64921678081922751</v>
      </c>
      <c r="AC78">
        <f t="shared" si="64"/>
        <v>3.9827330711910802E-2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-1077.4589300365694</v>
      </c>
      <c r="AI78">
        <f t="shared" si="69"/>
        <v>-1078.1202547817345</v>
      </c>
      <c r="AJ78">
        <f t="shared" si="70"/>
        <v>0.60938945010731671</v>
      </c>
      <c r="AK78">
        <f t="shared" si="92"/>
        <v>4.5445174657345933E-2</v>
      </c>
      <c r="AL78">
        <f t="shared" si="71"/>
        <v>-1077.4654201569699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-0.56097481823303241</v>
      </c>
      <c r="AR78">
        <f t="shared" si="76"/>
        <v>-0.56131913439986714</v>
      </c>
      <c r="AS78">
        <f t="shared" si="77"/>
        <v>3.1727625664161228E-4</v>
      </c>
      <c r="AT78">
        <f t="shared" si="78"/>
        <v>2.3660854146995453E-5</v>
      </c>
      <c r="AU78">
        <f t="shared" si="79"/>
        <v>-0.5609781972890785</v>
      </c>
      <c r="AW78">
        <v>75</v>
      </c>
      <c r="AX78">
        <f>IF(Z78&gt;0, (R78*SUMPRODUCT(K78:$K$98, X78:$X$98)-K78*$AZ$3)/Z78, 0)</f>
        <v>1.5055890091476762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100000</v>
      </c>
      <c r="S79">
        <f t="shared" si="63"/>
        <v>-19.947241514573854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3.9827330711910802E-2</v>
      </c>
      <c r="AC79">
        <f t="shared" si="64"/>
        <v>-0.35847879364806179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-821.71131743917385</v>
      </c>
      <c r="AI79">
        <f t="shared" si="69"/>
        <v>-822.16060110752733</v>
      </c>
      <c r="AJ79">
        <f t="shared" si="70"/>
        <v>0.39830612435997259</v>
      </c>
      <c r="AK79">
        <f t="shared" si="92"/>
        <v>2.7879131498337564E-3</v>
      </c>
      <c r="AL79">
        <f t="shared" si="71"/>
        <v>-821.75950707001755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-0.3819828700080119</v>
      </c>
      <c r="AR79">
        <f t="shared" si="76"/>
        <v>-0.38219172518797973</v>
      </c>
      <c r="AS79">
        <f t="shared" si="77"/>
        <v>1.8515762567192931E-4</v>
      </c>
      <c r="AT79">
        <f t="shared" si="78"/>
        <v>1.2959965911451685E-6</v>
      </c>
      <c r="AU79">
        <f t="shared" si="79"/>
        <v>-0.38200527156571668</v>
      </c>
      <c r="AW79">
        <v>76</v>
      </c>
      <c r="AX79">
        <f>IF(Z79&gt;0, (R79*SUMPRODUCT(K79:$K$98, X79:$X$98)-K79*$AZ$3)/Z79, 0)</f>
        <v>-19.947241514573854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100000</v>
      </c>
      <c r="S80">
        <f t="shared" si="63"/>
        <v>-50.514616408042315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-0.35847879364806179</v>
      </c>
      <c r="AC80">
        <f t="shared" si="64"/>
        <v>-0.59522175841227076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-600.84742380496687</v>
      </c>
      <c r="AI80">
        <f t="shared" si="69"/>
        <v>-601.14200278068563</v>
      </c>
      <c r="AJ80">
        <f t="shared" si="70"/>
        <v>0.23674296476420897</v>
      </c>
      <c r="AK80">
        <f t="shared" si="92"/>
        <v>-2.5093515555364328E-2</v>
      </c>
      <c r="AL80">
        <f t="shared" si="71"/>
        <v>-600.93035333147679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-0.24938527083549772</v>
      </c>
      <c r="AR80">
        <f t="shared" si="76"/>
        <v>-0.24950753757865332</v>
      </c>
      <c r="AS80">
        <f t="shared" si="77"/>
        <v>9.8261565327581744E-5</v>
      </c>
      <c r="AT80">
        <f t="shared" si="78"/>
        <v>-1.041521179097311E-5</v>
      </c>
      <c r="AU80">
        <f t="shared" si="79"/>
        <v>-0.24941969122511673</v>
      </c>
      <c r="AW80">
        <v>77</v>
      </c>
      <c r="AX80">
        <f>IF(Z80&gt;0, (R80*SUMPRODUCT(K80:$K$98, X80:$X$98)-K80*$AZ$3)/Z80, 0)</f>
        <v>-50.514616408042315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100000</v>
      </c>
      <c r="S81">
        <f t="shared" si="63"/>
        <v>-96.095345438738576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-0.59522175841227076</v>
      </c>
      <c r="AC81">
        <f t="shared" si="64"/>
        <v>-0.71492854242294412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-422.55441777976199</v>
      </c>
      <c r="AI81">
        <f t="shared" si="69"/>
        <v>-422.74041236127863</v>
      </c>
      <c r="AJ81">
        <f t="shared" si="70"/>
        <v>0.11970678401067336</v>
      </c>
      <c r="AK81">
        <f t="shared" si="92"/>
        <v>-4.1665523088858958E-2</v>
      </c>
      <c r="AL81">
        <f t="shared" si="71"/>
        <v>-422.66237110035684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-0.15659259463286276</v>
      </c>
      <c r="AR81">
        <f t="shared" si="76"/>
        <v>-0.15666152155181529</v>
      </c>
      <c r="AS81">
        <f t="shared" si="77"/>
        <v>4.4361613829244457E-5</v>
      </c>
      <c r="AT81">
        <f t="shared" si="78"/>
        <v>-1.5440644074914134E-5</v>
      </c>
      <c r="AU81">
        <f t="shared" si="79"/>
        <v>-0.15663260058206097</v>
      </c>
      <c r="AW81">
        <v>78</v>
      </c>
      <c r="AX81">
        <f>IF(Z81&gt;0, (R81*SUMPRODUCT(K81:$K$98, X81:$X$98)-K81*$AZ$3)/Z81, 0)</f>
        <v>-96.095345438738576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100000</v>
      </c>
      <c r="S82">
        <f t="shared" si="63"/>
        <v>-167.43284725401736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-0.71492854242294412</v>
      </c>
      <c r="AC82">
        <f t="shared" si="64"/>
        <v>-0.75573677381935678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-285.17145073649169</v>
      </c>
      <c r="AI82">
        <f t="shared" si="69"/>
        <v>-285.28429250950904</v>
      </c>
      <c r="AJ82">
        <f t="shared" si="70"/>
        <v>4.0808231396412653E-2</v>
      </c>
      <c r="AK82">
        <f t="shared" si="92"/>
        <v>-5.0044997969606091E-2</v>
      </c>
      <c r="AL82">
        <f t="shared" si="71"/>
        <v>-285.29352927608227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-9.4357536963355096E-2</v>
      </c>
      <c r="AR82">
        <f t="shared" si="76"/>
        <v>-9.4394874052116953E-2</v>
      </c>
      <c r="AS82">
        <f t="shared" si="77"/>
        <v>1.3502628655328509E-5</v>
      </c>
      <c r="AT82">
        <f t="shared" si="78"/>
        <v>-1.6558890216929682E-5</v>
      </c>
      <c r="AU82">
        <f t="shared" si="79"/>
        <v>-9.439793031367856E-2</v>
      </c>
      <c r="AW82">
        <v>79</v>
      </c>
      <c r="AX82">
        <f>IF(Z82&gt;0, (R82*SUMPRODUCT(K82:$K$98, X82:$X$98)-K82*$AZ$3)/Z82, 0)</f>
        <v>-167.43284725401736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100000</v>
      </c>
      <c r="S83">
        <f t="shared" si="63"/>
        <v>-284.38250651989375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-0.75573677381935678</v>
      </c>
      <c r="AC83">
        <f t="shared" si="64"/>
        <v>-0.74671541503588135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-184.27910735777795</v>
      </c>
      <c r="AI83">
        <f t="shared" si="69"/>
        <v>-184.34475093622567</v>
      </c>
      <c r="AJ83">
        <f t="shared" si="70"/>
        <v>-9.0213587834754305E-3</v>
      </c>
      <c r="AK83">
        <f t="shared" si="92"/>
        <v>-5.2901574167354977E-2</v>
      </c>
      <c r="AL83">
        <f t="shared" si="71"/>
        <v>-184.4066738691765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-5.4441317667903201E-2</v>
      </c>
      <c r="AR83">
        <f t="shared" si="76"/>
        <v>-5.4460710658016789E-2</v>
      </c>
      <c r="AS83">
        <f t="shared" si="77"/>
        <v>-2.6651673451715643E-6</v>
      </c>
      <c r="AT83">
        <f t="shared" si="78"/>
        <v>-1.562863769893096E-5</v>
      </c>
      <c r="AU83">
        <f t="shared" si="79"/>
        <v>-5.4479004463060893E-2</v>
      </c>
      <c r="AW83">
        <v>80</v>
      </c>
      <c r="AX83">
        <f>IF(Z83&gt;0, (R83*SUMPRODUCT(K83:$K$98, X83:$X$98)-K83*$AZ$3)/Z83, 0)</f>
        <v>-284.38250651989375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100000</v>
      </c>
      <c r="S84">
        <f t="shared" si="63"/>
        <v>-484.96903136887261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-0.74671541503588135</v>
      </c>
      <c r="AC84">
        <f t="shared" si="64"/>
        <v>-0.70885414721554307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-113.783743341258</v>
      </c>
      <c r="AI84">
        <f t="shared" si="69"/>
        <v>-113.82028454808592</v>
      </c>
      <c r="AJ84">
        <f t="shared" si="70"/>
        <v>-3.7861267820338274E-2</v>
      </c>
      <c r="AK84">
        <f t="shared" si="92"/>
        <v>-5.22700790525117E-2</v>
      </c>
      <c r="AL84">
        <f t="shared" si="71"/>
        <v>-113.91041589495876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-3.0013367288652965E-2</v>
      </c>
      <c r="AR84">
        <f t="shared" si="76"/>
        <v>-3.0023005964877635E-2</v>
      </c>
      <c r="AS84">
        <f t="shared" si="77"/>
        <v>-9.9868760135423613E-6</v>
      </c>
      <c r="AT84">
        <f t="shared" si="78"/>
        <v>-1.3787567843543708E-5</v>
      </c>
      <c r="AU84">
        <f t="shared" si="79"/>
        <v>-3.0046780408734715E-2</v>
      </c>
      <c r="AW84">
        <v>81</v>
      </c>
      <c r="AX84">
        <f>IF(Z84&gt;0, (R84*SUMPRODUCT(K84:$K$98, X84:$X$98)-K84*$AZ$3)/Z84, 0)</f>
        <v>-484.96903136887261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100000</v>
      </c>
      <c r="S85">
        <f t="shared" si="63"/>
        <v>-845.0714000069737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-0.70885414721554307</v>
      </c>
      <c r="AC85">
        <f t="shared" si="64"/>
        <v>-0.65645449174683768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-67.022820699463992</v>
      </c>
      <c r="AI85">
        <f t="shared" si="69"/>
        <v>-67.042240789048776</v>
      </c>
      <c r="AJ85">
        <f t="shared" si="70"/>
        <v>-5.2399655468705397E-2</v>
      </c>
      <c r="AK85">
        <f t="shared" si="92"/>
        <v>-4.9619790305088021E-2</v>
      </c>
      <c r="AL85">
        <f t="shared" si="71"/>
        <v>-67.144260234822568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-1.5784803661820217E-2</v>
      </c>
      <c r="AR85">
        <f t="shared" si="76"/>
        <v>-1.5789377362210498E-2</v>
      </c>
      <c r="AS85">
        <f t="shared" si="77"/>
        <v>-1.234084547454974E-5</v>
      </c>
      <c r="AT85">
        <f t="shared" si="78"/>
        <v>-1.1686148680889055E-5</v>
      </c>
      <c r="AU85">
        <f t="shared" si="79"/>
        <v>-1.5813404356365936E-2</v>
      </c>
      <c r="AW85">
        <v>82</v>
      </c>
      <c r="AX85">
        <f>IF(Z85&gt;0, (R85*SUMPRODUCT(K85:$K$98, X85:$X$98)-K85*$AZ$3)/Z85, 0)</f>
        <v>-845.0714000069737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100000</v>
      </c>
      <c r="S86">
        <f t="shared" si="63"/>
        <v>-1522.8313203523408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-0.65645449174683768</v>
      </c>
      <c r="AC86">
        <f t="shared" si="64"/>
        <v>-0.59865623937530221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-37.591502831502183</v>
      </c>
      <c r="AI86">
        <f t="shared" si="69"/>
        <v>-37.601330844483236</v>
      </c>
      <c r="AJ86">
        <f t="shared" si="70"/>
        <v>-5.7798252371535463E-2</v>
      </c>
      <c r="AK86">
        <f t="shared" si="92"/>
        <v>-4.5951814422278643E-2</v>
      </c>
      <c r="AL86">
        <f t="shared" si="71"/>
        <v>-37.705080911277051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-7.9047501677605853E-3</v>
      </c>
      <c r="AR86">
        <f t="shared" si="76"/>
        <v>-7.9068168046707663E-3</v>
      </c>
      <c r="AS86">
        <f t="shared" si="77"/>
        <v>-1.2153830273241735E-5</v>
      </c>
      <c r="AT86">
        <f t="shared" si="78"/>
        <v>-9.662758480063011E-6</v>
      </c>
      <c r="AU86">
        <f t="shared" si="79"/>
        <v>-7.928633393424072E-3</v>
      </c>
      <c r="AW86">
        <v>83</v>
      </c>
      <c r="AX86">
        <f>IF(Z86&gt;0, (R86*SUMPRODUCT(K86:$K$98, X86:$X$98)-K86*$AZ$3)/Z86, 0)</f>
        <v>-1522.8313203523408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100000</v>
      </c>
      <c r="S87">
        <f t="shared" si="63"/>
        <v>-2862.3697112648006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-0.59865623937530221</v>
      </c>
      <c r="AC87">
        <f t="shared" si="64"/>
        <v>-0.54086183237042373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-20.023334856367153</v>
      </c>
      <c r="AI87">
        <f t="shared" si="69"/>
        <v>-20.028058755504308</v>
      </c>
      <c r="AJ87">
        <f t="shared" si="70"/>
        <v>-5.7794407004878479E-2</v>
      </c>
      <c r="AK87">
        <f t="shared" si="92"/>
        <v>-4.1905936756271162E-2</v>
      </c>
      <c r="AL87">
        <f t="shared" si="71"/>
        <v>-20.127759099265457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-3.7593853768928052E-3</v>
      </c>
      <c r="AR87">
        <f t="shared" si="76"/>
        <v>-3.7602722899602596E-3</v>
      </c>
      <c r="AS87">
        <f t="shared" si="77"/>
        <v>-1.0850912204129764E-5</v>
      </c>
      <c r="AT87">
        <f t="shared" si="78"/>
        <v>-7.8678485365500803E-6</v>
      </c>
      <c r="AU87">
        <f t="shared" si="79"/>
        <v>-3.7789910507009397E-3</v>
      </c>
      <c r="AW87">
        <v>84</v>
      </c>
      <c r="AX87">
        <f>IF(Z87&gt;0, (R87*SUMPRODUCT(K87:$K$98, X87:$X$98)-K87*$AZ$3)/Z87, 0)</f>
        <v>-2862.3697112648006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100000</v>
      </c>
      <c r="S88">
        <f t="shared" si="63"/>
        <v>-5647.9980320819914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-0.54086183237042373</v>
      </c>
      <c r="AC88">
        <f t="shared" si="64"/>
        <v>-0.48596125598603168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-10.102507698777334</v>
      </c>
      <c r="AI88">
        <f t="shared" si="69"/>
        <v>-10.104658731998422</v>
      </c>
      <c r="AJ88">
        <f t="shared" si="70"/>
        <v>-5.4900576384392052E-2</v>
      </c>
      <c r="AK88">
        <f t="shared" si="92"/>
        <v>-3.7860328265929666E-2</v>
      </c>
      <c r="AL88">
        <f t="shared" si="71"/>
        <v>-10.197419636648744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-1.693524971933898E-3</v>
      </c>
      <c r="AR88">
        <f t="shared" si="76"/>
        <v>-1.693885558491611E-3</v>
      </c>
      <c r="AS88">
        <f t="shared" si="77"/>
        <v>-9.2032097230457771E-6</v>
      </c>
      <c r="AT88">
        <f t="shared" si="78"/>
        <v>-6.3466827520187464E-6</v>
      </c>
      <c r="AU88">
        <f t="shared" si="79"/>
        <v>-1.7094354509666757E-3</v>
      </c>
      <c r="AW88">
        <v>85</v>
      </c>
      <c r="AX88">
        <f>IF(Z88&gt;0, (R88*SUMPRODUCT(K88:$K$98, X88:$X$98)-K88*$AZ$3)/Z88, 0)</f>
        <v>-5647.9980320819914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100000</v>
      </c>
      <c r="S89">
        <f t="shared" si="63"/>
        <v>-11876.281403710056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-0.48596125598603168</v>
      </c>
      <c r="AC89">
        <f t="shared" si="64"/>
        <v>-0.43527981509967545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-4.852972817555151</v>
      </c>
      <c r="AI89">
        <f t="shared" si="69"/>
        <v>-4.85388909723964</v>
      </c>
      <c r="AJ89">
        <f t="shared" si="70"/>
        <v>-5.0681440886356233E-2</v>
      </c>
      <c r="AK89">
        <f t="shared" si="92"/>
        <v>-3.401728791902222E-2</v>
      </c>
      <c r="AL89">
        <f t="shared" si="71"/>
        <v>-4.9385878260450182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-7.2636055356765559E-4</v>
      </c>
      <c r="AR89">
        <f t="shared" si="76"/>
        <v>-7.2649769619009949E-4</v>
      </c>
      <c r="AS89">
        <f t="shared" si="77"/>
        <v>-7.5856595208307637E-6</v>
      </c>
      <c r="AT89">
        <f t="shared" si="78"/>
        <v>-5.0914804208978041E-6</v>
      </c>
      <c r="AU89">
        <f t="shared" si="79"/>
        <v>-7.3917483613182805E-4</v>
      </c>
      <c r="AW89">
        <v>86</v>
      </c>
      <c r="AX89">
        <f>IF(Z89&gt;0, (R89*SUMPRODUCT(K89:$K$98, X89:$X$98)-K89*$AZ$3)/Z89, 0)</f>
        <v>-11876.281403710056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100000</v>
      </c>
      <c r="S90">
        <f t="shared" si="63"/>
        <v>-26767.836066124022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-0.43527981509967545</v>
      </c>
      <c r="AC90">
        <f t="shared" si="64"/>
        <v>-0.38924281327976989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-2.1743238076215636</v>
      </c>
      <c r="AI90">
        <f t="shared" si="69"/>
        <v>-2.1746873435573022</v>
      </c>
      <c r="AJ90">
        <f t="shared" si="70"/>
        <v>-4.6037001819905554E-2</v>
      </c>
      <c r="AK90">
        <f t="shared" si="92"/>
        <v>-3.0469587056977283E-2</v>
      </c>
      <c r="AL90">
        <f t="shared" si="71"/>
        <v>-2.2511939324341852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-2.9056987775362989E-4</v>
      </c>
      <c r="AR90">
        <f t="shared" si="76"/>
        <v>-2.906184595665302E-4</v>
      </c>
      <c r="AS90">
        <f t="shared" si="77"/>
        <v>-6.1522418804705586E-6</v>
      </c>
      <c r="AT90">
        <f t="shared" si="78"/>
        <v>-4.0718609414639737E-6</v>
      </c>
      <c r="AU90">
        <f t="shared" si="79"/>
        <v>-3.0084256238846479E-4</v>
      </c>
      <c r="AW90">
        <v>87</v>
      </c>
      <c r="AX90">
        <f>IF(Z90&gt;0, (R90*SUMPRODUCT(K90:$K$98, X90:$X$98)-K90*$AZ$3)/Z90, 0)</f>
        <v>-26767.836066124022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100000</v>
      </c>
      <c r="S91">
        <f t="shared" si="63"/>
        <v>-65038.537954203559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-0.38924281327976989</v>
      </c>
      <c r="AC91">
        <f t="shared" si="64"/>
        <v>-0.34778038103835096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-0.904872602216655</v>
      </c>
      <c r="AI91">
        <f t="shared" si="69"/>
        <v>-0.90500628464248201</v>
      </c>
      <c r="AJ91">
        <f t="shared" si="70"/>
        <v>-4.1462432241418934E-2</v>
      </c>
      <c r="AK91">
        <f t="shared" si="92"/>
        <v>-2.7246996929583895E-2</v>
      </c>
      <c r="AL91">
        <f t="shared" si="71"/>
        <v>-0.97371571381348487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-1.0796818125670581E-4</v>
      </c>
      <c r="AR91">
        <f t="shared" si="76"/>
        <v>-1.0798413206386603E-4</v>
      </c>
      <c r="AS91">
        <f t="shared" si="77"/>
        <v>-4.9472416212172571E-6</v>
      </c>
      <c r="AT91">
        <f t="shared" si="78"/>
        <v>-3.2510750087777097E-6</v>
      </c>
      <c r="AU91">
        <f t="shared" si="79"/>
        <v>-1.16182448693861E-4</v>
      </c>
      <c r="AW91">
        <v>88</v>
      </c>
      <c r="AX91">
        <f>IF(Z91&gt;0, (R91*SUMPRODUCT(K91:$K$98, X91:$X$98)-K91*$AZ$3)/Z91, 0)</f>
        <v>-65038.537954203559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100000</v>
      </c>
      <c r="S92">
        <f t="shared" si="63"/>
        <v>-171380.50305251815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-0.34778038103835096</v>
      </c>
      <c r="AC92">
        <f t="shared" si="64"/>
        <v>-0.31060888304177509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-0.3481430718643711</v>
      </c>
      <c r="AI92">
        <f t="shared" si="69"/>
        <v>-0.34818838169797373</v>
      </c>
      <c r="AJ92">
        <f t="shared" si="70"/>
        <v>-3.7171497996575875E-2</v>
      </c>
      <c r="AK92">
        <f t="shared" si="92"/>
        <v>-2.4344626672684569E-2</v>
      </c>
      <c r="AL92">
        <f t="shared" si="71"/>
        <v>-0.40970450636723416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-3.7089252550815882E-5</v>
      </c>
      <c r="AR92">
        <f t="shared" si="76"/>
        <v>-3.7094079611864445E-5</v>
      </c>
      <c r="AS92">
        <f t="shared" si="77"/>
        <v>-3.9600474296505495E-6</v>
      </c>
      <c r="AT92">
        <f t="shared" si="78"/>
        <v>-2.5935429422254475E-6</v>
      </c>
      <c r="AU92">
        <f t="shared" si="79"/>
        <v>-4.364766998374044E-5</v>
      </c>
      <c r="AW92">
        <v>89</v>
      </c>
      <c r="AX92">
        <f>IF(Z92&gt;0, (R92*SUMPRODUCT(K92:$K$98, X92:$X$98)-K92*$AZ$3)/Z92, 0)</f>
        <v>-171380.50305251815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100000</v>
      </c>
      <c r="S93">
        <f t="shared" si="63"/>
        <v>-493008.43835378386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-0.31060888304177509</v>
      </c>
      <c r="AC93">
        <f t="shared" si="64"/>
        <v>-0.27736073463554672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-0.12316812010957354</v>
      </c>
      <c r="AI93">
        <f t="shared" si="69"/>
        <v>-0.12318218481481275</v>
      </c>
      <c r="AJ93">
        <f t="shared" si="70"/>
        <v>-3.3248148406228362E-2</v>
      </c>
      <c r="AK93">
        <f t="shared" si="92"/>
        <v>-2.1742621812924259E-2</v>
      </c>
      <c r="AL93">
        <f t="shared" si="71"/>
        <v>-0.17817295503396535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-1.171576399120698E-5</v>
      </c>
      <c r="AR93">
        <f t="shared" si="76"/>
        <v>-1.1717101827386033E-5</v>
      </c>
      <c r="AS93">
        <f t="shared" si="77"/>
        <v>-3.1625672253945446E-6</v>
      </c>
      <c r="AT93">
        <f t="shared" si="78"/>
        <v>-2.0681603769195616E-6</v>
      </c>
      <c r="AU93">
        <f t="shared" si="79"/>
        <v>-1.6947829429700136E-5</v>
      </c>
      <c r="AW93">
        <v>90</v>
      </c>
      <c r="AX93">
        <f>IF(Z93&gt;0, (R93*SUMPRODUCT(K93:$K$98, X93:$X$98)-K93*$AZ$3)/Z93, 0)</f>
        <v>-493008.43835378386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100000</v>
      </c>
      <c r="S94">
        <f t="shared" si="63"/>
        <v>-1560828.9763075388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-0.27736073463554672</v>
      </c>
      <c r="AC94">
        <f t="shared" si="64"/>
        <v>-0.24765348820419944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-3.9829440679498625E-2</v>
      </c>
      <c r="AI94">
        <f t="shared" si="69"/>
        <v>-3.9833407377515569E-2</v>
      </c>
      <c r="AJ94">
        <f t="shared" si="70"/>
        <v>-2.9707246431347284E-2</v>
      </c>
      <c r="AK94">
        <f t="shared" si="92"/>
        <v>-1.9415251424488272E-2</v>
      </c>
      <c r="AL94">
        <f t="shared" si="71"/>
        <v>-8.8955905233351118E-2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-3.3826610797708874E-6</v>
      </c>
      <c r="AR94">
        <f t="shared" si="76"/>
        <v>-3.3829979661235005E-6</v>
      </c>
      <c r="AS94">
        <f t="shared" si="77"/>
        <v>-2.5229966722130233E-6</v>
      </c>
      <c r="AT94">
        <f t="shared" si="78"/>
        <v>-1.6489113135195923E-6</v>
      </c>
      <c r="AU94">
        <f t="shared" si="79"/>
        <v>-7.5549059518561152E-6</v>
      </c>
      <c r="AW94">
        <v>91</v>
      </c>
      <c r="AX94">
        <f>IF(Z94&gt;0, (R94*SUMPRODUCT(K94:$K$98, X94:$X$98)-K94*$AZ$3)/Z94, 0)</f>
        <v>-1560828.9763075388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100000</v>
      </c>
      <c r="S95">
        <f t="shared" si="63"/>
        <v>-5494173.2506381916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-0.24765348820419944</v>
      </c>
      <c r="AC95">
        <f t="shared" si="64"/>
        <v>-0.22112208319086979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-1.1683458868012189E-2</v>
      </c>
      <c r="AI95">
        <f t="shared" si="69"/>
        <v>-1.1684465034331959E-2</v>
      </c>
      <c r="AJ95">
        <f t="shared" si="70"/>
        <v>-2.6531405013329651E-2</v>
      </c>
      <c r="AK95">
        <f t="shared" si="92"/>
        <v>-1.7335744174293961E-2</v>
      </c>
      <c r="AL95">
        <f t="shared" si="71"/>
        <v>-5.5551614221955571E-2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-8.8594689442589444E-7</v>
      </c>
      <c r="AR95">
        <f t="shared" si="76"/>
        <v>-8.8602319117468659E-7</v>
      </c>
      <c r="AS95">
        <f t="shared" si="77"/>
        <v>-2.011854207033657E-6</v>
      </c>
      <c r="AT95">
        <f t="shared" si="78"/>
        <v>-1.3145549522006074E-6</v>
      </c>
      <c r="AU95">
        <f t="shared" si="79"/>
        <v>-4.2124323504089512E-6</v>
      </c>
      <c r="AW95">
        <v>92</v>
      </c>
      <c r="AX95">
        <f>IF(Z95&gt;0, (R95*SUMPRODUCT(K95:$K$98, X95:$X$98)-K95*$AZ$3)/Z95, 0)</f>
        <v>-5494173.2506381916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100000</v>
      </c>
      <c r="S96">
        <f t="shared" si="63"/>
        <v>-21775871.377188563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-0.22112208319086979</v>
      </c>
      <c r="AC96">
        <f t="shared" si="64"/>
        <v>-0.19743119442847012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-3.0777674479783696E-3</v>
      </c>
      <c r="AI96">
        <f t="shared" si="69"/>
        <v>-3.0779941107729469E-3</v>
      </c>
      <c r="AJ96">
        <f t="shared" si="70"/>
        <v>-2.3690888762399664E-2</v>
      </c>
      <c r="AK96">
        <f t="shared" si="92"/>
        <v>-1.5478545823360886E-2</v>
      </c>
      <c r="AL96">
        <f t="shared" si="71"/>
        <v>-4.2247428696533501E-2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-2.0837904125101896E-7</v>
      </c>
      <c r="AR96">
        <f t="shared" si="76"/>
        <v>-2.0839438736687068E-7</v>
      </c>
      <c r="AS96">
        <f t="shared" si="77"/>
        <v>-1.6039823573857215E-6</v>
      </c>
      <c r="AT96">
        <f t="shared" si="78"/>
        <v>-1.0479688908109387E-6</v>
      </c>
      <c r="AU96">
        <f t="shared" si="79"/>
        <v>-2.860345635563531E-6</v>
      </c>
      <c r="AW96">
        <v>93</v>
      </c>
      <c r="AX96">
        <f>IF(Z96&gt;0, (R96*SUMPRODUCT(K96:$K$98, X96:$X$98)-K96*$AZ$3)/Z96, 0)</f>
        <v>-21775871.377188563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100000</v>
      </c>
      <c r="S97">
        <f t="shared" si="63"/>
        <v>-98747357.432871014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-0.19743119442847012</v>
      </c>
      <c r="AC97">
        <f t="shared" si="64"/>
        <v>-0.17627803253135593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-7.1907048942443938E-4</v>
      </c>
      <c r="AI97">
        <f t="shared" si="69"/>
        <v>-7.1911511796871486E-4</v>
      </c>
      <c r="AJ97">
        <f t="shared" si="70"/>
        <v>-2.1153161897114192E-2</v>
      </c>
      <c r="AK97">
        <f t="shared" si="92"/>
        <v>-1.382018360999291E-2</v>
      </c>
      <c r="AL97">
        <f t="shared" si="71"/>
        <v>-3.569246062507582E-2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-4.3468201995325808E-8</v>
      </c>
      <c r="AR97">
        <f t="shared" si="76"/>
        <v>-4.3470899815088758E-8</v>
      </c>
      <c r="AS97">
        <f t="shared" si="77"/>
        <v>-1.2787201362130295E-6</v>
      </c>
      <c r="AT97">
        <f t="shared" si="78"/>
        <v>-8.3543761231601628E-7</v>
      </c>
      <c r="AU97">
        <f t="shared" si="79"/>
        <v>-2.1576286483441347E-6</v>
      </c>
      <c r="AW97">
        <v>94</v>
      </c>
      <c r="AX97">
        <f>IF(Z97&gt;0, (R97*SUMPRODUCT(K97:$K$98, X97:$X$98)-K97*$AZ$3)/Z97, 0)</f>
        <v>-98747357.432871014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-0.17627803253135593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-1.7851417710209683E-4</v>
      </c>
      <c r="AI98">
        <f t="shared" si="69"/>
        <v>-1.7851417710209683E-4</v>
      </c>
      <c r="AJ98">
        <f t="shared" si="70"/>
        <v>-0.17627803253135593</v>
      </c>
      <c r="AK98">
        <f t="shared" si="92"/>
        <v>-1.2339462277194917E-2</v>
      </c>
      <c r="AL98">
        <f t="shared" si="71"/>
        <v>-0.18879600898565296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-9.6350705819764335E-9</v>
      </c>
      <c r="AR98">
        <f t="shared" si="76"/>
        <v>-9.6350705819764335E-9</v>
      </c>
      <c r="AS98">
        <f t="shared" si="77"/>
        <v>-9.5143775864936734E-6</v>
      </c>
      <c r="AT98">
        <f t="shared" si="78"/>
        <v>-6.6600643105455728E-7</v>
      </c>
      <c r="AU98">
        <f t="shared" si="79"/>
        <v>-1.0190019088130208E-5</v>
      </c>
      <c r="AW98">
        <v>95</v>
      </c>
    </row>
    <row r="100" spans="5:50" x14ac:dyDescent="0.25">
      <c r="AN100" s="6">
        <f t="shared" ref="AN100:AU100" si="93">SUM(AN3:AN98)</f>
        <v>5776.6215768098646</v>
      </c>
      <c r="AO100" s="6">
        <f t="shared" si="93"/>
        <v>-577.66215768098652</v>
      </c>
      <c r="AP100" s="6">
        <f t="shared" si="93"/>
        <v>-523.35437143055174</v>
      </c>
      <c r="AQ100" s="6">
        <f t="shared" si="93"/>
        <v>-2916.0711392140365</v>
      </c>
      <c r="AR100" s="6">
        <f t="shared" si="93"/>
        <v>1759.5339084842888</v>
      </c>
      <c r="AS100" s="6">
        <f t="shared" si="93"/>
        <v>-71.293012053371612</v>
      </c>
      <c r="AT100" s="6">
        <f t="shared" si="93"/>
        <v>24.685323497033227</v>
      </c>
      <c r="AU100" s="6">
        <f t="shared" si="93"/>
        <v>1712.9262199279503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03101-05B1-4052-8A5D-5FC750714BFC}">
  <sheetPr codeName="Sheet78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6809.4913320115456</v>
      </c>
      <c r="K3">
        <v>1</v>
      </c>
      <c r="L3" s="2">
        <v>0</v>
      </c>
      <c r="O3">
        <f>$C$3</f>
        <v>6809.4913320115456</v>
      </c>
      <c r="P3">
        <f>O3*C5</f>
        <v>680.94913320115461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6809.4913320115456</v>
      </c>
      <c r="AF3">
        <f t="shared" ref="AF3:AF34" si="4">-$Z3*P3</f>
        <v>-680.94913320115461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5855.3924570103909</v>
      </c>
      <c r="AJ3">
        <f t="shared" ref="AJ3:AJ34" si="8">AB3-AC3</f>
        <v>0</v>
      </c>
      <c r="AL3">
        <f t="shared" ref="AL3:AL34" si="9">SUM(AI3:AK3)</f>
        <v>5855.3924570103909</v>
      </c>
      <c r="AN3">
        <f t="shared" ref="AN3:AN34" si="10">AE3*$K3</f>
        <v>6809.4913320115456</v>
      </c>
      <c r="AO3">
        <f t="shared" ref="AO3:AO34" si="11">AF3*$K3</f>
        <v>-680.94913320115461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5855.3924570103909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5855.3924570103909</v>
      </c>
      <c r="AW3">
        <v>0</v>
      </c>
      <c r="AX3">
        <f>IF(Z3&gt;0, (R3*SUMPRODUCT(K3:$K$98, X3:$X$98)-K3*$AZ$3)/Z3, 0)</f>
        <v>0</v>
      </c>
      <c r="AZ3">
        <f>C6*SUMPRODUCT(X4:X89, K4:K89)/1</f>
        <v>3444.4600144615438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</v>
      </c>
      <c r="S4">
        <f t="shared" si="1"/>
        <v>233.94900568884918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231.04457042614513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-241.48220000000001</v>
      </c>
      <c r="AI4">
        <f t="shared" si="7"/>
        <v>-241.48220000000001</v>
      </c>
      <c r="AJ4">
        <f t="shared" si="8"/>
        <v>-231.04457042614513</v>
      </c>
      <c r="AK4">
        <f>G4*SUM(AB4, AE4:AF4)</f>
        <v>0</v>
      </c>
      <c r="AL4">
        <f t="shared" si="9"/>
        <v>-472.52677042614516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-225.28426159156638</v>
      </c>
      <c r="AR4">
        <f t="shared" si="14"/>
        <v>-225.28426159156638</v>
      </c>
      <c r="AS4">
        <f t="shared" si="15"/>
        <v>-215.54675849066624</v>
      </c>
      <c r="AT4">
        <f t="shared" si="16"/>
        <v>0</v>
      </c>
      <c r="AU4">
        <f t="shared" si="17"/>
        <v>-440.83102008223261</v>
      </c>
      <c r="AW4">
        <v>1</v>
      </c>
      <c r="AX4">
        <f>IF(Z4&gt;0, (R4*SUMPRODUCT(K4:$K$98, X4:$X$98)-K4*$AZ$3)/Z4, 0)</f>
        <v>233.94900568884918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100000</v>
      </c>
      <c r="S5">
        <f t="shared" si="1"/>
        <v>280.72158095386135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231.04457042614513</v>
      </c>
      <c r="AC5">
        <f t="shared" si="2"/>
        <v>273.7903779521057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-239.99929589240142</v>
      </c>
      <c r="AI5">
        <f t="shared" si="7"/>
        <v>-264.38202922392833</v>
      </c>
      <c r="AJ5">
        <f t="shared" si="8"/>
        <v>-42.745807525960572</v>
      </c>
      <c r="AK5">
        <f>G5*SUM(AB5, AE5:AF5)</f>
        <v>9.4728273874719502</v>
      </c>
      <c r="AL5">
        <f t="shared" si="9"/>
        <v>-297.65500936241693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-205.22532215331029</v>
      </c>
      <c r="AR5">
        <f t="shared" si="14"/>
        <v>-226.07519291786573</v>
      </c>
      <c r="AS5">
        <f t="shared" si="15"/>
        <v>-36.552282737327815</v>
      </c>
      <c r="AT5">
        <f t="shared" si="16"/>
        <v>8.1002906490534521</v>
      </c>
      <c r="AU5">
        <f t="shared" si="17"/>
        <v>-254.52718500614006</v>
      </c>
      <c r="AW5">
        <v>2</v>
      </c>
      <c r="AX5">
        <f>IF(Z5&gt;0, (R5*SUMPRODUCT(K5:$K$98, X5:$X$98)-K5*$AZ$3)/Z5, 0)</f>
        <v>280.72158095386135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100000</v>
      </c>
      <c r="S6">
        <f t="shared" si="1"/>
        <v>370.50707379433032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273.7903779521057</v>
      </c>
      <c r="AC6">
        <f t="shared" si="2"/>
        <v>356.85942943757846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-239.12839047855044</v>
      </c>
      <c r="AI6">
        <f t="shared" si="7"/>
        <v>-263.20751437914242</v>
      </c>
      <c r="AJ6">
        <f t="shared" si="8"/>
        <v>-83.069051485472755</v>
      </c>
      <c r="AK6">
        <f>G6*SUM(AB6, AE6:AF6)</f>
        <v>16.016737110198186</v>
      </c>
      <c r="AL6">
        <f t="shared" si="9"/>
        <v>-330.25982875441701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-184.46603874721882</v>
      </c>
      <c r="AR6">
        <f t="shared" si="14"/>
        <v>-203.04091642509164</v>
      </c>
      <c r="AS6">
        <f t="shared" si="15"/>
        <v>-64.080299454817037</v>
      </c>
      <c r="AT6">
        <f t="shared" si="16"/>
        <v>12.355471646261323</v>
      </c>
      <c r="AU6">
        <f t="shared" si="17"/>
        <v>-254.76574423364738</v>
      </c>
      <c r="AW6">
        <v>3</v>
      </c>
      <c r="AX6">
        <f>IF(Z6&gt;0, (R6*SUMPRODUCT(K6:$K$98, X6:$X$98)-K6*$AZ$3)/Z6, 0)</f>
        <v>370.50707379433032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100000</v>
      </c>
      <c r="S7">
        <f t="shared" si="1"/>
        <v>433.12858150372972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356.85942943757846</v>
      </c>
      <c r="AC7">
        <f t="shared" si="2"/>
        <v>411.96915106408142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-238.58443545867851</v>
      </c>
      <c r="AI7">
        <f t="shared" si="7"/>
        <v>-262.36312201139992</v>
      </c>
      <c r="AJ7">
        <f t="shared" si="8"/>
        <v>-55.10972162650296</v>
      </c>
      <c r="AK7">
        <f>G7*SUM(AB7, AE7:AF7)</f>
        <v>17.521797985385103</v>
      </c>
      <c r="AL7">
        <f t="shared" si="9"/>
        <v>-299.95104565251779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-167.45193921327149</v>
      </c>
      <c r="AR7">
        <f t="shared" si="14"/>
        <v>-184.1411552031694</v>
      </c>
      <c r="AS7">
        <f t="shared" si="15"/>
        <v>-38.679093789669132</v>
      </c>
      <c r="AT7">
        <f t="shared" si="16"/>
        <v>12.297780639022832</v>
      </c>
      <c r="AU7">
        <f t="shared" si="17"/>
        <v>-210.5224683538157</v>
      </c>
      <c r="AW7">
        <v>4</v>
      </c>
      <c r="AX7">
        <f>IF(Z7&gt;0, (R7*SUMPRODUCT(K7:$K$98, X7:$X$98)-K7*$AZ$3)/Z7, 0)</f>
        <v>433.12858150372972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100000</v>
      </c>
      <c r="S8">
        <f t="shared" si="1"/>
        <v>431.63328491367264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411.96915106408142</v>
      </c>
      <c r="AC8">
        <f t="shared" si="2"/>
        <v>405.41410037554897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-238.01086075454069</v>
      </c>
      <c r="AI8">
        <f t="shared" si="7"/>
        <v>-261.49225772654626</v>
      </c>
      <c r="AJ8">
        <f t="shared" si="8"/>
        <v>6.5550506885324467</v>
      </c>
      <c r="AK8">
        <f t="shared" ref="AK8:AK39" si="30">G8*SUM(AB8:AB8, AE8:AF8)</f>
        <v>8.7749429176649336</v>
      </c>
      <c r="AL8">
        <f t="shared" si="9"/>
        <v>-246.16226412034888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-155.93145926780906</v>
      </c>
      <c r="AR8">
        <f t="shared" si="14"/>
        <v>-171.31516270001342</v>
      </c>
      <c r="AS8">
        <f t="shared" si="15"/>
        <v>4.2945041087492513</v>
      </c>
      <c r="AT8">
        <f t="shared" si="16"/>
        <v>5.7488538540026077</v>
      </c>
      <c r="AU8">
        <f t="shared" si="17"/>
        <v>-161.27180473726156</v>
      </c>
      <c r="AW8">
        <v>5</v>
      </c>
      <c r="AX8">
        <f>IF(Z8&gt;0, (R8*SUMPRODUCT(K8:$K$98, X8:$X$98)-K8*$AZ$3)/Z8, 0)</f>
        <v>431.63328491367264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100000</v>
      </c>
      <c r="S9">
        <f t="shared" si="1"/>
        <v>397.79410621802776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405.41410037554897</v>
      </c>
      <c r="AC9">
        <f t="shared" si="2"/>
        <v>368.94941437990383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-237.49319711456144</v>
      </c>
      <c r="AI9">
        <f t="shared" si="7"/>
        <v>-260.68040681756833</v>
      </c>
      <c r="AJ9">
        <f t="shared" si="8"/>
        <v>36.464685995645141</v>
      </c>
      <c r="AK9">
        <f t="shared" si="30"/>
        <v>2.3919431922157388</v>
      </c>
      <c r="AL9">
        <f t="shared" si="9"/>
        <v>-221.82377762970745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-147.35516136344165</v>
      </c>
      <c r="AR9">
        <f t="shared" si="14"/>
        <v>-161.74191041085277</v>
      </c>
      <c r="AS9">
        <f t="shared" si="15"/>
        <v>22.624899383385621</v>
      </c>
      <c r="AT9">
        <f t="shared" si="16"/>
        <v>1.4841064053346951</v>
      </c>
      <c r="AU9">
        <f t="shared" si="17"/>
        <v>-137.63290462213246</v>
      </c>
      <c r="AW9">
        <v>6</v>
      </c>
      <c r="AX9">
        <f>IF(Z9&gt;0, (R9*SUMPRODUCT(K9:$K$98, X9:$X$98)-K9*$AZ$3)/Z9, 0)</f>
        <v>397.79410621802776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100000</v>
      </c>
      <c r="S10">
        <f t="shared" si="1"/>
        <v>361.72311368441484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368.94941437990383</v>
      </c>
      <c r="AC10">
        <f t="shared" si="2"/>
        <v>331.28014660318809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-237.4471369822208</v>
      </c>
      <c r="AI10">
        <f t="shared" si="7"/>
        <v>-260.34311280395201</v>
      </c>
      <c r="AJ10">
        <f t="shared" si="8"/>
        <v>37.669267776715742</v>
      </c>
      <c r="AK10">
        <f t="shared" si="30"/>
        <v>1.5126925989576059</v>
      </c>
      <c r="AL10">
        <f t="shared" si="9"/>
        <v>-221.16115242827865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-139.76528115745609</v>
      </c>
      <c r="AR10">
        <f t="shared" si="14"/>
        <v>-153.24222823194614</v>
      </c>
      <c r="AS10">
        <f t="shared" si="15"/>
        <v>22.172749137852904</v>
      </c>
      <c r="AT10">
        <f t="shared" si="16"/>
        <v>0.89039568589931362</v>
      </c>
      <c r="AU10">
        <f t="shared" si="17"/>
        <v>-130.17908340819392</v>
      </c>
      <c r="AW10">
        <v>7</v>
      </c>
      <c r="AX10">
        <f>IF(Z10&gt;0, (R10*SUMPRODUCT(K10:$K$98, X10:$X$98)-K10*$AZ$3)/Z10, 0)</f>
        <v>361.72311368441484</v>
      </c>
    </row>
    <row r="11" spans="1:52" x14ac:dyDescent="0.25">
      <c r="A11" t="s">
        <v>33</v>
      </c>
      <c r="C11" s="26">
        <f>AU91</f>
        <v>2026.6606317392939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100000</v>
      </c>
      <c r="S11">
        <f t="shared" si="1"/>
        <v>323.41232169442515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331.28014660318809</v>
      </c>
      <c r="AC11">
        <f t="shared" si="2"/>
        <v>292.46431615015945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-237.27466079673229</v>
      </c>
      <c r="AI11">
        <f t="shared" si="7"/>
        <v>-259.88235819504706</v>
      </c>
      <c r="AJ11">
        <f t="shared" si="8"/>
        <v>38.815830453028639</v>
      </c>
      <c r="AK11">
        <f t="shared" si="30"/>
        <v>0.79507235184765135</v>
      </c>
      <c r="AL11">
        <f t="shared" si="9"/>
        <v>-220.27145539017076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-132.70976705100011</v>
      </c>
      <c r="AR11">
        <f t="shared" si="14"/>
        <v>-145.3544474615228</v>
      </c>
      <c r="AS11">
        <f t="shared" si="15"/>
        <v>21.710029212624161</v>
      </c>
      <c r="AT11">
        <f t="shared" si="16"/>
        <v>0.44469083318080849</v>
      </c>
      <c r="AU11">
        <f t="shared" si="17"/>
        <v>-123.1997274157178</v>
      </c>
      <c r="AW11">
        <v>8</v>
      </c>
      <c r="AX11">
        <f>IF(Z11&gt;0, (R11*SUMPRODUCT(K11:$K$98, X11:$X$98)-K11*$AZ$3)/Z11, 0)</f>
        <v>323.41232169442515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100000</v>
      </c>
      <c r="S12">
        <f t="shared" si="1"/>
        <v>286.15354094355968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292.46431615015945</v>
      </c>
      <c r="AC12">
        <f t="shared" si="2"/>
        <v>255.50366919888896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-237.46980657926457</v>
      </c>
      <c r="AI12">
        <f t="shared" si="7"/>
        <v>-259.79205955195135</v>
      </c>
      <c r="AJ12">
        <f t="shared" si="8"/>
        <v>36.96064695127049</v>
      </c>
      <c r="AK12">
        <f t="shared" si="30"/>
        <v>0.67266792714536672</v>
      </c>
      <c r="AL12">
        <f t="shared" si="9"/>
        <v>-222.15874467353549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-126.21772666785496</v>
      </c>
      <c r="AR12">
        <f t="shared" si="14"/>
        <v>-138.08224142407875</v>
      </c>
      <c r="AS12">
        <f t="shared" si="15"/>
        <v>19.644976772259234</v>
      </c>
      <c r="AT12">
        <f t="shared" si="16"/>
        <v>0.35753015421068701</v>
      </c>
      <c r="AU12">
        <f t="shared" si="17"/>
        <v>-118.07973449760883</v>
      </c>
      <c r="AW12">
        <v>9</v>
      </c>
      <c r="AX12">
        <f>IF(Z12&gt;0, (R12*SUMPRODUCT(K12:$K$98, X12:$X$98)-K12*$AZ$3)/Z12, 0)</f>
        <v>286.15354094355968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100000</v>
      </c>
      <c r="S13">
        <f t="shared" si="1"/>
        <v>249.30178893611537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255.50366919888896</v>
      </c>
      <c r="AC13">
        <f t="shared" si="2"/>
        <v>219.78013451327206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-237.85565944058291</v>
      </c>
      <c r="AI13">
        <f t="shared" si="7"/>
        <v>-259.89522596868267</v>
      </c>
      <c r="AJ13">
        <f t="shared" si="8"/>
        <v>35.723534685616897</v>
      </c>
      <c r="AK13">
        <f t="shared" si="30"/>
        <v>0.5110073383977779</v>
      </c>
      <c r="AL13">
        <f t="shared" si="9"/>
        <v>-223.66068394466799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-120.17377525240761</v>
      </c>
      <c r="AR13">
        <f t="shared" si="14"/>
        <v>-131.30900710199901</v>
      </c>
      <c r="AS13">
        <f t="shared" si="15"/>
        <v>18.048895866626733</v>
      </c>
      <c r="AT13">
        <f t="shared" si="16"/>
        <v>0.25818044935897727</v>
      </c>
      <c r="AU13">
        <f t="shared" si="17"/>
        <v>-113.0019307860133</v>
      </c>
      <c r="AW13">
        <v>10</v>
      </c>
      <c r="AX13">
        <f>IF(Z13&gt;0, (R13*SUMPRODUCT(K13:$K$98, X13:$X$98)-K13*$AZ$3)/Z13, 0)</f>
        <v>249.30178893611537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100000</v>
      </c>
      <c r="S14">
        <f t="shared" si="1"/>
        <v>212.90989408256596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219.78013451327206</v>
      </c>
      <c r="AC14">
        <f t="shared" si="2"/>
        <v>185.31289795423777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-238.50293234915389</v>
      </c>
      <c r="AI14">
        <f t="shared" si="7"/>
        <v>-260.26247747888539</v>
      </c>
      <c r="AJ14">
        <f t="shared" si="8"/>
        <v>34.467236559034291</v>
      </c>
      <c r="AK14">
        <f t="shared" si="30"/>
        <v>0.39560424212388967</v>
      </c>
      <c r="AL14">
        <f t="shared" si="9"/>
        <v>-225.39963667772722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-114.56626951787548</v>
      </c>
      <c r="AR14">
        <f t="shared" si="14"/>
        <v>-125.0185934677954</v>
      </c>
      <c r="AS14">
        <f t="shared" si="15"/>
        <v>16.556537373628238</v>
      </c>
      <c r="AT14">
        <f t="shared" si="16"/>
        <v>0.1900307965993073</v>
      </c>
      <c r="AU14">
        <f t="shared" si="17"/>
        <v>-108.27202529756786</v>
      </c>
      <c r="AW14">
        <v>11</v>
      </c>
      <c r="AX14">
        <f>IF(Z14&gt;0, (R14*SUMPRODUCT(K14:$K$98, X14:$X$98)-K14*$AZ$3)/Z14, 0)</f>
        <v>212.90989408256596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100000</v>
      </c>
      <c r="S15">
        <f t="shared" si="1"/>
        <v>181.15601704110762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185.31289795423777</v>
      </c>
      <c r="AC15">
        <f t="shared" si="2"/>
        <v>155.66460716387473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-239.32131265118551</v>
      </c>
      <c r="AI15">
        <f t="shared" si="7"/>
        <v>-260.80343200145688</v>
      </c>
      <c r="AJ15">
        <f t="shared" si="8"/>
        <v>29.648290790363035</v>
      </c>
      <c r="AK15">
        <f t="shared" si="30"/>
        <v>0.75978288161237495</v>
      </c>
      <c r="AL15">
        <f t="shared" si="9"/>
        <v>-230.39535832948147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-109.05927639848653</v>
      </c>
      <c r="AR15">
        <f t="shared" si="14"/>
        <v>-118.84872793497057</v>
      </c>
      <c r="AS15">
        <f t="shared" si="15"/>
        <v>13.510794773057533</v>
      </c>
      <c r="AT15">
        <f t="shared" si="16"/>
        <v>0.34623481866562505</v>
      </c>
      <c r="AU15">
        <f t="shared" si="17"/>
        <v>-104.99169834324741</v>
      </c>
      <c r="AW15">
        <v>12</v>
      </c>
      <c r="AX15">
        <f>IF(Z15&gt;0, (R15*SUMPRODUCT(K15:$K$98, X15:$X$98)-K15*$AZ$3)/Z15, 0)</f>
        <v>181.15601704110762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100000</v>
      </c>
      <c r="S16">
        <f t="shared" si="1"/>
        <v>154.8901480579963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155.66460716387473</v>
      </c>
      <c r="AC16">
        <f t="shared" si="2"/>
        <v>131.39099337389735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-240.68996162431048</v>
      </c>
      <c r="AI16">
        <f t="shared" si="7"/>
        <v>-261.89708729067308</v>
      </c>
      <c r="AJ16">
        <f t="shared" si="8"/>
        <v>24.273613789977389</v>
      </c>
      <c r="AK16">
        <f t="shared" si="30"/>
        <v>1.1052187108635108</v>
      </c>
      <c r="AL16">
        <f t="shared" si="9"/>
        <v>-236.51825478983218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-103.75836997925863</v>
      </c>
      <c r="AR16">
        <f t="shared" si="14"/>
        <v>-112.90049113893409</v>
      </c>
      <c r="AS16">
        <f t="shared" si="15"/>
        <v>10.464045045157889</v>
      </c>
      <c r="AT16">
        <f t="shared" si="16"/>
        <v>0.47644567781672204</v>
      </c>
      <c r="AU16">
        <f t="shared" si="17"/>
        <v>-101.96000041595948</v>
      </c>
      <c r="AW16">
        <v>13</v>
      </c>
      <c r="AX16">
        <f>IF(Z16&gt;0, (R16*SUMPRODUCT(K16:$K$98, X16:$X$98)-K16*$AZ$3)/Z16, 0)</f>
        <v>154.8901480579963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100000</v>
      </c>
      <c r="S17">
        <f t="shared" si="1"/>
        <v>139.34644153602625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131.39099337389735</v>
      </c>
      <c r="AC17">
        <f t="shared" si="2"/>
        <v>116.68530527529265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-242.66109335280851</v>
      </c>
      <c r="AI17">
        <f t="shared" si="7"/>
        <v>-263.59548248916929</v>
      </c>
      <c r="AJ17">
        <f t="shared" si="8"/>
        <v>14.705688098604696</v>
      </c>
      <c r="AK17">
        <f t="shared" si="30"/>
        <v>1.8131957085597834</v>
      </c>
      <c r="AL17">
        <f t="shared" si="9"/>
        <v>-247.0765986820048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-98.334367085304976</v>
      </c>
      <c r="AR17">
        <f t="shared" si="14"/>
        <v>-106.81767966582046</v>
      </c>
      <c r="AS17">
        <f t="shared" si="15"/>
        <v>5.9592352105152928</v>
      </c>
      <c r="AT17">
        <f t="shared" si="16"/>
        <v>0.73476736603912529</v>
      </c>
      <c r="AU17">
        <f t="shared" si="17"/>
        <v>-100.12367708926604</v>
      </c>
      <c r="AW17">
        <v>14</v>
      </c>
      <c r="AX17">
        <f>IF(Z17&gt;0, (R17*SUMPRODUCT(K17:$K$98, X17:$X$98)-K17*$AZ$3)/Z17, 0)</f>
        <v>139.34644153602625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100000</v>
      </c>
      <c r="S18">
        <f t="shared" si="1"/>
        <v>135.0345093943485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116.68530527529265</v>
      </c>
      <c r="AC18">
        <f t="shared" si="2"/>
        <v>111.61334986887096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-244.75432685020516</v>
      </c>
      <c r="AI18">
        <f t="shared" si="7"/>
        <v>-265.41818351348974</v>
      </c>
      <c r="AJ18">
        <f t="shared" si="8"/>
        <v>5.0719554064216936</v>
      </c>
      <c r="AK18">
        <f t="shared" si="30"/>
        <v>2.5204025939463213</v>
      </c>
      <c r="AL18">
        <f t="shared" si="9"/>
        <v>-257.82582551312174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-92.555631860625482</v>
      </c>
      <c r="AR18">
        <f t="shared" si="14"/>
        <v>-100.36981980476027</v>
      </c>
      <c r="AS18">
        <f t="shared" si="15"/>
        <v>1.9179968887642236</v>
      </c>
      <c r="AT18">
        <f t="shared" si="16"/>
        <v>0.95310860334098191</v>
      </c>
      <c r="AU18">
        <f t="shared" si="17"/>
        <v>-97.498714312655082</v>
      </c>
      <c r="AW18">
        <v>15</v>
      </c>
      <c r="AX18">
        <f>IF(Z18&gt;0, (R18*SUMPRODUCT(K18:$K$98, X18:$X$98)-K18*$AZ$3)/Z18, 0)</f>
        <v>135.0345093943485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100000</v>
      </c>
      <c r="S19">
        <f t="shared" si="1"/>
        <v>131.0126139448011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111.61334986887096</v>
      </c>
      <c r="AC19">
        <f t="shared" si="2"/>
        <v>106.88220279168809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-247.26007199409071</v>
      </c>
      <c r="AI19">
        <f t="shared" si="7"/>
        <v>-267.65547507274391</v>
      </c>
      <c r="AJ19">
        <f t="shared" si="8"/>
        <v>4.7311470771828681</v>
      </c>
      <c r="AK19">
        <f t="shared" si="30"/>
        <v>2.4889777020758221</v>
      </c>
      <c r="AL19">
        <f t="shared" si="9"/>
        <v>-260.43535029348521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-87.198729499616576</v>
      </c>
      <c r="AR19">
        <f t="shared" si="14"/>
        <v>-94.391371731531933</v>
      </c>
      <c r="AS19">
        <f t="shared" si="15"/>
        <v>1.6684861849268979</v>
      </c>
      <c r="AT19">
        <f t="shared" si="16"/>
        <v>0.87776280101978543</v>
      </c>
      <c r="AU19">
        <f t="shared" si="17"/>
        <v>-91.845122745585243</v>
      </c>
      <c r="AW19">
        <v>16</v>
      </c>
      <c r="AX19">
        <f>IF(Z19&gt;0, (R19*SUMPRODUCT(K19:$K$98, X19:$X$98)-K19*$AZ$3)/Z19, 0)</f>
        <v>131.0126139448011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100000</v>
      </c>
      <c r="S20">
        <f t="shared" si="1"/>
        <v>102.14876674406537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106.88220279168809</v>
      </c>
      <c r="AC20">
        <f t="shared" si="2"/>
        <v>82.245806427715479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-250.08459821466701</v>
      </c>
      <c r="AI20">
        <f t="shared" si="7"/>
        <v>-270.21352611298005</v>
      </c>
      <c r="AJ20">
        <f t="shared" si="8"/>
        <v>24.636396363972608</v>
      </c>
      <c r="AK20">
        <f t="shared" si="30"/>
        <v>0.45959347200425876</v>
      </c>
      <c r="AL20">
        <f t="shared" si="9"/>
        <v>-245.11753627700318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-83.65249628284792</v>
      </c>
      <c r="AR20">
        <f t="shared" si="14"/>
        <v>-90.385558127568075</v>
      </c>
      <c r="AS20">
        <f t="shared" si="15"/>
        <v>8.2407955946609697</v>
      </c>
      <c r="AT20">
        <f t="shared" si="16"/>
        <v>0.15373254283918802</v>
      </c>
      <c r="AU20">
        <f t="shared" si="17"/>
        <v>-81.991029990067915</v>
      </c>
      <c r="AW20">
        <v>17</v>
      </c>
      <c r="AX20">
        <f>IF(Z20&gt;0, (R20*SUMPRODUCT(K20:$K$98, X20:$X$98)-K20*$AZ$3)/Z20, 0)</f>
        <v>102.14876674406537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100000</v>
      </c>
      <c r="S21">
        <f t="shared" si="1"/>
        <v>69.380547766219792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82.245806427715479</v>
      </c>
      <c r="AC21">
        <f t="shared" si="2"/>
        <v>55.127637732667154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-253.64687488656702</v>
      </c>
      <c r="AI21">
        <f t="shared" si="7"/>
        <v>-273.51110178717528</v>
      </c>
      <c r="AJ21">
        <f t="shared" si="8"/>
        <v>27.118168695048325</v>
      </c>
      <c r="AK21">
        <f t="shared" si="30"/>
        <v>0.13159329028434477</v>
      </c>
      <c r="AL21">
        <f t="shared" si="9"/>
        <v>-246.26133980184261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-80.680930399624614</v>
      </c>
      <c r="AR21">
        <f t="shared" si="14"/>
        <v>-86.999416715401424</v>
      </c>
      <c r="AS21">
        <f t="shared" si="15"/>
        <v>8.6258467880943872</v>
      </c>
      <c r="AT21">
        <f t="shared" si="16"/>
        <v>4.1857677526036384E-2</v>
      </c>
      <c r="AU21">
        <f t="shared" si="17"/>
        <v>-78.331712249781006</v>
      </c>
      <c r="AW21">
        <v>18</v>
      </c>
      <c r="AX21">
        <f>IF(Z21&gt;0, (R21*SUMPRODUCT(K21:$K$98, X21:$X$98)-K21*$AZ$3)/Z21, 0)</f>
        <v>69.380547766219792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100000</v>
      </c>
      <c r="S22">
        <f t="shared" si="1"/>
        <v>60.046817191789046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55.127637732667154</v>
      </c>
      <c r="AC22">
        <f t="shared" si="2"/>
        <v>47.079276668622697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-258.05521818291055</v>
      </c>
      <c r="AI22">
        <f t="shared" si="7"/>
        <v>-277.656289009967</v>
      </c>
      <c r="AJ22">
        <f t="shared" si="8"/>
        <v>8.0483610640444567</v>
      </c>
      <c r="AK22">
        <f t="shared" si="30"/>
        <v>1.1576803923860104</v>
      </c>
      <c r="AL22">
        <f t="shared" si="9"/>
        <v>-268.45024755353654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-76.641598917752873</v>
      </c>
      <c r="AR22">
        <f t="shared" si="14"/>
        <v>-82.463056120842325</v>
      </c>
      <c r="AS22">
        <f t="shared" si="15"/>
        <v>2.3903382576768353</v>
      </c>
      <c r="AT22">
        <f t="shared" si="16"/>
        <v>0.34382748364075205</v>
      </c>
      <c r="AU22">
        <f t="shared" si="17"/>
        <v>-79.728890379524742</v>
      </c>
      <c r="AW22">
        <v>19</v>
      </c>
      <c r="AX22">
        <f>IF(Z22&gt;0, (R22*SUMPRODUCT(K22:$K$98, X22:$X$98)-K22*$AZ$3)/Z22, 0)</f>
        <v>60.046817191789046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100000</v>
      </c>
      <c r="S23">
        <f t="shared" si="1"/>
        <v>103.47338530060104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47.079276668622697</v>
      </c>
      <c r="AC23">
        <f t="shared" si="2"/>
        <v>80.044170712006576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-262.98529356240033</v>
      </c>
      <c r="AI23">
        <f t="shared" si="7"/>
        <v>-282.32460735779563</v>
      </c>
      <c r="AJ23">
        <f t="shared" si="8"/>
        <v>-32.964894043383879</v>
      </c>
      <c r="AK23">
        <f t="shared" si="30"/>
        <v>3.2955493668035891</v>
      </c>
      <c r="AL23">
        <f t="shared" si="9"/>
        <v>-311.99395203437592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-69.737335718585442</v>
      </c>
      <c r="AR23">
        <f t="shared" si="14"/>
        <v>-74.865653733815236</v>
      </c>
      <c r="AS23">
        <f t="shared" si="15"/>
        <v>-8.7414921636505394</v>
      </c>
      <c r="AT23">
        <f t="shared" si="16"/>
        <v>0.87389994115934067</v>
      </c>
      <c r="AU23">
        <f t="shared" si="17"/>
        <v>-82.733245956306433</v>
      </c>
      <c r="AW23">
        <v>20</v>
      </c>
      <c r="AX23">
        <f>IF(Z23&gt;0, (R23*SUMPRODUCT(K23:$K$98, X23:$X$98)-K23*$AZ$3)/Z23, 0)</f>
        <v>103.47338530060104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100000</v>
      </c>
      <c r="S24">
        <f t="shared" si="1"/>
        <v>141.74157035232838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80.044170712006576</v>
      </c>
      <c r="AC24">
        <f t="shared" si="2"/>
        <v>108.1697751372934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-268.89730008765912</v>
      </c>
      <c r="AI24">
        <f t="shared" si="7"/>
        <v>-287.9759964200785</v>
      </c>
      <c r="AJ24">
        <f t="shared" si="8"/>
        <v>-28.125604425286824</v>
      </c>
      <c r="AK24">
        <f t="shared" si="30"/>
        <v>5.6030919498404606</v>
      </c>
      <c r="AL24">
        <f t="shared" si="9"/>
        <v>-310.49850889552488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-63.665229268747922</v>
      </c>
      <c r="AR24">
        <f t="shared" si="14"/>
        <v>-68.182379778464195</v>
      </c>
      <c r="AS24">
        <f t="shared" si="15"/>
        <v>-6.6591336301043675</v>
      </c>
      <c r="AT24">
        <f t="shared" si="16"/>
        <v>1.3266110648347127</v>
      </c>
      <c r="AU24">
        <f t="shared" si="17"/>
        <v>-73.514902343733866</v>
      </c>
      <c r="AW24">
        <v>21</v>
      </c>
      <c r="AX24">
        <f>IF(Z24&gt;0, (R24*SUMPRODUCT(K24:$K$98, X24:$X$98)-K24*$AZ$3)/Z24, 0)</f>
        <v>141.74157035232838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100000</v>
      </c>
      <c r="S25">
        <f t="shared" si="1"/>
        <v>175.19856737046121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108.1697751372934</v>
      </c>
      <c r="AC25">
        <f t="shared" si="2"/>
        <v>131.88217099700353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-275.81018143741193</v>
      </c>
      <c r="AI25">
        <f t="shared" si="7"/>
        <v>-294.62913826114777</v>
      </c>
      <c r="AJ25">
        <f t="shared" si="8"/>
        <v>-23.712395859710128</v>
      </c>
      <c r="AK25">
        <f t="shared" si="30"/>
        <v>7.5718842596105382</v>
      </c>
      <c r="AL25">
        <f t="shared" si="9"/>
        <v>-310.76964986124733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-58.305313796327638</v>
      </c>
      <c r="AR25">
        <f t="shared" si="14"/>
        <v>-62.283575864859905</v>
      </c>
      <c r="AS25">
        <f t="shared" si="15"/>
        <v>-5.0127180739224286</v>
      </c>
      <c r="AT25">
        <f t="shared" si="16"/>
        <v>1.6006700169125165</v>
      </c>
      <c r="AU25">
        <f t="shared" si="17"/>
        <v>-65.69562392186981</v>
      </c>
      <c r="AW25">
        <v>22</v>
      </c>
      <c r="AX25">
        <f>IF(Z25&gt;0, (R25*SUMPRODUCT(K25:$K$98, X25:$X$98)-K25*$AZ$3)/Z25, 0)</f>
        <v>175.19856737046121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100000</v>
      </c>
      <c r="S26">
        <f t="shared" si="1"/>
        <v>204.19202443755611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131.88217099700353</v>
      </c>
      <c r="AC26">
        <f t="shared" si="2"/>
        <v>151.59259392251295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-282.85599698851576</v>
      </c>
      <c r="AI26">
        <f t="shared" si="7"/>
        <v>-301.41605024476712</v>
      </c>
      <c r="AJ26">
        <f t="shared" si="8"/>
        <v>-19.71042292550942</v>
      </c>
      <c r="AK26">
        <f t="shared" si="30"/>
        <v>9.2317519697902473</v>
      </c>
      <c r="AL26">
        <f t="shared" si="9"/>
        <v>-311.89472120048629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-53.388191711230249</v>
      </c>
      <c r="AR26">
        <f t="shared" si="14"/>
        <v>-56.891344170308649</v>
      </c>
      <c r="AS26">
        <f t="shared" si="15"/>
        <v>-3.7202811644797804</v>
      </c>
      <c r="AT26">
        <f t="shared" si="16"/>
        <v>1.7424645375777559</v>
      </c>
      <c r="AU26">
        <f t="shared" si="17"/>
        <v>-58.869160797210668</v>
      </c>
      <c r="AW26">
        <v>23</v>
      </c>
      <c r="AX26">
        <f>IF(Z26&gt;0, (R26*SUMPRODUCT(K26:$K$98, X26:$X$98)-K26*$AZ$3)/Z26, 0)</f>
        <v>204.19202443755611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100000</v>
      </c>
      <c r="S27">
        <f t="shared" si="1"/>
        <v>229.29557971039156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151.59259392251295</v>
      </c>
      <c r="AC27">
        <f t="shared" si="2"/>
        <v>167.86130999863713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-290.42058629337112</v>
      </c>
      <c r="AI27">
        <f t="shared" si="7"/>
        <v>-308.72243387048661</v>
      </c>
      <c r="AJ27">
        <f t="shared" si="8"/>
        <v>-16.268716076124178</v>
      </c>
      <c r="AK27">
        <f t="shared" si="30"/>
        <v>10.611481574575908</v>
      </c>
      <c r="AL27">
        <f t="shared" si="9"/>
        <v>-314.37966837203487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-48.942843275995109</v>
      </c>
      <c r="AR27">
        <f t="shared" si="14"/>
        <v>-52.027144113825763</v>
      </c>
      <c r="AS27">
        <f t="shared" si="15"/>
        <v>-2.7416693540143231</v>
      </c>
      <c r="AT27">
        <f t="shared" si="16"/>
        <v>1.788289481331554</v>
      </c>
      <c r="AU27">
        <f t="shared" si="17"/>
        <v>-52.98052398650853</v>
      </c>
      <c r="AW27">
        <v>24</v>
      </c>
      <c r="AX27">
        <f>IF(Z27&gt;0, (R27*SUMPRODUCT(K27:$K$98, X27:$X$98)-K27*$AZ$3)/Z27, 0)</f>
        <v>229.29557971039156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100000</v>
      </c>
      <c r="S28">
        <f t="shared" si="1"/>
        <v>250.92921865505178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167.86130999863713</v>
      </c>
      <c r="AC28">
        <f t="shared" si="2"/>
        <v>181.11213438992286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-298.73395688439672</v>
      </c>
      <c r="AI28">
        <f t="shared" si="7"/>
        <v>-316.77810249651998</v>
      </c>
      <c r="AJ28">
        <f t="shared" si="8"/>
        <v>-13.250824391285732</v>
      </c>
      <c r="AK28">
        <f t="shared" si="30"/>
        <v>11.750291699904601</v>
      </c>
      <c r="AL28">
        <f t="shared" si="9"/>
        <v>-318.2786351879011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-44.949862381414974</v>
      </c>
      <c r="AR28">
        <f t="shared" si="14"/>
        <v>-47.664926549259214</v>
      </c>
      <c r="AS28">
        <f t="shared" si="15"/>
        <v>-1.9938233304327133</v>
      </c>
      <c r="AT28">
        <f t="shared" si="16"/>
        <v>1.7680413715290684</v>
      </c>
      <c r="AU28">
        <f t="shared" si="17"/>
        <v>-47.890708508162859</v>
      </c>
      <c r="AW28">
        <v>25</v>
      </c>
      <c r="AX28">
        <f>IF(Z28&gt;0, (R28*SUMPRODUCT(K28:$K$98, X28:$X$98)-K28*$AZ$3)/Z28, 0)</f>
        <v>250.92921865505178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100000</v>
      </c>
      <c r="S29">
        <f t="shared" si="1"/>
        <v>269.43653578138668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181.11213438992286</v>
      </c>
      <c r="AC29">
        <f t="shared" si="2"/>
        <v>191.69233242572295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-309.18232099853259</v>
      </c>
      <c r="AI29">
        <f t="shared" si="7"/>
        <v>-326.96872957428496</v>
      </c>
      <c r="AJ29">
        <f t="shared" si="8"/>
        <v>-10.580198035800095</v>
      </c>
      <c r="AK29">
        <f t="shared" si="30"/>
        <v>12.677849407294602</v>
      </c>
      <c r="AL29">
        <f t="shared" si="9"/>
        <v>-324.87107820279044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-41.537504894090084</v>
      </c>
      <c r="AR29">
        <f t="shared" si="14"/>
        <v>-43.927043309086024</v>
      </c>
      <c r="AS29">
        <f t="shared" si="15"/>
        <v>-1.4214105977119387</v>
      </c>
      <c r="AT29">
        <f t="shared" si="16"/>
        <v>1.7032223255887129</v>
      </c>
      <c r="AU29">
        <f t="shared" si="17"/>
        <v>-43.645231581209252</v>
      </c>
      <c r="AW29">
        <v>26</v>
      </c>
      <c r="AX29">
        <f>IF(Z29&gt;0, (R29*SUMPRODUCT(K29:$K$98, X29:$X$98)-K29*$AZ$3)/Z29, 0)</f>
        <v>269.43653578138668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100000</v>
      </c>
      <c r="S30">
        <f t="shared" si="1"/>
        <v>284.87210648467033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191.69233242572295</v>
      </c>
      <c r="AC30">
        <f t="shared" si="2"/>
        <v>199.73523861843205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-320.17449253917067</v>
      </c>
      <c r="AI30">
        <f t="shared" si="7"/>
        <v>-337.70299340603077</v>
      </c>
      <c r="AJ30">
        <f t="shared" si="8"/>
        <v>-8.042906192709097</v>
      </c>
      <c r="AK30">
        <f t="shared" si="30"/>
        <v>13.418463269800608</v>
      </c>
      <c r="AL30">
        <f t="shared" si="9"/>
        <v>-332.32743632893926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-38.405591618983522</v>
      </c>
      <c r="AR30">
        <f t="shared" si="14"/>
        <v>-40.508171498619838</v>
      </c>
      <c r="AS30">
        <f t="shared" si="15"/>
        <v>-0.96476320839077689</v>
      </c>
      <c r="AT30">
        <f t="shared" si="16"/>
        <v>1.6095723816326324</v>
      </c>
      <c r="AU30">
        <f t="shared" si="17"/>
        <v>-39.863362325377985</v>
      </c>
      <c r="AW30">
        <v>27</v>
      </c>
      <c r="AX30">
        <f>IF(Z30&gt;0, (R30*SUMPRODUCT(K30:$K$98, X30:$X$98)-K30*$AZ$3)/Z30, 0)</f>
        <v>284.87210648467033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100000</v>
      </c>
      <c r="S31">
        <f t="shared" si="1"/>
        <v>297.61306620723303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199.73523861843205</v>
      </c>
      <c r="AC31">
        <f t="shared" si="2"/>
        <v>205.59787118409059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-330.59033090911981</v>
      </c>
      <c r="AI31">
        <f t="shared" si="7"/>
        <v>-347.86089918458401</v>
      </c>
      <c r="AJ31">
        <f t="shared" si="8"/>
        <v>-5.8626325656585436</v>
      </c>
      <c r="AK31">
        <f t="shared" si="30"/>
        <v>13.981466703290245</v>
      </c>
      <c r="AL31">
        <f t="shared" si="9"/>
        <v>-339.74206504695229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-35.40624369885856</v>
      </c>
      <c r="AR31">
        <f t="shared" si="14"/>
        <v>-37.255922567255233</v>
      </c>
      <c r="AS31">
        <f t="shared" si="15"/>
        <v>-0.62788828930884077</v>
      </c>
      <c r="AT31">
        <f t="shared" si="16"/>
        <v>1.4974158984107024</v>
      </c>
      <c r="AU31">
        <f t="shared" si="17"/>
        <v>-36.386394958153367</v>
      </c>
      <c r="AW31">
        <v>28</v>
      </c>
      <c r="AX31">
        <f>IF(Z31&gt;0, (R31*SUMPRODUCT(K31:$K$98, X31:$X$98)-K31*$AZ$3)/Z31, 0)</f>
        <v>297.61306620723303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100000</v>
      </c>
      <c r="S32">
        <f t="shared" si="1"/>
        <v>308.18353351986485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205.59787118409059</v>
      </c>
      <c r="AC32">
        <f t="shared" si="2"/>
        <v>209.71682765009112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-342.1210459237156</v>
      </c>
      <c r="AI32">
        <f t="shared" si="7"/>
        <v>-359.1333782549442</v>
      </c>
      <c r="AJ32">
        <f t="shared" si="8"/>
        <v>-4.118956466000526</v>
      </c>
      <c r="AK32">
        <f t="shared" si="30"/>
        <v>14.391850982886343</v>
      </c>
      <c r="AL32">
        <f t="shared" si="9"/>
        <v>-348.86048373805841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-32.715342811287414</v>
      </c>
      <c r="AR32">
        <f t="shared" si="14"/>
        <v>-34.342147975328068</v>
      </c>
      <c r="AS32">
        <f t="shared" si="15"/>
        <v>-0.39387542630166827</v>
      </c>
      <c r="AT32">
        <f t="shared" si="16"/>
        <v>1.3762214988056438</v>
      </c>
      <c r="AU32">
        <f t="shared" si="17"/>
        <v>-33.359801902824096</v>
      </c>
      <c r="AW32">
        <v>29</v>
      </c>
      <c r="AX32">
        <f>IF(Z32&gt;0, (R32*SUMPRODUCT(K32:$K$98, X32:$X$98)-K32*$AZ$3)/Z32, 0)</f>
        <v>308.18353351986485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100000</v>
      </c>
      <c r="S33">
        <f t="shared" si="1"/>
        <v>316.78400310627921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209.71682765009112</v>
      </c>
      <c r="AC33">
        <f t="shared" si="2"/>
        <v>212.2918421288563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-354.13830476228992</v>
      </c>
      <c r="AI33">
        <f t="shared" si="7"/>
        <v>-370.89197919401568</v>
      </c>
      <c r="AJ33">
        <f t="shared" si="8"/>
        <v>-2.5750144787651834</v>
      </c>
      <c r="AK33">
        <f t="shared" si="30"/>
        <v>14.68017793550638</v>
      </c>
      <c r="AL33">
        <f t="shared" si="9"/>
        <v>-358.78681573727448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-30.236155189984757</v>
      </c>
      <c r="AR33">
        <f t="shared" si="14"/>
        <v>-31.666575715830344</v>
      </c>
      <c r="AS33">
        <f t="shared" si="15"/>
        <v>-0.21985347630966715</v>
      </c>
      <c r="AT33">
        <f t="shared" si="16"/>
        <v>1.2533864095060361</v>
      </c>
      <c r="AU33">
        <f t="shared" si="17"/>
        <v>-30.633042782633975</v>
      </c>
      <c r="AW33">
        <v>30</v>
      </c>
      <c r="AX33">
        <f>IF(Z33&gt;0, (R33*SUMPRODUCT(K33:$K$98, X33:$X$98)-K33*$AZ$3)/Z33, 0)</f>
        <v>316.78400310627921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100000</v>
      </c>
      <c r="S34">
        <f t="shared" si="1"/>
        <v>323.69608925726834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212.2918421288563</v>
      </c>
      <c r="AC34">
        <f t="shared" si="2"/>
        <v>213.56493451927568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-367.56134290144757</v>
      </c>
      <c r="AI34">
        <f t="shared" si="7"/>
        <v>-384.05559025313073</v>
      </c>
      <c r="AJ34">
        <f t="shared" si="8"/>
        <v>-1.2730923904193787</v>
      </c>
      <c r="AK34">
        <f t="shared" si="30"/>
        <v>14.860428949019942</v>
      </c>
      <c r="AL34">
        <f t="shared" si="9"/>
        <v>-370.46825369453018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-28.019828231039458</v>
      </c>
      <c r="AR34">
        <f t="shared" si="14"/>
        <v>-29.277212845934496</v>
      </c>
      <c r="AS34">
        <f t="shared" si="15"/>
        <v>-9.705000482425305E-2</v>
      </c>
      <c r="AT34">
        <f t="shared" si="16"/>
        <v>1.1328358507568863</v>
      </c>
      <c r="AU34">
        <f t="shared" si="17"/>
        <v>-28.241427000001863</v>
      </c>
      <c r="AW34">
        <v>31</v>
      </c>
      <c r="AX34">
        <f>IF(Z34&gt;0, (R34*SUMPRODUCT(K34:$K$98, X34:$X$98)-K34*$AZ$3)/Z34, 0)</f>
        <v>323.69608925726834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329.06989686977204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213.56493451927568</v>
      </c>
      <c r="AC35">
        <f t="shared" ref="AC35:AC66" si="33">S35*Z35</f>
        <v>213.67836305645417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-383.18419401793437</v>
      </c>
      <c r="AI35">
        <f t="shared" ref="AI35:AI66" si="38">SUM(AE35:AH35)</f>
        <v>-399.41770284759622</v>
      </c>
      <c r="AJ35">
        <f t="shared" ref="AJ35:AJ66" si="39">AB35-AC35</f>
        <v>-0.11342853717849266</v>
      </c>
      <c r="AK35">
        <f t="shared" si="30"/>
        <v>14.949545416349299</v>
      </c>
      <c r="AL35">
        <f t="shared" ref="AL35:AL66" si="40">SUM(AI35:AK35)</f>
        <v>-384.58158596842543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-26.081057878856011</v>
      </c>
      <c r="AR35">
        <f t="shared" ref="AR35:AR66" si="45">AI35*$K35</f>
        <v>-27.185975800766734</v>
      </c>
      <c r="AS35">
        <f t="shared" ref="AS35:AS66" si="46">AJ35*$K35</f>
        <v>-7.7204025882335256E-3</v>
      </c>
      <c r="AT35">
        <f t="shared" ref="AT35:AT66" si="47">AK35*$K35</f>
        <v>1.0175262063344501</v>
      </c>
      <c r="AU35">
        <f t="shared" ref="AU35:AU66" si="48">AL35*$K35</f>
        <v>-26.176169997020516</v>
      </c>
      <c r="AW35">
        <v>32</v>
      </c>
      <c r="AX35">
        <f>IF(Z35&gt;0, (R35*SUMPRODUCT(K35:$K$98, X35:$X$98)-K35*$AZ$3)/Z35, 0)</f>
        <v>329.06989686977204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100000</v>
      </c>
      <c r="S36">
        <f t="shared" si="32"/>
        <v>332.9671461100279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213.67836305645417</v>
      </c>
      <c r="AC36">
        <f t="shared" si="33"/>
        <v>212.71628443493557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-399.62794907595304</v>
      </c>
      <c r="AI36">
        <f t="shared" si="38"/>
        <v>-415.59921583004927</v>
      </c>
      <c r="AJ36">
        <f t="shared" si="39"/>
        <v>0.96207862151860013</v>
      </c>
      <c r="AK36">
        <f t="shared" si="30"/>
        <v>14.957485413951794</v>
      </c>
      <c r="AL36">
        <f t="shared" si="40"/>
        <v>-399.67965179457889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-24.285969647263705</v>
      </c>
      <c r="AR36">
        <f t="shared" si="45"/>
        <v>-25.256566675112261</v>
      </c>
      <c r="AS36">
        <f t="shared" si="46"/>
        <v>5.8466912172955375E-2</v>
      </c>
      <c r="AT36">
        <f t="shared" si="47"/>
        <v>0.9089880665318093</v>
      </c>
      <c r="AU36">
        <f t="shared" si="48"/>
        <v>-24.289111696407495</v>
      </c>
      <c r="AW36">
        <v>33</v>
      </c>
      <c r="AX36">
        <f>IF(Z36&gt;0, (R36*SUMPRODUCT(K36:$K$98, X36:$X$98)-K36*$AZ$3)/Z36, 0)</f>
        <v>332.9671461100279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100000</v>
      </c>
      <c r="S37">
        <f t="shared" si="32"/>
        <v>335.60302768807583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212.71628443493557</v>
      </c>
      <c r="AC37">
        <f t="shared" si="33"/>
        <v>210.85797483886611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-416.63572788207165</v>
      </c>
      <c r="AI37">
        <f t="shared" si="38"/>
        <v>-432.34312303665638</v>
      </c>
      <c r="AJ37">
        <f t="shared" si="39"/>
        <v>1.8583095960694607</v>
      </c>
      <c r="AK37">
        <f t="shared" si="30"/>
        <v>14.890139910445491</v>
      </c>
      <c r="AL37">
        <f t="shared" si="40"/>
        <v>-415.59467353014139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-22.606747334583492</v>
      </c>
      <c r="AR37">
        <f t="shared" si="45"/>
        <v>-23.459034092008832</v>
      </c>
      <c r="AS37">
        <f t="shared" si="46"/>
        <v>0.10083229232723218</v>
      </c>
      <c r="AT37">
        <f t="shared" si="47"/>
        <v>0.80794230596401995</v>
      </c>
      <c r="AU37">
        <f t="shared" si="48"/>
        <v>-22.550259493717579</v>
      </c>
      <c r="AW37">
        <v>34</v>
      </c>
      <c r="AX37">
        <f>IF(Z37&gt;0, (R37*SUMPRODUCT(K37:$K$98, X37:$X$98)-K37*$AZ$3)/Z37, 0)</f>
        <v>335.60302768807583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100000</v>
      </c>
      <c r="S38">
        <f t="shared" si="32"/>
        <v>337.20425684200058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210.85797483886611</v>
      </c>
      <c r="AC38">
        <f t="shared" si="33"/>
        <v>208.27592397856316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-435.77629541338399</v>
      </c>
      <c r="AI38">
        <f t="shared" si="38"/>
        <v>-451.21767254256952</v>
      </c>
      <c r="AJ38">
        <f t="shared" si="39"/>
        <v>2.5820508603029566</v>
      </c>
      <c r="AK38">
        <f t="shared" si="30"/>
        <v>14.76005823872063</v>
      </c>
      <c r="AL38">
        <f t="shared" si="40"/>
        <v>-433.87556344354596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-21.111891776219768</v>
      </c>
      <c r="AR38">
        <f t="shared" si="45"/>
        <v>-21.859974419214183</v>
      </c>
      <c r="AS38">
        <f t="shared" si="46"/>
        <v>0.12509165573519843</v>
      </c>
      <c r="AT38">
        <f t="shared" si="47"/>
        <v>0.71507504062599436</v>
      </c>
      <c r="AU38">
        <f t="shared" si="48"/>
        <v>-21.019807722852992</v>
      </c>
      <c r="AW38">
        <v>35</v>
      </c>
      <c r="AX38">
        <f>IF(Z38&gt;0, (R38*SUMPRODUCT(K38:$K$98, X38:$X$98)-K38*$AZ$3)/Z38, 0)</f>
        <v>337.20425684200058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100000</v>
      </c>
      <c r="S39">
        <f t="shared" si="32"/>
        <v>337.84982546391211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208.27592397856316</v>
      </c>
      <c r="AC39">
        <f t="shared" si="33"/>
        <v>205.04322548295104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-457.2121972927219</v>
      </c>
      <c r="AI39">
        <f t="shared" si="38"/>
        <v>-472.38485760129242</v>
      </c>
      <c r="AJ39">
        <f t="shared" si="39"/>
        <v>3.2326984956121123</v>
      </c>
      <c r="AK39">
        <f t="shared" si="30"/>
        <v>14.579314678499422</v>
      </c>
      <c r="AL39">
        <f t="shared" si="40"/>
        <v>-454.57284442718088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-19.777132969383999</v>
      </c>
      <c r="AR39">
        <f t="shared" si="45"/>
        <v>-20.433440308074218</v>
      </c>
      <c r="AS39">
        <f t="shared" si="46"/>
        <v>0.13983333860342329</v>
      </c>
      <c r="AT39">
        <f t="shared" si="47"/>
        <v>0.63064162921833067</v>
      </c>
      <c r="AU39">
        <f t="shared" si="48"/>
        <v>-19.662965340252462</v>
      </c>
      <c r="AW39">
        <v>36</v>
      </c>
      <c r="AX39">
        <f>IF(Z39&gt;0, (R39*SUMPRODUCT(K39:$K$98, X39:$X$98)-K39*$AZ$3)/Z39, 0)</f>
        <v>337.84982546391211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100000</v>
      </c>
      <c r="S40">
        <f t="shared" si="32"/>
        <v>337.62200181389585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205.04322548295104</v>
      </c>
      <c r="AC40">
        <f t="shared" si="33"/>
        <v>201.22965794268109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-481.6778287451329</v>
      </c>
      <c r="AI40">
        <f t="shared" si="38"/>
        <v>-496.57834299343142</v>
      </c>
      <c r="AJ40">
        <f t="shared" si="39"/>
        <v>3.8135675402699576</v>
      </c>
      <c r="AK40">
        <f t="shared" ref="AK40:AK71" si="61">G40*SUM(AB40:AB40, AE40:AF40)</f>
        <v>14.353025783806574</v>
      </c>
      <c r="AL40">
        <f t="shared" si="40"/>
        <v>-478.41174966935489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-18.60305026681252</v>
      </c>
      <c r="AR40">
        <f t="shared" si="45"/>
        <v>-19.178528312552352</v>
      </c>
      <c r="AS40">
        <f t="shared" si="46"/>
        <v>0.14728514457962469</v>
      </c>
      <c r="AT40">
        <f t="shared" si="47"/>
        <v>0.55433329956793842</v>
      </c>
      <c r="AU40">
        <f t="shared" si="48"/>
        <v>-18.476909868404789</v>
      </c>
      <c r="AW40">
        <v>37</v>
      </c>
      <c r="AX40">
        <f>IF(Z40&gt;0, (R40*SUMPRODUCT(K40:$K$98, X40:$X$98)-K40*$AZ$3)/Z40, 0)</f>
        <v>337.62200181389585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100000</v>
      </c>
      <c r="S41">
        <f t="shared" si="32"/>
        <v>336.56815044678643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201.22965794268109</v>
      </c>
      <c r="AC41">
        <f t="shared" si="33"/>
        <v>196.87979109472028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-509.7732345537687</v>
      </c>
      <c r="AI41">
        <f t="shared" si="38"/>
        <v>-524.39730035094578</v>
      </c>
      <c r="AJ41">
        <f t="shared" si="39"/>
        <v>4.3498668479608114</v>
      </c>
      <c r="AK41">
        <f t="shared" si="61"/>
        <v>14.086076055987677</v>
      </c>
      <c r="AL41">
        <f t="shared" si="40"/>
        <v>-505.96135744699728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-17.578690088844084</v>
      </c>
      <c r="AR41">
        <f t="shared" si="45"/>
        <v>-18.082976903181187</v>
      </c>
      <c r="AS41">
        <f t="shared" si="46"/>
        <v>0.14999799139116038</v>
      </c>
      <c r="AT41">
        <f t="shared" si="47"/>
        <v>0.48573512450657552</v>
      </c>
      <c r="AU41">
        <f t="shared" si="48"/>
        <v>-17.447243787283451</v>
      </c>
      <c r="AW41">
        <v>38</v>
      </c>
      <c r="AX41">
        <f>IF(Z41&gt;0, (R41*SUMPRODUCT(K41:$K$98, X41:$X$98)-K41*$AZ$3)/Z41, 0)</f>
        <v>336.56815044678643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100000</v>
      </c>
      <c r="S42">
        <f t="shared" si="32"/>
        <v>334.72028293812411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196.87979109472028</v>
      </c>
      <c r="AC42">
        <f t="shared" si="33"/>
        <v>192.02715762985099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-541.85884140879966</v>
      </c>
      <c r="AI42">
        <f t="shared" si="38"/>
        <v>-556.20120183765277</v>
      </c>
      <c r="AJ42">
        <f t="shared" si="39"/>
        <v>4.8526334648692853</v>
      </c>
      <c r="AK42">
        <f t="shared" si="61"/>
        <v>13.781585376630421</v>
      </c>
      <c r="AL42">
        <f t="shared" si="40"/>
        <v>-537.566982996153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-16.683133372183345</v>
      </c>
      <c r="AR42">
        <f t="shared" si="45"/>
        <v>-17.12471611222756</v>
      </c>
      <c r="AS42">
        <f t="shared" si="46"/>
        <v>0.14940631233450191</v>
      </c>
      <c r="AT42">
        <f t="shared" si="47"/>
        <v>0.42431720099035203</v>
      </c>
      <c r="AU42">
        <f t="shared" si="48"/>
        <v>-16.550992598902702</v>
      </c>
      <c r="AW42">
        <v>39</v>
      </c>
      <c r="AX42">
        <f>IF(Z42&gt;0, (R42*SUMPRODUCT(K42:$K$98, X42:$X$98)-K42*$AZ$3)/Z42, 0)</f>
        <v>334.72028293812411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100000</v>
      </c>
      <c r="S43">
        <f t="shared" si="32"/>
        <v>332.12523882215453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192.02715762985099</v>
      </c>
      <c r="AC43">
        <f t="shared" si="33"/>
        <v>186.70657481478796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-580.03316676926113</v>
      </c>
      <c r="AI43">
        <f t="shared" si="38"/>
        <v>-594.08709530213343</v>
      </c>
      <c r="AJ43">
        <f t="shared" si="39"/>
        <v>5.3205828150630339</v>
      </c>
      <c r="AK43">
        <f t="shared" si="61"/>
        <v>13.44190103408957</v>
      </c>
      <c r="AL43">
        <f t="shared" si="40"/>
        <v>-575.32461145298078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-15.945063847820123</v>
      </c>
      <c r="AR43">
        <f t="shared" si="45"/>
        <v>-16.331405182432967</v>
      </c>
      <c r="AS43">
        <f t="shared" si="46"/>
        <v>0.14626238214330081</v>
      </c>
      <c r="AT43">
        <f t="shared" si="47"/>
        <v>0.36951674922047933</v>
      </c>
      <c r="AU43">
        <f t="shared" si="48"/>
        <v>-15.815626051069184</v>
      </c>
      <c r="AW43">
        <v>40</v>
      </c>
      <c r="AX43">
        <f>IF(Z43&gt;0, (R43*SUMPRODUCT(K43:$K$98, X43:$X$98)-K43*$AZ$3)/Z43, 0)</f>
        <v>332.12523882215453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100000</v>
      </c>
      <c r="S44">
        <f t="shared" si="32"/>
        <v>328.73976597628564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186.70657481478796</v>
      </c>
      <c r="AC44">
        <f t="shared" si="33"/>
        <v>180.90664539296807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-623.20650741026247</v>
      </c>
      <c r="AI44">
        <f t="shared" si="38"/>
        <v>-636.96409503095344</v>
      </c>
      <c r="AJ44">
        <f t="shared" si="39"/>
        <v>5.7999294218198827</v>
      </c>
      <c r="AK44">
        <f t="shared" si="61"/>
        <v>13.069460237035159</v>
      </c>
      <c r="AL44">
        <f t="shared" si="40"/>
        <v>-618.09470537209836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-15.296335193059335</v>
      </c>
      <c r="AR44">
        <f t="shared" si="45"/>
        <v>-15.634009253249205</v>
      </c>
      <c r="AS44">
        <f t="shared" si="46"/>
        <v>0.14235676854677018</v>
      </c>
      <c r="AT44">
        <f t="shared" si="47"/>
        <v>0.32078427006290028</v>
      </c>
      <c r="AU44">
        <f t="shared" si="48"/>
        <v>-15.170868214639535</v>
      </c>
      <c r="AW44">
        <v>41</v>
      </c>
      <c r="AX44">
        <f>IF(Z44&gt;0, (R44*SUMPRODUCT(K44:$K$98, X44:$X$98)-K44*$AZ$3)/Z44, 0)</f>
        <v>328.73976597628564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100000</v>
      </c>
      <c r="S45">
        <f t="shared" si="32"/>
        <v>324.61276924412095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180.90664539296807</v>
      </c>
      <c r="AC45">
        <f t="shared" si="33"/>
        <v>174.668465937409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-671.79219358687192</v>
      </c>
      <c r="AI45">
        <f t="shared" si="38"/>
        <v>-685.24425728295932</v>
      </c>
      <c r="AJ45">
        <f t="shared" si="39"/>
        <v>6.2381794555590773</v>
      </c>
      <c r="AK45">
        <f t="shared" si="61"/>
        <v>12.663465177507767</v>
      </c>
      <c r="AL45">
        <f t="shared" si="40"/>
        <v>-666.34261264989254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-14.722187433342565</v>
      </c>
      <c r="AR45">
        <f t="shared" si="45"/>
        <v>-15.01698663611635</v>
      </c>
      <c r="AS45">
        <f t="shared" si="46"/>
        <v>0.13670841677574733</v>
      </c>
      <c r="AT45">
        <f t="shared" si="47"/>
        <v>0.27751722880770208</v>
      </c>
      <c r="AU45">
        <f t="shared" si="48"/>
        <v>-14.602760990532902</v>
      </c>
      <c r="AW45">
        <v>42</v>
      </c>
      <c r="AX45">
        <f>IF(Z45&gt;0, (R45*SUMPRODUCT(K45:$K$98, X45:$X$98)-K45*$AZ$3)/Z45, 0)</f>
        <v>324.61276924412095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100000</v>
      </c>
      <c r="S46">
        <f t="shared" si="32"/>
        <v>319.7988958214367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174.668465937409</v>
      </c>
      <c r="AC46">
        <f t="shared" si="33"/>
        <v>168.03391755540594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-726.55193294195965</v>
      </c>
      <c r="AI46">
        <f t="shared" si="38"/>
        <v>-739.68783801785071</v>
      </c>
      <c r="AJ46">
        <f t="shared" si="39"/>
        <v>6.6345483820030609</v>
      </c>
      <c r="AK46">
        <f t="shared" si="61"/>
        <v>12.226792615618631</v>
      </c>
      <c r="AL46">
        <f t="shared" si="40"/>
        <v>-720.82649702022911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-14.216281993444715</v>
      </c>
      <c r="AR46">
        <f t="shared" si="45"/>
        <v>-14.473309361112468</v>
      </c>
      <c r="AS46">
        <f t="shared" si="46"/>
        <v>0.12981675007840424</v>
      </c>
      <c r="AT46">
        <f t="shared" si="47"/>
        <v>0.23923896395839259</v>
      </c>
      <c r="AU46">
        <f t="shared" si="48"/>
        <v>-14.104253647075673</v>
      </c>
      <c r="AW46">
        <v>43</v>
      </c>
      <c r="AX46">
        <f>IF(Z46&gt;0, (R46*SUMPRODUCT(K46:$K$98, X46:$X$98)-K46*$AZ$3)/Z46, 0)</f>
        <v>319.7988958214367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100000</v>
      </c>
      <c r="S47">
        <f t="shared" si="32"/>
        <v>314.32861461558434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168.03391755540594</v>
      </c>
      <c r="AC47">
        <f t="shared" si="33"/>
        <v>161.03874185780009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-785.57772304463424</v>
      </c>
      <c r="AI47">
        <f t="shared" si="38"/>
        <v>-798.38587463900512</v>
      </c>
      <c r="AJ47">
        <f t="shared" si="39"/>
        <v>6.9951756976058448</v>
      </c>
      <c r="AK47">
        <f t="shared" si="61"/>
        <v>11.762374228878416</v>
      </c>
      <c r="AL47">
        <f t="shared" si="40"/>
        <v>-779.62832471252079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-13.724309514242652</v>
      </c>
      <c r="AR47">
        <f t="shared" si="45"/>
        <v>-13.94807227078469</v>
      </c>
      <c r="AS47">
        <f t="shared" si="46"/>
        <v>0.1222080942015157</v>
      </c>
      <c r="AT47">
        <f t="shared" si="47"/>
        <v>0.2054926709400931</v>
      </c>
      <c r="AU47">
        <f t="shared" si="48"/>
        <v>-13.620371505643082</v>
      </c>
      <c r="AW47">
        <v>44</v>
      </c>
      <c r="AX47">
        <f>IF(Z47&gt;0, (R47*SUMPRODUCT(K47:$K$98, X47:$X$98)-K47*$AZ$3)/Z47, 0)</f>
        <v>314.32861461558434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100000</v>
      </c>
      <c r="S48">
        <f t="shared" si="32"/>
        <v>308.31463177047323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161.03874185780009</v>
      </c>
      <c r="AC48">
        <f t="shared" si="33"/>
        <v>153.76184867912787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-848.54772801803097</v>
      </c>
      <c r="AI48">
        <f t="shared" si="38"/>
        <v>-861.01566116445372</v>
      </c>
      <c r="AJ48">
        <f t="shared" si="39"/>
        <v>7.2768931786722248</v>
      </c>
      <c r="AK48">
        <f t="shared" si="61"/>
        <v>11.272711930046007</v>
      </c>
      <c r="AL48">
        <f t="shared" si="40"/>
        <v>-842.46605605573541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-13.236086498717967</v>
      </c>
      <c r="AR48">
        <f t="shared" si="45"/>
        <v>-13.430567770822412</v>
      </c>
      <c r="AS48">
        <f t="shared" si="46"/>
        <v>0.11350874485258139</v>
      </c>
      <c r="AT48">
        <f t="shared" si="47"/>
        <v>0.17583759316605982</v>
      </c>
      <c r="AU48">
        <f t="shared" si="48"/>
        <v>-13.141221432803771</v>
      </c>
      <c r="AW48">
        <v>45</v>
      </c>
      <c r="AX48">
        <f>IF(Z48&gt;0, (R48*SUMPRODUCT(K48:$K$98, X48:$X$98)-K48*$AZ$3)/Z48, 0)</f>
        <v>308.31463177047323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100000</v>
      </c>
      <c r="S49">
        <f t="shared" si="32"/>
        <v>301.86651925591485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153.76184867912787</v>
      </c>
      <c r="AC49">
        <f t="shared" si="33"/>
        <v>146.28238390859769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-913.7213079322562</v>
      </c>
      <c r="AI49">
        <f t="shared" si="38"/>
        <v>-925.8361314202316</v>
      </c>
      <c r="AJ49">
        <f t="shared" si="39"/>
        <v>7.4794647705301713</v>
      </c>
      <c r="AK49">
        <f t="shared" si="61"/>
        <v>10.763329407538951</v>
      </c>
      <c r="AL49">
        <f t="shared" si="40"/>
        <v>-907.59333724216242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-12.725622963316923</v>
      </c>
      <c r="AR49">
        <f t="shared" si="45"/>
        <v>-12.894349110596988</v>
      </c>
      <c r="AS49">
        <f t="shared" si="46"/>
        <v>0.10416835835050424</v>
      </c>
      <c r="AT49">
        <f t="shared" si="47"/>
        <v>0.14990355448783849</v>
      </c>
      <c r="AU49">
        <f t="shared" si="48"/>
        <v>-12.640277197758644</v>
      </c>
      <c r="AW49">
        <v>46</v>
      </c>
      <c r="AX49">
        <f>IF(Z49&gt;0, (R49*SUMPRODUCT(K49:$K$98, X49:$X$98)-K49*$AZ$3)/Z49, 0)</f>
        <v>301.86651925591485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100000</v>
      </c>
      <c r="S50">
        <f t="shared" si="32"/>
        <v>295.14219995800795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146.28238390859769</v>
      </c>
      <c r="AC50">
        <f t="shared" si="33"/>
        <v>138.69660177401991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-981.55608300513563</v>
      </c>
      <c r="AI50">
        <f t="shared" si="38"/>
        <v>-993.30436923748005</v>
      </c>
      <c r="AJ50">
        <f t="shared" si="39"/>
        <v>7.5857821345777836</v>
      </c>
      <c r="AK50">
        <f t="shared" si="61"/>
        <v>10.239766873601839</v>
      </c>
      <c r="AL50">
        <f t="shared" si="40"/>
        <v>-975.47882022930037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-12.205691675776702</v>
      </c>
      <c r="AR50">
        <f t="shared" si="45"/>
        <v>-12.351782115185673</v>
      </c>
      <c r="AS50">
        <f t="shared" si="46"/>
        <v>9.4329523760678713E-2</v>
      </c>
      <c r="AT50">
        <f t="shared" si="47"/>
        <v>0.12733193696723497</v>
      </c>
      <c r="AU50">
        <f t="shared" si="48"/>
        <v>-12.130120654457757</v>
      </c>
      <c r="AW50">
        <v>47</v>
      </c>
      <c r="AX50">
        <f>IF(Z50&gt;0, (R50*SUMPRODUCT(K50:$K$98, X50:$X$98)-K50*$AZ$3)/Z50, 0)</f>
        <v>295.14219995800795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100000</v>
      </c>
      <c r="S51">
        <f t="shared" si="32"/>
        <v>288.28346283390562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138.69660177401991</v>
      </c>
      <c r="AC51">
        <f t="shared" si="33"/>
        <v>131.08005369533174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-1054.0587783957644</v>
      </c>
      <c r="AI51">
        <f t="shared" si="38"/>
        <v>-1065.4260670711865</v>
      </c>
      <c r="AJ51">
        <f t="shared" si="39"/>
        <v>7.6165480786881687</v>
      </c>
      <c r="AK51">
        <f t="shared" si="61"/>
        <v>9.7087621241813942</v>
      </c>
      <c r="AL51">
        <f t="shared" si="40"/>
        <v>-1048.1007568683169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-11.70291587438189</v>
      </c>
      <c r="AR51">
        <f t="shared" si="45"/>
        <v>-11.829123658819439</v>
      </c>
      <c r="AS51">
        <f t="shared" si="46"/>
        <v>8.4564374629784722E-2</v>
      </c>
      <c r="AT51">
        <f t="shared" si="47"/>
        <v>0.10779363419998879</v>
      </c>
      <c r="AU51">
        <f t="shared" si="48"/>
        <v>-11.636765649989666</v>
      </c>
      <c r="AW51">
        <v>48</v>
      </c>
      <c r="AX51">
        <f>IF(Z51&gt;0, (R51*SUMPRODUCT(K51:$K$98, X51:$X$98)-K51*$AZ$3)/Z51, 0)</f>
        <v>288.28346283390562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100000</v>
      </c>
      <c r="S52">
        <f t="shared" si="32"/>
        <v>281.36947683506435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131.08005369533174</v>
      </c>
      <c r="AC52">
        <f t="shared" si="33"/>
        <v>123.47458746120746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-1131.0295818152713</v>
      </c>
      <c r="AI52">
        <f t="shared" si="38"/>
        <v>-1142.0004402084853</v>
      </c>
      <c r="AJ52">
        <f t="shared" si="39"/>
        <v>7.6054662341242789</v>
      </c>
      <c r="AK52">
        <f t="shared" si="61"/>
        <v>9.1756037586732226</v>
      </c>
      <c r="AL52">
        <f t="shared" si="40"/>
        <v>-1125.2193702156876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-11.212054365736265</v>
      </c>
      <c r="AR52">
        <f t="shared" si="45"/>
        <v>-11.320810018745879</v>
      </c>
      <c r="AS52">
        <f t="shared" si="46"/>
        <v>7.5394050045014926E-2</v>
      </c>
      <c r="AT52">
        <f t="shared" si="47"/>
        <v>9.0959042835628445E-2</v>
      </c>
      <c r="AU52">
        <f t="shared" si="48"/>
        <v>-11.154456925865233</v>
      </c>
      <c r="AW52">
        <v>49</v>
      </c>
      <c r="AX52">
        <f>IF(Z52&gt;0, (R52*SUMPRODUCT(K52:$K$98, X52:$X$98)-K52*$AZ$3)/Z52, 0)</f>
        <v>281.36947683506435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100000</v>
      </c>
      <c r="S53">
        <f t="shared" si="32"/>
        <v>274.48613317446109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123.47458746120746</v>
      </c>
      <c r="AC53">
        <f t="shared" si="33"/>
        <v>115.92097027427265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-1212.604151024246</v>
      </c>
      <c r="AI53">
        <f t="shared" si="38"/>
        <v>-1223.1621497957717</v>
      </c>
      <c r="AJ53">
        <f t="shared" si="39"/>
        <v>7.5536171869348152</v>
      </c>
      <c r="AK53">
        <f t="shared" si="61"/>
        <v>8.6432211222845226</v>
      </c>
      <c r="AL53">
        <f t="shared" si="40"/>
        <v>-1206.9653114865523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-10.732780780951034</v>
      </c>
      <c r="AR53">
        <f t="shared" si="45"/>
        <v>-10.826229814755365</v>
      </c>
      <c r="AS53">
        <f t="shared" si="46"/>
        <v>6.6857199278195764E-2</v>
      </c>
      <c r="AT53">
        <f t="shared" si="47"/>
        <v>7.6501302975426233E-2</v>
      </c>
      <c r="AU53">
        <f t="shared" si="48"/>
        <v>-10.682871312501742</v>
      </c>
      <c r="AW53">
        <v>50</v>
      </c>
      <c r="AX53">
        <f>IF(Z53&gt;0, (R53*SUMPRODUCT(K53:$K$98, X53:$X$98)-K53*$AZ$3)/Z53, 0)</f>
        <v>274.48613317446109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100000</v>
      </c>
      <c r="S54">
        <f t="shared" si="32"/>
        <v>267.67729610544427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115.92097027427265</v>
      </c>
      <c r="AC54">
        <f t="shared" si="33"/>
        <v>108.45465126010862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-1292.7344615040906</v>
      </c>
      <c r="AI54">
        <f t="shared" si="38"/>
        <v>-1302.8636966725251</v>
      </c>
      <c r="AJ54">
        <f t="shared" si="39"/>
        <v>7.4663190141640285</v>
      </c>
      <c r="AK54">
        <f t="shared" si="61"/>
        <v>8.1144679191990861</v>
      </c>
      <c r="AL54">
        <f t="shared" si="40"/>
        <v>-1287.2829097391618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-10.216085335539418</v>
      </c>
      <c r="AR54">
        <f t="shared" si="45"/>
        <v>-10.296133585157575</v>
      </c>
      <c r="AS54">
        <f t="shared" si="46"/>
        <v>5.9004037149526317E-2</v>
      </c>
      <c r="AT54">
        <f t="shared" si="47"/>
        <v>6.4126159844600475E-2</v>
      </c>
      <c r="AU54">
        <f t="shared" si="48"/>
        <v>-10.173003388163448</v>
      </c>
      <c r="AW54">
        <v>51</v>
      </c>
      <c r="AX54">
        <f>IF(Z54&gt;0, (R54*SUMPRODUCT(K54:$K$98, X54:$X$98)-K54*$AZ$3)/Z54, 0)</f>
        <v>267.67729610544427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100000</v>
      </c>
      <c r="S55">
        <f t="shared" si="32"/>
        <v>261.07582574958008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108.45465126010862</v>
      </c>
      <c r="AC55">
        <f t="shared" si="33"/>
        <v>101.15504964491468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-1366.3036027744854</v>
      </c>
      <c r="AI55">
        <f t="shared" si="38"/>
        <v>-1375.989969690542</v>
      </c>
      <c r="AJ55">
        <f t="shared" si="39"/>
        <v>7.2996016151939358</v>
      </c>
      <c r="AK55">
        <f t="shared" si="61"/>
        <v>7.5918255882076044</v>
      </c>
      <c r="AL55">
        <f t="shared" si="40"/>
        <v>-1361.0985424871403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-9.6406069403502919</v>
      </c>
      <c r="AR55">
        <f t="shared" si="45"/>
        <v>-9.708953723545541</v>
      </c>
      <c r="AS55">
        <f t="shared" si="46"/>
        <v>5.1505821876139904E-2</v>
      </c>
      <c r="AT55">
        <f t="shared" si="47"/>
        <v>5.3567747539405033E-2</v>
      </c>
      <c r="AU55">
        <f t="shared" si="48"/>
        <v>-9.6038801541299943</v>
      </c>
      <c r="AW55">
        <v>52</v>
      </c>
      <c r="AX55">
        <f>IF(Z55&gt;0, (R55*SUMPRODUCT(K55:$K$98, X55:$X$98)-K55*$AZ$3)/Z55, 0)</f>
        <v>261.07582574958008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100000</v>
      </c>
      <c r="S56">
        <f t="shared" si="32"/>
        <v>257.2199342159077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101.15504964491468</v>
      </c>
      <c r="AC56">
        <f t="shared" si="33"/>
        <v>94.118446026301541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-1767.3629226088394</v>
      </c>
      <c r="AI56">
        <f t="shared" si="38"/>
        <v>-1776.5105851250833</v>
      </c>
      <c r="AJ56">
        <f t="shared" si="39"/>
        <v>7.0366036186131424</v>
      </c>
      <c r="AK56">
        <f t="shared" si="61"/>
        <v>7.0808534751440284</v>
      </c>
      <c r="AL56">
        <f t="shared" si="40"/>
        <v>-1762.3931280313261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-11.134350284868061</v>
      </c>
      <c r="AR56">
        <f t="shared" si="45"/>
        <v>-11.191980371728357</v>
      </c>
      <c r="AS56">
        <f t="shared" si="46"/>
        <v>4.4330458958456491E-2</v>
      </c>
      <c r="AT56">
        <f t="shared" si="47"/>
        <v>4.4609232150067166E-2</v>
      </c>
      <c r="AU56">
        <f t="shared" si="48"/>
        <v>-11.103040680619834</v>
      </c>
      <c r="AW56">
        <v>53</v>
      </c>
      <c r="AX56">
        <f>IF(Z56&gt;0, (R56*SUMPRODUCT(K56:$K$98, X56:$X$98)-K56*$AZ$3)/Z56, 0)</f>
        <v>257.2199342159077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100000</v>
      </c>
      <c r="S57">
        <f t="shared" si="32"/>
        <v>250.27893565936887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94.118446026301541</v>
      </c>
      <c r="AC57">
        <f t="shared" si="33"/>
        <v>85.309098707270152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-2139.134848385816</v>
      </c>
      <c r="AI57">
        <f t="shared" si="38"/>
        <v>-2147.6562505648008</v>
      </c>
      <c r="AJ57">
        <f t="shared" si="39"/>
        <v>8.8093473190313887</v>
      </c>
      <c r="AK57">
        <f t="shared" si="61"/>
        <v>6.5882912218411089</v>
      </c>
      <c r="AL57">
        <f t="shared" si="40"/>
        <v>-2132.258612023928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-12.032594480074385</v>
      </c>
      <c r="AR57">
        <f t="shared" si="45"/>
        <v>-12.080527211804093</v>
      </c>
      <c r="AS57">
        <f t="shared" si="46"/>
        <v>4.9552417887082666E-2</v>
      </c>
      <c r="AT57">
        <f t="shared" si="47"/>
        <v>3.705901787765644E-2</v>
      </c>
      <c r="AU57">
        <f t="shared" si="48"/>
        <v>-11.993915776039351</v>
      </c>
      <c r="AW57">
        <v>54</v>
      </c>
      <c r="AX57">
        <f>IF(Z57&gt;0, (R57*SUMPRODUCT(K57:$K$98, X57:$X$98)-K57*$AZ$3)/Z57, 0)</f>
        <v>250.27893565936887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100000</v>
      </c>
      <c r="S58">
        <f t="shared" si="32"/>
        <v>240.97681440746692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85.309098707270152</v>
      </c>
      <c r="AC58">
        <f t="shared" si="33"/>
        <v>75.352399732407122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-2475.1884104589749</v>
      </c>
      <c r="AI58">
        <f t="shared" si="38"/>
        <v>-2483.0058015135551</v>
      </c>
      <c r="AJ58">
        <f t="shared" si="39"/>
        <v>9.9566989748630306</v>
      </c>
      <c r="AK58">
        <f t="shared" si="61"/>
        <v>5.971636909508911</v>
      </c>
      <c r="AL58">
        <f t="shared" si="40"/>
        <v>-2467.0774656291828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-12.431151458308207</v>
      </c>
      <c r="AR58">
        <f t="shared" si="45"/>
        <v>-12.470412781526139</v>
      </c>
      <c r="AS58">
        <f t="shared" si="46"/>
        <v>5.0005580366446971E-2</v>
      </c>
      <c r="AT58">
        <f t="shared" si="47"/>
        <v>2.9991382701393437E-2</v>
      </c>
      <c r="AU58">
        <f t="shared" si="48"/>
        <v>-12.390415818458298</v>
      </c>
      <c r="AW58">
        <v>55</v>
      </c>
      <c r="AX58">
        <f>IF(Z58&gt;0, (R58*SUMPRODUCT(K58:$K$98, X58:$X$98)-K58*$AZ$3)/Z58, 0)</f>
        <v>240.97681440746692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100000</v>
      </c>
      <c r="S59">
        <f t="shared" si="32"/>
        <v>229.72480852088231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75.352399732407122</v>
      </c>
      <c r="AC59">
        <f t="shared" si="33"/>
        <v>64.774726403751885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-2760.2071790454825</v>
      </c>
      <c r="AI59">
        <f t="shared" si="38"/>
        <v>-2767.2563443947556</v>
      </c>
      <c r="AJ59">
        <f t="shared" si="39"/>
        <v>10.577673328655237</v>
      </c>
      <c r="AK59">
        <f t="shared" si="61"/>
        <v>5.2746679812684993</v>
      </c>
      <c r="AL59">
        <f t="shared" si="40"/>
        <v>-2751.4040030848319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-12.377323823841991</v>
      </c>
      <c r="AR59">
        <f t="shared" si="45"/>
        <v>-12.408933698230452</v>
      </c>
      <c r="AS59">
        <f t="shared" si="46"/>
        <v>4.7432413438203411E-2</v>
      </c>
      <c r="AT59">
        <f t="shared" si="47"/>
        <v>2.3652671496198346E-2</v>
      </c>
      <c r="AU59">
        <f t="shared" si="48"/>
        <v>-12.337848613296051</v>
      </c>
      <c r="AW59">
        <v>56</v>
      </c>
      <c r="AX59">
        <f>IF(Z59&gt;0, (R59*SUMPRODUCT(K59:$K$98, X59:$X$98)-K59*$AZ$3)/Z59, 0)</f>
        <v>229.72480852088231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100000</v>
      </c>
      <c r="S60">
        <f t="shared" si="32"/>
        <v>216.31871853178666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64.774726403751885</v>
      </c>
      <c r="AC60">
        <f t="shared" si="33"/>
        <v>54.052293767100046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-2927.3547443270231</v>
      </c>
      <c r="AI60">
        <f t="shared" si="38"/>
        <v>-2933.6015793367219</v>
      </c>
      <c r="AJ60">
        <f t="shared" si="39"/>
        <v>10.722432636651838</v>
      </c>
      <c r="AK60">
        <f t="shared" si="61"/>
        <v>4.5342308482626326</v>
      </c>
      <c r="AL60">
        <f t="shared" si="40"/>
        <v>-2918.3449158518074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-11.720399201003593</v>
      </c>
      <c r="AR60">
        <f t="shared" si="45"/>
        <v>-11.745409972314572</v>
      </c>
      <c r="AS60">
        <f t="shared" si="46"/>
        <v>4.2929949351362233E-2</v>
      </c>
      <c r="AT60">
        <f t="shared" si="47"/>
        <v>1.8153930853146524E-2</v>
      </c>
      <c r="AU60">
        <f t="shared" si="48"/>
        <v>-11.684326092110064</v>
      </c>
      <c r="AW60">
        <v>57</v>
      </c>
      <c r="AX60">
        <f>IF(Z60&gt;0, (R60*SUMPRODUCT(K60:$K$98, X60:$X$98)-K60*$AZ$3)/Z60, 0)</f>
        <v>216.31871853178666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100000</v>
      </c>
      <c r="S61">
        <f t="shared" si="32"/>
        <v>201.66643516079017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54.052293767100046</v>
      </c>
      <c r="AC61">
        <f t="shared" si="33"/>
        <v>43.809475983230513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-3013.7346012427483</v>
      </c>
      <c r="AI61">
        <f t="shared" si="38"/>
        <v>-3019.1655342520394</v>
      </c>
      <c r="AJ61">
        <f t="shared" si="39"/>
        <v>10.242817783869533</v>
      </c>
      <c r="AK61">
        <f t="shared" si="61"/>
        <v>3.7836605636970035</v>
      </c>
      <c r="AL61">
        <f t="shared" si="40"/>
        <v>-3005.1390559044726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-10.7734309206527</v>
      </c>
      <c r="AR61">
        <f t="shared" si="45"/>
        <v>-10.792845298277777</v>
      </c>
      <c r="AS61">
        <f t="shared" si="46"/>
        <v>3.6615795492359271E-2</v>
      </c>
      <c r="AT61">
        <f t="shared" si="47"/>
        <v>1.3525744998706398E-2</v>
      </c>
      <c r="AU61">
        <f t="shared" si="48"/>
        <v>-10.74270375778671</v>
      </c>
      <c r="AW61">
        <v>58</v>
      </c>
      <c r="AX61">
        <f>IF(Z61&gt;0, (R61*SUMPRODUCT(K61:$K$98, X61:$X$98)-K61*$AZ$3)/Z61, 0)</f>
        <v>201.66643516079017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100000</v>
      </c>
      <c r="S62">
        <f t="shared" si="32"/>
        <v>185.66249562095274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43.809475983230513</v>
      </c>
      <c r="AC62">
        <f t="shared" si="33"/>
        <v>34.355314185018933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-3002.3191318863601</v>
      </c>
      <c r="AI62">
        <f t="shared" si="38"/>
        <v>-3006.9451757825864</v>
      </c>
      <c r="AJ62">
        <f t="shared" si="39"/>
        <v>9.4541617982115795</v>
      </c>
      <c r="AK62">
        <f t="shared" si="61"/>
        <v>3.0666633188261363</v>
      </c>
      <c r="AL62">
        <f t="shared" si="40"/>
        <v>-2994.4243506655484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-9.5826992469604608</v>
      </c>
      <c r="AR62">
        <f t="shared" si="45"/>
        <v>-9.5974644952280297</v>
      </c>
      <c r="AS62">
        <f t="shared" si="46"/>
        <v>3.0175469417017858E-2</v>
      </c>
      <c r="AT62">
        <f t="shared" si="47"/>
        <v>9.7880708162868292E-3</v>
      </c>
      <c r="AU62">
        <f t="shared" si="48"/>
        <v>-9.5575009549947243</v>
      </c>
      <c r="AW62">
        <v>59</v>
      </c>
      <c r="AX62">
        <f>IF(Z62&gt;0, (R62*SUMPRODUCT(K62:$K$98, X62:$X$98)-K62*$AZ$3)/Z62, 0)</f>
        <v>185.66249562095274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100000</v>
      </c>
      <c r="S63">
        <f t="shared" si="32"/>
        <v>168.23257636312718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34.355314185018933</v>
      </c>
      <c r="AC63">
        <f t="shared" si="33"/>
        <v>25.950533797380913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-2893.742172825248</v>
      </c>
      <c r="AI63">
        <f t="shared" si="38"/>
        <v>-2897.598520739306</v>
      </c>
      <c r="AJ63">
        <f t="shared" si="39"/>
        <v>8.40478038763802</v>
      </c>
      <c r="AK63">
        <f t="shared" si="61"/>
        <v>2.4048719929513256</v>
      </c>
      <c r="AL63">
        <f t="shared" si="40"/>
        <v>-2886.7888683587166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-8.246559850398862</v>
      </c>
      <c r="AR63">
        <f t="shared" si="45"/>
        <v>-8.257549635244203</v>
      </c>
      <c r="AS63">
        <f t="shared" si="46"/>
        <v>2.3951865908096961E-2</v>
      </c>
      <c r="AT63">
        <f t="shared" si="47"/>
        <v>6.8533821045496232E-3</v>
      </c>
      <c r="AU63">
        <f t="shared" si="48"/>
        <v>-8.2267443872315571</v>
      </c>
      <c r="AW63">
        <v>60</v>
      </c>
      <c r="AX63">
        <f>IF(Z63&gt;0, (R63*SUMPRODUCT(K63:$K$98, X63:$X$98)-K63*$AZ$3)/Z63, 0)</f>
        <v>168.23257636312718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100000</v>
      </c>
      <c r="S64">
        <f t="shared" si="32"/>
        <v>149.35263235832755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25.950533797380913</v>
      </c>
      <c r="AC64">
        <f t="shared" si="33"/>
        <v>18.755687214234229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-2713.1486918192209</v>
      </c>
      <c r="AI64">
        <f t="shared" si="38"/>
        <v>-2716.2881890811832</v>
      </c>
      <c r="AJ64">
        <f t="shared" si="39"/>
        <v>7.1948465831466848</v>
      </c>
      <c r="AK64">
        <f t="shared" si="61"/>
        <v>1.8165373658166641</v>
      </c>
      <c r="AL64">
        <f t="shared" si="40"/>
        <v>-2707.27680513222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-6.9034876856216094</v>
      </c>
      <c r="AR64">
        <f t="shared" si="45"/>
        <v>-6.9114759985188536</v>
      </c>
      <c r="AS64">
        <f t="shared" si="46"/>
        <v>1.8306971135218331E-2</v>
      </c>
      <c r="AT64">
        <f t="shared" si="47"/>
        <v>4.6220995455203886E-3</v>
      </c>
      <c r="AU64">
        <f t="shared" si="48"/>
        <v>-6.8885469278381155</v>
      </c>
      <c r="AW64">
        <v>61</v>
      </c>
      <c r="AX64">
        <f>IF(Z64&gt;0, (R64*SUMPRODUCT(K64:$K$98, X64:$X$98)-K64*$AZ$3)/Z64, 0)</f>
        <v>149.35263235832755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100000</v>
      </c>
      <c r="S65">
        <f t="shared" si="32"/>
        <v>128.27534619274732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18.755687214234229</v>
      </c>
      <c r="AC65">
        <f t="shared" si="33"/>
        <v>12.791229231516349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-2460.711858424937</v>
      </c>
      <c r="AI65">
        <f t="shared" si="38"/>
        <v>-2463.2047827496735</v>
      </c>
      <c r="AJ65">
        <f t="shared" si="39"/>
        <v>5.9644579827178799</v>
      </c>
      <c r="AK65">
        <f t="shared" si="61"/>
        <v>1.3128981049963961</v>
      </c>
      <c r="AL65">
        <f t="shared" si="40"/>
        <v>-2455.9274266619595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-5.5903332589314081</v>
      </c>
      <c r="AR65">
        <f t="shared" si="45"/>
        <v>-5.5959967736240603</v>
      </c>
      <c r="AS65">
        <f t="shared" si="46"/>
        <v>1.3550269089055076E-2</v>
      </c>
      <c r="AT65">
        <f t="shared" si="47"/>
        <v>2.9826888982634869E-3</v>
      </c>
      <c r="AU65">
        <f t="shared" si="48"/>
        <v>-5.5794638156367427</v>
      </c>
      <c r="AW65">
        <v>62</v>
      </c>
      <c r="AX65">
        <f>IF(Z65&gt;0, (R65*SUMPRODUCT(K65:$K$98, X65:$X$98)-K65*$AZ$3)/Z65, 0)</f>
        <v>128.27534619274732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100000</v>
      </c>
      <c r="S66">
        <f t="shared" si="32"/>
        <v>104.32286357008105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12.791229231516349</v>
      </c>
      <c r="AC66">
        <f t="shared" si="33"/>
        <v>8.0393153501775565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-2165.7929428077355</v>
      </c>
      <c r="AI66">
        <f t="shared" si="38"/>
        <v>-2167.7194896535229</v>
      </c>
      <c r="AJ66">
        <f t="shared" si="39"/>
        <v>4.7519138813387922</v>
      </c>
      <c r="AK66">
        <f t="shared" si="61"/>
        <v>0.89538604620614448</v>
      </c>
      <c r="AL66">
        <f t="shared" si="40"/>
        <v>-2162.0721897259782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-4.3931481361363174</v>
      </c>
      <c r="AR66">
        <f t="shared" si="45"/>
        <v>-4.3970559915538248</v>
      </c>
      <c r="AS66">
        <f t="shared" si="46"/>
        <v>9.638900006673919E-3</v>
      </c>
      <c r="AT66">
        <f t="shared" si="47"/>
        <v>1.8162232696693134E-3</v>
      </c>
      <c r="AU66">
        <f t="shared" si="48"/>
        <v>-4.3856008682774812</v>
      </c>
      <c r="AW66">
        <v>63</v>
      </c>
      <c r="AX66">
        <f>IF(Z66&gt;0, (R66*SUMPRODUCT(K66:$K$98, X66:$X$98)-K66*$AZ$3)/Z66, 0)</f>
        <v>104.32286357008105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100000</v>
      </c>
      <c r="S67">
        <f t="shared" ref="S67:S89" si="63">AX67</f>
        <v>76.006696111220023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8.0393153501775565</v>
      </c>
      <c r="AC67">
        <f t="shared" ref="AC67:AC89" si="64">S67*Z67</f>
        <v>4.3947559440346442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-1847.0613374928748</v>
      </c>
      <c r="AI67">
        <f t="shared" ref="AI67:AI89" si="69">SUM(AE67:AH67)</f>
        <v>-1848.5068535358309</v>
      </c>
      <c r="AJ67">
        <f t="shared" ref="AJ67:AJ89" si="70">AB67-AC67</f>
        <v>3.6445594061429123</v>
      </c>
      <c r="AK67">
        <f t="shared" si="61"/>
        <v>0.56275207451242903</v>
      </c>
      <c r="AL67">
        <f t="shared" ref="AL67:AL89" si="71">SUM(AI67:AK67)</f>
        <v>-1844.2995420551756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-3.3452009290486231</v>
      </c>
      <c r="AR67">
        <f t="shared" ref="AR67:AR89" si="76">AI67*$K67</f>
        <v>-3.3478188938729074</v>
      </c>
      <c r="AS67">
        <f t="shared" ref="AS67:AS89" si="77">AJ67*$K67</f>
        <v>6.6006381401230536E-3</v>
      </c>
      <c r="AT67">
        <f t="shared" ref="AT67:AT89" si="78">AK67*$K67</f>
        <v>1.0191966689304813E-3</v>
      </c>
      <c r="AU67">
        <f t="shared" ref="AU67:AU89" si="79">AL67*$K67</f>
        <v>-3.3401990590638539</v>
      </c>
      <c r="AW67">
        <v>64</v>
      </c>
      <c r="AX67">
        <f>IF(Z67&gt;0, (R67*SUMPRODUCT(K67:$K$98, X67:$X$98)-K67*$AZ$3)/Z67, 0)</f>
        <v>76.006696111220023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100000</v>
      </c>
      <c r="S68">
        <f t="shared" si="63"/>
        <v>40.845716876495125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4.3947559440346442</v>
      </c>
      <c r="AC68">
        <f t="shared" si="64"/>
        <v>1.7179378096229909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-1518.3244252528257</v>
      </c>
      <c r="AI68">
        <f t="shared" si="69"/>
        <v>-1519.3759050290391</v>
      </c>
      <c r="AJ68">
        <f t="shared" si="70"/>
        <v>2.6768181344116533</v>
      </c>
      <c r="AK68">
        <f t="shared" si="61"/>
        <v>0.3076329160824251</v>
      </c>
      <c r="AL68">
        <f t="shared" si="71"/>
        <v>-1516.3914539785451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-2.4552032303450786</v>
      </c>
      <c r="AR68">
        <f t="shared" si="76"/>
        <v>-2.4569035234446726</v>
      </c>
      <c r="AS68">
        <f t="shared" si="77"/>
        <v>4.3285429789219204E-3</v>
      </c>
      <c r="AT68">
        <f t="shared" si="78"/>
        <v>4.97457142073096E-4</v>
      </c>
      <c r="AU68">
        <f t="shared" si="79"/>
        <v>-2.4520775233236773</v>
      </c>
      <c r="AW68">
        <v>65</v>
      </c>
      <c r="AX68">
        <f>IF(Z68&gt;0, (R68*SUMPRODUCT(K68:$K$98, X68:$X$98)-K68*$AZ$3)/Z68, 0)</f>
        <v>40.845716876495125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100000</v>
      </c>
      <c r="S69">
        <f t="shared" si="63"/>
        <v>-4.7484842362673092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1.7179378096229909</v>
      </c>
      <c r="AC69">
        <f t="shared" si="64"/>
        <v>-0.14049506836765335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-1205.1248443150669</v>
      </c>
      <c r="AI69">
        <f t="shared" si="69"/>
        <v>-1205.8645280824394</v>
      </c>
      <c r="AJ69">
        <f t="shared" si="70"/>
        <v>1.8584328779906443</v>
      </c>
      <c r="AK69">
        <f t="shared" si="61"/>
        <v>0.12025564667360937</v>
      </c>
      <c r="AL69">
        <f t="shared" si="71"/>
        <v>-1203.8858395577752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-1.7399504686595846</v>
      </c>
      <c r="AR69">
        <f t="shared" si="76"/>
        <v>-1.7410184186929532</v>
      </c>
      <c r="AS69">
        <f t="shared" si="77"/>
        <v>2.6831918471235312E-3</v>
      </c>
      <c r="AT69">
        <f t="shared" si="78"/>
        <v>1.736242263826442E-4</v>
      </c>
      <c r="AU69">
        <f t="shared" si="79"/>
        <v>-1.7381616026194471</v>
      </c>
      <c r="AW69">
        <v>66</v>
      </c>
      <c r="AX69">
        <f>IF(Z69&gt;0, (R69*SUMPRODUCT(K69:$K$98, X69:$X$98)-K69*$AZ$3)/Z69, 0)</f>
        <v>-4.7484842362673092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100000</v>
      </c>
      <c r="S70">
        <f t="shared" si="63"/>
        <v>-67.043064082887028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-0.14049506836765335</v>
      </c>
      <c r="AC70">
        <f t="shared" si="64"/>
        <v>-1.3476148652822049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-919.07421795390655</v>
      </c>
      <c r="AI70">
        <f t="shared" si="69"/>
        <v>-919.5767363291169</v>
      </c>
      <c r="AJ70">
        <f t="shared" si="70"/>
        <v>1.2071197969145515</v>
      </c>
      <c r="AK70">
        <f t="shared" si="61"/>
        <v>-9.8346547857357351E-3</v>
      </c>
      <c r="AL70">
        <f t="shared" si="71"/>
        <v>-918.37945118698815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-1.1847791595776793</v>
      </c>
      <c r="AR70">
        <f t="shared" si="76"/>
        <v>-1.1854269563351376</v>
      </c>
      <c r="AS70">
        <f t="shared" si="77"/>
        <v>1.5560988988266094E-3</v>
      </c>
      <c r="AT70">
        <f t="shared" si="78"/>
        <v>-1.2677859746431219E-5</v>
      </c>
      <c r="AU70">
        <f t="shared" si="79"/>
        <v>-1.1838835352960575</v>
      </c>
      <c r="AW70">
        <v>67</v>
      </c>
      <c r="AX70">
        <f>IF(Z70&gt;0, (R70*SUMPRODUCT(K70:$K$98, X70:$X$98)-K70*$AZ$3)/Z70, 0)</f>
        <v>-67.043064082887028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100000</v>
      </c>
      <c r="S71">
        <f t="shared" si="63"/>
        <v>-156.05145884768746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-1.3476148652822049</v>
      </c>
      <c r="AC71">
        <f t="shared" si="64"/>
        <v>-2.0566523536589623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-672.04061137206736</v>
      </c>
      <c r="AI71">
        <f t="shared" si="69"/>
        <v>-672.37009441068255</v>
      </c>
      <c r="AJ71">
        <f t="shared" si="70"/>
        <v>0.7090374883767574</v>
      </c>
      <c r="AK71">
        <f t="shared" si="61"/>
        <v>-9.4333040569754348E-2</v>
      </c>
      <c r="AL71">
        <f t="shared" si="71"/>
        <v>-671.75538996287548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-0.77350712503242791</v>
      </c>
      <c r="AR71">
        <f t="shared" si="76"/>
        <v>-0.77388635431356589</v>
      </c>
      <c r="AS71">
        <f t="shared" si="77"/>
        <v>8.1608989083976457E-4</v>
      </c>
      <c r="AT71">
        <f t="shared" si="78"/>
        <v>-1.0857569880740525E-4</v>
      </c>
      <c r="AU71">
        <f t="shared" si="79"/>
        <v>-0.77317884012153348</v>
      </c>
      <c r="AW71">
        <v>68</v>
      </c>
      <c r="AX71">
        <f>IF(Z71&gt;0, (R71*SUMPRODUCT(K71:$K$98, X71:$X$98)-K71*$AZ$3)/Z71, 0)</f>
        <v>-156.05145884768746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100000</v>
      </c>
      <c r="S72">
        <f t="shared" si="63"/>
        <v>-289.06394541265411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-2.0566523536589623</v>
      </c>
      <c r="AC72">
        <f t="shared" si="64"/>
        <v>-2.4053901294048528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-472.62203017259867</v>
      </c>
      <c r="AI72">
        <f t="shared" si="69"/>
        <v>-472.83006287328459</v>
      </c>
      <c r="AJ72">
        <f t="shared" si="70"/>
        <v>0.34873777574589049</v>
      </c>
      <c r="AK72">
        <f t="shared" ref="AK72:AK89" si="92">G72*SUM(AB72:AB72, AE72:AF72)</f>
        <v>-0.14396566475612738</v>
      </c>
      <c r="AL72">
        <f t="shared" si="71"/>
        <v>-472.62529076229481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-0.48569623727189648</v>
      </c>
      <c r="AR72">
        <f t="shared" si="76"/>
        <v>-0.48591002480929879</v>
      </c>
      <c r="AS72">
        <f t="shared" si="77"/>
        <v>3.5838495597103817E-4</v>
      </c>
      <c r="AT72">
        <f t="shared" si="78"/>
        <v>-1.4794820639838283E-4</v>
      </c>
      <c r="AU72">
        <f t="shared" si="79"/>
        <v>-0.48569958805972607</v>
      </c>
      <c r="AW72">
        <v>69</v>
      </c>
      <c r="AX72">
        <f>IF(Z72&gt;0, (R72*SUMPRODUCT(K72:$K$98, X72:$X$98)-K72*$AZ$3)/Z72, 0)</f>
        <v>-289.06394541265411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100000</v>
      </c>
      <c r="S73">
        <f t="shared" si="63"/>
        <v>-497.54079198563221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-2.4053901294048528</v>
      </c>
      <c r="AC73">
        <f t="shared" si="64"/>
        <v>-2.5118280190994842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-318.96083515707846</v>
      </c>
      <c r="AI73">
        <f t="shared" si="69"/>
        <v>-319.08704732196827</v>
      </c>
      <c r="AJ73">
        <f t="shared" si="70"/>
        <v>0.10643788969463142</v>
      </c>
      <c r="AK73">
        <f t="shared" si="92"/>
        <v>-0.1683773090583397</v>
      </c>
      <c r="AL73">
        <f t="shared" si="71"/>
        <v>-319.14898674133195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-0.2926645462947563</v>
      </c>
      <c r="AR73">
        <f t="shared" si="76"/>
        <v>-0.29278035307070788</v>
      </c>
      <c r="AS73">
        <f t="shared" si="77"/>
        <v>9.7662763770699004E-5</v>
      </c>
      <c r="AT73">
        <f t="shared" si="78"/>
        <v>-1.5449567260388884E-4</v>
      </c>
      <c r="AU73">
        <f t="shared" si="79"/>
        <v>-0.292837185979541</v>
      </c>
      <c r="AW73">
        <v>70</v>
      </c>
      <c r="AX73">
        <f>IF(Z73&gt;0, (R73*SUMPRODUCT(K73:$K$98, X73:$X$98)-K73*$AZ$3)/Z73, 0)</f>
        <v>-497.54079198563221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100000</v>
      </c>
      <c r="S74">
        <f t="shared" si="63"/>
        <v>-839.6271126153689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-2.5118280190994842</v>
      </c>
      <c r="AC74">
        <f t="shared" si="64"/>
        <v>-2.4658690407716821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-206.11396348770728</v>
      </c>
      <c r="AI74">
        <f t="shared" si="69"/>
        <v>-206.18738504007624</v>
      </c>
      <c r="AJ74">
        <f t="shared" si="70"/>
        <v>-4.5958978327802047E-2</v>
      </c>
      <c r="AK74">
        <f t="shared" si="92"/>
        <v>-0.17582796133696391</v>
      </c>
      <c r="AL74">
        <f t="shared" si="71"/>
        <v>-206.40917197974102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-0.16885819668176993</v>
      </c>
      <c r="AR74">
        <f t="shared" si="76"/>
        <v>-0.16891834705062805</v>
      </c>
      <c r="AS74">
        <f t="shared" si="77"/>
        <v>-3.7651744066490878E-5</v>
      </c>
      <c r="AT74">
        <f t="shared" si="78"/>
        <v>-1.4404648756056944E-4</v>
      </c>
      <c r="AU74">
        <f t="shared" si="79"/>
        <v>-0.16910004528225514</v>
      </c>
      <c r="AW74">
        <v>71</v>
      </c>
      <c r="AX74">
        <f>IF(Z74&gt;0, (R74*SUMPRODUCT(K74:$K$98, X74:$X$98)-K74*$AZ$3)/Z74, 0)</f>
        <v>-839.6271126153689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100000</v>
      </c>
      <c r="S75">
        <f t="shared" si="63"/>
        <v>-1426.6781526949821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-2.4658690407716821</v>
      </c>
      <c r="AC75">
        <f t="shared" si="64"/>
        <v>-2.3323848047547386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-127.26574735898754</v>
      </c>
      <c r="AI75">
        <f t="shared" si="69"/>
        <v>-127.30661825899307</v>
      </c>
      <c r="AJ75">
        <f t="shared" si="70"/>
        <v>-0.13348423601694348</v>
      </c>
      <c r="AK75">
        <f t="shared" si="92"/>
        <v>-0.17261083285401776</v>
      </c>
      <c r="AL75">
        <f t="shared" si="71"/>
        <v>-127.61271332786403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-9.3091117074440108E-2</v>
      </c>
      <c r="AR75">
        <f t="shared" si="76"/>
        <v>-9.312101292478718E-2</v>
      </c>
      <c r="AS75">
        <f t="shared" si="77"/>
        <v>-9.763975696928118E-5</v>
      </c>
      <c r="AT75">
        <f t="shared" si="78"/>
        <v>-1.2625970131778131E-4</v>
      </c>
      <c r="AU75">
        <f t="shared" si="79"/>
        <v>-9.3344912383074241E-2</v>
      </c>
      <c r="AW75">
        <v>72</v>
      </c>
      <c r="AX75">
        <f>IF(Z75&gt;0, (R75*SUMPRODUCT(K75:$K$98, X75:$X$98)-K75*$AZ$3)/Z75, 0)</f>
        <v>-1426.6781526949821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100000</v>
      </c>
      <c r="S76">
        <f t="shared" si="63"/>
        <v>-2480.9099264595397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-2.3323848047547386</v>
      </c>
      <c r="AC76">
        <f t="shared" si="64"/>
        <v>-2.1555273212053283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-74.96421822617107</v>
      </c>
      <c r="AI76">
        <f t="shared" si="69"/>
        <v>-74.985939362620002</v>
      </c>
      <c r="AJ76">
        <f t="shared" si="70"/>
        <v>-0.17685748354941033</v>
      </c>
      <c r="AK76">
        <f t="shared" si="92"/>
        <v>-0.16326693633283171</v>
      </c>
      <c r="AL76">
        <f t="shared" si="71"/>
        <v>-75.326063782502246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-4.8959018544883381E-2</v>
      </c>
      <c r="AR76">
        <f t="shared" si="76"/>
        <v>-4.897320458653609E-2</v>
      </c>
      <c r="AS76">
        <f t="shared" si="77"/>
        <v>-1.1550535737961033E-4</v>
      </c>
      <c r="AT76">
        <f t="shared" si="78"/>
        <v>-1.0662939136601036E-4</v>
      </c>
      <c r="AU76">
        <f t="shared" si="79"/>
        <v>-4.9195339335281717E-2</v>
      </c>
      <c r="AW76">
        <v>73</v>
      </c>
      <c r="AX76">
        <f>IF(Z76&gt;0, (R76*SUMPRODUCT(K76:$K$98, X76:$X$98)-K76*$AZ$3)/Z76, 0)</f>
        <v>-2480.9099264595397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100000</v>
      </c>
      <c r="S77">
        <f t="shared" si="63"/>
        <v>-4465.449767787698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-2.1555273212053283</v>
      </c>
      <c r="AC77">
        <f t="shared" si="64"/>
        <v>-1.9634608034789161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-42.045643443547192</v>
      </c>
      <c r="AI77">
        <f t="shared" si="69"/>
        <v>-42.056635957770744</v>
      </c>
      <c r="AJ77">
        <f t="shared" si="70"/>
        <v>-0.19206651772641226</v>
      </c>
      <c r="AK77">
        <f t="shared" si="92"/>
        <v>-0.150886912484373</v>
      </c>
      <c r="AL77">
        <f t="shared" si="71"/>
        <v>-42.399589387981528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-2.4517809555791002E-2</v>
      </c>
      <c r="AR77">
        <f t="shared" si="76"/>
        <v>-2.4524219550934357E-2</v>
      </c>
      <c r="AS77">
        <f t="shared" si="77"/>
        <v>-1.1199853107213745E-4</v>
      </c>
      <c r="AT77">
        <f t="shared" si="78"/>
        <v>-8.7985728883426467E-5</v>
      </c>
      <c r="AU77">
        <f t="shared" si="79"/>
        <v>-2.4724203810889918E-2</v>
      </c>
      <c r="AW77">
        <v>74</v>
      </c>
      <c r="AX77">
        <f>IF(Z77&gt;0, (R77*SUMPRODUCT(K77:$K$98, X77:$X$98)-K77*$AZ$3)/Z77, 0)</f>
        <v>-4465.449767787698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100000</v>
      </c>
      <c r="S78">
        <f t="shared" si="63"/>
        <v>-8388.0738496320755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-1.9634608034789161</v>
      </c>
      <c r="AC78">
        <f t="shared" si="64"/>
        <v>-1.7727772413639076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-22.395859024184713</v>
      </c>
      <c r="AI78">
        <f t="shared" si="69"/>
        <v>-22.401142648509985</v>
      </c>
      <c r="AJ78">
        <f t="shared" si="70"/>
        <v>-0.19068356211500848</v>
      </c>
      <c r="AK78">
        <f t="shared" si="92"/>
        <v>-0.13744225624352413</v>
      </c>
      <c r="AL78">
        <f t="shared" si="71"/>
        <v>-22.729268466868518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-1.1660317247394502E-2</v>
      </c>
      <c r="AR78">
        <f t="shared" si="76"/>
        <v>-1.1663068145932586E-2</v>
      </c>
      <c r="AS78">
        <f t="shared" si="77"/>
        <v>-9.9278657975263582E-5</v>
      </c>
      <c r="AT78">
        <f t="shared" si="78"/>
        <v>-7.1558778311050749E-5</v>
      </c>
      <c r="AU78">
        <f t="shared" si="79"/>
        <v>-1.18339055822189E-2</v>
      </c>
      <c r="AW78">
        <v>75</v>
      </c>
      <c r="AX78">
        <f>IF(Z78&gt;0, (R78*SUMPRODUCT(K78:$K$98, X78:$X$98)-K78*$AZ$3)/Z78, 0)</f>
        <v>-8388.0738496320755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100000</v>
      </c>
      <c r="S79">
        <f t="shared" si="63"/>
        <v>-16545.682717912099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-1.7727772413639076</v>
      </c>
      <c r="AC79">
        <f t="shared" si="64"/>
        <v>-1.5922934767623744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-11.299533261344429</v>
      </c>
      <c r="AI79">
        <f t="shared" si="69"/>
        <v>-11.301939166111113</v>
      </c>
      <c r="AJ79">
        <f t="shared" si="70"/>
        <v>-0.18048376460153315</v>
      </c>
      <c r="AK79">
        <f t="shared" si="92"/>
        <v>-0.12409440689547355</v>
      </c>
      <c r="AL79">
        <f t="shared" si="71"/>
        <v>-11.606517337608119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-5.2527305555078218E-3</v>
      </c>
      <c r="AR79">
        <f t="shared" si="76"/>
        <v>-5.2538489706838564E-3</v>
      </c>
      <c r="AS79">
        <f t="shared" si="77"/>
        <v>-8.3900154384142792E-5</v>
      </c>
      <c r="AT79">
        <f t="shared" si="78"/>
        <v>-5.7686850225698483E-5</v>
      </c>
      <c r="AU79">
        <f t="shared" si="79"/>
        <v>-5.3954359752936979E-3</v>
      </c>
      <c r="AW79">
        <v>76</v>
      </c>
      <c r="AX79">
        <f>IF(Z79&gt;0, (R79*SUMPRODUCT(K79:$K$98, X79:$X$98)-K79*$AZ$3)/Z79, 0)</f>
        <v>-16545.682717912099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100000</v>
      </c>
      <c r="S80">
        <f t="shared" si="63"/>
        <v>-34785.384567844943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-1.5922934767623744</v>
      </c>
      <c r="AC80">
        <f t="shared" si="64"/>
        <v>-1.4259889913813391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-5.4279916831938113</v>
      </c>
      <c r="AI80">
        <f t="shared" si="69"/>
        <v>-5.4290165309920297</v>
      </c>
      <c r="AJ80">
        <f t="shared" si="70"/>
        <v>-0.16630448538103537</v>
      </c>
      <c r="AK80">
        <f t="shared" si="92"/>
        <v>-0.11146054337336622</v>
      </c>
      <c r="AL80">
        <f t="shared" si="71"/>
        <v>-5.7067815597464309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-2.2529199966171642E-3</v>
      </c>
      <c r="AR80">
        <f t="shared" si="76"/>
        <v>-2.2533453657468268E-3</v>
      </c>
      <c r="AS80">
        <f t="shared" si="77"/>
        <v>-6.9025658569470493E-5</v>
      </c>
      <c r="AT80">
        <f t="shared" si="78"/>
        <v>-4.6262356623936144E-5</v>
      </c>
      <c r="AU80">
        <f t="shared" si="79"/>
        <v>-2.3686333809402331E-3</v>
      </c>
      <c r="AW80">
        <v>77</v>
      </c>
      <c r="AX80">
        <f>IF(Z80&gt;0, (R80*SUMPRODUCT(K80:$K$98, X80:$X$98)-K80*$AZ$3)/Z80, 0)</f>
        <v>-34785.384567844943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100000</v>
      </c>
      <c r="S81">
        <f t="shared" si="63"/>
        <v>-78396.008665412519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-1.4259889913813391</v>
      </c>
      <c r="AC81">
        <f t="shared" si="64"/>
        <v>-1.2750658257203289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-2.4319550073816218</v>
      </c>
      <c r="AI81">
        <f t="shared" si="69"/>
        <v>-2.4323616179500127</v>
      </c>
      <c r="AJ81">
        <f t="shared" si="70"/>
        <v>-0.15092316566101016</v>
      </c>
      <c r="AK81">
        <f t="shared" si="92"/>
        <v>-9.9819229396693743E-2</v>
      </c>
      <c r="AL81">
        <f t="shared" si="71"/>
        <v>-2.6831040130077168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-9.0124757572587972E-4</v>
      </c>
      <c r="AR81">
        <f t="shared" si="76"/>
        <v>-9.0139825975906059E-4</v>
      </c>
      <c r="AS81">
        <f t="shared" si="77"/>
        <v>-5.5929956253305245E-5</v>
      </c>
      <c r="AT81">
        <f t="shared" si="78"/>
        <v>-3.6991571896493933E-5</v>
      </c>
      <c r="AU81">
        <f t="shared" si="79"/>
        <v>-9.9431978790885992E-4</v>
      </c>
      <c r="AW81">
        <v>78</v>
      </c>
      <c r="AX81">
        <f>IF(Z81&gt;0, (R81*SUMPRODUCT(K81:$K$98, X81:$X$98)-K81*$AZ$3)/Z81, 0)</f>
        <v>-78396.008665412519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100000</v>
      </c>
      <c r="S82">
        <f t="shared" si="63"/>
        <v>-190473.8613108678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-1.2750658257203289</v>
      </c>
      <c r="AC82">
        <f t="shared" si="64"/>
        <v>-1.1392027111017444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-1.0120891139992723</v>
      </c>
      <c r="AI82">
        <f t="shared" si="69"/>
        <v>-1.0122386361834792</v>
      </c>
      <c r="AJ82">
        <f t="shared" si="70"/>
        <v>-0.13586311461858447</v>
      </c>
      <c r="AK82">
        <f t="shared" si="92"/>
        <v>-8.9254607800423033E-2</v>
      </c>
      <c r="AL82">
        <f t="shared" si="71"/>
        <v>-1.2373563586024867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-3.3488007210314796E-4</v>
      </c>
      <c r="AR82">
        <f t="shared" si="76"/>
        <v>-3.3492954600730879E-4</v>
      </c>
      <c r="AS82">
        <f t="shared" si="77"/>
        <v>-4.4954390863710583E-5</v>
      </c>
      <c r="AT82">
        <f t="shared" si="78"/>
        <v>-2.9532566927466575E-5</v>
      </c>
      <c r="AU82">
        <f t="shared" si="79"/>
        <v>-4.0941650379848596E-4</v>
      </c>
      <c r="AW82">
        <v>79</v>
      </c>
      <c r="AX82">
        <f>IF(Z82&gt;0, (R82*SUMPRODUCT(K82:$K$98, X82:$X$98)-K82*$AZ$3)/Z82, 0)</f>
        <v>-190473.8613108678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100000</v>
      </c>
      <c r="S83">
        <f t="shared" si="63"/>
        <v>-501902.42561436119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-1.1392027111017444</v>
      </c>
      <c r="AC83">
        <f t="shared" si="64"/>
        <v>-1.0174265535003559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-0.3893938354250584</v>
      </c>
      <c r="AI83">
        <f t="shared" si="69"/>
        <v>-0.38944451392856705</v>
      </c>
      <c r="AJ83">
        <f t="shared" si="70"/>
        <v>-0.12177615760138849</v>
      </c>
      <c r="AK83">
        <f t="shared" si="92"/>
        <v>-7.9744189777122124E-2</v>
      </c>
      <c r="AL83">
        <f t="shared" si="71"/>
        <v>-0.5909648613070777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-1.1503807347590814E-4</v>
      </c>
      <c r="AR83">
        <f t="shared" si="76"/>
        <v>-1.1505304535496708E-4</v>
      </c>
      <c r="AS83">
        <f t="shared" si="77"/>
        <v>-3.5976159074193694E-5</v>
      </c>
      <c r="AT83">
        <f t="shared" si="78"/>
        <v>-2.3558713899113243E-5</v>
      </c>
      <c r="AU83">
        <f t="shared" si="79"/>
        <v>-1.7458791832827402E-4</v>
      </c>
      <c r="AW83">
        <v>80</v>
      </c>
      <c r="AX83">
        <f>IF(Z83&gt;0, (R83*SUMPRODUCT(K83:$K$98, X83:$X$98)-K83*$AZ$3)/Z83, 0)</f>
        <v>-501902.42561436119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100000</v>
      </c>
      <c r="S84">
        <f t="shared" si="63"/>
        <v>-1443808.6035020896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-1.0174265535003559</v>
      </c>
      <c r="AC84">
        <f t="shared" si="64"/>
        <v>-0.90851387936535744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-0.13776205981845766</v>
      </c>
      <c r="AI84">
        <f t="shared" si="69"/>
        <v>-0.13777779102197663</v>
      </c>
      <c r="AJ84">
        <f t="shared" si="70"/>
        <v>-0.1089126741349985</v>
      </c>
      <c r="AK84">
        <f t="shared" si="92"/>
        <v>-7.1219858745024928E-2</v>
      </c>
      <c r="AL84">
        <f t="shared" si="71"/>
        <v>-0.31791032390200002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-3.6338260443515451E-5</v>
      </c>
      <c r="AR84">
        <f t="shared" si="76"/>
        <v>-3.6342409950072741E-5</v>
      </c>
      <c r="AS84">
        <f t="shared" si="77"/>
        <v>-2.8728498423533617E-5</v>
      </c>
      <c r="AT84">
        <f t="shared" si="78"/>
        <v>-1.8786056039214003E-5</v>
      </c>
      <c r="AU84">
        <f t="shared" si="79"/>
        <v>-8.3856964412820347E-5</v>
      </c>
      <c r="AW84">
        <v>81</v>
      </c>
      <c r="AX84">
        <f>IF(Z84&gt;0, (R84*SUMPRODUCT(K84:$K$98, X84:$X$98)-K84*$AZ$3)/Z84, 0)</f>
        <v>-1443808.6035020896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100000</v>
      </c>
      <c r="S85">
        <f t="shared" si="63"/>
        <v>-4570983.5977984127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-0.90851387936535744</v>
      </c>
      <c r="AC85">
        <f t="shared" si="64"/>
        <v>-0.81120404601109197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-4.4548749989392046E-2</v>
      </c>
      <c r="AI85">
        <f t="shared" si="69"/>
        <v>-4.4553186693378481E-2</v>
      </c>
      <c r="AJ85">
        <f t="shared" si="70"/>
        <v>-9.7309833354265463E-2</v>
      </c>
      <c r="AK85">
        <f t="shared" si="92"/>
        <v>-6.3595971555575032E-2</v>
      </c>
      <c r="AL85">
        <f t="shared" si="71"/>
        <v>-0.20545899160321898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-1.0491848367815602E-5</v>
      </c>
      <c r="AR85">
        <f t="shared" si="76"/>
        <v>-1.0492893273126966E-5</v>
      </c>
      <c r="AS85">
        <f t="shared" si="77"/>
        <v>-2.2917815123734546E-5</v>
      </c>
      <c r="AT85">
        <f t="shared" si="78"/>
        <v>-1.4977733169255937E-5</v>
      </c>
      <c r="AU85">
        <f t="shared" si="79"/>
        <v>-4.838844156611745E-5</v>
      </c>
      <c r="AW85">
        <v>82</v>
      </c>
      <c r="AX85">
        <f>IF(Z85&gt;0, (R85*SUMPRODUCT(K85:$K$98, X85:$X$98)-K85*$AZ$3)/Z85, 0)</f>
        <v>-4570983.5977984127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100000</v>
      </c>
      <c r="S86">
        <f t="shared" si="63"/>
        <v>-16090012.88613042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-0.81120404601109197</v>
      </c>
      <c r="AC86">
        <f t="shared" si="64"/>
        <v>-0.72429831320346916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-1.3067808114873389E-2</v>
      </c>
      <c r="AI86">
        <f t="shared" si="69"/>
        <v>-1.3068933499791241E-2</v>
      </c>
      <c r="AJ86">
        <f t="shared" si="70"/>
        <v>-8.6905732807622815E-2</v>
      </c>
      <c r="AK86">
        <f t="shared" si="92"/>
        <v>-5.6784283220776444E-2</v>
      </c>
      <c r="AL86">
        <f t="shared" si="71"/>
        <v>-0.1567589495281905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-2.7479018024717986E-6</v>
      </c>
      <c r="AR86">
        <f t="shared" si="76"/>
        <v>-2.7481384486803332E-6</v>
      </c>
      <c r="AS86">
        <f t="shared" si="77"/>
        <v>-1.8274558191239021E-5</v>
      </c>
      <c r="AT86">
        <f t="shared" si="78"/>
        <v>-1.1940612598745103E-5</v>
      </c>
      <c r="AU86">
        <f t="shared" si="79"/>
        <v>-3.2963309238664457E-5</v>
      </c>
      <c r="AW86">
        <v>83</v>
      </c>
      <c r="AX86">
        <f>IF(Z86&gt;0, (R86*SUMPRODUCT(K86:$K$98, X86:$X$98)-K86*$AZ$3)/Z86, 0)</f>
        <v>-16090012.88613042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100000</v>
      </c>
      <c r="S87">
        <f t="shared" si="63"/>
        <v>-63771920.394960523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-0.72429831320346916</v>
      </c>
      <c r="AC87">
        <f t="shared" si="64"/>
        <v>-0.64669728909099455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-3.4424458447404821E-3</v>
      </c>
      <c r="AI87">
        <f t="shared" si="69"/>
        <v>-3.4426993643479698E-3</v>
      </c>
      <c r="AJ87">
        <f t="shared" si="70"/>
        <v>-7.7601024112474604E-2</v>
      </c>
      <c r="AK87">
        <f t="shared" si="92"/>
        <v>-5.0700881924242845E-2</v>
      </c>
      <c r="AL87">
        <f t="shared" si="71"/>
        <v>-0.13174460540106542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-6.4631993932556894E-7</v>
      </c>
      <c r="AR87">
        <f t="shared" si="76"/>
        <v>-6.4636753768578122E-7</v>
      </c>
      <c r="AS87">
        <f t="shared" si="77"/>
        <v>-1.4569608777609592E-5</v>
      </c>
      <c r="AT87">
        <f t="shared" si="78"/>
        <v>-9.5191013619271167E-6</v>
      </c>
      <c r="AU87">
        <f t="shared" si="79"/>
        <v>-2.4735077677222493E-5</v>
      </c>
      <c r="AW87">
        <v>84</v>
      </c>
      <c r="AX87">
        <f>IF(Z87&gt;0, (R87*SUMPRODUCT(K87:$K$98, X87:$X$98)-K87*$AZ$3)/Z87, 0)</f>
        <v>-63771920.394960523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100000</v>
      </c>
      <c r="S88">
        <f t="shared" si="63"/>
        <v>-289187429.80547261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-0.64669728909099455</v>
      </c>
      <c r="AC88">
        <f t="shared" si="64"/>
        <v>-0.5774088532553292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-8.0427168726493838E-4</v>
      </c>
      <c r="AI88">
        <f t="shared" si="69"/>
        <v>-8.0432160375453507E-4</v>
      </c>
      <c r="AJ88">
        <f t="shared" si="70"/>
        <v>-6.9288435835665352E-2</v>
      </c>
      <c r="AK88">
        <f t="shared" si="92"/>
        <v>-4.5268810236369625E-2</v>
      </c>
      <c r="AL88">
        <f t="shared" si="71"/>
        <v>-0.11536156767578951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-1.3482337526626459E-7</v>
      </c>
      <c r="AR88">
        <f t="shared" si="76"/>
        <v>-1.3483174297299282E-7</v>
      </c>
      <c r="AS88">
        <f t="shared" si="77"/>
        <v>-1.1615105858136614E-5</v>
      </c>
      <c r="AT88">
        <f t="shared" si="78"/>
        <v>-7.5885970959771844E-6</v>
      </c>
      <c r="AU88">
        <f t="shared" si="79"/>
        <v>-1.9338534697086792E-5</v>
      </c>
      <c r="AW88">
        <v>85</v>
      </c>
      <c r="AX88">
        <f>IF(Z88&gt;0, (R88*SUMPRODUCT(K88:$K$98, X88:$X$98)-K88*$AZ$3)/Z88, 0)</f>
        <v>-289187429.80547261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-0.5774088532553292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-1.996659583868269E-4</v>
      </c>
      <c r="AI89">
        <f t="shared" si="69"/>
        <v>-1.996659583868269E-4</v>
      </c>
      <c r="AJ89">
        <f t="shared" si="70"/>
        <v>-0.5774088532553292</v>
      </c>
      <c r="AK89">
        <f t="shared" si="92"/>
        <v>-4.0418619727873049E-2</v>
      </c>
      <c r="AL89">
        <f t="shared" si="71"/>
        <v>-0.61802713894158912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-2.9884666886623028E-8</v>
      </c>
      <c r="AR89">
        <f t="shared" si="76"/>
        <v>-2.9884666886623028E-8</v>
      </c>
      <c r="AS89">
        <f t="shared" si="77"/>
        <v>-8.6422700075352283E-5</v>
      </c>
      <c r="AT89">
        <f t="shared" si="78"/>
        <v>-6.0495890052746609E-6</v>
      </c>
      <c r="AU89">
        <f t="shared" si="79"/>
        <v>-9.2502173747513572E-5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6809.4913320115456</v>
      </c>
      <c r="AO91" s="6">
        <f t="shared" si="93"/>
        <v>-680.94913320115461</v>
      </c>
      <c r="AP91" s="6">
        <f t="shared" si="93"/>
        <v>-522.09551433579566</v>
      </c>
      <c r="AQ91" s="6">
        <f t="shared" si="93"/>
        <v>-3444.4600144615465</v>
      </c>
      <c r="AR91" s="6">
        <f t="shared" si="93"/>
        <v>2161.9866700130519</v>
      </c>
      <c r="AS91" s="6">
        <f t="shared" si="93"/>
        <v>-207.05038851583492</v>
      </c>
      <c r="AT91" s="6">
        <f t="shared" si="93"/>
        <v>71.724350242077961</v>
      </c>
      <c r="AU91" s="6">
        <f t="shared" si="93"/>
        <v>2026.6606317392939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E04A-4F0B-4251-AE8D-388AA5C8A8F0}">
  <sheetPr codeName="Sheet79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9463.6502769671843</v>
      </c>
      <c r="K3">
        <v>1</v>
      </c>
      <c r="L3" s="2">
        <v>0</v>
      </c>
      <c r="O3">
        <f>$C$3</f>
        <v>9463.6502769671843</v>
      </c>
      <c r="P3">
        <f>O3*C5</f>
        <v>946.36502769671847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9463.6502769671843</v>
      </c>
      <c r="AF3">
        <f t="shared" ref="AF3:AF34" si="4">-$Z3*P3</f>
        <v>-946.36502769671847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8244.1355074704661</v>
      </c>
      <c r="AJ3">
        <f t="shared" ref="AJ3:AJ34" si="8">AB3-AC3</f>
        <v>0</v>
      </c>
      <c r="AL3">
        <f t="shared" ref="AL3:AL34" si="9">SUM(AI3:AK3)</f>
        <v>8244.1355074704661</v>
      </c>
      <c r="AN3">
        <f t="shared" ref="AN3:AN34" si="10">AE3*$K3</f>
        <v>9463.6502769671843</v>
      </c>
      <c r="AO3">
        <f t="shared" ref="AO3:AO34" si="11">AF3*$K3</f>
        <v>-946.36502769671847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8244.1355074704661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8244.1355074704661</v>
      </c>
      <c r="AW3">
        <v>0</v>
      </c>
      <c r="AX3">
        <f>IF(Z3&gt;0, (R3*SUMPRODUCT(K3:$K$98, X3:$X$98)-K3*$AZ$3)/Z3, 0)</f>
        <v>0</v>
      </c>
      <c r="AZ3">
        <f>C6*ABS(SUMPRODUCT(X4:X79, K4:K79))/1</f>
        <v>4831.1706028318868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</v>
      </c>
      <c r="S4">
        <f t="shared" si="1"/>
        <v>328.23147893122467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324.0611683399693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-270.53950000000003</v>
      </c>
      <c r="AI4">
        <f t="shared" si="7"/>
        <v>-270.53950000000003</v>
      </c>
      <c r="AJ4">
        <f t="shared" si="8"/>
        <v>-324.0611683399693</v>
      </c>
      <c r="AK4">
        <f>G4*SUM(AB4, AE4:AF4)</f>
        <v>0</v>
      </c>
      <c r="AL4">
        <f t="shared" si="9"/>
        <v>-594.60066833996939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-252.39248064185094</v>
      </c>
      <c r="AR4">
        <f t="shared" si="14"/>
        <v>-252.39248064185094</v>
      </c>
      <c r="AS4">
        <f t="shared" si="15"/>
        <v>-302.32406786077928</v>
      </c>
      <c r="AT4">
        <f t="shared" si="16"/>
        <v>0</v>
      </c>
      <c r="AU4">
        <f t="shared" si="17"/>
        <v>-554.7165485026303</v>
      </c>
      <c r="AW4">
        <v>1</v>
      </c>
      <c r="AX4">
        <f>IF(Z4&gt;0, (R4*SUMPRODUCT(K4:$K$98, X4:$X$98)-K4*$AZ$3)/Z4, 0)</f>
        <v>328.23147893122467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100000</v>
      </c>
      <c r="S5">
        <f t="shared" si="1"/>
        <v>459.22047728268427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324.0611683399693</v>
      </c>
      <c r="AC5">
        <f t="shared" si="2"/>
        <v>447.60540496554677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-271.4678080737865</v>
      </c>
      <c r="AI5">
        <f t="shared" si="7"/>
        <v>-295.83548259551804</v>
      </c>
      <c r="AJ5">
        <f t="shared" si="8"/>
        <v>-123.54423662557747</v>
      </c>
      <c r="AK5">
        <f>G5*SUM(AB5, AE5:AF5)</f>
        <v>13.286507901938743</v>
      </c>
      <c r="AL5">
        <f t="shared" si="9"/>
        <v>-406.09321131915675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-232.13429922383258</v>
      </c>
      <c r="AR5">
        <f t="shared" si="14"/>
        <v>-252.97129307939539</v>
      </c>
      <c r="AS5">
        <f t="shared" si="15"/>
        <v>-105.64366727574085</v>
      </c>
      <c r="AT5">
        <f t="shared" si="16"/>
        <v>11.361399433814805</v>
      </c>
      <c r="AU5">
        <f t="shared" si="17"/>
        <v>-347.25356092132142</v>
      </c>
      <c r="AW5">
        <v>2</v>
      </c>
      <c r="AX5">
        <f>IF(Z5&gt;0, (R5*SUMPRODUCT(K5:$K$98, X5:$X$98)-K5*$AZ$3)/Z5, 0)</f>
        <v>459.22047728268427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100000</v>
      </c>
      <c r="S6">
        <f t="shared" si="1"/>
        <v>644.16049581547918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447.60540496554677</v>
      </c>
      <c r="AC6">
        <f t="shared" si="2"/>
        <v>619.83036583991816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-273.02029887638463</v>
      </c>
      <c r="AI6">
        <f t="shared" si="7"/>
        <v>-297.0760415781798</v>
      </c>
      <c r="AJ6">
        <f t="shared" si="8"/>
        <v>-172.22496087437139</v>
      </c>
      <c r="AK6">
        <f>G6*SUM(AB6, AE6:AF6)</f>
        <v>26.184916190484486</v>
      </c>
      <c r="AL6">
        <f t="shared" si="9"/>
        <v>-443.11608626206669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-210.61059680333497</v>
      </c>
      <c r="AR6">
        <f t="shared" si="14"/>
        <v>-229.16743798995478</v>
      </c>
      <c r="AS6">
        <f t="shared" si="15"/>
        <v>-132.85606214432218</v>
      </c>
      <c r="AT6">
        <f t="shared" si="16"/>
        <v>20.199306970285718</v>
      </c>
      <c r="AU6">
        <f t="shared" si="17"/>
        <v>-341.82419316399125</v>
      </c>
      <c r="AW6">
        <v>3</v>
      </c>
      <c r="AX6">
        <f>IF(Z6&gt;0, (R6*SUMPRODUCT(K6:$K$98, X6:$X$98)-K6*$AZ$3)/Z6, 0)</f>
        <v>644.16049581547918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100000</v>
      </c>
      <c r="S7">
        <f t="shared" si="1"/>
        <v>784.59010166562177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619.83036583991816</v>
      </c>
      <c r="AC7">
        <f t="shared" si="2"/>
        <v>745.2467125369144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-275.25620007478722</v>
      </c>
      <c r="AI7">
        <f t="shared" si="7"/>
        <v>-299.00257129954571</v>
      </c>
      <c r="AJ7">
        <f t="shared" si="8"/>
        <v>-125.41634669699624</v>
      </c>
      <c r="AK7">
        <f>G7*SUM(AB7, AE7:AF7)</f>
        <v>30.433670962739981</v>
      </c>
      <c r="AL7">
        <f t="shared" si="9"/>
        <v>-393.98524703380195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-193.19024057201028</v>
      </c>
      <c r="AR7">
        <f t="shared" si="14"/>
        <v>-209.85677585214898</v>
      </c>
      <c r="AS7">
        <f t="shared" si="15"/>
        <v>-88.024226823854519</v>
      </c>
      <c r="AT7">
        <f t="shared" si="16"/>
        <v>21.360057332709243</v>
      </c>
      <c r="AU7">
        <f t="shared" si="17"/>
        <v>-276.52094534329427</v>
      </c>
      <c r="AW7">
        <v>4</v>
      </c>
      <c r="AX7">
        <f>IF(Z7&gt;0, (R7*SUMPRODUCT(K7:$K$98, X7:$X$98)-K7*$AZ$3)/Z7, 0)</f>
        <v>784.59010166562177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100000</v>
      </c>
      <c r="S8">
        <f t="shared" si="1"/>
        <v>829.50691902145968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745.2467125369144</v>
      </c>
      <c r="AC8">
        <f t="shared" si="2"/>
        <v>777.72909253946773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-277.63060418877899</v>
      </c>
      <c r="AI8">
        <f t="shared" si="7"/>
        <v>-301.07010405024272</v>
      </c>
      <c r="AJ8">
        <f t="shared" si="8"/>
        <v>-32.482380002553327</v>
      </c>
      <c r="AK8">
        <f t="shared" ref="AK8:AK39" si="30">G8*SUM(AB8:AB8, AE8:AF8)</f>
        <v>15.873754977036276</v>
      </c>
      <c r="AL8">
        <f t="shared" si="9"/>
        <v>-317.67872907575975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-181.88810843050538</v>
      </c>
      <c r="AR8">
        <f t="shared" si="14"/>
        <v>-197.24436320946265</v>
      </c>
      <c r="AS8">
        <f t="shared" si="15"/>
        <v>-21.280646178214415</v>
      </c>
      <c r="AT8">
        <f t="shared" si="16"/>
        <v>10.399600126574024</v>
      </c>
      <c r="AU8">
        <f t="shared" si="17"/>
        <v>-208.12540926110302</v>
      </c>
      <c r="AW8">
        <v>5</v>
      </c>
      <c r="AX8">
        <f>IF(Z8&gt;0, (R8*SUMPRODUCT(K8:$K$98, X8:$X$98)-K8*$AZ$3)/Z8, 0)</f>
        <v>829.50691902145968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100000</v>
      </c>
      <c r="S9">
        <f t="shared" si="1"/>
        <v>824.94544540150764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777.72909253946773</v>
      </c>
      <c r="AC9">
        <f t="shared" si="2"/>
        <v>763.40407400532968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-280.47292999029912</v>
      </c>
      <c r="AI9">
        <f t="shared" si="7"/>
        <v>-303.6079166206506</v>
      </c>
      <c r="AJ9">
        <f t="shared" si="8"/>
        <v>14.325018534138053</v>
      </c>
      <c r="AK9">
        <f t="shared" si="30"/>
        <v>4.5886016459828598</v>
      </c>
      <c r="AL9">
        <f t="shared" si="9"/>
        <v>-284.69429644052968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-174.02239036287656</v>
      </c>
      <c r="AR9">
        <f t="shared" si="14"/>
        <v>-188.3767370535401</v>
      </c>
      <c r="AS9">
        <f t="shared" si="15"/>
        <v>8.8881089786077982</v>
      </c>
      <c r="AT9">
        <f t="shared" si="16"/>
        <v>2.847046333079581</v>
      </c>
      <c r="AU9">
        <f t="shared" si="17"/>
        <v>-176.64158174185272</v>
      </c>
      <c r="AW9">
        <v>6</v>
      </c>
      <c r="AX9">
        <f>IF(Z9&gt;0, (R9*SUMPRODUCT(K9:$K$98, X9:$X$98)-K9*$AZ$3)/Z9, 0)</f>
        <v>824.94544540150764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100000</v>
      </c>
      <c r="S10">
        <f t="shared" si="1"/>
        <v>813.77325372571636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763.40407400532968</v>
      </c>
      <c r="AC10">
        <f t="shared" si="2"/>
        <v>743.22619407854745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-283.67685668388361</v>
      </c>
      <c r="AI10">
        <f t="shared" si="7"/>
        <v>-306.50957423376065</v>
      </c>
      <c r="AJ10">
        <f t="shared" si="8"/>
        <v>20.177879926782225</v>
      </c>
      <c r="AK10">
        <f t="shared" si="30"/>
        <v>3.1299567034218518</v>
      </c>
      <c r="AL10">
        <f t="shared" si="9"/>
        <v>-283.20173760355658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-166.97685276893898</v>
      </c>
      <c r="AR10">
        <f t="shared" si="14"/>
        <v>-180.41656498659481</v>
      </c>
      <c r="AS10">
        <f t="shared" si="15"/>
        <v>11.877031228804714</v>
      </c>
      <c r="AT10">
        <f t="shared" si="16"/>
        <v>1.8423438758799393</v>
      </c>
      <c r="AU10">
        <f t="shared" si="17"/>
        <v>-166.69718988191016</v>
      </c>
      <c r="AW10">
        <v>7</v>
      </c>
      <c r="AX10">
        <f>IF(Z10&gt;0, (R10*SUMPRODUCT(K10:$K$98, X10:$X$98)-K10*$AZ$3)/Z10, 0)</f>
        <v>813.77325372571636</v>
      </c>
    </row>
    <row r="11" spans="1:52" x14ac:dyDescent="0.25">
      <c r="A11" t="s">
        <v>33</v>
      </c>
      <c r="C11" s="26">
        <f>AU81</f>
        <v>2822.2921050054979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100000</v>
      </c>
      <c r="S11">
        <f t="shared" si="1"/>
        <v>796.45116395855189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743.22619407854745</v>
      </c>
      <c r="AC11">
        <f t="shared" si="2"/>
        <v>717.8401905479891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-287.71763111036586</v>
      </c>
      <c r="AI11">
        <f t="shared" si="7"/>
        <v>-310.2500920769665</v>
      </c>
      <c r="AJ11">
        <f t="shared" si="8"/>
        <v>25.386003530558355</v>
      </c>
      <c r="AK11">
        <f t="shared" si="30"/>
        <v>1.7837428657885137</v>
      </c>
      <c r="AL11">
        <f t="shared" si="9"/>
        <v>-283.08034568061964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-160.92295600764834</v>
      </c>
      <c r="AR11">
        <f t="shared" si="14"/>
        <v>-173.52555603211968</v>
      </c>
      <c r="AS11">
        <f t="shared" si="15"/>
        <v>14.198611025651765</v>
      </c>
      <c r="AT11">
        <f t="shared" si="16"/>
        <v>0.9976627904674138</v>
      </c>
      <c r="AU11">
        <f t="shared" si="17"/>
        <v>-158.32928221600051</v>
      </c>
      <c r="AW11">
        <v>8</v>
      </c>
      <c r="AX11">
        <f>IF(Z11&gt;0, (R11*SUMPRODUCT(K11:$K$98, X11:$X$98)-K11*$AZ$3)/Z11, 0)</f>
        <v>796.45116395855189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100000</v>
      </c>
      <c r="S12">
        <f t="shared" si="1"/>
        <v>777.20550287960316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717.8401905479891</v>
      </c>
      <c r="AC12">
        <f t="shared" si="2"/>
        <v>691.21414387611321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-292.71811885898268</v>
      </c>
      <c r="AI12">
        <f t="shared" si="7"/>
        <v>-314.95207568620259</v>
      </c>
      <c r="AJ12">
        <f t="shared" si="8"/>
        <v>26.626046671875883</v>
      </c>
      <c r="AK12">
        <f t="shared" si="30"/>
        <v>1.6510324382603749</v>
      </c>
      <c r="AL12">
        <f t="shared" si="9"/>
        <v>-286.67499657606635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-155.58279197292205</v>
      </c>
      <c r="AR12">
        <f t="shared" si="14"/>
        <v>-167.40037638918011</v>
      </c>
      <c r="AS12">
        <f t="shared" si="15"/>
        <v>14.152026859695216</v>
      </c>
      <c r="AT12">
        <f t="shared" si="16"/>
        <v>0.8775412925708187</v>
      </c>
      <c r="AU12">
        <f t="shared" si="17"/>
        <v>-152.37080823691409</v>
      </c>
      <c r="AW12">
        <v>9</v>
      </c>
      <c r="AX12">
        <f>IF(Z12&gt;0, (R12*SUMPRODUCT(K12:$K$98, X12:$X$98)-K12*$AZ$3)/Z12, 0)</f>
        <v>777.20550287960316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100000</v>
      </c>
      <c r="S13">
        <f t="shared" si="1"/>
        <v>755.06740400434069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691.21414387611321</v>
      </c>
      <c r="AC13">
        <f t="shared" si="2"/>
        <v>662.55774332479405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-298.31041961181751</v>
      </c>
      <c r="AI13">
        <f t="shared" si="7"/>
        <v>-320.24745926586229</v>
      </c>
      <c r="AJ13">
        <f t="shared" si="8"/>
        <v>28.656400551319166</v>
      </c>
      <c r="AK13">
        <f t="shared" si="30"/>
        <v>1.3824282877522265</v>
      </c>
      <c r="AL13">
        <f t="shared" si="9"/>
        <v>-290.20863042679088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-150.71783200869004</v>
      </c>
      <c r="AR13">
        <f t="shared" si="14"/>
        <v>-161.80126336066456</v>
      </c>
      <c r="AS13">
        <f t="shared" si="15"/>
        <v>14.478309439836801</v>
      </c>
      <c r="AT13">
        <f t="shared" si="16"/>
        <v>0.69845563795133048</v>
      </c>
      <c r="AU13">
        <f t="shared" si="17"/>
        <v>-146.62449828287643</v>
      </c>
      <c r="AW13">
        <v>10</v>
      </c>
      <c r="AX13">
        <f>IF(Z13&gt;0, (R13*SUMPRODUCT(K13:$K$98, X13:$X$98)-K13*$AZ$3)/Z13, 0)</f>
        <v>755.06740400434069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100000</v>
      </c>
      <c r="S14">
        <f t="shared" si="1"/>
        <v>730.14077065078186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662.55774332479405</v>
      </c>
      <c r="AC14">
        <f t="shared" si="2"/>
        <v>632.0511805622159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-305.01654801697595</v>
      </c>
      <c r="AI14">
        <f t="shared" si="7"/>
        <v>-326.65796313747603</v>
      </c>
      <c r="AJ14">
        <f t="shared" si="8"/>
        <v>30.506562762578142</v>
      </c>
      <c r="AK14">
        <f t="shared" si="30"/>
        <v>1.1926039379846292</v>
      </c>
      <c r="AL14">
        <f t="shared" si="9"/>
        <v>-294.95879643691325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-146.51647132106567</v>
      </c>
      <c r="AR14">
        <f t="shared" si="14"/>
        <v>-156.91205083458621</v>
      </c>
      <c r="AS14">
        <f t="shared" si="15"/>
        <v>14.654004699636181</v>
      </c>
      <c r="AT14">
        <f t="shared" si="16"/>
        <v>0.5728742319495066</v>
      </c>
      <c r="AU14">
        <f t="shared" si="17"/>
        <v>-141.68517190300051</v>
      </c>
      <c r="AW14">
        <v>11</v>
      </c>
      <c r="AX14">
        <f>IF(Z14&gt;0, (R14*SUMPRODUCT(K14:$K$98, X14:$X$98)-K14*$AZ$3)/Z14, 0)</f>
        <v>730.14077065078186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100000</v>
      </c>
      <c r="S15">
        <f t="shared" si="1"/>
        <v>708.11589338844442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632.0511805622159</v>
      </c>
      <c r="AC15">
        <f t="shared" si="2"/>
        <v>604.63995092135974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-312.85799233592286</v>
      </c>
      <c r="AI15">
        <f t="shared" si="7"/>
        <v>-334.20477880713395</v>
      </c>
      <c r="AJ15">
        <f t="shared" si="8"/>
        <v>27.411229640856163</v>
      </c>
      <c r="AK15">
        <f t="shared" si="30"/>
        <v>2.5914098403050856</v>
      </c>
      <c r="AL15">
        <f t="shared" si="9"/>
        <v>-304.20213932597272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-142.57011162799995</v>
      </c>
      <c r="AR15">
        <f t="shared" si="14"/>
        <v>-152.29789165809061</v>
      </c>
      <c r="AS15">
        <f t="shared" si="15"/>
        <v>12.491360826612576</v>
      </c>
      <c r="AT15">
        <f t="shared" si="16"/>
        <v>1.1809114654469124</v>
      </c>
      <c r="AU15">
        <f t="shared" si="17"/>
        <v>-138.62561936603112</v>
      </c>
      <c r="AW15">
        <v>12</v>
      </c>
      <c r="AX15">
        <f>IF(Z15&gt;0, (R15*SUMPRODUCT(K15:$K$98, X15:$X$98)-K15*$AZ$3)/Z15, 0)</f>
        <v>708.11589338844442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100000</v>
      </c>
      <c r="S16">
        <f t="shared" si="1"/>
        <v>689.90947716582298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604.63995092135974</v>
      </c>
      <c r="AC16">
        <f t="shared" si="2"/>
        <v>580.98949549958479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-320.8502270540157</v>
      </c>
      <c r="AI16">
        <f t="shared" si="7"/>
        <v>-341.90333310375115</v>
      </c>
      <c r="AJ16">
        <f t="shared" si="8"/>
        <v>23.65045542177495</v>
      </c>
      <c r="AK16">
        <f t="shared" si="30"/>
        <v>4.2929436515416546</v>
      </c>
      <c r="AL16">
        <f t="shared" si="9"/>
        <v>-313.95993403043457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-138.31443713702936</v>
      </c>
      <c r="AR16">
        <f t="shared" si="14"/>
        <v>-147.3901624060818</v>
      </c>
      <c r="AS16">
        <f t="shared" si="15"/>
        <v>10.195409427422639</v>
      </c>
      <c r="AT16">
        <f t="shared" si="16"/>
        <v>1.8506332075121272</v>
      </c>
      <c r="AU16">
        <f t="shared" si="17"/>
        <v>-135.34411977114704</v>
      </c>
      <c r="AW16">
        <v>13</v>
      </c>
      <c r="AX16">
        <f>IF(Z16&gt;0, (R16*SUMPRODUCT(K16:$K$98, X16:$X$98)-K16*$AZ$3)/Z16, 0)</f>
        <v>689.90947716582298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100000</v>
      </c>
      <c r="S17">
        <f t="shared" si="1"/>
        <v>683.49429194790616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580.98949549958479</v>
      </c>
      <c r="AC17">
        <f t="shared" si="2"/>
        <v>567.5795998578385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-329.43091907353744</v>
      </c>
      <c r="AI17">
        <f t="shared" si="7"/>
        <v>-350.19113633300719</v>
      </c>
      <c r="AJ17">
        <f t="shared" si="8"/>
        <v>13.409895641746289</v>
      </c>
      <c r="AK17">
        <f t="shared" si="30"/>
        <v>8.0176550378942704</v>
      </c>
      <c r="AL17">
        <f t="shared" si="9"/>
        <v>-328.76358565336665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-133.49639399476357</v>
      </c>
      <c r="AR17">
        <f t="shared" si="14"/>
        <v>-141.90912632262504</v>
      </c>
      <c r="AS17">
        <f t="shared" si="15"/>
        <v>5.4341368959955245</v>
      </c>
      <c r="AT17">
        <f t="shared" si="16"/>
        <v>3.2490211873947081</v>
      </c>
      <c r="AU17">
        <f t="shared" si="17"/>
        <v>-133.22596823923482</v>
      </c>
      <c r="AW17">
        <v>14</v>
      </c>
      <c r="AX17">
        <f>IF(Z17&gt;0, (R17*SUMPRODUCT(K17:$K$98, X17:$X$98)-K17*$AZ$3)/Z17, 0)</f>
        <v>683.49429194790616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100000</v>
      </c>
      <c r="S18">
        <f t="shared" si="1"/>
        <v>689.97342572802631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567.5795998578385</v>
      </c>
      <c r="AC18">
        <f t="shared" si="2"/>
        <v>564.89227891386531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-338.86097136202767</v>
      </c>
      <c r="AI18">
        <f t="shared" si="7"/>
        <v>-359.32887120606222</v>
      </c>
      <c r="AJ18">
        <f t="shared" si="8"/>
        <v>2.6873209439731909</v>
      </c>
      <c r="AK18">
        <f t="shared" si="30"/>
        <v>12.259719356929311</v>
      </c>
      <c r="AL18">
        <f t="shared" si="9"/>
        <v>-344.38183090515969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-128.14274509848772</v>
      </c>
      <c r="AR18">
        <f t="shared" si="14"/>
        <v>-135.88283054377604</v>
      </c>
      <c r="AS18">
        <f t="shared" si="15"/>
        <v>1.0162299934904</v>
      </c>
      <c r="AT18">
        <f t="shared" si="16"/>
        <v>4.6361021932372113</v>
      </c>
      <c r="AU18">
        <f t="shared" si="17"/>
        <v>-130.23049835704842</v>
      </c>
      <c r="AW18">
        <v>15</v>
      </c>
      <c r="AX18">
        <f>IF(Z18&gt;0, (R18*SUMPRODUCT(K18:$K$98, X18:$X$98)-K18*$AZ$3)/Z18, 0)</f>
        <v>689.97342572802631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100000</v>
      </c>
      <c r="S19">
        <f t="shared" si="1"/>
        <v>693.82448123392146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564.89227891386531</v>
      </c>
      <c r="AC19">
        <f t="shared" si="2"/>
        <v>559.93141640748877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-350.71279714636705</v>
      </c>
      <c r="AI19">
        <f t="shared" si="7"/>
        <v>-370.88833979267463</v>
      </c>
      <c r="AJ19">
        <f t="shared" si="8"/>
        <v>4.960862506376543</v>
      </c>
      <c r="AK19">
        <f t="shared" si="30"/>
        <v>12.597097819779197</v>
      </c>
      <c r="AL19">
        <f t="shared" si="9"/>
        <v>-353.33037946651888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-123.68236441810483</v>
      </c>
      <c r="AR19">
        <f t="shared" si="14"/>
        <v>-130.79747067660901</v>
      </c>
      <c r="AS19">
        <f t="shared" si="15"/>
        <v>1.7494976212279691</v>
      </c>
      <c r="AT19">
        <f t="shared" si="16"/>
        <v>4.4424921355413503</v>
      </c>
      <c r="AU19">
        <f t="shared" si="17"/>
        <v>-124.60548091983969</v>
      </c>
      <c r="AW19">
        <v>16</v>
      </c>
      <c r="AX19">
        <f>IF(Z19&gt;0, (R19*SUMPRODUCT(K19:$K$98, X19:$X$98)-K19*$AZ$3)/Z19, 0)</f>
        <v>693.82448123392146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100000</v>
      </c>
      <c r="S20">
        <f t="shared" si="1"/>
        <v>658.85262314051749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559.93141640748877</v>
      </c>
      <c r="AC20">
        <f t="shared" si="2"/>
        <v>523.99845346900838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-363.18147651742396</v>
      </c>
      <c r="AI20">
        <f t="shared" si="7"/>
        <v>-383.0644683681391</v>
      </c>
      <c r="AJ20">
        <f t="shared" si="8"/>
        <v>35.932962938480387</v>
      </c>
      <c r="AK20">
        <f t="shared" si="30"/>
        <v>2.4077050905522017</v>
      </c>
      <c r="AL20">
        <f t="shared" si="9"/>
        <v>-344.7238003391065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-121.48303946448803</v>
      </c>
      <c r="AR20">
        <f t="shared" si="14"/>
        <v>-128.13383648980559</v>
      </c>
      <c r="AS20">
        <f t="shared" si="15"/>
        <v>12.019460894839916</v>
      </c>
      <c r="AT20">
        <f t="shared" si="16"/>
        <v>0.80536963321797916</v>
      </c>
      <c r="AU20">
        <f t="shared" si="17"/>
        <v>-115.30900596174769</v>
      </c>
      <c r="AW20">
        <v>17</v>
      </c>
      <c r="AX20">
        <f>IF(Z20&gt;0, (R20*SUMPRODUCT(K20:$K$98, X20:$X$98)-K20*$AZ$3)/Z20, 0)</f>
        <v>658.85262314051749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100000</v>
      </c>
      <c r="S21">
        <f t="shared" si="1"/>
        <v>614.85430380066305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523.99845346900838</v>
      </c>
      <c r="AC21">
        <f t="shared" si="2"/>
        <v>481.80998567796746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-374.9964075831839</v>
      </c>
      <c r="AI21">
        <f t="shared" si="7"/>
        <v>-394.58682041349607</v>
      </c>
      <c r="AJ21">
        <f t="shared" si="8"/>
        <v>42.188467791040921</v>
      </c>
      <c r="AK21">
        <f t="shared" si="30"/>
        <v>0.83839752555041347</v>
      </c>
      <c r="AL21">
        <f t="shared" si="9"/>
        <v>-351.55995509690473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-119.2802358549004</v>
      </c>
      <c r="AR21">
        <f t="shared" si="14"/>
        <v>-125.51162638462473</v>
      </c>
      <c r="AS21">
        <f t="shared" si="15"/>
        <v>13.419462924737342</v>
      </c>
      <c r="AT21">
        <f t="shared" si="16"/>
        <v>0.26668056697485742</v>
      </c>
      <c r="AU21">
        <f t="shared" si="17"/>
        <v>-111.82548289291253</v>
      </c>
      <c r="AW21">
        <v>18</v>
      </c>
      <c r="AX21">
        <f>IF(Z21&gt;0, (R21*SUMPRODUCT(K21:$K$98, X21:$X$98)-K21*$AZ$3)/Z21, 0)</f>
        <v>614.85430380066305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100000</v>
      </c>
      <c r="S22">
        <f t="shared" si="1"/>
        <v>601.63729422942743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481.80998567796746</v>
      </c>
      <c r="AC22">
        <f t="shared" si="2"/>
        <v>464.40357977288562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-388.07596951546429</v>
      </c>
      <c r="AI22">
        <f t="shared" si="7"/>
        <v>-407.37345922509451</v>
      </c>
      <c r="AJ22">
        <f t="shared" si="8"/>
        <v>17.40640590508184</v>
      </c>
      <c r="AK22">
        <f t="shared" si="30"/>
        <v>10.118009699237318</v>
      </c>
      <c r="AL22">
        <f t="shared" si="9"/>
        <v>-379.84904362077538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-115.25735853998704</v>
      </c>
      <c r="AR22">
        <f t="shared" si="14"/>
        <v>-120.98865309337455</v>
      </c>
      <c r="AS22">
        <f t="shared" si="15"/>
        <v>5.1696485324753416</v>
      </c>
      <c r="AT22">
        <f t="shared" si="16"/>
        <v>3.0050174791087945</v>
      </c>
      <c r="AU22">
        <f t="shared" si="17"/>
        <v>-112.81398708179043</v>
      </c>
      <c r="AW22">
        <v>19</v>
      </c>
      <c r="AX22">
        <f>IF(Z22&gt;0, (R22*SUMPRODUCT(K22:$K$98, X22:$X$98)-K22*$AZ$3)/Z22, 0)</f>
        <v>601.63729422942743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100000</v>
      </c>
      <c r="S23">
        <f t="shared" si="1"/>
        <v>661.54104081112405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464.40357977288562</v>
      </c>
      <c r="AC23">
        <f t="shared" si="2"/>
        <v>502.87936502035063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-401.7074295798588</v>
      </c>
      <c r="AI23">
        <f t="shared" si="7"/>
        <v>-420.71151753499777</v>
      </c>
      <c r="AJ23">
        <f t="shared" si="8"/>
        <v>-38.475785247465012</v>
      </c>
      <c r="AK23">
        <f t="shared" si="30"/>
        <v>32.508250584101994</v>
      </c>
      <c r="AL23">
        <f t="shared" si="9"/>
        <v>-426.67905219836081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-106.52308917271665</v>
      </c>
      <c r="AR23">
        <f t="shared" si="14"/>
        <v>-111.56251340743565</v>
      </c>
      <c r="AS23">
        <f t="shared" si="15"/>
        <v>-10.202847149709548</v>
      </c>
      <c r="AT23">
        <f t="shared" si="16"/>
        <v>8.620401368829798</v>
      </c>
      <c r="AU23">
        <f t="shared" si="17"/>
        <v>-113.14495918831541</v>
      </c>
      <c r="AW23">
        <v>20</v>
      </c>
      <c r="AX23">
        <f>IF(Z23&gt;0, (R23*SUMPRODUCT(K23:$K$98, X23:$X$98)-K23*$AZ$3)/Z23, 0)</f>
        <v>661.54104081112405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100000</v>
      </c>
      <c r="S24">
        <f t="shared" si="1"/>
        <v>713.01887327575264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502.87936502035063</v>
      </c>
      <c r="AC24">
        <f t="shared" si="2"/>
        <v>533.61801137214502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-416.93349825281069</v>
      </c>
      <c r="AI24">
        <f t="shared" si="7"/>
        <v>-435.64331195383505</v>
      </c>
      <c r="AJ24">
        <f t="shared" si="8"/>
        <v>-30.738646351794387</v>
      </c>
      <c r="AK24">
        <f t="shared" si="30"/>
        <v>35.201555551424548</v>
      </c>
      <c r="AL24">
        <f t="shared" si="9"/>
        <v>-431.18040275420492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-98.714887607398978</v>
      </c>
      <c r="AR24">
        <f t="shared" si="14"/>
        <v>-103.14469995011481</v>
      </c>
      <c r="AS24">
        <f t="shared" si="15"/>
        <v>-7.2778081697361232</v>
      </c>
      <c r="AT24">
        <f t="shared" si="16"/>
        <v>8.3344648833120232</v>
      </c>
      <c r="AU24">
        <f t="shared" si="17"/>
        <v>-102.08804323653892</v>
      </c>
      <c r="AW24">
        <v>21</v>
      </c>
      <c r="AX24">
        <f>IF(Z24&gt;0, (R24*SUMPRODUCT(K24:$K$98, X24:$X$98)-K24*$AZ$3)/Z24, 0)</f>
        <v>713.01887327575264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100000</v>
      </c>
      <c r="S25">
        <f t="shared" si="1"/>
        <v>756.83810574396045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533.61801137214502</v>
      </c>
      <c r="AC25">
        <f t="shared" si="2"/>
        <v>557.45824476877408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-434.65486665695801</v>
      </c>
      <c r="AI25">
        <f t="shared" si="7"/>
        <v>-453.06891850430787</v>
      </c>
      <c r="AJ25">
        <f t="shared" si="8"/>
        <v>-23.84023339662906</v>
      </c>
      <c r="AK25">
        <f t="shared" si="30"/>
        <v>37.353260796050158</v>
      </c>
      <c r="AL25">
        <f t="shared" si="9"/>
        <v>-439.55589110488677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-91.884528197831443</v>
      </c>
      <c r="AR25">
        <f t="shared" si="14"/>
        <v>-95.777194761575444</v>
      </c>
      <c r="AS25">
        <f t="shared" si="15"/>
        <v>-5.0397424849364194</v>
      </c>
      <c r="AT25">
        <f t="shared" si="16"/>
        <v>7.8963495135656725</v>
      </c>
      <c r="AU25">
        <f t="shared" si="17"/>
        <v>-92.920587732946188</v>
      </c>
      <c r="AW25">
        <v>22</v>
      </c>
      <c r="AX25">
        <f>IF(Z25&gt;0, (R25*SUMPRODUCT(K25:$K$98, X25:$X$98)-K25*$AZ$3)/Z25, 0)</f>
        <v>756.83810574396045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100000</v>
      </c>
      <c r="S26">
        <f t="shared" si="1"/>
        <v>793.46900690530515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557.45824476877408</v>
      </c>
      <c r="AC26">
        <f t="shared" si="2"/>
        <v>574.99793175311061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-453.30740575868379</v>
      </c>
      <c r="AI26">
        <f t="shared" si="7"/>
        <v>-471.42399023612046</v>
      </c>
      <c r="AJ26">
        <f t="shared" si="8"/>
        <v>-17.539686984336527</v>
      </c>
      <c r="AK26">
        <f t="shared" si="30"/>
        <v>39.022077133814186</v>
      </c>
      <c r="AL26">
        <f t="shared" si="9"/>
        <v>-449.94160008664278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-85.560366194914522</v>
      </c>
      <c r="AR26">
        <f t="shared" si="14"/>
        <v>-88.979815298103802</v>
      </c>
      <c r="AS26">
        <f t="shared" si="15"/>
        <v>-3.310561491516645</v>
      </c>
      <c r="AT26">
        <f t="shared" si="16"/>
        <v>7.365295970992161</v>
      </c>
      <c r="AU26">
        <f t="shared" si="17"/>
        <v>-84.925080818628274</v>
      </c>
      <c r="AW26">
        <v>23</v>
      </c>
      <c r="AX26">
        <f>IF(Z26&gt;0, (R26*SUMPRODUCT(K26:$K$98, X26:$X$98)-K26*$AZ$3)/Z26, 0)</f>
        <v>793.46900690530515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100000</v>
      </c>
      <c r="S27">
        <f t="shared" si="1"/>
        <v>823.83243970810167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574.99793175311061</v>
      </c>
      <c r="AC27">
        <f t="shared" si="2"/>
        <v>587.13775768513119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-472.5997302974107</v>
      </c>
      <c r="AI27">
        <f t="shared" si="7"/>
        <v>-490.41699899749869</v>
      </c>
      <c r="AJ27">
        <f t="shared" si="8"/>
        <v>-12.139825932020585</v>
      </c>
      <c r="AK27">
        <f t="shared" si="30"/>
        <v>40.249855222717748</v>
      </c>
      <c r="AL27">
        <f t="shared" si="9"/>
        <v>-462.30696970680151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-79.644404094888642</v>
      </c>
      <c r="AR27">
        <f t="shared" si="14"/>
        <v>-82.647041754719737</v>
      </c>
      <c r="AS27">
        <f t="shared" si="15"/>
        <v>-2.0458522089358735</v>
      </c>
      <c r="AT27">
        <f t="shared" si="16"/>
        <v>6.7830672101770775</v>
      </c>
      <c r="AU27">
        <f t="shared" si="17"/>
        <v>-77.909826753478526</v>
      </c>
      <c r="AW27">
        <v>24</v>
      </c>
      <c r="AX27">
        <f>IF(Z27&gt;0, (R27*SUMPRODUCT(K27:$K$98, X27:$X$98)-K27*$AZ$3)/Z27, 0)</f>
        <v>823.83243970810167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100000</v>
      </c>
      <c r="S28">
        <f t="shared" si="1"/>
        <v>848.85537189842012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587.13775768513119</v>
      </c>
      <c r="AC28">
        <f t="shared" si="2"/>
        <v>594.72566798929154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-494.31132737772168</v>
      </c>
      <c r="AI28">
        <f t="shared" si="7"/>
        <v>-511.82684555896435</v>
      </c>
      <c r="AJ28">
        <f t="shared" si="8"/>
        <v>-7.5879103041603457</v>
      </c>
      <c r="AK28">
        <f t="shared" si="30"/>
        <v>41.09964303795919</v>
      </c>
      <c r="AL28">
        <f t="shared" si="9"/>
        <v>-478.3151128251655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-74.377972865674224</v>
      </c>
      <c r="AR28">
        <f t="shared" si="14"/>
        <v>-77.013495589629926</v>
      </c>
      <c r="AS28">
        <f t="shared" si="15"/>
        <v>-1.1417367061037411</v>
      </c>
      <c r="AT28">
        <f t="shared" si="16"/>
        <v>6.184175772145168</v>
      </c>
      <c r="AU28">
        <f t="shared" si="17"/>
        <v>-71.971056523588487</v>
      </c>
      <c r="AW28">
        <v>25</v>
      </c>
      <c r="AX28">
        <f>IF(Z28&gt;0, (R28*SUMPRODUCT(K28:$K$98, X28:$X$98)-K28*$AZ$3)/Z28, 0)</f>
        <v>848.85537189842012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100000</v>
      </c>
      <c r="S29">
        <f t="shared" si="1"/>
        <v>868.98480191794226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594.72566798929154</v>
      </c>
      <c r="AC29">
        <f t="shared" si="2"/>
        <v>598.23369012276851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-518.62657633237768</v>
      </c>
      <c r="AI29">
        <f t="shared" si="7"/>
        <v>-535.83728268772484</v>
      </c>
      <c r="AJ29">
        <f t="shared" si="8"/>
        <v>-3.5080221334769703</v>
      </c>
      <c r="AK29">
        <f t="shared" si="30"/>
        <v>41.630796759250408</v>
      </c>
      <c r="AL29">
        <f t="shared" si="9"/>
        <v>-497.71450806195139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-69.67556839290809</v>
      </c>
      <c r="AR29">
        <f t="shared" si="14"/>
        <v>-71.987763337163571</v>
      </c>
      <c r="AS29">
        <f t="shared" si="15"/>
        <v>-0.47128983981774158</v>
      </c>
      <c r="AT29">
        <f t="shared" si="16"/>
        <v>5.5929440549753835</v>
      </c>
      <c r="AU29">
        <f t="shared" si="17"/>
        <v>-66.866109122005923</v>
      </c>
      <c r="AW29">
        <v>26</v>
      </c>
      <c r="AX29">
        <f>IF(Z29&gt;0, (R29*SUMPRODUCT(K29:$K$98, X29:$X$98)-K29*$AZ$3)/Z29, 0)</f>
        <v>868.98480191794226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100000</v>
      </c>
      <c r="S30">
        <f t="shared" si="1"/>
        <v>884.65717625253376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598.23369012276851</v>
      </c>
      <c r="AC30">
        <f t="shared" si="2"/>
        <v>598.0991886933881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-546.37851898199608</v>
      </c>
      <c r="AI30">
        <f t="shared" si="7"/>
        <v>-563.28052364404425</v>
      </c>
      <c r="AJ30">
        <f t="shared" si="8"/>
        <v>0.13450142938040699</v>
      </c>
      <c r="AK30">
        <f t="shared" si="30"/>
        <v>41.876358308593801</v>
      </c>
      <c r="AL30">
        <f t="shared" si="9"/>
        <v>-521.26966390607004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-65.539231757634042</v>
      </c>
      <c r="AR30">
        <f t="shared" si="14"/>
        <v>-67.566662123634742</v>
      </c>
      <c r="AS30">
        <f t="shared" si="15"/>
        <v>1.6133724232643216E-2</v>
      </c>
      <c r="AT30">
        <f t="shared" si="16"/>
        <v>5.0231556640737729</v>
      </c>
      <c r="AU30">
        <f t="shared" si="17"/>
        <v>-62.527372735328321</v>
      </c>
      <c r="AW30">
        <v>27</v>
      </c>
      <c r="AX30">
        <f>IF(Z30&gt;0, (R30*SUMPRODUCT(K30:$K$98, X30:$X$98)-K30*$AZ$3)/Z30, 0)</f>
        <v>884.65717625253376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100000</v>
      </c>
      <c r="S31">
        <f t="shared" si="1"/>
        <v>896.18254744891658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598.0991886933881</v>
      </c>
      <c r="AC31">
        <f t="shared" si="2"/>
        <v>594.65019529604695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-578.24780027300392</v>
      </c>
      <c r="AI31">
        <f t="shared" si="7"/>
        <v>-594.83622293836333</v>
      </c>
      <c r="AJ31">
        <f t="shared" si="8"/>
        <v>3.4489933973411553</v>
      </c>
      <c r="AK31">
        <f t="shared" si="30"/>
        <v>41.866943208537172</v>
      </c>
      <c r="AL31">
        <f t="shared" si="9"/>
        <v>-549.52028633248506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-61.930373094980546</v>
      </c>
      <c r="AR31">
        <f t="shared" si="14"/>
        <v>-63.706994128796701</v>
      </c>
      <c r="AS31">
        <f t="shared" si="15"/>
        <v>0.36938739377584839</v>
      </c>
      <c r="AT31">
        <f t="shared" si="16"/>
        <v>4.4839520565870421</v>
      </c>
      <c r="AU31">
        <f t="shared" si="17"/>
        <v>-58.853654678433813</v>
      </c>
      <c r="AW31">
        <v>28</v>
      </c>
      <c r="AX31">
        <f>IF(Z31&gt;0, (R31*SUMPRODUCT(K31:$K$98, X31:$X$98)-K31*$AZ$3)/Z31, 0)</f>
        <v>896.18254744891658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100000</v>
      </c>
      <c r="S32">
        <f t="shared" si="1"/>
        <v>903.80779275770533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594.65019529604695</v>
      </c>
      <c r="AC32">
        <f t="shared" si="2"/>
        <v>588.15753502275618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-614.64326069882816</v>
      </c>
      <c r="AI32">
        <f t="shared" si="7"/>
        <v>-630.91213832235928</v>
      </c>
      <c r="AJ32">
        <f t="shared" si="8"/>
        <v>6.4926602732907668</v>
      </c>
      <c r="AK32">
        <f t="shared" si="30"/>
        <v>41.625513670723294</v>
      </c>
      <c r="AL32">
        <f t="shared" si="9"/>
        <v>-582.79396437834521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-58.775293773927316</v>
      </c>
      <c r="AR32">
        <f t="shared" si="14"/>
        <v>-60.331006042874897</v>
      </c>
      <c r="AS32">
        <f t="shared" si="15"/>
        <v>0.62086097633787907</v>
      </c>
      <c r="AT32">
        <f t="shared" si="16"/>
        <v>3.9804419098417254</v>
      </c>
      <c r="AU32">
        <f t="shared" si="17"/>
        <v>-55.729703156695287</v>
      </c>
      <c r="AW32">
        <v>29</v>
      </c>
      <c r="AX32">
        <f>IF(Z32&gt;0, (R32*SUMPRODUCT(K32:$K$98, X32:$X$98)-K32*$AZ$3)/Z32, 0)</f>
        <v>903.80779275770533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100000</v>
      </c>
      <c r="S33">
        <f t="shared" si="1"/>
        <v>907.80799337215956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588.15753502275618</v>
      </c>
      <c r="AC33">
        <f t="shared" si="2"/>
        <v>578.88019912533787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-657.94529809574146</v>
      </c>
      <c r="AI33">
        <f t="shared" si="7"/>
        <v>-673.88700061851341</v>
      </c>
      <c r="AJ33">
        <f t="shared" si="8"/>
        <v>9.2773358974183111</v>
      </c>
      <c r="AK33">
        <f t="shared" si="30"/>
        <v>41.171027451592934</v>
      </c>
      <c r="AL33">
        <f t="shared" si="9"/>
        <v>-623.43863726950212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-56.175047635970913</v>
      </c>
      <c r="AR33">
        <f t="shared" si="14"/>
        <v>-57.536142397506666</v>
      </c>
      <c r="AS33">
        <f t="shared" si="15"/>
        <v>0.79209439976352003</v>
      </c>
      <c r="AT33">
        <f t="shared" si="16"/>
        <v>3.5151621799089936</v>
      </c>
      <c r="AU33">
        <f t="shared" si="17"/>
        <v>-53.228885817834147</v>
      </c>
      <c r="AW33">
        <v>30</v>
      </c>
      <c r="AX33">
        <f>IF(Z33&gt;0, (R33*SUMPRODUCT(K33:$K$98, X33:$X$98)-K33*$AZ$3)/Z33, 0)</f>
        <v>907.80799337215956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100000</v>
      </c>
      <c r="S34">
        <f t="shared" si="1"/>
        <v>908.16974951053294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578.88019912533787</v>
      </c>
      <c r="AC34">
        <f t="shared" si="2"/>
        <v>566.89975673624974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-706.91783640083543</v>
      </c>
      <c r="AI34">
        <f t="shared" si="7"/>
        <v>-722.52339243927941</v>
      </c>
      <c r="AJ34">
        <f t="shared" si="8"/>
        <v>11.980442389088125</v>
      </c>
      <c r="AK34">
        <f t="shared" si="30"/>
        <v>40.521613938773655</v>
      </c>
      <c r="AL34">
        <f t="shared" si="9"/>
        <v>-670.02133611141767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-53.889552674532503</v>
      </c>
      <c r="AR34">
        <f t="shared" si="14"/>
        <v>-55.079190834507074</v>
      </c>
      <c r="AS34">
        <f t="shared" si="15"/>
        <v>0.91328956202045486</v>
      </c>
      <c r="AT34">
        <f t="shared" si="16"/>
        <v>3.0890317606478104</v>
      </c>
      <c r="AU34">
        <f t="shared" si="17"/>
        <v>-51.076869511838808</v>
      </c>
      <c r="AW34">
        <v>31</v>
      </c>
      <c r="AX34">
        <f>IF(Z34&gt;0, (R34*SUMPRODUCT(K34:$K$98, X34:$X$98)-K34*$AZ$3)/Z34, 0)</f>
        <v>908.16974951053294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100000</v>
      </c>
      <c r="S35">
        <f t="shared" ref="S35:S66" si="32">AX35</f>
        <v>905.15421192148347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566.89975673624974</v>
      </c>
      <c r="AC35">
        <f t="shared" ref="AC35:AC66" si="33">S35*Z35</f>
        <v>552.46967303214831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-762.02972586865269</v>
      </c>
      <c r="AI35">
        <f t="shared" ref="AI35:AI66" si="38">SUM(AE35:AH35)</f>
        <v>-777.288718915245</v>
      </c>
      <c r="AJ35">
        <f t="shared" ref="AJ35:AJ66" si="39">AB35-AC35</f>
        <v>14.430083704101435</v>
      </c>
      <c r="AK35">
        <f t="shared" si="30"/>
        <v>39.682982971537484</v>
      </c>
      <c r="AL35">
        <f t="shared" ref="AL35:AL66" si="40">SUM(AI35:AK35)</f>
        <v>-723.17565223960605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-51.866808955222488</v>
      </c>
      <c r="AR35">
        <f t="shared" ref="AR35:AR66" si="45">AI35*$K35</f>
        <v>-52.90539741224692</v>
      </c>
      <c r="AS35">
        <f t="shared" ref="AS35:AS66" si="46">AJ35*$K35</f>
        <v>0.98216955229054115</v>
      </c>
      <c r="AT35">
        <f t="shared" ref="AT35:AT66" si="47">AK35*$K35</f>
        <v>2.7009834743806946</v>
      </c>
      <c r="AU35">
        <f t="shared" ref="AU35:AU66" si="48">AL35*$K35</f>
        <v>-49.222244385575678</v>
      </c>
      <c r="AW35">
        <v>32</v>
      </c>
      <c r="AX35">
        <f>IF(Z35&gt;0, (R35*SUMPRODUCT(K35:$K$98, X35:$X$98)-K35*$AZ$3)/Z35, 0)</f>
        <v>905.15421192148347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100000</v>
      </c>
      <c r="S36">
        <f t="shared" si="32"/>
        <v>899.02909357841804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552.46967303214831</v>
      </c>
      <c r="AC36">
        <f t="shared" si="33"/>
        <v>535.83453280052504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-824.14498943936633</v>
      </c>
      <c r="AI36">
        <f t="shared" si="38"/>
        <v>-839.04535630813291</v>
      </c>
      <c r="AJ36">
        <f t="shared" si="39"/>
        <v>16.635140231623268</v>
      </c>
      <c r="AK36">
        <f t="shared" si="30"/>
        <v>38.672877112250383</v>
      </c>
      <c r="AL36">
        <f t="shared" si="40"/>
        <v>-783.73733896425927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-50.084485443896845</v>
      </c>
      <c r="AR36">
        <f t="shared" si="45"/>
        <v>-50.990002333655674</v>
      </c>
      <c r="AS36">
        <f t="shared" si="46"/>
        <v>1.0109415812315818</v>
      </c>
      <c r="AT36">
        <f t="shared" si="47"/>
        <v>2.3502067908217468</v>
      </c>
      <c r="AU36">
        <f t="shared" si="48"/>
        <v>-47.628853961602346</v>
      </c>
      <c r="AW36">
        <v>33</v>
      </c>
      <c r="AX36">
        <f>IF(Z36&gt;0, (R36*SUMPRODUCT(K36:$K$98, X36:$X$98)-K36*$AZ$3)/Z36, 0)</f>
        <v>899.02909357841804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100000</v>
      </c>
      <c r="S37">
        <f t="shared" si="32"/>
        <v>889.98132748675596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535.83453280052504</v>
      </c>
      <c r="AC37">
        <f t="shared" si="33"/>
        <v>517.20689443127026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-891.09933496542112</v>
      </c>
      <c r="AI37">
        <f t="shared" si="38"/>
        <v>-905.62792333175867</v>
      </c>
      <c r="AJ37">
        <f t="shared" si="39"/>
        <v>18.627638369254782</v>
      </c>
      <c r="AK37">
        <f t="shared" si="30"/>
        <v>37.508417296036754</v>
      </c>
      <c r="AL37">
        <f t="shared" si="40"/>
        <v>-849.4918676664671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-48.351248266640823</v>
      </c>
      <c r="AR37">
        <f t="shared" si="45"/>
        <v>-49.139572705343134</v>
      </c>
      <c r="AS37">
        <f t="shared" si="46"/>
        <v>1.0107398042755724</v>
      </c>
      <c r="AT37">
        <f t="shared" si="47"/>
        <v>2.0352150715495858</v>
      </c>
      <c r="AU37">
        <f t="shared" si="48"/>
        <v>-46.093617829517974</v>
      </c>
      <c r="AW37">
        <v>34</v>
      </c>
      <c r="AX37">
        <f>IF(Z37&gt;0, (R37*SUMPRODUCT(K37:$K$98, X37:$X$98)-K37*$AZ$3)/Z37, 0)</f>
        <v>889.98132748675596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100000</v>
      </c>
      <c r="S38">
        <f t="shared" si="32"/>
        <v>878.44462385838244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517.20689443127026</v>
      </c>
      <c r="AC38">
        <f t="shared" si="33"/>
        <v>496.94211676698831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-962.52769642288445</v>
      </c>
      <c r="AI38">
        <f t="shared" si="38"/>
        <v>-976.67036698145296</v>
      </c>
      <c r="AJ38">
        <f t="shared" si="39"/>
        <v>20.264777664281951</v>
      </c>
      <c r="AK38">
        <f t="shared" si="30"/>
        <v>36.204482610188919</v>
      </c>
      <c r="AL38">
        <f t="shared" si="40"/>
        <v>-920.20110670698205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-46.631220588117237</v>
      </c>
      <c r="AR38">
        <f t="shared" si="45"/>
        <v>-47.316385277894568</v>
      </c>
      <c r="AS38">
        <f t="shared" si="46"/>
        <v>0.98176013110495652</v>
      </c>
      <c r="AT38">
        <f t="shared" si="47"/>
        <v>1.7539850761163354</v>
      </c>
      <c r="AU38">
        <f t="shared" si="48"/>
        <v>-44.580640070673276</v>
      </c>
      <c r="AW38">
        <v>35</v>
      </c>
      <c r="AX38">
        <f>IF(Z38&gt;0, (R38*SUMPRODUCT(K38:$K$98, X38:$X$98)-K38*$AZ$3)/Z38, 0)</f>
        <v>878.44462385838244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100000</v>
      </c>
      <c r="S39">
        <f t="shared" si="32"/>
        <v>864.83700837429944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496.94211676698831</v>
      </c>
      <c r="AC39">
        <f t="shared" si="33"/>
        <v>475.38810207383466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-1036.4556248954466</v>
      </c>
      <c r="AI39">
        <f t="shared" si="38"/>
        <v>-1050.1977548422055</v>
      </c>
      <c r="AJ39">
        <f t="shared" si="39"/>
        <v>21.554014693153647</v>
      </c>
      <c r="AK39">
        <f t="shared" si="30"/>
        <v>34.785948173689185</v>
      </c>
      <c r="AL39">
        <f t="shared" si="40"/>
        <v>-993.8577919753626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-44.832838738332427</v>
      </c>
      <c r="AR39">
        <f t="shared" si="45"/>
        <v>-45.427267174076022</v>
      </c>
      <c r="AS39">
        <f t="shared" si="46"/>
        <v>0.93233867585916597</v>
      </c>
      <c r="AT39">
        <f t="shared" si="47"/>
        <v>1.5046980954812397</v>
      </c>
      <c r="AU39">
        <f t="shared" si="48"/>
        <v>-42.990230402735612</v>
      </c>
      <c r="AW39">
        <v>36</v>
      </c>
      <c r="AX39">
        <f>IF(Z39&gt;0, (R39*SUMPRODUCT(K39:$K$98, X39:$X$98)-K39*$AZ$3)/Z39, 0)</f>
        <v>864.83700837429944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100000</v>
      </c>
      <c r="S40">
        <f t="shared" si="32"/>
        <v>849.71757196916201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475.38810207383466</v>
      </c>
      <c r="AC40">
        <f t="shared" si="33"/>
        <v>452.94562574171954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-1113.4022097867512</v>
      </c>
      <c r="AI40">
        <f t="shared" si="38"/>
        <v>-1126.7285678815958</v>
      </c>
      <c r="AJ40">
        <f t="shared" si="39"/>
        <v>22.44247633211512</v>
      </c>
      <c r="AK40">
        <f t="shared" ref="AK40:AK71" si="61">G40*SUM(AB40:AB40, AE40:AF40)</f>
        <v>33.277167145168427</v>
      </c>
      <c r="AL40">
        <f t="shared" si="40"/>
        <v>-1071.0089244043122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-43.001101648800692</v>
      </c>
      <c r="AR40">
        <f t="shared" si="45"/>
        <v>-43.515783651411851</v>
      </c>
      <c r="AS40">
        <f t="shared" si="46"/>
        <v>0.8667588383832302</v>
      </c>
      <c r="AT40">
        <f t="shared" si="47"/>
        <v>1.285209275152766</v>
      </c>
      <c r="AU40">
        <f t="shared" si="48"/>
        <v>-41.363815537875851</v>
      </c>
      <c r="AW40">
        <v>37</v>
      </c>
      <c r="AX40">
        <f>IF(Z40&gt;0, (R40*SUMPRODUCT(K40:$K$98, X40:$X$98)-K40*$AZ$3)/Z40, 0)</f>
        <v>849.71757196916201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100000</v>
      </c>
      <c r="S41">
        <f t="shared" si="32"/>
        <v>833.58499659450899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452.94562574171954</v>
      </c>
      <c r="AC41">
        <f t="shared" si="33"/>
        <v>429.93591909847004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-1195.6437267628112</v>
      </c>
      <c r="AI41">
        <f t="shared" si="38"/>
        <v>-1208.5379103450166</v>
      </c>
      <c r="AJ41">
        <f t="shared" si="39"/>
        <v>23.009706643249501</v>
      </c>
      <c r="AK41">
        <f t="shared" si="61"/>
        <v>31.706193801920371</v>
      </c>
      <c r="AL41">
        <f t="shared" si="40"/>
        <v>-1153.8220098998468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-41.229803969272858</v>
      </c>
      <c r="AR41">
        <f t="shared" si="45"/>
        <v>-41.674438645588609</v>
      </c>
      <c r="AS41">
        <f t="shared" si="46"/>
        <v>0.7934518226932078</v>
      </c>
      <c r="AT41">
        <f t="shared" si="47"/>
        <v>1.0933358539874463</v>
      </c>
      <c r="AU41">
        <f t="shared" si="48"/>
        <v>-39.787650968907954</v>
      </c>
      <c r="AW41">
        <v>38</v>
      </c>
      <c r="AX41">
        <f>IF(Z41&gt;0, (R41*SUMPRODUCT(K41:$K$98, X41:$X$98)-K41*$AZ$3)/Z41, 0)</f>
        <v>833.58499659450899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100000</v>
      </c>
      <c r="S42">
        <f t="shared" si="32"/>
        <v>816.73724338159479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429.93591909847004</v>
      </c>
      <c r="AC42">
        <f t="shared" si="33"/>
        <v>406.55557495558219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-1282.9535240328387</v>
      </c>
      <c r="AI42">
        <f t="shared" si="38"/>
        <v>-1295.398027398214</v>
      </c>
      <c r="AJ42">
        <f t="shared" si="39"/>
        <v>23.38034414288785</v>
      </c>
      <c r="AK42">
        <f t="shared" si="61"/>
        <v>30.095514336892904</v>
      </c>
      <c r="AL42">
        <f t="shared" si="40"/>
        <v>-1241.9221689184333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-39.500480782235115</v>
      </c>
      <c r="AR42">
        <f t="shared" si="45"/>
        <v>-39.883630956282957</v>
      </c>
      <c r="AS42">
        <f t="shared" si="46"/>
        <v>0.71985057696801336</v>
      </c>
      <c r="AT42">
        <f t="shared" si="47"/>
        <v>0.92660198785617987</v>
      </c>
      <c r="AU42">
        <f t="shared" si="48"/>
        <v>-38.237178391458762</v>
      </c>
      <c r="AW42">
        <v>39</v>
      </c>
      <c r="AX42">
        <f>IF(Z42&gt;0, (R42*SUMPRODUCT(K42:$K$98, X42:$X$98)-K42*$AZ$3)/Z42, 0)</f>
        <v>816.73724338159479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100000</v>
      </c>
      <c r="S43">
        <f t="shared" si="32"/>
        <v>799.48675047981351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406.55557495558219</v>
      </c>
      <c r="AC43">
        <f t="shared" si="33"/>
        <v>382.99211187547655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-1375.4854813934448</v>
      </c>
      <c r="AI43">
        <f t="shared" si="38"/>
        <v>-1387.4616683548179</v>
      </c>
      <c r="AJ43">
        <f t="shared" si="39"/>
        <v>23.563463080105635</v>
      </c>
      <c r="AK43">
        <f t="shared" si="61"/>
        <v>28.458890246890757</v>
      </c>
      <c r="AL43">
        <f t="shared" si="40"/>
        <v>-1335.4393150278215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-37.811982278063027</v>
      </c>
      <c r="AR43">
        <f t="shared" si="45"/>
        <v>-38.141206668482219</v>
      </c>
      <c r="AS43">
        <f t="shared" si="46"/>
        <v>0.64775765389550466</v>
      </c>
      <c r="AT43">
        <f t="shared" si="47"/>
        <v>0.78233254238251693</v>
      </c>
      <c r="AU43">
        <f t="shared" si="48"/>
        <v>-36.711116472204196</v>
      </c>
      <c r="AW43">
        <v>40</v>
      </c>
      <c r="AX43">
        <f>IF(Z43&gt;0, (R43*SUMPRODUCT(K43:$K$98, X43:$X$98)-K43*$AZ$3)/Z43, 0)</f>
        <v>799.48675047981351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100000</v>
      </c>
      <c r="S44">
        <f t="shared" si="32"/>
        <v>782.01679315878141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382.99211187547655</v>
      </c>
      <c r="AC44">
        <f t="shared" si="33"/>
        <v>359.40960968860054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-1466.379182022358</v>
      </c>
      <c r="AI44">
        <f t="shared" si="38"/>
        <v>-1477.8690123186118</v>
      </c>
      <c r="AJ44">
        <f t="shared" si="39"/>
        <v>23.582502186876013</v>
      </c>
      <c r="AK44">
        <f t="shared" si="61"/>
        <v>26.809447831283361</v>
      </c>
      <c r="AL44">
        <f t="shared" si="40"/>
        <v>-1427.4770623004524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-35.991645179616413</v>
      </c>
      <c r="AR44">
        <f t="shared" si="45"/>
        <v>-36.27365811342419</v>
      </c>
      <c r="AS44">
        <f t="shared" si="46"/>
        <v>0.5788223547929694</v>
      </c>
      <c r="AT44">
        <f t="shared" si="47"/>
        <v>0.65802634518734959</v>
      </c>
      <c r="AU44">
        <f t="shared" si="48"/>
        <v>-35.036809413443869</v>
      </c>
      <c r="AW44">
        <v>41</v>
      </c>
      <c r="AX44">
        <f>IF(Z44&gt;0, (R44*SUMPRODUCT(K44:$K$98, X44:$X$98)-K44*$AZ$3)/Z44, 0)</f>
        <v>782.01679315878141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100000</v>
      </c>
      <c r="S45">
        <f t="shared" si="32"/>
        <v>764.78644083266511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359.40960968860054</v>
      </c>
      <c r="AC45">
        <f t="shared" si="33"/>
        <v>336.12285744754405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-1549.8303937063497</v>
      </c>
      <c r="AI45">
        <f t="shared" si="38"/>
        <v>-1560.8178681012143</v>
      </c>
      <c r="AJ45">
        <f t="shared" si="39"/>
        <v>23.28675224105649</v>
      </c>
      <c r="AK45">
        <f t="shared" si="61"/>
        <v>25.158672678202041</v>
      </c>
      <c r="AL45">
        <f t="shared" si="40"/>
        <v>-1512.3724431819558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-33.964213582492967</v>
      </c>
      <c r="AR45">
        <f t="shared" si="45"/>
        <v>-34.205001818802437</v>
      </c>
      <c r="AS45">
        <f t="shared" si="46"/>
        <v>0.51032437482813775</v>
      </c>
      <c r="AT45">
        <f t="shared" si="47"/>
        <v>0.55134712531414443</v>
      </c>
      <c r="AU45">
        <f t="shared" si="48"/>
        <v>-33.143330318660148</v>
      </c>
      <c r="AW45">
        <v>42</v>
      </c>
      <c r="AX45">
        <f>IF(Z45&gt;0, (R45*SUMPRODUCT(K45:$K$98, X45:$X$98)-K45*$AZ$3)/Z45, 0)</f>
        <v>764.78644083266511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100000</v>
      </c>
      <c r="S46">
        <f t="shared" si="32"/>
        <v>755.3246249807828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336.12285744754405</v>
      </c>
      <c r="AC46">
        <f t="shared" si="33"/>
        <v>313.50229827447947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-2004.7614370676338</v>
      </c>
      <c r="AI46">
        <f t="shared" si="38"/>
        <v>-2015.137846359283</v>
      </c>
      <c r="AJ46">
        <f t="shared" si="39"/>
        <v>22.620559173064578</v>
      </c>
      <c r="AK46">
        <f t="shared" si="61"/>
        <v>23.528600021328085</v>
      </c>
      <c r="AL46">
        <f t="shared" si="40"/>
        <v>-1968.9886871648905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-39.226726441334357</v>
      </c>
      <c r="AR46">
        <f t="shared" si="45"/>
        <v>-39.429759361461855</v>
      </c>
      <c r="AS46">
        <f t="shared" si="46"/>
        <v>0.44261150989103204</v>
      </c>
      <c r="AT46">
        <f t="shared" si="47"/>
        <v>0.46037894560372733</v>
      </c>
      <c r="AU46">
        <f t="shared" si="48"/>
        <v>-38.526768905967096</v>
      </c>
      <c r="AW46">
        <v>43</v>
      </c>
      <c r="AX46">
        <f>IF(Z46&gt;0, (R46*SUMPRODUCT(K46:$K$98, X46:$X$98)-K46*$AZ$3)/Z46, 0)</f>
        <v>755.3246249807828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100000</v>
      </c>
      <c r="S47">
        <f t="shared" si="32"/>
        <v>735.5758012627382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313.50229827447947</v>
      </c>
      <c r="AC47">
        <f t="shared" si="33"/>
        <v>284.40383469870619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-2426.4710987605927</v>
      </c>
      <c r="AI47">
        <f t="shared" si="38"/>
        <v>-2436.1371261846352</v>
      </c>
      <c r="AJ47">
        <f t="shared" si="39"/>
        <v>29.09846357577328</v>
      </c>
      <c r="AK47">
        <f t="shared" si="61"/>
        <v>21.945160879213564</v>
      </c>
      <c r="AL47">
        <f t="shared" si="40"/>
        <v>-2385.0935017296483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-42.391273848358246</v>
      </c>
      <c r="AR47">
        <f t="shared" si="45"/>
        <v>-42.560142628937427</v>
      </c>
      <c r="AS47">
        <f t="shared" si="46"/>
        <v>0.50836003719028344</v>
      </c>
      <c r="AT47">
        <f t="shared" si="47"/>
        <v>0.38338941063513843</v>
      </c>
      <c r="AU47">
        <f t="shared" si="48"/>
        <v>-41.668393181112009</v>
      </c>
      <c r="AW47">
        <v>44</v>
      </c>
      <c r="AX47">
        <f>IF(Z47&gt;0, (R47*SUMPRODUCT(K47:$K$98, X47:$X$98)-K47*$AZ$3)/Z47, 0)</f>
        <v>735.5758012627382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100000</v>
      </c>
      <c r="S48">
        <f t="shared" si="32"/>
        <v>707.801070867014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284.40383469870619</v>
      </c>
      <c r="AC48">
        <f t="shared" si="33"/>
        <v>251.05565269459888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-2807.6645782746991</v>
      </c>
      <c r="AI48">
        <f t="shared" si="38"/>
        <v>-2816.5320292799324</v>
      </c>
      <c r="AJ48">
        <f t="shared" si="39"/>
        <v>33.348182004107315</v>
      </c>
      <c r="AK48">
        <f t="shared" si="61"/>
        <v>19.908268428909434</v>
      </c>
      <c r="AL48">
        <f t="shared" si="40"/>
        <v>-2763.2755788469153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-43.795404772612564</v>
      </c>
      <c r="AR48">
        <f t="shared" si="45"/>
        <v>-43.933723861395649</v>
      </c>
      <c r="AS48">
        <f t="shared" si="46"/>
        <v>0.52018219719041536</v>
      </c>
      <c r="AT48">
        <f t="shared" si="47"/>
        <v>0.31053947145698085</v>
      </c>
      <c r="AU48">
        <f t="shared" si="48"/>
        <v>-43.103002192748242</v>
      </c>
      <c r="AW48">
        <v>45</v>
      </c>
      <c r="AX48">
        <f>IF(Z48&gt;0, (R48*SUMPRODUCT(K48:$K$98, X48:$X$98)-K48*$AZ$3)/Z48, 0)</f>
        <v>707.801070867014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100000</v>
      </c>
      <c r="S49">
        <f t="shared" si="32"/>
        <v>673.25384161326008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251.05565269459888</v>
      </c>
      <c r="AC49">
        <f t="shared" si="33"/>
        <v>215.33443706863903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-3130.9680881499012</v>
      </c>
      <c r="AI49">
        <f t="shared" si="38"/>
        <v>-3138.9641226230447</v>
      </c>
      <c r="AJ49">
        <f t="shared" si="39"/>
        <v>35.721215625959843</v>
      </c>
      <c r="AK49">
        <f t="shared" si="61"/>
        <v>17.573895688621924</v>
      </c>
      <c r="AL49">
        <f t="shared" si="40"/>
        <v>-3085.6690113084628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-43.605768032419448</v>
      </c>
      <c r="AR49">
        <f t="shared" si="45"/>
        <v>-43.717130784960681</v>
      </c>
      <c r="AS49">
        <f t="shared" si="46"/>
        <v>0.49749821734595284</v>
      </c>
      <c r="AT49">
        <f t="shared" si="47"/>
        <v>0.24475599790504626</v>
      </c>
      <c r="AU49">
        <f t="shared" si="48"/>
        <v>-42.974876569709679</v>
      </c>
      <c r="AW49">
        <v>46</v>
      </c>
      <c r="AX49">
        <f>IF(Z49&gt;0, (R49*SUMPRODUCT(K49:$K$98, X49:$X$98)-K49*$AZ$3)/Z49, 0)</f>
        <v>673.25384161326008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100000</v>
      </c>
      <c r="S50">
        <f t="shared" si="32"/>
        <v>631.31342556542029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215.33443706863903</v>
      </c>
      <c r="AC50">
        <f t="shared" si="33"/>
        <v>178.93776648858801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-3320.5675127443387</v>
      </c>
      <c r="AI50">
        <f t="shared" si="38"/>
        <v>-3327.6534449945648</v>
      </c>
      <c r="AJ50">
        <f t="shared" si="39"/>
        <v>36.396670580051023</v>
      </c>
      <c r="AK50">
        <f t="shared" si="61"/>
        <v>15.073410594804734</v>
      </c>
      <c r="AL50">
        <f t="shared" si="40"/>
        <v>-3276.1833638197086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-41.29139837335822</v>
      </c>
      <c r="AR50">
        <f t="shared" si="45"/>
        <v>-41.379512242529003</v>
      </c>
      <c r="AS50">
        <f t="shared" si="46"/>
        <v>0.45259414802342085</v>
      </c>
      <c r="AT50">
        <f t="shared" si="47"/>
        <v>0.18743850240252635</v>
      </c>
      <c r="AU50">
        <f t="shared" si="48"/>
        <v>-40.739479592103052</v>
      </c>
      <c r="AW50">
        <v>47</v>
      </c>
      <c r="AX50">
        <f>IF(Z50&gt;0, (R50*SUMPRODUCT(K50:$K$98, X50:$X$98)-K50*$AZ$3)/Z50, 0)</f>
        <v>631.31342556542029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100000</v>
      </c>
      <c r="S51">
        <f t="shared" si="32"/>
        <v>584.71136193731911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178.93776648858801</v>
      </c>
      <c r="AC51">
        <f t="shared" si="33"/>
        <v>144.08306226913032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-3418.55022125813</v>
      </c>
      <c r="AI51">
        <f t="shared" si="38"/>
        <v>-3424.7106566305392</v>
      </c>
      <c r="AJ51">
        <f t="shared" si="39"/>
        <v>34.854704219457687</v>
      </c>
      <c r="AK51">
        <f t="shared" si="61"/>
        <v>12.525643654201161</v>
      </c>
      <c r="AL51">
        <f t="shared" si="40"/>
        <v>-3377.3303087568802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-37.955194218507025</v>
      </c>
      <c r="AR51">
        <f t="shared" si="45"/>
        <v>-38.023591786451568</v>
      </c>
      <c r="AS51">
        <f t="shared" si="46"/>
        <v>0.38698190240167346</v>
      </c>
      <c r="AT51">
        <f t="shared" si="47"/>
        <v>0.13906867146507756</v>
      </c>
      <c r="AU51">
        <f t="shared" si="48"/>
        <v>-37.497541212584821</v>
      </c>
      <c r="AW51">
        <v>48</v>
      </c>
      <c r="AX51">
        <f>IF(Z51&gt;0, (R51*SUMPRODUCT(K51:$K$98, X51:$X$98)-K51*$AZ$3)/Z51, 0)</f>
        <v>584.71136193731911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100000</v>
      </c>
      <c r="S52">
        <f t="shared" si="32"/>
        <v>532.99854436872988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144.08306226913032</v>
      </c>
      <c r="AC52">
        <f t="shared" si="33"/>
        <v>111.87491640232003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-3405.6013851934167</v>
      </c>
      <c r="AI52">
        <f t="shared" si="38"/>
        <v>-3410.8488158658033</v>
      </c>
      <c r="AJ52">
        <f t="shared" si="39"/>
        <v>32.208145866810298</v>
      </c>
      <c r="AK52">
        <f t="shared" si="61"/>
        <v>10.085814358839123</v>
      </c>
      <c r="AL52">
        <f t="shared" si="40"/>
        <v>-3368.5548556401536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-33.760202644329951</v>
      </c>
      <c r="AR52">
        <f t="shared" si="45"/>
        <v>-33.812221158191278</v>
      </c>
      <c r="AS52">
        <f t="shared" si="46"/>
        <v>0.3192838527694864</v>
      </c>
      <c r="AT52">
        <f t="shared" si="47"/>
        <v>9.9982087765143224E-2</v>
      </c>
      <c r="AU52">
        <f t="shared" si="48"/>
        <v>-33.392955217656649</v>
      </c>
      <c r="AW52">
        <v>49</v>
      </c>
      <c r="AX52">
        <f>IF(Z52&gt;0, (R52*SUMPRODUCT(K52:$K$98, X52:$X$98)-K52*$AZ$3)/Z52, 0)</f>
        <v>532.99854436872988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100000</v>
      </c>
      <c r="S53">
        <f t="shared" si="32"/>
        <v>475.76254757134649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111.87491640232003</v>
      </c>
      <c r="AC53">
        <f t="shared" si="33"/>
        <v>83.24600692914791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-3282.4399803142874</v>
      </c>
      <c r="AI53">
        <f t="shared" si="38"/>
        <v>-3286.814326684872</v>
      </c>
      <c r="AJ53">
        <f t="shared" si="39"/>
        <v>28.628909473172115</v>
      </c>
      <c r="AK53">
        <f t="shared" si="61"/>
        <v>7.8312441481624022</v>
      </c>
      <c r="AL53">
        <f t="shared" si="40"/>
        <v>-3250.3541730635375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-29.052934303074192</v>
      </c>
      <c r="AR53">
        <f t="shared" si="45"/>
        <v>-29.091651720143709</v>
      </c>
      <c r="AS53">
        <f t="shared" si="46"/>
        <v>0.25339498393907844</v>
      </c>
      <c r="AT53">
        <f t="shared" si="47"/>
        <v>6.9314480420784974E-2</v>
      </c>
      <c r="AU53">
        <f t="shared" si="48"/>
        <v>-28.768942255783845</v>
      </c>
      <c r="AW53">
        <v>50</v>
      </c>
      <c r="AX53">
        <f>IF(Z53&gt;0, (R53*SUMPRODUCT(K53:$K$98, X53:$X$98)-K53*$AZ$3)/Z53, 0)</f>
        <v>475.76254757134649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100000</v>
      </c>
      <c r="S54">
        <f t="shared" si="32"/>
        <v>412.60311911459911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83.24600692914791</v>
      </c>
      <c r="AC54">
        <f t="shared" si="33"/>
        <v>58.774584386036082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-3077.5885364624132</v>
      </c>
      <c r="AI54">
        <f t="shared" si="38"/>
        <v>-3081.1497422351763</v>
      </c>
      <c r="AJ54">
        <f t="shared" si="39"/>
        <v>24.471422543111828</v>
      </c>
      <c r="AK54">
        <f t="shared" si="61"/>
        <v>5.8272204850403542</v>
      </c>
      <c r="AL54">
        <f t="shared" si="40"/>
        <v>-3050.8510992070242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-24.321241563868057</v>
      </c>
      <c r="AR54">
        <f t="shared" si="45"/>
        <v>-24.349384684636753</v>
      </c>
      <c r="AS54">
        <f t="shared" si="46"/>
        <v>0.19339017286782711</v>
      </c>
      <c r="AT54">
        <f t="shared" si="47"/>
        <v>4.6050742450937036E-2</v>
      </c>
      <c r="AU54">
        <f t="shared" si="48"/>
        <v>-24.10994376931799</v>
      </c>
      <c r="AW54">
        <v>51</v>
      </c>
      <c r="AX54">
        <f>IF(Z54&gt;0, (R54*SUMPRODUCT(K54:$K$98, X54:$X$98)-K54*$AZ$3)/Z54, 0)</f>
        <v>412.60311911459911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100000</v>
      </c>
      <c r="S55">
        <f t="shared" si="32"/>
        <v>340.7614768162174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58.774584386036082</v>
      </c>
      <c r="AC55">
        <f t="shared" si="33"/>
        <v>38.543978322134421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-2791.243483949203</v>
      </c>
      <c r="AI55">
        <f t="shared" si="38"/>
        <v>-2794.0712667932512</v>
      </c>
      <c r="AJ55">
        <f t="shared" si="39"/>
        <v>20.230606063901661</v>
      </c>
      <c r="AK55">
        <f t="shared" si="61"/>
        <v>4.114220907022526</v>
      </c>
      <c r="AL55">
        <f t="shared" si="40"/>
        <v>-2769.7264398223269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-19.694950118644833</v>
      </c>
      <c r="AR55">
        <f t="shared" si="45"/>
        <v>-19.714902889651786</v>
      </c>
      <c r="AS55">
        <f t="shared" si="46"/>
        <v>0.14274669321744773</v>
      </c>
      <c r="AT55">
        <f t="shared" si="47"/>
        <v>2.9029848526954585E-2</v>
      </c>
      <c r="AU55">
        <f t="shared" si="48"/>
        <v>-19.543126347907386</v>
      </c>
      <c r="AW55">
        <v>52</v>
      </c>
      <c r="AX55">
        <f>IF(Z55&gt;0, (R55*SUMPRODUCT(K55:$K$98, X55:$X$98)-K55*$AZ$3)/Z55, 0)</f>
        <v>340.7614768162174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100000</v>
      </c>
      <c r="S56">
        <f t="shared" si="32"/>
        <v>257.41429119522058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38.543978322134421</v>
      </c>
      <c r="AC56">
        <f t="shared" si="33"/>
        <v>22.501381328459583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-2456.7100038542235</v>
      </c>
      <c r="AI56">
        <f t="shared" si="38"/>
        <v>-2458.8953313688676</v>
      </c>
      <c r="AJ56">
        <f t="shared" si="39"/>
        <v>16.042596993674838</v>
      </c>
      <c r="AK56">
        <f t="shared" si="61"/>
        <v>2.69807848254941</v>
      </c>
      <c r="AL56">
        <f t="shared" si="40"/>
        <v>-2440.1546558926429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-15.477222805418425</v>
      </c>
      <c r="AR56">
        <f t="shared" si="45"/>
        <v>-15.490990324089287</v>
      </c>
      <c r="AS56">
        <f t="shared" si="46"/>
        <v>0.1010680331252376</v>
      </c>
      <c r="AT56">
        <f t="shared" si="47"/>
        <v>1.6997839287261823E-2</v>
      </c>
      <c r="AU56">
        <f t="shared" si="48"/>
        <v>-15.372924451676786</v>
      </c>
      <c r="AW56">
        <v>53</v>
      </c>
      <c r="AX56">
        <f>IF(Z56&gt;0, (R56*SUMPRODUCT(K56:$K$98, X56:$X$98)-K56*$AZ$3)/Z56, 0)</f>
        <v>257.41429119522058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100000</v>
      </c>
      <c r="S57">
        <f t="shared" si="32"/>
        <v>156.81672193433559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22.501381328459583</v>
      </c>
      <c r="AC57">
        <f t="shared" si="33"/>
        <v>10.285188098907213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-2095.165228338235</v>
      </c>
      <c r="AI57">
        <f t="shared" si="38"/>
        <v>-2096.8049112706481</v>
      </c>
      <c r="AJ57">
        <f t="shared" si="39"/>
        <v>12.216193229552371</v>
      </c>
      <c r="AK57">
        <f t="shared" si="61"/>
        <v>1.575096692992171</v>
      </c>
      <c r="AL57">
        <f t="shared" si="40"/>
        <v>-2083.0136213481032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-11.785266169811605</v>
      </c>
      <c r="AR57">
        <f t="shared" si="45"/>
        <v>-11.794489356380003</v>
      </c>
      <c r="AS57">
        <f t="shared" si="46"/>
        <v>6.8715863954230835E-2</v>
      </c>
      <c r="AT57">
        <f t="shared" si="47"/>
        <v>8.8598901504421332E-3</v>
      </c>
      <c r="AU57">
        <f t="shared" si="48"/>
        <v>-11.71691360227533</v>
      </c>
      <c r="AW57">
        <v>54</v>
      </c>
      <c r="AX57">
        <f>IF(Z57&gt;0, (R57*SUMPRODUCT(K57:$K$98, X57:$X$98)-K57*$AZ$3)/Z57, 0)</f>
        <v>156.81672193433559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100000</v>
      </c>
      <c r="S58">
        <f t="shared" si="32"/>
        <v>29.586941747019125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10.285188098907213</v>
      </c>
      <c r="AC58">
        <f t="shared" si="33"/>
        <v>1.4115554789760267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-1722.2711972545026</v>
      </c>
      <c r="AI58">
        <f t="shared" si="38"/>
        <v>-1723.4639155582777</v>
      </c>
      <c r="AJ58">
        <f t="shared" si="39"/>
        <v>8.8736326199311861</v>
      </c>
      <c r="AK58">
        <f t="shared" si="61"/>
        <v>0.71996316692350493</v>
      </c>
      <c r="AL58">
        <f t="shared" si="40"/>
        <v>-1713.8703197714231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-8.6497714739147895</v>
      </c>
      <c r="AR58">
        <f t="shared" si="45"/>
        <v>-8.6557616691737334</v>
      </c>
      <c r="AS58">
        <f t="shared" si="46"/>
        <v>4.4566090652991594E-2</v>
      </c>
      <c r="AT58">
        <f t="shared" si="47"/>
        <v>3.6158747086124762E-3</v>
      </c>
      <c r="AU58">
        <f t="shared" si="48"/>
        <v>-8.6075797038121298</v>
      </c>
      <c r="AW58">
        <v>55</v>
      </c>
      <c r="AX58">
        <f>IF(Z58&gt;0, (R58*SUMPRODUCT(K58:$K$98, X58:$X$98)-K58*$AZ$3)/Z58, 0)</f>
        <v>29.586941747019125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100000</v>
      </c>
      <c r="S59">
        <f t="shared" si="32"/>
        <v>-138.20971281864942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1.4115554789760267</v>
      </c>
      <c r="AC59">
        <f t="shared" si="33"/>
        <v>-4.6385431825455292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-1367.0015274331397</v>
      </c>
      <c r="AI59">
        <f t="shared" si="38"/>
        <v>-1367.8405681720189</v>
      </c>
      <c r="AJ59">
        <f t="shared" si="39"/>
        <v>6.050098661521556</v>
      </c>
      <c r="AK59">
        <f t="shared" si="61"/>
        <v>9.8808883528321886E-2</v>
      </c>
      <c r="AL59">
        <f t="shared" si="40"/>
        <v>-1361.691660626969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-6.1299096318478874</v>
      </c>
      <c r="AR59">
        <f t="shared" si="45"/>
        <v>-6.1336720591777434</v>
      </c>
      <c r="AS59">
        <f t="shared" si="46"/>
        <v>2.7129858536829549E-2</v>
      </c>
      <c r="AT59">
        <f t="shared" si="47"/>
        <v>4.4307889544916459E-4</v>
      </c>
      <c r="AU59">
        <f t="shared" si="48"/>
        <v>-6.1060991217454639</v>
      </c>
      <c r="AW59">
        <v>56</v>
      </c>
      <c r="AX59">
        <f>IF(Z59&gt;0, (R59*SUMPRODUCT(K59:$K$98, X59:$X$98)-K59*$AZ$3)/Z59, 0)</f>
        <v>-138.20971281864942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100000</v>
      </c>
      <c r="S60">
        <f t="shared" si="32"/>
        <v>-370.48434526882107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-4.6385431825455292</v>
      </c>
      <c r="AC60">
        <f t="shared" si="33"/>
        <v>-8.4473163747566087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-1042.5275569532137</v>
      </c>
      <c r="AI60">
        <f t="shared" si="38"/>
        <v>-1043.0975753954658</v>
      </c>
      <c r="AJ60">
        <f t="shared" si="39"/>
        <v>3.8087731922110795</v>
      </c>
      <c r="AK60">
        <f t="shared" si="61"/>
        <v>-0.3246980227781871</v>
      </c>
      <c r="AL60">
        <f t="shared" si="40"/>
        <v>-1039.613500226033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-4.17402064755486</v>
      </c>
      <c r="AR60">
        <f t="shared" si="45"/>
        <v>-4.1763028594077545</v>
      </c>
      <c r="AS60">
        <f t="shared" si="46"/>
        <v>1.5249379107641127E-2</v>
      </c>
      <c r="AT60">
        <f t="shared" si="47"/>
        <v>-1.3000100019008073E-3</v>
      </c>
      <c r="AU60">
        <f t="shared" si="48"/>
        <v>-4.1623534903020145</v>
      </c>
      <c r="AW60">
        <v>57</v>
      </c>
      <c r="AX60">
        <f>IF(Z60&gt;0, (R60*SUMPRODUCT(K60:$K$98, X60:$X$98)-K60*$AZ$3)/Z60, 0)</f>
        <v>-370.48434526882107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100000</v>
      </c>
      <c r="S61">
        <f t="shared" si="32"/>
        <v>-705.62978621602031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-8.4473163747566087</v>
      </c>
      <c r="AC61">
        <f t="shared" si="33"/>
        <v>-10.54889377263574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-762.31151202002604</v>
      </c>
      <c r="AI61">
        <f t="shared" si="38"/>
        <v>-762.68525239985058</v>
      </c>
      <c r="AJ61">
        <f t="shared" si="39"/>
        <v>2.1015773978791312</v>
      </c>
      <c r="AK61">
        <f t="shared" si="61"/>
        <v>-0.59131214623296269</v>
      </c>
      <c r="AL61">
        <f t="shared" si="40"/>
        <v>-761.17498714820442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-2.7250941112662859</v>
      </c>
      <c r="AR61">
        <f t="shared" si="45"/>
        <v>-2.7264301500012951</v>
      </c>
      <c r="AS61">
        <f t="shared" si="46"/>
        <v>7.5126717897188141E-3</v>
      </c>
      <c r="AT61">
        <f t="shared" si="47"/>
        <v>-2.1138094102104341E-3</v>
      </c>
      <c r="AU61">
        <f t="shared" si="48"/>
        <v>-2.7210312876217868</v>
      </c>
      <c r="AW61">
        <v>58</v>
      </c>
      <c r="AX61">
        <f>IF(Z61&gt;0, (R61*SUMPRODUCT(K61:$K$98, X61:$X$98)-K61*$AZ$3)/Z61, 0)</f>
        <v>-705.62978621602031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100000</v>
      </c>
      <c r="S62">
        <f t="shared" si="32"/>
        <v>-1210.2473207552437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-10.54889377263574</v>
      </c>
      <c r="AC62">
        <f t="shared" si="33"/>
        <v>-11.423592125262992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-536.10631312782448</v>
      </c>
      <c r="AI62">
        <f t="shared" si="38"/>
        <v>-536.34228952556884</v>
      </c>
      <c r="AJ62">
        <f t="shared" si="39"/>
        <v>0.87469835262725226</v>
      </c>
      <c r="AK62">
        <f t="shared" si="61"/>
        <v>-0.73842256408450191</v>
      </c>
      <c r="AL62">
        <f t="shared" si="40"/>
        <v>-536.20601373702618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-1.7111257456075144</v>
      </c>
      <c r="AR62">
        <f t="shared" si="45"/>
        <v>-1.7118789269815227</v>
      </c>
      <c r="AS62">
        <f t="shared" si="46"/>
        <v>2.7918322059828217E-3</v>
      </c>
      <c r="AT62">
        <f t="shared" si="47"/>
        <v>-2.356871817402456E-3</v>
      </c>
      <c r="AU62">
        <f t="shared" si="48"/>
        <v>-1.7114439665929424</v>
      </c>
      <c r="AW62">
        <v>59</v>
      </c>
      <c r="AX62">
        <f>IF(Z62&gt;0, (R62*SUMPRODUCT(K62:$K$98, X62:$X$98)-K62*$AZ$3)/Z62, 0)</f>
        <v>-1210.2473207552437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100000</v>
      </c>
      <c r="S63">
        <f t="shared" si="32"/>
        <v>-2005.1241464102548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-11.423592125262992</v>
      </c>
      <c r="AC63">
        <f t="shared" si="33"/>
        <v>-11.48257880065708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-361.80479633119523</v>
      </c>
      <c r="AI63">
        <f t="shared" si="38"/>
        <v>-361.94796176587937</v>
      </c>
      <c r="AJ63">
        <f t="shared" si="39"/>
        <v>5.8986675394088195E-2</v>
      </c>
      <c r="AK63">
        <f t="shared" si="61"/>
        <v>-0.79965144876840955</v>
      </c>
      <c r="AL63">
        <f t="shared" si="40"/>
        <v>-362.68862653925373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-1.0310679835700598</v>
      </c>
      <c r="AR63">
        <f t="shared" si="45"/>
        <v>-1.031475975110121</v>
      </c>
      <c r="AS63">
        <f t="shared" si="46"/>
        <v>1.6809968544587885E-4</v>
      </c>
      <c r="AT63">
        <f t="shared" si="47"/>
        <v>-2.2788393498404049E-3</v>
      </c>
      <c r="AU63">
        <f t="shared" si="48"/>
        <v>-1.0335867147745157</v>
      </c>
      <c r="AW63">
        <v>60</v>
      </c>
      <c r="AX63">
        <f>IF(Z63&gt;0, (R63*SUMPRODUCT(K63:$K$98, X63:$X$98)-K63*$AZ$3)/Z63, 0)</f>
        <v>-2005.1241464102548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100000</v>
      </c>
      <c r="S64">
        <f t="shared" si="32"/>
        <v>-3313.5264194536417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-11.48257880065708</v>
      </c>
      <c r="AC64">
        <f t="shared" si="33"/>
        <v>-11.038522614393724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-233.79992889710246</v>
      </c>
      <c r="AI64">
        <f t="shared" si="38"/>
        <v>-233.88321269521546</v>
      </c>
      <c r="AJ64">
        <f t="shared" si="39"/>
        <v>-0.44405618626335652</v>
      </c>
      <c r="AK64">
        <f t="shared" si="61"/>
        <v>-0.80378051604599565</v>
      </c>
      <c r="AL64">
        <f t="shared" si="40"/>
        <v>-235.13104939752483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-0.59489365065285527</v>
      </c>
      <c r="AR64">
        <f t="shared" si="45"/>
        <v>-0.59510556261935321</v>
      </c>
      <c r="AS64">
        <f t="shared" si="46"/>
        <v>-1.129881463126768E-3</v>
      </c>
      <c r="AT64">
        <f t="shared" si="47"/>
        <v>-2.0451842212693E-3</v>
      </c>
      <c r="AU64">
        <f t="shared" si="48"/>
        <v>-0.5982806283037494</v>
      </c>
      <c r="AW64">
        <v>61</v>
      </c>
      <c r="AX64">
        <f>IF(Z64&gt;0, (R64*SUMPRODUCT(K64:$K$98, X64:$X$98)-K64*$AZ$3)/Z64, 0)</f>
        <v>-3313.5264194536417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100000</v>
      </c>
      <c r="S65">
        <f t="shared" si="32"/>
        <v>-5563.0702104628763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-11.038522614393724</v>
      </c>
      <c r="AC65">
        <f t="shared" si="33"/>
        <v>-10.316341113409599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-144.36053812211745</v>
      </c>
      <c r="AI65">
        <f t="shared" si="38"/>
        <v>-144.40689894771879</v>
      </c>
      <c r="AJ65">
        <f t="shared" si="39"/>
        <v>-0.72218150098412437</v>
      </c>
      <c r="AK65">
        <f t="shared" si="61"/>
        <v>-0.77269658300756072</v>
      </c>
      <c r="AL65">
        <f t="shared" si="40"/>
        <v>-145.90177703171048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-0.32796343658776517</v>
      </c>
      <c r="AR65">
        <f t="shared" si="45"/>
        <v>-0.3280687607704334</v>
      </c>
      <c r="AS65">
        <f t="shared" si="46"/>
        <v>-1.6406777779015243E-3</v>
      </c>
      <c r="AT65">
        <f t="shared" si="47"/>
        <v>-1.7554397489735951E-3</v>
      </c>
      <c r="AU65">
        <f t="shared" si="48"/>
        <v>-0.33146487829730853</v>
      </c>
      <c r="AW65">
        <v>62</v>
      </c>
      <c r="AX65">
        <f>IF(Z65&gt;0, (R65*SUMPRODUCT(K65:$K$98, X65:$X$98)-K65*$AZ$3)/Z65, 0)</f>
        <v>-5563.0702104628763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100000</v>
      </c>
      <c r="S66">
        <f t="shared" si="32"/>
        <v>-9607.1497484935335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-10.316341113409599</v>
      </c>
      <c r="AC66">
        <f t="shared" si="33"/>
        <v>-9.4683445931786316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-85.033680370476034</v>
      </c>
      <c r="AI66">
        <f t="shared" si="38"/>
        <v>-85.05831916772874</v>
      </c>
      <c r="AJ66">
        <f t="shared" si="39"/>
        <v>-0.84799652023096783</v>
      </c>
      <c r="AK66">
        <f t="shared" si="61"/>
        <v>-0.72214387793867207</v>
      </c>
      <c r="AL66">
        <f t="shared" si="40"/>
        <v>-86.628459565898382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-0.17248442685572588</v>
      </c>
      <c r="AR66">
        <f t="shared" si="45"/>
        <v>-0.17253440480333476</v>
      </c>
      <c r="AS66">
        <f t="shared" si="46"/>
        <v>-1.7200971794991543E-3</v>
      </c>
      <c r="AT66">
        <f t="shared" si="47"/>
        <v>-1.4648145576075789E-3</v>
      </c>
      <c r="AU66">
        <f t="shared" si="48"/>
        <v>-0.17571931654044148</v>
      </c>
      <c r="AW66">
        <v>63</v>
      </c>
      <c r="AX66">
        <f>IF(Z66&gt;0, (R66*SUMPRODUCT(K66:$K$98, X66:$X$98)-K66*$AZ$3)/Z66, 0)</f>
        <v>-9607.1497484935335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100000</v>
      </c>
      <c r="S67">
        <f t="shared" ref="S67:S79" si="63">AX67</f>
        <v>-17224.352122281274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-9.4683445931786316</v>
      </c>
      <c r="AC67">
        <f t="shared" ref="AC67:AC79" si="64">S67*Z67</f>
        <v>-8.5908647728747756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-47.693364783218748</v>
      </c>
      <c r="AI67">
        <f t="shared" ref="AI67:AI79" si="69">SUM(AE67:AH67)</f>
        <v>-47.705833851303119</v>
      </c>
      <c r="AJ67">
        <f t="shared" ref="AJ67:AJ79" si="70">AB67-AC67</f>
        <v>-0.87747982030385607</v>
      </c>
      <c r="AK67">
        <f t="shared" si="61"/>
        <v>-0.66278412152250432</v>
      </c>
      <c r="AL67">
        <f t="shared" ref="AL67:AL79" si="71">SUM(AI67:AK67)</f>
        <v>-49.246097793129479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-8.6377146737767002E-2</v>
      </c>
      <c r="AR67">
        <f t="shared" ref="AR67:AR79" si="76">AI67*$K67</f>
        <v>-8.6399729386915425E-2</v>
      </c>
      <c r="AS67">
        <f t="shared" ref="AS67:AS79" si="77">AJ67*$K67</f>
        <v>-1.5891980685850946E-3</v>
      </c>
      <c r="AT67">
        <f t="shared" ref="AT67:AT79" si="78">AK67*$K67</f>
        <v>-1.2003640670023553E-3</v>
      </c>
      <c r="AU67">
        <f t="shared" ref="AU67:AU79" si="79">AL67*$K67</f>
        <v>-8.9189291522502878E-2</v>
      </c>
      <c r="AW67">
        <v>64</v>
      </c>
      <c r="AX67">
        <f>IF(Z67&gt;0, (R67*SUMPRODUCT(K67:$K$98, X67:$X$98)-K67*$AZ$3)/Z67, 0)</f>
        <v>-17224.352122281274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100000</v>
      </c>
      <c r="S68">
        <f t="shared" si="63"/>
        <v>-32284.895745273105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-8.5908647728747756</v>
      </c>
      <c r="AC68">
        <f t="shared" si="64"/>
        <v>-7.7397738417914876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-25.404150979592423</v>
      </c>
      <c r="AI68">
        <f t="shared" si="69"/>
        <v>-25.410144319251049</v>
      </c>
      <c r="AJ68">
        <f t="shared" si="70"/>
        <v>-0.85109093108328793</v>
      </c>
      <c r="AK68">
        <f t="shared" si="61"/>
        <v>-0.60136053410123436</v>
      </c>
      <c r="AL68">
        <f t="shared" si="71"/>
        <v>-26.862595784435573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-4.1079727436304267E-2</v>
      </c>
      <c r="AR68">
        <f t="shared" si="76"/>
        <v>-4.1089418953246019E-2</v>
      </c>
      <c r="AS68">
        <f t="shared" si="77"/>
        <v>-1.3762547506703891E-3</v>
      </c>
      <c r="AT68">
        <f t="shared" si="78"/>
        <v>-9.7242875196553434E-4</v>
      </c>
      <c r="AU68">
        <f t="shared" si="79"/>
        <v>-4.343810245588195E-2</v>
      </c>
      <c r="AW68">
        <v>65</v>
      </c>
      <c r="AX68">
        <f>IF(Z68&gt;0, (R68*SUMPRODUCT(K68:$K$98, X68:$X$98)-K68*$AZ$3)/Z68, 0)</f>
        <v>-32284.895745273105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100000</v>
      </c>
      <c r="S69">
        <f t="shared" si="63"/>
        <v>-63609.737300946144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-7.7397738417914876</v>
      </c>
      <c r="AC69">
        <f t="shared" si="64"/>
        <v>-6.9438284997447077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-12.817327018362494</v>
      </c>
      <c r="AI69">
        <f t="shared" si="69"/>
        <v>-12.820056092869944</v>
      </c>
      <c r="AJ69">
        <f t="shared" si="70"/>
        <v>-0.79594534204677991</v>
      </c>
      <c r="AK69">
        <f t="shared" si="61"/>
        <v>-0.54178416892540415</v>
      </c>
      <c r="AL69">
        <f t="shared" si="71"/>
        <v>-14.157785603842129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-1.8505563351187942E-2</v>
      </c>
      <c r="AR69">
        <f t="shared" si="76"/>
        <v>-1.8509503569075447E-2</v>
      </c>
      <c r="AS69">
        <f t="shared" si="77"/>
        <v>-1.1491800849137914E-3</v>
      </c>
      <c r="AT69">
        <f t="shared" si="78"/>
        <v>-7.8222403519518486E-4</v>
      </c>
      <c r="AU69">
        <f t="shared" si="79"/>
        <v>-2.0440907689184423E-2</v>
      </c>
      <c r="AW69">
        <v>66</v>
      </c>
      <c r="AX69">
        <f>IF(Z69&gt;0, (R69*SUMPRODUCT(K69:$K$98, X69:$X$98)-K69*$AZ$3)/Z69, 0)</f>
        <v>-63609.737300946144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100000</v>
      </c>
      <c r="S70">
        <f t="shared" si="63"/>
        <v>-133654.66691522507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-6.9438284997447077</v>
      </c>
      <c r="AC70">
        <f t="shared" si="64"/>
        <v>-6.2149902510574275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-6.1570989568616197</v>
      </c>
      <c r="AI70">
        <f t="shared" si="69"/>
        <v>-6.1582614658847801</v>
      </c>
      <c r="AJ70">
        <f t="shared" si="70"/>
        <v>-0.7288382486872802</v>
      </c>
      <c r="AK70">
        <f t="shared" si="61"/>
        <v>-0.4860679949821296</v>
      </c>
      <c r="AL70">
        <f t="shared" si="71"/>
        <v>-7.3731677095541901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-7.9371201857747729E-3</v>
      </c>
      <c r="AR70">
        <f t="shared" si="76"/>
        <v>-7.938618776896748E-3</v>
      </c>
      <c r="AS70">
        <f t="shared" si="77"/>
        <v>-9.3954585046481008E-4</v>
      </c>
      <c r="AT70">
        <f t="shared" si="78"/>
        <v>-6.2659056183144595E-4</v>
      </c>
      <c r="AU70">
        <f t="shared" si="79"/>
        <v>-9.5047551891930034E-3</v>
      </c>
      <c r="AW70">
        <v>67</v>
      </c>
      <c r="AX70">
        <f>IF(Z70&gt;0, (R70*SUMPRODUCT(K70:$K$98, X70:$X$98)-K70*$AZ$3)/Z70, 0)</f>
        <v>-133654.66691522507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100000</v>
      </c>
      <c r="S71">
        <f t="shared" si="63"/>
        <v>-301133.9644689855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-6.2149902510574275</v>
      </c>
      <c r="AC71">
        <f t="shared" si="64"/>
        <v>-5.5556561104945699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-2.7586239097317948</v>
      </c>
      <c r="AI71">
        <f t="shared" si="69"/>
        <v>-2.7590851376872907</v>
      </c>
      <c r="AJ71">
        <f t="shared" si="70"/>
        <v>-0.65933414056285766</v>
      </c>
      <c r="AK71">
        <f t="shared" si="61"/>
        <v>-0.43504931757401999</v>
      </c>
      <c r="AL71">
        <f t="shared" si="71"/>
        <v>-3.8534685958241681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-3.1751284272923128E-3</v>
      </c>
      <c r="AR71">
        <f t="shared" si="76"/>
        <v>-3.1756592926950921E-3</v>
      </c>
      <c r="AS71">
        <f t="shared" si="77"/>
        <v>-7.5888219680841202E-4</v>
      </c>
      <c r="AT71">
        <f t="shared" si="78"/>
        <v>-5.0073424312402609E-4</v>
      </c>
      <c r="AU71">
        <f t="shared" si="79"/>
        <v>-4.4352757326275296E-3</v>
      </c>
      <c r="AW71">
        <v>68</v>
      </c>
      <c r="AX71">
        <f>IF(Z71&gt;0, (R71*SUMPRODUCT(K71:$K$98, X71:$X$98)-K71*$AZ$3)/Z71, 0)</f>
        <v>-301133.9644689855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100000</v>
      </c>
      <c r="S72">
        <f t="shared" si="63"/>
        <v>-731553.94682683877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-5.5556561104945699</v>
      </c>
      <c r="AC72">
        <f t="shared" si="64"/>
        <v>-4.9630533275391544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-1.1480365468042333</v>
      </c>
      <c r="AI72">
        <f t="shared" si="69"/>
        <v>-1.1482061533434731</v>
      </c>
      <c r="AJ72">
        <f t="shared" si="70"/>
        <v>-0.59260278295541546</v>
      </c>
      <c r="AK72">
        <f t="shared" ref="AK72:AK79" si="92">G72*SUM(AB72:AB72, AE72:AF72)</f>
        <v>-0.38889592773461995</v>
      </c>
      <c r="AL72">
        <f t="shared" si="71"/>
        <v>-2.1297048640335086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-1.1797948369647656E-3</v>
      </c>
      <c r="AR72">
        <f t="shared" si="76"/>
        <v>-1.1799691353526242E-3</v>
      </c>
      <c r="AS72">
        <f t="shared" si="77"/>
        <v>-6.0899603383529914E-4</v>
      </c>
      <c r="AT72">
        <f t="shared" si="78"/>
        <v>-3.996540083459261E-4</v>
      </c>
      <c r="AU72">
        <f t="shared" si="79"/>
        <v>-2.1886191775338493E-3</v>
      </c>
      <c r="AW72">
        <v>69</v>
      </c>
      <c r="AX72">
        <f>IF(Z72&gt;0, (R72*SUMPRODUCT(K72:$K$98, X72:$X$98)-K72*$AZ$3)/Z72, 0)</f>
        <v>-731553.94682683877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100000</v>
      </c>
      <c r="S73">
        <f t="shared" si="63"/>
        <v>-1927557.2835965517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-4.9630533275391544</v>
      </c>
      <c r="AC73">
        <f t="shared" si="64"/>
        <v>-4.4322885586415595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-0.44169860932676852</v>
      </c>
      <c r="AI73">
        <f t="shared" si="69"/>
        <v>-0.44175609514828418</v>
      </c>
      <c r="AJ73">
        <f t="shared" si="70"/>
        <v>-0.53076476889759494</v>
      </c>
      <c r="AK73">
        <f t="shared" si="92"/>
        <v>-0.34741373292774086</v>
      </c>
      <c r="AL73">
        <f t="shared" si="71"/>
        <v>-1.31993459697362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-4.0528337290684054E-4</v>
      </c>
      <c r="AR73">
        <f t="shared" si="76"/>
        <v>-4.0533611938859581E-4</v>
      </c>
      <c r="AS73">
        <f t="shared" si="77"/>
        <v>-4.8700659503276493E-4</v>
      </c>
      <c r="AT73">
        <f t="shared" si="78"/>
        <v>-3.1877168390844211E-4</v>
      </c>
      <c r="AU73">
        <f t="shared" si="79"/>
        <v>-1.2111143983298028E-3</v>
      </c>
      <c r="AW73">
        <v>70</v>
      </c>
      <c r="AX73">
        <f>IF(Z73&gt;0, (R73*SUMPRODUCT(K73:$K$98, X73:$X$98)-K73*$AZ$3)/Z73, 0)</f>
        <v>-1927557.2835965517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100000</v>
      </c>
      <c r="S74">
        <f t="shared" si="63"/>
        <v>-5544836.2554579163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-4.4322885586415595</v>
      </c>
      <c r="AC74">
        <f t="shared" si="64"/>
        <v>-3.9577433386800376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-0.1562667528451788</v>
      </c>
      <c r="AI74">
        <f t="shared" si="69"/>
        <v>-0.15628459712026802</v>
      </c>
      <c r="AJ74">
        <f t="shared" si="70"/>
        <v>-0.47454521996152188</v>
      </c>
      <c r="AK74">
        <f t="shared" si="92"/>
        <v>-0.31026019910490921</v>
      </c>
      <c r="AL74">
        <f t="shared" si="71"/>
        <v>-0.94109001618669907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-1.2802103089112863E-4</v>
      </c>
      <c r="AR74">
        <f t="shared" si="76"/>
        <v>-1.2803564975567169E-4</v>
      </c>
      <c r="AS74">
        <f t="shared" si="77"/>
        <v>-3.8876963370526553E-4</v>
      </c>
      <c r="AT74">
        <f t="shared" si="78"/>
        <v>-2.5417966272870405E-4</v>
      </c>
      <c r="AU74">
        <f t="shared" si="79"/>
        <v>-7.7098494618964123E-4</v>
      </c>
      <c r="AW74">
        <v>71</v>
      </c>
      <c r="AX74">
        <f>IF(Z74&gt;0, (R74*SUMPRODUCT(K74:$K$98, X74:$X$98)-K74*$AZ$3)/Z74, 0)</f>
        <v>-5544836.2554579163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100000</v>
      </c>
      <c r="S75">
        <f t="shared" si="63"/>
        <v>-17554384.018996976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-3.9577433386800376</v>
      </c>
      <c r="AC75">
        <f t="shared" si="64"/>
        <v>-3.5338084103051886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-5.0532697560763909E-2</v>
      </c>
      <c r="AI75">
        <f t="shared" si="69"/>
        <v>-5.0537730218712031E-2</v>
      </c>
      <c r="AJ75">
        <f t="shared" si="70"/>
        <v>-0.42393492837484903</v>
      </c>
      <c r="AK75">
        <f t="shared" si="92"/>
        <v>-0.27704203370760266</v>
      </c>
      <c r="AL75">
        <f t="shared" si="71"/>
        <v>-0.75151469230116374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-3.6963168506346258E-5</v>
      </c>
      <c r="AR75">
        <f t="shared" si="76"/>
        <v>-3.6966849746271108E-5</v>
      </c>
      <c r="AS75">
        <f t="shared" si="77"/>
        <v>-3.1009581814631489E-4</v>
      </c>
      <c r="AT75">
        <f t="shared" si="78"/>
        <v>-2.0264802532976377E-4</v>
      </c>
      <c r="AU75">
        <f t="shared" si="79"/>
        <v>-5.4971069322234977E-4</v>
      </c>
      <c r="AW75">
        <v>72</v>
      </c>
      <c r="AX75">
        <f>IF(Z75&gt;0, (R75*SUMPRODUCT(K75:$K$98, X75:$X$98)-K75*$AZ$3)/Z75, 0)</f>
        <v>-17554384.018996976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100000</v>
      </c>
      <c r="S76">
        <f t="shared" si="63"/>
        <v>-61791863.55705025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-3.5338084103051886</v>
      </c>
      <c r="AC76">
        <f t="shared" si="64"/>
        <v>-3.1552177400757127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-1.4823122880175902E-2</v>
      </c>
      <c r="AI76">
        <f t="shared" si="69"/>
        <v>-1.4824399430824501E-2</v>
      </c>
      <c r="AJ76">
        <f t="shared" si="70"/>
        <v>-0.3785906702294759</v>
      </c>
      <c r="AK76">
        <f t="shared" si="92"/>
        <v>-0.24736658872136322</v>
      </c>
      <c r="AL76">
        <f t="shared" si="71"/>
        <v>-0.64078165838166357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-9.6809593317449707E-6</v>
      </c>
      <c r="AR76">
        <f t="shared" si="76"/>
        <v>-9.6817930450598965E-6</v>
      </c>
      <c r="AS76">
        <f t="shared" si="77"/>
        <v>-2.4725699918276155E-4</v>
      </c>
      <c r="AT76">
        <f t="shared" si="78"/>
        <v>-1.6155474826743009E-4</v>
      </c>
      <c r="AU76">
        <f t="shared" si="79"/>
        <v>-4.1849354049525151E-4</v>
      </c>
      <c r="AW76">
        <v>73</v>
      </c>
      <c r="AX76">
        <f>IF(Z76&gt;0, (R76*SUMPRODUCT(K76:$K$98, X76:$X$98)-K76*$AZ$3)/Z76, 0)</f>
        <v>-61791863.55705025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100000</v>
      </c>
      <c r="S77">
        <f t="shared" si="63"/>
        <v>-244908632.052039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-3.1552177400757127</v>
      </c>
      <c r="AC77">
        <f t="shared" si="64"/>
        <v>-2.8171670340725603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-3.9048474936558639E-3</v>
      </c>
      <c r="AI77">
        <f t="shared" si="69"/>
        <v>-3.9051350669245628E-3</v>
      </c>
      <c r="AJ77">
        <f t="shared" si="70"/>
        <v>-0.33805070600315235</v>
      </c>
      <c r="AK77">
        <f t="shared" si="92"/>
        <v>-0.2208652418052999</v>
      </c>
      <c r="AL77">
        <f t="shared" si="71"/>
        <v>-0.5628210828753768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-2.2770089681801596E-6</v>
      </c>
      <c r="AR77">
        <f t="shared" si="76"/>
        <v>-2.2771766589575587E-6</v>
      </c>
      <c r="AS77">
        <f t="shared" si="77"/>
        <v>-1.9712536546418331E-4</v>
      </c>
      <c r="AT77">
        <f t="shared" si="78"/>
        <v>-1.2879174850413997E-4</v>
      </c>
      <c r="AU77">
        <f t="shared" si="79"/>
        <v>-3.2819429062728084E-4</v>
      </c>
      <c r="AW77">
        <v>74</v>
      </c>
      <c r="AX77">
        <f>IF(Z77&gt;0, (R77*SUMPRODUCT(K77:$K$98, X77:$X$98)-K77*$AZ$3)/Z77, 0)</f>
        <v>-244908632.052039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100000</v>
      </c>
      <c r="S78">
        <f t="shared" si="63"/>
        <v>-1110590433.4896703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-2.8171670340725603</v>
      </c>
      <c r="AC78">
        <f t="shared" si="64"/>
        <v>-2.5153296798650246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-9.1230433937926618E-4</v>
      </c>
      <c r="AI78">
        <f t="shared" si="69"/>
        <v>-9.1236096083043342E-4</v>
      </c>
      <c r="AJ78">
        <f t="shared" si="70"/>
        <v>-0.30183735420753566</v>
      </c>
      <c r="AK78">
        <f t="shared" si="92"/>
        <v>-0.19720169238507923</v>
      </c>
      <c r="AL78">
        <f t="shared" si="71"/>
        <v>-0.4999514075534453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-4.7498772035711887E-7</v>
      </c>
      <c r="AR78">
        <f t="shared" si="76"/>
        <v>-4.7501720009633786E-7</v>
      </c>
      <c r="AS78">
        <f t="shared" si="77"/>
        <v>-1.5715044925820499E-4</v>
      </c>
      <c r="AT78">
        <f t="shared" si="78"/>
        <v>-1.0267229725147067E-4</v>
      </c>
      <c r="AU78">
        <f t="shared" si="79"/>
        <v>-2.6029776370977195E-4</v>
      </c>
      <c r="AW78">
        <v>75</v>
      </c>
      <c r="AX78">
        <f>IF(Z78&gt;0, (R78*SUMPRODUCT(K78:$K$98, X78:$X$98)-K78*$AZ$3)/Z78, 0)</f>
        <v>-1110590433.4896703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-2.5153296798650246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-2.2648580466891083E-4</v>
      </c>
      <c r="AI79">
        <f t="shared" si="69"/>
        <v>-2.2648580466891083E-4</v>
      </c>
      <c r="AJ79">
        <f t="shared" si="70"/>
        <v>-2.5153296798650246</v>
      </c>
      <c r="AK79">
        <f t="shared" si="92"/>
        <v>-0.17607307759055174</v>
      </c>
      <c r="AL79">
        <f t="shared" si="71"/>
        <v>-2.6916292432602456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-1.0528478292488481E-7</v>
      </c>
      <c r="AR79">
        <f t="shared" si="76"/>
        <v>-1.0528478292488481E-7</v>
      </c>
      <c r="AS79">
        <f t="shared" si="77"/>
        <v>-1.1692827270841366E-3</v>
      </c>
      <c r="AT79">
        <f t="shared" si="78"/>
        <v>-8.1849790895889573E-5</v>
      </c>
      <c r="AU79">
        <f t="shared" si="79"/>
        <v>-1.251237802762951E-3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9463.6502769671843</v>
      </c>
      <c r="AO81" s="6">
        <f t="shared" si="93"/>
        <v>-946.36502769671847</v>
      </c>
      <c r="AP81" s="6">
        <f t="shared" si="93"/>
        <v>-518.7481072997474</v>
      </c>
      <c r="AQ81" s="6">
        <f t="shared" si="93"/>
        <v>-4831.1706028318868</v>
      </c>
      <c r="AR81" s="6">
        <f t="shared" si="93"/>
        <v>3167.3665391388331</v>
      </c>
      <c r="AS81" s="6">
        <f t="shared" si="93"/>
        <v>-524.15815141927919</v>
      </c>
      <c r="AT81" s="6">
        <f t="shared" si="93"/>
        <v>179.08371728594554</v>
      </c>
      <c r="AU81" s="6">
        <f t="shared" si="93"/>
        <v>2822.2921050054979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6AED-92CA-437B-845B-B697C9E9EBE6}">
  <sheetPr codeName="Sheet80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15511.707488275053</v>
      </c>
      <c r="K3">
        <v>1</v>
      </c>
      <c r="L3" s="2">
        <v>0</v>
      </c>
      <c r="O3">
        <f>$C$3</f>
        <v>15511.707488275053</v>
      </c>
      <c r="P3" s="2">
        <f>O3*C5</f>
        <v>1551.1707488275053</v>
      </c>
      <c r="Q3" s="5">
        <f>B8</f>
        <v>273.14974180000002</v>
      </c>
      <c r="R3">
        <f t="shared" ref="R3:R34" si="0">$C$6</f>
        <v>100000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15511.707488275053</v>
      </c>
      <c r="AF3">
        <f t="shared" ref="AF3:AF34" si="4">-$Z3*P3</f>
        <v>-1551.1707488275053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13687.386997647547</v>
      </c>
      <c r="AJ3">
        <f t="shared" ref="AJ3:AJ34" si="8">AB3-AC3</f>
        <v>0</v>
      </c>
      <c r="AL3">
        <f t="shared" ref="AL3:AL34" si="9">SUM(AI3:AK3)</f>
        <v>13687.386997647547</v>
      </c>
      <c r="AN3">
        <f t="shared" ref="AN3:AN34" si="10">AE3*$K3</f>
        <v>15511.707488275053</v>
      </c>
      <c r="AO3">
        <f t="shared" ref="AO3:AO34" si="11">AF3*$K3</f>
        <v>-1551.1707488275053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13687.386997647547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13687.386997647547</v>
      </c>
      <c r="AW3">
        <v>0</v>
      </c>
      <c r="AX3">
        <f>IF(Z3&gt;0, (R3*SUMPRODUCT(K3:$K$98, X3:$X$98)-K3*$AZ$3)/Z3, 0)</f>
        <v>0</v>
      </c>
      <c r="AZ3">
        <f>C6*ABS(SUMPRODUCT(X4:X69, K4:K69))/1</f>
        <v>8075.9716337263835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</v>
      </c>
      <c r="S4">
        <f t="shared" si="1"/>
        <v>549.11305487110394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541.71318263357352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-347.60450000000003</v>
      </c>
      <c r="AI4">
        <f t="shared" si="7"/>
        <v>-347.60450000000003</v>
      </c>
      <c r="AJ4">
        <f t="shared" si="8"/>
        <v>-541.71318263357352</v>
      </c>
      <c r="AK4">
        <f>G4*SUM(AB4, AE4:AF4)</f>
        <v>0</v>
      </c>
      <c r="AL4">
        <f t="shared" si="9"/>
        <v>-889.31768263357355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-324.288179867525</v>
      </c>
      <c r="AR4">
        <f t="shared" si="14"/>
        <v>-324.288179867525</v>
      </c>
      <c r="AS4">
        <f t="shared" si="15"/>
        <v>-505.37660475191109</v>
      </c>
      <c r="AT4">
        <f t="shared" si="16"/>
        <v>0</v>
      </c>
      <c r="AU4">
        <f t="shared" si="17"/>
        <v>-829.66478461943609</v>
      </c>
      <c r="AW4">
        <v>1</v>
      </c>
      <c r="AX4">
        <f>IF(Z4&gt;0, (R4*SUMPRODUCT(K4:$K$98, X4:$X$98)-K4*$AZ$3)/Z4, 0)</f>
        <v>549.11305487110394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100000</v>
      </c>
      <c r="S5">
        <f t="shared" si="1"/>
        <v>869.24383606875335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541.71318263357352</v>
      </c>
      <c r="AC5">
        <f t="shared" si="2"/>
        <v>845.85535936499127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-356.540806405296</v>
      </c>
      <c r="AI5">
        <f t="shared" si="7"/>
        <v>-380.86813908994469</v>
      </c>
      <c r="AJ5">
        <f t="shared" si="8"/>
        <v>-304.14217673141775</v>
      </c>
      <c r="AK5">
        <f>G5*SUM(AB5, AE5:AF5)</f>
        <v>22.210240487976517</v>
      </c>
      <c r="AL5">
        <f t="shared" si="9"/>
        <v>-662.80007533338585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-304.88090218453249</v>
      </c>
      <c r="AR5">
        <f t="shared" si="14"/>
        <v>-325.68339941175816</v>
      </c>
      <c r="AS5">
        <f t="shared" si="15"/>
        <v>-260.07441383535507</v>
      </c>
      <c r="AT5">
        <f t="shared" si="16"/>
        <v>18.992154715699687</v>
      </c>
      <c r="AU5">
        <f t="shared" si="17"/>
        <v>-566.76565853141346</v>
      </c>
      <c r="AW5">
        <v>2</v>
      </c>
      <c r="AX5">
        <f>IF(Z5&gt;0, (R5*SUMPRODUCT(K5:$K$98, X5:$X$98)-K5*$AZ$3)/Z5, 0)</f>
        <v>869.24383606875335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100000</v>
      </c>
      <c r="S6">
        <f t="shared" si="1"/>
        <v>1268.0103925781543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845.85535936499127</v>
      </c>
      <c r="AC6">
        <f t="shared" si="2"/>
        <v>1216.9170356672284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-365.64895732735908</v>
      </c>
      <c r="AI6">
        <f t="shared" si="7"/>
        <v>-389.64160444582944</v>
      </c>
      <c r="AJ6">
        <f t="shared" si="8"/>
        <v>-371.06167630223717</v>
      </c>
      <c r="AK6">
        <f>G6*SUM(AB6, AE6:AF6)</f>
        <v>49.482538522851989</v>
      </c>
      <c r="AL6">
        <f t="shared" si="9"/>
        <v>-711.22074222521462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-282.06527294917311</v>
      </c>
      <c r="AR6">
        <f t="shared" si="14"/>
        <v>-300.57344157000068</v>
      </c>
      <c r="AS6">
        <f t="shared" si="15"/>
        <v>-286.24069865312032</v>
      </c>
      <c r="AT6">
        <f t="shared" si="16"/>
        <v>38.171326500380225</v>
      </c>
      <c r="AU6">
        <f t="shared" si="17"/>
        <v>-548.64281372274081</v>
      </c>
      <c r="AW6">
        <v>3</v>
      </c>
      <c r="AX6">
        <f>IF(Z6&gt;0, (R6*SUMPRODUCT(K6:$K$98, X6:$X$98)-K6*$AZ$3)/Z6, 0)</f>
        <v>1268.0103925781543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100000</v>
      </c>
      <c r="S7">
        <f t="shared" si="1"/>
        <v>1581.4024459625377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1216.9170356672284</v>
      </c>
      <c r="AC7">
        <f t="shared" si="2"/>
        <v>1496.5673979071225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-375.42772893333057</v>
      </c>
      <c r="AI7">
        <f t="shared" si="7"/>
        <v>-399.08659264838286</v>
      </c>
      <c r="AJ7">
        <f t="shared" si="8"/>
        <v>-279.65036223989409</v>
      </c>
      <c r="AK7">
        <f>G7*SUM(AB7, AE7:AF7)</f>
        <v>59.750626451260914</v>
      </c>
      <c r="AL7">
        <f t="shared" si="9"/>
        <v>-618.98632843701603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-263.49623823306234</v>
      </c>
      <c r="AR7">
        <f t="shared" si="14"/>
        <v>-280.10135583451694</v>
      </c>
      <c r="AS7">
        <f t="shared" si="15"/>
        <v>-196.2743100518577</v>
      </c>
      <c r="AT7">
        <f t="shared" si="16"/>
        <v>41.936341108069918</v>
      </c>
      <c r="AU7">
        <f t="shared" si="17"/>
        <v>-434.43932477830469</v>
      </c>
      <c r="AW7">
        <v>4</v>
      </c>
      <c r="AX7">
        <f>IF(Z7&gt;0, (R7*SUMPRODUCT(K7:$K$98, X7:$X$98)-K7*$AZ$3)/Z7, 0)</f>
        <v>1581.4024459625377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100000</v>
      </c>
      <c r="S8">
        <f t="shared" si="1"/>
        <v>1725.8989744320854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1496.5673979071225</v>
      </c>
      <c r="AC8">
        <f t="shared" si="2"/>
        <v>1610.3142405125982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-386.17445278167747</v>
      </c>
      <c r="AI8">
        <f t="shared" si="7"/>
        <v>-409.50018424638387</v>
      </c>
      <c r="AJ8">
        <f t="shared" si="8"/>
        <v>-113.74684260547565</v>
      </c>
      <c r="AK8">
        <f t="shared" ref="AK8:AK39" si="30">G8*SUM(AB8:AB8, AE8:AF8)</f>
        <v>31.87688557542171</v>
      </c>
      <c r="AL8">
        <f t="shared" si="9"/>
        <v>-491.37014127643783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-252.99999236713739</v>
      </c>
      <c r="AR8">
        <f t="shared" si="14"/>
        <v>-268.28171242919689</v>
      </c>
      <c r="AS8">
        <f t="shared" si="15"/>
        <v>-74.520595817975675</v>
      </c>
      <c r="AT8">
        <f t="shared" si="16"/>
        <v>20.883959954309159</v>
      </c>
      <c r="AU8">
        <f t="shared" si="17"/>
        <v>-321.91834829286347</v>
      </c>
      <c r="AW8">
        <v>5</v>
      </c>
      <c r="AX8">
        <f>IF(Z8&gt;0, (R8*SUMPRODUCT(K8:$K$98, X8:$X$98)-K8*$AZ$3)/Z8, 0)</f>
        <v>1725.8989744320854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100000</v>
      </c>
      <c r="S9">
        <f t="shared" si="1"/>
        <v>1780.3798555178892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1610.3142405125982</v>
      </c>
      <c r="AC9">
        <f t="shared" si="2"/>
        <v>1637.4191900138703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-399.68109038096969</v>
      </c>
      <c r="AI9">
        <f t="shared" si="7"/>
        <v>-422.67364425843374</v>
      </c>
      <c r="AJ9">
        <f t="shared" si="8"/>
        <v>-27.104949501272131</v>
      </c>
      <c r="AK9">
        <f t="shared" si="30"/>
        <v>9.5008540190243291</v>
      </c>
      <c r="AL9">
        <f t="shared" si="9"/>
        <v>-440.27773974068157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-247.98635195682857</v>
      </c>
      <c r="AR9">
        <f t="shared" si="14"/>
        <v>-262.25232474230171</v>
      </c>
      <c r="AS9">
        <f t="shared" si="15"/>
        <v>-16.81755206479135</v>
      </c>
      <c r="AT9">
        <f t="shared" si="16"/>
        <v>5.8949051765407177</v>
      </c>
      <c r="AU9">
        <f t="shared" si="17"/>
        <v>-273.17497163055236</v>
      </c>
      <c r="AW9">
        <v>6</v>
      </c>
      <c r="AX9">
        <f>IF(Z9&gt;0, (R9*SUMPRODUCT(K9:$K$98, X9:$X$98)-K9*$AZ$3)/Z9, 0)</f>
        <v>1780.3798555178892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100000</v>
      </c>
      <c r="S10">
        <f t="shared" si="1"/>
        <v>1816.7107553854985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1637.4191900138703</v>
      </c>
      <c r="AC10">
        <f t="shared" si="2"/>
        <v>1646.6052719094359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-413.89070978232536</v>
      </c>
      <c r="AI10">
        <f t="shared" si="7"/>
        <v>-436.54986544356922</v>
      </c>
      <c r="AJ10">
        <f t="shared" si="8"/>
        <v>-9.1860818955656214</v>
      </c>
      <c r="AK10">
        <f t="shared" si="30"/>
        <v>6.7134186790568693</v>
      </c>
      <c r="AL10">
        <f t="shared" si="9"/>
        <v>-439.02252866007797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-243.62286341450891</v>
      </c>
      <c r="AR10">
        <f t="shared" si="14"/>
        <v>-256.96041425649463</v>
      </c>
      <c r="AS10">
        <f t="shared" si="15"/>
        <v>-5.4070785404554274</v>
      </c>
      <c r="AT10">
        <f t="shared" si="16"/>
        <v>3.9516283966664867</v>
      </c>
      <c r="AU10">
        <f t="shared" si="17"/>
        <v>-258.41586440028357</v>
      </c>
      <c r="AW10">
        <v>7</v>
      </c>
      <c r="AX10">
        <f>IF(Z10&gt;0, (R10*SUMPRODUCT(K10:$K$98, X10:$X$98)-K10*$AZ$3)/Z10, 0)</f>
        <v>1816.7107553854985</v>
      </c>
    </row>
    <row r="11" spans="1:52" x14ac:dyDescent="0.25">
      <c r="A11" t="s">
        <v>33</v>
      </c>
      <c r="C11" s="26">
        <f>AU71</f>
        <v>4595.9651490365086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100000</v>
      </c>
      <c r="S11">
        <f t="shared" si="1"/>
        <v>1836.078254841653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1646.6052719094359</v>
      </c>
      <c r="AC11">
        <f t="shared" si="2"/>
        <v>1639.671148357299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-427.35530123596476</v>
      </c>
      <c r="AI11">
        <f t="shared" si="7"/>
        <v>-449.68102651528716</v>
      </c>
      <c r="AJ11">
        <f t="shared" si="8"/>
        <v>6.9341235521369526</v>
      </c>
      <c r="AK11">
        <f t="shared" si="30"/>
        <v>3.9518526525826458</v>
      </c>
      <c r="AL11">
        <f t="shared" si="9"/>
        <v>-438.79505031056755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-239.02351091598703</v>
      </c>
      <c r="AR11">
        <f t="shared" si="14"/>
        <v>-251.51048188505186</v>
      </c>
      <c r="AS11">
        <f t="shared" si="15"/>
        <v>3.8783151905769011</v>
      </c>
      <c r="AT11">
        <f t="shared" si="16"/>
        <v>2.2103053195107232</v>
      </c>
      <c r="AU11">
        <f t="shared" si="17"/>
        <v>-245.42186137496424</v>
      </c>
      <c r="AW11">
        <v>8</v>
      </c>
      <c r="AX11">
        <f>IF(Z11&gt;0, (R11*SUMPRODUCT(K11:$K$98, X11:$X$98)-K11*$AZ$3)/Z11, 0)</f>
        <v>1836.078254841653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100000</v>
      </c>
      <c r="S12">
        <f t="shared" si="1"/>
        <v>1847.4339891999323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1639.671148357299</v>
      </c>
      <c r="AC12">
        <f t="shared" si="2"/>
        <v>1625.1435452565038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-442.26109770913286</v>
      </c>
      <c r="AI12">
        <f t="shared" si="7"/>
        <v>-464.25300046123476</v>
      </c>
      <c r="AJ12">
        <f t="shared" si="8"/>
        <v>14.527603100795204</v>
      </c>
      <c r="AK12">
        <f t="shared" si="30"/>
        <v>3.7712436412217878</v>
      </c>
      <c r="AL12">
        <f t="shared" si="9"/>
        <v>-445.95415371921774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-235.06647497876486</v>
      </c>
      <c r="AR12">
        <f t="shared" si="14"/>
        <v>-246.75540508089273</v>
      </c>
      <c r="AS12">
        <f t="shared" si="15"/>
        <v>7.7215754867059445</v>
      </c>
      <c r="AT12">
        <f t="shared" si="16"/>
        <v>2.0044560862803218</v>
      </c>
      <c r="AU12">
        <f t="shared" si="17"/>
        <v>-237.02937350790646</v>
      </c>
      <c r="AW12">
        <v>9</v>
      </c>
      <c r="AX12">
        <f>IF(Z12&gt;0, (R12*SUMPRODUCT(K12:$K$98, X12:$X$98)-K12*$AZ$3)/Z12, 0)</f>
        <v>1847.4339891999323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100000</v>
      </c>
      <c r="S13">
        <f t="shared" si="1"/>
        <v>1849.5319907160961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1625.1435452565038</v>
      </c>
      <c r="AC13">
        <f t="shared" si="2"/>
        <v>1602.2521352798494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-457.79585112090552</v>
      </c>
      <c r="AI13">
        <f t="shared" si="7"/>
        <v>-479.45338588270619</v>
      </c>
      <c r="AJ13">
        <f t="shared" si="8"/>
        <v>22.891409976654359</v>
      </c>
      <c r="AK13">
        <f t="shared" si="30"/>
        <v>3.2502870905130075</v>
      </c>
      <c r="AL13">
        <f t="shared" si="9"/>
        <v>-453.31168881553884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-231.29597106698773</v>
      </c>
      <c r="AR13">
        <f t="shared" si="14"/>
        <v>-242.23818585854283</v>
      </c>
      <c r="AS13">
        <f t="shared" si="15"/>
        <v>11.565615736094678</v>
      </c>
      <c r="AT13">
        <f t="shared" si="16"/>
        <v>1.6421693359736302</v>
      </c>
      <c r="AU13">
        <f t="shared" si="17"/>
        <v>-229.03040078647453</v>
      </c>
      <c r="AW13">
        <v>10</v>
      </c>
      <c r="AX13">
        <f>IF(Z13&gt;0, (R13*SUMPRODUCT(K13:$K$98, X13:$X$98)-K13*$AZ$3)/Z13, 0)</f>
        <v>1849.5319907160961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100000</v>
      </c>
      <c r="S14">
        <f t="shared" si="1"/>
        <v>1843.0415275717683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1602.2521352798494</v>
      </c>
      <c r="AC14">
        <f t="shared" si="2"/>
        <v>1571.9059712672383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-475.14786045428951</v>
      </c>
      <c r="AI14">
        <f t="shared" si="7"/>
        <v>-496.47003290335863</v>
      </c>
      <c r="AJ14">
        <f t="shared" si="8"/>
        <v>30.346164012611098</v>
      </c>
      <c r="AK14">
        <f t="shared" si="30"/>
        <v>2.8840538435037288</v>
      </c>
      <c r="AL14">
        <f t="shared" si="9"/>
        <v>-463.23981504724378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-228.24003590009167</v>
      </c>
      <c r="AR14">
        <f t="shared" si="14"/>
        <v>-238.48226534123984</v>
      </c>
      <c r="AS14">
        <f t="shared" si="15"/>
        <v>14.576956227996625</v>
      </c>
      <c r="AT14">
        <f t="shared" si="16"/>
        <v>1.3853720232470972</v>
      </c>
      <c r="AU14">
        <f t="shared" si="17"/>
        <v>-222.51993708999609</v>
      </c>
      <c r="AW14">
        <v>11</v>
      </c>
      <c r="AX14">
        <f>IF(Z14&gt;0, (R14*SUMPRODUCT(K14:$K$98, X14:$X$98)-K14*$AZ$3)/Z14, 0)</f>
        <v>1843.0415275717683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100000</v>
      </c>
      <c r="S15">
        <f t="shared" si="1"/>
        <v>1837.9299761020688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1571.9059712672383</v>
      </c>
      <c r="AC15">
        <f t="shared" si="2"/>
        <v>1542.7668639647968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-495.34357587854441</v>
      </c>
      <c r="AI15">
        <f t="shared" si="7"/>
        <v>-516.32869070915319</v>
      </c>
      <c r="AJ15">
        <f t="shared" si="8"/>
        <v>29.139107302441516</v>
      </c>
      <c r="AK15">
        <f t="shared" si="30"/>
        <v>6.4448144821956781</v>
      </c>
      <c r="AL15">
        <f t="shared" si="9"/>
        <v>-480.74476892451599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-225.72921465080915</v>
      </c>
      <c r="AR15">
        <f t="shared" si="14"/>
        <v>-235.29218007671355</v>
      </c>
      <c r="AS15">
        <f t="shared" si="15"/>
        <v>13.278758678438097</v>
      </c>
      <c r="AT15">
        <f t="shared" si="16"/>
        <v>2.9369168845199614</v>
      </c>
      <c r="AU15">
        <f t="shared" si="17"/>
        <v>-219.07650451375548</v>
      </c>
      <c r="AW15">
        <v>12</v>
      </c>
      <c r="AX15">
        <f>IF(Z15&gt;0, (R15*SUMPRODUCT(K15:$K$98, X15:$X$98)-K15*$AZ$3)/Z15, 0)</f>
        <v>1837.9299761020688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100000</v>
      </c>
      <c r="S16">
        <f t="shared" si="1"/>
        <v>1835.4887245749205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1542.7668639647968</v>
      </c>
      <c r="AC16">
        <f t="shared" si="2"/>
        <v>1515.8283460554785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-516.60047675929582</v>
      </c>
      <c r="AI16">
        <f t="shared" si="7"/>
        <v>-537.24659032240868</v>
      </c>
      <c r="AJ16">
        <f t="shared" si="8"/>
        <v>26.938517909318307</v>
      </c>
      <c r="AK16">
        <f t="shared" si="30"/>
        <v>10.953644734150059</v>
      </c>
      <c r="AL16">
        <f t="shared" si="9"/>
        <v>-499.35442767894034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-222.69987097641581</v>
      </c>
      <c r="AR16">
        <f t="shared" si="14"/>
        <v>-231.60014697986207</v>
      </c>
      <c r="AS16">
        <f t="shared" si="15"/>
        <v>11.61285119273383</v>
      </c>
      <c r="AT16">
        <f t="shared" si="16"/>
        <v>4.7219764184486301</v>
      </c>
      <c r="AU16">
        <f t="shared" si="17"/>
        <v>-215.26531936867963</v>
      </c>
      <c r="AW16">
        <v>13</v>
      </c>
      <c r="AX16">
        <f>IF(Z16&gt;0, (R16*SUMPRODUCT(K16:$K$98, X16:$X$98)-K16*$AZ$3)/Z16, 0)</f>
        <v>1835.4887245749205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100000</v>
      </c>
      <c r="S17">
        <f t="shared" si="1"/>
        <v>1849.203777665932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1515.8283460554785</v>
      </c>
      <c r="AC17">
        <f t="shared" si="2"/>
        <v>1501.9237375457251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-538.58649315322839</v>
      </c>
      <c r="AI17">
        <f t="shared" si="7"/>
        <v>-558.89149895742185</v>
      </c>
      <c r="AJ17">
        <f t="shared" si="8"/>
        <v>13.904608509753416</v>
      </c>
      <c r="AK17">
        <f t="shared" si="30"/>
        <v>20.918431175565605</v>
      </c>
      <c r="AL17">
        <f t="shared" si="9"/>
        <v>-524.06845927210281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-218.25320735662834</v>
      </c>
      <c r="AR17">
        <f t="shared" si="14"/>
        <v>-226.48147282280178</v>
      </c>
      <c r="AS17">
        <f t="shared" si="15"/>
        <v>5.6346110473820756</v>
      </c>
      <c r="AT17">
        <f t="shared" si="16"/>
        <v>8.4768458826485737</v>
      </c>
      <c r="AU17">
        <f t="shared" si="17"/>
        <v>-212.37001589277114</v>
      </c>
      <c r="AW17">
        <v>14</v>
      </c>
      <c r="AX17">
        <f>IF(Z17&gt;0, (R17*SUMPRODUCT(K17:$K$98, X17:$X$98)-K17*$AZ$3)/Z17, 0)</f>
        <v>1849.203777665932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100000</v>
      </c>
      <c r="S18">
        <f t="shared" si="1"/>
        <v>1881.5775162229454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1501.9237375457251</v>
      </c>
      <c r="AC18">
        <f t="shared" si="2"/>
        <v>1502.3360359721037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-563.32957314796658</v>
      </c>
      <c r="AI18">
        <f t="shared" si="7"/>
        <v>-583.29069650083102</v>
      </c>
      <c r="AJ18">
        <f t="shared" si="8"/>
        <v>-0.41229842637858383</v>
      </c>
      <c r="AK18">
        <f t="shared" si="30"/>
        <v>32.441552730987667</v>
      </c>
      <c r="AL18">
        <f t="shared" si="9"/>
        <v>-551.26144219622188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-213.02718223403201</v>
      </c>
      <c r="AR18">
        <f t="shared" si="14"/>
        <v>-220.57562645705477</v>
      </c>
      <c r="AS18">
        <f t="shared" si="15"/>
        <v>-0.1559136537429488</v>
      </c>
      <c r="AT18">
        <f t="shared" si="16"/>
        <v>12.268009518761431</v>
      </c>
      <c r="AU18">
        <f t="shared" si="17"/>
        <v>-208.46353059203625</v>
      </c>
      <c r="AW18">
        <v>15</v>
      </c>
      <c r="AX18">
        <f>IF(Z18&gt;0, (R18*SUMPRODUCT(K18:$K$98, X18:$X$98)-K18*$AZ$3)/Z18, 0)</f>
        <v>1881.5775162229454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100000</v>
      </c>
      <c r="S19">
        <f t="shared" si="1"/>
        <v>1905.8368342905062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1502.3360359721037</v>
      </c>
      <c r="AC19">
        <f t="shared" si="2"/>
        <v>1495.2244529553241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-591.03984005056191</v>
      </c>
      <c r="AI19">
        <f t="shared" si="7"/>
        <v>-610.65359220988512</v>
      </c>
      <c r="AJ19">
        <f t="shared" si="8"/>
        <v>7.1115830167796048</v>
      </c>
      <c r="AK19">
        <f t="shared" si="30"/>
        <v>33.502093602177915</v>
      </c>
      <c r="AL19">
        <f t="shared" si="9"/>
        <v>-570.03991559092765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-208.43609208888893</v>
      </c>
      <c r="AR19">
        <f t="shared" si="14"/>
        <v>-215.35307733127055</v>
      </c>
      <c r="AS19">
        <f t="shared" si="15"/>
        <v>2.5079706512786761</v>
      </c>
      <c r="AT19">
        <f t="shared" si="16"/>
        <v>11.814847314923393</v>
      </c>
      <c r="AU19">
        <f t="shared" si="17"/>
        <v>-201.0302593650685</v>
      </c>
      <c r="AW19">
        <v>16</v>
      </c>
      <c r="AX19">
        <f>IF(Z19&gt;0, (R19*SUMPRODUCT(K19:$K$98, X19:$X$98)-K19*$AZ$3)/Z19, 0)</f>
        <v>1905.8368342905062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100000</v>
      </c>
      <c r="S20">
        <f t="shared" si="1"/>
        <v>1860.499332765781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1495.2244529553241</v>
      </c>
      <c r="AC20">
        <f t="shared" si="2"/>
        <v>1433.4736542424366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-622.66664919080699</v>
      </c>
      <c r="AI20">
        <f t="shared" si="7"/>
        <v>-641.92859716623923</v>
      </c>
      <c r="AJ20">
        <f t="shared" si="8"/>
        <v>61.750798712887445</v>
      </c>
      <c r="AK20">
        <f t="shared" si="30"/>
        <v>6.4294651477078935</v>
      </c>
      <c r="AL20">
        <f t="shared" si="9"/>
        <v>-573.74833330564388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-208.27999776370277</v>
      </c>
      <c r="AR20">
        <f t="shared" si="14"/>
        <v>-214.72305760392587</v>
      </c>
      <c r="AS20">
        <f t="shared" si="15"/>
        <v>20.655444184366221</v>
      </c>
      <c r="AT20">
        <f t="shared" si="16"/>
        <v>2.1506354777900567</v>
      </c>
      <c r="AU20">
        <f t="shared" si="17"/>
        <v>-191.9169779417696</v>
      </c>
      <c r="AW20">
        <v>17</v>
      </c>
      <c r="AX20">
        <f>IF(Z20&gt;0, (R20*SUMPRODUCT(K20:$K$98, X20:$X$98)-K20*$AZ$3)/Z20, 0)</f>
        <v>1860.499332765781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100000</v>
      </c>
      <c r="S21">
        <f t="shared" si="1"/>
        <v>1795.5243918125927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1433.4736542424366</v>
      </c>
      <c r="AC21">
        <f t="shared" si="2"/>
        <v>1357.7455293452967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-658.98568060251785</v>
      </c>
      <c r="AI21">
        <f t="shared" si="7"/>
        <v>-677.89026267804513</v>
      </c>
      <c r="AJ21">
        <f t="shared" si="8"/>
        <v>75.728124897139878</v>
      </c>
      <c r="AK21">
        <f t="shared" si="30"/>
        <v>2.2935578467878988</v>
      </c>
      <c r="AL21">
        <f t="shared" si="9"/>
        <v>-599.86857993411741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-209.61258779481506</v>
      </c>
      <c r="AR21">
        <f t="shared" si="14"/>
        <v>-215.62582675686301</v>
      </c>
      <c r="AS21">
        <f t="shared" si="15"/>
        <v>24.08788035276438</v>
      </c>
      <c r="AT21">
        <f t="shared" si="16"/>
        <v>0.72954331129434036</v>
      </c>
      <c r="AU21">
        <f t="shared" si="17"/>
        <v>-190.80840309280433</v>
      </c>
      <c r="AW21">
        <v>18</v>
      </c>
      <c r="AX21">
        <f>IF(Z21&gt;0, (R21*SUMPRODUCT(K21:$K$98, X21:$X$98)-K21*$AZ$3)/Z21, 0)</f>
        <v>1795.5243918125927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100000</v>
      </c>
      <c r="S22">
        <f t="shared" si="1"/>
        <v>1777.7767944922784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1357.7455293452967</v>
      </c>
      <c r="AC22">
        <f t="shared" si="2"/>
        <v>1318.4291758444101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-700.46285915508702</v>
      </c>
      <c r="AI22">
        <f t="shared" si="7"/>
        <v>-719.00327969507032</v>
      </c>
      <c r="AJ22">
        <f t="shared" si="8"/>
        <v>39.316353500886635</v>
      </c>
      <c r="AK22">
        <f t="shared" si="30"/>
        <v>28.512656116251232</v>
      </c>
      <c r="AL22">
        <f t="shared" si="9"/>
        <v>-651.17427007793242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-208.0352952603142</v>
      </c>
      <c r="AR22">
        <f t="shared" si="14"/>
        <v>-213.54174261990482</v>
      </c>
      <c r="AS22">
        <f t="shared" si="15"/>
        <v>11.676834970210624</v>
      </c>
      <c r="AT22">
        <f t="shared" si="16"/>
        <v>8.4681703765921235</v>
      </c>
      <c r="AU22">
        <f t="shared" si="17"/>
        <v>-193.39673727310205</v>
      </c>
      <c r="AW22">
        <v>19</v>
      </c>
      <c r="AX22">
        <f>IF(Z22&gt;0, (R22*SUMPRODUCT(K22:$K$98, X22:$X$98)-K22*$AZ$3)/Z22, 0)</f>
        <v>1777.7767944922784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100000</v>
      </c>
      <c r="S23">
        <f t="shared" si="1"/>
        <v>1881.6229020672831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1318.4291758444101</v>
      </c>
      <c r="AC23">
        <f t="shared" si="2"/>
        <v>1367.3801496393194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-749.81094586118172</v>
      </c>
      <c r="AI23">
        <f t="shared" si="7"/>
        <v>-767.97850945929986</v>
      </c>
      <c r="AJ23">
        <f t="shared" si="8"/>
        <v>-48.95097379490926</v>
      </c>
      <c r="AK23">
        <f t="shared" si="30"/>
        <v>92.290042309108713</v>
      </c>
      <c r="AL23">
        <f t="shared" si="9"/>
        <v>-724.63944094510043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-198.83171773095427</v>
      </c>
      <c r="AR23">
        <f t="shared" si="14"/>
        <v>-203.64931594973109</v>
      </c>
      <c r="AS23">
        <f t="shared" si="15"/>
        <v>-12.980613657308069</v>
      </c>
      <c r="AT23">
        <f t="shared" si="16"/>
        <v>24.473085839933635</v>
      </c>
      <c r="AU23">
        <f t="shared" si="17"/>
        <v>-192.15684376710553</v>
      </c>
      <c r="AW23">
        <v>20</v>
      </c>
      <c r="AX23">
        <f>IF(Z23&gt;0, (R23*SUMPRODUCT(K23:$K$98, X23:$X$98)-K23*$AZ$3)/Z23, 0)</f>
        <v>1881.6229020672831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100000</v>
      </c>
      <c r="S24">
        <f t="shared" si="1"/>
        <v>1965.1969724558235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1367.3801496393194</v>
      </c>
      <c r="AC24">
        <f t="shared" si="2"/>
        <v>1398.0004578505298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-805.62127747088039</v>
      </c>
      <c r="AI24">
        <f t="shared" si="7"/>
        <v>-823.40576011364965</v>
      </c>
      <c r="AJ24">
        <f t="shared" si="8"/>
        <v>-30.620308211210386</v>
      </c>
      <c r="AK24">
        <f t="shared" si="30"/>
        <v>95.716610474752372</v>
      </c>
      <c r="AL24">
        <f t="shared" si="9"/>
        <v>-758.30945785010772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-190.74220275638652</v>
      </c>
      <c r="AR24">
        <f t="shared" si="14"/>
        <v>-194.95292991693765</v>
      </c>
      <c r="AS24">
        <f t="shared" si="15"/>
        <v>-7.2497899454956363</v>
      </c>
      <c r="AT24">
        <f t="shared" si="16"/>
        <v>22.662257853522497</v>
      </c>
      <c r="AU24">
        <f t="shared" si="17"/>
        <v>-179.54046200891079</v>
      </c>
      <c r="AW24">
        <v>21</v>
      </c>
      <c r="AX24">
        <f>IF(Z24&gt;0, (R24*SUMPRODUCT(K24:$K$98, X24:$X$98)-K24*$AZ$3)/Z24, 0)</f>
        <v>1965.1969724558235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100000</v>
      </c>
      <c r="S25">
        <f t="shared" si="1"/>
        <v>2030.138354096237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1398.0004578505298</v>
      </c>
      <c r="AC25">
        <f t="shared" si="2"/>
        <v>1412.126135399644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-868.42816748082726</v>
      </c>
      <c r="AI25">
        <f t="shared" si="7"/>
        <v>-885.81769825529864</v>
      </c>
      <c r="AJ25">
        <f t="shared" si="8"/>
        <v>-14.125677549114243</v>
      </c>
      <c r="AK25">
        <f t="shared" si="30"/>
        <v>97.860032049537097</v>
      </c>
      <c r="AL25">
        <f t="shared" si="9"/>
        <v>-802.08334375487584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-183.58269644237006</v>
      </c>
      <c r="AR25">
        <f t="shared" si="14"/>
        <v>-187.25878281196091</v>
      </c>
      <c r="AS25">
        <f t="shared" si="15"/>
        <v>-2.9861191410504246</v>
      </c>
      <c r="AT25">
        <f t="shared" si="16"/>
        <v>20.687270669381419</v>
      </c>
      <c r="AU25">
        <f t="shared" si="17"/>
        <v>-169.55763128362992</v>
      </c>
      <c r="AW25">
        <v>22</v>
      </c>
      <c r="AX25">
        <f>IF(Z25&gt;0, (R25*SUMPRODUCT(K25:$K$98, X25:$X$98)-K25*$AZ$3)/Z25, 0)</f>
        <v>2030.138354096237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100000</v>
      </c>
      <c r="S26">
        <f t="shared" si="1"/>
        <v>2078.0213232996512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1412.126135399644</v>
      </c>
      <c r="AC26">
        <f t="shared" si="2"/>
        <v>1411.461189230045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-939.21627808086077</v>
      </c>
      <c r="AI26">
        <f t="shared" si="7"/>
        <v>-956.1971094780672</v>
      </c>
      <c r="AJ26">
        <f t="shared" si="8"/>
        <v>0.66494616959903396</v>
      </c>
      <c r="AK26">
        <f t="shared" si="30"/>
        <v>98.848829477975087</v>
      </c>
      <c r="AL26">
        <f t="shared" si="9"/>
        <v>-856.6833338304931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-177.27415803924069</v>
      </c>
      <c r="AR26">
        <f t="shared" si="14"/>
        <v>-180.47923727285138</v>
      </c>
      <c r="AS26">
        <f t="shared" si="15"/>
        <v>0.12550652614108371</v>
      </c>
      <c r="AT26">
        <f t="shared" si="16"/>
        <v>18.657409829691918</v>
      </c>
      <c r="AU26">
        <f t="shared" si="17"/>
        <v>-161.69632091701837</v>
      </c>
      <c r="AW26">
        <v>23</v>
      </c>
      <c r="AX26">
        <f>IF(Z26&gt;0, (R26*SUMPRODUCT(K26:$K$98, X26:$X$98)-K26*$AZ$3)/Z26, 0)</f>
        <v>2078.0213232996512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100000</v>
      </c>
      <c r="S27">
        <f t="shared" si="1"/>
        <v>2110.1261637432021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1411.461189230045</v>
      </c>
      <c r="AC27">
        <f t="shared" si="2"/>
        <v>1397.5064510772072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-1015.5191277154852</v>
      </c>
      <c r="AI27">
        <f t="shared" si="7"/>
        <v>-1032.0762710167905</v>
      </c>
      <c r="AJ27">
        <f t="shared" si="8"/>
        <v>13.954738152837763</v>
      </c>
      <c r="AK27">
        <f t="shared" si="30"/>
        <v>98.802283246103158</v>
      </c>
      <c r="AL27">
        <f t="shared" si="9"/>
        <v>-919.31924961784966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-171.13936083493374</v>
      </c>
      <c r="AR27">
        <f t="shared" si="14"/>
        <v>-173.92963710300583</v>
      </c>
      <c r="AS27">
        <f t="shared" si="15"/>
        <v>2.3517085034804137</v>
      </c>
      <c r="AT27">
        <f t="shared" si="16"/>
        <v>16.650557475769681</v>
      </c>
      <c r="AU27">
        <f t="shared" si="17"/>
        <v>-154.92737112375576</v>
      </c>
      <c r="AW27">
        <v>24</v>
      </c>
      <c r="AX27">
        <f>IF(Z27&gt;0, (R27*SUMPRODUCT(K27:$K$98, X27:$X$98)-K27*$AZ$3)/Z27, 0)</f>
        <v>2110.1261637432021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100000</v>
      </c>
      <c r="S28">
        <f t="shared" si="1"/>
        <v>2128.4341216112098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1397.5064510772072</v>
      </c>
      <c r="AC28">
        <f t="shared" si="2"/>
        <v>1372.1880008551327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-1096.9206779974686</v>
      </c>
      <c r="AI28">
        <f t="shared" si="7"/>
        <v>-1113.0380196962617</v>
      </c>
      <c r="AJ28">
        <f t="shared" si="8"/>
        <v>25.318450222074489</v>
      </c>
      <c r="AK28">
        <f t="shared" si="30"/>
        <v>97.825451575404514</v>
      </c>
      <c r="AL28">
        <f t="shared" si="9"/>
        <v>-989.89411789878272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-165.05131868351708</v>
      </c>
      <c r="AR28">
        <f t="shared" si="14"/>
        <v>-167.47646076937426</v>
      </c>
      <c r="AS28">
        <f t="shared" si="15"/>
        <v>3.809613292918546</v>
      </c>
      <c r="AT28">
        <f t="shared" si="16"/>
        <v>14.719587393326831</v>
      </c>
      <c r="AU28">
        <f t="shared" si="17"/>
        <v>-148.9472600831289</v>
      </c>
      <c r="AW28">
        <v>25</v>
      </c>
      <c r="AX28">
        <f>IF(Z28&gt;0, (R28*SUMPRODUCT(K28:$K$98, X28:$X$98)-K28*$AZ$3)/Z28, 0)</f>
        <v>2128.4341216112098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100000</v>
      </c>
      <c r="S29">
        <f t="shared" si="1"/>
        <v>2134.8326227845682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1372.1880008551327</v>
      </c>
      <c r="AC29">
        <f t="shared" si="2"/>
        <v>1337.3339237902396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-1181.1707974739718</v>
      </c>
      <c r="AI29">
        <f t="shared" si="7"/>
        <v>-1196.8316730564084</v>
      </c>
      <c r="AJ29">
        <f t="shared" si="8"/>
        <v>34.85407706489309</v>
      </c>
      <c r="AK29">
        <f t="shared" si="30"/>
        <v>96.053160059859295</v>
      </c>
      <c r="AL29">
        <f t="shared" si="9"/>
        <v>-1065.924435931656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-158.68594175235603</v>
      </c>
      <c r="AR29">
        <f t="shared" si="14"/>
        <v>-160.78992264638097</v>
      </c>
      <c r="AS29">
        <f t="shared" si="15"/>
        <v>4.6825167492964805</v>
      </c>
      <c r="AT29">
        <f t="shared" si="16"/>
        <v>12.904387913234403</v>
      </c>
      <c r="AU29">
        <f t="shared" si="17"/>
        <v>-143.20301798385009</v>
      </c>
      <c r="AW29">
        <v>26</v>
      </c>
      <c r="AX29">
        <f>IF(Z29&gt;0, (R29*SUMPRODUCT(K29:$K$98, X29:$X$98)-K29*$AZ$3)/Z29, 0)</f>
        <v>2134.8326227845682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100000</v>
      </c>
      <c r="S30">
        <f t="shared" si="1"/>
        <v>2131.5781964066068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1337.3339237902396</v>
      </c>
      <c r="AC30">
        <f t="shared" si="2"/>
        <v>1294.89551919737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-1268.8610534346446</v>
      </c>
      <c r="AI30">
        <f t="shared" si="7"/>
        <v>-1284.0481049978982</v>
      </c>
      <c r="AJ30">
        <f t="shared" si="8"/>
        <v>42.438404592869574</v>
      </c>
      <c r="AK30">
        <f t="shared" si="30"/>
        <v>93.613374665316783</v>
      </c>
      <c r="AL30">
        <f t="shared" si="9"/>
        <v>-1147.9963257397119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-152.20250386898738</v>
      </c>
      <c r="AR30">
        <f t="shared" si="14"/>
        <v>-154.02422206898859</v>
      </c>
      <c r="AS30">
        <f t="shared" si="15"/>
        <v>5.0905742766361763</v>
      </c>
      <c r="AT30">
        <f t="shared" si="16"/>
        <v>11.229117625699688</v>
      </c>
      <c r="AU30">
        <f t="shared" si="17"/>
        <v>-137.70453016665272</v>
      </c>
      <c r="AW30">
        <v>27</v>
      </c>
      <c r="AX30">
        <f>IF(Z30&gt;0, (R30*SUMPRODUCT(K30:$K$98, X30:$X$98)-K30*$AZ$3)/Z30, 0)</f>
        <v>2131.5781964066068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100000</v>
      </c>
      <c r="S31">
        <f t="shared" si="1"/>
        <v>2120.6616745283927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1294.89551919737</v>
      </c>
      <c r="AC31">
        <f t="shared" si="2"/>
        <v>1246.4854592207812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-1362.5855466582509</v>
      </c>
      <c r="AI31">
        <f t="shared" si="7"/>
        <v>-1377.2800813192075</v>
      </c>
      <c r="AJ31">
        <f t="shared" si="8"/>
        <v>48.410059976588855</v>
      </c>
      <c r="AK31">
        <f t="shared" si="30"/>
        <v>90.64268634381591</v>
      </c>
      <c r="AL31">
        <f t="shared" si="9"/>
        <v>-1238.2273349988027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-145.9329914243223</v>
      </c>
      <c r="AR31">
        <f t="shared" si="14"/>
        <v>-147.50677694253872</v>
      </c>
      <c r="AS31">
        <f t="shared" si="15"/>
        <v>5.1847202436136968</v>
      </c>
      <c r="AT31">
        <f t="shared" si="16"/>
        <v>9.7078369877992454</v>
      </c>
      <c r="AU31">
        <f t="shared" si="17"/>
        <v>-132.61421971112577</v>
      </c>
      <c r="AW31">
        <v>28</v>
      </c>
      <c r="AX31">
        <f>IF(Z31&gt;0, (R31*SUMPRODUCT(K31:$K$98, X31:$X$98)-K31*$AZ$3)/Z31, 0)</f>
        <v>2120.6616745283927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100000</v>
      </c>
      <c r="S32">
        <f t="shared" si="1"/>
        <v>2103.4032340710105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1246.4854592207812</v>
      </c>
      <c r="AC32">
        <f t="shared" si="2"/>
        <v>1193.2242927003863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-1462.0859790854786</v>
      </c>
      <c r="AI32">
        <f t="shared" si="7"/>
        <v>-1476.2680469050542</v>
      </c>
      <c r="AJ32">
        <f t="shared" si="8"/>
        <v>53.261166520394909</v>
      </c>
      <c r="AK32">
        <f t="shared" si="30"/>
        <v>87.253982145454685</v>
      </c>
      <c r="AL32">
        <f t="shared" si="9"/>
        <v>-1335.7528982392046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-139.81204779791216</v>
      </c>
      <c r="AR32">
        <f t="shared" si="14"/>
        <v>-141.16820877081472</v>
      </c>
      <c r="AS32">
        <f t="shared" si="15"/>
        <v>5.0931018187998509</v>
      </c>
      <c r="AT32">
        <f t="shared" si="16"/>
        <v>8.3436665810234683</v>
      </c>
      <c r="AU32">
        <f t="shared" si="17"/>
        <v>-127.73144037099139</v>
      </c>
      <c r="AW32">
        <v>29</v>
      </c>
      <c r="AX32">
        <f>IF(Z32&gt;0, (R32*SUMPRODUCT(K32:$K$98, X32:$X$98)-K32*$AZ$3)/Z32, 0)</f>
        <v>2103.4032340710105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100000</v>
      </c>
      <c r="S33">
        <f t="shared" si="1"/>
        <v>2081.1194896636653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1193.2242927003863</v>
      </c>
      <c r="AC33">
        <f t="shared" si="2"/>
        <v>1136.1549457095521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-1567.5377159878472</v>
      </c>
      <c r="AI33">
        <f t="shared" si="7"/>
        <v>-1581.1860787002299</v>
      </c>
      <c r="AJ33">
        <f t="shared" si="8"/>
        <v>57.069346990834219</v>
      </c>
      <c r="AK33">
        <f t="shared" si="30"/>
        <v>83.525700489027045</v>
      </c>
      <c r="AL33">
        <f t="shared" si="9"/>
        <v>-1440.5910312203687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-133.83560323579476</v>
      </c>
      <c r="AR33">
        <f t="shared" si="14"/>
        <v>-135.00089376639073</v>
      </c>
      <c r="AS33">
        <f t="shared" si="15"/>
        <v>4.8725529235370573</v>
      </c>
      <c r="AT33">
        <f t="shared" si="16"/>
        <v>7.1313834408102483</v>
      </c>
      <c r="AU33">
        <f t="shared" si="17"/>
        <v>-122.99695740204342</v>
      </c>
      <c r="AW33">
        <v>30</v>
      </c>
      <c r="AX33">
        <f>IF(Z33&gt;0, (R33*SUMPRODUCT(K33:$K$98, X33:$X$98)-K33*$AZ$3)/Z33, 0)</f>
        <v>2081.1194896636653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100000</v>
      </c>
      <c r="S34">
        <f t="shared" si="1"/>
        <v>2054.7362543505692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1136.1549457095521</v>
      </c>
      <c r="AC34">
        <f t="shared" si="2"/>
        <v>1076.1967539086481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-1671.1224544739198</v>
      </c>
      <c r="AI34">
        <f t="shared" si="7"/>
        <v>-1684.2165529455604</v>
      </c>
      <c r="AJ34">
        <f t="shared" si="8"/>
        <v>59.958191800903933</v>
      </c>
      <c r="AK34">
        <f t="shared" si="30"/>
        <v>79.530846199668659</v>
      </c>
      <c r="AL34">
        <f t="shared" si="9"/>
        <v>-1544.7275149449877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-127.39251564859782</v>
      </c>
      <c r="AR34">
        <f t="shared" si="14"/>
        <v>-128.39070111369463</v>
      </c>
      <c r="AS34">
        <f t="shared" si="15"/>
        <v>4.5707152499861818</v>
      </c>
      <c r="AT34">
        <f t="shared" si="16"/>
        <v>6.0627720858595131</v>
      </c>
      <c r="AU34">
        <f t="shared" si="17"/>
        <v>-117.75721377784892</v>
      </c>
      <c r="AW34">
        <v>31</v>
      </c>
      <c r="AX34">
        <f>IF(Z34&gt;0, (R34*SUMPRODUCT(K34:$K$98, X34:$X$98)-K34*$AZ$3)/Z34, 0)</f>
        <v>2054.7362543505692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100000</v>
      </c>
      <c r="S35">
        <f t="shared" ref="S35:S69" si="32">AX35</f>
        <v>2026.0312651291604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1076.1967539086481</v>
      </c>
      <c r="AC35">
        <f t="shared" ref="AC35:AC69" si="33">S35*Z35</f>
        <v>1014.7662127554886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-1766.2255460943579</v>
      </c>
      <c r="AI35">
        <f t="shared" ref="AI35:AI66" si="38">SUM(AE35:AH35)</f>
        <v>-1778.7471471947586</v>
      </c>
      <c r="AJ35">
        <f t="shared" ref="AJ35:AJ69" si="39">AB35-AC35</f>
        <v>61.430541153159538</v>
      </c>
      <c r="AK35">
        <f t="shared" si="30"/>
        <v>75.333772773605375</v>
      </c>
      <c r="AL35">
        <f t="shared" ref="AL35:AL66" si="40">SUM(AI35:AK35)</f>
        <v>-1641.9828332679936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-120.21641657965937</v>
      </c>
      <c r="AR35">
        <f t="shared" ref="AR35:AR69" si="45">AI35*$K35</f>
        <v>-121.06868712769823</v>
      </c>
      <c r="AS35">
        <f t="shared" ref="AS35:AS69" si="46">AJ35*$K35</f>
        <v>4.1812097794148908</v>
      </c>
      <c r="AT35">
        <f t="shared" ref="AT35:AT69" si="47">AK35*$K35</f>
        <v>5.1275196592504289</v>
      </c>
      <c r="AU35">
        <f t="shared" ref="AU35:AU69" si="48">AL35*$K35</f>
        <v>-111.7599576890329</v>
      </c>
      <c r="AW35">
        <v>32</v>
      </c>
      <c r="AX35">
        <f>IF(Z35&gt;0, (R35*SUMPRODUCT(K35:$K$98, X35:$X$98)-K35*$AZ$3)/Z35, 0)</f>
        <v>2026.0312651291604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100000</v>
      </c>
      <c r="S36">
        <f t="shared" si="32"/>
        <v>2015.7019041528083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1014.7662127554886</v>
      </c>
      <c r="AC36">
        <f t="shared" si="33"/>
        <v>953.44441626104322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-2284.6763609441682</v>
      </c>
      <c r="AI36">
        <f t="shared" si="38"/>
        <v>-2296.5015769433289</v>
      </c>
      <c r="AJ36">
        <f t="shared" si="39"/>
        <v>61.32179649444538</v>
      </c>
      <c r="AK36">
        <f t="shared" si="30"/>
        <v>71.033634892884209</v>
      </c>
      <c r="AL36">
        <f t="shared" si="40"/>
        <v>-2164.1461455559993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-138.84309364249549</v>
      </c>
      <c r="AR36">
        <f t="shared" si="45"/>
        <v>-139.56172915708353</v>
      </c>
      <c r="AS36">
        <f t="shared" si="46"/>
        <v>3.7266144468207223</v>
      </c>
      <c r="AT36">
        <f t="shared" si="47"/>
        <v>4.316816941688737</v>
      </c>
      <c r="AU36">
        <f t="shared" si="48"/>
        <v>-131.51829776857406</v>
      </c>
      <c r="AW36">
        <v>33</v>
      </c>
      <c r="AX36">
        <f>IF(Z36&gt;0, (R36*SUMPRODUCT(K36:$K$98, X36:$X$98)-K36*$AZ$3)/Z36, 0)</f>
        <v>2015.7019041528083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100000</v>
      </c>
      <c r="S37">
        <f t="shared" si="32"/>
        <v>1968.0773241784093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953.44441626104322</v>
      </c>
      <c r="AC37">
        <f t="shared" si="33"/>
        <v>867.18580483748747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-2765.2672569167758</v>
      </c>
      <c r="AI37">
        <f t="shared" si="38"/>
        <v>-2776.2829039417156</v>
      </c>
      <c r="AJ37">
        <f t="shared" si="39"/>
        <v>86.258611423555749</v>
      </c>
      <c r="AK37">
        <f t="shared" si="30"/>
        <v>66.741109138273032</v>
      </c>
      <c r="AL37">
        <f t="shared" si="40"/>
        <v>-2623.2831833798873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-150.04401688615809</v>
      </c>
      <c r="AR37">
        <f t="shared" si="45"/>
        <v>-150.64172834572418</v>
      </c>
      <c r="AS37">
        <f t="shared" si="46"/>
        <v>4.6804114563028909</v>
      </c>
      <c r="AT37">
        <f t="shared" si="47"/>
        <v>3.6213874378672202</v>
      </c>
      <c r="AU37">
        <f t="shared" si="48"/>
        <v>-142.33992945155407</v>
      </c>
      <c r="AW37">
        <v>34</v>
      </c>
      <c r="AX37">
        <f>IF(Z37&gt;0, (R37*SUMPRODUCT(K37:$K$98, X37:$X$98)-K37*$AZ$3)/Z37, 0)</f>
        <v>1968.0773241784093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100000</v>
      </c>
      <c r="S38">
        <f t="shared" si="32"/>
        <v>1890.2750392165362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867.18580483748747</v>
      </c>
      <c r="AC38">
        <f t="shared" si="33"/>
        <v>764.0922185039542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-3199.6848965865638</v>
      </c>
      <c r="AI38">
        <f t="shared" si="38"/>
        <v>-3209.7904659171077</v>
      </c>
      <c r="AJ38">
        <f t="shared" si="39"/>
        <v>103.09358633353327</v>
      </c>
      <c r="AK38">
        <f t="shared" si="30"/>
        <v>60.703006338624128</v>
      </c>
      <c r="AL38">
        <f t="shared" si="40"/>
        <v>-3045.9938732449505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-155.0139417075456</v>
      </c>
      <c r="AR38">
        <f t="shared" si="45"/>
        <v>-155.50352245869945</v>
      </c>
      <c r="AS38">
        <f t="shared" si="46"/>
        <v>4.9945365555766683</v>
      </c>
      <c r="AT38">
        <f t="shared" si="47"/>
        <v>2.9408559249339441</v>
      </c>
      <c r="AU38">
        <f t="shared" si="48"/>
        <v>-147.56812997818884</v>
      </c>
      <c r="AW38">
        <v>35</v>
      </c>
      <c r="AX38">
        <f>IF(Z38&gt;0, (R38*SUMPRODUCT(K38:$K$98, X38:$X$98)-K38*$AZ$3)/Z38, 0)</f>
        <v>1890.2750392165362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100000</v>
      </c>
      <c r="S39">
        <f t="shared" si="32"/>
        <v>1786.0072588714713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764.0922185039542</v>
      </c>
      <c r="AC39">
        <f t="shared" si="33"/>
        <v>650.99830407553816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-3568.1296764814574</v>
      </c>
      <c r="AI39">
        <f t="shared" si="38"/>
        <v>-3577.2421576995753</v>
      </c>
      <c r="AJ39">
        <f t="shared" si="39"/>
        <v>113.09391442841604</v>
      </c>
      <c r="AK39">
        <f t="shared" si="30"/>
        <v>53.486455295276798</v>
      </c>
      <c r="AL39">
        <f t="shared" si="40"/>
        <v>-3410.6617879758824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-154.34272200441623</v>
      </c>
      <c r="AR39">
        <f t="shared" si="45"/>
        <v>-154.73689073788148</v>
      </c>
      <c r="AS39">
        <f t="shared" si="46"/>
        <v>4.8919810034003302</v>
      </c>
      <c r="AT39">
        <f t="shared" si="47"/>
        <v>2.3136056839674795</v>
      </c>
      <c r="AU39">
        <f t="shared" si="48"/>
        <v>-147.53130405051368</v>
      </c>
      <c r="AW39">
        <v>36</v>
      </c>
      <c r="AX39">
        <f>IF(Z39&gt;0, (R39*SUMPRODUCT(K39:$K$98, X39:$X$98)-K39*$AZ$3)/Z39, 0)</f>
        <v>1786.0072588714713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100000</v>
      </c>
      <c r="S40">
        <f t="shared" si="32"/>
        <v>1653.4487452730677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650.99830407553816</v>
      </c>
      <c r="AC40">
        <f t="shared" si="33"/>
        <v>534.08417785605877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-3784.2019309703151</v>
      </c>
      <c r="AI40">
        <f t="shared" si="38"/>
        <v>-3792.2772368935093</v>
      </c>
      <c r="AJ40">
        <f t="shared" si="39"/>
        <v>116.91412621947939</v>
      </c>
      <c r="AK40">
        <f t="shared" ref="AK40:AK69" si="61">G40*SUM(AB40:AB40, AE40:AF40)</f>
        <v>45.569881285287678</v>
      </c>
      <c r="AL40">
        <f t="shared" si="40"/>
        <v>-3629.7932293887425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-146.15100496738631</v>
      </c>
      <c r="AR40">
        <f t="shared" si="45"/>
        <v>-146.46288422161822</v>
      </c>
      <c r="AS40">
        <f t="shared" si="46"/>
        <v>4.5153819361535552</v>
      </c>
      <c r="AT40">
        <f t="shared" si="47"/>
        <v>1.759970547972729</v>
      </c>
      <c r="AU40">
        <f t="shared" si="48"/>
        <v>-140.18753173749195</v>
      </c>
      <c r="AW40">
        <v>37</v>
      </c>
      <c r="AX40">
        <f>IF(Z40&gt;0, (R40*SUMPRODUCT(K40:$K$98, X40:$X$98)-K40*$AZ$3)/Z40, 0)</f>
        <v>1653.4487452730677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100000</v>
      </c>
      <c r="S41">
        <f t="shared" si="32"/>
        <v>1500.4143968295466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534.08417785605877</v>
      </c>
      <c r="AC41">
        <f t="shared" si="33"/>
        <v>421.35156198236598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-3895.8654804498879</v>
      </c>
      <c r="AI41">
        <f t="shared" si="38"/>
        <v>-3902.8860669437377</v>
      </c>
      <c r="AJ41">
        <f t="shared" si="39"/>
        <v>112.73261587369279</v>
      </c>
      <c r="AK41">
        <f t="shared" si="61"/>
        <v>37.385892449924121</v>
      </c>
      <c r="AL41">
        <f t="shared" si="40"/>
        <v>-3752.7675586201208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-134.34250224730232</v>
      </c>
      <c r="AR41">
        <f t="shared" si="45"/>
        <v>-134.58459560539191</v>
      </c>
      <c r="AS41">
        <f t="shared" si="46"/>
        <v>3.8873985196241811</v>
      </c>
      <c r="AT41">
        <f t="shared" si="47"/>
        <v>1.2891909039660534</v>
      </c>
      <c r="AU41">
        <f t="shared" si="48"/>
        <v>-129.40800618180168</v>
      </c>
      <c r="AW41">
        <v>38</v>
      </c>
      <c r="AX41">
        <f>IF(Z41&gt;0, (R41*SUMPRODUCT(K41:$K$98, X41:$X$98)-K41*$AZ$3)/Z41, 0)</f>
        <v>1500.4143968295466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100000</v>
      </c>
      <c r="S42">
        <f t="shared" si="32"/>
        <v>1324.5878983729935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421.35156198236598</v>
      </c>
      <c r="AC42">
        <f t="shared" si="33"/>
        <v>316.84690714014727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-3881.1086624506024</v>
      </c>
      <c r="AI42">
        <f t="shared" si="38"/>
        <v>-3887.0887659139012</v>
      </c>
      <c r="AJ42">
        <f t="shared" si="39"/>
        <v>104.50465484221871</v>
      </c>
      <c r="AK42">
        <f t="shared" si="61"/>
        <v>29.494609338765621</v>
      </c>
      <c r="AL42">
        <f t="shared" si="40"/>
        <v>-3753.0895017329167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-119.49431936785594</v>
      </c>
      <c r="AR42">
        <f t="shared" si="45"/>
        <v>-119.67843902418244</v>
      </c>
      <c r="AS42">
        <f t="shared" si="46"/>
        <v>3.2175632498933093</v>
      </c>
      <c r="AT42">
        <f t="shared" si="47"/>
        <v>0.90810089963603624</v>
      </c>
      <c r="AU42">
        <f t="shared" si="48"/>
        <v>-115.5527748746531</v>
      </c>
      <c r="AW42">
        <v>39</v>
      </c>
      <c r="AX42">
        <f>IF(Z42&gt;0, (R42*SUMPRODUCT(K42:$K$98, X42:$X$98)-K42*$AZ$3)/Z42, 0)</f>
        <v>1324.5878983729935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100000</v>
      </c>
      <c r="S43">
        <f t="shared" si="32"/>
        <v>1123.3117771296631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316.84690714014727</v>
      </c>
      <c r="AC43">
        <f t="shared" si="33"/>
        <v>223.99352295540186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-3740.7508397664233</v>
      </c>
      <c r="AI43">
        <f t="shared" si="38"/>
        <v>-3745.7359544851474</v>
      </c>
      <c r="AJ43">
        <f t="shared" si="39"/>
        <v>92.853384184745408</v>
      </c>
      <c r="AK43">
        <f t="shared" si="61"/>
        <v>22.17928349981031</v>
      </c>
      <c r="AL43">
        <f t="shared" si="40"/>
        <v>-3630.7032868005917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-102.83293162542535</v>
      </c>
      <c r="AR43">
        <f t="shared" si="45"/>
        <v>-102.9699720173076</v>
      </c>
      <c r="AS43">
        <f t="shared" si="46"/>
        <v>2.5525318622010889</v>
      </c>
      <c r="AT43">
        <f t="shared" si="47"/>
        <v>0.60970667155670044</v>
      </c>
      <c r="AU43">
        <f t="shared" si="48"/>
        <v>-99.807733483549811</v>
      </c>
      <c r="AW43">
        <v>40</v>
      </c>
      <c r="AX43">
        <f>IF(Z43&gt;0, (R43*SUMPRODUCT(K43:$K$98, X43:$X$98)-K43*$AZ$3)/Z43, 0)</f>
        <v>1123.3117771296631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100000</v>
      </c>
      <c r="S44">
        <f t="shared" si="32"/>
        <v>892.87487833904152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223.99352295540186</v>
      </c>
      <c r="AC44">
        <f t="shared" si="33"/>
        <v>144.94714060061071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-3507.2970020079365</v>
      </c>
      <c r="AI44">
        <f t="shared" si="38"/>
        <v>-3511.3554413289712</v>
      </c>
      <c r="AJ44">
        <f t="shared" si="39"/>
        <v>79.046382354791149</v>
      </c>
      <c r="AK44">
        <f t="shared" si="61"/>
        <v>15.679546606878132</v>
      </c>
      <c r="AL44">
        <f t="shared" si="40"/>
        <v>-3416.6295123673021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-86.085093667046721</v>
      </c>
      <c r="AR44">
        <f t="shared" si="45"/>
        <v>-86.184706311454448</v>
      </c>
      <c r="AS44">
        <f t="shared" si="46"/>
        <v>1.9401593948723672</v>
      </c>
      <c r="AT44">
        <f t="shared" si="47"/>
        <v>0.38484771535948592</v>
      </c>
      <c r="AU44">
        <f t="shared" si="48"/>
        <v>-83.859699201222597</v>
      </c>
      <c r="AW44">
        <v>41</v>
      </c>
      <c r="AX44">
        <f>IF(Z44&gt;0, (R44*SUMPRODUCT(K44:$K$98, X44:$X$98)-K44*$AZ$3)/Z44, 0)</f>
        <v>892.87487833904152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100000</v>
      </c>
      <c r="S45">
        <f t="shared" si="32"/>
        <v>621.39060621953445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144.94714060061071</v>
      </c>
      <c r="AC45">
        <f t="shared" si="33"/>
        <v>80.100037353773189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-3180.9710060793859</v>
      </c>
      <c r="AI45">
        <f t="shared" si="38"/>
        <v>-3184.1936182556906</v>
      </c>
      <c r="AJ45">
        <f t="shared" si="39"/>
        <v>64.84710324683752</v>
      </c>
      <c r="AK45">
        <f t="shared" si="61"/>
        <v>10.146299842042751</v>
      </c>
      <c r="AL45">
        <f t="shared" si="40"/>
        <v>-3109.2002151668103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-69.710323845067308</v>
      </c>
      <c r="AR45">
        <f t="shared" si="45"/>
        <v>-69.780946726573589</v>
      </c>
      <c r="AS45">
        <f t="shared" si="46"/>
        <v>1.421110899505867</v>
      </c>
      <c r="AT45">
        <f t="shared" si="47"/>
        <v>0.22235406939144658</v>
      </c>
      <c r="AU45">
        <f t="shared" si="48"/>
        <v>-68.137481757676269</v>
      </c>
      <c r="AW45">
        <v>42</v>
      </c>
      <c r="AX45">
        <f>IF(Z45&gt;0, (R45*SUMPRODUCT(K45:$K$98, X45:$X$98)-K45*$AZ$3)/Z45, 0)</f>
        <v>621.39060621953445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100000</v>
      </c>
      <c r="S46">
        <f t="shared" si="32"/>
        <v>294.64713171079842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80.100037353773189</v>
      </c>
      <c r="AC46">
        <f t="shared" si="33"/>
        <v>29.352204955321326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-2799.7282707665354</v>
      </c>
      <c r="AI46">
        <f t="shared" si="38"/>
        <v>-2802.2187247533852</v>
      </c>
      <c r="AJ46">
        <f t="shared" si="39"/>
        <v>50.747832398451862</v>
      </c>
      <c r="AK46">
        <f t="shared" si="61"/>
        <v>5.6070026147641236</v>
      </c>
      <c r="AL46">
        <f t="shared" si="40"/>
        <v>-2745.8638897401693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-54.781667761960186</v>
      </c>
      <c r="AR46">
        <f t="shared" si="45"/>
        <v>-54.830397927779707</v>
      </c>
      <c r="AS46">
        <f t="shared" si="46"/>
        <v>0.99297168340214703</v>
      </c>
      <c r="AT46">
        <f t="shared" si="47"/>
        <v>0.10971098788038915</v>
      </c>
      <c r="AU46">
        <f t="shared" si="48"/>
        <v>-53.72771525649717</v>
      </c>
      <c r="AW46">
        <v>43</v>
      </c>
      <c r="AX46">
        <f>IF(Z46&gt;0, (R46*SUMPRODUCT(K46:$K$98, X46:$X$98)-K46*$AZ$3)/Z46, 0)</f>
        <v>294.64713171079842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100000</v>
      </c>
      <c r="S47">
        <f t="shared" si="32"/>
        <v>-113.70222162814704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29.352204955321326</v>
      </c>
      <c r="AC47">
        <f t="shared" si="33"/>
        <v>-8.498666872160868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-2387.702786451327</v>
      </c>
      <c r="AI47">
        <f t="shared" si="38"/>
        <v>-2389.5714102016955</v>
      </c>
      <c r="AJ47">
        <f t="shared" si="39"/>
        <v>37.850871827482194</v>
      </c>
      <c r="AK47">
        <f t="shared" si="61"/>
        <v>2.0546543468724932</v>
      </c>
      <c r="AL47">
        <f t="shared" si="40"/>
        <v>-2349.6658840273408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-41.713978271015414</v>
      </c>
      <c r="AR47">
        <f t="shared" si="45"/>
        <v>-41.746623762305987</v>
      </c>
      <c r="AS47">
        <f t="shared" si="46"/>
        <v>0.66126758066786195</v>
      </c>
      <c r="AT47">
        <f t="shared" si="47"/>
        <v>3.5895508966284691E-2</v>
      </c>
      <c r="AU47">
        <f t="shared" si="48"/>
        <v>-41.049460672671842</v>
      </c>
      <c r="AW47">
        <v>44</v>
      </c>
      <c r="AX47">
        <f>IF(Z47&gt;0, (R47*SUMPRODUCT(K47:$K$98, X47:$X$98)-K47*$AZ$3)/Z47, 0)</f>
        <v>-113.70222162814704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100000</v>
      </c>
      <c r="S48">
        <f t="shared" si="32"/>
        <v>-645.49972711693931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-8.498666872160868</v>
      </c>
      <c r="AC48">
        <f t="shared" si="33"/>
        <v>-35.095863058820925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-1962.7434061470456</v>
      </c>
      <c r="AI48">
        <f t="shared" si="38"/>
        <v>-1964.1026578083736</v>
      </c>
      <c r="AJ48">
        <f t="shared" si="39"/>
        <v>26.597196186660057</v>
      </c>
      <c r="AK48">
        <f t="shared" si="61"/>
        <v>-0.59490668105126077</v>
      </c>
      <c r="AL48">
        <f t="shared" si="40"/>
        <v>-1938.1003683027648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-30.615887169046299</v>
      </c>
      <c r="AR48">
        <f t="shared" si="45"/>
        <v>-30.637089479734097</v>
      </c>
      <c r="AS48">
        <f t="shared" si="46"/>
        <v>0.41487682746175891</v>
      </c>
      <c r="AT48">
        <f t="shared" si="47"/>
        <v>-9.2796622147014781E-3</v>
      </c>
      <c r="AU48">
        <f t="shared" si="48"/>
        <v>-30.231492314487042</v>
      </c>
      <c r="AW48">
        <v>45</v>
      </c>
      <c r="AX48">
        <f>IF(Z48&gt;0, (R48*SUMPRODUCT(K48:$K$98, X48:$X$98)-K48*$AZ$3)/Z48, 0)</f>
        <v>-645.49972711693931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100000</v>
      </c>
      <c r="S49">
        <f t="shared" si="32"/>
        <v>-1365.1712130800724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-35.095863058820925</v>
      </c>
      <c r="AC49">
        <f t="shared" si="33"/>
        <v>-52.214623366835639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-1557.8691894978331</v>
      </c>
      <c r="AI49">
        <f t="shared" si="38"/>
        <v>-1558.8253813451734</v>
      </c>
      <c r="AJ49">
        <f t="shared" si="39"/>
        <v>17.118760308014714</v>
      </c>
      <c r="AK49">
        <f t="shared" si="61"/>
        <v>-2.4567104141174649</v>
      </c>
      <c r="AL49">
        <f t="shared" si="40"/>
        <v>-1544.163331451276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-21.69683005048994</v>
      </c>
      <c r="AR49">
        <f t="shared" si="45"/>
        <v>-21.710147171174569</v>
      </c>
      <c r="AS49">
        <f t="shared" si="46"/>
        <v>0.23841721473276797</v>
      </c>
      <c r="AT49">
        <f t="shared" si="47"/>
        <v>-3.4215214408057679E-2</v>
      </c>
      <c r="AU49">
        <f t="shared" si="48"/>
        <v>-21.505945170849856</v>
      </c>
      <c r="AW49">
        <v>46</v>
      </c>
      <c r="AX49">
        <f>IF(Z49&gt;0, (R49*SUMPRODUCT(K49:$K$98, X49:$X$98)-K49*$AZ$3)/Z49, 0)</f>
        <v>-1365.1712130800724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100000</v>
      </c>
      <c r="S50">
        <f t="shared" si="32"/>
        <v>-2380.6862807578459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-52.214623366835639</v>
      </c>
      <c r="AC50">
        <f t="shared" si="33"/>
        <v>-61.860447291404554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-1188.0905233730948</v>
      </c>
      <c r="AI50">
        <f t="shared" si="38"/>
        <v>-1188.7401306711185</v>
      </c>
      <c r="AJ50">
        <f t="shared" si="39"/>
        <v>9.6458239245689157</v>
      </c>
      <c r="AK50">
        <f t="shared" si="61"/>
        <v>-3.6550236356784951</v>
      </c>
      <c r="AL50">
        <f t="shared" si="40"/>
        <v>-1182.749330382228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-14.773956233663618</v>
      </c>
      <c r="AR50">
        <f t="shared" si="45"/>
        <v>-14.78203412806751</v>
      </c>
      <c r="AS50">
        <f t="shared" si="46"/>
        <v>0.1199462311126063</v>
      </c>
      <c r="AT50">
        <f t="shared" si="47"/>
        <v>-4.5450374499420923E-2</v>
      </c>
      <c r="AU50">
        <f t="shared" si="48"/>
        <v>-14.707538271454322</v>
      </c>
      <c r="AW50">
        <v>47</v>
      </c>
      <c r="AX50">
        <f>IF(Z50&gt;0, (R50*SUMPRODUCT(K50:$K$98, X50:$X$98)-K50*$AZ$3)/Z50, 0)</f>
        <v>-2380.6862807578459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100000</v>
      </c>
      <c r="S51">
        <f t="shared" si="32"/>
        <v>-3866.5696233749927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-61.860447291404554</v>
      </c>
      <c r="AC51">
        <f t="shared" si="33"/>
        <v>-65.874576626924366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-868.74929803879854</v>
      </c>
      <c r="AI51">
        <f t="shared" si="38"/>
        <v>-869.17522193933223</v>
      </c>
      <c r="AJ51">
        <f t="shared" si="39"/>
        <v>4.0141293355198115</v>
      </c>
      <c r="AK51">
        <f t="shared" si="61"/>
        <v>-4.330231310398319</v>
      </c>
      <c r="AL51">
        <f t="shared" si="40"/>
        <v>-869.49132391421074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-9.6454772345333506</v>
      </c>
      <c r="AR51">
        <f t="shared" si="45"/>
        <v>-9.6502061468852975</v>
      </c>
      <c r="AS51">
        <f t="shared" si="46"/>
        <v>4.4567740324665754E-2</v>
      </c>
      <c r="AT51">
        <f t="shared" si="47"/>
        <v>-4.8077330961877995E-2</v>
      </c>
      <c r="AU51">
        <f t="shared" si="48"/>
        <v>-9.6537157375225107</v>
      </c>
      <c r="AW51">
        <v>48</v>
      </c>
      <c r="AX51">
        <f>IF(Z51&gt;0, (R51*SUMPRODUCT(K51:$K$98, X51:$X$98)-K51*$AZ$3)/Z51, 0)</f>
        <v>-3866.5696233749927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100000</v>
      </c>
      <c r="S52">
        <f t="shared" si="32"/>
        <v>-6127.466758204514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-65.874576626924366</v>
      </c>
      <c r="AC52">
        <f t="shared" si="33"/>
        <v>-65.913065559543625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-610.96018603970754</v>
      </c>
      <c r="AI52">
        <f t="shared" si="38"/>
        <v>-611.22911065472601</v>
      </c>
      <c r="AJ52">
        <f t="shared" si="39"/>
        <v>3.8488932619259231E-2</v>
      </c>
      <c r="AK52">
        <f t="shared" si="61"/>
        <v>-4.6112203638847058</v>
      </c>
      <c r="AL52">
        <f t="shared" si="40"/>
        <v>-615.80184208599144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-6.0565337382098283</v>
      </c>
      <c r="AR52">
        <f t="shared" si="45"/>
        <v>-6.0591996255149443</v>
      </c>
      <c r="AS52">
        <f t="shared" si="46"/>
        <v>3.8154616991863696E-4</v>
      </c>
      <c r="AT52">
        <f t="shared" si="47"/>
        <v>-4.5711672129111244E-2</v>
      </c>
      <c r="AU52">
        <f t="shared" si="48"/>
        <v>-6.1045297514741366</v>
      </c>
      <c r="AW52">
        <v>49</v>
      </c>
      <c r="AX52">
        <f>IF(Z52&gt;0, (R52*SUMPRODUCT(K52:$K$98, X52:$X$98)-K52*$AZ$3)/Z52, 0)</f>
        <v>-6127.466758204514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100000</v>
      </c>
      <c r="S53">
        <f t="shared" si="32"/>
        <v>-9713.4570988735541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-65.913065559543625</v>
      </c>
      <c r="AC53">
        <f t="shared" si="33"/>
        <v>-63.391931171044419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-412.32181055077541</v>
      </c>
      <c r="AI53">
        <f t="shared" si="38"/>
        <v>-412.48496546700602</v>
      </c>
      <c r="AJ53">
        <f t="shared" si="39"/>
        <v>-2.5211343884992061</v>
      </c>
      <c r="AK53">
        <f t="shared" si="61"/>
        <v>-4.6139145891680542</v>
      </c>
      <c r="AL53">
        <f t="shared" si="40"/>
        <v>-419.6200144446733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-3.64946763550854</v>
      </c>
      <c r="AR53">
        <f t="shared" si="45"/>
        <v>-3.6509117225568639</v>
      </c>
      <c r="AS53">
        <f t="shared" si="46"/>
        <v>-2.2314605049160826E-2</v>
      </c>
      <c r="AT53">
        <f t="shared" si="47"/>
        <v>-4.0837839608040667E-2</v>
      </c>
      <c r="AU53">
        <f t="shared" si="48"/>
        <v>-3.7140641672140653</v>
      </c>
      <c r="AW53">
        <v>50</v>
      </c>
      <c r="AX53">
        <f>IF(Z53&gt;0, (R53*SUMPRODUCT(K53:$K$98, X53:$X$98)-K53*$AZ$3)/Z53, 0)</f>
        <v>-9713.4570988735541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100000</v>
      </c>
      <c r="S54">
        <f t="shared" si="32"/>
        <v>-15641.482906665846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-63.391931171044419</v>
      </c>
      <c r="AC54">
        <f t="shared" si="33"/>
        <v>-59.382766550562785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-266.4442565909236</v>
      </c>
      <c r="AI54">
        <f t="shared" si="38"/>
        <v>-266.53916889384413</v>
      </c>
      <c r="AJ54">
        <f t="shared" si="39"/>
        <v>-4.0091646204816342</v>
      </c>
      <c r="AK54">
        <f t="shared" si="61"/>
        <v>-4.4374351819731102</v>
      </c>
      <c r="AL54">
        <f t="shared" si="40"/>
        <v>-274.98576869629886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-2.105627523327708</v>
      </c>
      <c r="AR54">
        <f t="shared" si="45"/>
        <v>-2.1063775862485188</v>
      </c>
      <c r="AS54">
        <f t="shared" si="46"/>
        <v>-3.1683202627252216E-2</v>
      </c>
      <c r="AT54">
        <f t="shared" si="47"/>
        <v>-3.5067693977320902E-2</v>
      </c>
      <c r="AU54">
        <f t="shared" si="48"/>
        <v>-2.1731284828530919</v>
      </c>
      <c r="AW54">
        <v>51</v>
      </c>
      <c r="AX54">
        <f>IF(Z54&gt;0, (R54*SUMPRODUCT(K54:$K$98, X54:$X$98)-K54*$AZ$3)/Z54, 0)</f>
        <v>-15641.482906665846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100000</v>
      </c>
      <c r="S55">
        <f t="shared" si="32"/>
        <v>-25859.471463368114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-59.382766550562785</v>
      </c>
      <c r="AC55">
        <f t="shared" si="33"/>
        <v>-54.650329559613532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-164.51688605064399</v>
      </c>
      <c r="AI55">
        <f t="shared" si="38"/>
        <v>-164.56972000902266</v>
      </c>
      <c r="AJ55">
        <f t="shared" si="39"/>
        <v>-4.7324369909492532</v>
      </c>
      <c r="AK55">
        <f t="shared" si="61"/>
        <v>-4.156793658539395</v>
      </c>
      <c r="AL55">
        <f t="shared" si="40"/>
        <v>-173.4589506585113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-1.1608273814428638</v>
      </c>
      <c r="AR55">
        <f t="shared" si="45"/>
        <v>-1.1612001766435771</v>
      </c>
      <c r="AS55">
        <f t="shared" si="46"/>
        <v>-3.3391967061398575E-2</v>
      </c>
      <c r="AT55">
        <f t="shared" si="47"/>
        <v>-2.9330240886976108E-2</v>
      </c>
      <c r="AU55">
        <f t="shared" si="48"/>
        <v>-1.2239223845919516</v>
      </c>
      <c r="AW55">
        <v>52</v>
      </c>
      <c r="AX55">
        <f>IF(Z55&gt;0, (R55*SUMPRODUCT(K55:$K$98, X55:$X$98)-K55*$AZ$3)/Z55, 0)</f>
        <v>-25859.471463368114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100000</v>
      </c>
      <c r="S56">
        <f t="shared" si="32"/>
        <v>-44255.27863262513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-54.650329559613532</v>
      </c>
      <c r="AC56">
        <f t="shared" si="33"/>
        <v>-49.705742196166256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-96.906512582701168</v>
      </c>
      <c r="AI56">
        <f t="shared" si="38"/>
        <v>-96.934591573350389</v>
      </c>
      <c r="AJ56">
        <f t="shared" si="39"/>
        <v>-4.9445873634472761</v>
      </c>
      <c r="AK56">
        <f t="shared" si="61"/>
        <v>-3.8255230691729474</v>
      </c>
      <c r="AL56">
        <f t="shared" si="40"/>
        <v>-105.70470200597062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-0.61050904835552899</v>
      </c>
      <c r="AR56">
        <f t="shared" si="45"/>
        <v>-0.6106859454226421</v>
      </c>
      <c r="AS56">
        <f t="shared" si="46"/>
        <v>-3.1150799314883647E-2</v>
      </c>
      <c r="AT56">
        <f t="shared" si="47"/>
        <v>-2.4100717136319824E-2</v>
      </c>
      <c r="AU56">
        <f t="shared" si="48"/>
        <v>-0.66593746187384562</v>
      </c>
      <c r="AW56">
        <v>53</v>
      </c>
      <c r="AX56">
        <f>IF(Z56&gt;0, (R56*SUMPRODUCT(K56:$K$98, X56:$X$98)-K56*$AZ$3)/Z56, 0)</f>
        <v>-44255.27863262513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100000</v>
      </c>
      <c r="S57">
        <f t="shared" si="32"/>
        <v>-78931.722556775276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-49.705742196166256</v>
      </c>
      <c r="AC57">
        <f t="shared" si="33"/>
        <v>-44.864988079441311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-54.352553415776271</v>
      </c>
      <c r="AI57">
        <f t="shared" si="38"/>
        <v>-54.366763478165055</v>
      </c>
      <c r="AJ57">
        <f t="shared" si="39"/>
        <v>-4.8407541167249448</v>
      </c>
      <c r="AK57">
        <f t="shared" si="61"/>
        <v>-3.4794019537316383</v>
      </c>
      <c r="AL57">
        <f t="shared" si="40"/>
        <v>-62.686919548621638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-0.30573212095634156</v>
      </c>
      <c r="AR57">
        <f t="shared" si="45"/>
        <v>-0.30581205229792569</v>
      </c>
      <c r="AS57">
        <f t="shared" si="46"/>
        <v>-2.7229153556286922E-2</v>
      </c>
      <c r="AT57">
        <f t="shared" si="47"/>
        <v>-1.9571572485962474E-2</v>
      </c>
      <c r="AU57">
        <f t="shared" si="48"/>
        <v>-0.35261277834017507</v>
      </c>
      <c r="AW57">
        <v>54</v>
      </c>
      <c r="AX57">
        <f>IF(Z57&gt;0, (R57*SUMPRODUCT(K57:$K$98, X57:$X$98)-K57*$AZ$3)/Z57, 0)</f>
        <v>-78931.722556775276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100000</v>
      </c>
      <c r="S58">
        <f t="shared" si="32"/>
        <v>-147520.41224867184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-44.864988079441311</v>
      </c>
      <c r="AC58">
        <f t="shared" si="33"/>
        <v>-40.303520945861514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-28.951206931547421</v>
      </c>
      <c r="AI58">
        <f t="shared" si="38"/>
        <v>-28.958037091579431</v>
      </c>
      <c r="AJ58">
        <f t="shared" si="39"/>
        <v>-4.5614671335797965</v>
      </c>
      <c r="AK58">
        <f t="shared" si="61"/>
        <v>-3.1405491655608921</v>
      </c>
      <c r="AL58">
        <f t="shared" si="40"/>
        <v>-36.660053390720115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-0.14540179517087859</v>
      </c>
      <c r="AR58">
        <f t="shared" si="45"/>
        <v>-0.14543609831866466</v>
      </c>
      <c r="AS58">
        <f t="shared" si="46"/>
        <v>-2.2909079797731744E-2</v>
      </c>
      <c r="AT58">
        <f t="shared" si="47"/>
        <v>-1.5772796193769988E-2</v>
      </c>
      <c r="AU58">
        <f t="shared" si="48"/>
        <v>-0.18411797431016638</v>
      </c>
      <c r="AW58">
        <v>55</v>
      </c>
      <c r="AX58">
        <f>IF(Z58&gt;0, (R58*SUMPRODUCT(K58:$K$98, X58:$X$98)-K58*$AZ$3)/Z58, 0)</f>
        <v>-147520.41224867184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100000</v>
      </c>
      <c r="S59">
        <f t="shared" si="32"/>
        <v>-290207.36808818561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-40.303520945861514</v>
      </c>
      <c r="AC59">
        <f t="shared" si="33"/>
        <v>-36.10320912091084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-14.606946995237852</v>
      </c>
      <c r="AI59">
        <f t="shared" si="38"/>
        <v>-14.610057116920732</v>
      </c>
      <c r="AJ59">
        <f t="shared" si="39"/>
        <v>-4.2003118249506741</v>
      </c>
      <c r="AK59">
        <f t="shared" si="61"/>
        <v>-2.8212464662103063</v>
      </c>
      <c r="AL59">
        <f t="shared" si="40"/>
        <v>-21.631615408081714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-6.5500486488943924E-2</v>
      </c>
      <c r="AR59">
        <f t="shared" si="45"/>
        <v>-6.5514432899739752E-2</v>
      </c>
      <c r="AS59">
        <f t="shared" si="46"/>
        <v>-1.8835042533475906E-2</v>
      </c>
      <c r="AT59">
        <f t="shared" si="47"/>
        <v>-1.2651036257079255E-2</v>
      </c>
      <c r="AU59">
        <f t="shared" si="48"/>
        <v>-9.7000511690294916E-2</v>
      </c>
      <c r="AW59">
        <v>56</v>
      </c>
      <c r="AX59">
        <f>IF(Z59&gt;0, (R59*SUMPRODUCT(K59:$K$98, X59:$X$98)-K59*$AZ$3)/Z59, 0)</f>
        <v>-290207.36808818561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100000</v>
      </c>
      <c r="S60">
        <f t="shared" si="32"/>
        <v>-609299.76756066561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-36.10320912091084</v>
      </c>
      <c r="AC60">
        <f t="shared" si="33"/>
        <v>-32.288608160862672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-7.0167842311010915</v>
      </c>
      <c r="AI60">
        <f t="shared" si="38"/>
        <v>-7.0181090555093677</v>
      </c>
      <c r="AJ60">
        <f t="shared" si="39"/>
        <v>-3.8146009600481676</v>
      </c>
      <c r="AK60">
        <f t="shared" si="61"/>
        <v>-2.5272246384637591</v>
      </c>
      <c r="AL60">
        <f t="shared" si="40"/>
        <v>-13.359934654021293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-2.8093456201434202E-2</v>
      </c>
      <c r="AR60">
        <f t="shared" si="45"/>
        <v>-2.8098760468355157E-2</v>
      </c>
      <c r="AS60">
        <f t="shared" si="46"/>
        <v>-1.5272712038381349E-2</v>
      </c>
      <c r="AT60">
        <f t="shared" si="47"/>
        <v>-1.0118377928335661E-2</v>
      </c>
      <c r="AU60">
        <f t="shared" si="48"/>
        <v>-5.3489850435072157E-2</v>
      </c>
      <c r="AW60">
        <v>57</v>
      </c>
      <c r="AX60">
        <f>IF(Z60&gt;0, (R60*SUMPRODUCT(K60:$K$98, X60:$X$98)-K60*$AZ$3)/Z60, 0)</f>
        <v>-609299.76756066561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100000</v>
      </c>
      <c r="S61">
        <f t="shared" si="32"/>
        <v>-1372281.5307169592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-32.288608160862672</v>
      </c>
      <c r="AC61">
        <f t="shared" si="33"/>
        <v>-28.852325325513124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-3.1437969220509219</v>
      </c>
      <c r="AI61">
        <f t="shared" si="38"/>
        <v>-3.1443225489846029</v>
      </c>
      <c r="AJ61">
        <f t="shared" si="39"/>
        <v>-3.436282835349548</v>
      </c>
      <c r="AK61">
        <f t="shared" si="61"/>
        <v>-2.2602025712603875</v>
      </c>
      <c r="AL61">
        <f t="shared" si="40"/>
        <v>-8.8408079555945385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-1.1238374790636746E-2</v>
      </c>
      <c r="AR61">
        <f t="shared" si="45"/>
        <v>-1.1240253790021002E-2</v>
      </c>
      <c r="AS61">
        <f t="shared" si="46"/>
        <v>-1.2283946879462146E-2</v>
      </c>
      <c r="AT61">
        <f t="shared" si="47"/>
        <v>-8.0797215050437202E-3</v>
      </c>
      <c r="AU61">
        <f t="shared" si="48"/>
        <v>-3.1603922174526872E-2</v>
      </c>
      <c r="AW61">
        <v>58</v>
      </c>
      <c r="AX61">
        <f>IF(Z61&gt;0, (R61*SUMPRODUCT(K61:$K$98, X61:$X$98)-K61*$AZ$3)/Z61, 0)</f>
        <v>-1372281.5307169592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100000</v>
      </c>
      <c r="S62">
        <f t="shared" si="32"/>
        <v>-3333159.4637175836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-28.852325325513124</v>
      </c>
      <c r="AC62">
        <f t="shared" si="33"/>
        <v>-25.770370582847526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-1.3083312116279087</v>
      </c>
      <c r="AI62">
        <f t="shared" si="38"/>
        <v>-1.3085244994893459</v>
      </c>
      <c r="AJ62">
        <f t="shared" si="39"/>
        <v>-3.081954742665598</v>
      </c>
      <c r="AK62">
        <f t="shared" si="61"/>
        <v>-2.0196627727859191</v>
      </c>
      <c r="AL62">
        <f t="shared" si="40"/>
        <v>-6.4101420149408632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-4.1758866948179499E-3</v>
      </c>
      <c r="AR62">
        <f t="shared" si="45"/>
        <v>-4.1765036243856862E-3</v>
      </c>
      <c r="AS62">
        <f t="shared" si="46"/>
        <v>-9.8368774585105342E-3</v>
      </c>
      <c r="AT62">
        <f t="shared" si="47"/>
        <v>-6.4462903781083662E-3</v>
      </c>
      <c r="AU62">
        <f t="shared" si="48"/>
        <v>-2.0459671461004587E-2</v>
      </c>
      <c r="AW62">
        <v>59</v>
      </c>
      <c r="AX62">
        <f>IF(Z62&gt;0, (R62*SUMPRODUCT(K62:$K$98, X62:$X$98)-K62*$AZ$3)/Z62, 0)</f>
        <v>-3333159.4637175836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100000</v>
      </c>
      <c r="S63">
        <f t="shared" si="32"/>
        <v>-8781852.0590424687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-25.770370582847526</v>
      </c>
      <c r="AC63">
        <f t="shared" si="33"/>
        <v>-23.012766900384992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-0.50337080149887992</v>
      </c>
      <c r="AI63">
        <f t="shared" si="38"/>
        <v>-0.50343631378132803</v>
      </c>
      <c r="AJ63">
        <f t="shared" si="39"/>
        <v>-2.7576036824625341</v>
      </c>
      <c r="AK63">
        <f t="shared" si="61"/>
        <v>-1.8039259407993271</v>
      </c>
      <c r="AL63">
        <f t="shared" si="40"/>
        <v>-5.0649659370431888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-1.434501484094188E-3</v>
      </c>
      <c r="AR63">
        <f t="shared" si="45"/>
        <v>-1.4346881803946456E-3</v>
      </c>
      <c r="AS63">
        <f t="shared" si="46"/>
        <v>-7.8585936316866514E-3</v>
      </c>
      <c r="AT63">
        <f t="shared" si="47"/>
        <v>-5.1408115678684176E-3</v>
      </c>
      <c r="AU63">
        <f t="shared" si="48"/>
        <v>-1.4434093379949713E-2</v>
      </c>
      <c r="AW63">
        <v>60</v>
      </c>
      <c r="AX63">
        <f>IF(Z63&gt;0, (R63*SUMPRODUCT(K63:$K$98, X63:$X$98)-K63*$AZ$3)/Z63, 0)</f>
        <v>-8781852.0590424687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100000</v>
      </c>
      <c r="S64">
        <f t="shared" si="32"/>
        <v>-25261292.895750977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-23.012766900384992</v>
      </c>
      <c r="AC64">
        <f t="shared" si="33"/>
        <v>-20.548326786550021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-0.17808550664716333</v>
      </c>
      <c r="AI64">
        <f t="shared" si="38"/>
        <v>-0.17810584243012517</v>
      </c>
      <c r="AJ64">
        <f t="shared" si="39"/>
        <v>-2.4644401138349714</v>
      </c>
      <c r="AK64">
        <f t="shared" si="61"/>
        <v>-1.6108936830269496</v>
      </c>
      <c r="AL64">
        <f t="shared" si="40"/>
        <v>-4.2534396392920462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-4.5313075019933114E-4</v>
      </c>
      <c r="AR64">
        <f t="shared" si="45"/>
        <v>-4.5318249370593578E-4</v>
      </c>
      <c r="AS64">
        <f t="shared" si="46"/>
        <v>-6.270659632150101E-3</v>
      </c>
      <c r="AT64">
        <f t="shared" si="47"/>
        <v>-4.0988482264735287E-3</v>
      </c>
      <c r="AU64">
        <f t="shared" si="48"/>
        <v>-1.0822690352329566E-2</v>
      </c>
      <c r="AW64">
        <v>61</v>
      </c>
      <c r="AX64">
        <f>IF(Z64&gt;0, (R64*SUMPRODUCT(K64:$K$98, X64:$X$98)-K64*$AZ$3)/Z64, 0)</f>
        <v>-25261292.895750977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100000</v>
      </c>
      <c r="S65">
        <f t="shared" si="32"/>
        <v>-79973882.464831308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-20.548326786550021</v>
      </c>
      <c r="AC65">
        <f t="shared" si="33"/>
        <v>-18.347106153622484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-5.7588328185666018E-2</v>
      </c>
      <c r="AI65">
        <f t="shared" si="38"/>
        <v>-5.7594063528751835E-2</v>
      </c>
      <c r="AJ65">
        <f t="shared" si="39"/>
        <v>-2.2012206329275372</v>
      </c>
      <c r="AK65">
        <f t="shared" si="61"/>
        <v>-1.4383828750585017</v>
      </c>
      <c r="AL65">
        <f t="shared" si="40"/>
        <v>-3.6971975715147911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-1.3083122482640173E-4</v>
      </c>
      <c r="AR65">
        <f t="shared" si="45"/>
        <v>-1.3084425458406891E-4</v>
      </c>
      <c r="AS65">
        <f t="shared" si="46"/>
        <v>-5.0008118067011104E-3</v>
      </c>
      <c r="AT65">
        <f t="shared" si="47"/>
        <v>-3.267769689484841E-3</v>
      </c>
      <c r="AU65">
        <f t="shared" si="48"/>
        <v>-8.3994257507700211E-3</v>
      </c>
      <c r="AW65">
        <v>62</v>
      </c>
      <c r="AX65">
        <f>IF(Z65&gt;0, (R65*SUMPRODUCT(K65:$K$98, X65:$X$98)-K65*$AZ$3)/Z65, 0)</f>
        <v>-79973882.464831308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100000</v>
      </c>
      <c r="S66">
        <f t="shared" si="32"/>
        <v>-281509134.52288252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-18.347106153622484</v>
      </c>
      <c r="AC66">
        <f t="shared" si="33"/>
        <v>-16.381456838706473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-1.689280221253877E-2</v>
      </c>
      <c r="AI66">
        <f t="shared" si="38"/>
        <v>-1.6894257001640593E-2</v>
      </c>
      <c r="AJ66">
        <f t="shared" si="39"/>
        <v>-1.9656493149160106</v>
      </c>
      <c r="AK66">
        <f t="shared" si="61"/>
        <v>-1.2842974307535739</v>
      </c>
      <c r="AL66">
        <f t="shared" si="40"/>
        <v>-3.2668410026712253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-3.4265779099790079E-5</v>
      </c>
      <c r="AR66">
        <f t="shared" si="45"/>
        <v>-3.4268730030095936E-5</v>
      </c>
      <c r="AS66">
        <f t="shared" si="46"/>
        <v>-3.98717183597707E-3</v>
      </c>
      <c r="AT66">
        <f t="shared" si="47"/>
        <v>-2.6051007705497876E-3</v>
      </c>
      <c r="AU66">
        <f t="shared" si="48"/>
        <v>-6.6265413365569539E-3</v>
      </c>
      <c r="AW66">
        <v>63</v>
      </c>
      <c r="AX66">
        <f>IF(Z66&gt;0, (R66*SUMPRODUCT(K66:$K$98, X66:$X$98)-K66*$AZ$3)/Z66, 0)</f>
        <v>-281509134.52288252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100000</v>
      </c>
      <c r="S67">
        <f t="shared" si="32"/>
        <v>-1115744826.8822443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-16.381456838706473</v>
      </c>
      <c r="AC67">
        <f t="shared" si="33"/>
        <v>-14.626330259716971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-4.4500620357586524E-3</v>
      </c>
      <c r="AI67">
        <f t="shared" ref="AI67:AI69" si="62">SUM(AE67:AH67)</f>
        <v>-4.4503897614605178E-3</v>
      </c>
      <c r="AJ67">
        <f t="shared" si="39"/>
        <v>-1.7551265789895023</v>
      </c>
      <c r="AK67">
        <f t="shared" si="61"/>
        <v>-1.1467019787094532</v>
      </c>
      <c r="AL67">
        <f t="shared" ref="AL67:AL69" si="63">SUM(AI67:AK67)</f>
        <v>-2.9062789474604163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-8.0594787807913162E-6</v>
      </c>
      <c r="AR67">
        <f t="shared" si="45"/>
        <v>-8.0600723227057609E-6</v>
      </c>
      <c r="AS67">
        <f t="shared" si="46"/>
        <v>-3.1786984782016009E-3</v>
      </c>
      <c r="AT67">
        <f t="shared" si="47"/>
        <v>-2.0767845910994575E-3</v>
      </c>
      <c r="AU67">
        <f t="shared" si="48"/>
        <v>-5.2635431416237647E-3</v>
      </c>
      <c r="AW67">
        <v>64</v>
      </c>
      <c r="AX67">
        <f>IF(Z67&gt;0, (R67*SUMPRODUCT(K67:$K$98, X67:$X$98)-K67*$AZ$3)/Z67, 0)</f>
        <v>-1115744826.8822443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100000</v>
      </c>
      <c r="S68">
        <f t="shared" si="32"/>
        <v>-5059581655.270442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-14.626330259716971</v>
      </c>
      <c r="AC68">
        <f t="shared" si="33"/>
        <v>-13.059230422080926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-1.039684882015355E-3</v>
      </c>
      <c r="AI68">
        <f t="shared" si="62"/>
        <v>-1.0397494092396981E-3</v>
      </c>
      <c r="AJ68">
        <f t="shared" si="39"/>
        <v>-1.5670998376360448</v>
      </c>
      <c r="AK68">
        <f t="shared" si="61"/>
        <v>-1.0238431181801881</v>
      </c>
      <c r="AL68">
        <f t="shared" si="63"/>
        <v>-2.5919827052254725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-1.6812201914225191E-6</v>
      </c>
      <c r="AR68">
        <f t="shared" si="45"/>
        <v>-1.6813245350311821E-6</v>
      </c>
      <c r="AS68">
        <f t="shared" si="46"/>
        <v>-2.5340754055224964E-3</v>
      </c>
      <c r="AT68">
        <f t="shared" si="47"/>
        <v>-1.6556033014512015E-3</v>
      </c>
      <c r="AU68">
        <f t="shared" si="48"/>
        <v>-4.1913600315087287E-3</v>
      </c>
      <c r="AW68">
        <v>65</v>
      </c>
      <c r="AX68">
        <f>IF(Z68&gt;0, (R68*SUMPRODUCT(K68:$K$98, X68:$X$98)-K68*$AZ$3)/Z68, 0)</f>
        <v>-5059581655.270442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-13.059230422080926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-2.5810889737252183E-4</v>
      </c>
      <c r="AI69">
        <f t="shared" si="62"/>
        <v>-2.5810889737252183E-4</v>
      </c>
      <c r="AJ69">
        <f t="shared" si="39"/>
        <v>-13.059230422080926</v>
      </c>
      <c r="AK69">
        <f t="shared" si="61"/>
        <v>-0.91414612954566488</v>
      </c>
      <c r="AL69">
        <f t="shared" si="63"/>
        <v>-13.973634660523963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-3.7265574522594151E-7</v>
      </c>
      <c r="AR69">
        <f t="shared" si="45"/>
        <v>-3.7265574522594151E-7</v>
      </c>
      <c r="AS69">
        <f t="shared" si="46"/>
        <v>-1.885482172276309E-2</v>
      </c>
      <c r="AT69">
        <f t="shared" si="47"/>
        <v>-1.3198375205934164E-3</v>
      </c>
      <c r="AU69">
        <f t="shared" si="48"/>
        <v>-2.0175031899101734E-2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15511.707488275053</v>
      </c>
      <c r="AO71" s="6">
        <f t="shared" si="70"/>
        <v>-1551.1707488275053</v>
      </c>
      <c r="AP71" s="6">
        <f t="shared" si="70"/>
        <v>-510.80681073725975</v>
      </c>
      <c r="AQ71" s="6">
        <f t="shared" si="70"/>
        <v>-8075.9716337263853</v>
      </c>
      <c r="AR71" s="6">
        <f t="shared" si="70"/>
        <v>5373.7582949839016</v>
      </c>
      <c r="AS71" s="6">
        <f t="shared" si="70"/>
        <v>-1162.8971311012974</v>
      </c>
      <c r="AT71" s="6">
        <f t="shared" si="70"/>
        <v>385.1039851539083</v>
      </c>
      <c r="AU71" s="6">
        <f t="shared" si="70"/>
        <v>4595.9651490365086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2BC73-E524-4761-A48C-A88633DEE2EA}">
  <sheetPr codeName="Sheet81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13392.999108203381</v>
      </c>
      <c r="K3">
        <v>1</v>
      </c>
      <c r="L3" s="2">
        <v>0</v>
      </c>
      <c r="O3">
        <f>$C$3</f>
        <v>13392.999108203381</v>
      </c>
      <c r="P3">
        <f>O3*C5</f>
        <v>1339.2999108203383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13392.999108203381</v>
      </c>
      <c r="AF3">
        <f t="shared" ref="AF3:AF34" si="4">-$Z3*P3</f>
        <v>-1339.2999108203383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11780.549455583043</v>
      </c>
      <c r="AJ3">
        <f t="shared" ref="AJ3:AJ34" si="8">AB3-AC3</f>
        <v>0</v>
      </c>
      <c r="AL3">
        <f t="shared" ref="AL3:AL34" si="9">SUM(AI3:AK3)</f>
        <v>11780.549455583043</v>
      </c>
      <c r="AN3">
        <f t="shared" ref="AN3:AN34" si="10">AE3*$K3</f>
        <v>13392.999108203381</v>
      </c>
      <c r="AO3">
        <f t="shared" ref="AO3:AO34" si="11">AF3*$K3</f>
        <v>-1339.2999108203383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11780.549455583043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11780.549455583043</v>
      </c>
      <c r="AW3">
        <v>0</v>
      </c>
      <c r="AX3">
        <f>IF(Z3&gt;0, (R3*SUMPRODUCT(K3:$K$98, X3:$X$98)-K3*$AZ$3)/Z3, 0)</f>
        <v>0</v>
      </c>
      <c r="AZ3">
        <f>C6*SUMPRODUCT(X4:X98, K4:K98)/1</f>
        <v>7290.1778480350904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250000</v>
      </c>
      <c r="S4">
        <f t="shared" si="1"/>
        <v>495.1149468677238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489.00437286474789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-585.43200000000002</v>
      </c>
      <c r="AI4">
        <f t="shared" si="7"/>
        <v>-585.43200000000002</v>
      </c>
      <c r="AJ4">
        <f t="shared" si="8"/>
        <v>-489.00437286474789</v>
      </c>
      <c r="AK4">
        <f>G4*SUM(AB4, AE4:AF4)</f>
        <v>0</v>
      </c>
      <c r="AL4">
        <f t="shared" si="9"/>
        <v>-1074.4363728647479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-546.16288832913517</v>
      </c>
      <c r="AR4">
        <f t="shared" si="14"/>
        <v>-546.16288832913517</v>
      </c>
      <c r="AS4">
        <f t="shared" si="15"/>
        <v>-456.2033518656105</v>
      </c>
      <c r="AT4">
        <f t="shared" si="16"/>
        <v>0</v>
      </c>
      <c r="AU4">
        <f t="shared" si="17"/>
        <v>-1002.3662401947456</v>
      </c>
      <c r="AW4">
        <v>1</v>
      </c>
      <c r="AX4">
        <f>IF(Z4&gt;0, (R4*SUMPRODUCT(K4:$K$98, X4:$X$98)-K4*$AZ$3)/Z4, 0)</f>
        <v>495.1149468677238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250000</v>
      </c>
      <c r="S5">
        <f t="shared" si="1"/>
        <v>522.95600188480296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489.00437286474789</v>
      </c>
      <c r="AC5">
        <f t="shared" si="2"/>
        <v>510.12543159381681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-579.09811908398399</v>
      </c>
      <c r="AI5">
        <f t="shared" si="7"/>
        <v>-603.48475150407558</v>
      </c>
      <c r="AJ5">
        <f t="shared" si="8"/>
        <v>-21.12105872906892</v>
      </c>
      <c r="AK5">
        <f>G5*SUM(AB5, AE5:AF5)</f>
        <v>20.049179287454663</v>
      </c>
      <c r="AL5">
        <f t="shared" si="9"/>
        <v>-604.55663094568979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-495.19144464768999</v>
      </c>
      <c r="AR5">
        <f t="shared" si="14"/>
        <v>-516.04464955413869</v>
      </c>
      <c r="AS5">
        <f t="shared" si="15"/>
        <v>-18.060786660955333</v>
      </c>
      <c r="AT5">
        <f t="shared" si="16"/>
        <v>17.144213956452823</v>
      </c>
      <c r="AU5">
        <f t="shared" si="17"/>
        <v>-516.9612222586411</v>
      </c>
      <c r="AW5">
        <v>2</v>
      </c>
      <c r="AX5">
        <f>IF(Z5&gt;0, (R5*SUMPRODUCT(K5:$K$98, X5:$X$98)-K5*$AZ$3)/Z5, 0)</f>
        <v>522.95600188480296</v>
      </c>
    </row>
    <row r="6" spans="1:52" x14ac:dyDescent="0.25">
      <c r="A6" t="s">
        <v>16</v>
      </c>
      <c r="C6" s="2"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250000</v>
      </c>
      <c r="S6">
        <f t="shared" si="1"/>
        <v>648.84229385321169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510.12543159381681</v>
      </c>
      <c r="AC6">
        <f t="shared" si="2"/>
        <v>625.10720643206969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-572.829070632769</v>
      </c>
      <c r="AI6">
        <f t="shared" si="7"/>
        <v>-596.91455382159643</v>
      </c>
      <c r="AJ6">
        <f t="shared" si="8"/>
        <v>-114.98177483825287</v>
      </c>
      <c r="AK6">
        <f>G6*SUM(AB6, AE6:AF6)</f>
        <v>29.842337748238286</v>
      </c>
      <c r="AL6">
        <f t="shared" si="9"/>
        <v>-682.05399091161109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-441.88609026060408</v>
      </c>
      <c r="AR6">
        <f t="shared" si="14"/>
        <v>-460.46587355720203</v>
      </c>
      <c r="AS6">
        <f t="shared" si="15"/>
        <v>-88.69809431699278</v>
      </c>
      <c r="AT6">
        <f t="shared" si="16"/>
        <v>23.020678641952795</v>
      </c>
      <c r="AU6">
        <f t="shared" si="17"/>
        <v>-526.14328923224207</v>
      </c>
      <c r="AW6">
        <v>3</v>
      </c>
      <c r="AX6">
        <f>IF(Z6&gt;0, (R6*SUMPRODUCT(K6:$K$98, X6:$X$98)-K6*$AZ$3)/Z6, 0)</f>
        <v>648.84229385321169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250000</v>
      </c>
      <c r="S7">
        <f t="shared" si="1"/>
        <v>725.45329474286325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625.10720643206969</v>
      </c>
      <c r="AC7">
        <f t="shared" si="2"/>
        <v>690.28169863425774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-566.84197180094554</v>
      </c>
      <c r="AI7">
        <f t="shared" si="7"/>
        <v>-590.62991596070458</v>
      </c>
      <c r="AJ7">
        <f t="shared" si="8"/>
        <v>-65.174492202188048</v>
      </c>
      <c r="AK7">
        <f>G7*SUM(AB7, AE7:AF7)</f>
        <v>30.69276383581462</v>
      </c>
      <c r="AL7">
        <f t="shared" si="9"/>
        <v>-625.11164432707801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-397.84149046882101</v>
      </c>
      <c r="AR7">
        <f t="shared" si="14"/>
        <v>-414.53720396660515</v>
      </c>
      <c r="AS7">
        <f t="shared" si="15"/>
        <v>-45.74311432141517</v>
      </c>
      <c r="AT7">
        <f t="shared" si="16"/>
        <v>21.541903243777487</v>
      </c>
      <c r="AU7">
        <f t="shared" si="17"/>
        <v>-438.7384150442428</v>
      </c>
      <c r="AW7">
        <v>4</v>
      </c>
      <c r="AX7">
        <f>IF(Z7&gt;0, (R7*SUMPRODUCT(K7:$K$98, X7:$X$98)-K7*$AZ$3)/Z7, 0)</f>
        <v>725.45329474286325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250000</v>
      </c>
      <c r="S8">
        <f t="shared" si="1"/>
        <v>673.55362020410223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690.28169863425774</v>
      </c>
      <c r="AC8">
        <f t="shared" si="2"/>
        <v>632.97745569222752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-561.12762991907437</v>
      </c>
      <c r="AI8">
        <f t="shared" si="7"/>
        <v>-584.62158187424393</v>
      </c>
      <c r="AJ8">
        <f t="shared" si="8"/>
        <v>57.304242942030214</v>
      </c>
      <c r="AK8">
        <f>G8*SUM(AB8, AE8:AF8)</f>
        <v>14.70300018090969</v>
      </c>
      <c r="AL8">
        <f t="shared" si="9"/>
        <v>-512.61433875130399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-367.61956950781348</v>
      </c>
      <c r="AR8">
        <f t="shared" si="14"/>
        <v>-383.01149826570105</v>
      </c>
      <c r="AS8">
        <f t="shared" si="15"/>
        <v>37.542548251203492</v>
      </c>
      <c r="AT8">
        <f t="shared" si="16"/>
        <v>9.632586792703199</v>
      </c>
      <c r="AU8">
        <f t="shared" si="17"/>
        <v>-335.83636322179433</v>
      </c>
      <c r="AW8">
        <v>5</v>
      </c>
      <c r="AX8">
        <f>IF(Z8&gt;0, (R8*SUMPRODUCT(K8:$K$98, X8:$X$98)-K8*$AZ$3)/Z8, 0)</f>
        <v>673.55362020410223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250000</v>
      </c>
      <c r="S9">
        <f t="shared" si="1"/>
        <v>558.33302184104696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632.97745569222752</v>
      </c>
      <c r="AC9">
        <f t="shared" si="2"/>
        <v>518.20855666058469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-556.31281846742036</v>
      </c>
      <c r="AI9">
        <f t="shared" si="7"/>
        <v>-579.5161996211915</v>
      </c>
      <c r="AJ9">
        <f t="shared" si="8"/>
        <v>114.76889903164283</v>
      </c>
      <c r="AK9">
        <f t="shared" ref="AK9:AK40" si="30">G9*SUM(AB9:AB9, AE9:AF9)</f>
        <v>3.7345669885841422</v>
      </c>
      <c r="AL9">
        <f t="shared" si="9"/>
        <v>-461.01273360096451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-345.17016120792107</v>
      </c>
      <c r="AR9">
        <f t="shared" si="14"/>
        <v>-359.56694400268077</v>
      </c>
      <c r="AS9">
        <f t="shared" si="15"/>
        <v>71.209575018497901</v>
      </c>
      <c r="AT9">
        <f t="shared" si="16"/>
        <v>2.3171515138597525</v>
      </c>
      <c r="AU9">
        <f t="shared" si="17"/>
        <v>-286.04021747032311</v>
      </c>
      <c r="AW9">
        <v>6</v>
      </c>
      <c r="AX9">
        <f>IF(Z9&gt;0, (R9*SUMPRODUCT(K9:$K$98, X9:$X$98)-K9*$AZ$3)/Z9, 0)</f>
        <v>558.33302184104696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250000</v>
      </c>
      <c r="S10">
        <f t="shared" si="1"/>
        <v>442.03266619683649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518.20855666058469</v>
      </c>
      <c r="AC10">
        <f t="shared" si="2"/>
        <v>405.18789589994503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-551.7355658858462</v>
      </c>
      <c r="AI10">
        <f t="shared" si="7"/>
        <v>-574.65173967149099</v>
      </c>
      <c r="AJ10">
        <f t="shared" si="8"/>
        <v>113.02066076063966</v>
      </c>
      <c r="AK10">
        <f t="shared" si="30"/>
        <v>2.1246550823083976</v>
      </c>
      <c r="AL10">
        <f t="shared" si="9"/>
        <v>-459.50642382854295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-324.76060764791373</v>
      </c>
      <c r="AR10">
        <f t="shared" si="14"/>
        <v>-338.24944357539675</v>
      </c>
      <c r="AS10">
        <f t="shared" si="15"/>
        <v>66.525815508127366</v>
      </c>
      <c r="AT10">
        <f t="shared" si="16"/>
        <v>1.2506068454457129</v>
      </c>
      <c r="AU10">
        <f t="shared" si="17"/>
        <v>-270.47302122182373</v>
      </c>
      <c r="AW10">
        <v>7</v>
      </c>
      <c r="AX10">
        <f>IF(Z10&gt;0, (R10*SUMPRODUCT(K10:$K$98, X10:$X$98)-K10*$AZ$3)/Z10, 0)</f>
        <v>442.03266619683649</v>
      </c>
    </row>
    <row r="11" spans="1:52" x14ac:dyDescent="0.25">
      <c r="A11" t="s">
        <v>33</v>
      </c>
      <c r="C11" s="26">
        <f>AU100</f>
        <v>4123.6477565265523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250000</v>
      </c>
      <c r="S11">
        <f t="shared" si="1"/>
        <v>324.85265529563651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405.18789589994503</v>
      </c>
      <c r="AC11">
        <f t="shared" si="2"/>
        <v>294.086162562342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-547.38787261601829</v>
      </c>
      <c r="AI11">
        <f t="shared" si="7"/>
        <v>-570.02014587654503</v>
      </c>
      <c r="AJ11">
        <f t="shared" si="8"/>
        <v>111.10173333760304</v>
      </c>
      <c r="AK11">
        <f t="shared" si="30"/>
        <v>0.97245095015986804</v>
      </c>
      <c r="AL11">
        <f t="shared" si="9"/>
        <v>-457.9459615887821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-306.15876477280688</v>
      </c>
      <c r="AR11">
        <f t="shared" si="14"/>
        <v>-318.81719067531878</v>
      </c>
      <c r="AS11">
        <f t="shared" si="15"/>
        <v>62.140159006809071</v>
      </c>
      <c r="AT11">
        <f t="shared" si="16"/>
        <v>0.54390021518057152</v>
      </c>
      <c r="AU11">
        <f t="shared" si="17"/>
        <v>-256.13313145332916</v>
      </c>
      <c r="AW11">
        <v>8</v>
      </c>
      <c r="AX11">
        <f>IF(Z11&gt;0, (R11*SUMPRODUCT(K11:$K$98, X11:$X$98)-K11*$AZ$3)/Z11, 0)</f>
        <v>324.85265529563651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250000</v>
      </c>
      <c r="S12">
        <f t="shared" si="1"/>
        <v>213.16121823733008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294.086162562342</v>
      </c>
      <c r="AC12">
        <f t="shared" si="2"/>
        <v>190.57980524650111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-543.46560928677252</v>
      </c>
      <c r="AI12">
        <f t="shared" si="7"/>
        <v>-565.81721325376532</v>
      </c>
      <c r="AJ12">
        <f t="shared" si="8"/>
        <v>103.50635731584089</v>
      </c>
      <c r="AK12">
        <f t="shared" si="30"/>
        <v>0.67639817389338663</v>
      </c>
      <c r="AL12">
        <f t="shared" si="9"/>
        <v>-461.63445776403103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-288.85774875738122</v>
      </c>
      <c r="AR12">
        <f t="shared" si="14"/>
        <v>-300.73786387910036</v>
      </c>
      <c r="AS12">
        <f t="shared" si="15"/>
        <v>55.014729258708584</v>
      </c>
      <c r="AT12">
        <f t="shared" si="16"/>
        <v>0.3595128200124047</v>
      </c>
      <c r="AU12">
        <f t="shared" si="17"/>
        <v>-245.36362180037935</v>
      </c>
      <c r="AW12">
        <v>9</v>
      </c>
      <c r="AX12">
        <f>IF(Z12&gt;0, (R12*SUMPRODUCT(K12:$K$98, X12:$X$98)-K12*$AZ$3)/Z12, 0)</f>
        <v>213.16121823733008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250000</v>
      </c>
      <c r="S13">
        <f t="shared" si="1"/>
        <v>105.61289905691126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190.57980524650111</v>
      </c>
      <c r="AC13">
        <f t="shared" si="2"/>
        <v>93.252441802035719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-539.75144994781522</v>
      </c>
      <c r="AI13">
        <f t="shared" si="7"/>
        <v>-561.82556273014336</v>
      </c>
      <c r="AJ13">
        <f t="shared" si="8"/>
        <v>97.327363444465391</v>
      </c>
      <c r="AK13">
        <f t="shared" si="30"/>
        <v>0.38115961049300223</v>
      </c>
      <c r="AL13">
        <f t="shared" si="9"/>
        <v>-464.11703967518497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-272.70307374962044</v>
      </c>
      <c r="AR13">
        <f t="shared" si="14"/>
        <v>-283.85575968796979</v>
      </c>
      <c r="AS13">
        <f t="shared" si="15"/>
        <v>49.173506016182571</v>
      </c>
      <c r="AT13">
        <f t="shared" si="16"/>
        <v>0.19257641156999086</v>
      </c>
      <c r="AU13">
        <f t="shared" si="17"/>
        <v>-234.48967726021721</v>
      </c>
      <c r="AW13">
        <v>10</v>
      </c>
      <c r="AX13">
        <f>IF(Z13&gt;0, (R13*SUMPRODUCT(K13:$K$98, X13:$X$98)-K13*$AZ$3)/Z13, 0)</f>
        <v>105.61289905691126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250000</v>
      </c>
      <c r="S14">
        <f t="shared" si="1"/>
        <v>2.232499696513254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93.252441802035719</v>
      </c>
      <c r="AC14">
        <f t="shared" si="2"/>
        <v>1.94671544240191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-536.43692141440818</v>
      </c>
      <c r="AI14">
        <f t="shared" si="7"/>
        <v>-558.23664937677154</v>
      </c>
      <c r="AJ14">
        <f t="shared" si="8"/>
        <v>91.305726359633809</v>
      </c>
      <c r="AK14">
        <f t="shared" si="30"/>
        <v>0.1678543952436643</v>
      </c>
      <c r="AL14">
        <f t="shared" si="9"/>
        <v>-466.76306862189409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-257.68059248903614</v>
      </c>
      <c r="AR14">
        <f t="shared" si="14"/>
        <v>-268.15221849611714</v>
      </c>
      <c r="AS14">
        <f t="shared" si="15"/>
        <v>43.859236243391635</v>
      </c>
      <c r="AT14">
        <f t="shared" si="16"/>
        <v>8.0629834173667175E-2</v>
      </c>
      <c r="AU14">
        <f t="shared" si="17"/>
        <v>-224.21235241855186</v>
      </c>
      <c r="AW14">
        <v>11</v>
      </c>
      <c r="AX14">
        <f>IF(Z14&gt;0, (R14*SUMPRODUCT(K14:$K$98, X14:$X$98)-K14*$AZ$3)/Z14, 0)</f>
        <v>2.232499696513254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250000</v>
      </c>
      <c r="S15">
        <f t="shared" si="1"/>
        <v>-88.262399513281736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1.94671544240191</v>
      </c>
      <c r="AC15">
        <f t="shared" si="2"/>
        <v>-76.005511839874544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-534.49030812409751</v>
      </c>
      <c r="AI15">
        <f t="shared" si="7"/>
        <v>-556.0185897760249</v>
      </c>
      <c r="AJ15">
        <f t="shared" si="8"/>
        <v>77.952227282276453</v>
      </c>
      <c r="AK15">
        <f t="shared" si="30"/>
        <v>7.9815333138478321E-3</v>
      </c>
      <c r="AL15">
        <f t="shared" si="9"/>
        <v>-478.05838096043459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-243.56847119160841</v>
      </c>
      <c r="AR15">
        <f t="shared" si="14"/>
        <v>-253.3789589958603</v>
      </c>
      <c r="AS15">
        <f t="shared" si="15"/>
        <v>35.523010495293292</v>
      </c>
      <c r="AT15">
        <f t="shared" si="16"/>
        <v>3.6372032148568735E-3</v>
      </c>
      <c r="AU15">
        <f t="shared" si="17"/>
        <v>-217.85231129735217</v>
      </c>
      <c r="AW15">
        <v>12</v>
      </c>
      <c r="AX15">
        <f>IF(Z15&gt;0, (R15*SUMPRODUCT(K15:$K$98, X15:$X$98)-K15*$AZ$3)/Z15, 0)</f>
        <v>-88.262399513281736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250000</v>
      </c>
      <c r="S16">
        <f t="shared" si="1"/>
        <v>-164.77872764550236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-76.005511839874544</v>
      </c>
      <c r="AC16">
        <f t="shared" si="2"/>
        <v>-140.12566405421694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-533.27448140609397</v>
      </c>
      <c r="AI16">
        <f t="shared" si="7"/>
        <v>-554.53415279336139</v>
      </c>
      <c r="AJ16">
        <f t="shared" si="8"/>
        <v>64.120152214342397</v>
      </c>
      <c r="AK16">
        <f t="shared" si="30"/>
        <v>-0.53963913406310926</v>
      </c>
      <c r="AL16">
        <f t="shared" si="9"/>
        <v>-490.95363971308211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-229.8878215311581</v>
      </c>
      <c r="AR16">
        <f t="shared" si="14"/>
        <v>-239.05259448035429</v>
      </c>
      <c r="AS16">
        <f t="shared" si="15"/>
        <v>27.64137910731273</v>
      </c>
      <c r="AT16">
        <f t="shared" si="16"/>
        <v>-0.23263154204496519</v>
      </c>
      <c r="AU16">
        <f t="shared" si="17"/>
        <v>-211.64384691508653</v>
      </c>
      <c r="AW16">
        <v>13</v>
      </c>
      <c r="AX16">
        <f>IF(Z16&gt;0, (R16*SUMPRODUCT(K16:$K$98, X16:$X$98)-K16*$AZ$3)/Z16, 0)</f>
        <v>-164.77872764550236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250000</v>
      </c>
      <c r="S17">
        <f t="shared" si="1"/>
        <v>-216.1750076941959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-140.12566405421694</v>
      </c>
      <c r="AC17">
        <f t="shared" si="2"/>
        <v>-181.53404729061867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-531.99244994285652</v>
      </c>
      <c r="AI17">
        <f t="shared" si="7"/>
        <v>-552.98632537125707</v>
      </c>
      <c r="AJ17">
        <f t="shared" si="8"/>
        <v>41.408383236401733</v>
      </c>
      <c r="AK17">
        <f t="shared" si="30"/>
        <v>-1.9337341639481938</v>
      </c>
      <c r="AL17">
        <f t="shared" si="9"/>
        <v>-513.51167629880354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-215.58108115515967</v>
      </c>
      <c r="AR17">
        <f t="shared" si="14"/>
        <v>-224.08849956490869</v>
      </c>
      <c r="AS17">
        <f t="shared" si="15"/>
        <v>16.780057739446388</v>
      </c>
      <c r="AT17">
        <f t="shared" si="16"/>
        <v>-0.78361356777788638</v>
      </c>
      <c r="AU17">
        <f t="shared" si="17"/>
        <v>-208.09205539324017</v>
      </c>
      <c r="AW17">
        <v>14</v>
      </c>
      <c r="AX17">
        <f>IF(Z17&gt;0, (R17*SUMPRODUCT(K17:$K$98, X17:$X$98)-K17*$AZ$3)/Z17, 0)</f>
        <v>-216.1750076941959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250000</v>
      </c>
      <c r="S18">
        <f t="shared" si="1"/>
        <v>-240.85576982761546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-181.53404729061867</v>
      </c>
      <c r="AC18">
        <f t="shared" si="2"/>
        <v>-199.72582364294431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-530.8353886759636</v>
      </c>
      <c r="AI18">
        <f t="shared" si="7"/>
        <v>-551.56624181121254</v>
      </c>
      <c r="AJ18">
        <f t="shared" si="8"/>
        <v>18.191776352325633</v>
      </c>
      <c r="AK18">
        <f t="shared" si="30"/>
        <v>-3.9211354214773637</v>
      </c>
      <c r="AL18">
        <f t="shared" si="9"/>
        <v>-537.2956008803643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-200.7392696389561</v>
      </c>
      <c r="AR18">
        <f t="shared" si="14"/>
        <v>-208.57879278706827</v>
      </c>
      <c r="AS18">
        <f t="shared" si="15"/>
        <v>6.8793527641583845</v>
      </c>
      <c r="AT18">
        <f t="shared" si="16"/>
        <v>-1.4828059271370271</v>
      </c>
      <c r="AU18">
        <f t="shared" si="17"/>
        <v>-203.18224595004693</v>
      </c>
      <c r="AW18">
        <v>15</v>
      </c>
      <c r="AX18">
        <f>IF(Z18&gt;0, (R18*SUMPRODUCT(K18:$K$98, X18:$X$98)-K18*$AZ$3)/Z18, 0)</f>
        <v>-240.85576982761546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250000</v>
      </c>
      <c r="S19">
        <f t="shared" si="1"/>
        <v>-262.06666495848634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-199.72582364294431</v>
      </c>
      <c r="AC19">
        <f t="shared" si="2"/>
        <v>-214.58512637990813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-530.73243689228912</v>
      </c>
      <c r="AI19">
        <f t="shared" si="7"/>
        <v>-551.20290825249629</v>
      </c>
      <c r="AJ19">
        <f t="shared" si="8"/>
        <v>14.859302736963826</v>
      </c>
      <c r="AK19">
        <f t="shared" si="30"/>
        <v>-4.4538858672376582</v>
      </c>
      <c r="AL19">
        <f t="shared" si="9"/>
        <v>-540.79749138277009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-187.16808511787974</v>
      </c>
      <c r="AR19">
        <f t="shared" si="14"/>
        <v>-194.38720092769401</v>
      </c>
      <c r="AS19">
        <f t="shared" si="15"/>
        <v>5.2402812531106413</v>
      </c>
      <c r="AT19">
        <f t="shared" si="16"/>
        <v>-1.570707255026212</v>
      </c>
      <c r="AU19">
        <f t="shared" si="17"/>
        <v>-190.71762692960957</v>
      </c>
      <c r="AW19">
        <v>16</v>
      </c>
      <c r="AX19">
        <f>IF(Z19&gt;0, (R19*SUMPRODUCT(K19:$K$98, X19:$X$98)-K19*$AZ$3)/Z19, 0)</f>
        <v>-262.06666495848634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250000</v>
      </c>
      <c r="S20">
        <f t="shared" si="1"/>
        <v>-333.13214350089754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-214.58512637990813</v>
      </c>
      <c r="AC20">
        <f t="shared" si="2"/>
        <v>-269.34042887526721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-530.3469249531114</v>
      </c>
      <c r="AI20">
        <f t="shared" si="7"/>
        <v>-550.55965690722121</v>
      </c>
      <c r="AJ20">
        <f t="shared" si="8"/>
        <v>54.755302495359075</v>
      </c>
      <c r="AK20">
        <f t="shared" si="30"/>
        <v>-0.92271604343360492</v>
      </c>
      <c r="AL20">
        <f t="shared" si="9"/>
        <v>-496.72707045529575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-177.39934600122069</v>
      </c>
      <c r="AR20">
        <f t="shared" si="14"/>
        <v>-184.16044003391275</v>
      </c>
      <c r="AS20">
        <f t="shared" si="15"/>
        <v>18.315473128527131</v>
      </c>
      <c r="AT20">
        <f t="shared" si="16"/>
        <v>-0.30864555812108729</v>
      </c>
      <c r="AU20">
        <f t="shared" si="17"/>
        <v>-166.1536124635067</v>
      </c>
      <c r="AW20">
        <v>17</v>
      </c>
      <c r="AX20">
        <f>IF(Z20&gt;0, (R20*SUMPRODUCT(K20:$K$98, X20:$X$98)-K20*$AZ$3)/Z20, 0)</f>
        <v>-333.13214350089754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250000</v>
      </c>
      <c r="S21">
        <f t="shared" si="1"/>
        <v>-409.72666474908971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-269.34042887526721</v>
      </c>
      <c r="AC21">
        <f t="shared" si="2"/>
        <v>-327.08522789270774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-530.78310707781043</v>
      </c>
      <c r="AI21">
        <f t="shared" si="7"/>
        <v>-550.74063340167129</v>
      </c>
      <c r="AJ21">
        <f t="shared" si="8"/>
        <v>57.744799017440528</v>
      </c>
      <c r="AK21">
        <f t="shared" si="30"/>
        <v>-0.43094468620042753</v>
      </c>
      <c r="AL21">
        <f t="shared" si="9"/>
        <v>-493.42677907043117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-168.83344192035722</v>
      </c>
      <c r="AR21">
        <f t="shared" si="14"/>
        <v>-175.18160525966184</v>
      </c>
      <c r="AS21">
        <f t="shared" si="15"/>
        <v>18.367677948131362</v>
      </c>
      <c r="AT21">
        <f t="shared" si="16"/>
        <v>-0.13707646998991713</v>
      </c>
      <c r="AU21">
        <f t="shared" si="17"/>
        <v>-156.9510037815204</v>
      </c>
      <c r="AW21">
        <v>18</v>
      </c>
      <c r="AX21">
        <f>IF(Z21&gt;0, (R21*SUMPRODUCT(K21:$K$98, X21:$X$98)-K21*$AZ$3)/Z21, 0)</f>
        <v>-409.72666474908971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250000</v>
      </c>
      <c r="S22">
        <f t="shared" si="1"/>
        <v>-434.14869761506009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-327.08522789270774</v>
      </c>
      <c r="AC22">
        <f t="shared" si="2"/>
        <v>-342.19229592775423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-531.64555011238224</v>
      </c>
      <c r="AI22">
        <f t="shared" si="7"/>
        <v>-551.35033661799332</v>
      </c>
      <c r="AJ22">
        <f t="shared" si="8"/>
        <v>15.107068035046495</v>
      </c>
      <c r="AK22">
        <f t="shared" si="30"/>
        <v>-6.8687897857468627</v>
      </c>
      <c r="AL22">
        <f t="shared" si="9"/>
        <v>-543.11205836869374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-157.89707840451513</v>
      </c>
      <c r="AR22">
        <f t="shared" si="14"/>
        <v>-163.74933884225041</v>
      </c>
      <c r="AS22">
        <f t="shared" si="15"/>
        <v>4.4867523211430047</v>
      </c>
      <c r="AT22">
        <f t="shared" si="16"/>
        <v>-2.0400092488594033</v>
      </c>
      <c r="AU22">
        <f t="shared" si="17"/>
        <v>-161.30259576996681</v>
      </c>
      <c r="AW22">
        <v>19</v>
      </c>
      <c r="AX22">
        <f>IF(Z22&gt;0, (R22*SUMPRODUCT(K22:$K$98, X22:$X$98)-K22*$AZ$3)/Z22, 0)</f>
        <v>-434.14869761506009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250000</v>
      </c>
      <c r="S23">
        <f t="shared" si="1"/>
        <v>-344.533266899534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-342.19229592775423</v>
      </c>
      <c r="AC23">
        <f t="shared" si="2"/>
        <v>-268.10792480715236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-533.09230888347656</v>
      </c>
      <c r="AI23">
        <f t="shared" si="7"/>
        <v>-552.54673829314322</v>
      </c>
      <c r="AJ23">
        <f t="shared" si="8"/>
        <v>-74.084371120601872</v>
      </c>
      <c r="AK23">
        <f t="shared" si="30"/>
        <v>-23.9534607149428</v>
      </c>
      <c r="AL23">
        <f t="shared" si="9"/>
        <v>-650.58457012868791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-141.36317970488241</v>
      </c>
      <c r="AR23">
        <f t="shared" si="14"/>
        <v>-146.52202359526723</v>
      </c>
      <c r="AS23">
        <f t="shared" si="15"/>
        <v>-19.645382410373493</v>
      </c>
      <c r="AT23">
        <f t="shared" si="16"/>
        <v>-6.3518781178672814</v>
      </c>
      <c r="AU23">
        <f t="shared" si="17"/>
        <v>-172.51928412350802</v>
      </c>
      <c r="AW23">
        <v>20</v>
      </c>
      <c r="AX23">
        <f>IF(Z23&gt;0, (R23*SUMPRODUCT(K23:$K$98, X23:$X$98)-K23*$AZ$3)/Z23, 0)</f>
        <v>-344.533266899534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250000</v>
      </c>
      <c r="S24">
        <f t="shared" si="1"/>
        <v>-263.38210755802987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-268.10792480715236</v>
      </c>
      <c r="AC24">
        <f t="shared" si="2"/>
        <v>-202.34481029317999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-534.9215201240163</v>
      </c>
      <c r="AI24">
        <f t="shared" si="7"/>
        <v>-554.1279130875738</v>
      </c>
      <c r="AJ24">
        <f t="shared" si="8"/>
        <v>-65.763114513972369</v>
      </c>
      <c r="AK24">
        <f t="shared" si="30"/>
        <v>-18.767554736500667</v>
      </c>
      <c r="AL24">
        <f t="shared" si="9"/>
        <v>-638.65858233804681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-126.65021630332699</v>
      </c>
      <c r="AR24">
        <f t="shared" si="14"/>
        <v>-131.19760079194751</v>
      </c>
      <c r="AS24">
        <f t="shared" si="15"/>
        <v>-15.570345115380825</v>
      </c>
      <c r="AT24">
        <f t="shared" si="16"/>
        <v>-4.4434833474474429</v>
      </c>
      <c r="AU24">
        <f t="shared" si="17"/>
        <v>-151.21142925477577</v>
      </c>
      <c r="AW24">
        <v>21</v>
      </c>
      <c r="AX24">
        <f>IF(Z24&gt;0, (R24*SUMPRODUCT(K24:$K$98, X24:$X$98)-K24*$AZ$3)/Z24, 0)</f>
        <v>-263.38210755802987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250000</v>
      </c>
      <c r="S25">
        <f t="shared" si="1"/>
        <v>-189.94831365888047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-202.34481029317999</v>
      </c>
      <c r="AC25">
        <f t="shared" si="2"/>
        <v>-144.06083532967205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-537.98067010572834</v>
      </c>
      <c r="AI25">
        <f t="shared" si="7"/>
        <v>-556.94120107263973</v>
      </c>
      <c r="AJ25">
        <f t="shared" si="8"/>
        <v>-58.283974963507944</v>
      </c>
      <c r="AK25">
        <f t="shared" si="30"/>
        <v>-14.164136720522601</v>
      </c>
      <c r="AL25">
        <f t="shared" si="9"/>
        <v>-629.38931275667028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-113.72724394509373</v>
      </c>
      <c r="AR25">
        <f t="shared" si="14"/>
        <v>-117.735434295462</v>
      </c>
      <c r="AS25">
        <f t="shared" si="15"/>
        <v>-12.321029745291632</v>
      </c>
      <c r="AT25">
        <f t="shared" si="16"/>
        <v>-2.9942492762239148</v>
      </c>
      <c r="AU25">
        <f t="shared" si="17"/>
        <v>-133.05071331697755</v>
      </c>
      <c r="AW25">
        <v>22</v>
      </c>
      <c r="AX25">
        <f>IF(Z25&gt;0, (R25*SUMPRODUCT(K25:$K$98, X25:$X$98)-K25*$AZ$3)/Z25, 0)</f>
        <v>-189.94831365888047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250000</v>
      </c>
      <c r="S26">
        <f t="shared" si="1"/>
        <v>-123.77760229523305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-144.06083532967205</v>
      </c>
      <c r="AC26">
        <f t="shared" si="2"/>
        <v>-92.668265643662835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-542.38646568194451</v>
      </c>
      <c r="AI26">
        <f t="shared" si="7"/>
        <v>-561.10315269261855</v>
      </c>
      <c r="AJ26">
        <f t="shared" si="8"/>
        <v>-51.39256968600921</v>
      </c>
      <c r="AK26">
        <f t="shared" si="30"/>
        <v>-10.084258473077044</v>
      </c>
      <c r="AL26">
        <f t="shared" si="9"/>
        <v>-622.57998085170482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-102.37376233737743</v>
      </c>
      <c r="AR26">
        <f t="shared" si="14"/>
        <v>-105.9064789315585</v>
      </c>
      <c r="AS26">
        <f t="shared" si="15"/>
        <v>-9.7001880537849061</v>
      </c>
      <c r="AT26">
        <f t="shared" si="16"/>
        <v>-1.9033724946906254</v>
      </c>
      <c r="AU26">
        <f t="shared" si="17"/>
        <v>-117.51003948003402</v>
      </c>
      <c r="AW26">
        <v>23</v>
      </c>
      <c r="AX26">
        <f>IF(Z26&gt;0, (R26*SUMPRODUCT(K26:$K$98, X26:$X$98)-K26*$AZ$3)/Z26, 0)</f>
        <v>-123.77760229523305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250000</v>
      </c>
      <c r="S27">
        <f t="shared" si="1"/>
        <v>-64.430450998799699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-92.668265643662835</v>
      </c>
      <c r="AC27">
        <f t="shared" si="2"/>
        <v>-47.613622953270351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-547.06517829636994</v>
      </c>
      <c r="AI27">
        <f t="shared" si="7"/>
        <v>-565.53999191910759</v>
      </c>
      <c r="AJ27">
        <f t="shared" si="8"/>
        <v>-45.054642690392484</v>
      </c>
      <c r="AK27">
        <f t="shared" si="30"/>
        <v>-6.486778595056399</v>
      </c>
      <c r="AL27">
        <f t="shared" si="9"/>
        <v>-617.0814132045565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-92.193620379467902</v>
      </c>
      <c r="AR27">
        <f t="shared" si="14"/>
        <v>-95.307070149786426</v>
      </c>
      <c r="AS27">
        <f t="shared" si="15"/>
        <v>-7.5927892860333692</v>
      </c>
      <c r="AT27">
        <f t="shared" si="16"/>
        <v>-1.0931779740407872</v>
      </c>
      <c r="AU27">
        <f t="shared" si="17"/>
        <v>-103.99303740986059</v>
      </c>
      <c r="AW27">
        <v>24</v>
      </c>
      <c r="AX27">
        <f>IF(Z27&gt;0, (R27*SUMPRODUCT(K27:$K$98, X27:$X$98)-K27*$AZ$3)/Z27, 0)</f>
        <v>-64.430450998799699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250000</v>
      </c>
      <c r="S28">
        <f t="shared" si="1"/>
        <v>-11.207607622898685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-47.613622953270351</v>
      </c>
      <c r="AC28">
        <f t="shared" si="2"/>
        <v>-8.1747388436583606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-552.66592060620439</v>
      </c>
      <c r="AI28">
        <f t="shared" si="7"/>
        <v>-570.90071950065408</v>
      </c>
      <c r="AJ28">
        <f t="shared" si="8"/>
        <v>-39.43888410961199</v>
      </c>
      <c r="AK28">
        <f t="shared" si="30"/>
        <v>-3.3329536067289247</v>
      </c>
      <c r="AL28">
        <f t="shared" si="9"/>
        <v>-613.67255721699496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-83.15846425105363</v>
      </c>
      <c r="AR28">
        <f t="shared" si="14"/>
        <v>-85.902215612320788</v>
      </c>
      <c r="AS28">
        <f t="shared" si="15"/>
        <v>-5.9342849125439576</v>
      </c>
      <c r="AT28">
        <f t="shared" si="16"/>
        <v>-0.50150243215933155</v>
      </c>
      <c r="AU28">
        <f t="shared" si="17"/>
        <v>-92.338002957024074</v>
      </c>
      <c r="AW28">
        <v>25</v>
      </c>
      <c r="AX28">
        <f>IF(Z28&gt;0, (R28*SUMPRODUCT(K28:$K$98, X28:$X$98)-K28*$AZ$3)/Z28, 0)</f>
        <v>-11.207607622898685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250000</v>
      </c>
      <c r="S29">
        <f t="shared" si="1"/>
        <v>36.390050347621099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-8.1747388436583606</v>
      </c>
      <c r="AC29">
        <f t="shared" si="2"/>
        <v>26.19581877053804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-558.97918975387529</v>
      </c>
      <c r="AI29">
        <f t="shared" si="7"/>
        <v>-576.97574274040517</v>
      </c>
      <c r="AJ29">
        <f t="shared" si="8"/>
        <v>-34.3705576141964</v>
      </c>
      <c r="AK29">
        <f t="shared" si="30"/>
        <v>-0.57223171905608528</v>
      </c>
      <c r="AL29">
        <f t="shared" si="9"/>
        <v>-611.91853207365762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-75.096793229022637</v>
      </c>
      <c r="AR29">
        <f t="shared" si="14"/>
        <v>-77.514563770819834</v>
      </c>
      <c r="AS29">
        <f t="shared" si="15"/>
        <v>-4.6175576937953835</v>
      </c>
      <c r="AT29">
        <f t="shared" si="16"/>
        <v>-7.6877221679691493E-2</v>
      </c>
      <c r="AU29">
        <f t="shared" si="17"/>
        <v>-82.20899868629489</v>
      </c>
      <c r="AW29">
        <v>26</v>
      </c>
      <c r="AX29">
        <f>IF(Z29&gt;0, (R29*SUMPRODUCT(K29:$K$98, X29:$X$98)-K29*$AZ$3)/Z29, 0)</f>
        <v>36.390050347621099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250000</v>
      </c>
      <c r="S30">
        <f t="shared" si="1"/>
        <v>78.87948877760688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26.19581877053804</v>
      </c>
      <c r="AC30">
        <f t="shared" si="2"/>
        <v>56.035652206917462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-566.94144949299186</v>
      </c>
      <c r="AI30">
        <f t="shared" si="7"/>
        <v>-584.70134280470711</v>
      </c>
      <c r="AJ30">
        <f t="shared" si="8"/>
        <v>-29.839833436379422</v>
      </c>
      <c r="AK30">
        <f t="shared" si="30"/>
        <v>1.833707313937663</v>
      </c>
      <c r="AL30">
        <f t="shared" si="9"/>
        <v>-612.70746892714885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-68.005797739926408</v>
      </c>
      <c r="AR30">
        <f t="shared" si="14"/>
        <v>-70.136133621205289</v>
      </c>
      <c r="AS30">
        <f t="shared" si="15"/>
        <v>-3.5793496472735793</v>
      </c>
      <c r="AT30">
        <f t="shared" si="16"/>
        <v>0.21995697936248695</v>
      </c>
      <c r="AU30">
        <f t="shared" si="17"/>
        <v>-73.495526289116384</v>
      </c>
      <c r="AW30">
        <v>27</v>
      </c>
      <c r="AX30">
        <f>IF(Z30&gt;0, (R30*SUMPRODUCT(K30:$K$98, X30:$X$98)-K30*$AZ$3)/Z30, 0)</f>
        <v>78.87948877760688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250000</v>
      </c>
      <c r="S31">
        <f t="shared" si="1"/>
        <v>116.58354778006951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56.035652206917462</v>
      </c>
      <c r="AC31">
        <f t="shared" si="2"/>
        <v>81.723271132528453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-576.79480384403382</v>
      </c>
      <c r="AI31">
        <f t="shared" si="7"/>
        <v>-594.31941874224754</v>
      </c>
      <c r="AJ31">
        <f t="shared" si="8"/>
        <v>-25.687618925610991</v>
      </c>
      <c r="AK31">
        <f t="shared" si="30"/>
        <v>3.9224956544842229</v>
      </c>
      <c r="AL31">
        <f t="shared" si="9"/>
        <v>-616.08454201337429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-61.774757092793756</v>
      </c>
      <c r="AR31">
        <f t="shared" si="14"/>
        <v>-63.651644369286345</v>
      </c>
      <c r="AS31">
        <f t="shared" si="15"/>
        <v>-2.7511454833614559</v>
      </c>
      <c r="AT31">
        <f t="shared" si="16"/>
        <v>0.42009951309967636</v>
      </c>
      <c r="AU31">
        <f t="shared" si="17"/>
        <v>-65.982690339548128</v>
      </c>
      <c r="AW31">
        <v>28</v>
      </c>
      <c r="AX31">
        <f>IF(Z31&gt;0, (R31*SUMPRODUCT(K31:$K$98, X31:$X$98)-K31*$AZ$3)/Z31, 0)</f>
        <v>116.58354778006951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250000</v>
      </c>
      <c r="S32">
        <f t="shared" si="1"/>
        <v>149.79732678145825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81.723271132528453</v>
      </c>
      <c r="AC32">
        <f t="shared" si="2"/>
        <v>103.60335034825016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-587.81431308501158</v>
      </c>
      <c r="AI32">
        <f t="shared" si="7"/>
        <v>-605.10490040293462</v>
      </c>
      <c r="AJ32">
        <f t="shared" si="8"/>
        <v>-21.880079215721707</v>
      </c>
      <c r="AK32">
        <f t="shared" si="30"/>
        <v>5.7206289792769924</v>
      </c>
      <c r="AL32">
        <f t="shared" si="9"/>
        <v>-621.26435063937936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-56.209774262894982</v>
      </c>
      <c r="AR32">
        <f t="shared" si="14"/>
        <v>-57.863187574511244</v>
      </c>
      <c r="AS32">
        <f t="shared" si="15"/>
        <v>-2.0922837130577139</v>
      </c>
      <c r="AT32">
        <f t="shared" si="16"/>
        <v>0.54703544369194479</v>
      </c>
      <c r="AU32">
        <f t="shared" si="17"/>
        <v>-59.408435843877015</v>
      </c>
      <c r="AW32">
        <v>29</v>
      </c>
      <c r="AX32">
        <f>IF(Z32&gt;0, (R32*SUMPRODUCT(K32:$K$98, X32:$X$98)-K32*$AZ$3)/Z32, 0)</f>
        <v>149.79732678145825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250000</v>
      </c>
      <c r="S33">
        <f t="shared" si="1"/>
        <v>178.93130846285814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103.60335034825016</v>
      </c>
      <c r="AC33">
        <f t="shared" si="2"/>
        <v>122.08539421795867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-601.02859593529763</v>
      </c>
      <c r="AI33">
        <f t="shared" si="7"/>
        <v>-618.08617452044791</v>
      </c>
      <c r="AJ33">
        <f t="shared" si="8"/>
        <v>-18.482043869708505</v>
      </c>
      <c r="AK33">
        <f t="shared" si="30"/>
        <v>7.2522345243775117</v>
      </c>
      <c r="AL33">
        <f t="shared" si="9"/>
        <v>-629.31598386577889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-51.315527453367459</v>
      </c>
      <c r="AR33">
        <f t="shared" si="14"/>
        <v>-52.771895167140073</v>
      </c>
      <c r="AS33">
        <f t="shared" si="15"/>
        <v>-1.5779878628145476</v>
      </c>
      <c r="AT33">
        <f t="shared" si="16"/>
        <v>0.61919223536248635</v>
      </c>
      <c r="AU33">
        <f t="shared" si="17"/>
        <v>-53.730690794592135</v>
      </c>
      <c r="AW33">
        <v>30</v>
      </c>
      <c r="AX33">
        <f>IF(Z33&gt;0, (R33*SUMPRODUCT(K33:$K$98, X33:$X$98)-K33*$AZ$3)/Z33, 0)</f>
        <v>178.93130846285814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250000</v>
      </c>
      <c r="S34">
        <f t="shared" si="1"/>
        <v>204.24382090675655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122.08539421795867</v>
      </c>
      <c r="AC34">
        <f t="shared" si="2"/>
        <v>137.4589900972727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-616.47999455534614</v>
      </c>
      <c r="AI34">
        <f t="shared" si="7"/>
        <v>-633.30534935518938</v>
      </c>
      <c r="AJ34">
        <f t="shared" si="8"/>
        <v>-15.373595879314038</v>
      </c>
      <c r="AK34">
        <f t="shared" si="30"/>
        <v>8.5459775952571082</v>
      </c>
      <c r="AL34">
        <f t="shared" si="9"/>
        <v>-640.13296763924632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-46.995321703197831</v>
      </c>
      <c r="AR34">
        <f t="shared" si="14"/>
        <v>-48.277947203737227</v>
      </c>
      <c r="AS34">
        <f t="shared" si="15"/>
        <v>-1.1719554413187963</v>
      </c>
      <c r="AT34">
        <f t="shared" si="16"/>
        <v>0.65147445157098638</v>
      </c>
      <c r="AU34">
        <f t="shared" si="17"/>
        <v>-48.798428193485044</v>
      </c>
      <c r="AW34">
        <v>31</v>
      </c>
      <c r="AX34">
        <f>IF(Z34&gt;0, (R34*SUMPRODUCT(K34:$K$98, X34:$X$98)-K34*$AZ$3)/Z34, 0)</f>
        <v>204.24382090675655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225.99829422057689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137.4589900972727</v>
      </c>
      <c r="AC35">
        <f t="shared" ref="AC35:AC66" si="33">S35*Z35</f>
        <v>150.00752851254043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-632.22852243762122</v>
      </c>
      <c r="AI35">
        <f t="shared" ref="AI35:AI66" si="38">SUM(AE35:AH35)</f>
        <v>-648.82240083722229</v>
      </c>
      <c r="AJ35">
        <f t="shared" ref="AJ35:AJ66" si="39">AB35-AC35</f>
        <v>-12.548538415267728</v>
      </c>
      <c r="AK35">
        <f t="shared" si="30"/>
        <v>9.6221293068090894</v>
      </c>
      <c r="AL35">
        <f t="shared" ref="AL35:AL66" si="40">SUM(AI35:AK35)</f>
        <v>-651.74880994568082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-43.032016831016428</v>
      </c>
      <c r="AR35">
        <f t="shared" ref="AR35:AR66" si="45">AI35*$K35</f>
        <v>-44.161462955702973</v>
      </c>
      <c r="AS35">
        <f t="shared" ref="AS35:AS66" si="46">AJ35*$K35</f>
        <v>-0.85410401006344194</v>
      </c>
      <c r="AT35">
        <f t="shared" ref="AT35:AT66" si="47">AK35*$K35</f>
        <v>0.65492083255651967</v>
      </c>
      <c r="AU35">
        <f t="shared" ref="AU35:AU66" si="48">AL35*$K35</f>
        <v>-44.36064613320989</v>
      </c>
      <c r="AW35">
        <v>32</v>
      </c>
      <c r="AX35">
        <f>IF(Z35&gt;0, (R35*SUMPRODUCT(K35:$K$98, X35:$X$98)-K35*$AZ$3)/Z35, 0)</f>
        <v>225.99829422057689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250000</v>
      </c>
      <c r="S36">
        <f t="shared" si="32"/>
        <v>244.66695971925259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150.00752851254043</v>
      </c>
      <c r="AC36">
        <f t="shared" si="33"/>
        <v>160.13967250158271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-649.13659286912889</v>
      </c>
      <c r="AI36">
        <f t="shared" si="38"/>
        <v>-665.49961882544699</v>
      </c>
      <c r="AJ36">
        <f t="shared" si="39"/>
        <v>-10.132143989042277</v>
      </c>
      <c r="AK36">
        <f t="shared" si="30"/>
        <v>10.500526995877831</v>
      </c>
      <c r="AL36">
        <f t="shared" si="40"/>
        <v>-665.13123581861146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-39.448971544158873</v>
      </c>
      <c r="AR36">
        <f t="shared" si="45"/>
        <v>-40.443376346504166</v>
      </c>
      <c r="AS36">
        <f t="shared" si="46"/>
        <v>-0.61574507475906903</v>
      </c>
      <c r="AT36">
        <f t="shared" si="47"/>
        <v>0.6381322439830005</v>
      </c>
      <c r="AU36">
        <f t="shared" si="48"/>
        <v>-40.420989177280241</v>
      </c>
      <c r="AW36">
        <v>33</v>
      </c>
      <c r="AX36">
        <f>IF(Z36&gt;0, (R36*SUMPRODUCT(K36:$K$98, X36:$X$98)-K36*$AZ$3)/Z36, 0)</f>
        <v>244.66695971925259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250000</v>
      </c>
      <c r="S37">
        <f t="shared" si="32"/>
        <v>260.58795997551977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160.13967250158271</v>
      </c>
      <c r="AC37">
        <f t="shared" si="33"/>
        <v>168.15870168961908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-667.71830957727377</v>
      </c>
      <c r="AI37">
        <f t="shared" si="38"/>
        <v>-683.85093344307097</v>
      </c>
      <c r="AJ37">
        <f t="shared" si="39"/>
        <v>-8.0190291880363702</v>
      </c>
      <c r="AK37">
        <f t="shared" si="30"/>
        <v>11.209777075110791</v>
      </c>
      <c r="AL37">
        <f t="shared" si="40"/>
        <v>-680.66018555599658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-36.230544106292385</v>
      </c>
      <c r="AR37">
        <f t="shared" si="45"/>
        <v>-37.105903868240546</v>
      </c>
      <c r="AS37">
        <f t="shared" si="46"/>
        <v>-0.4351143087131038</v>
      </c>
      <c r="AT37">
        <f t="shared" si="47"/>
        <v>0.60824499930012088</v>
      </c>
      <c r="AU37">
        <f t="shared" si="48"/>
        <v>-36.93277317765353</v>
      </c>
      <c r="AW37">
        <v>34</v>
      </c>
      <c r="AX37">
        <f>IF(Z37&gt;0, (R37*SUMPRODUCT(K37:$K$98, X37:$X$98)-K37*$AZ$3)/Z37, 0)</f>
        <v>260.58795997551977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250000</v>
      </c>
      <c r="S38">
        <f t="shared" si="32"/>
        <v>274.03504878737687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168.15870168961908</v>
      </c>
      <c r="AC38">
        <f t="shared" si="33"/>
        <v>174.31030109421516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-691.07207925548425</v>
      </c>
      <c r="AI38">
        <f t="shared" si="38"/>
        <v>-706.97426967469789</v>
      </c>
      <c r="AJ38">
        <f t="shared" si="39"/>
        <v>-6.1515994045960838</v>
      </c>
      <c r="AK38">
        <f t="shared" si="30"/>
        <v>11.771109118273337</v>
      </c>
      <c r="AL38">
        <f t="shared" si="40"/>
        <v>-701.3547599610207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-33.480111470883955</v>
      </c>
      <c r="AR38">
        <f t="shared" si="45"/>
        <v>-34.250518963601756</v>
      </c>
      <c r="AS38">
        <f t="shared" si="46"/>
        <v>-0.29802424374022463</v>
      </c>
      <c r="AT38">
        <f t="shared" si="47"/>
        <v>0.57027053652681969</v>
      </c>
      <c r="AU38">
        <f t="shared" si="48"/>
        <v>-33.978272670815166</v>
      </c>
      <c r="AW38">
        <v>35</v>
      </c>
      <c r="AX38">
        <f>IF(Z38&gt;0, (R38*SUMPRODUCT(K38:$K$98, X38:$X$98)-K38*$AZ$3)/Z38, 0)</f>
        <v>274.03504878737687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250000</v>
      </c>
      <c r="S39">
        <f t="shared" si="32"/>
        <v>285.02408695557767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174.31030109421516</v>
      </c>
      <c r="AC39">
        <f t="shared" si="33"/>
        <v>178.67138918662457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-715.64134575684352</v>
      </c>
      <c r="AI39">
        <f t="shared" si="38"/>
        <v>-731.31295013728936</v>
      </c>
      <c r="AJ39">
        <f t="shared" si="39"/>
        <v>-4.3610880924094033</v>
      </c>
      <c r="AK39">
        <f t="shared" si="30"/>
        <v>12.201721076595062</v>
      </c>
      <c r="AL39">
        <f t="shared" si="40"/>
        <v>-723.47231715310375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-30.955722828979091</v>
      </c>
      <c r="AR39">
        <f t="shared" si="45"/>
        <v>-31.633612451152107</v>
      </c>
      <c r="AS39">
        <f t="shared" si="46"/>
        <v>-0.18864286562232302</v>
      </c>
      <c r="AT39">
        <f t="shared" si="47"/>
        <v>0.52779663713271008</v>
      </c>
      <c r="AU39">
        <f t="shared" si="48"/>
        <v>-31.294458679641721</v>
      </c>
      <c r="AW39">
        <v>36</v>
      </c>
      <c r="AX39">
        <f>IF(Z39&gt;0, (R39*SUMPRODUCT(K39:$K$98, X39:$X$98)-K39*$AZ$3)/Z39, 0)</f>
        <v>285.02408695557767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250000</v>
      </c>
      <c r="S40">
        <f t="shared" si="32"/>
        <v>293.86454501360896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178.67138918662457</v>
      </c>
      <c r="AC40">
        <f t="shared" si="33"/>
        <v>181.50245168201434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-738.9224151797747</v>
      </c>
      <c r="AI40">
        <f t="shared" si="38"/>
        <v>-754.36341127489811</v>
      </c>
      <c r="AJ40">
        <f t="shared" si="39"/>
        <v>-2.8310624953897729</v>
      </c>
      <c r="AK40">
        <f t="shared" si="30"/>
        <v>12.50699724306372</v>
      </c>
      <c r="AL40">
        <f t="shared" si="40"/>
        <v>-744.68747652722425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-28.538184679738091</v>
      </c>
      <c r="AR40">
        <f t="shared" si="45"/>
        <v>-29.134536866583765</v>
      </c>
      <c r="AS40">
        <f t="shared" si="46"/>
        <v>-0.10933946876365504</v>
      </c>
      <c r="AT40">
        <f t="shared" si="47"/>
        <v>0.48303717654131489</v>
      </c>
      <c r="AU40">
        <f t="shared" si="48"/>
        <v>-28.76083915880611</v>
      </c>
      <c r="AW40">
        <v>37</v>
      </c>
      <c r="AX40">
        <f>IF(Z40&gt;0, (R40*SUMPRODUCT(K40:$K$98, X40:$X$98)-K40*$AZ$3)/Z40, 0)</f>
        <v>293.86454501360896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250000</v>
      </c>
      <c r="S41">
        <f t="shared" si="32"/>
        <v>301.00203127109745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181.50245168201434</v>
      </c>
      <c r="AC41">
        <f t="shared" si="33"/>
        <v>183.13103961332001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-764.69541272602498</v>
      </c>
      <c r="AI41">
        <f t="shared" si="38"/>
        <v>-779.90552931892455</v>
      </c>
      <c r="AJ41">
        <f t="shared" si="39"/>
        <v>-1.6285879313056739</v>
      </c>
      <c r="AK41">
        <f t="shared" ref="AK41:AK72" si="61">G41*SUM(AB41:AB41, AE41:AF41)</f>
        <v>12.705171617741005</v>
      </c>
      <c r="AL41">
        <f t="shared" si="40"/>
        <v>-768.82894563248919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-26.369261392152733</v>
      </c>
      <c r="AR41">
        <f t="shared" si="45"/>
        <v>-26.89375720260032</v>
      </c>
      <c r="AS41">
        <f t="shared" si="46"/>
        <v>-5.6159171542056581E-2</v>
      </c>
      <c r="AT41">
        <f t="shared" si="47"/>
        <v>0.43811691013818815</v>
      </c>
      <c r="AU41">
        <f t="shared" si="48"/>
        <v>-26.511799464004188</v>
      </c>
      <c r="AW41">
        <v>38</v>
      </c>
      <c r="AX41">
        <f>IF(Z41&gt;0, (R41*SUMPRODUCT(K41:$K$98, X41:$X$98)-K41*$AZ$3)/Z41, 0)</f>
        <v>301.00203127109745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250000</v>
      </c>
      <c r="S42">
        <f t="shared" si="32"/>
        <v>306.59275579066735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183.13103961332001</v>
      </c>
      <c r="AC42">
        <f t="shared" si="33"/>
        <v>183.69639662388488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-791.5559137588906</v>
      </c>
      <c r="AI42">
        <f t="shared" si="38"/>
        <v>-806.53477359448527</v>
      </c>
      <c r="AJ42">
        <f t="shared" si="39"/>
        <v>-0.56535701056486687</v>
      </c>
      <c r="AK42">
        <f t="shared" si="61"/>
        <v>12.819172772932403</v>
      </c>
      <c r="AL42">
        <f t="shared" si="40"/>
        <v>-794.28095783211779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-24.370983495343907</v>
      </c>
      <c r="AR42">
        <f t="shared" si="45"/>
        <v>-24.83216322944358</v>
      </c>
      <c r="AS42">
        <f t="shared" si="46"/>
        <v>-1.7406611629017833E-2</v>
      </c>
      <c r="AT42">
        <f t="shared" si="47"/>
        <v>0.39468576084476076</v>
      </c>
      <c r="AU42">
        <f t="shared" si="48"/>
        <v>-24.454884080227838</v>
      </c>
      <c r="AW42">
        <v>39</v>
      </c>
      <c r="AX42">
        <f>IF(Z42&gt;0, (R42*SUMPRODUCT(K42:$K$98, X42:$X$98)-K42*$AZ$3)/Z42, 0)</f>
        <v>306.59275579066735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250000</v>
      </c>
      <c r="S43">
        <f t="shared" si="32"/>
        <v>310.8687051074989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183.69639662388488</v>
      </c>
      <c r="AC43">
        <f t="shared" si="33"/>
        <v>183.37417955953887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-821.55855701091946</v>
      </c>
      <c r="AI43">
        <f t="shared" si="38"/>
        <v>-836.30547239245709</v>
      </c>
      <c r="AJ43">
        <f t="shared" si="39"/>
        <v>0.32221706434600605</v>
      </c>
      <c r="AK43">
        <f t="shared" si="61"/>
        <v>12.858747763671943</v>
      </c>
      <c r="AL43">
        <f t="shared" si="40"/>
        <v>-823.12450756443923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-22.584576877261952</v>
      </c>
      <c r="AR43">
        <f t="shared" si="45"/>
        <v>-22.989968363108755</v>
      </c>
      <c r="AS43">
        <f t="shared" si="46"/>
        <v>8.8577204860046423E-3</v>
      </c>
      <c r="AT43">
        <f t="shared" si="47"/>
        <v>0.35348591398106427</v>
      </c>
      <c r="AU43">
        <f t="shared" si="48"/>
        <v>-22.627624728641688</v>
      </c>
      <c r="AW43">
        <v>40</v>
      </c>
      <c r="AX43">
        <f>IF(Z43&gt;0, (R43*SUMPRODUCT(K43:$K$98, X43:$X$98)-K43*$AZ$3)/Z43, 0)</f>
        <v>310.8687051074989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250000</v>
      </c>
      <c r="S44">
        <f t="shared" si="32"/>
        <v>313.94558193090529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183.37417955953887</v>
      </c>
      <c r="AC44">
        <f t="shared" si="33"/>
        <v>182.26171556709647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-856.47813511002005</v>
      </c>
      <c r="AI44">
        <f t="shared" si="38"/>
        <v>-870.99193352423129</v>
      </c>
      <c r="AJ44">
        <f t="shared" si="39"/>
        <v>1.1124639924424002</v>
      </c>
      <c r="AK44">
        <f t="shared" si="61"/>
        <v>12.836192569167723</v>
      </c>
      <c r="AL44">
        <f t="shared" si="40"/>
        <v>-857.04327696262123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-21.02188678133416</v>
      </c>
      <c r="AR44">
        <f t="shared" si="45"/>
        <v>-21.3781217096099</v>
      </c>
      <c r="AS44">
        <f t="shared" si="46"/>
        <v>2.7304949348684809E-2</v>
      </c>
      <c r="AT44">
        <f t="shared" si="47"/>
        <v>0.31505881566700356</v>
      </c>
      <c r="AU44">
        <f t="shared" si="48"/>
        <v>-21.035757944594213</v>
      </c>
      <c r="AW44">
        <v>41</v>
      </c>
      <c r="AX44">
        <f>IF(Z44&gt;0, (R44*SUMPRODUCT(K44:$K$98, X44:$X$98)-K44*$AZ$3)/Z44, 0)</f>
        <v>313.94558193090529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250000</v>
      </c>
      <c r="S45">
        <f t="shared" si="32"/>
        <v>315.86087637419433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182.26171556709647</v>
      </c>
      <c r="AC45">
        <f t="shared" si="33"/>
        <v>180.41135814720835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-893.23256518872677</v>
      </c>
      <c r="AI45">
        <f t="shared" si="38"/>
        <v>-907.51190236227706</v>
      </c>
      <c r="AJ45">
        <f t="shared" si="39"/>
        <v>1.8503574198881267</v>
      </c>
      <c r="AK45">
        <f t="shared" si="61"/>
        <v>12.758320089696754</v>
      </c>
      <c r="AL45">
        <f t="shared" si="40"/>
        <v>-892.90322485269212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-19.575007527343793</v>
      </c>
      <c r="AR45">
        <f t="shared" si="45"/>
        <v>-19.887936257834792</v>
      </c>
      <c r="AS45">
        <f t="shared" si="46"/>
        <v>4.0550201407999059E-2</v>
      </c>
      <c r="AT45">
        <f t="shared" si="47"/>
        <v>0.2795959546541032</v>
      </c>
      <c r="AU45">
        <f t="shared" si="48"/>
        <v>-19.56779010177269</v>
      </c>
      <c r="AW45">
        <v>42</v>
      </c>
      <c r="AX45">
        <f>IF(Z45&gt;0, (R45*SUMPRODUCT(K45:$K$98, X45:$X$98)-K45*$AZ$3)/Z45, 0)</f>
        <v>315.86087637419433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250000</v>
      </c>
      <c r="S46">
        <f t="shared" si="32"/>
        <v>316.79213430812547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180.41135814720835</v>
      </c>
      <c r="AC46">
        <f t="shared" si="33"/>
        <v>177.95378754972714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-931.24767881198443</v>
      </c>
      <c r="AI46">
        <f t="shared" si="38"/>
        <v>-945.29109784591799</v>
      </c>
      <c r="AJ46">
        <f t="shared" si="39"/>
        <v>2.4575705974812081</v>
      </c>
      <c r="AK46">
        <f t="shared" si="61"/>
        <v>12.628795070304585</v>
      </c>
      <c r="AL46">
        <f t="shared" si="40"/>
        <v>-930.20473217813219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-18.221518665740835</v>
      </c>
      <c r="AR46">
        <f t="shared" si="45"/>
        <v>-18.496303159576126</v>
      </c>
      <c r="AS46">
        <f t="shared" si="46"/>
        <v>4.8086743766714665E-2</v>
      </c>
      <c r="AT46">
        <f t="shared" si="47"/>
        <v>0.24710485763887785</v>
      </c>
      <c r="AU46">
        <f t="shared" si="48"/>
        <v>-18.201111558170535</v>
      </c>
      <c r="AW46">
        <v>43</v>
      </c>
      <c r="AX46">
        <f>IF(Z46&gt;0, (R46*SUMPRODUCT(K46:$K$98, X46:$X$98)-K46*$AZ$3)/Z46, 0)</f>
        <v>316.79213430812547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250000</v>
      </c>
      <c r="S47">
        <f t="shared" si="32"/>
        <v>316.92922578743583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177.95378754972714</v>
      </c>
      <c r="AC47">
        <f t="shared" si="33"/>
        <v>175.01569471422073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-974.0299173283222</v>
      </c>
      <c r="AI47">
        <f t="shared" si="38"/>
        <v>-987.83549918018366</v>
      </c>
      <c r="AJ47">
        <f t="shared" si="39"/>
        <v>2.93809283550641</v>
      </c>
      <c r="AK47">
        <f t="shared" si="61"/>
        <v>12.456765128480901</v>
      </c>
      <c r="AL47">
        <f t="shared" si="40"/>
        <v>-972.44064121619635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-17.016633325263669</v>
      </c>
      <c r="AR47">
        <f t="shared" si="45"/>
        <v>-17.257821527017693</v>
      </c>
      <c r="AS47">
        <f t="shared" si="46"/>
        <v>5.1329479277733715E-2</v>
      </c>
      <c r="AT47">
        <f t="shared" si="47"/>
        <v>0.21762391569214984</v>
      </c>
      <c r="AU47">
        <f t="shared" si="48"/>
        <v>-16.988868132047809</v>
      </c>
      <c r="AW47">
        <v>44</v>
      </c>
      <c r="AX47">
        <f>IF(Z47&gt;0, (R47*SUMPRODUCT(K47:$K$98, X47:$X$98)-K47*$AZ$3)/Z47, 0)</f>
        <v>316.92922578743583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250000</v>
      </c>
      <c r="S48">
        <f t="shared" si="32"/>
        <v>316.33022356555387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175.01569471422073</v>
      </c>
      <c r="AC48">
        <f t="shared" si="33"/>
        <v>171.64497730880913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-1021.9425962765499</v>
      </c>
      <c r="AI48">
        <f t="shared" si="38"/>
        <v>-1035.507928050265</v>
      </c>
      <c r="AJ48">
        <f t="shared" si="39"/>
        <v>3.3707174054115967</v>
      </c>
      <c r="AK48">
        <f t="shared" si="61"/>
        <v>12.251098629995452</v>
      </c>
      <c r="AL48">
        <f t="shared" si="40"/>
        <v>-1019.886112014858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-15.940789368012309</v>
      </c>
      <c r="AR48">
        <f t="shared" si="45"/>
        <v>-16.152388431697368</v>
      </c>
      <c r="AS48">
        <f t="shared" si="46"/>
        <v>5.2578194092830162E-2</v>
      </c>
      <c r="AT48">
        <f t="shared" si="47"/>
        <v>0.19109897512741827</v>
      </c>
      <c r="AU48">
        <f t="shared" si="48"/>
        <v>-15.908711262477119</v>
      </c>
      <c r="AW48">
        <v>45</v>
      </c>
      <c r="AX48">
        <f>IF(Z48&gt;0, (R48*SUMPRODUCT(K48:$K$98, X48:$X$98)-K48*$AZ$3)/Z48, 0)</f>
        <v>316.33022356555387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250000</v>
      </c>
      <c r="S49">
        <f t="shared" si="32"/>
        <v>315.05750476596899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171.64497730880913</v>
      </c>
      <c r="AC49">
        <f t="shared" si="33"/>
        <v>167.88804144066484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-1076.6272067792193</v>
      </c>
      <c r="AI49">
        <f t="shared" si="38"/>
        <v>-1089.9492225145193</v>
      </c>
      <c r="AJ49">
        <f t="shared" si="39"/>
        <v>3.7569358681442964</v>
      </c>
      <c r="AK49">
        <f t="shared" si="61"/>
        <v>12.015148411616641</v>
      </c>
      <c r="AL49">
        <f t="shared" si="40"/>
        <v>-1074.1771382347586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-14.994453764601461</v>
      </c>
      <c r="AR49">
        <f t="shared" si="45"/>
        <v>-15.17999277730376</v>
      </c>
      <c r="AS49">
        <f t="shared" si="46"/>
        <v>5.2323776342217763E-2</v>
      </c>
      <c r="AT49">
        <f t="shared" si="47"/>
        <v>0.16733794780439298</v>
      </c>
      <c r="AU49">
        <f t="shared" si="48"/>
        <v>-14.960331053157152</v>
      </c>
      <c r="AW49">
        <v>46</v>
      </c>
      <c r="AX49">
        <f>IF(Z49&gt;0, (R49*SUMPRODUCT(K49:$K$98, X49:$X$98)-K49*$AZ$3)/Z49, 0)</f>
        <v>315.05750476596899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250000</v>
      </c>
      <c r="S50">
        <f t="shared" si="32"/>
        <v>313.14315207965518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167.88804144066484</v>
      </c>
      <c r="AC50">
        <f t="shared" si="33"/>
        <v>163.77202830094546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-1139.4249451718765</v>
      </c>
      <c r="AI50">
        <f t="shared" si="38"/>
        <v>-1152.4997982553064</v>
      </c>
      <c r="AJ50">
        <f t="shared" si="39"/>
        <v>4.1160131397193709</v>
      </c>
      <c r="AK50">
        <f t="shared" si="61"/>
        <v>11.752162900846539</v>
      </c>
      <c r="AL50">
        <f t="shared" si="40"/>
        <v>-1136.6316222147404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-14.168797697099018</v>
      </c>
      <c r="AR50">
        <f t="shared" si="45"/>
        <v>-14.331384051771517</v>
      </c>
      <c r="AS50">
        <f t="shared" si="46"/>
        <v>5.1182798605912565E-2</v>
      </c>
      <c r="AT50">
        <f t="shared" si="47"/>
        <v>0.14613864594681938</v>
      </c>
      <c r="AU50">
        <f t="shared" si="48"/>
        <v>-14.134062607218786</v>
      </c>
      <c r="AW50">
        <v>47</v>
      </c>
      <c r="AX50">
        <f>IF(Z50&gt;0, (R50*SUMPRODUCT(K50:$K$98, X50:$X$98)-K50*$AZ$3)/Z50, 0)</f>
        <v>313.14315207965518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250000</v>
      </c>
      <c r="S51">
        <f t="shared" si="32"/>
        <v>310.60641652454046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163.77202830094546</v>
      </c>
      <c r="AC51">
        <f t="shared" si="33"/>
        <v>159.31612401891999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-1211.1414229183047</v>
      </c>
      <c r="AI51">
        <f t="shared" si="38"/>
        <v>-1223.9644133286085</v>
      </c>
      <c r="AJ51">
        <f t="shared" si="39"/>
        <v>4.4559042820254717</v>
      </c>
      <c r="AK51">
        <f t="shared" si="61"/>
        <v>11.464041981066183</v>
      </c>
      <c r="AL51">
        <f t="shared" si="40"/>
        <v>-1208.044467065517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-13.446959956032234</v>
      </c>
      <c r="AR51">
        <f t="shared" si="45"/>
        <v>-13.589329984256075</v>
      </c>
      <c r="AS51">
        <f t="shared" si="46"/>
        <v>4.9472642347524402E-2</v>
      </c>
      <c r="AT51">
        <f t="shared" si="47"/>
        <v>0.1272820089682192</v>
      </c>
      <c r="AU51">
        <f t="shared" si="48"/>
        <v>-13.412575332940332</v>
      </c>
      <c r="AW51">
        <v>48</v>
      </c>
      <c r="AX51">
        <f>IF(Z51&gt;0, (R51*SUMPRODUCT(K51:$K$98, X51:$X$98)-K51*$AZ$3)/Z51, 0)</f>
        <v>310.60641652454046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250000</v>
      </c>
      <c r="S52">
        <f t="shared" si="32"/>
        <v>307.48107997781358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159.31612401891999</v>
      </c>
      <c r="AC52">
        <f t="shared" si="33"/>
        <v>154.54139032634606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-1296.4671631347214</v>
      </c>
      <c r="AI52">
        <f t="shared" si="38"/>
        <v>-1309.0322769246086</v>
      </c>
      <c r="AJ52">
        <f t="shared" si="39"/>
        <v>4.7747336925739319</v>
      </c>
      <c r="AK52">
        <f t="shared" si="61"/>
        <v>11.152128681324401</v>
      </c>
      <c r="AL52">
        <f t="shared" si="40"/>
        <v>-1293.1054145507101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-12.852060238007558</v>
      </c>
      <c r="AR52">
        <f t="shared" si="45"/>
        <v>-12.976619967645901</v>
      </c>
      <c r="AS52">
        <f t="shared" si="46"/>
        <v>4.7332602616043051E-2</v>
      </c>
      <c r="AT52">
        <f t="shared" si="47"/>
        <v>0.11055261071776114</v>
      </c>
      <c r="AU52">
        <f t="shared" si="48"/>
        <v>-12.818734754312095</v>
      </c>
      <c r="AW52">
        <v>49</v>
      </c>
      <c r="AX52">
        <f>IF(Z52&gt;0, (R52*SUMPRODUCT(K52:$K$98, X52:$X$98)-K52*$AZ$3)/Z52, 0)</f>
        <v>307.48107997781358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250000</v>
      </c>
      <c r="S53">
        <f t="shared" si="32"/>
        <v>303.72026937124866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154.54139032634606</v>
      </c>
      <c r="AC53">
        <f t="shared" si="33"/>
        <v>149.43238925214058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-1392.9665043286948</v>
      </c>
      <c r="AI53">
        <f t="shared" si="38"/>
        <v>-1405.2666703302502</v>
      </c>
      <c r="AJ53">
        <f t="shared" si="39"/>
        <v>5.1090010742054801</v>
      </c>
      <c r="AK53">
        <f t="shared" si="61"/>
        <v>10.817897322844225</v>
      </c>
      <c r="AL53">
        <f t="shared" si="40"/>
        <v>-1389.3397719332006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-12.329171159062467</v>
      </c>
      <c r="AR53">
        <f t="shared" si="45"/>
        <v>-12.43804014582331</v>
      </c>
      <c r="AS53">
        <f t="shared" si="46"/>
        <v>4.5219858840805142E-2</v>
      </c>
      <c r="AT53">
        <f t="shared" si="47"/>
        <v>9.5749400477355445E-2</v>
      </c>
      <c r="AU53">
        <f t="shared" si="48"/>
        <v>-12.29707088650515</v>
      </c>
      <c r="AW53">
        <v>50</v>
      </c>
      <c r="AX53">
        <f>IF(Z53&gt;0, (R53*SUMPRODUCT(K53:$K$98, X53:$X$98)-K53*$AZ$3)/Z53, 0)</f>
        <v>303.72026937124866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250000</v>
      </c>
      <c r="S54">
        <f t="shared" si="32"/>
        <v>299.36095420395731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149.43238925214058</v>
      </c>
      <c r="AC54">
        <f t="shared" si="33"/>
        <v>144.01666377504424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-1501.5633059171118</v>
      </c>
      <c r="AI54">
        <f t="shared" si="38"/>
        <v>-1513.5903139280601</v>
      </c>
      <c r="AJ54">
        <f t="shared" si="39"/>
        <v>5.4157254770963448</v>
      </c>
      <c r="AK54">
        <f t="shared" si="61"/>
        <v>10.460267247649842</v>
      </c>
      <c r="AL54">
        <f t="shared" si="40"/>
        <v>-1497.7143212033138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-11.866395866105218</v>
      </c>
      <c r="AR54">
        <f t="shared" si="45"/>
        <v>-11.961441634458996</v>
      </c>
      <c r="AS54">
        <f t="shared" si="46"/>
        <v>4.2798823173243079E-2</v>
      </c>
      <c r="AT54">
        <f t="shared" si="47"/>
        <v>8.2664294962945625E-2</v>
      </c>
      <c r="AU54">
        <f t="shared" si="48"/>
        <v>-11.835978516322806</v>
      </c>
      <c r="AW54">
        <v>51</v>
      </c>
      <c r="AX54">
        <f>IF(Z54&gt;0, (R54*SUMPRODUCT(K54:$K$98, X54:$X$98)-K54*$AZ$3)/Z54, 0)</f>
        <v>299.36095420395731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250000</v>
      </c>
      <c r="S55">
        <f t="shared" si="32"/>
        <v>294.4460153834641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144.01666377504424</v>
      </c>
      <c r="AC55">
        <f t="shared" si="33"/>
        <v>138.32298726783739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-1623.960106657179</v>
      </c>
      <c r="AI55">
        <f t="shared" si="38"/>
        <v>-1635.7044485773522</v>
      </c>
      <c r="AJ55">
        <f t="shared" si="39"/>
        <v>5.6936765072068454</v>
      </c>
      <c r="AK55">
        <f t="shared" si="61"/>
        <v>10.081166464253098</v>
      </c>
      <c r="AL55">
        <f t="shared" si="40"/>
        <v>-1619.9296056058922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-11.458625332831891</v>
      </c>
      <c r="AR55">
        <f t="shared" si="45"/>
        <v>-11.541493140539895</v>
      </c>
      <c r="AS55">
        <f t="shared" si="46"/>
        <v>4.0174451081022029E-2</v>
      </c>
      <c r="AT55">
        <f t="shared" si="47"/>
        <v>7.1132479768588039E-2</v>
      </c>
      <c r="AU55">
        <f t="shared" si="48"/>
        <v>-11.430186209690284</v>
      </c>
      <c r="AW55">
        <v>52</v>
      </c>
      <c r="AX55">
        <f>IF(Z55&gt;0, (R55*SUMPRODUCT(K55:$K$98, X55:$X$98)-K55*$AZ$3)/Z55, 0)</f>
        <v>294.4460153834641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250000</v>
      </c>
      <c r="S56">
        <f t="shared" si="32"/>
        <v>288.99690697999552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138.32298726783739</v>
      </c>
      <c r="AC56">
        <f t="shared" si="33"/>
        <v>132.37571850545044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-1755.8922150785615</v>
      </c>
      <c r="AI56">
        <f t="shared" si="38"/>
        <v>-1767.343524358025</v>
      </c>
      <c r="AJ56">
        <f t="shared" si="39"/>
        <v>5.9472687623869547</v>
      </c>
      <c r="AK56">
        <f t="shared" si="61"/>
        <v>9.6826091087486184</v>
      </c>
      <c r="AL56">
        <f t="shared" si="40"/>
        <v>-1751.7136464868893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-11.062085061905897</v>
      </c>
      <c r="AR56">
        <f t="shared" si="45"/>
        <v>-11.13422807628446</v>
      </c>
      <c r="AS56">
        <f t="shared" si="46"/>
        <v>3.746767163188134E-2</v>
      </c>
      <c r="AT56">
        <f t="shared" si="47"/>
        <v>6.1000239457961146E-2</v>
      </c>
      <c r="AU56">
        <f t="shared" si="48"/>
        <v>-11.035760165194615</v>
      </c>
      <c r="AW56">
        <v>53</v>
      </c>
      <c r="AX56">
        <f>IF(Z56&gt;0, (R56*SUMPRODUCT(K56:$K$98, X56:$X$98)-K56*$AZ$3)/Z56, 0)</f>
        <v>288.99690697999552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250000</v>
      </c>
      <c r="S57">
        <f t="shared" si="32"/>
        <v>283.10978492801115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132.37571850545044</v>
      </c>
      <c r="AC57">
        <f t="shared" si="33"/>
        <v>126.23448752429894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-1896.6402763750548</v>
      </c>
      <c r="AI57">
        <f t="shared" si="38"/>
        <v>-1907.7874085340861</v>
      </c>
      <c r="AJ57">
        <f t="shared" si="39"/>
        <v>6.1412309811514945</v>
      </c>
      <c r="AK57">
        <f t="shared" si="61"/>
        <v>9.2663002953815319</v>
      </c>
      <c r="AL57">
        <f t="shared" si="40"/>
        <v>-1892.3798772575531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-10.668566938366821</v>
      </c>
      <c r="AR57">
        <f t="shared" si="45"/>
        <v>-10.731269353311179</v>
      </c>
      <c r="AS57">
        <f t="shared" si="46"/>
        <v>3.4544312183229661E-2</v>
      </c>
      <c r="AT57">
        <f t="shared" si="47"/>
        <v>5.2122770039044149E-2</v>
      </c>
      <c r="AU57">
        <f t="shared" si="48"/>
        <v>-10.644602271088903</v>
      </c>
      <c r="AW57">
        <v>54</v>
      </c>
      <c r="AX57">
        <f>IF(Z57&gt;0, (R57*SUMPRODUCT(K57:$K$98, X57:$X$98)-K57*$AZ$3)/Z57, 0)</f>
        <v>283.10978492801115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250000</v>
      </c>
      <c r="S58">
        <f t="shared" si="32"/>
        <v>276.87836734884866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126.23448752429894</v>
      </c>
      <c r="AC58">
        <f t="shared" si="33"/>
        <v>119.95954030089143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-2042.3136811104471</v>
      </c>
      <c r="AI58">
        <f t="shared" si="38"/>
        <v>-2053.1451105797769</v>
      </c>
      <c r="AJ58">
        <f t="shared" si="39"/>
        <v>6.2749472234075085</v>
      </c>
      <c r="AK58">
        <f t="shared" si="61"/>
        <v>8.8364141267009266</v>
      </c>
      <c r="AL58">
        <f t="shared" si="40"/>
        <v>-2038.0337492296685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-10.257122483274385</v>
      </c>
      <c r="AR58">
        <f t="shared" si="45"/>
        <v>-10.311521227092943</v>
      </c>
      <c r="AS58">
        <f t="shared" si="46"/>
        <v>3.1514699647694627E-2</v>
      </c>
      <c r="AT58">
        <f t="shared" si="47"/>
        <v>4.4379168023408994E-2</v>
      </c>
      <c r="AU58">
        <f t="shared" si="48"/>
        <v>-10.235627359421839</v>
      </c>
      <c r="AW58">
        <v>55</v>
      </c>
      <c r="AX58">
        <f>IF(Z58&gt;0, (R58*SUMPRODUCT(K58:$K$98, X58:$X$98)-K58*$AZ$3)/Z58, 0)</f>
        <v>276.87836734884866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250000</v>
      </c>
      <c r="S59">
        <f t="shared" si="32"/>
        <v>270.44055523807765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119.95954030089143</v>
      </c>
      <c r="AC59">
        <f t="shared" si="33"/>
        <v>113.6252925631164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-2193.9352838723507</v>
      </c>
      <c r="AI59">
        <f t="shared" si="38"/>
        <v>-2204.4390055186</v>
      </c>
      <c r="AJ59">
        <f t="shared" si="39"/>
        <v>6.3342477377750299</v>
      </c>
      <c r="AK59">
        <f t="shared" si="61"/>
        <v>8.3971678210624017</v>
      </c>
      <c r="AL59">
        <f t="shared" si="40"/>
        <v>-2189.7075899597626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-9.8380468188012511</v>
      </c>
      <c r="AR59">
        <f t="shared" si="45"/>
        <v>-9.8851476180304179</v>
      </c>
      <c r="AS59">
        <f t="shared" si="46"/>
        <v>2.8404040111942707E-2</v>
      </c>
      <c r="AT59">
        <f t="shared" si="47"/>
        <v>3.7654588435777112E-2</v>
      </c>
      <c r="AU59">
        <f t="shared" si="48"/>
        <v>-9.8190889894826991</v>
      </c>
      <c r="AW59">
        <v>56</v>
      </c>
      <c r="AX59">
        <f>IF(Z59&gt;0, (R59*SUMPRODUCT(K59:$K$98, X59:$X$98)-K59*$AZ$3)/Z59, 0)</f>
        <v>270.44055523807765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250000</v>
      </c>
      <c r="S60">
        <f t="shared" si="32"/>
        <v>263.92037556951931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113.6252925631164</v>
      </c>
      <c r="AC60">
        <f t="shared" si="33"/>
        <v>107.28981248136814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-2355.9904372634355</v>
      </c>
      <c r="AI60">
        <f t="shared" si="38"/>
        <v>-2366.1535226494962</v>
      </c>
      <c r="AJ60">
        <f t="shared" si="39"/>
        <v>6.3354800817482584</v>
      </c>
      <c r="AK60">
        <f t="shared" si="61"/>
        <v>7.9537704794181492</v>
      </c>
      <c r="AL60">
        <f t="shared" si="40"/>
        <v>-2351.8642720883299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-9.4327988406552112</v>
      </c>
      <c r="AR60">
        <f t="shared" si="45"/>
        <v>-9.4734893029469269</v>
      </c>
      <c r="AS60">
        <f t="shared" si="46"/>
        <v>2.5365684098244464E-2</v>
      </c>
      <c r="AT60">
        <f t="shared" si="47"/>
        <v>3.1844915739233148E-2</v>
      </c>
      <c r="AU60">
        <f t="shared" si="48"/>
        <v>-9.4162787031094499</v>
      </c>
      <c r="AW60">
        <v>57</v>
      </c>
      <c r="AX60">
        <f>IF(Z60&gt;0, (R60*SUMPRODUCT(K60:$K$98, X60:$X$98)-K60*$AZ$3)/Z60, 0)</f>
        <v>263.92037556951931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250000</v>
      </c>
      <c r="S61">
        <f t="shared" si="32"/>
        <v>257.38580793238657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107.28981248136814</v>
      </c>
      <c r="AC61">
        <f t="shared" si="33"/>
        <v>100.9843053702245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-2528.0325287688433</v>
      </c>
      <c r="AI61">
        <f t="shared" si="38"/>
        <v>-2537.8411800481663</v>
      </c>
      <c r="AJ61">
        <f t="shared" si="39"/>
        <v>6.3055071111436405</v>
      </c>
      <c r="AK61">
        <f t="shared" si="61"/>
        <v>7.5102868736957706</v>
      </c>
      <c r="AL61">
        <f t="shared" si="40"/>
        <v>-2524.025386063327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-9.0371540356019349</v>
      </c>
      <c r="AR61">
        <f t="shared" si="45"/>
        <v>-9.0722177824026602</v>
      </c>
      <c r="AS61">
        <f t="shared" si="46"/>
        <v>2.2540785526893394E-2</v>
      </c>
      <c r="AT61">
        <f t="shared" si="47"/>
        <v>2.6847605225317882E-2</v>
      </c>
      <c r="AU61">
        <f t="shared" si="48"/>
        <v>-9.0228293916504487</v>
      </c>
      <c r="AW61">
        <v>58</v>
      </c>
      <c r="AX61">
        <f>IF(Z61&gt;0, (R61*SUMPRODUCT(K61:$K$98, X61:$X$98)-K61*$AZ$3)/Z61, 0)</f>
        <v>257.38580793238657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250000</v>
      </c>
      <c r="S62">
        <f t="shared" si="32"/>
        <v>250.91130931685376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100.9843053702245</v>
      </c>
      <c r="AC62">
        <f t="shared" si="33"/>
        <v>94.739376093115141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-2710.3647752425481</v>
      </c>
      <c r="AI62">
        <f t="shared" si="38"/>
        <v>-2719.8043035315536</v>
      </c>
      <c r="AJ62">
        <f t="shared" si="39"/>
        <v>6.2449292771093639</v>
      </c>
      <c r="AK62">
        <f t="shared" si="61"/>
        <v>7.0689013759157158</v>
      </c>
      <c r="AL62">
        <f t="shared" si="40"/>
        <v>-2706.4904728785286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-8.6508493433828644</v>
      </c>
      <c r="AR62">
        <f t="shared" si="45"/>
        <v>-8.6809781060670232</v>
      </c>
      <c r="AS62">
        <f t="shared" si="46"/>
        <v>1.9932351110015959E-2</v>
      </c>
      <c r="AT62">
        <f t="shared" si="47"/>
        <v>2.2562276998602984E-2</v>
      </c>
      <c r="AU62">
        <f t="shared" si="48"/>
        <v>-8.6384834779584043</v>
      </c>
      <c r="AW62">
        <v>59</v>
      </c>
      <c r="AX62">
        <f>IF(Z62&gt;0, (R62*SUMPRODUCT(K62:$K$98, X62:$X$98)-K62*$AZ$3)/Z62, 0)</f>
        <v>250.91130931685376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250000</v>
      </c>
      <c r="S63">
        <f t="shared" si="32"/>
        <v>244.53335931502704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94.739376093115141</v>
      </c>
      <c r="AC63">
        <f t="shared" si="33"/>
        <v>88.581584569814879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-2889.468871802314</v>
      </c>
      <c r="AI63">
        <f t="shared" si="38"/>
        <v>-2898.5250579212493</v>
      </c>
      <c r="AJ63">
        <f t="shared" si="39"/>
        <v>6.1577915233002614</v>
      </c>
      <c r="AK63">
        <f t="shared" si="61"/>
        <v>6.6317563265180608</v>
      </c>
      <c r="AL63">
        <f t="shared" si="40"/>
        <v>-2885.7355100714312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-8.2343818364156771</v>
      </c>
      <c r="AR63">
        <f t="shared" si="45"/>
        <v>-8.2601900723903565</v>
      </c>
      <c r="AS63">
        <f t="shared" si="46"/>
        <v>1.7548417692511892E-2</v>
      </c>
      <c r="AT63">
        <f t="shared" si="47"/>
        <v>1.8899118232948098E-2</v>
      </c>
      <c r="AU63">
        <f t="shared" si="48"/>
        <v>-8.2237425364648971</v>
      </c>
      <c r="AW63">
        <v>60</v>
      </c>
      <c r="AX63">
        <f>IF(Z63&gt;0, (R63*SUMPRODUCT(K63:$K$98, X63:$X$98)-K63*$AZ$3)/Z63, 0)</f>
        <v>244.53335931502704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250000</v>
      </c>
      <c r="S64">
        <f t="shared" si="32"/>
        <v>238.36870950163814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88.581584569814879</v>
      </c>
      <c r="AC64">
        <f t="shared" si="33"/>
        <v>82.573147215615805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-3053.9077027890753</v>
      </c>
      <c r="AI64">
        <f t="shared" si="38"/>
        <v>-3062.5679362765422</v>
      </c>
      <c r="AJ64">
        <f t="shared" si="39"/>
        <v>6.0084373541990743</v>
      </c>
      <c r="AK64">
        <f t="shared" si="61"/>
        <v>6.200710919887042</v>
      </c>
      <c r="AL64">
        <f t="shared" si="40"/>
        <v>-3050.3587880024561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-7.7705340229963742</v>
      </c>
      <c r="AR64">
        <f t="shared" si="45"/>
        <v>-7.7925696067502628</v>
      </c>
      <c r="AS64">
        <f t="shared" si="46"/>
        <v>1.5288204958914203E-2</v>
      </c>
      <c r="AT64">
        <f t="shared" si="47"/>
        <v>1.5777436602207377E-2</v>
      </c>
      <c r="AU64">
        <f t="shared" si="48"/>
        <v>-7.7615039651891413</v>
      </c>
      <c r="AW64">
        <v>61</v>
      </c>
      <c r="AX64">
        <f>IF(Z64&gt;0, (R64*SUMPRODUCT(K64:$K$98, X64:$X$98)-K64*$AZ$3)/Z64, 0)</f>
        <v>238.36870950163814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250000</v>
      </c>
      <c r="S65">
        <f t="shared" si="32"/>
        <v>234.72871271630265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82.573147215615805</v>
      </c>
      <c r="AC65">
        <f t="shared" si="33"/>
        <v>76.790063623169971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-3950.339611209974</v>
      </c>
      <c r="AI65">
        <f t="shared" si="38"/>
        <v>-3958.5182084014455</v>
      </c>
      <c r="AJ65">
        <f t="shared" si="39"/>
        <v>5.7830835924458341</v>
      </c>
      <c r="AK65">
        <f t="shared" si="61"/>
        <v>5.7801203050931065</v>
      </c>
      <c r="AL65">
        <f t="shared" si="40"/>
        <v>-3946.9550045039064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-8.9745228954830676</v>
      </c>
      <c r="AR65">
        <f t="shared" si="45"/>
        <v>-8.9931033252616892</v>
      </c>
      <c r="AS65">
        <f t="shared" si="46"/>
        <v>1.3138216258576488E-2</v>
      </c>
      <c r="AT65">
        <f t="shared" si="47"/>
        <v>1.3131484156324449E-2</v>
      </c>
      <c r="AU65">
        <f t="shared" si="48"/>
        <v>-8.966833624846787</v>
      </c>
      <c r="AW65">
        <v>62</v>
      </c>
      <c r="AX65">
        <f>IF(Z65&gt;0, (R65*SUMPRODUCT(K65:$K$98, X65:$X$98)-K65*$AZ$3)/Z65, 0)</f>
        <v>234.72871271630265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250000</v>
      </c>
      <c r="S66">
        <f t="shared" si="32"/>
        <v>228.3533616556351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76.790063623169971</v>
      </c>
      <c r="AC66">
        <f t="shared" si="33"/>
        <v>69.590050040678463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-4781.3094963112972</v>
      </c>
      <c r="AI66">
        <f t="shared" si="38"/>
        <v>-4788.9281765812229</v>
      </c>
      <c r="AJ66">
        <f t="shared" si="39"/>
        <v>7.2000135824915077</v>
      </c>
      <c r="AK66">
        <f t="shared" si="61"/>
        <v>5.3753044536218981</v>
      </c>
      <c r="AL66">
        <f t="shared" si="40"/>
        <v>-4776.3528585451095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-9.6985268013570813</v>
      </c>
      <c r="AR66">
        <f t="shared" si="45"/>
        <v>-9.7139807214276921</v>
      </c>
      <c r="AS66">
        <f t="shared" si="46"/>
        <v>1.4604686175157925E-2</v>
      </c>
      <c r="AT66">
        <f t="shared" si="47"/>
        <v>1.0903400909128653E-2</v>
      </c>
      <c r="AU66">
        <f t="shared" si="48"/>
        <v>-9.6884726343434053</v>
      </c>
      <c r="AW66">
        <v>63</v>
      </c>
      <c r="AX66">
        <f>IF(Z66&gt;0, (R66*SUMPRODUCT(K66:$K$98, X66:$X$98)-K66*$AZ$3)/Z66, 0)</f>
        <v>228.3533616556351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250000</v>
      </c>
      <c r="S67">
        <f t="shared" ref="S67:S98" si="63">AX67</f>
        <v>219.89453079957536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69.590050040678463</v>
      </c>
      <c r="AC67">
        <f t="shared" ref="AC67:AC98" si="64">S67*Z67</f>
        <v>61.475906554492433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-5532.4431094269457</v>
      </c>
      <c r="AI67">
        <f t="shared" ref="AI67:AI98" si="69">SUM(AE67:AH67)</f>
        <v>-5539.432358583229</v>
      </c>
      <c r="AJ67">
        <f t="shared" ref="AJ67:AJ98" si="70">AB67-AC67</f>
        <v>8.1141434861860304</v>
      </c>
      <c r="AK67">
        <f t="shared" si="61"/>
        <v>4.8713035028474927</v>
      </c>
      <c r="AL67">
        <f t="shared" ref="AL67:AL98" si="71">SUM(AI67:AK67)</f>
        <v>-5526.4469115941956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-10.019772193751018</v>
      </c>
      <c r="AR67">
        <f t="shared" ref="AR67:AR98" si="76">AI67*$K67</f>
        <v>-10.032430378022628</v>
      </c>
      <c r="AS67">
        <f t="shared" ref="AS67:AS98" si="77">AJ67*$K67</f>
        <v>1.4695473169974277E-2</v>
      </c>
      <c r="AT67">
        <f t="shared" ref="AT67:AT98" si="78">AK67*$K67</f>
        <v>8.8223864972032124E-3</v>
      </c>
      <c r="AU67">
        <f t="shared" ref="AU67:AU98" si="79">AL67*$K67</f>
        <v>-10.008912518355451</v>
      </c>
      <c r="AW67">
        <v>64</v>
      </c>
      <c r="AX67">
        <f>IF(Z67&gt;0, (R67*SUMPRODUCT(K67:$K$98, X67:$X$98)-K67*$AZ$3)/Z67, 0)</f>
        <v>219.89453079957536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250000</v>
      </c>
      <c r="S68">
        <f t="shared" si="63"/>
        <v>209.72451468370028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61.475906554492433</v>
      </c>
      <c r="AC68">
        <f t="shared" si="64"/>
        <v>52.870762320715556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-6169.505773287503</v>
      </c>
      <c r="AI68">
        <f t="shared" si="69"/>
        <v>-6175.8081793748952</v>
      </c>
      <c r="AJ68">
        <f t="shared" si="70"/>
        <v>8.6051442337768762</v>
      </c>
      <c r="AK68">
        <f t="shared" si="61"/>
        <v>4.303313458814471</v>
      </c>
      <c r="AL68">
        <f t="shared" si="71"/>
        <v>-6162.8997216823045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-9.9763859767228631</v>
      </c>
      <c r="AR68">
        <f t="shared" si="76"/>
        <v>-9.9865772688652754</v>
      </c>
      <c r="AS68">
        <f t="shared" si="77"/>
        <v>1.3914929885183308E-2</v>
      </c>
      <c r="AT68">
        <f t="shared" si="78"/>
        <v>6.9586637279509048E-3</v>
      </c>
      <c r="AU68">
        <f t="shared" si="79"/>
        <v>-9.9657036752521417</v>
      </c>
      <c r="AW68">
        <v>65</v>
      </c>
      <c r="AX68">
        <f>IF(Z68&gt;0, (R68*SUMPRODUCT(K68:$K$98, X68:$X$98)-K68*$AZ$3)/Z68, 0)</f>
        <v>209.72451468370028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250000</v>
      </c>
      <c r="S69">
        <f t="shared" si="63"/>
        <v>197.6583410962885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52.870762320715556</v>
      </c>
      <c r="AC69">
        <f t="shared" si="64"/>
        <v>44.157437022541032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-6543.1073916095102</v>
      </c>
      <c r="AI69">
        <f t="shared" si="69"/>
        <v>-6548.6924628968673</v>
      </c>
      <c r="AJ69">
        <f t="shared" si="70"/>
        <v>8.7133252981745244</v>
      </c>
      <c r="AK69">
        <f t="shared" si="61"/>
        <v>3.7009533624500892</v>
      </c>
      <c r="AL69">
        <f t="shared" si="71"/>
        <v>-6536.2781842362419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-9.4468907733716563</v>
      </c>
      <c r="AR69">
        <f t="shared" si="76"/>
        <v>-9.4549544585987721</v>
      </c>
      <c r="AS69">
        <f t="shared" si="77"/>
        <v>1.2580235572820505E-2</v>
      </c>
      <c r="AT69">
        <f t="shared" si="78"/>
        <v>5.3434094964179219E-3</v>
      </c>
      <c r="AU69">
        <f t="shared" si="79"/>
        <v>-9.4370308135295335</v>
      </c>
      <c r="AW69">
        <v>66</v>
      </c>
      <c r="AX69">
        <f>IF(Z69&gt;0, (R69*SUMPRODUCT(K69:$K$98, X69:$X$98)-K69*$AZ$3)/Z69, 0)</f>
        <v>197.6583410962885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250000</v>
      </c>
      <c r="S70">
        <f t="shared" si="63"/>
        <v>184.52024550797384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44.157437022541032</v>
      </c>
      <c r="AC70">
        <f t="shared" si="64"/>
        <v>35.838278997873239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-6736.1802268600877</v>
      </c>
      <c r="AI70">
        <f t="shared" si="69"/>
        <v>-6741.0358294118851</v>
      </c>
      <c r="AJ70">
        <f t="shared" si="70"/>
        <v>8.319158024667793</v>
      </c>
      <c r="AK70">
        <f t="shared" si="61"/>
        <v>3.0910205915778723</v>
      </c>
      <c r="AL70">
        <f t="shared" si="71"/>
        <v>-6729.6256507956396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-8.6836142196552544</v>
      </c>
      <c r="AR70">
        <f t="shared" si="76"/>
        <v>-8.6898735799965436</v>
      </c>
      <c r="AS70">
        <f t="shared" si="77"/>
        <v>1.0724231906757862E-2</v>
      </c>
      <c r="AT70">
        <f t="shared" si="78"/>
        <v>3.9846366127861479E-3</v>
      </c>
      <c r="AU70">
        <f t="shared" si="79"/>
        <v>-8.6751647114769987</v>
      </c>
      <c r="AW70">
        <v>67</v>
      </c>
      <c r="AX70">
        <f>IF(Z70&gt;0, (R70*SUMPRODUCT(K70:$K$98, X70:$X$98)-K70*$AZ$3)/Z70, 0)</f>
        <v>184.52024550797384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250000</v>
      </c>
      <c r="S71">
        <f t="shared" si="63"/>
        <v>170.22307118199348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35.838278997873239</v>
      </c>
      <c r="AC71">
        <f t="shared" si="64"/>
        <v>28.161569018132152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-6710.6648218449536</v>
      </c>
      <c r="AI71">
        <f t="shared" si="69"/>
        <v>-6714.8008018890487</v>
      </c>
      <c r="AJ71">
        <f t="shared" si="70"/>
        <v>7.6767099797410872</v>
      </c>
      <c r="AK71">
        <f t="shared" si="61"/>
        <v>2.5086795298511269</v>
      </c>
      <c r="AL71">
        <f t="shared" si="71"/>
        <v>-6704.6154123794568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-7.7238591917888488</v>
      </c>
      <c r="AR71">
        <f t="shared" si="76"/>
        <v>-7.7286196333142021</v>
      </c>
      <c r="AS71">
        <f t="shared" si="77"/>
        <v>8.8357604669366888E-3</v>
      </c>
      <c r="AT71">
        <f t="shared" si="78"/>
        <v>2.8874467672438376E-3</v>
      </c>
      <c r="AU71">
        <f t="shared" si="79"/>
        <v>-7.7168964260800221</v>
      </c>
      <c r="AW71">
        <v>68</v>
      </c>
      <c r="AX71">
        <f>IF(Z71&gt;0, (R71*SUMPRODUCT(K71:$K$98, X71:$X$98)-K71*$AZ$3)/Z71, 0)</f>
        <v>170.22307118199348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250000</v>
      </c>
      <c r="S72">
        <f t="shared" si="63"/>
        <v>154.71164595743988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28.161569018132152</v>
      </c>
      <c r="AC72">
        <f t="shared" si="64"/>
        <v>21.336731469123809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-6467.9779029575193</v>
      </c>
      <c r="AI72">
        <f t="shared" si="69"/>
        <v>-6471.4257254108779</v>
      </c>
      <c r="AJ72">
        <f t="shared" si="70"/>
        <v>6.8248375490083433</v>
      </c>
      <c r="AK72">
        <f t="shared" si="61"/>
        <v>1.9713098312692507</v>
      </c>
      <c r="AL72">
        <f t="shared" si="71"/>
        <v>-6462.6295780306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-6.6469024498857836</v>
      </c>
      <c r="AR72">
        <f t="shared" si="76"/>
        <v>-6.6504456499176703</v>
      </c>
      <c r="AS72">
        <f t="shared" si="77"/>
        <v>7.0136339525577358E-3</v>
      </c>
      <c r="AT72">
        <f t="shared" si="78"/>
        <v>2.025842441569883E-3</v>
      </c>
      <c r="AU72">
        <f t="shared" si="79"/>
        <v>-6.6414061735235421</v>
      </c>
      <c r="AW72">
        <v>69</v>
      </c>
      <c r="AX72">
        <f>IF(Z72&gt;0, (R72*SUMPRODUCT(K72:$K$98, X72:$X$98)-K72*$AZ$3)/Z72, 0)</f>
        <v>154.71164595743988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250000</v>
      </c>
      <c r="S73">
        <f t="shared" si="63"/>
        <v>137.98550715996566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21.336731469123809</v>
      </c>
      <c r="AC73">
        <f t="shared" si="64"/>
        <v>15.492526914577766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-6064.3225063107848</v>
      </c>
      <c r="AI73">
        <f t="shared" si="69"/>
        <v>-6067.1294182889787</v>
      </c>
      <c r="AJ73">
        <f t="shared" si="70"/>
        <v>5.8442045545460424</v>
      </c>
      <c r="AK73">
        <f t="shared" ref="AK73:AK98" si="92">G73*SUM(AB73:AB73, AE73:AF73)</f>
        <v>1.4935712028386667</v>
      </c>
      <c r="AL73">
        <f t="shared" si="71"/>
        <v>-6059.7916425315934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-5.5643577495038992</v>
      </c>
      <c r="AR73">
        <f t="shared" si="76"/>
        <v>-5.5669332494714201</v>
      </c>
      <c r="AS73">
        <f t="shared" si="77"/>
        <v>5.3623871205618406E-3</v>
      </c>
      <c r="AT73">
        <f t="shared" si="78"/>
        <v>1.3704357722239657E-3</v>
      </c>
      <c r="AU73">
        <f t="shared" si="79"/>
        <v>-5.5602004265786338</v>
      </c>
      <c r="AW73">
        <v>70</v>
      </c>
      <c r="AX73">
        <f>IF(Z73&gt;0, (R73*SUMPRODUCT(K73:$K$98, X73:$X$98)-K73*$AZ$3)/Z73, 0)</f>
        <v>137.98550715996566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250000</v>
      </c>
      <c r="S74">
        <f t="shared" si="63"/>
        <v>119.39945206774357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15.492526914577766</v>
      </c>
      <c r="AC74">
        <f t="shared" si="64"/>
        <v>10.644863714484346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-5500.0856936397049</v>
      </c>
      <c r="AI74">
        <f t="shared" si="69"/>
        <v>-5502.3145279287528</v>
      </c>
      <c r="AJ74">
        <f t="shared" si="70"/>
        <v>4.8476632000934199</v>
      </c>
      <c r="AK74">
        <f t="shared" si="92"/>
        <v>1.0844768840204437</v>
      </c>
      <c r="AL74">
        <f t="shared" si="71"/>
        <v>-5496.3823878446383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-4.5059273816671448</v>
      </c>
      <c r="AR74">
        <f t="shared" si="76"/>
        <v>-4.5077533469359823</v>
      </c>
      <c r="AS74">
        <f t="shared" si="77"/>
        <v>3.971432367983029E-3</v>
      </c>
      <c r="AT74">
        <f t="shared" si="78"/>
        <v>8.8845417302199712E-4</v>
      </c>
      <c r="AU74">
        <f t="shared" si="79"/>
        <v>-4.5028934603949766</v>
      </c>
      <c r="AW74">
        <v>71</v>
      </c>
      <c r="AX74">
        <f>IF(Z74&gt;0, (R74*SUMPRODUCT(K74:$K$98, X74:$X$98)-K74*$AZ$3)/Z74, 0)</f>
        <v>119.39945206774357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250000</v>
      </c>
      <c r="S75">
        <f t="shared" si="63"/>
        <v>98.389164547617597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10.644863714484346</v>
      </c>
      <c r="AC75">
        <f t="shared" si="64"/>
        <v>6.7788421805051318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-4840.8946132146393</v>
      </c>
      <c r="AI75">
        <f t="shared" si="69"/>
        <v>-4842.617069699475</v>
      </c>
      <c r="AJ75">
        <f t="shared" si="70"/>
        <v>3.8660215339792146</v>
      </c>
      <c r="AK75">
        <f t="shared" si="92"/>
        <v>0.74514046001390433</v>
      </c>
      <c r="AL75">
        <f t="shared" si="71"/>
        <v>-4838.0059077054811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-3.5409707367106886</v>
      </c>
      <c r="AR75">
        <f t="shared" si="76"/>
        <v>-3.5422306625085795</v>
      </c>
      <c r="AS75">
        <f t="shared" si="77"/>
        <v>2.8278800124969363E-3</v>
      </c>
      <c r="AT75">
        <f t="shared" si="78"/>
        <v>5.4504813148498665E-4</v>
      </c>
      <c r="AU75">
        <f t="shared" si="79"/>
        <v>-3.5388577343645973</v>
      </c>
      <c r="AW75">
        <v>72</v>
      </c>
      <c r="AX75">
        <f>IF(Z75&gt;0, (R75*SUMPRODUCT(K75:$K$98, X75:$X$98)-K75*$AZ$3)/Z75, 0)</f>
        <v>98.389164547617597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250000</v>
      </c>
      <c r="S76">
        <f t="shared" si="63"/>
        <v>73.685833713228661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6.7788421805051318</v>
      </c>
      <c r="AC76">
        <f t="shared" si="64"/>
        <v>3.8092159506586651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-4128.4783518384766</v>
      </c>
      <c r="AI76">
        <f t="shared" si="69"/>
        <v>-4129.77073592328</v>
      </c>
      <c r="AJ76">
        <f t="shared" si="70"/>
        <v>2.9696262298464666</v>
      </c>
      <c r="AK76">
        <f t="shared" si="92"/>
        <v>0.47451895263535926</v>
      </c>
      <c r="AL76">
        <f t="shared" si="71"/>
        <v>-4126.3265907407977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-2.6963030225965117</v>
      </c>
      <c r="AR76">
        <f t="shared" si="76"/>
        <v>-2.6971470767048875</v>
      </c>
      <c r="AS76">
        <f t="shared" si="77"/>
        <v>1.9394584389551813E-3</v>
      </c>
      <c r="AT76">
        <f t="shared" si="78"/>
        <v>3.099076166162509E-4</v>
      </c>
      <c r="AU76">
        <f t="shared" si="79"/>
        <v>-2.6948977106493159</v>
      </c>
      <c r="AW76">
        <v>73</v>
      </c>
      <c r="AX76">
        <f>IF(Z76&gt;0, (R76*SUMPRODUCT(K76:$K$98, X76:$X$98)-K76*$AZ$3)/Z76, 0)</f>
        <v>73.685833713228661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250000</v>
      </c>
      <c r="S77">
        <f t="shared" si="63"/>
        <v>43.161859327752623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3.8092159506586651</v>
      </c>
      <c r="AC77">
        <f t="shared" si="64"/>
        <v>1.6230419520480688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-3393.6986246663128</v>
      </c>
      <c r="AI77">
        <f t="shared" si="69"/>
        <v>-3394.6387150478017</v>
      </c>
      <c r="AJ77">
        <f t="shared" si="70"/>
        <v>2.1861739986105961</v>
      </c>
      <c r="AK77">
        <f t="shared" si="92"/>
        <v>0.26664511654610656</v>
      </c>
      <c r="AL77">
        <f t="shared" si="71"/>
        <v>-3392.1858959326451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-1.9789459681128572</v>
      </c>
      <c r="AR77">
        <f t="shared" si="76"/>
        <v>-1.9794941570582714</v>
      </c>
      <c r="AS77">
        <f t="shared" si="77"/>
        <v>1.2748097867909499E-3</v>
      </c>
      <c r="AT77">
        <f t="shared" si="78"/>
        <v>1.5548707668695377E-4</v>
      </c>
      <c r="AU77">
        <f t="shared" si="79"/>
        <v>-1.9780638601947933</v>
      </c>
      <c r="AW77">
        <v>74</v>
      </c>
      <c r="AX77">
        <f>IF(Z77&gt;0, (R77*SUMPRODUCT(K77:$K$98, X77:$X$98)-K77*$AZ$3)/Z77, 0)</f>
        <v>43.161859327752623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250000</v>
      </c>
      <c r="S78">
        <f t="shared" si="63"/>
        <v>3.7639725228691949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1.6230419520480688</v>
      </c>
      <c r="AC78">
        <f t="shared" si="64"/>
        <v>9.9568326779777117E-2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-2693.6473250914237</v>
      </c>
      <c r="AI78">
        <f t="shared" si="69"/>
        <v>-2694.3086498365888</v>
      </c>
      <c r="AJ78">
        <f t="shared" si="70"/>
        <v>1.5234736252682917</v>
      </c>
      <c r="AK78">
        <f t="shared" si="92"/>
        <v>0.11361293664336483</v>
      </c>
      <c r="AL78">
        <f t="shared" si="71"/>
        <v>-2692.6715632746773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-1.402437045582581</v>
      </c>
      <c r="AR78">
        <f t="shared" si="76"/>
        <v>-1.4027813617494158</v>
      </c>
      <c r="AS78">
        <f t="shared" si="77"/>
        <v>7.9319064160403058E-4</v>
      </c>
      <c r="AT78">
        <f t="shared" si="78"/>
        <v>5.9152135367488627E-5</v>
      </c>
      <c r="AU78">
        <f t="shared" si="79"/>
        <v>-1.4019290189724443</v>
      </c>
      <c r="AW78">
        <v>75</v>
      </c>
      <c r="AX78">
        <f>IF(Z78&gt;0, (R78*SUMPRODUCT(K78:$K$98, X78:$X$98)-K78*$AZ$3)/Z78, 0)</f>
        <v>3.7639725228691949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250000</v>
      </c>
      <c r="S79">
        <f t="shared" si="63"/>
        <v>-49.868103786434631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9.9568326779777117E-2</v>
      </c>
      <c r="AC79">
        <f t="shared" si="64"/>
        <v>-0.89619698412015447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-2054.2782935979349</v>
      </c>
      <c r="AI79">
        <f t="shared" si="69"/>
        <v>-2054.7275772662883</v>
      </c>
      <c r="AJ79">
        <f t="shared" si="70"/>
        <v>0.99576531089993159</v>
      </c>
      <c r="AK79">
        <f t="shared" si="92"/>
        <v>6.9697828745843987E-3</v>
      </c>
      <c r="AL79">
        <f t="shared" si="71"/>
        <v>-2053.7248421725139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-0.95495717502002975</v>
      </c>
      <c r="AR79">
        <f t="shared" si="76"/>
        <v>-0.95516603019999768</v>
      </c>
      <c r="AS79">
        <f t="shared" si="77"/>
        <v>4.6289406417982328E-4</v>
      </c>
      <c r="AT79">
        <f t="shared" si="78"/>
        <v>3.2399914778629248E-6</v>
      </c>
      <c r="AU79">
        <f t="shared" si="79"/>
        <v>-0.95469989614434003</v>
      </c>
      <c r="AW79">
        <v>76</v>
      </c>
      <c r="AX79">
        <f>IF(Z79&gt;0, (R79*SUMPRODUCT(K79:$K$98, X79:$X$98)-K79*$AZ$3)/Z79, 0)</f>
        <v>-49.868103786434631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250000</v>
      </c>
      <c r="S80">
        <f t="shared" si="63"/>
        <v>-126.28654102010577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-0.89619698412015447</v>
      </c>
      <c r="AC80">
        <f t="shared" si="64"/>
        <v>-1.4880543960306767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-1502.1185595124171</v>
      </c>
      <c r="AI80">
        <f t="shared" si="69"/>
        <v>-1502.4131384881357</v>
      </c>
      <c r="AJ80">
        <f t="shared" si="70"/>
        <v>0.59185741191052221</v>
      </c>
      <c r="AK80">
        <f t="shared" si="92"/>
        <v>-6.2733788888410816E-2</v>
      </c>
      <c r="AL80">
        <f t="shared" si="71"/>
        <v>-1501.8840148651136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-0.62346317708874421</v>
      </c>
      <c r="AR80">
        <f t="shared" si="76"/>
        <v>-0.62358544383189984</v>
      </c>
      <c r="AS80">
        <f t="shared" si="77"/>
        <v>2.4565391331895429E-4</v>
      </c>
      <c r="AT80">
        <f t="shared" si="78"/>
        <v>-2.6038029477432773E-5</v>
      </c>
      <c r="AU80">
        <f t="shared" si="79"/>
        <v>-0.62336582794805828</v>
      </c>
      <c r="AW80">
        <v>77</v>
      </c>
      <c r="AX80">
        <f>IF(Z80&gt;0, (R80*SUMPRODUCT(K80:$K$98, X80:$X$98)-K80*$AZ$3)/Z80, 0)</f>
        <v>-126.28654102010577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250000</v>
      </c>
      <c r="S81">
        <f t="shared" si="63"/>
        <v>-240.23836359684651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-1.4880543960306767</v>
      </c>
      <c r="AC81">
        <f t="shared" si="64"/>
        <v>-1.7873213560573609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-1056.3860444494051</v>
      </c>
      <c r="AI81">
        <f t="shared" si="69"/>
        <v>-1056.5720390309216</v>
      </c>
      <c r="AJ81">
        <f t="shared" si="70"/>
        <v>0.29926696002668418</v>
      </c>
      <c r="AK81">
        <f t="shared" si="92"/>
        <v>-0.10416380772214738</v>
      </c>
      <c r="AL81">
        <f t="shared" si="71"/>
        <v>-1056.3769358786171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-0.39148148658215692</v>
      </c>
      <c r="AR81">
        <f t="shared" si="76"/>
        <v>-0.39155041350110942</v>
      </c>
      <c r="AS81">
        <f t="shared" si="77"/>
        <v>1.1090403457311143E-4</v>
      </c>
      <c r="AT81">
        <f t="shared" si="78"/>
        <v>-3.8601610187285335E-5</v>
      </c>
      <c r="AU81">
        <f t="shared" si="79"/>
        <v>-0.39147811107672359</v>
      </c>
      <c r="AW81">
        <v>78</v>
      </c>
      <c r="AX81">
        <f>IF(Z81&gt;0, (R81*SUMPRODUCT(K81:$K$98, X81:$X$98)-K81*$AZ$3)/Z81, 0)</f>
        <v>-240.23836359684651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250000</v>
      </c>
      <c r="S82">
        <f t="shared" si="63"/>
        <v>-418.58211813504346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-1.7873213560573609</v>
      </c>
      <c r="AC82">
        <f t="shared" si="64"/>
        <v>-1.8893419345483922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-712.92862684122929</v>
      </c>
      <c r="AI82">
        <f t="shared" si="69"/>
        <v>-713.04146861424658</v>
      </c>
      <c r="AJ82">
        <f t="shared" si="70"/>
        <v>0.1020205784910313</v>
      </c>
      <c r="AK82">
        <f t="shared" si="92"/>
        <v>-0.12511249492401527</v>
      </c>
      <c r="AL82">
        <f t="shared" si="71"/>
        <v>-713.0645605306795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-0.23589384240838776</v>
      </c>
      <c r="AR82">
        <f t="shared" si="76"/>
        <v>-0.23593117949714959</v>
      </c>
      <c r="AS82">
        <f t="shared" si="77"/>
        <v>3.3756571638321158E-5</v>
      </c>
      <c r="AT82">
        <f t="shared" si="78"/>
        <v>-4.1397225542324221E-5</v>
      </c>
      <c r="AU82">
        <f t="shared" si="79"/>
        <v>-0.23593882015105358</v>
      </c>
      <c r="AW82">
        <v>79</v>
      </c>
      <c r="AX82">
        <f>IF(Z82&gt;0, (R82*SUMPRODUCT(K82:$K$98, X82:$X$98)-K82*$AZ$3)/Z82, 0)</f>
        <v>-418.58211813504346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250000</v>
      </c>
      <c r="S83">
        <f t="shared" si="63"/>
        <v>-710.95626629973447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-1.8893419345483922</v>
      </c>
      <c r="AC83">
        <f t="shared" si="64"/>
        <v>-1.8667885375897035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-460.69776839444489</v>
      </c>
      <c r="AI83">
        <f t="shared" si="69"/>
        <v>-460.76341197289258</v>
      </c>
      <c r="AJ83">
        <f t="shared" si="70"/>
        <v>-2.2553396958688632E-2</v>
      </c>
      <c r="AK83">
        <f t="shared" si="92"/>
        <v>-0.13225393541838745</v>
      </c>
      <c r="AL83">
        <f t="shared" si="71"/>
        <v>-460.91821930526964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-0.13610329416975803</v>
      </c>
      <c r="AR83">
        <f t="shared" si="76"/>
        <v>-0.13612268715987161</v>
      </c>
      <c r="AS83">
        <f t="shared" si="77"/>
        <v>-6.6629183629289272E-6</v>
      </c>
      <c r="AT83">
        <f t="shared" si="78"/>
        <v>-3.9071594247327404E-5</v>
      </c>
      <c r="AU83">
        <f t="shared" si="79"/>
        <v>-0.13616842167248186</v>
      </c>
      <c r="AW83">
        <v>80</v>
      </c>
      <c r="AX83">
        <f>IF(Z83&gt;0, (R83*SUMPRODUCT(K83:$K$98, X83:$X$98)-K83*$AZ$3)/Z83, 0)</f>
        <v>-710.95626629973447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250000</v>
      </c>
      <c r="S84">
        <f t="shared" si="63"/>
        <v>-1212.4225784221817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-1.8667885375897035</v>
      </c>
      <c r="AC84">
        <f t="shared" si="64"/>
        <v>-1.7721353680388578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-284.45935835314498</v>
      </c>
      <c r="AI84">
        <f t="shared" si="69"/>
        <v>-284.49589955997288</v>
      </c>
      <c r="AJ84">
        <f t="shared" si="70"/>
        <v>-9.4653169550845684E-2</v>
      </c>
      <c r="AK84">
        <f t="shared" si="92"/>
        <v>-0.13067519763127927</v>
      </c>
      <c r="AL84">
        <f t="shared" si="71"/>
        <v>-284.72122792715498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-7.5033418221632411E-2</v>
      </c>
      <c r="AR84">
        <f t="shared" si="76"/>
        <v>-7.5043056897857077E-2</v>
      </c>
      <c r="AS84">
        <f t="shared" si="77"/>
        <v>-2.4967190033855903E-5</v>
      </c>
      <c r="AT84">
        <f t="shared" si="78"/>
        <v>-3.4468919608859273E-5</v>
      </c>
      <c r="AU84">
        <f t="shared" si="79"/>
        <v>-7.5102493007499785E-2</v>
      </c>
      <c r="AW84">
        <v>81</v>
      </c>
      <c r="AX84">
        <f>IF(Z84&gt;0, (R84*SUMPRODUCT(K84:$K$98, X84:$X$98)-K84*$AZ$3)/Z84, 0)</f>
        <v>-1212.4225784221817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250000</v>
      </c>
      <c r="S85">
        <f t="shared" si="63"/>
        <v>-2112.6785000174341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-1.7721353680388578</v>
      </c>
      <c r="AC85">
        <f t="shared" si="64"/>
        <v>-1.6411362293670941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-167.55705174865997</v>
      </c>
      <c r="AI85">
        <f t="shared" si="69"/>
        <v>-167.57647183824474</v>
      </c>
      <c r="AJ85">
        <f t="shared" si="70"/>
        <v>-0.13099913867176372</v>
      </c>
      <c r="AK85">
        <f t="shared" si="92"/>
        <v>-0.12404947576272006</v>
      </c>
      <c r="AL85">
        <f t="shared" si="71"/>
        <v>-167.83152045267923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-3.9462009154550545E-2</v>
      </c>
      <c r="AR85">
        <f t="shared" si="76"/>
        <v>-3.946658285494082E-2</v>
      </c>
      <c r="AS85">
        <f t="shared" si="77"/>
        <v>-3.0852113686374397E-5</v>
      </c>
      <c r="AT85">
        <f t="shared" si="78"/>
        <v>-2.9215371702222638E-5</v>
      </c>
      <c r="AU85">
        <f t="shared" si="79"/>
        <v>-3.9526650340329421E-2</v>
      </c>
      <c r="AW85">
        <v>82</v>
      </c>
      <c r="AX85">
        <f>IF(Z85&gt;0, (R85*SUMPRODUCT(K85:$K$98, X85:$X$98)-K85*$AZ$3)/Z85, 0)</f>
        <v>-2112.6785000174341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250000</v>
      </c>
      <c r="S86">
        <f t="shared" si="63"/>
        <v>-3807.0783008808512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-1.6411362293670941</v>
      </c>
      <c r="AC86">
        <f t="shared" si="64"/>
        <v>-1.4966405984382554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-93.97875707875545</v>
      </c>
      <c r="AI86">
        <f t="shared" si="69"/>
        <v>-93.98858509173651</v>
      </c>
      <c r="AJ86">
        <f t="shared" si="70"/>
        <v>-0.14449563092883877</v>
      </c>
      <c r="AK86">
        <f t="shared" si="92"/>
        <v>-0.1148795360556966</v>
      </c>
      <c r="AL86">
        <f t="shared" si="71"/>
        <v>-94.247960258721051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-1.9761875419401463E-2</v>
      </c>
      <c r="AR86">
        <f t="shared" si="76"/>
        <v>-1.9763942056311646E-2</v>
      </c>
      <c r="AS86">
        <f t="shared" si="77"/>
        <v>-3.0384575683104363E-5</v>
      </c>
      <c r="AT86">
        <f t="shared" si="78"/>
        <v>-2.4156896200157526E-5</v>
      </c>
      <c r="AU86">
        <f t="shared" si="79"/>
        <v>-1.9818483528194909E-2</v>
      </c>
      <c r="AW86">
        <v>83</v>
      </c>
      <c r="AX86">
        <f>IF(Z86&gt;0, (R86*SUMPRODUCT(K86:$K$98, X86:$X$98)-K86*$AZ$3)/Z86, 0)</f>
        <v>-3807.0783008808512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250000</v>
      </c>
      <c r="S87">
        <f t="shared" si="63"/>
        <v>-7155.9242781620023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-1.4966405984382554</v>
      </c>
      <c r="AC87">
        <f t="shared" si="64"/>
        <v>-1.3521545809260593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-50.058337140917878</v>
      </c>
      <c r="AI87">
        <f t="shared" si="69"/>
        <v>-50.063061040055032</v>
      </c>
      <c r="AJ87">
        <f t="shared" si="70"/>
        <v>-0.14448601751219603</v>
      </c>
      <c r="AK87">
        <f t="shared" si="92"/>
        <v>-0.10476484189067789</v>
      </c>
      <c r="AL87">
        <f t="shared" si="71"/>
        <v>-50.312311899457903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-9.3984634422320124E-3</v>
      </c>
      <c r="AR87">
        <f t="shared" si="76"/>
        <v>-9.399350355299466E-3</v>
      </c>
      <c r="AS87">
        <f t="shared" si="77"/>
        <v>-2.712728051032438E-5</v>
      </c>
      <c r="AT87">
        <f t="shared" si="78"/>
        <v>-1.9669621341375196E-5</v>
      </c>
      <c r="AU87">
        <f t="shared" si="79"/>
        <v>-9.4461472571511652E-3</v>
      </c>
      <c r="AW87">
        <v>84</v>
      </c>
      <c r="AX87">
        <f>IF(Z87&gt;0, (R87*SUMPRODUCT(K87:$K$98, X87:$X$98)-K87*$AZ$3)/Z87, 0)</f>
        <v>-7155.9242781620023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250000</v>
      </c>
      <c r="S88">
        <f t="shared" si="63"/>
        <v>-14119.995080204979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-1.3521545809260593</v>
      </c>
      <c r="AC88">
        <f t="shared" si="64"/>
        <v>-1.2149031399650791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-25.256269246943333</v>
      </c>
      <c r="AI88">
        <f t="shared" si="69"/>
        <v>-25.258420280164422</v>
      </c>
      <c r="AJ88">
        <f t="shared" si="70"/>
        <v>-0.13725144096098019</v>
      </c>
      <c r="AK88">
        <f t="shared" si="92"/>
        <v>-9.4650820664824165E-2</v>
      </c>
      <c r="AL88">
        <f t="shared" si="71"/>
        <v>-25.490322541790228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-4.233812429834745E-3</v>
      </c>
      <c r="AR88">
        <f t="shared" si="76"/>
        <v>-4.2341730163924576E-3</v>
      </c>
      <c r="AS88">
        <f t="shared" si="77"/>
        <v>-2.3008024307614451E-5</v>
      </c>
      <c r="AT88">
        <f t="shared" si="78"/>
        <v>-1.5866706880046868E-5</v>
      </c>
      <c r="AU88">
        <f t="shared" si="79"/>
        <v>-4.2730477475801196E-3</v>
      </c>
      <c r="AW88">
        <v>85</v>
      </c>
      <c r="AX88">
        <f>IF(Z88&gt;0, (R88*SUMPRODUCT(K88:$K$98, X88:$X$98)-K88*$AZ$3)/Z88, 0)</f>
        <v>-14119.995080204979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250000</v>
      </c>
      <c r="S89">
        <f t="shared" si="63"/>
        <v>-29690.70350927515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-1.2149031399650791</v>
      </c>
      <c r="AC89">
        <f t="shared" si="64"/>
        <v>-1.0881995377491889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-12.132432043887878</v>
      </c>
      <c r="AI89">
        <f t="shared" si="69"/>
        <v>-12.133348323572367</v>
      </c>
      <c r="AJ89">
        <f t="shared" si="70"/>
        <v>-0.12670360221589028</v>
      </c>
      <c r="AK89">
        <f t="shared" si="92"/>
        <v>-8.5043219797555553E-2</v>
      </c>
      <c r="AL89">
        <f t="shared" si="71"/>
        <v>-12.345095145585812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-1.8159013839191391E-3</v>
      </c>
      <c r="AR89">
        <f t="shared" si="76"/>
        <v>-1.816038526541583E-3</v>
      </c>
      <c r="AS89">
        <f t="shared" si="77"/>
        <v>-1.8964148802076865E-5</v>
      </c>
      <c r="AT89">
        <f t="shared" si="78"/>
        <v>-1.2728701052244511E-5</v>
      </c>
      <c r="AU89">
        <f t="shared" si="79"/>
        <v>-1.8477313763959043E-3</v>
      </c>
      <c r="AW89">
        <v>86</v>
      </c>
      <c r="AX89">
        <f>IF(Z89&gt;0, (R89*SUMPRODUCT(K89:$K$98, X89:$X$98)-K89*$AZ$3)/Z89, 0)</f>
        <v>-29690.70350927515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250000</v>
      </c>
      <c r="S90">
        <f t="shared" si="63"/>
        <v>-66919.590165310059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-1.0881995377491889</v>
      </c>
      <c r="AC90">
        <f t="shared" si="64"/>
        <v>-0.97310703319942482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-5.4358095190539091</v>
      </c>
      <c r="AI90">
        <f t="shared" si="69"/>
        <v>-5.4361730549896476</v>
      </c>
      <c r="AJ90">
        <f t="shared" si="70"/>
        <v>-0.11509250454976405</v>
      </c>
      <c r="AK90">
        <f t="shared" si="92"/>
        <v>-7.6173967642443233E-2</v>
      </c>
      <c r="AL90">
        <f t="shared" si="71"/>
        <v>-5.6274395271818554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-7.2642469438407469E-4</v>
      </c>
      <c r="AR90">
        <f t="shared" si="76"/>
        <v>-7.2647327619697506E-4</v>
      </c>
      <c r="AS90">
        <f t="shared" si="77"/>
        <v>-1.5380604701176419E-5</v>
      </c>
      <c r="AT90">
        <f t="shared" si="78"/>
        <v>-1.0179652353659939E-5</v>
      </c>
      <c r="AU90">
        <f t="shared" si="79"/>
        <v>-7.5203353325181146E-4</v>
      </c>
      <c r="AW90">
        <v>87</v>
      </c>
      <c r="AX90">
        <f>IF(Z90&gt;0, (R90*SUMPRODUCT(K90:$K$98, X90:$X$98)-K90*$AZ$3)/Z90, 0)</f>
        <v>-66919.590165310059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250000</v>
      </c>
      <c r="S91">
        <f t="shared" si="63"/>
        <v>-162596.34488550891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-0.97310703319942482</v>
      </c>
      <c r="AC91">
        <f t="shared" si="64"/>
        <v>-0.86945095259587746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-2.2621815055416374</v>
      </c>
      <c r="AI91">
        <f t="shared" si="69"/>
        <v>-2.2623151879674643</v>
      </c>
      <c r="AJ91">
        <f t="shared" si="70"/>
        <v>-0.10365608060354736</v>
      </c>
      <c r="AK91">
        <f t="shared" si="92"/>
        <v>-6.811749232395975E-2</v>
      </c>
      <c r="AL91">
        <f t="shared" si="71"/>
        <v>-2.4340887608949715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-2.699204531417645E-4</v>
      </c>
      <c r="AR91">
        <f t="shared" si="76"/>
        <v>-2.6993640394892474E-4</v>
      </c>
      <c r="AS91">
        <f t="shared" si="77"/>
        <v>-1.2368104053043145E-5</v>
      </c>
      <c r="AT91">
        <f t="shared" si="78"/>
        <v>-8.1276875219442749E-6</v>
      </c>
      <c r="AU91">
        <f t="shared" si="79"/>
        <v>-2.9043219552391214E-4</v>
      </c>
      <c r="AW91">
        <v>88</v>
      </c>
      <c r="AX91">
        <f>IF(Z91&gt;0, (R91*SUMPRODUCT(K91:$K$98, X91:$X$98)-K91*$AZ$3)/Z91, 0)</f>
        <v>-162596.34488550891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250000</v>
      </c>
      <c r="S92">
        <f t="shared" si="63"/>
        <v>-428451.25763129536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-0.86945095259587746</v>
      </c>
      <c r="AC92">
        <f t="shared" si="64"/>
        <v>-0.77652220760443769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-0.87035767966092781</v>
      </c>
      <c r="AI92">
        <f t="shared" si="69"/>
        <v>-0.87040298949453043</v>
      </c>
      <c r="AJ92">
        <f t="shared" si="70"/>
        <v>-9.2928744991439771E-2</v>
      </c>
      <c r="AK92">
        <f t="shared" si="92"/>
        <v>-6.0861566681711429E-2</v>
      </c>
      <c r="AL92">
        <f t="shared" si="71"/>
        <v>-1.0241933011676816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-9.2723131377039713E-5</v>
      </c>
      <c r="AR92">
        <f t="shared" si="76"/>
        <v>-9.2727958438088275E-5</v>
      </c>
      <c r="AS92">
        <f t="shared" si="77"/>
        <v>-9.9001185741263817E-6</v>
      </c>
      <c r="AT92">
        <f t="shared" si="78"/>
        <v>-6.4838573555636202E-6</v>
      </c>
      <c r="AU92">
        <f t="shared" si="79"/>
        <v>-1.0911193436777826E-4</v>
      </c>
      <c r="AW92">
        <v>89</v>
      </c>
      <c r="AX92">
        <f>IF(Z92&gt;0, (R92*SUMPRODUCT(K92:$K$98, X92:$X$98)-K92*$AZ$3)/Z92, 0)</f>
        <v>-428451.25763129536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250000</v>
      </c>
      <c r="S93">
        <f t="shared" si="63"/>
        <v>-1232521.0958844598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-0.77652220760443769</v>
      </c>
      <c r="AC93">
        <f t="shared" si="64"/>
        <v>-0.69340183658886689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-0.30792030027393386</v>
      </c>
      <c r="AI93">
        <f t="shared" si="69"/>
        <v>-0.30793436497917309</v>
      </c>
      <c r="AJ93">
        <f t="shared" si="70"/>
        <v>-8.3120371015570793E-2</v>
      </c>
      <c r="AK93">
        <f t="shared" si="92"/>
        <v>-5.4356554532310641E-2</v>
      </c>
      <c r="AL93">
        <f t="shared" si="71"/>
        <v>-0.44541129052705453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-2.928940997801745E-5</v>
      </c>
      <c r="AR93">
        <f t="shared" si="76"/>
        <v>-2.9290747814196505E-5</v>
      </c>
      <c r="AS93">
        <f t="shared" si="77"/>
        <v>-7.9064180634863513E-6</v>
      </c>
      <c r="AT93">
        <f t="shared" si="78"/>
        <v>-5.1704009422989034E-6</v>
      </c>
      <c r="AU93">
        <f t="shared" si="79"/>
        <v>-4.2367566819981762E-5</v>
      </c>
      <c r="AW93">
        <v>90</v>
      </c>
      <c r="AX93">
        <f>IF(Z93&gt;0, (R93*SUMPRODUCT(K93:$K$98, X93:$X$98)-K93*$AZ$3)/Z93, 0)</f>
        <v>-1232521.0958844598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250000</v>
      </c>
      <c r="S94">
        <f t="shared" si="63"/>
        <v>-3902072.4407688468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-0.69340183658886689</v>
      </c>
      <c r="AC94">
        <f t="shared" si="64"/>
        <v>-0.61913372051049853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-9.9573601698746572E-2</v>
      </c>
      <c r="AI94">
        <f t="shared" si="69"/>
        <v>-9.9577568396763516E-2</v>
      </c>
      <c r="AJ94">
        <f t="shared" si="70"/>
        <v>-7.4268116078368362E-2</v>
      </c>
      <c r="AK94">
        <f t="shared" si="92"/>
        <v>-4.8538128561220688E-2</v>
      </c>
      <c r="AL94">
        <f t="shared" si="71"/>
        <v>-0.22238381303635257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-8.4566526994272192E-6</v>
      </c>
      <c r="AR94">
        <f t="shared" si="76"/>
        <v>-8.4569895857798331E-6</v>
      </c>
      <c r="AS94">
        <f t="shared" si="77"/>
        <v>-6.3074916805325716E-6</v>
      </c>
      <c r="AT94">
        <f t="shared" si="78"/>
        <v>-4.1222782837989812E-6</v>
      </c>
      <c r="AU94">
        <f t="shared" si="79"/>
        <v>-1.8886759550111387E-5</v>
      </c>
      <c r="AW94">
        <v>91</v>
      </c>
      <c r="AX94">
        <f>IF(Z94&gt;0, (R94*SUMPRODUCT(K94:$K$98, X94:$X$98)-K94*$AZ$3)/Z94, 0)</f>
        <v>-3902072.4407688468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250000</v>
      </c>
      <c r="S95">
        <f t="shared" si="63"/>
        <v>-13735433.126595479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-0.61913372051049853</v>
      </c>
      <c r="AC95">
        <f t="shared" si="64"/>
        <v>-0.55280520797717447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-2.9208647170030473E-2</v>
      </c>
      <c r="AI95">
        <f t="shared" si="69"/>
        <v>-2.9209653336350241E-2</v>
      </c>
      <c r="AJ95">
        <f t="shared" si="70"/>
        <v>-6.6328512533324058E-2</v>
      </c>
      <c r="AK95">
        <f t="shared" si="92"/>
        <v>-4.33393604357349E-2</v>
      </c>
      <c r="AL95">
        <f t="shared" si="71"/>
        <v>-0.1388775263054092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-2.2148672360647361E-6</v>
      </c>
      <c r="AR95">
        <f t="shared" si="76"/>
        <v>-2.2149435328135282E-6</v>
      </c>
      <c r="AS95">
        <f t="shared" si="77"/>
        <v>-5.0296355175841369E-6</v>
      </c>
      <c r="AT95">
        <f t="shared" si="78"/>
        <v>-3.2863873805015184E-6</v>
      </c>
      <c r="AU95">
        <f t="shared" si="79"/>
        <v>-1.0530966430899184E-5</v>
      </c>
      <c r="AW95">
        <v>92</v>
      </c>
      <c r="AX95">
        <f>IF(Z95&gt;0, (R95*SUMPRODUCT(K95:$K$98, X95:$X$98)-K95*$AZ$3)/Z95, 0)</f>
        <v>-13735433.126595479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250000</v>
      </c>
      <c r="S96">
        <f t="shared" si="63"/>
        <v>-54439678.442971408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-0.55280520797717447</v>
      </c>
      <c r="AC96">
        <f t="shared" si="64"/>
        <v>-0.49357798607117526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-7.6944186199459242E-3</v>
      </c>
      <c r="AI96">
        <f t="shared" si="69"/>
        <v>-7.694645282740502E-3</v>
      </c>
      <c r="AJ96">
        <f t="shared" si="70"/>
        <v>-5.9227221905999217E-2</v>
      </c>
      <c r="AK96">
        <f t="shared" si="92"/>
        <v>-3.8696364558402217E-2</v>
      </c>
      <c r="AL96">
        <f t="shared" si="71"/>
        <v>-0.10561823174714194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-5.2094760312754744E-7</v>
      </c>
      <c r="AR96">
        <f t="shared" si="76"/>
        <v>-5.2096294924339918E-7</v>
      </c>
      <c r="AS96">
        <f t="shared" si="77"/>
        <v>-4.0099558934643076E-6</v>
      </c>
      <c r="AT96">
        <f t="shared" si="78"/>
        <v>-2.6199222270273468E-6</v>
      </c>
      <c r="AU96">
        <f t="shared" si="79"/>
        <v>-7.1508410697350544E-6</v>
      </c>
      <c r="AW96">
        <v>93</v>
      </c>
      <c r="AX96">
        <f>IF(Z96&gt;0, (R96*SUMPRODUCT(K96:$K$98, X96:$X$98)-K96*$AZ$3)/Z96, 0)</f>
        <v>-54439678.442971408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250000</v>
      </c>
      <c r="S97">
        <f t="shared" si="63"/>
        <v>-246868393.58217755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-0.49357798607117526</v>
      </c>
      <c r="AC97">
        <f t="shared" si="64"/>
        <v>-0.44069508132838986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-1.7976762235610985E-3</v>
      </c>
      <c r="AI97">
        <f t="shared" si="69"/>
        <v>-1.7977208521053739E-3</v>
      </c>
      <c r="AJ97">
        <f t="shared" si="70"/>
        <v>-5.2882904742785397E-2</v>
      </c>
      <c r="AK97">
        <f t="shared" si="92"/>
        <v>-3.4550459024982272E-2</v>
      </c>
      <c r="AL97">
        <f t="shared" si="71"/>
        <v>-8.9231084619873044E-2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-1.0867050498831452E-7</v>
      </c>
      <c r="AR97">
        <f t="shared" si="76"/>
        <v>-1.0867320280807747E-7</v>
      </c>
      <c r="AS97">
        <f t="shared" si="77"/>
        <v>-3.196800340532569E-6</v>
      </c>
      <c r="AT97">
        <f t="shared" si="78"/>
        <v>-2.0885940307900403E-6</v>
      </c>
      <c r="AU97">
        <f t="shared" si="79"/>
        <v>-5.3940675741306871E-6</v>
      </c>
      <c r="AW97">
        <v>94</v>
      </c>
      <c r="AX97">
        <f>IF(Z97&gt;0, (R97*SUMPRODUCT(K97:$K$98, X97:$X$98)-K97*$AZ$3)/Z97, 0)</f>
        <v>-246868393.58217755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250000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-0.44069508132838986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-4.4628544275524207E-4</v>
      </c>
      <c r="AI98">
        <f t="shared" si="69"/>
        <v>-4.4628544275524207E-4</v>
      </c>
      <c r="AJ98">
        <f t="shared" si="70"/>
        <v>-0.44069508132838986</v>
      </c>
      <c r="AK98">
        <f t="shared" si="92"/>
        <v>-3.0848655692987292E-2</v>
      </c>
      <c r="AL98">
        <f t="shared" si="71"/>
        <v>-0.47199002246413241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-2.4087676454941085E-8</v>
      </c>
      <c r="AR98">
        <f t="shared" si="76"/>
        <v>-2.4087676454941085E-8</v>
      </c>
      <c r="AS98">
        <f t="shared" si="77"/>
        <v>-2.3785943966234186E-5</v>
      </c>
      <c r="AT98">
        <f t="shared" si="78"/>
        <v>-1.6650160776363931E-6</v>
      </c>
      <c r="AU98">
        <f t="shared" si="79"/>
        <v>-2.547504772032552E-5</v>
      </c>
      <c r="AW98">
        <v>95</v>
      </c>
    </row>
    <row r="100" spans="5:50" x14ac:dyDescent="0.25">
      <c r="AN100" s="6">
        <f t="shared" ref="AN100:AU100" si="93">SUM(AN3:AN98)</f>
        <v>13392.999108203381</v>
      </c>
      <c r="AO100" s="6">
        <f t="shared" si="93"/>
        <v>-1339.2999108203383</v>
      </c>
      <c r="AP100" s="6">
        <f t="shared" si="93"/>
        <v>-523.35437143055174</v>
      </c>
      <c r="AQ100" s="6">
        <f t="shared" si="93"/>
        <v>-7290.1778480350913</v>
      </c>
      <c r="AR100" s="6">
        <f t="shared" si="93"/>
        <v>4240.1669779173944</v>
      </c>
      <c r="AS100" s="6">
        <f t="shared" si="93"/>
        <v>-178.23253013342887</v>
      </c>
      <c r="AT100" s="6">
        <f t="shared" si="93"/>
        <v>61.713308742582974</v>
      </c>
      <c r="AU100" s="6">
        <f t="shared" si="93"/>
        <v>4123.6477565265523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71F8-5DB5-48D7-8C9E-6374EDD5452C}">
  <sheetPr codeName="Sheet82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15978.354051822371</v>
      </c>
      <c r="K3">
        <v>1</v>
      </c>
      <c r="L3" s="2">
        <v>0</v>
      </c>
      <c r="O3">
        <f>$C$3</f>
        <v>15978.354051822371</v>
      </c>
      <c r="P3">
        <f>O3*C5</f>
        <v>1597.8354051822371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15978.354051822371</v>
      </c>
      <c r="AF3">
        <f t="shared" ref="AF3:AF34" si="4">-$Z3*P3</f>
        <v>-1597.8354051822371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14107.368904840134</v>
      </c>
      <c r="AJ3">
        <f t="shared" ref="AJ3:AJ34" si="8">AB3-AC3</f>
        <v>0</v>
      </c>
      <c r="AL3">
        <f t="shared" ref="AL3:AL34" si="9">SUM(AI3:AK3)</f>
        <v>14107.368904840134</v>
      </c>
      <c r="AN3">
        <f t="shared" ref="AN3:AN34" si="10">AE3*$K3</f>
        <v>15978.354051822371</v>
      </c>
      <c r="AO3">
        <f t="shared" ref="AO3:AO34" si="11">AF3*$K3</f>
        <v>-1597.8354051822371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14107.368904840134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14107.368904840134</v>
      </c>
      <c r="AW3">
        <v>0</v>
      </c>
      <c r="AX3">
        <f>IF(Z3&gt;0, (R3*SUMPRODUCT(K3:$K$98, X3:$X$98)-K3*$AZ$3)/Z3, 0)</f>
        <v>0</v>
      </c>
      <c r="AZ3">
        <f>C6*SUMPRODUCT(X4:X89, K4:K89)/1</f>
        <v>8611.1500361538583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250000</v>
      </c>
      <c r="S4">
        <f t="shared" si="1"/>
        <v>584.87251422212319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577.61142606536305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-603.70550000000003</v>
      </c>
      <c r="AI4">
        <f t="shared" si="7"/>
        <v>-603.70550000000003</v>
      </c>
      <c r="AJ4">
        <f t="shared" si="8"/>
        <v>-577.61142606536305</v>
      </c>
      <c r="AK4">
        <f>G4*SUM(AB4, AE4:AF4)</f>
        <v>0</v>
      </c>
      <c r="AL4">
        <f t="shared" si="9"/>
        <v>-1181.3169260653631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-563.21065397891596</v>
      </c>
      <c r="AR4">
        <f t="shared" si="14"/>
        <v>-563.21065397891596</v>
      </c>
      <c r="AS4">
        <f t="shared" si="15"/>
        <v>-538.86689622666574</v>
      </c>
      <c r="AT4">
        <f t="shared" si="16"/>
        <v>0</v>
      </c>
      <c r="AU4">
        <f t="shared" si="17"/>
        <v>-1102.0775502055817</v>
      </c>
      <c r="AW4">
        <v>1</v>
      </c>
      <c r="AX4">
        <f>IF(Z4&gt;0, (R4*SUMPRODUCT(K4:$K$98, X4:$X$98)-K4*$AZ$3)/Z4, 0)</f>
        <v>584.87251422212319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250000</v>
      </c>
      <c r="S5">
        <f t="shared" si="1"/>
        <v>701.80395238465337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577.61142606536305</v>
      </c>
      <c r="AC5">
        <f t="shared" si="2"/>
        <v>684.47594488026425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-599.99823973100354</v>
      </c>
      <c r="AI5">
        <f t="shared" si="7"/>
        <v>-624.38097306253042</v>
      </c>
      <c r="AJ5">
        <f t="shared" si="8"/>
        <v>-106.8645188149012</v>
      </c>
      <c r="AK5">
        <f>G5*SUM(AB5, AE5:AF5)</f>
        <v>23.682068468679887</v>
      </c>
      <c r="AL5">
        <f t="shared" si="9"/>
        <v>-707.56342340875176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-513.06330538327575</v>
      </c>
      <c r="AR5">
        <f t="shared" si="14"/>
        <v>-533.91317614783111</v>
      </c>
      <c r="AS5">
        <f t="shared" si="15"/>
        <v>-91.380706843319345</v>
      </c>
      <c r="AT5">
        <f t="shared" si="16"/>
        <v>20.250726622633639</v>
      </c>
      <c r="AU5">
        <f t="shared" si="17"/>
        <v>-605.04315636851686</v>
      </c>
      <c r="AW5">
        <v>2</v>
      </c>
      <c r="AX5">
        <f>IF(Z5&gt;0, (R5*SUMPRODUCT(K5:$K$98, X5:$X$98)-K5*$AZ$3)/Z5, 0)</f>
        <v>701.80395238465337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250000</v>
      </c>
      <c r="S6">
        <f t="shared" si="1"/>
        <v>926.26768448582652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684.47594488026425</v>
      </c>
      <c r="AC6">
        <f t="shared" si="2"/>
        <v>892.14857359394682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-597.82097619637614</v>
      </c>
      <c r="AI6">
        <f t="shared" si="7"/>
        <v>-621.90010009696812</v>
      </c>
      <c r="AJ6">
        <f t="shared" si="8"/>
        <v>-207.67262871368257</v>
      </c>
      <c r="AK6">
        <f>G6*SUM(AB6, AE6:AF6)</f>
        <v>40.041842775495461</v>
      </c>
      <c r="AL6">
        <f t="shared" si="9"/>
        <v>-789.53088603515528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-461.16509686804704</v>
      </c>
      <c r="AR6">
        <f t="shared" si="14"/>
        <v>-479.73997454591989</v>
      </c>
      <c r="AS6">
        <f t="shared" si="15"/>
        <v>-160.20074863704312</v>
      </c>
      <c r="AT6">
        <f t="shared" si="16"/>
        <v>30.888679115653304</v>
      </c>
      <c r="AU6">
        <f t="shared" si="17"/>
        <v>-609.05204406730979</v>
      </c>
      <c r="AW6">
        <v>3</v>
      </c>
      <c r="AX6">
        <f>IF(Z6&gt;0, (R6*SUMPRODUCT(K6:$K$98, X6:$X$98)-K6*$AZ$3)/Z6, 0)</f>
        <v>926.26768448582652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250000</v>
      </c>
      <c r="S7">
        <f t="shared" si="1"/>
        <v>1082.8214537593249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892.14857359394682</v>
      </c>
      <c r="AC7">
        <f t="shared" si="2"/>
        <v>1029.922877660204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-596.46108864669623</v>
      </c>
      <c r="AI7">
        <f t="shared" si="7"/>
        <v>-620.23977519941764</v>
      </c>
      <c r="AJ7">
        <f t="shared" si="8"/>
        <v>-137.77430406625717</v>
      </c>
      <c r="AK7">
        <f>G7*SUM(AB7, AE7:AF7)</f>
        <v>43.804494963462787</v>
      </c>
      <c r="AL7">
        <f t="shared" si="9"/>
        <v>-714.20958430221208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-418.62984803317869</v>
      </c>
      <c r="AR7">
        <f t="shared" si="14"/>
        <v>-435.31906402307658</v>
      </c>
      <c r="AS7">
        <f t="shared" si="15"/>
        <v>-96.697734474172663</v>
      </c>
      <c r="AT7">
        <f t="shared" si="16"/>
        <v>30.744451597557102</v>
      </c>
      <c r="AU7">
        <f t="shared" si="17"/>
        <v>-501.2723468996922</v>
      </c>
      <c r="AW7">
        <v>4</v>
      </c>
      <c r="AX7">
        <f>IF(Z7&gt;0, (R7*SUMPRODUCT(K7:$K$98, X7:$X$98)-K7*$AZ$3)/Z7, 0)</f>
        <v>1082.8214537593249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250000</v>
      </c>
      <c r="S8">
        <f t="shared" si="1"/>
        <v>1079.0832122841823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1029.922877660204</v>
      </c>
      <c r="AC8">
        <f t="shared" si="2"/>
        <v>1013.5352509388731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-595.0271518863517</v>
      </c>
      <c r="AI8">
        <f t="shared" si="7"/>
        <v>-618.50854885835724</v>
      </c>
      <c r="AJ8">
        <f t="shared" si="8"/>
        <v>16.387626721330889</v>
      </c>
      <c r="AK8">
        <f t="shared" ref="AK8:AK39" si="30">G8*SUM(AB8:AB8, AE8:AF8)</f>
        <v>21.937357294162343</v>
      </c>
      <c r="AL8">
        <f t="shared" si="9"/>
        <v>-580.18356484286403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-389.82864816952264</v>
      </c>
      <c r="AR8">
        <f t="shared" si="14"/>
        <v>-405.21235160172699</v>
      </c>
      <c r="AS8">
        <f t="shared" si="15"/>
        <v>10.736260271872981</v>
      </c>
      <c r="AT8">
        <f t="shared" si="16"/>
        <v>14.372134635006525</v>
      </c>
      <c r="AU8">
        <f t="shared" si="17"/>
        <v>-380.10395669484751</v>
      </c>
      <c r="AW8">
        <v>5</v>
      </c>
      <c r="AX8">
        <f>IF(Z8&gt;0, (R8*SUMPRODUCT(K8:$K$98, X8:$X$98)-K8*$AZ$3)/Z8, 0)</f>
        <v>1079.0832122841823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250000</v>
      </c>
      <c r="S9">
        <f t="shared" si="1"/>
        <v>994.48526554506941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1013.5352509388731</v>
      </c>
      <c r="AC9">
        <f t="shared" si="2"/>
        <v>922.37353594975957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-593.73299278640354</v>
      </c>
      <c r="AI9">
        <f t="shared" si="7"/>
        <v>-616.92020248941037</v>
      </c>
      <c r="AJ9">
        <f t="shared" si="8"/>
        <v>91.161714989113534</v>
      </c>
      <c r="AK9">
        <f t="shared" si="30"/>
        <v>5.979857980539351</v>
      </c>
      <c r="AL9">
        <f t="shared" si="9"/>
        <v>-519.77862951975749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-368.38790340860407</v>
      </c>
      <c r="AR9">
        <f t="shared" si="14"/>
        <v>-382.77465245601519</v>
      </c>
      <c r="AS9">
        <f t="shared" si="15"/>
        <v>56.562248458464474</v>
      </c>
      <c r="AT9">
        <f t="shared" si="16"/>
        <v>3.71026601333674</v>
      </c>
      <c r="AU9">
        <f t="shared" si="17"/>
        <v>-322.50213798421396</v>
      </c>
      <c r="AW9">
        <v>6</v>
      </c>
      <c r="AX9">
        <f>IF(Z9&gt;0, (R9*SUMPRODUCT(K9:$K$98, X9:$X$98)-K9*$AZ$3)/Z9, 0)</f>
        <v>994.48526554506941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250000</v>
      </c>
      <c r="S10">
        <f t="shared" si="1"/>
        <v>904.30778421103798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922.37353594975957</v>
      </c>
      <c r="AC10">
        <f t="shared" si="2"/>
        <v>828.20036650797101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-593.61784245555202</v>
      </c>
      <c r="AI10">
        <f t="shared" si="7"/>
        <v>-616.51381827728324</v>
      </c>
      <c r="AJ10">
        <f t="shared" si="8"/>
        <v>94.173169441788559</v>
      </c>
      <c r="AK10">
        <f t="shared" si="30"/>
        <v>3.7817314973940146</v>
      </c>
      <c r="AL10">
        <f t="shared" si="9"/>
        <v>-518.55891733810063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-349.41320289364023</v>
      </c>
      <c r="AR10">
        <f t="shared" si="14"/>
        <v>-362.89014996813029</v>
      </c>
      <c r="AS10">
        <f t="shared" si="15"/>
        <v>55.431872844631791</v>
      </c>
      <c r="AT10">
        <f t="shared" si="16"/>
        <v>2.2259892147482838</v>
      </c>
      <c r="AU10">
        <f t="shared" si="17"/>
        <v>-305.23228790875021</v>
      </c>
      <c r="AW10">
        <v>7</v>
      </c>
      <c r="AX10">
        <f>IF(Z10&gt;0, (R10*SUMPRODUCT(K10:$K$98, X10:$X$98)-K10*$AZ$3)/Z10, 0)</f>
        <v>904.30778421103798</v>
      </c>
    </row>
    <row r="11" spans="1:52" x14ac:dyDescent="0.25">
      <c r="A11" t="s">
        <v>33</v>
      </c>
      <c r="C11" s="26">
        <f>AU91</f>
        <v>4908.9580004660875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250000</v>
      </c>
      <c r="S11">
        <f t="shared" si="1"/>
        <v>808.53080423606355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828.20036650797101</v>
      </c>
      <c r="AC11">
        <f t="shared" si="2"/>
        <v>731.1607903753993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-593.18665199183079</v>
      </c>
      <c r="AI11">
        <f t="shared" si="7"/>
        <v>-615.7943493901455</v>
      </c>
      <c r="AJ11">
        <f t="shared" si="8"/>
        <v>97.03957613257171</v>
      </c>
      <c r="AK11">
        <f t="shared" si="30"/>
        <v>1.9876808796191303</v>
      </c>
      <c r="AL11">
        <f t="shared" si="9"/>
        <v>-516.76709237795467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-331.77441762750027</v>
      </c>
      <c r="AR11">
        <f t="shared" si="14"/>
        <v>-344.41909803802292</v>
      </c>
      <c r="AS11">
        <f t="shared" si="15"/>
        <v>54.27507303156046</v>
      </c>
      <c r="AT11">
        <f t="shared" si="16"/>
        <v>1.1117270829520223</v>
      </c>
      <c r="AU11">
        <f t="shared" si="17"/>
        <v>-289.03229792351044</v>
      </c>
      <c r="AW11">
        <v>8</v>
      </c>
      <c r="AX11">
        <f>IF(Z11&gt;0, (R11*SUMPRODUCT(K11:$K$98, X11:$X$98)-K11*$AZ$3)/Z11, 0)</f>
        <v>808.53080423606355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250000</v>
      </c>
      <c r="S12">
        <f t="shared" si="1"/>
        <v>715.38385235890064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731.1607903753993</v>
      </c>
      <c r="AC12">
        <f t="shared" si="2"/>
        <v>638.75917299722369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-593.6745164481614</v>
      </c>
      <c r="AI12">
        <f t="shared" si="7"/>
        <v>-615.99676942084818</v>
      </c>
      <c r="AJ12">
        <f t="shared" si="8"/>
        <v>92.401617378175615</v>
      </c>
      <c r="AK12">
        <f t="shared" si="30"/>
        <v>1.6816698178634184</v>
      </c>
      <c r="AL12">
        <f t="shared" si="9"/>
        <v>-521.91348222480917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-315.5443166696374</v>
      </c>
      <c r="AR12">
        <f t="shared" si="14"/>
        <v>-327.40883142586119</v>
      </c>
      <c r="AS12">
        <f t="shared" si="15"/>
        <v>49.112441930647762</v>
      </c>
      <c r="AT12">
        <f t="shared" si="16"/>
        <v>0.89382538552671831</v>
      </c>
      <c r="AU12">
        <f t="shared" si="17"/>
        <v>-277.40256410968669</v>
      </c>
      <c r="AW12">
        <v>9</v>
      </c>
      <c r="AX12">
        <f>IF(Z12&gt;0, (R12*SUMPRODUCT(K12:$K$98, X12:$X$98)-K12*$AZ$3)/Z12, 0)</f>
        <v>715.38385235890064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250000</v>
      </c>
      <c r="S13">
        <f t="shared" si="1"/>
        <v>623.25447234028945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638.75917299722369</v>
      </c>
      <c r="AC13">
        <f t="shared" si="2"/>
        <v>549.45033628318106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-594.63914860145735</v>
      </c>
      <c r="AI13">
        <f t="shared" si="7"/>
        <v>-616.67871512955708</v>
      </c>
      <c r="AJ13">
        <f t="shared" si="8"/>
        <v>89.308836714042627</v>
      </c>
      <c r="AK13">
        <f t="shared" si="30"/>
        <v>1.2775183459944475</v>
      </c>
      <c r="AL13">
        <f t="shared" si="9"/>
        <v>-526.09236006952005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-300.43443813101908</v>
      </c>
      <c r="AR13">
        <f t="shared" si="14"/>
        <v>-311.56966998061046</v>
      </c>
      <c r="AS13">
        <f t="shared" si="15"/>
        <v>45.122239666567026</v>
      </c>
      <c r="AT13">
        <f t="shared" si="16"/>
        <v>0.64545112339744459</v>
      </c>
      <c r="AU13">
        <f t="shared" si="17"/>
        <v>-265.80197919064602</v>
      </c>
      <c r="AW13">
        <v>10</v>
      </c>
      <c r="AX13">
        <f>IF(Z13&gt;0, (R13*SUMPRODUCT(K13:$K$98, X13:$X$98)-K13*$AZ$3)/Z13, 0)</f>
        <v>623.25447234028945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250000</v>
      </c>
      <c r="S14">
        <f t="shared" si="1"/>
        <v>532.27473520641558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549.45033628318106</v>
      </c>
      <c r="AC14">
        <f t="shared" si="2"/>
        <v>463.28224488559499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-596.25733087288472</v>
      </c>
      <c r="AI14">
        <f t="shared" si="7"/>
        <v>-618.01687600261619</v>
      </c>
      <c r="AJ14">
        <f t="shared" si="8"/>
        <v>86.168091397586068</v>
      </c>
      <c r="AK14">
        <f t="shared" si="30"/>
        <v>0.98901060530972584</v>
      </c>
      <c r="AL14">
        <f t="shared" si="9"/>
        <v>-530.85977399972035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-286.4156737946887</v>
      </c>
      <c r="AR14">
        <f t="shared" si="14"/>
        <v>-296.8679977446086</v>
      </c>
      <c r="AS14">
        <f t="shared" si="15"/>
        <v>41.391343434070755</v>
      </c>
      <c r="AT14">
        <f t="shared" si="16"/>
        <v>0.47507699149826904</v>
      </c>
      <c r="AU14">
        <f t="shared" si="17"/>
        <v>-255.00157731903954</v>
      </c>
      <c r="AW14">
        <v>11</v>
      </c>
      <c r="AX14">
        <f>IF(Z14&gt;0, (R14*SUMPRODUCT(K14:$K$98, X14:$X$98)-K14*$AZ$3)/Z14, 0)</f>
        <v>532.27473520641558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250000</v>
      </c>
      <c r="S15">
        <f t="shared" si="1"/>
        <v>452.89004260276982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463.28224488559499</v>
      </c>
      <c r="AC15">
        <f t="shared" si="2"/>
        <v>389.16151790968752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-598.30328162796377</v>
      </c>
      <c r="AI15">
        <f t="shared" si="7"/>
        <v>-619.78540097823509</v>
      </c>
      <c r="AJ15">
        <f t="shared" si="8"/>
        <v>74.120726975907473</v>
      </c>
      <c r="AK15">
        <f t="shared" si="30"/>
        <v>1.8994572040309396</v>
      </c>
      <c r="AL15">
        <f t="shared" si="9"/>
        <v>-543.76521679829671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-272.64819099621633</v>
      </c>
      <c r="AR15">
        <f t="shared" si="14"/>
        <v>-282.43764253270035</v>
      </c>
      <c r="AS15">
        <f t="shared" si="15"/>
        <v>33.77698693264378</v>
      </c>
      <c r="AT15">
        <f t="shared" si="16"/>
        <v>0.86558704666406372</v>
      </c>
      <c r="AU15">
        <f t="shared" si="17"/>
        <v>-247.7950685533925</v>
      </c>
      <c r="AW15">
        <v>12</v>
      </c>
      <c r="AX15">
        <f>IF(Z15&gt;0, (R15*SUMPRODUCT(K15:$K$98, X15:$X$98)-K15*$AZ$3)/Z15, 0)</f>
        <v>452.89004260276982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250000</v>
      </c>
      <c r="S16">
        <f t="shared" si="1"/>
        <v>387.22537014499159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389.16151790968752</v>
      </c>
      <c r="AC16">
        <f t="shared" si="2"/>
        <v>328.47748343474404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-601.72490406077623</v>
      </c>
      <c r="AI16">
        <f t="shared" si="7"/>
        <v>-622.9320297271388</v>
      </c>
      <c r="AJ16">
        <f t="shared" si="8"/>
        <v>60.684034474943473</v>
      </c>
      <c r="AK16">
        <f t="shared" si="30"/>
        <v>2.7630467771587814</v>
      </c>
      <c r="AL16">
        <f t="shared" si="9"/>
        <v>-559.4849484750365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-259.39592494814661</v>
      </c>
      <c r="AR16">
        <f t="shared" si="14"/>
        <v>-268.53804610782203</v>
      </c>
      <c r="AS16">
        <f t="shared" si="15"/>
        <v>26.160112612894721</v>
      </c>
      <c r="AT16">
        <f t="shared" si="16"/>
        <v>1.1911141945418071</v>
      </c>
      <c r="AU16">
        <f t="shared" si="17"/>
        <v>-241.18681930038548</v>
      </c>
      <c r="AW16">
        <v>13</v>
      </c>
      <c r="AX16">
        <f>IF(Z16&gt;0, (R16*SUMPRODUCT(K16:$K$98, X16:$X$98)-K16*$AZ$3)/Z16, 0)</f>
        <v>387.22537014499159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250000</v>
      </c>
      <c r="S17">
        <f t="shared" si="1"/>
        <v>348.36610384006639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328.47748343474404</v>
      </c>
      <c r="AC17">
        <f t="shared" si="2"/>
        <v>291.7132631882323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-606.65273338202132</v>
      </c>
      <c r="AI17">
        <f t="shared" si="7"/>
        <v>-627.5871225183821</v>
      </c>
      <c r="AJ17">
        <f t="shared" si="8"/>
        <v>36.764220246511741</v>
      </c>
      <c r="AK17">
        <f t="shared" si="30"/>
        <v>4.5329892713994679</v>
      </c>
      <c r="AL17">
        <f t="shared" si="9"/>
        <v>-586.28991300047085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-245.83591771326249</v>
      </c>
      <c r="AR17">
        <f t="shared" si="14"/>
        <v>-254.31923029377796</v>
      </c>
      <c r="AS17">
        <f t="shared" si="15"/>
        <v>14.898088026288232</v>
      </c>
      <c r="AT17">
        <f t="shared" si="16"/>
        <v>1.8369184150978171</v>
      </c>
      <c r="AU17">
        <f t="shared" si="17"/>
        <v>-237.58422385239189</v>
      </c>
      <c r="AW17">
        <v>14</v>
      </c>
      <c r="AX17">
        <f>IF(Z17&gt;0, (R17*SUMPRODUCT(K17:$K$98, X17:$X$98)-K17*$AZ$3)/Z17, 0)</f>
        <v>348.36610384006639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250000</v>
      </c>
      <c r="S18">
        <f t="shared" si="1"/>
        <v>337.58627348587208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291.7132631882323</v>
      </c>
      <c r="AC18">
        <f t="shared" si="2"/>
        <v>279.03337467217807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-611.88581712551297</v>
      </c>
      <c r="AI18">
        <f t="shared" si="7"/>
        <v>-632.54967378879758</v>
      </c>
      <c r="AJ18">
        <f t="shared" si="8"/>
        <v>12.679888516054234</v>
      </c>
      <c r="AK18">
        <f t="shared" si="30"/>
        <v>6.3010064848658178</v>
      </c>
      <c r="AL18">
        <f t="shared" si="9"/>
        <v>-613.56877878787748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-231.38907965156372</v>
      </c>
      <c r="AR18">
        <f t="shared" si="14"/>
        <v>-239.20326759569852</v>
      </c>
      <c r="AS18">
        <f t="shared" si="15"/>
        <v>4.794992221910559</v>
      </c>
      <c r="AT18">
        <f t="shared" si="16"/>
        <v>2.3827715083524605</v>
      </c>
      <c r="AU18">
        <f t="shared" si="17"/>
        <v>-232.0255038654355</v>
      </c>
      <c r="AW18">
        <v>15</v>
      </c>
      <c r="AX18">
        <f>IF(Z18&gt;0, (R18*SUMPRODUCT(K18:$K$98, X18:$X$98)-K18*$AZ$3)/Z18, 0)</f>
        <v>337.58627348587208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250000</v>
      </c>
      <c r="S19">
        <f t="shared" si="1"/>
        <v>327.53153486200358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279.03337467217807</v>
      </c>
      <c r="AC19">
        <f t="shared" si="2"/>
        <v>267.2055069792209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-618.15017998522671</v>
      </c>
      <c r="AI19">
        <f t="shared" si="7"/>
        <v>-638.54558306387992</v>
      </c>
      <c r="AJ19">
        <f t="shared" si="8"/>
        <v>11.82786769295717</v>
      </c>
      <c r="AK19">
        <f t="shared" si="30"/>
        <v>6.2224442551895711</v>
      </c>
      <c r="AL19">
        <f t="shared" si="9"/>
        <v>-620.4952711157332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-217.99682374904143</v>
      </c>
      <c r="AR19">
        <f t="shared" si="14"/>
        <v>-225.18946598095678</v>
      </c>
      <c r="AS19">
        <f t="shared" si="15"/>
        <v>4.171215462317245</v>
      </c>
      <c r="AT19">
        <f t="shared" si="16"/>
        <v>2.1944070025494691</v>
      </c>
      <c r="AU19">
        <f t="shared" si="17"/>
        <v>-218.82384351609008</v>
      </c>
      <c r="AW19">
        <v>16</v>
      </c>
      <c r="AX19">
        <f>IF(Z19&gt;0, (R19*SUMPRODUCT(K19:$K$98, X19:$X$98)-K19*$AZ$3)/Z19, 0)</f>
        <v>327.53153486200358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250000</v>
      </c>
      <c r="S20">
        <f t="shared" si="1"/>
        <v>255.37191686016328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267.2055069792209</v>
      </c>
      <c r="AC20">
        <f t="shared" si="2"/>
        <v>205.61451606928858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-625.2114955366676</v>
      </c>
      <c r="AI20">
        <f t="shared" si="7"/>
        <v>-645.34042343498061</v>
      </c>
      <c r="AJ20">
        <f t="shared" si="8"/>
        <v>61.590990909932316</v>
      </c>
      <c r="AK20">
        <f t="shared" si="30"/>
        <v>1.1489836800106499</v>
      </c>
      <c r="AL20">
        <f t="shared" si="9"/>
        <v>-582.60044884503759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-209.13124070711982</v>
      </c>
      <c r="AR20">
        <f t="shared" si="14"/>
        <v>-215.86430255183996</v>
      </c>
      <c r="AS20">
        <f t="shared" si="15"/>
        <v>20.601988986652689</v>
      </c>
      <c r="AT20">
        <f t="shared" si="16"/>
        <v>0.38433135709797106</v>
      </c>
      <c r="AU20">
        <f t="shared" si="17"/>
        <v>-194.87798220808929</v>
      </c>
      <c r="AW20">
        <v>17</v>
      </c>
      <c r="AX20">
        <f>IF(Z20&gt;0, (R20*SUMPRODUCT(K20:$K$98, X20:$X$98)-K20*$AZ$3)/Z20, 0)</f>
        <v>255.37191686016328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250000</v>
      </c>
      <c r="S21">
        <f t="shared" si="1"/>
        <v>173.45136941554918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205.61451606928858</v>
      </c>
      <c r="AC21">
        <f t="shared" si="2"/>
        <v>137.81909433166766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-634.11718721641751</v>
      </c>
      <c r="AI21">
        <f t="shared" si="7"/>
        <v>-653.98141411702579</v>
      </c>
      <c r="AJ21">
        <f t="shared" si="8"/>
        <v>67.795421737620927</v>
      </c>
      <c r="AK21">
        <f t="shared" si="30"/>
        <v>0.32898322571086175</v>
      </c>
      <c r="AL21">
        <f t="shared" si="9"/>
        <v>-585.85700915369398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-201.70232599906154</v>
      </c>
      <c r="AR21">
        <f t="shared" si="14"/>
        <v>-208.02081231483834</v>
      </c>
      <c r="AS21">
        <f t="shared" si="15"/>
        <v>21.564616970236006</v>
      </c>
      <c r="AT21">
        <f t="shared" si="16"/>
        <v>0.10464419381509091</v>
      </c>
      <c r="AU21">
        <f t="shared" si="17"/>
        <v>-186.35155115078726</v>
      </c>
      <c r="AW21">
        <v>18</v>
      </c>
      <c r="AX21">
        <f>IF(Z21&gt;0, (R21*SUMPRODUCT(K21:$K$98, X21:$X$98)-K21*$AZ$3)/Z21, 0)</f>
        <v>173.45136941554918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250000</v>
      </c>
      <c r="S22">
        <f t="shared" si="1"/>
        <v>150.11704297947378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137.81909433166766</v>
      </c>
      <c r="AC22">
        <f t="shared" si="2"/>
        <v>117.69819167155765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-645.13804545727635</v>
      </c>
      <c r="AI22">
        <f t="shared" si="7"/>
        <v>-664.73911628433279</v>
      </c>
      <c r="AJ22">
        <f t="shared" si="8"/>
        <v>20.120902660110005</v>
      </c>
      <c r="AK22">
        <f t="shared" si="30"/>
        <v>2.8942009809650209</v>
      </c>
      <c r="AL22">
        <f t="shared" si="9"/>
        <v>-641.72401264325777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-191.60399729438217</v>
      </c>
      <c r="AR22">
        <f t="shared" si="14"/>
        <v>-197.42545449747163</v>
      </c>
      <c r="AS22">
        <f t="shared" si="15"/>
        <v>5.9758456441917502</v>
      </c>
      <c r="AT22">
        <f t="shared" si="16"/>
        <v>0.85956870910187855</v>
      </c>
      <c r="AU22">
        <f t="shared" si="17"/>
        <v>-190.590040144178</v>
      </c>
      <c r="AW22">
        <v>19</v>
      </c>
      <c r="AX22">
        <f>IF(Z22&gt;0, (R22*SUMPRODUCT(K22:$K$98, X22:$X$98)-K22*$AZ$3)/Z22, 0)</f>
        <v>150.11704297947378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250000</v>
      </c>
      <c r="S23">
        <f t="shared" si="1"/>
        <v>258.68346325150321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117.69819167155765</v>
      </c>
      <c r="AC23">
        <f t="shared" si="2"/>
        <v>200.11042678001692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-657.46323390600082</v>
      </c>
      <c r="AI23">
        <f t="shared" si="7"/>
        <v>-676.80254770139607</v>
      </c>
      <c r="AJ23">
        <f t="shared" si="8"/>
        <v>-82.412235108459271</v>
      </c>
      <c r="AK23">
        <f t="shared" si="30"/>
        <v>8.238873417009037</v>
      </c>
      <c r="AL23">
        <f t="shared" si="9"/>
        <v>-750.97590939284635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-174.34333929646363</v>
      </c>
      <c r="AR23">
        <f t="shared" si="14"/>
        <v>-179.47165731169341</v>
      </c>
      <c r="AS23">
        <f t="shared" si="15"/>
        <v>-21.853730409126236</v>
      </c>
      <c r="AT23">
        <f t="shared" si="16"/>
        <v>2.1847498528983689</v>
      </c>
      <c r="AU23">
        <f t="shared" si="17"/>
        <v>-199.14063786792127</v>
      </c>
      <c r="AW23">
        <v>20</v>
      </c>
      <c r="AX23">
        <f>IF(Z23&gt;0, (R23*SUMPRODUCT(K23:$K$98, X23:$X$98)-K23*$AZ$3)/Z23, 0)</f>
        <v>258.68346325150321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250000</v>
      </c>
      <c r="S24">
        <f t="shared" si="1"/>
        <v>354.35392588082135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200.11042678001692</v>
      </c>
      <c r="AC24">
        <f t="shared" si="2"/>
        <v>270.42443784323382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-672.24325021914785</v>
      </c>
      <c r="AI24">
        <f t="shared" si="7"/>
        <v>-691.32194655156729</v>
      </c>
      <c r="AJ24">
        <f t="shared" si="8"/>
        <v>-70.314011063216896</v>
      </c>
      <c r="AK24">
        <f t="shared" si="30"/>
        <v>14.007729874601186</v>
      </c>
      <c r="AL24">
        <f t="shared" si="9"/>
        <v>-747.62822774018298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-159.16307317186983</v>
      </c>
      <c r="AR24">
        <f t="shared" si="14"/>
        <v>-163.68022368158611</v>
      </c>
      <c r="AS24">
        <f t="shared" si="15"/>
        <v>-16.647834075260878</v>
      </c>
      <c r="AT24">
        <f t="shared" si="16"/>
        <v>3.3165276620867901</v>
      </c>
      <c r="AU24">
        <f t="shared" si="17"/>
        <v>-177.01153009476019</v>
      </c>
      <c r="AW24">
        <v>21</v>
      </c>
      <c r="AX24">
        <f>IF(Z24&gt;0, (R24*SUMPRODUCT(K24:$K$98, X24:$X$98)-K24*$AZ$3)/Z24, 0)</f>
        <v>354.35392588082135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250000</v>
      </c>
      <c r="S25">
        <f t="shared" si="1"/>
        <v>437.9964184261529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270.42443784323382</v>
      </c>
      <c r="AC25">
        <f t="shared" si="2"/>
        <v>329.70542749250876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-689.52545359352973</v>
      </c>
      <c r="AI25">
        <f t="shared" si="7"/>
        <v>-708.34441041726564</v>
      </c>
      <c r="AJ25">
        <f t="shared" si="8"/>
        <v>-59.280989649274943</v>
      </c>
      <c r="AK25">
        <f t="shared" si="30"/>
        <v>18.929710649026369</v>
      </c>
      <c r="AL25">
        <f t="shared" si="9"/>
        <v>-748.69568941751425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-145.76328449081907</v>
      </c>
      <c r="AR25">
        <f t="shared" si="14"/>
        <v>-149.74154655935135</v>
      </c>
      <c r="AS25">
        <f t="shared" si="15"/>
        <v>-12.531795184805993</v>
      </c>
      <c r="AT25">
        <f t="shared" si="16"/>
        <v>4.0016750422812963</v>
      </c>
      <c r="AU25">
        <f t="shared" si="17"/>
        <v>-158.27166670187606</v>
      </c>
      <c r="AW25">
        <v>22</v>
      </c>
      <c r="AX25">
        <f>IF(Z25&gt;0, (R25*SUMPRODUCT(K25:$K$98, X25:$X$98)-K25*$AZ$3)/Z25, 0)</f>
        <v>437.9964184261529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250000</v>
      </c>
      <c r="S26">
        <f t="shared" si="1"/>
        <v>510.48006109389036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329.70542749250876</v>
      </c>
      <c r="AC26">
        <f t="shared" si="2"/>
        <v>378.98148480628242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-707.13999247128936</v>
      </c>
      <c r="AI26">
        <f t="shared" si="7"/>
        <v>-725.70004572754078</v>
      </c>
      <c r="AJ26">
        <f t="shared" si="8"/>
        <v>-49.276057313773663</v>
      </c>
      <c r="AK26">
        <f t="shared" si="30"/>
        <v>23.079379924475614</v>
      </c>
      <c r="AL26">
        <f t="shared" si="9"/>
        <v>-751.89672311683887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-133.4704792780756</v>
      </c>
      <c r="AR26">
        <f t="shared" si="14"/>
        <v>-136.97363173715402</v>
      </c>
      <c r="AS26">
        <f t="shared" si="15"/>
        <v>-9.3007029111994726</v>
      </c>
      <c r="AT26">
        <f t="shared" si="16"/>
        <v>4.3561613439443887</v>
      </c>
      <c r="AU26">
        <f t="shared" si="17"/>
        <v>-141.91817330440912</v>
      </c>
      <c r="AW26">
        <v>23</v>
      </c>
      <c r="AX26">
        <f>IF(Z26&gt;0, (R26*SUMPRODUCT(K26:$K$98, X26:$X$98)-K26*$AZ$3)/Z26, 0)</f>
        <v>510.48006109389036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250000</v>
      </c>
      <c r="S27">
        <f t="shared" si="1"/>
        <v>573.23894927597939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378.98148480628242</v>
      </c>
      <c r="AC27">
        <f t="shared" si="2"/>
        <v>419.65327499659315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-726.05146573342779</v>
      </c>
      <c r="AI27">
        <f t="shared" si="7"/>
        <v>-744.35331331054329</v>
      </c>
      <c r="AJ27">
        <f t="shared" si="8"/>
        <v>-40.67179019031073</v>
      </c>
      <c r="AK27">
        <f t="shared" si="30"/>
        <v>26.528703936439772</v>
      </c>
      <c r="AL27">
        <f t="shared" si="9"/>
        <v>-758.49639956441422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-122.35710818998777</v>
      </c>
      <c r="AR27">
        <f t="shared" si="14"/>
        <v>-125.44140902781842</v>
      </c>
      <c r="AS27">
        <f t="shared" si="15"/>
        <v>-6.8541733850358559</v>
      </c>
      <c r="AT27">
        <f t="shared" si="16"/>
        <v>4.4707237033288854</v>
      </c>
      <c r="AU27">
        <f t="shared" si="17"/>
        <v>-127.82485870952539</v>
      </c>
      <c r="AW27">
        <v>24</v>
      </c>
      <c r="AX27">
        <f>IF(Z27&gt;0, (R27*SUMPRODUCT(K27:$K$98, X27:$X$98)-K27*$AZ$3)/Z27, 0)</f>
        <v>573.23894927597939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250000</v>
      </c>
      <c r="S28">
        <f t="shared" si="1"/>
        <v>627.32304663762955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419.65327499659315</v>
      </c>
      <c r="AC28">
        <f t="shared" si="2"/>
        <v>452.7803359748072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-746.83489221099171</v>
      </c>
      <c r="AI28">
        <f t="shared" si="7"/>
        <v>-764.87903782311503</v>
      </c>
      <c r="AJ28">
        <f t="shared" si="8"/>
        <v>-33.127060978214047</v>
      </c>
      <c r="AK28">
        <f t="shared" si="30"/>
        <v>29.375729249761523</v>
      </c>
      <c r="AL28">
        <f t="shared" si="9"/>
        <v>-768.63036955156747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-112.37465595353741</v>
      </c>
      <c r="AR28">
        <f t="shared" si="14"/>
        <v>-115.08972012138167</v>
      </c>
      <c r="AS28">
        <f t="shared" si="15"/>
        <v>-4.984558326081741</v>
      </c>
      <c r="AT28">
        <f t="shared" si="16"/>
        <v>4.4201034288226744</v>
      </c>
      <c r="AU28">
        <f t="shared" si="17"/>
        <v>-115.65417501864073</v>
      </c>
      <c r="AW28">
        <v>25</v>
      </c>
      <c r="AX28">
        <f>IF(Z28&gt;0, (R28*SUMPRODUCT(K28:$K$98, X28:$X$98)-K28*$AZ$3)/Z28, 0)</f>
        <v>627.32304663762955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250000</v>
      </c>
      <c r="S29">
        <f t="shared" si="1"/>
        <v>673.59133945346696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452.7803359748072</v>
      </c>
      <c r="AC29">
        <f t="shared" si="2"/>
        <v>479.23083106430755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-772.95580249633144</v>
      </c>
      <c r="AI29">
        <f t="shared" si="7"/>
        <v>-790.74221107208382</v>
      </c>
      <c r="AJ29">
        <f t="shared" si="8"/>
        <v>-26.45049508950035</v>
      </c>
      <c r="AK29">
        <f t="shared" si="30"/>
        <v>31.694623518236508</v>
      </c>
      <c r="AL29">
        <f t="shared" si="9"/>
        <v>-785.49808264334763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-103.8437622352252</v>
      </c>
      <c r="AR29">
        <f t="shared" si="14"/>
        <v>-106.23330065022115</v>
      </c>
      <c r="AS29">
        <f t="shared" si="15"/>
        <v>-3.5535264942798621</v>
      </c>
      <c r="AT29">
        <f t="shared" si="16"/>
        <v>4.2580558139717821</v>
      </c>
      <c r="AU29">
        <f t="shared" si="17"/>
        <v>-105.52877133052922</v>
      </c>
      <c r="AW29">
        <v>26</v>
      </c>
      <c r="AX29">
        <f>IF(Z29&gt;0, (R29*SUMPRODUCT(K29:$K$98, X29:$X$98)-K29*$AZ$3)/Z29, 0)</f>
        <v>673.59133945346696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250000</v>
      </c>
      <c r="S30">
        <f t="shared" si="1"/>
        <v>712.18026621167553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479.23083106430755</v>
      </c>
      <c r="AC30">
        <f t="shared" si="2"/>
        <v>499.3380965460799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-800.43623134792665</v>
      </c>
      <c r="AI30">
        <f t="shared" si="7"/>
        <v>-817.96473221478675</v>
      </c>
      <c r="AJ30">
        <f t="shared" si="8"/>
        <v>-20.107265481772345</v>
      </c>
      <c r="AK30">
        <f t="shared" si="30"/>
        <v>33.546158174501535</v>
      </c>
      <c r="AL30">
        <f t="shared" si="9"/>
        <v>-804.52583952205748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-96.013979047458804</v>
      </c>
      <c r="AR30">
        <f t="shared" si="14"/>
        <v>-98.116558927095113</v>
      </c>
      <c r="AS30">
        <f t="shared" si="15"/>
        <v>-2.4119080209768944</v>
      </c>
      <c r="AT30">
        <f t="shared" si="16"/>
        <v>4.0239309540815826</v>
      </c>
      <c r="AU30">
        <f t="shared" si="17"/>
        <v>-96.504535993990416</v>
      </c>
      <c r="AW30">
        <v>27</v>
      </c>
      <c r="AX30">
        <f>IF(Z30&gt;0, (R30*SUMPRODUCT(K30:$K$98, X30:$X$98)-K30*$AZ$3)/Z30, 0)</f>
        <v>712.18026621167553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250000</v>
      </c>
      <c r="S31">
        <f t="shared" si="1"/>
        <v>744.03266551808269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499.3380965460799</v>
      </c>
      <c r="AC31">
        <f t="shared" si="2"/>
        <v>513.99467796022657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-826.47582727279951</v>
      </c>
      <c r="AI31">
        <f t="shared" si="7"/>
        <v>-843.74639554826376</v>
      </c>
      <c r="AJ31">
        <f t="shared" si="8"/>
        <v>-14.656581414146672</v>
      </c>
      <c r="AK31">
        <f t="shared" si="30"/>
        <v>34.953666758225594</v>
      </c>
      <c r="AL31">
        <f t="shared" si="9"/>
        <v>-823.44931020418483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-88.515609247146401</v>
      </c>
      <c r="AR31">
        <f t="shared" si="14"/>
        <v>-90.36528811554308</v>
      </c>
      <c r="AS31">
        <f t="shared" si="15"/>
        <v>-1.5697207232721353</v>
      </c>
      <c r="AT31">
        <f t="shared" si="16"/>
        <v>3.7435397460267543</v>
      </c>
      <c r="AU31">
        <f t="shared" si="17"/>
        <v>-88.191469092788466</v>
      </c>
      <c r="AW31">
        <v>28</v>
      </c>
      <c r="AX31">
        <f>IF(Z31&gt;0, (R31*SUMPRODUCT(K31:$K$98, X31:$X$98)-K31*$AZ$3)/Z31, 0)</f>
        <v>744.03266551808269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250000</v>
      </c>
      <c r="S32">
        <f t="shared" si="1"/>
        <v>770.45883379966233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513.99467796022657</v>
      </c>
      <c r="AC32">
        <f t="shared" si="2"/>
        <v>524.29206912522795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-855.30261480928903</v>
      </c>
      <c r="AI32">
        <f t="shared" si="7"/>
        <v>-872.31494714051769</v>
      </c>
      <c r="AJ32">
        <f t="shared" si="8"/>
        <v>-10.297391165001386</v>
      </c>
      <c r="AK32">
        <f t="shared" si="30"/>
        <v>35.979627457215862</v>
      </c>
      <c r="AL32">
        <f t="shared" si="9"/>
        <v>-846.63271084830319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-81.788357028218527</v>
      </c>
      <c r="AR32">
        <f t="shared" si="14"/>
        <v>-83.415162192259189</v>
      </c>
      <c r="AS32">
        <f t="shared" si="15"/>
        <v>-0.98468856575417751</v>
      </c>
      <c r="AT32">
        <f t="shared" si="16"/>
        <v>3.4405537470141101</v>
      </c>
      <c r="AU32">
        <f t="shared" si="17"/>
        <v>-80.959297010999265</v>
      </c>
      <c r="AW32">
        <v>29</v>
      </c>
      <c r="AX32">
        <f>IF(Z32&gt;0, (R32*SUMPRODUCT(K32:$K$98, X32:$X$98)-K32*$AZ$3)/Z32, 0)</f>
        <v>770.45883379966233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250000</v>
      </c>
      <c r="S33">
        <f t="shared" si="1"/>
        <v>791.96000776569826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524.29206912522795</v>
      </c>
      <c r="AC33">
        <f t="shared" si="2"/>
        <v>530.72960532214086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-885.34576190572477</v>
      </c>
      <c r="AI33">
        <f t="shared" si="7"/>
        <v>-902.09943633745058</v>
      </c>
      <c r="AJ33">
        <f t="shared" si="8"/>
        <v>-6.4375361969129017</v>
      </c>
      <c r="AK33">
        <f t="shared" si="30"/>
        <v>36.700444838765961</v>
      </c>
      <c r="AL33">
        <f t="shared" si="9"/>
        <v>-871.83652769559751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-75.590387974961885</v>
      </c>
      <c r="AR33">
        <f t="shared" si="14"/>
        <v>-77.020808500807476</v>
      </c>
      <c r="AS33">
        <f t="shared" si="15"/>
        <v>-0.54963369077416302</v>
      </c>
      <c r="AT33">
        <f t="shared" si="16"/>
        <v>3.1334660237650911</v>
      </c>
      <c r="AU33">
        <f t="shared" si="17"/>
        <v>-74.436976167816553</v>
      </c>
      <c r="AW33">
        <v>30</v>
      </c>
      <c r="AX33">
        <f>IF(Z33&gt;0, (R33*SUMPRODUCT(K33:$K$98, X33:$X$98)-K33*$AZ$3)/Z33, 0)</f>
        <v>791.96000776569826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250000</v>
      </c>
      <c r="S34">
        <f t="shared" si="1"/>
        <v>809.24022314317074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530.72960532214086</v>
      </c>
      <c r="AC34">
        <f t="shared" si="2"/>
        <v>533.91233629818908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-918.90335725361888</v>
      </c>
      <c r="AI34">
        <f t="shared" si="7"/>
        <v>-935.39760460530204</v>
      </c>
      <c r="AJ34">
        <f t="shared" si="8"/>
        <v>-3.1827309760482194</v>
      </c>
      <c r="AK34">
        <f t="shared" si="30"/>
        <v>37.151072372549862</v>
      </c>
      <c r="AL34">
        <f t="shared" si="9"/>
        <v>-901.42926320880042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-70.049570577598644</v>
      </c>
      <c r="AR34">
        <f t="shared" si="14"/>
        <v>-71.306955192493675</v>
      </c>
      <c r="AS34">
        <f t="shared" si="15"/>
        <v>-0.24262501206061529</v>
      </c>
      <c r="AT34">
        <f t="shared" si="16"/>
        <v>2.8320896268922167</v>
      </c>
      <c r="AU34">
        <f t="shared" si="17"/>
        <v>-68.717490577662076</v>
      </c>
      <c r="AW34">
        <v>31</v>
      </c>
      <c r="AX34">
        <f>IF(Z34&gt;0, (R34*SUMPRODUCT(K34:$K$98, X34:$X$98)-K34*$AZ$3)/Z34, 0)</f>
        <v>809.24022314317074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822.67474217443021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533.91233629818908</v>
      </c>
      <c r="AC35">
        <f t="shared" ref="AC35:AC66" si="33">S35*Z35</f>
        <v>534.19590764113548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-957.96048504483599</v>
      </c>
      <c r="AI35">
        <f t="shared" ref="AI35:AI66" si="38">SUM(AE35:AH35)</f>
        <v>-974.19399387449778</v>
      </c>
      <c r="AJ35">
        <f t="shared" ref="AJ35:AJ66" si="39">AB35-AC35</f>
        <v>-0.28357134294640218</v>
      </c>
      <c r="AK35">
        <f t="shared" si="30"/>
        <v>37.373863540873238</v>
      </c>
      <c r="AL35">
        <f t="shared" ref="AL35:AL66" si="40">SUM(AI35:AK35)</f>
        <v>-937.10370167657095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-65.20264469714003</v>
      </c>
      <c r="AR35">
        <f t="shared" ref="AR35:AR66" si="45">AI35*$K35</f>
        <v>-66.307562619050756</v>
      </c>
      <c r="AS35">
        <f t="shared" ref="AS35:AS66" si="46">AJ35*$K35</f>
        <v>-1.9301006470595423E-2</v>
      </c>
      <c r="AT35">
        <f t="shared" ref="AT35:AT66" si="47">AK35*$K35</f>
        <v>2.5438155158361244</v>
      </c>
      <c r="AU35">
        <f t="shared" ref="AU35:AU66" si="48">AL35*$K35</f>
        <v>-63.783048109685218</v>
      </c>
      <c r="AW35">
        <v>32</v>
      </c>
      <c r="AX35">
        <f>IF(Z35&gt;0, (R35*SUMPRODUCT(K35:$K$98, X35:$X$98)-K35*$AZ$3)/Z35, 0)</f>
        <v>822.67474217443021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250000</v>
      </c>
      <c r="S36">
        <f t="shared" si="32"/>
        <v>832.41786527506997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534.19590764113548</v>
      </c>
      <c r="AC36">
        <f t="shared" si="33"/>
        <v>531.7907110873391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-999.06987268988257</v>
      </c>
      <c r="AI36">
        <f t="shared" si="38"/>
        <v>-1015.0411394439788</v>
      </c>
      <c r="AJ36">
        <f t="shared" si="39"/>
        <v>2.4051965537963724</v>
      </c>
      <c r="AK36">
        <f t="shared" si="30"/>
        <v>37.393713534879488</v>
      </c>
      <c r="AL36">
        <f t="shared" si="40"/>
        <v>-975.24222935530292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-60.714924118159267</v>
      </c>
      <c r="AR36">
        <f t="shared" si="45"/>
        <v>-61.685521146007815</v>
      </c>
      <c r="AS36">
        <f t="shared" si="46"/>
        <v>0.14616728043238067</v>
      </c>
      <c r="AT36">
        <f t="shared" si="47"/>
        <v>2.2724701663295233</v>
      </c>
      <c r="AU36">
        <f t="shared" si="48"/>
        <v>-59.266883699245909</v>
      </c>
      <c r="AW36">
        <v>33</v>
      </c>
      <c r="AX36">
        <f>IF(Z36&gt;0, (R36*SUMPRODUCT(K36:$K$98, X36:$X$98)-K36*$AZ$3)/Z36, 0)</f>
        <v>832.41786527506997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250000</v>
      </c>
      <c r="S37">
        <f t="shared" si="32"/>
        <v>839.00756922018968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531.7907110873391</v>
      </c>
      <c r="AC37">
        <f t="shared" si="33"/>
        <v>527.14493709716533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-1041.5893197051792</v>
      </c>
      <c r="AI37">
        <f t="shared" si="38"/>
        <v>-1057.2967148597638</v>
      </c>
      <c r="AJ37">
        <f t="shared" si="39"/>
        <v>4.6457739901737796</v>
      </c>
      <c r="AK37">
        <f t="shared" si="30"/>
        <v>37.225349776113738</v>
      </c>
      <c r="AL37">
        <f t="shared" si="40"/>
        <v>-1015.4255910934764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-56.516868336458728</v>
      </c>
      <c r="AR37">
        <f t="shared" si="45"/>
        <v>-57.369155093884068</v>
      </c>
      <c r="AS37">
        <f t="shared" si="46"/>
        <v>0.25208073081808735</v>
      </c>
      <c r="AT37">
        <f t="shared" si="47"/>
        <v>2.0198557649100501</v>
      </c>
      <c r="AU37">
        <f t="shared" si="48"/>
        <v>-55.097218598155941</v>
      </c>
      <c r="AW37">
        <v>34</v>
      </c>
      <c r="AX37">
        <f>IF(Z37&gt;0, (R37*SUMPRODUCT(K37:$K$98, X37:$X$98)-K37*$AZ$3)/Z37, 0)</f>
        <v>839.00756922018968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250000</v>
      </c>
      <c r="S38">
        <f t="shared" si="32"/>
        <v>843.01064210500158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527.14493709716533</v>
      </c>
      <c r="AC38">
        <f t="shared" si="33"/>
        <v>520.68980994640799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-1089.44073853346</v>
      </c>
      <c r="AI38">
        <f t="shared" si="38"/>
        <v>-1104.8821156626457</v>
      </c>
      <c r="AJ38">
        <f t="shared" si="39"/>
        <v>6.4551271507573347</v>
      </c>
      <c r="AK38">
        <f t="shared" si="30"/>
        <v>36.900145596801579</v>
      </c>
      <c r="AL38">
        <f t="shared" si="40"/>
        <v>-1061.5268429150867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-52.779729440549417</v>
      </c>
      <c r="AR38">
        <f t="shared" si="45"/>
        <v>-53.527812083543843</v>
      </c>
      <c r="AS38">
        <f t="shared" si="46"/>
        <v>0.31272913933799334</v>
      </c>
      <c r="AT38">
        <f t="shared" si="47"/>
        <v>1.7876876015649861</v>
      </c>
      <c r="AU38">
        <f t="shared" si="48"/>
        <v>-51.427395342640857</v>
      </c>
      <c r="AW38">
        <v>35</v>
      </c>
      <c r="AX38">
        <f>IF(Z38&gt;0, (R38*SUMPRODUCT(K38:$K$98, X38:$X$98)-K38*$AZ$3)/Z38, 0)</f>
        <v>843.01064210500158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250000</v>
      </c>
      <c r="S39">
        <f t="shared" si="32"/>
        <v>844.62456365978016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520.68980994640799</v>
      </c>
      <c r="AC39">
        <f t="shared" si="33"/>
        <v>512.6080637073776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-1143.0304932318047</v>
      </c>
      <c r="AI39">
        <f t="shared" si="38"/>
        <v>-1158.2031535403753</v>
      </c>
      <c r="AJ39">
        <f t="shared" si="39"/>
        <v>8.0817462390303945</v>
      </c>
      <c r="AK39">
        <f t="shared" si="30"/>
        <v>36.448286696248566</v>
      </c>
      <c r="AL39">
        <f t="shared" si="40"/>
        <v>-1113.6731206050963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-49.44283242345999</v>
      </c>
      <c r="AR39">
        <f t="shared" si="45"/>
        <v>-50.099139762150216</v>
      </c>
      <c r="AS39">
        <f t="shared" si="46"/>
        <v>0.34958334650856315</v>
      </c>
      <c r="AT39">
        <f t="shared" si="47"/>
        <v>1.5766040730458273</v>
      </c>
      <c r="AU39">
        <f t="shared" si="48"/>
        <v>-48.172952342595821</v>
      </c>
      <c r="AW39">
        <v>36</v>
      </c>
      <c r="AX39">
        <f>IF(Z39&gt;0, (R39*SUMPRODUCT(K39:$K$98, X39:$X$98)-K39*$AZ$3)/Z39, 0)</f>
        <v>844.62456365978016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250000</v>
      </c>
      <c r="S40">
        <f t="shared" si="32"/>
        <v>844.05500453473962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512.6080637073776</v>
      </c>
      <c r="AC40">
        <f t="shared" si="33"/>
        <v>503.07414485670273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-1204.1945718628322</v>
      </c>
      <c r="AI40">
        <f t="shared" si="38"/>
        <v>-1219.0950861111307</v>
      </c>
      <c r="AJ40">
        <f t="shared" si="39"/>
        <v>9.5339188506748656</v>
      </c>
      <c r="AK40">
        <f t="shared" ref="AK40:AK71" si="61">G40*SUM(AB40:AB40, AE40:AF40)</f>
        <v>35.882564459516438</v>
      </c>
      <c r="AL40">
        <f t="shared" si="40"/>
        <v>-1173.6786028009394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-46.507625667031299</v>
      </c>
      <c r="AR40">
        <f t="shared" si="45"/>
        <v>-47.083103712771134</v>
      </c>
      <c r="AS40">
        <f t="shared" si="46"/>
        <v>0.36821286144906062</v>
      </c>
      <c r="AT40">
        <f t="shared" si="47"/>
        <v>1.3858332489198462</v>
      </c>
      <c r="AU40">
        <f t="shared" si="48"/>
        <v>-45.329057602402223</v>
      </c>
      <c r="AW40">
        <v>37</v>
      </c>
      <c r="AX40">
        <f>IF(Z40&gt;0, (R40*SUMPRODUCT(K40:$K$98, X40:$X$98)-K40*$AZ$3)/Z40, 0)</f>
        <v>844.05500453473962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250000</v>
      </c>
      <c r="S41">
        <f t="shared" si="32"/>
        <v>841.42037611696628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503.07414485670273</v>
      </c>
      <c r="AC41">
        <f t="shared" si="33"/>
        <v>492.19947773680076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-1274.4330863844216</v>
      </c>
      <c r="AI41">
        <f t="shared" si="38"/>
        <v>-1289.0571521815987</v>
      </c>
      <c r="AJ41">
        <f t="shared" si="39"/>
        <v>10.874667119901972</v>
      </c>
      <c r="AK41">
        <f t="shared" si="61"/>
        <v>35.215190139969195</v>
      </c>
      <c r="AL41">
        <f t="shared" si="40"/>
        <v>-1242.9672949217274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-43.94672522211021</v>
      </c>
      <c r="AR41">
        <f t="shared" si="45"/>
        <v>-44.45101203644731</v>
      </c>
      <c r="AS41">
        <f t="shared" si="46"/>
        <v>0.37499497847789898</v>
      </c>
      <c r="AT41">
        <f t="shared" si="47"/>
        <v>1.2143378112664389</v>
      </c>
      <c r="AU41">
        <f t="shared" si="48"/>
        <v>-42.86167924670297</v>
      </c>
      <c r="AW41">
        <v>38</v>
      </c>
      <c r="AX41">
        <f>IF(Z41&gt;0, (R41*SUMPRODUCT(K41:$K$98, X41:$X$98)-K41*$AZ$3)/Z41, 0)</f>
        <v>841.42037611696628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250000</v>
      </c>
      <c r="S42">
        <f t="shared" si="32"/>
        <v>836.80070734531046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492.19947773680076</v>
      </c>
      <c r="AC42">
        <f t="shared" si="33"/>
        <v>480.06789407462753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-1354.6471035219993</v>
      </c>
      <c r="AI42">
        <f t="shared" si="38"/>
        <v>-1368.9894639508525</v>
      </c>
      <c r="AJ42">
        <f t="shared" si="39"/>
        <v>12.131583662173227</v>
      </c>
      <c r="AK42">
        <f t="shared" si="61"/>
        <v>34.453963441576057</v>
      </c>
      <c r="AL42">
        <f t="shared" si="40"/>
        <v>-1322.4039168471033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-41.707833430458365</v>
      </c>
      <c r="AR42">
        <f t="shared" si="45"/>
        <v>-42.149416170502583</v>
      </c>
      <c r="AS42">
        <f t="shared" si="46"/>
        <v>0.37351578083625525</v>
      </c>
      <c r="AT42">
        <f t="shared" si="47"/>
        <v>1.0607930024758803</v>
      </c>
      <c r="AU42">
        <f t="shared" si="48"/>
        <v>-40.71510738719045</v>
      </c>
      <c r="AW42">
        <v>39</v>
      </c>
      <c r="AX42">
        <f>IF(Z42&gt;0, (R42*SUMPRODUCT(K42:$K$98, X42:$X$98)-K42*$AZ$3)/Z42, 0)</f>
        <v>836.80070734531046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250000</v>
      </c>
      <c r="S43">
        <f t="shared" si="32"/>
        <v>830.31309705538627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480.06789407462753</v>
      </c>
      <c r="AC43">
        <f t="shared" si="33"/>
        <v>466.76643703696988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-1450.0829169231527</v>
      </c>
      <c r="AI43">
        <f t="shared" si="38"/>
        <v>-1464.136845456025</v>
      </c>
      <c r="AJ43">
        <f t="shared" si="39"/>
        <v>13.301457037657656</v>
      </c>
      <c r="AK43">
        <f t="shared" si="61"/>
        <v>33.604752585223927</v>
      </c>
      <c r="AL43">
        <f t="shared" si="40"/>
        <v>-1417.2306358331434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-39.862659619550307</v>
      </c>
      <c r="AR43">
        <f t="shared" si="45"/>
        <v>-40.249000954163144</v>
      </c>
      <c r="AS43">
        <f t="shared" si="46"/>
        <v>0.36565595535825401</v>
      </c>
      <c r="AT43">
        <f t="shared" si="47"/>
        <v>0.92379187305119848</v>
      </c>
      <c r="AU43">
        <f t="shared" si="48"/>
        <v>-38.959553125753693</v>
      </c>
      <c r="AW43">
        <v>40</v>
      </c>
      <c r="AX43">
        <f>IF(Z43&gt;0, (R43*SUMPRODUCT(K43:$K$98, X43:$X$98)-K43*$AZ$3)/Z43, 0)</f>
        <v>830.31309705538627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250000</v>
      </c>
      <c r="S44">
        <f t="shared" si="32"/>
        <v>821.84941494071415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466.76643703696988</v>
      </c>
      <c r="AC44">
        <f t="shared" si="33"/>
        <v>452.26661348242021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-1558.0162685256562</v>
      </c>
      <c r="AI44">
        <f t="shared" si="38"/>
        <v>-1571.7738561463473</v>
      </c>
      <c r="AJ44">
        <f t="shared" si="39"/>
        <v>14.499823554549664</v>
      </c>
      <c r="AK44">
        <f t="shared" si="61"/>
        <v>32.673650592587897</v>
      </c>
      <c r="AL44">
        <f t="shared" si="40"/>
        <v>-1524.6003819992097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-38.240837982648337</v>
      </c>
      <c r="AR44">
        <f t="shared" si="45"/>
        <v>-38.578512042838213</v>
      </c>
      <c r="AS44">
        <f t="shared" si="46"/>
        <v>0.35589192136692438</v>
      </c>
      <c r="AT44">
        <f t="shared" si="47"/>
        <v>0.80196067515725067</v>
      </c>
      <c r="AU44">
        <f t="shared" si="48"/>
        <v>-37.420659446314033</v>
      </c>
      <c r="AW44">
        <v>41</v>
      </c>
      <c r="AX44">
        <f>IF(Z44&gt;0, (R44*SUMPRODUCT(K44:$K$98, X44:$X$98)-K44*$AZ$3)/Z44, 0)</f>
        <v>821.84941494071415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250000</v>
      </c>
      <c r="S45">
        <f t="shared" si="32"/>
        <v>811.53192311030227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452.26661348242021</v>
      </c>
      <c r="AC45">
        <f t="shared" si="33"/>
        <v>436.67116484352243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-1679.4804839671799</v>
      </c>
      <c r="AI45">
        <f t="shared" si="38"/>
        <v>-1692.9325476632673</v>
      </c>
      <c r="AJ45">
        <f t="shared" si="39"/>
        <v>15.595448638897778</v>
      </c>
      <c r="AK45">
        <f t="shared" si="61"/>
        <v>31.658662943769418</v>
      </c>
      <c r="AL45">
        <f t="shared" si="40"/>
        <v>-1645.6784360806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-36.805468583356415</v>
      </c>
      <c r="AR45">
        <f t="shared" si="45"/>
        <v>-37.100267786130196</v>
      </c>
      <c r="AS45">
        <f t="shared" si="46"/>
        <v>0.34177104193937013</v>
      </c>
      <c r="AT45">
        <f t="shared" si="47"/>
        <v>0.69379307201925522</v>
      </c>
      <c r="AU45">
        <f t="shared" si="48"/>
        <v>-36.064703672171568</v>
      </c>
      <c r="AW45">
        <v>42</v>
      </c>
      <c r="AX45">
        <f>IF(Z45&gt;0, (R45*SUMPRODUCT(K45:$K$98, X45:$X$98)-K45*$AZ$3)/Z45, 0)</f>
        <v>811.53192311030227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250000</v>
      </c>
      <c r="S46">
        <f t="shared" si="32"/>
        <v>799.49723955359207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436.67116484352243</v>
      </c>
      <c r="AC46">
        <f t="shared" si="33"/>
        <v>420.08479388851498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-1816.379832354899</v>
      </c>
      <c r="AI46">
        <f t="shared" si="38"/>
        <v>-1829.5157374307901</v>
      </c>
      <c r="AJ46">
        <f t="shared" si="39"/>
        <v>16.586370955007453</v>
      </c>
      <c r="AK46">
        <f t="shared" si="61"/>
        <v>30.566981539046573</v>
      </c>
      <c r="AL46">
        <f t="shared" si="40"/>
        <v>-1782.3623849367361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-35.540704983611789</v>
      </c>
      <c r="AR46">
        <f t="shared" si="45"/>
        <v>-35.797732351279535</v>
      </c>
      <c r="AS46">
        <f t="shared" si="46"/>
        <v>0.32454187519600669</v>
      </c>
      <c r="AT46">
        <f t="shared" si="47"/>
        <v>0.59809740989598137</v>
      </c>
      <c r="AU46">
        <f t="shared" si="48"/>
        <v>-34.875093066187553</v>
      </c>
      <c r="AW46">
        <v>43</v>
      </c>
      <c r="AX46">
        <f>IF(Z46&gt;0, (R46*SUMPRODUCT(K46:$K$98, X46:$X$98)-K46*$AZ$3)/Z46, 0)</f>
        <v>799.49723955359207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250000</v>
      </c>
      <c r="S47">
        <f t="shared" si="32"/>
        <v>785.8215365389608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420.08479388851498</v>
      </c>
      <c r="AC47">
        <f t="shared" si="33"/>
        <v>402.59685464450024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-1963.9443076115856</v>
      </c>
      <c r="AI47">
        <f t="shared" si="38"/>
        <v>-1976.7524592059565</v>
      </c>
      <c r="AJ47">
        <f t="shared" si="39"/>
        <v>17.48793924401474</v>
      </c>
      <c r="AK47">
        <f t="shared" si="61"/>
        <v>29.40593557219605</v>
      </c>
      <c r="AL47">
        <f t="shared" si="40"/>
        <v>-1929.8585843897456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-34.310773785606628</v>
      </c>
      <c r="AR47">
        <f t="shared" si="45"/>
        <v>-34.534536542148665</v>
      </c>
      <c r="AS47">
        <f t="shared" si="46"/>
        <v>0.30552023550379148</v>
      </c>
      <c r="AT47">
        <f t="shared" si="47"/>
        <v>0.51373167735023295</v>
      </c>
      <c r="AU47">
        <f t="shared" si="48"/>
        <v>-33.715284629294644</v>
      </c>
      <c r="AW47">
        <v>44</v>
      </c>
      <c r="AX47">
        <f>IF(Z47&gt;0, (R47*SUMPRODUCT(K47:$K$98, X47:$X$98)-K47*$AZ$3)/Z47, 0)</f>
        <v>785.8215365389608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250000</v>
      </c>
      <c r="S48">
        <f t="shared" si="32"/>
        <v>770.78657942618293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402.59685464450024</v>
      </c>
      <c r="AC48">
        <f t="shared" si="33"/>
        <v>384.40462169781961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-2121.3693200450775</v>
      </c>
      <c r="AI48">
        <f t="shared" si="38"/>
        <v>-2133.8372531915002</v>
      </c>
      <c r="AJ48">
        <f t="shared" si="39"/>
        <v>18.192232946680633</v>
      </c>
      <c r="AK48">
        <f t="shared" si="61"/>
        <v>28.181779825115019</v>
      </c>
      <c r="AL48">
        <f t="shared" si="40"/>
        <v>-2087.4632404197046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-33.090216246794917</v>
      </c>
      <c r="AR48">
        <f t="shared" si="45"/>
        <v>-33.284697518899364</v>
      </c>
      <c r="AS48">
        <f t="shared" si="46"/>
        <v>0.28377186213145456</v>
      </c>
      <c r="AT48">
        <f t="shared" si="47"/>
        <v>0.43959398291514956</v>
      </c>
      <c r="AU48">
        <f t="shared" si="48"/>
        <v>-32.561331673852756</v>
      </c>
      <c r="AW48">
        <v>45</v>
      </c>
      <c r="AX48">
        <f>IF(Z48&gt;0, (R48*SUMPRODUCT(K48:$K$98, X48:$X$98)-K48*$AZ$3)/Z48, 0)</f>
        <v>770.78657942618293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250000</v>
      </c>
      <c r="S49">
        <f t="shared" si="32"/>
        <v>754.66629813978705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384.40462169781961</v>
      </c>
      <c r="AC49">
        <f t="shared" si="33"/>
        <v>365.70595977149418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-2284.3032698306406</v>
      </c>
      <c r="AI49">
        <f t="shared" si="38"/>
        <v>-2296.4180933186162</v>
      </c>
      <c r="AJ49">
        <f t="shared" si="39"/>
        <v>18.698661926325428</v>
      </c>
      <c r="AK49">
        <f t="shared" si="61"/>
        <v>26.908323518847375</v>
      </c>
      <c r="AL49">
        <f t="shared" si="40"/>
        <v>-2250.8111078734437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-31.81405740829231</v>
      </c>
      <c r="AR49">
        <f t="shared" si="45"/>
        <v>-31.982783555572375</v>
      </c>
      <c r="AS49">
        <f t="shared" si="46"/>
        <v>0.26042089587626061</v>
      </c>
      <c r="AT49">
        <f t="shared" si="47"/>
        <v>0.37475888621959619</v>
      </c>
      <c r="AU49">
        <f t="shared" si="48"/>
        <v>-31.347603773476525</v>
      </c>
      <c r="AW49">
        <v>46</v>
      </c>
      <c r="AX49">
        <f>IF(Z49&gt;0, (R49*SUMPRODUCT(K49:$K$98, X49:$X$98)-K49*$AZ$3)/Z49, 0)</f>
        <v>754.66629813978705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250000</v>
      </c>
      <c r="S50">
        <f t="shared" si="32"/>
        <v>737.85549989501999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365.70595977149418</v>
      </c>
      <c r="AC50">
        <f t="shared" si="33"/>
        <v>346.74150443504982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-2453.890207512839</v>
      </c>
      <c r="AI50">
        <f t="shared" si="38"/>
        <v>-2465.6384937451835</v>
      </c>
      <c r="AJ50">
        <f t="shared" si="39"/>
        <v>18.96445533644436</v>
      </c>
      <c r="AK50">
        <f t="shared" si="61"/>
        <v>25.599417184004594</v>
      </c>
      <c r="AL50">
        <f t="shared" si="40"/>
        <v>-2421.0746212247345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-30.514229189441753</v>
      </c>
      <c r="AR50">
        <f t="shared" si="45"/>
        <v>-30.660319628850726</v>
      </c>
      <c r="AS50">
        <f t="shared" si="46"/>
        <v>0.23582380940169556</v>
      </c>
      <c r="AT50">
        <f t="shared" si="47"/>
        <v>0.31832984241808737</v>
      </c>
      <c r="AU50">
        <f t="shared" si="48"/>
        <v>-30.10616597703094</v>
      </c>
      <c r="AW50">
        <v>47</v>
      </c>
      <c r="AX50">
        <f>IF(Z50&gt;0, (R50*SUMPRODUCT(K50:$K$98, X50:$X$98)-K50*$AZ$3)/Z50, 0)</f>
        <v>737.85549989501999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250000</v>
      </c>
      <c r="S51">
        <f t="shared" si="32"/>
        <v>720.7086570847639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346.74150443504982</v>
      </c>
      <c r="AC51">
        <f t="shared" si="33"/>
        <v>327.70013423832933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-2635.1469459894111</v>
      </c>
      <c r="AI51">
        <f t="shared" si="38"/>
        <v>-2646.5142346648331</v>
      </c>
      <c r="AJ51">
        <f t="shared" si="39"/>
        <v>19.041370196720493</v>
      </c>
      <c r="AK51">
        <f t="shared" si="61"/>
        <v>24.271905310453491</v>
      </c>
      <c r="AL51">
        <f t="shared" si="40"/>
        <v>-2603.2009591576593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-29.257289685954728</v>
      </c>
      <c r="AR51">
        <f t="shared" si="45"/>
        <v>-29.383497470392275</v>
      </c>
      <c r="AS51">
        <f t="shared" si="46"/>
        <v>0.21141093657446261</v>
      </c>
      <c r="AT51">
        <f t="shared" si="47"/>
        <v>0.26948408549997205</v>
      </c>
      <c r="AU51">
        <f t="shared" si="48"/>
        <v>-28.902602448317843</v>
      </c>
      <c r="AW51">
        <v>48</v>
      </c>
      <c r="AX51">
        <f>IF(Z51&gt;0, (R51*SUMPRODUCT(K51:$K$98, X51:$X$98)-K51*$AZ$3)/Z51, 0)</f>
        <v>720.7086570847639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250000</v>
      </c>
      <c r="S52">
        <f t="shared" si="32"/>
        <v>703.42369208766092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327.70013423832933</v>
      </c>
      <c r="AC52">
        <f t="shared" si="33"/>
        <v>308.68646865301866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-2827.5739545381784</v>
      </c>
      <c r="AI52">
        <f t="shared" si="38"/>
        <v>-2838.5448129313922</v>
      </c>
      <c r="AJ52">
        <f t="shared" si="39"/>
        <v>19.013665585310662</v>
      </c>
      <c r="AK52">
        <f t="shared" si="61"/>
        <v>22.939009396683055</v>
      </c>
      <c r="AL52">
        <f t="shared" si="40"/>
        <v>-2796.5921379493984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-28.030135914340665</v>
      </c>
      <c r="AR52">
        <f t="shared" si="45"/>
        <v>-28.138891567350278</v>
      </c>
      <c r="AS52">
        <f t="shared" si="46"/>
        <v>0.18848512511253698</v>
      </c>
      <c r="AT52">
        <f t="shared" si="47"/>
        <v>0.22739760708907109</v>
      </c>
      <c r="AU52">
        <f t="shared" si="48"/>
        <v>-27.723008835148669</v>
      </c>
      <c r="AW52">
        <v>49</v>
      </c>
      <c r="AX52">
        <f>IF(Z52&gt;0, (R52*SUMPRODUCT(K52:$K$98, X52:$X$98)-K52*$AZ$3)/Z52, 0)</f>
        <v>703.42369208766092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250000</v>
      </c>
      <c r="S53">
        <f t="shared" si="32"/>
        <v>686.21533293615266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308.68646865301866</v>
      </c>
      <c r="AC53">
        <f t="shared" si="33"/>
        <v>289.80242568568156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-3031.5103775606149</v>
      </c>
      <c r="AI53">
        <f t="shared" si="38"/>
        <v>-3042.0683763321408</v>
      </c>
      <c r="AJ53">
        <f t="shared" si="39"/>
        <v>18.884042967337109</v>
      </c>
      <c r="AK53">
        <f t="shared" si="61"/>
        <v>21.60805280571131</v>
      </c>
      <c r="AL53">
        <f t="shared" si="40"/>
        <v>-3001.5762805590925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-26.831951952377583</v>
      </c>
      <c r="AR53">
        <f t="shared" si="45"/>
        <v>-26.925400986181916</v>
      </c>
      <c r="AS53">
        <f t="shared" si="46"/>
        <v>0.16714299819549003</v>
      </c>
      <c r="AT53">
        <f t="shared" si="47"/>
        <v>0.19125325743856561</v>
      </c>
      <c r="AU53">
        <f t="shared" si="48"/>
        <v>-26.567004730547861</v>
      </c>
      <c r="AW53">
        <v>50</v>
      </c>
      <c r="AX53">
        <f>IF(Z53&gt;0, (R53*SUMPRODUCT(K53:$K$98, X53:$X$98)-K53*$AZ$3)/Z53, 0)</f>
        <v>686.21533293615266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250000</v>
      </c>
      <c r="S54">
        <f t="shared" si="32"/>
        <v>669.19324026361073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289.80242568568156</v>
      </c>
      <c r="AC54">
        <f t="shared" si="33"/>
        <v>271.13662815027158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-3231.8361537602268</v>
      </c>
      <c r="AI54">
        <f t="shared" si="38"/>
        <v>-3241.9653889286615</v>
      </c>
      <c r="AJ54">
        <f t="shared" si="39"/>
        <v>18.665797535409979</v>
      </c>
      <c r="AK54">
        <f t="shared" si="61"/>
        <v>20.286169797997712</v>
      </c>
      <c r="AL54">
        <f t="shared" si="40"/>
        <v>-3203.0134215952535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-25.540213338848549</v>
      </c>
      <c r="AR54">
        <f t="shared" si="45"/>
        <v>-25.620261588466708</v>
      </c>
      <c r="AS54">
        <f t="shared" si="46"/>
        <v>0.14751009287381506</v>
      </c>
      <c r="AT54">
        <f t="shared" si="47"/>
        <v>0.16031539961150118</v>
      </c>
      <c r="AU54">
        <f t="shared" si="48"/>
        <v>-25.312436095981386</v>
      </c>
      <c r="AW54">
        <v>51</v>
      </c>
      <c r="AX54">
        <f>IF(Z54&gt;0, (R54*SUMPRODUCT(K54:$K$98, X54:$X$98)-K54*$AZ$3)/Z54, 0)</f>
        <v>669.19324026361073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250000</v>
      </c>
      <c r="S55">
        <f t="shared" si="32"/>
        <v>652.68956437395036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271.13662815027158</v>
      </c>
      <c r="AC55">
        <f t="shared" si="33"/>
        <v>252.88762411228677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-3415.7590069362136</v>
      </c>
      <c r="AI55">
        <f t="shared" si="38"/>
        <v>-3425.4453738522702</v>
      </c>
      <c r="AJ55">
        <f t="shared" si="39"/>
        <v>18.249004037984804</v>
      </c>
      <c r="AK55">
        <f t="shared" si="61"/>
        <v>18.979563970519013</v>
      </c>
      <c r="AL55">
        <f t="shared" si="40"/>
        <v>-3388.2168058437665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-24.101517350875731</v>
      </c>
      <c r="AR55">
        <f t="shared" si="45"/>
        <v>-24.169864134070981</v>
      </c>
      <c r="AS55">
        <f t="shared" si="46"/>
        <v>0.1287645546903495</v>
      </c>
      <c r="AT55">
        <f t="shared" si="47"/>
        <v>0.1339193688485126</v>
      </c>
      <c r="AU55">
        <f t="shared" si="48"/>
        <v>-23.907180210532118</v>
      </c>
      <c r="AW55">
        <v>52</v>
      </c>
      <c r="AX55">
        <f>IF(Z55&gt;0, (R55*SUMPRODUCT(K55:$K$98, X55:$X$98)-K55*$AZ$3)/Z55, 0)</f>
        <v>652.68956437395036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250000</v>
      </c>
      <c r="S56">
        <f t="shared" si="32"/>
        <v>643.04983553976922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252.88762411228677</v>
      </c>
      <c r="AC56">
        <f t="shared" si="33"/>
        <v>235.29611506575384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-4418.4073065220982</v>
      </c>
      <c r="AI56">
        <f t="shared" si="38"/>
        <v>-4427.5549690383423</v>
      </c>
      <c r="AJ56">
        <f t="shared" si="39"/>
        <v>17.591509046532934</v>
      </c>
      <c r="AK56">
        <f t="shared" si="61"/>
        <v>17.702133687860076</v>
      </c>
      <c r="AL56">
        <f t="shared" si="40"/>
        <v>-4392.2613263039493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-27.83587571217015</v>
      </c>
      <c r="AR56">
        <f t="shared" si="45"/>
        <v>-27.89350579903045</v>
      </c>
      <c r="AS56">
        <f t="shared" si="46"/>
        <v>0.11082614739614172</v>
      </c>
      <c r="AT56">
        <f t="shared" si="47"/>
        <v>0.11152308037516795</v>
      </c>
      <c r="AU56">
        <f t="shared" si="48"/>
        <v>-27.671156571259139</v>
      </c>
      <c r="AW56">
        <v>53</v>
      </c>
      <c r="AX56">
        <f>IF(Z56&gt;0, (R56*SUMPRODUCT(K56:$K$98, X56:$X$98)-K56*$AZ$3)/Z56, 0)</f>
        <v>643.04983553976922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250000</v>
      </c>
      <c r="S57">
        <f t="shared" si="32"/>
        <v>625.69733914842232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235.29611506575384</v>
      </c>
      <c r="AC57">
        <f t="shared" si="33"/>
        <v>213.27274676817541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-5347.8371209645402</v>
      </c>
      <c r="AI57">
        <f t="shared" si="38"/>
        <v>-5356.3585231435254</v>
      </c>
      <c r="AJ57">
        <f t="shared" si="39"/>
        <v>22.023368297578429</v>
      </c>
      <c r="AK57">
        <f t="shared" si="61"/>
        <v>16.47072805460277</v>
      </c>
      <c r="AL57">
        <f t="shared" si="40"/>
        <v>-5317.8644267913442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-30.081486200185964</v>
      </c>
      <c r="AR57">
        <f t="shared" si="45"/>
        <v>-30.129418931915673</v>
      </c>
      <c r="AS57">
        <f t="shared" si="46"/>
        <v>0.12388104471770642</v>
      </c>
      <c r="AT57">
        <f t="shared" si="47"/>
        <v>9.264754469414109E-2</v>
      </c>
      <c r="AU57">
        <f t="shared" si="48"/>
        <v>-29.912890342503825</v>
      </c>
      <c r="AW57">
        <v>54</v>
      </c>
      <c r="AX57">
        <f>IF(Z57&gt;0, (R57*SUMPRODUCT(K57:$K$98, X57:$X$98)-K57*$AZ$3)/Z57, 0)</f>
        <v>625.69733914842232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250000</v>
      </c>
      <c r="S58">
        <f t="shared" si="32"/>
        <v>602.4420360186673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213.27274676817541</v>
      </c>
      <c r="AC58">
        <f t="shared" si="33"/>
        <v>188.38099933101779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-6187.9710261474374</v>
      </c>
      <c r="AI58">
        <f t="shared" si="38"/>
        <v>-6195.7884172020176</v>
      </c>
      <c r="AJ58">
        <f t="shared" si="39"/>
        <v>24.891747437157619</v>
      </c>
      <c r="AK58">
        <f t="shared" si="61"/>
        <v>14.92909227377228</v>
      </c>
      <c r="AL58">
        <f t="shared" si="40"/>
        <v>-6155.9675774910884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-31.077878645770522</v>
      </c>
      <c r="AR58">
        <f t="shared" si="45"/>
        <v>-31.117139968988454</v>
      </c>
      <c r="AS58">
        <f t="shared" si="46"/>
        <v>0.12501395091611764</v>
      </c>
      <c r="AT58">
        <f t="shared" si="47"/>
        <v>7.4978456753483608E-2</v>
      </c>
      <c r="AU58">
        <f t="shared" si="48"/>
        <v>-30.917147561318856</v>
      </c>
      <c r="AW58">
        <v>55</v>
      </c>
      <c r="AX58">
        <f>IF(Z58&gt;0, (R58*SUMPRODUCT(K58:$K$98, X58:$X$98)-K58*$AZ$3)/Z58, 0)</f>
        <v>602.4420360186673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250000</v>
      </c>
      <c r="S59">
        <f t="shared" si="32"/>
        <v>574.31202130220584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188.38099933101779</v>
      </c>
      <c r="AC59">
        <f t="shared" si="33"/>
        <v>161.93681600937973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-6900.5179476137064</v>
      </c>
      <c r="AI59">
        <f t="shared" si="38"/>
        <v>-6907.5671129629791</v>
      </c>
      <c r="AJ59">
        <f t="shared" si="39"/>
        <v>26.444183321638064</v>
      </c>
      <c r="AK59">
        <f t="shared" si="61"/>
        <v>13.186669953171247</v>
      </c>
      <c r="AL59">
        <f t="shared" si="40"/>
        <v>-6867.9362596881701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-30.943309559604977</v>
      </c>
      <c r="AR59">
        <f t="shared" si="45"/>
        <v>-30.974919433993435</v>
      </c>
      <c r="AS59">
        <f t="shared" si="46"/>
        <v>0.11858103359550839</v>
      </c>
      <c r="AT59">
        <f t="shared" si="47"/>
        <v>5.9131678740495866E-2</v>
      </c>
      <c r="AU59">
        <f t="shared" si="48"/>
        <v>-30.797206721657435</v>
      </c>
      <c r="AW59">
        <v>56</v>
      </c>
      <c r="AX59">
        <f>IF(Z59&gt;0, (R59*SUMPRODUCT(K59:$K$98, X59:$X$98)-K59*$AZ$3)/Z59, 0)</f>
        <v>574.31202130220584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250000</v>
      </c>
      <c r="S60">
        <f t="shared" si="32"/>
        <v>540.79679632946659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161.93681600937973</v>
      </c>
      <c r="AC60">
        <f t="shared" si="33"/>
        <v>135.13073441775012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-7318.386860817558</v>
      </c>
      <c r="AI60">
        <f t="shared" si="38"/>
        <v>-7324.6336958272568</v>
      </c>
      <c r="AJ60">
        <f t="shared" si="39"/>
        <v>26.806081591629606</v>
      </c>
      <c r="AK60">
        <f t="shared" si="61"/>
        <v>11.335577120656582</v>
      </c>
      <c r="AL60">
        <f t="shared" si="40"/>
        <v>-7286.4920371149701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-29.300998002508983</v>
      </c>
      <c r="AR60">
        <f t="shared" si="45"/>
        <v>-29.326008773819961</v>
      </c>
      <c r="AS60">
        <f t="shared" si="46"/>
        <v>0.10732487337840563</v>
      </c>
      <c r="AT60">
        <f t="shared" si="47"/>
        <v>4.5384827132866318E-2</v>
      </c>
      <c r="AU60">
        <f t="shared" si="48"/>
        <v>-29.173299073308687</v>
      </c>
      <c r="AW60">
        <v>57</v>
      </c>
      <c r="AX60">
        <f>IF(Z60&gt;0, (R60*SUMPRODUCT(K60:$K$98, X60:$X$98)-K60*$AZ$3)/Z60, 0)</f>
        <v>540.79679632946659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250000</v>
      </c>
      <c r="S61">
        <f t="shared" si="32"/>
        <v>504.1660879019754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135.13073441775012</v>
      </c>
      <c r="AC61">
        <f t="shared" si="33"/>
        <v>109.52368995807628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-7534.3365031068706</v>
      </c>
      <c r="AI61">
        <f t="shared" si="38"/>
        <v>-7539.7674361161617</v>
      </c>
      <c r="AJ61">
        <f t="shared" si="39"/>
        <v>25.607044459673844</v>
      </c>
      <c r="AK61">
        <f t="shared" si="61"/>
        <v>9.4591514092425086</v>
      </c>
      <c r="AL61">
        <f t="shared" si="40"/>
        <v>-7504.7012402472456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-26.93357730163175</v>
      </c>
      <c r="AR61">
        <f t="shared" si="45"/>
        <v>-26.952991679256826</v>
      </c>
      <c r="AS61">
        <f t="shared" si="46"/>
        <v>9.1539488730898219E-2</v>
      </c>
      <c r="AT61">
        <f t="shared" si="47"/>
        <v>3.381436249676599E-2</v>
      </c>
      <c r="AU61">
        <f t="shared" si="48"/>
        <v>-26.827637828029165</v>
      </c>
      <c r="AW61">
        <v>58</v>
      </c>
      <c r="AX61">
        <f>IF(Z61&gt;0, (R61*SUMPRODUCT(K61:$K$98, X61:$X$98)-K61*$AZ$3)/Z61, 0)</f>
        <v>504.1660879019754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250000</v>
      </c>
      <c r="S62">
        <f t="shared" si="32"/>
        <v>464.15623905238186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109.52368995807628</v>
      </c>
      <c r="AC62">
        <f t="shared" si="33"/>
        <v>85.888285462547344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-7505.7978297158998</v>
      </c>
      <c r="AI62">
        <f t="shared" si="38"/>
        <v>-7510.423873612126</v>
      </c>
      <c r="AJ62">
        <f t="shared" si="39"/>
        <v>23.635404495528931</v>
      </c>
      <c r="AK62">
        <f t="shared" si="61"/>
        <v>7.6666582970653403</v>
      </c>
      <c r="AL62">
        <f t="shared" si="40"/>
        <v>-7479.1218108195317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-23.956748117401151</v>
      </c>
      <c r="AR62">
        <f t="shared" si="45"/>
        <v>-23.97151336566872</v>
      </c>
      <c r="AS62">
        <f t="shared" si="46"/>
        <v>7.543867354254459E-2</v>
      </c>
      <c r="AT62">
        <f t="shared" si="47"/>
        <v>2.4470177040717068E-2</v>
      </c>
      <c r="AU62">
        <f t="shared" si="48"/>
        <v>-23.871604515085458</v>
      </c>
      <c r="AW62">
        <v>59</v>
      </c>
      <c r="AX62">
        <f>IF(Z62&gt;0, (R62*SUMPRODUCT(K62:$K$98, X62:$X$98)-K62*$AZ$3)/Z62, 0)</f>
        <v>464.15623905238186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250000</v>
      </c>
      <c r="S63">
        <f t="shared" si="32"/>
        <v>420.58144090781792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85.888285462547344</v>
      </c>
      <c r="AC63">
        <f t="shared" si="33"/>
        <v>64.876334493452276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-7234.3554320631201</v>
      </c>
      <c r="AI63">
        <f t="shared" si="38"/>
        <v>-7238.2117799771777</v>
      </c>
      <c r="AJ63">
        <f t="shared" si="39"/>
        <v>21.011950969095068</v>
      </c>
      <c r="AK63">
        <f t="shared" si="61"/>
        <v>6.0121799823783144</v>
      </c>
      <c r="AL63">
        <f t="shared" si="40"/>
        <v>-7211.1876490257046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-20.616399625997154</v>
      </c>
      <c r="AR63">
        <f t="shared" si="45"/>
        <v>-20.627389410842497</v>
      </c>
      <c r="AS63">
        <f t="shared" si="46"/>
        <v>5.9879664770242452E-2</v>
      </c>
      <c r="AT63">
        <f t="shared" si="47"/>
        <v>1.7133455261374057E-2</v>
      </c>
      <c r="AU63">
        <f t="shared" si="48"/>
        <v>-20.550376290810881</v>
      </c>
      <c r="AW63">
        <v>60</v>
      </c>
      <c r="AX63">
        <f>IF(Z63&gt;0, (R63*SUMPRODUCT(K63:$K$98, X63:$X$98)-K63*$AZ$3)/Z63, 0)</f>
        <v>420.58144090781792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250000</v>
      </c>
      <c r="S64">
        <f t="shared" si="32"/>
        <v>373.38158089581896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64.876334493452276</v>
      </c>
      <c r="AC64">
        <f t="shared" si="33"/>
        <v>46.889218035585579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-6782.8717295480528</v>
      </c>
      <c r="AI64">
        <f t="shared" si="38"/>
        <v>-6786.0112268100156</v>
      </c>
      <c r="AJ64">
        <f t="shared" si="39"/>
        <v>17.987116457866698</v>
      </c>
      <c r="AK64">
        <f t="shared" si="61"/>
        <v>4.54134341454166</v>
      </c>
      <c r="AL64">
        <f t="shared" si="40"/>
        <v>-6763.4827669376073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-17.258719214054025</v>
      </c>
      <c r="AR64">
        <f t="shared" si="45"/>
        <v>-17.266707526951272</v>
      </c>
      <c r="AS64">
        <f t="shared" si="46"/>
        <v>4.5767427838045792E-2</v>
      </c>
      <c r="AT64">
        <f t="shared" si="47"/>
        <v>1.1555248863800971E-2</v>
      </c>
      <c r="AU64">
        <f t="shared" si="48"/>
        <v>-17.209384850249425</v>
      </c>
      <c r="AW64">
        <v>61</v>
      </c>
      <c r="AX64">
        <f>IF(Z64&gt;0, (R64*SUMPRODUCT(K64:$K$98, X64:$X$98)-K64*$AZ$3)/Z64, 0)</f>
        <v>373.38158089581896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250000</v>
      </c>
      <c r="S65">
        <f t="shared" si="32"/>
        <v>320.68836548186835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46.889218035585579</v>
      </c>
      <c r="AC65">
        <f t="shared" si="33"/>
        <v>31.978073078790878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-6151.7796460623422</v>
      </c>
      <c r="AI65">
        <f t="shared" si="38"/>
        <v>-6154.2725703870792</v>
      </c>
      <c r="AJ65">
        <f t="shared" si="39"/>
        <v>14.911144956794701</v>
      </c>
      <c r="AK65">
        <f t="shared" si="61"/>
        <v>3.2822452624909908</v>
      </c>
      <c r="AL65">
        <f t="shared" si="40"/>
        <v>-6136.0791801677933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-13.975833147328519</v>
      </c>
      <c r="AR65">
        <f t="shared" si="45"/>
        <v>-13.981496662021172</v>
      </c>
      <c r="AS65">
        <f t="shared" si="46"/>
        <v>3.3875672722637695E-2</v>
      </c>
      <c r="AT65">
        <f t="shared" si="47"/>
        <v>7.4567222456587189E-3</v>
      </c>
      <c r="AU65">
        <f t="shared" si="48"/>
        <v>-13.940164267052875</v>
      </c>
      <c r="AW65">
        <v>62</v>
      </c>
      <c r="AX65">
        <f>IF(Z65&gt;0, (R65*SUMPRODUCT(K65:$K$98, X65:$X$98)-K65*$AZ$3)/Z65, 0)</f>
        <v>320.68836548186835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250000</v>
      </c>
      <c r="S66">
        <f t="shared" si="32"/>
        <v>260.80715892520266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31.978073078790878</v>
      </c>
      <c r="AC66">
        <f t="shared" si="33"/>
        <v>20.098288375443893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-5414.4823570193385</v>
      </c>
      <c r="AI66">
        <f t="shared" si="38"/>
        <v>-5416.4089038651255</v>
      </c>
      <c r="AJ66">
        <f t="shared" si="39"/>
        <v>11.879784703346985</v>
      </c>
      <c r="AK66">
        <f t="shared" si="61"/>
        <v>2.2384651155153619</v>
      </c>
      <c r="AL66">
        <f t="shared" si="40"/>
        <v>-5402.2906540462636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-10.982870340340792</v>
      </c>
      <c r="AR66">
        <f t="shared" si="45"/>
        <v>-10.986778195758298</v>
      </c>
      <c r="AS66">
        <f t="shared" si="46"/>
        <v>2.4097250016684803E-2</v>
      </c>
      <c r="AT66">
        <f t="shared" si="47"/>
        <v>4.5405581741732853E-3</v>
      </c>
      <c r="AU66">
        <f t="shared" si="48"/>
        <v>-10.958140387567441</v>
      </c>
      <c r="AW66">
        <v>63</v>
      </c>
      <c r="AX66">
        <f>IF(Z66&gt;0, (R66*SUMPRODUCT(K66:$K$98, X66:$X$98)-K66*$AZ$3)/Z66, 0)</f>
        <v>260.80715892520266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250000</v>
      </c>
      <c r="S67">
        <f t="shared" ref="S67:S89" si="63">AX67</f>
        <v>190.01674027805015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20.098288375443893</v>
      </c>
      <c r="AC67">
        <f t="shared" ref="AC67:AC89" si="64">S67*Z67</f>
        <v>10.986889860086615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-4617.6533437321868</v>
      </c>
      <c r="AI67">
        <f t="shared" ref="AI67:AI89" si="69">SUM(AE67:AH67)</f>
        <v>-4619.098859775143</v>
      </c>
      <c r="AJ67">
        <f t="shared" ref="AJ67:AJ89" si="70">AB67-AC67</f>
        <v>9.1113985153572781</v>
      </c>
      <c r="AK67">
        <f t="shared" si="61"/>
        <v>1.4068801862810727</v>
      </c>
      <c r="AL67">
        <f t="shared" ref="AL67:AL89" si="71">SUM(AI67:AK67)</f>
        <v>-4608.5805810735046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-8.3630023226215577</v>
      </c>
      <c r="AR67">
        <f t="shared" ref="AR67:AR89" si="76">AI67*$K67</f>
        <v>-8.3656202874458412</v>
      </c>
      <c r="AS67">
        <f t="shared" ref="AS67:AS89" si="77">AJ67*$K67</f>
        <v>1.6501595350307628E-2</v>
      </c>
      <c r="AT67">
        <f t="shared" ref="AT67:AT89" si="78">AK67*$K67</f>
        <v>2.5479916723262037E-3</v>
      </c>
      <c r="AU67">
        <f t="shared" ref="AU67:AU89" si="79">AL67*$K67</f>
        <v>-8.3465707004232073</v>
      </c>
      <c r="AW67">
        <v>64</v>
      </c>
      <c r="AX67">
        <f>IF(Z67&gt;0, (R67*SUMPRODUCT(K67:$K$98, X67:$X$98)-K67*$AZ$3)/Z67, 0)</f>
        <v>190.01674027805015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250000</v>
      </c>
      <c r="S68">
        <f t="shared" si="63"/>
        <v>102.11429219123787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10.986889860086615</v>
      </c>
      <c r="AC68">
        <f t="shared" si="64"/>
        <v>4.2948445240574795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-3795.8110631320642</v>
      </c>
      <c r="AI68">
        <f t="shared" si="69"/>
        <v>-3796.8625429082776</v>
      </c>
      <c r="AJ68">
        <f t="shared" si="70"/>
        <v>6.6920453360291354</v>
      </c>
      <c r="AK68">
        <f t="shared" si="61"/>
        <v>0.76908229020606311</v>
      </c>
      <c r="AL68">
        <f t="shared" si="71"/>
        <v>-3789.4014152820428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-6.1380080758626967</v>
      </c>
      <c r="AR68">
        <f t="shared" si="76"/>
        <v>-6.1397083689622907</v>
      </c>
      <c r="AS68">
        <f t="shared" si="77"/>
        <v>1.0821357447304805E-2</v>
      </c>
      <c r="AT68">
        <f t="shared" si="78"/>
        <v>1.2436428551827405E-3</v>
      </c>
      <c r="AU68">
        <f t="shared" si="79"/>
        <v>-6.1276433686598031</v>
      </c>
      <c r="AW68">
        <v>65</v>
      </c>
      <c r="AX68">
        <f>IF(Z68&gt;0, (R68*SUMPRODUCT(K68:$K$98, X68:$X$98)-K68*$AZ$3)/Z68, 0)</f>
        <v>102.11429219123787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250000</v>
      </c>
      <c r="S69">
        <f t="shared" si="63"/>
        <v>-11.871210590668198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4.2948445240574795</v>
      </c>
      <c r="AC69">
        <f t="shared" si="64"/>
        <v>-0.35123767091913116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-3012.8121107876668</v>
      </c>
      <c r="AI69">
        <f t="shared" si="69"/>
        <v>-3013.5517945550396</v>
      </c>
      <c r="AJ69">
        <f t="shared" si="70"/>
        <v>4.6460821949766107</v>
      </c>
      <c r="AK69">
        <f t="shared" si="61"/>
        <v>0.3006391166840236</v>
      </c>
      <c r="AL69">
        <f t="shared" si="71"/>
        <v>-3008.6050732433787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-4.3498761716489609</v>
      </c>
      <c r="AR69">
        <f t="shared" si="76"/>
        <v>-4.3509441216823301</v>
      </c>
      <c r="AS69">
        <f t="shared" si="77"/>
        <v>6.7079796178088277E-3</v>
      </c>
      <c r="AT69">
        <f t="shared" si="78"/>
        <v>4.3406056595661079E-4</v>
      </c>
      <c r="AU69">
        <f t="shared" si="79"/>
        <v>-4.3438020814985645</v>
      </c>
      <c r="AW69">
        <v>66</v>
      </c>
      <c r="AX69">
        <f>IF(Z69&gt;0, (R69*SUMPRODUCT(K69:$K$98, X69:$X$98)-K69*$AZ$3)/Z69, 0)</f>
        <v>-11.871210590668198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250000</v>
      </c>
      <c r="S70">
        <f t="shared" si="63"/>
        <v>-167.60766020721758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-0.35123767091913116</v>
      </c>
      <c r="AC70">
        <f t="shared" si="64"/>
        <v>-3.3690371632055127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-2297.6855448847664</v>
      </c>
      <c r="AI70">
        <f t="shared" si="69"/>
        <v>-2298.1880632599768</v>
      </c>
      <c r="AJ70">
        <f t="shared" si="70"/>
        <v>3.0177994922863816</v>
      </c>
      <c r="AK70">
        <f t="shared" si="61"/>
        <v>-2.4586636964339183E-2</v>
      </c>
      <c r="AL70">
        <f t="shared" si="71"/>
        <v>-2295.1948504046545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-2.9619478989441981</v>
      </c>
      <c r="AR70">
        <f t="shared" si="76"/>
        <v>-2.9625956957016566</v>
      </c>
      <c r="AS70">
        <f t="shared" si="77"/>
        <v>3.8902472470665268E-3</v>
      </c>
      <c r="AT70">
        <f t="shared" si="78"/>
        <v>-3.1694649366077849E-5</v>
      </c>
      <c r="AU70">
        <f t="shared" si="79"/>
        <v>-2.9587371431039555</v>
      </c>
      <c r="AW70">
        <v>67</v>
      </c>
      <c r="AX70">
        <f>IF(Z70&gt;0, (R70*SUMPRODUCT(K70:$K$98, X70:$X$98)-K70*$AZ$3)/Z70, 0)</f>
        <v>-167.60766020721758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250000</v>
      </c>
      <c r="S71">
        <f t="shared" si="63"/>
        <v>-390.12864711921867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-3.3690371632055127</v>
      </c>
      <c r="AC71">
        <f t="shared" si="64"/>
        <v>-5.1416308841474061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-1680.1015284301684</v>
      </c>
      <c r="AI71">
        <f t="shared" si="69"/>
        <v>-1680.4310114687837</v>
      </c>
      <c r="AJ71">
        <f t="shared" si="70"/>
        <v>1.7725937209418934</v>
      </c>
      <c r="AK71">
        <f t="shared" si="61"/>
        <v>-0.23583260142438592</v>
      </c>
      <c r="AL71">
        <f t="shared" si="71"/>
        <v>-1678.8942503492663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-1.9337678125810698</v>
      </c>
      <c r="AR71">
        <f t="shared" si="76"/>
        <v>-1.934147041862208</v>
      </c>
      <c r="AS71">
        <f t="shared" si="77"/>
        <v>2.0402247270994113E-3</v>
      </c>
      <c r="AT71">
        <f t="shared" si="78"/>
        <v>-2.7143924701851318E-4</v>
      </c>
      <c r="AU71">
        <f t="shared" si="79"/>
        <v>-1.932378256382127</v>
      </c>
      <c r="AW71">
        <v>68</v>
      </c>
      <c r="AX71">
        <f>IF(Z71&gt;0, (R71*SUMPRODUCT(K71:$K$98, X71:$X$98)-K71*$AZ$3)/Z71, 0)</f>
        <v>-390.12864711921867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250000</v>
      </c>
      <c r="S72">
        <f t="shared" si="63"/>
        <v>-722.65986353163532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-5.1416308841474061</v>
      </c>
      <c r="AC72">
        <f t="shared" si="64"/>
        <v>-6.0134753235121323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-1181.5550754314968</v>
      </c>
      <c r="AI72">
        <f t="shared" si="69"/>
        <v>-1181.7631081321827</v>
      </c>
      <c r="AJ72">
        <f t="shared" si="70"/>
        <v>0.87184443936472622</v>
      </c>
      <c r="AK72">
        <f t="shared" ref="AK72:AK89" si="92">G72*SUM(AB72:AB72, AE72:AF72)</f>
        <v>-0.35991416189031844</v>
      </c>
      <c r="AL72">
        <f t="shared" si="71"/>
        <v>-1181.2511778547084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-1.2142405931797413</v>
      </c>
      <c r="AR72">
        <f t="shared" si="76"/>
        <v>-1.2144543807171435</v>
      </c>
      <c r="AS72">
        <f t="shared" si="77"/>
        <v>8.9596238992759546E-4</v>
      </c>
      <c r="AT72">
        <f t="shared" si="78"/>
        <v>-3.6987051599595707E-4</v>
      </c>
      <c r="AU72">
        <f t="shared" si="79"/>
        <v>-1.2139282888432121</v>
      </c>
      <c r="AW72">
        <v>69</v>
      </c>
      <c r="AX72">
        <f>IF(Z72&gt;0, (R72*SUMPRODUCT(K72:$K$98, X72:$X$98)-K72*$AZ$3)/Z72, 0)</f>
        <v>-722.65986353163532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250000</v>
      </c>
      <c r="S73">
        <f t="shared" si="63"/>
        <v>-1243.8519799640803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-6.0134753235121323</v>
      </c>
      <c r="AC73">
        <f t="shared" si="64"/>
        <v>-6.2795700477487095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-797.40208789269616</v>
      </c>
      <c r="AI73">
        <f t="shared" si="69"/>
        <v>-797.52830005758597</v>
      </c>
      <c r="AJ73">
        <f t="shared" si="70"/>
        <v>0.26609472423657721</v>
      </c>
      <c r="AK73">
        <f t="shared" si="92"/>
        <v>-0.4209432726458493</v>
      </c>
      <c r="AL73">
        <f t="shared" si="71"/>
        <v>-797.68314860599526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-0.73166136573689078</v>
      </c>
      <c r="AR73">
        <f t="shared" si="76"/>
        <v>-0.73177717251284236</v>
      </c>
      <c r="AS73">
        <f t="shared" si="77"/>
        <v>2.441569094267463E-4</v>
      </c>
      <c r="AT73">
        <f t="shared" si="78"/>
        <v>-3.8623918150972216E-4</v>
      </c>
      <c r="AU73">
        <f t="shared" si="79"/>
        <v>-0.73191925478492537</v>
      </c>
      <c r="AW73">
        <v>70</v>
      </c>
      <c r="AX73">
        <f>IF(Z73&gt;0, (R73*SUMPRODUCT(K73:$K$98, X73:$X$98)-K73*$AZ$3)/Z73, 0)</f>
        <v>-1243.8519799640803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250000</v>
      </c>
      <c r="S74">
        <f t="shared" si="63"/>
        <v>-2099.0677815384215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-6.2795700477487095</v>
      </c>
      <c r="AC74">
        <f t="shared" si="64"/>
        <v>-6.1646726019292029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-515.28490871926817</v>
      </c>
      <c r="AI74">
        <f t="shared" si="69"/>
        <v>-515.3583302716371</v>
      </c>
      <c r="AJ74">
        <f t="shared" si="70"/>
        <v>-0.11489744581950667</v>
      </c>
      <c r="AK74">
        <f t="shared" si="92"/>
        <v>-0.4395699033424097</v>
      </c>
      <c r="AL74">
        <f t="shared" si="71"/>
        <v>-515.91279762079898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-0.42214549170442478</v>
      </c>
      <c r="AR74">
        <f t="shared" si="76"/>
        <v>-0.42220564207328293</v>
      </c>
      <c r="AS74">
        <f t="shared" si="77"/>
        <v>-9.4129360166228458E-5</v>
      </c>
      <c r="AT74">
        <f t="shared" si="78"/>
        <v>-3.6011621890142352E-4</v>
      </c>
      <c r="AU74">
        <f t="shared" si="79"/>
        <v>-0.42265988765235052</v>
      </c>
      <c r="AW74">
        <v>71</v>
      </c>
      <c r="AX74">
        <f>IF(Z74&gt;0, (R74*SUMPRODUCT(K74:$K$98, X74:$X$98)-K74*$AZ$3)/Z74, 0)</f>
        <v>-2099.0677815384215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250000</v>
      </c>
      <c r="S75">
        <f t="shared" si="63"/>
        <v>-3566.6953817374551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-6.1646726019292029</v>
      </c>
      <c r="AC75">
        <f t="shared" si="64"/>
        <v>-5.8309620118868466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-318.16436839746882</v>
      </c>
      <c r="AI75">
        <f t="shared" si="69"/>
        <v>-318.20523929747435</v>
      </c>
      <c r="AJ75">
        <f t="shared" si="70"/>
        <v>-0.33371059004235626</v>
      </c>
      <c r="AK75">
        <f t="shared" si="92"/>
        <v>-0.43152708213504426</v>
      </c>
      <c r="AL75">
        <f t="shared" si="71"/>
        <v>-318.97047696965177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-0.23272779268610025</v>
      </c>
      <c r="AR75">
        <f t="shared" si="76"/>
        <v>-0.23275768853644732</v>
      </c>
      <c r="AS75">
        <f t="shared" si="77"/>
        <v>-2.4409939242320115E-4</v>
      </c>
      <c r="AT75">
        <f t="shared" si="78"/>
        <v>-3.1564925329445316E-4</v>
      </c>
      <c r="AU75">
        <f t="shared" si="79"/>
        <v>-0.23331743718216499</v>
      </c>
      <c r="AW75">
        <v>72</v>
      </c>
      <c r="AX75">
        <f>IF(Z75&gt;0, (R75*SUMPRODUCT(K75:$K$98, X75:$X$98)-K75*$AZ$3)/Z75, 0)</f>
        <v>-3566.6953817374551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250000</v>
      </c>
      <c r="S76">
        <f t="shared" si="63"/>
        <v>-6202.2748161488489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-5.8309620118868466</v>
      </c>
      <c r="AC76">
        <f t="shared" si="64"/>
        <v>-5.3888183030133199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-187.4105455654277</v>
      </c>
      <c r="AI76">
        <f t="shared" si="69"/>
        <v>-187.43226670187661</v>
      </c>
      <c r="AJ76">
        <f t="shared" si="70"/>
        <v>-0.44214370887352672</v>
      </c>
      <c r="AK76">
        <f t="shared" si="92"/>
        <v>-0.40816734083207928</v>
      </c>
      <c r="AL76">
        <f t="shared" si="71"/>
        <v>-188.28257775158221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-0.12239754636220847</v>
      </c>
      <c r="AR76">
        <f t="shared" si="76"/>
        <v>-0.12241173240386118</v>
      </c>
      <c r="AS76">
        <f t="shared" si="77"/>
        <v>-2.8876339344902644E-4</v>
      </c>
      <c r="AT76">
        <f t="shared" si="78"/>
        <v>-2.6657347841502589E-4</v>
      </c>
      <c r="AU76">
        <f t="shared" si="79"/>
        <v>-0.12296706927572522</v>
      </c>
      <c r="AW76">
        <v>73</v>
      </c>
      <c r="AX76">
        <f>IF(Z76&gt;0, (R76*SUMPRODUCT(K76:$K$98, X76:$X$98)-K76*$AZ$3)/Z76, 0)</f>
        <v>-6202.2748161488489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250000</v>
      </c>
      <c r="S77">
        <f t="shared" si="63"/>
        <v>-11163.624419469244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-5.3888183030133199</v>
      </c>
      <c r="AC77">
        <f t="shared" si="64"/>
        <v>-4.90865200869729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-105.11410860886798</v>
      </c>
      <c r="AI77">
        <f t="shared" si="69"/>
        <v>-105.12510112309154</v>
      </c>
      <c r="AJ77">
        <f t="shared" si="70"/>
        <v>-0.48016629431602986</v>
      </c>
      <c r="AK77">
        <f t="shared" si="92"/>
        <v>-0.37721728121093245</v>
      </c>
      <c r="AL77">
        <f t="shared" si="71"/>
        <v>-105.98248469861851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-6.1294523889477502E-2</v>
      </c>
      <c r="AR77">
        <f t="shared" si="76"/>
        <v>-6.1300933884620865E-2</v>
      </c>
      <c r="AS77">
        <f t="shared" si="77"/>
        <v>-2.7999632768034317E-4</v>
      </c>
      <c r="AT77">
        <f t="shared" si="78"/>
        <v>-2.1996432220856615E-4</v>
      </c>
      <c r="AU77">
        <f t="shared" si="79"/>
        <v>-6.1800894534509772E-2</v>
      </c>
      <c r="AW77">
        <v>74</v>
      </c>
      <c r="AX77">
        <f>IF(Z77&gt;0, (R77*SUMPRODUCT(K77:$K$98, X77:$X$98)-K77*$AZ$3)/Z77, 0)</f>
        <v>-11163.624419469244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250000</v>
      </c>
      <c r="S78">
        <f t="shared" si="63"/>
        <v>-20970.184624080186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-4.90865200869729</v>
      </c>
      <c r="AC78">
        <f t="shared" si="64"/>
        <v>-4.4319431034097683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-55.989647560461783</v>
      </c>
      <c r="AI78">
        <f t="shared" si="69"/>
        <v>-55.994931184787056</v>
      </c>
      <c r="AJ78">
        <f t="shared" si="70"/>
        <v>-0.47670890528752174</v>
      </c>
      <c r="AK78">
        <f t="shared" si="92"/>
        <v>-0.34360564060881033</v>
      </c>
      <c r="AL78">
        <f t="shared" si="71"/>
        <v>-56.815245730683387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-2.915079311848626E-2</v>
      </c>
      <c r="AR78">
        <f t="shared" si="76"/>
        <v>-2.915354401702434E-2</v>
      </c>
      <c r="AS78">
        <f t="shared" si="77"/>
        <v>-2.4819664493815925E-4</v>
      </c>
      <c r="AT78">
        <f t="shared" si="78"/>
        <v>-1.7889694577762687E-4</v>
      </c>
      <c r="AU78">
        <f t="shared" si="79"/>
        <v>-2.9580637607740125E-2</v>
      </c>
      <c r="AW78">
        <v>75</v>
      </c>
      <c r="AX78">
        <f>IF(Z78&gt;0, (R78*SUMPRODUCT(K78:$K$98, X78:$X$98)-K78*$AZ$3)/Z78, 0)</f>
        <v>-20970.184624080186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250000</v>
      </c>
      <c r="S79">
        <f t="shared" si="63"/>
        <v>-41364.206794780235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-4.4319431034097683</v>
      </c>
      <c r="AC79">
        <f t="shared" si="64"/>
        <v>-3.9807336919059346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-28.248833153361073</v>
      </c>
      <c r="AI79">
        <f t="shared" si="69"/>
        <v>-28.251239058127755</v>
      </c>
      <c r="AJ79">
        <f t="shared" si="70"/>
        <v>-0.45120941150383365</v>
      </c>
      <c r="AK79">
        <f t="shared" si="92"/>
        <v>-0.31023601723868383</v>
      </c>
      <c r="AL79">
        <f t="shared" si="71"/>
        <v>-29.01268448687027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-1.3131826388769554E-2</v>
      </c>
      <c r="AR79">
        <f t="shared" si="76"/>
        <v>-1.3132944803945588E-2</v>
      </c>
      <c r="AS79">
        <f t="shared" si="77"/>
        <v>-2.0975038596035735E-4</v>
      </c>
      <c r="AT79">
        <f t="shared" si="78"/>
        <v>-1.4421712556424618E-4</v>
      </c>
      <c r="AU79">
        <f t="shared" si="79"/>
        <v>-1.348691231547019E-2</v>
      </c>
      <c r="AW79">
        <v>76</v>
      </c>
      <c r="AX79">
        <f>IF(Z79&gt;0, (R79*SUMPRODUCT(K79:$K$98, X79:$X$98)-K79*$AZ$3)/Z79, 0)</f>
        <v>-41364.206794780235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250000</v>
      </c>
      <c r="S80">
        <f t="shared" si="63"/>
        <v>-86963.461419612358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-3.9807336919059346</v>
      </c>
      <c r="AC80">
        <f t="shared" si="64"/>
        <v>-3.5649724784533476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-13.569979207984529</v>
      </c>
      <c r="AI80">
        <f t="shared" si="69"/>
        <v>-13.571004055782748</v>
      </c>
      <c r="AJ80">
        <f t="shared" si="70"/>
        <v>-0.41576121345258699</v>
      </c>
      <c r="AK80">
        <f t="shared" si="92"/>
        <v>-0.27865135843341543</v>
      </c>
      <c r="AL80">
        <f t="shared" si="71"/>
        <v>-14.265416627668751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-5.6322999915429106E-3</v>
      </c>
      <c r="AR80">
        <f t="shared" si="76"/>
        <v>-5.6327253606725733E-3</v>
      </c>
      <c r="AS80">
        <f t="shared" si="77"/>
        <v>-1.7256414642367562E-4</v>
      </c>
      <c r="AT80">
        <f t="shared" si="78"/>
        <v>-1.1565589155984031E-4</v>
      </c>
      <c r="AU80">
        <f t="shared" si="79"/>
        <v>-5.9209453986560894E-3</v>
      </c>
      <c r="AW80">
        <v>77</v>
      </c>
      <c r="AX80">
        <f>IF(Z80&gt;0, (R80*SUMPRODUCT(K80:$K$98, X80:$X$98)-K80*$AZ$3)/Z80, 0)</f>
        <v>-86963.461419612358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250000</v>
      </c>
      <c r="S81">
        <f t="shared" si="63"/>
        <v>-195990.02166353128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-3.5649724784533476</v>
      </c>
      <c r="AC81">
        <f t="shared" si="64"/>
        <v>-3.1876645643008219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-6.0798875184540542</v>
      </c>
      <c r="AI81">
        <f t="shared" si="69"/>
        <v>-6.0802941290224446</v>
      </c>
      <c r="AJ81">
        <f t="shared" si="70"/>
        <v>-0.37730791415252574</v>
      </c>
      <c r="AK81">
        <f t="shared" si="92"/>
        <v>-0.24954807349173436</v>
      </c>
      <c r="AL81">
        <f t="shared" si="71"/>
        <v>-6.7071501166667051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-2.2531189393146991E-3</v>
      </c>
      <c r="AR81">
        <f t="shared" si="76"/>
        <v>-2.2532696233478798E-3</v>
      </c>
      <c r="AS81">
        <f t="shared" si="77"/>
        <v>-1.3982489063326325E-4</v>
      </c>
      <c r="AT81">
        <f t="shared" si="78"/>
        <v>-9.2478929741234838E-5</v>
      </c>
      <c r="AU81">
        <f t="shared" si="79"/>
        <v>-2.4855734437223779E-3</v>
      </c>
      <c r="AW81">
        <v>78</v>
      </c>
      <c r="AX81">
        <f>IF(Z81&gt;0, (R81*SUMPRODUCT(K81:$K$98, X81:$X$98)-K81*$AZ$3)/Z81, 0)</f>
        <v>-195990.02166353128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250000</v>
      </c>
      <c r="S82">
        <f t="shared" si="63"/>
        <v>-476184.65327716939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-3.1876645643008219</v>
      </c>
      <c r="AC82">
        <f t="shared" si="64"/>
        <v>-2.8480067777543603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-2.5302227849981809</v>
      </c>
      <c r="AI82">
        <f t="shared" si="69"/>
        <v>-2.5303723071823878</v>
      </c>
      <c r="AJ82">
        <f t="shared" si="70"/>
        <v>-0.33965778654646162</v>
      </c>
      <c r="AK82">
        <f t="shared" si="92"/>
        <v>-0.22313651950105756</v>
      </c>
      <c r="AL82">
        <f t="shared" si="71"/>
        <v>-3.0931666132299069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-8.372001802578699E-4</v>
      </c>
      <c r="AR82">
        <f t="shared" si="76"/>
        <v>-8.3724965416203084E-4</v>
      </c>
      <c r="AS82">
        <f t="shared" si="77"/>
        <v>-1.1238597715927659E-4</v>
      </c>
      <c r="AT82">
        <f t="shared" si="78"/>
        <v>-7.3831417318666432E-5</v>
      </c>
      <c r="AU82">
        <f t="shared" si="79"/>
        <v>-1.0234670486399739E-3</v>
      </c>
      <c r="AW82">
        <v>79</v>
      </c>
      <c r="AX82">
        <f>IF(Z82&gt;0, (R82*SUMPRODUCT(K82:$K$98, X82:$X$98)-K82*$AZ$3)/Z82, 0)</f>
        <v>-476184.65327716939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250000</v>
      </c>
      <c r="S83">
        <f t="shared" si="63"/>
        <v>-1254756.0640359027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-2.8480067777543603</v>
      </c>
      <c r="AC83">
        <f t="shared" si="64"/>
        <v>-2.5435663837508895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-0.97348458856264597</v>
      </c>
      <c r="AI83">
        <f t="shared" si="69"/>
        <v>-0.97353526706615467</v>
      </c>
      <c r="AJ83">
        <f t="shared" si="70"/>
        <v>-0.30444039400347078</v>
      </c>
      <c r="AK83">
        <f t="shared" si="92"/>
        <v>-0.19936047444280525</v>
      </c>
      <c r="AL83">
        <f t="shared" si="71"/>
        <v>-1.4773361355124306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-2.8759518368977034E-4</v>
      </c>
      <c r="AR83">
        <f t="shared" si="76"/>
        <v>-2.876101555688293E-4</v>
      </c>
      <c r="AS83">
        <f t="shared" si="77"/>
        <v>-8.9940397685484095E-5</v>
      </c>
      <c r="AT83">
        <f t="shared" si="78"/>
        <v>-5.8896784747783086E-5</v>
      </c>
      <c r="AU83">
        <f t="shared" si="79"/>
        <v>-4.3644733800209644E-4</v>
      </c>
      <c r="AW83">
        <v>80</v>
      </c>
      <c r="AX83">
        <f>IF(Z83&gt;0, (R83*SUMPRODUCT(K83:$K$98, X83:$X$98)-K83*$AZ$3)/Z83, 0)</f>
        <v>-1254756.0640359027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250000</v>
      </c>
      <c r="S84">
        <f t="shared" si="63"/>
        <v>-3609521.5087552234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-2.5435663837508895</v>
      </c>
      <c r="AC84">
        <f t="shared" si="64"/>
        <v>-2.2712846984133934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-0.3444051495461441</v>
      </c>
      <c r="AI84">
        <f t="shared" si="69"/>
        <v>-0.34442088074966309</v>
      </c>
      <c r="AJ84">
        <f t="shared" si="70"/>
        <v>-0.27228168533749608</v>
      </c>
      <c r="AK84">
        <f t="shared" si="92"/>
        <v>-0.17804964686256228</v>
      </c>
      <c r="AL84">
        <f t="shared" si="71"/>
        <v>-0.79475221294972154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-9.0845651108788618E-5</v>
      </c>
      <c r="AR84">
        <f t="shared" si="76"/>
        <v>-9.0849800615345908E-5</v>
      </c>
      <c r="AS84">
        <f t="shared" si="77"/>
        <v>-7.1821246058833996E-5</v>
      </c>
      <c r="AT84">
        <f t="shared" si="78"/>
        <v>-4.6965140098034995E-5</v>
      </c>
      <c r="AU84">
        <f t="shared" si="79"/>
        <v>-2.0963618677221493E-4</v>
      </c>
      <c r="AW84">
        <v>81</v>
      </c>
      <c r="AX84">
        <f>IF(Z84&gt;0, (R84*SUMPRODUCT(K84:$K$98, X84:$X$98)-K84*$AZ$3)/Z84, 0)</f>
        <v>-3609521.5087552234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250000</v>
      </c>
      <c r="S85">
        <f t="shared" si="63"/>
        <v>-11427458.994496029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-2.2712846984133934</v>
      </c>
      <c r="AC85">
        <f t="shared" si="64"/>
        <v>-2.0280101150277292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-0.11137187497348011</v>
      </c>
      <c r="AI85">
        <f t="shared" si="69"/>
        <v>-0.11137631167746655</v>
      </c>
      <c r="AJ85">
        <f t="shared" si="70"/>
        <v>-0.24327458338566421</v>
      </c>
      <c r="AK85">
        <f t="shared" si="92"/>
        <v>-0.15898992888893757</v>
      </c>
      <c r="AL85">
        <f t="shared" si="71"/>
        <v>-0.51364082395206834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-2.6229620919539003E-5</v>
      </c>
      <c r="AR85">
        <f t="shared" si="76"/>
        <v>-2.6230665824850368E-5</v>
      </c>
      <c r="AS85">
        <f t="shared" si="77"/>
        <v>-5.7294537809336498E-5</v>
      </c>
      <c r="AT85">
        <f t="shared" si="78"/>
        <v>-3.7444332923139838E-5</v>
      </c>
      <c r="AU85">
        <f t="shared" si="79"/>
        <v>-1.209695365573267E-4</v>
      </c>
      <c r="AW85">
        <v>82</v>
      </c>
      <c r="AX85">
        <f>IF(Z85&gt;0, (R85*SUMPRODUCT(K85:$K$98, X85:$X$98)-K85*$AZ$3)/Z85, 0)</f>
        <v>-11427458.994496029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250000</v>
      </c>
      <c r="S86">
        <f t="shared" si="63"/>
        <v>-40225032.215326048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-2.0280101150277292</v>
      </c>
      <c r="AC86">
        <f t="shared" si="64"/>
        <v>-1.8107457830086726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-3.2669520287183472E-2</v>
      </c>
      <c r="AI86">
        <f t="shared" si="69"/>
        <v>-3.2670645672101324E-2</v>
      </c>
      <c r="AJ86">
        <f t="shared" si="70"/>
        <v>-0.21726433201905659</v>
      </c>
      <c r="AK86">
        <f t="shared" si="92"/>
        <v>-0.14196070805194105</v>
      </c>
      <c r="AL86">
        <f t="shared" si="71"/>
        <v>-0.39189568574309896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-6.8697545061794962E-6</v>
      </c>
      <c r="AR86">
        <f t="shared" si="76"/>
        <v>-6.8699911523880304E-6</v>
      </c>
      <c r="AS86">
        <f t="shared" si="77"/>
        <v>-4.5686395478097464E-5</v>
      </c>
      <c r="AT86">
        <f t="shared" si="78"/>
        <v>-2.9851531496862749E-5</v>
      </c>
      <c r="AU86">
        <f t="shared" si="79"/>
        <v>-8.2407918127348236E-5</v>
      </c>
      <c r="AW86">
        <v>83</v>
      </c>
      <c r="AX86">
        <f>IF(Z86&gt;0, (R86*SUMPRODUCT(K86:$K$98, X86:$X$98)-K86*$AZ$3)/Z86, 0)</f>
        <v>-40225032.215326048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250000</v>
      </c>
      <c r="S87">
        <f t="shared" si="63"/>
        <v>-159429800.98740128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-1.8107457830086726</v>
      </c>
      <c r="AC87">
        <f t="shared" si="64"/>
        <v>-1.6167432227274861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-8.6061146118512049E-3</v>
      </c>
      <c r="AI87">
        <f t="shared" si="69"/>
        <v>-8.6063681314586925E-3</v>
      </c>
      <c r="AJ87">
        <f t="shared" si="70"/>
        <v>-0.19400256028118656</v>
      </c>
      <c r="AK87">
        <f t="shared" si="92"/>
        <v>-0.12675220481060709</v>
      </c>
      <c r="AL87">
        <f t="shared" si="71"/>
        <v>-0.32936113322325233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-1.6157998483139222E-6</v>
      </c>
      <c r="AR87">
        <f t="shared" si="76"/>
        <v>-1.6158474466741345E-6</v>
      </c>
      <c r="AS87">
        <f t="shared" si="77"/>
        <v>-3.6424021944023993E-5</v>
      </c>
      <c r="AT87">
        <f t="shared" si="78"/>
        <v>-2.379775340481779E-5</v>
      </c>
      <c r="AU87">
        <f t="shared" si="79"/>
        <v>-6.1837622795515908E-5</v>
      </c>
      <c r="AW87">
        <v>84</v>
      </c>
      <c r="AX87">
        <f>IF(Z87&gt;0, (R87*SUMPRODUCT(K87:$K$98, X87:$X$98)-K87*$AZ$3)/Z87, 0)</f>
        <v>-159429800.98740128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250000</v>
      </c>
      <c r="S88">
        <f t="shared" si="63"/>
        <v>-722968574.51368153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-1.6167432227274861</v>
      </c>
      <c r="AC88">
        <f t="shared" si="64"/>
        <v>-1.443522133138323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-2.0106792181623459E-3</v>
      </c>
      <c r="AI88">
        <f t="shared" si="69"/>
        <v>-2.0107291346519425E-3</v>
      </c>
      <c r="AJ88">
        <f t="shared" si="70"/>
        <v>-0.17322108958916305</v>
      </c>
      <c r="AK88">
        <f t="shared" si="92"/>
        <v>-0.11317202559092403</v>
      </c>
      <c r="AL88">
        <f t="shared" si="71"/>
        <v>-0.28840384431473903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-3.3705843816566146E-7</v>
      </c>
      <c r="AR88">
        <f t="shared" si="76"/>
        <v>-3.3706680587238972E-7</v>
      </c>
      <c r="AS88">
        <f t="shared" si="77"/>
        <v>-2.903776464534148E-5</v>
      </c>
      <c r="AT88">
        <f t="shared" si="78"/>
        <v>-1.8971492739942956E-5</v>
      </c>
      <c r="AU88">
        <f t="shared" si="79"/>
        <v>-4.8346324191156824E-5</v>
      </c>
      <c r="AW88">
        <v>85</v>
      </c>
      <c r="AX88">
        <f>IF(Z88&gt;0, (R88*SUMPRODUCT(K88:$K$98, X88:$X$98)-K88*$AZ$3)/Z88, 0)</f>
        <v>-722968574.51368153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250000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-1.443522133138323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-4.9916489596706721E-4</v>
      </c>
      <c r="AI89">
        <f t="shared" si="69"/>
        <v>-4.9916489596706721E-4</v>
      </c>
      <c r="AJ89">
        <f t="shared" si="70"/>
        <v>-1.443522133138323</v>
      </c>
      <c r="AK89">
        <f t="shared" si="92"/>
        <v>-0.10104654931968261</v>
      </c>
      <c r="AL89">
        <f t="shared" si="71"/>
        <v>-1.5450678473539727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-7.4711667216557563E-8</v>
      </c>
      <c r="AR89">
        <f t="shared" si="76"/>
        <v>-7.4711667216557563E-8</v>
      </c>
      <c r="AS89">
        <f t="shared" si="77"/>
        <v>-2.1605675018838071E-4</v>
      </c>
      <c r="AT89">
        <f t="shared" si="78"/>
        <v>-1.5123972513186651E-5</v>
      </c>
      <c r="AU89">
        <f t="shared" si="79"/>
        <v>-2.3125543436878392E-4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15978.354051822371</v>
      </c>
      <c r="AO91" s="6">
        <f t="shared" si="93"/>
        <v>-1597.8354051822371</v>
      </c>
      <c r="AP91" s="6">
        <f t="shared" si="93"/>
        <v>-522.09551433579566</v>
      </c>
      <c r="AQ91" s="6">
        <f t="shared" si="93"/>
        <v>-8611.1500361538583</v>
      </c>
      <c r="AR91" s="6">
        <f t="shared" si="93"/>
        <v>5247.2730961504712</v>
      </c>
      <c r="AS91" s="6">
        <f t="shared" si="93"/>
        <v>-517.62597128958714</v>
      </c>
      <c r="AT91" s="6">
        <f t="shared" si="93"/>
        <v>179.31087560519509</v>
      </c>
      <c r="AU91" s="6">
        <f t="shared" si="93"/>
        <v>4908.9580004660875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D421D-9013-4027-B4B9-97AA18F26F0C}">
  <sheetPr codeName="Sheet83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22622.167213822831</v>
      </c>
      <c r="K3">
        <v>1</v>
      </c>
      <c r="L3" s="2">
        <v>0</v>
      </c>
      <c r="O3">
        <f>$C$3</f>
        <v>22622.167213822831</v>
      </c>
      <c r="P3">
        <f>O3*C5</f>
        <v>2262.2167213822831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22622.167213822831</v>
      </c>
      <c r="AF3">
        <f t="shared" ref="AF3:AF34" si="4">-$Z3*P3</f>
        <v>-2262.2167213822831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20086.800750640548</v>
      </c>
      <c r="AJ3">
        <f t="shared" ref="AJ3:AJ34" si="8">AB3-AC3</f>
        <v>0</v>
      </c>
      <c r="AL3">
        <f t="shared" ref="AL3:AL34" si="9">SUM(AI3:AK3)</f>
        <v>20086.800750640548</v>
      </c>
      <c r="AN3">
        <f t="shared" ref="AN3:AN34" si="10">AE3*$K3</f>
        <v>22622.167213822831</v>
      </c>
      <c r="AO3">
        <f t="shared" ref="AO3:AO34" si="11">AF3*$K3</f>
        <v>-2262.2167213822831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20086.800750640548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20086.800750640548</v>
      </c>
      <c r="AW3">
        <v>0</v>
      </c>
      <c r="AX3">
        <f>IF(Z3&gt;0, (R3*SUMPRODUCT(K3:$K$98, X3:$X$98)-K3*$AZ$3)/Z3, 0)</f>
        <v>0</v>
      </c>
      <c r="AZ3">
        <f>C6*ABS(SUMPRODUCT(X4:X79, K4:K79))/1</f>
        <v>12077.926507079717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250000</v>
      </c>
      <c r="S4">
        <f t="shared" si="1"/>
        <v>820.57869732806171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810.15292084992325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-676.34875</v>
      </c>
      <c r="AI4">
        <f t="shared" si="7"/>
        <v>-676.34875</v>
      </c>
      <c r="AJ4">
        <f t="shared" si="8"/>
        <v>-810.15292084992325</v>
      </c>
      <c r="AK4">
        <f>G4*SUM(AB4, AE4:AF4)</f>
        <v>0</v>
      </c>
      <c r="AL4">
        <f t="shared" si="9"/>
        <v>-1486.5016708499234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-630.98120160462724</v>
      </c>
      <c r="AR4">
        <f t="shared" si="14"/>
        <v>-630.98120160462724</v>
      </c>
      <c r="AS4">
        <f t="shared" si="15"/>
        <v>-755.81016965194817</v>
      </c>
      <c r="AT4">
        <f t="shared" si="16"/>
        <v>0</v>
      </c>
      <c r="AU4">
        <f t="shared" si="17"/>
        <v>-1386.7913712565755</v>
      </c>
      <c r="AW4">
        <v>1</v>
      </c>
      <c r="AX4">
        <f>IF(Z4&gt;0, (R4*SUMPRODUCT(K4:$K$98, X4:$X$98)-K4*$AZ$3)/Z4, 0)</f>
        <v>820.57869732806171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250000</v>
      </c>
      <c r="S5">
        <f t="shared" si="1"/>
        <v>1148.0511932067106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810.15292084992325</v>
      </c>
      <c r="AC5">
        <f t="shared" si="2"/>
        <v>1119.0135124138669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-678.66952018446625</v>
      </c>
      <c r="AI5">
        <f t="shared" si="7"/>
        <v>-703.03719470619785</v>
      </c>
      <c r="AJ5">
        <f t="shared" si="8"/>
        <v>-308.86059156394367</v>
      </c>
      <c r="AK5">
        <f>G5*SUM(AB5, AE5:AF5)</f>
        <v>33.216269754846856</v>
      </c>
      <c r="AL5">
        <f t="shared" si="9"/>
        <v>-978.68151651529467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-580.33574805958142</v>
      </c>
      <c r="AR5">
        <f t="shared" si="14"/>
        <v>-601.17274191514434</v>
      </c>
      <c r="AS5">
        <f t="shared" si="15"/>
        <v>-264.10916818935215</v>
      </c>
      <c r="AT5">
        <f t="shared" si="16"/>
        <v>28.403498584537012</v>
      </c>
      <c r="AU5">
        <f t="shared" si="17"/>
        <v>-836.8784115199594</v>
      </c>
      <c r="AW5">
        <v>2</v>
      </c>
      <c r="AX5">
        <f>IF(Z5&gt;0, (R5*SUMPRODUCT(K5:$K$98, X5:$X$98)-K5*$AZ$3)/Z5, 0)</f>
        <v>1148.0511932067106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250000</v>
      </c>
      <c r="S6">
        <f t="shared" si="1"/>
        <v>1610.4012395386953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1119.0135124138669</v>
      </c>
      <c r="AC6">
        <f t="shared" si="2"/>
        <v>1549.5759145997927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-682.5507471909616</v>
      </c>
      <c r="AI6">
        <f t="shared" si="7"/>
        <v>-706.60648989275671</v>
      </c>
      <c r="AJ6">
        <f t="shared" si="8"/>
        <v>-430.56240218592575</v>
      </c>
      <c r="AK6">
        <f>G6*SUM(AB6, AE6:AF6)</f>
        <v>65.462290476211223</v>
      </c>
      <c r="AL6">
        <f t="shared" si="9"/>
        <v>-1071.7066016024712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-526.52649200833741</v>
      </c>
      <c r="AR6">
        <f t="shared" si="14"/>
        <v>-545.08333319495716</v>
      </c>
      <c r="AS6">
        <f t="shared" si="15"/>
        <v>-332.14015536080336</v>
      </c>
      <c r="AT6">
        <f t="shared" si="16"/>
        <v>50.498267425714296</v>
      </c>
      <c r="AU6">
        <f t="shared" si="17"/>
        <v>-826.72522113004618</v>
      </c>
      <c r="AW6">
        <v>3</v>
      </c>
      <c r="AX6">
        <f>IF(Z6&gt;0, (R6*SUMPRODUCT(K6:$K$98, X6:$X$98)-K6*$AZ$3)/Z6, 0)</f>
        <v>1610.4012395386953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250000</v>
      </c>
      <c r="S7">
        <f t="shared" si="1"/>
        <v>1961.4752541640555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1549.5759145997927</v>
      </c>
      <c r="AC7">
        <f t="shared" si="2"/>
        <v>1863.1167813422871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-688.14050018696798</v>
      </c>
      <c r="AI7">
        <f t="shared" si="7"/>
        <v>-711.88687141172647</v>
      </c>
      <c r="AJ7">
        <f t="shared" si="8"/>
        <v>-313.54086674249447</v>
      </c>
      <c r="AK7">
        <f>G7*SUM(AB7, AE7:AF7)</f>
        <v>76.084177406849818</v>
      </c>
      <c r="AL7">
        <f t="shared" si="9"/>
        <v>-949.34356074737127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-482.97560143002568</v>
      </c>
      <c r="AR7">
        <f t="shared" si="14"/>
        <v>-499.64213671016438</v>
      </c>
      <c r="AS7">
        <f t="shared" si="15"/>
        <v>-220.06056705963903</v>
      </c>
      <c r="AT7">
        <f t="shared" si="16"/>
        <v>53.400143331773016</v>
      </c>
      <c r="AU7">
        <f t="shared" si="17"/>
        <v>-666.30256043803047</v>
      </c>
      <c r="AW7">
        <v>4</v>
      </c>
      <c r="AX7">
        <f>IF(Z7&gt;0, (R7*SUMPRODUCT(K7:$K$98, X7:$X$98)-K7*$AZ$3)/Z7, 0)</f>
        <v>1961.4752541640555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250000</v>
      </c>
      <c r="S8">
        <f t="shared" si="1"/>
        <v>2073.7672975536493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1863.1167813422871</v>
      </c>
      <c r="AC8">
        <f t="shared" si="2"/>
        <v>1944.3227313486695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-694.07651047194747</v>
      </c>
      <c r="AI8">
        <f t="shared" si="7"/>
        <v>-717.51601033341115</v>
      </c>
      <c r="AJ8">
        <f t="shared" si="8"/>
        <v>-81.205950006382409</v>
      </c>
      <c r="AK8">
        <f t="shared" ref="AK8:AK39" si="30">G8*SUM(AB8:AB8, AE8:AF8)</f>
        <v>39.684387442590712</v>
      </c>
      <c r="AL8">
        <f t="shared" si="9"/>
        <v>-759.03757289720284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-454.72027107626343</v>
      </c>
      <c r="AR8">
        <f t="shared" si="14"/>
        <v>-470.07652585522067</v>
      </c>
      <c r="AS8">
        <f t="shared" si="15"/>
        <v>-53.201615445535445</v>
      </c>
      <c r="AT8">
        <f t="shared" si="16"/>
        <v>25.999000316435072</v>
      </c>
      <c r="AU8">
        <f t="shared" si="17"/>
        <v>-497.27914098432103</v>
      </c>
      <c r="AW8">
        <v>5</v>
      </c>
      <c r="AX8">
        <f>IF(Z8&gt;0, (R8*SUMPRODUCT(K8:$K$98, X8:$X$98)-K8*$AZ$3)/Z8, 0)</f>
        <v>2073.7672975536493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250000</v>
      </c>
      <c r="S9">
        <f t="shared" si="1"/>
        <v>2062.3636135037691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1944.3227313486695</v>
      </c>
      <c r="AC9">
        <f t="shared" si="2"/>
        <v>1908.5101850133244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-701.18232497574786</v>
      </c>
      <c r="AI9">
        <f t="shared" si="7"/>
        <v>-724.31731160609934</v>
      </c>
      <c r="AJ9">
        <f t="shared" si="8"/>
        <v>35.812546335345132</v>
      </c>
      <c r="AK9">
        <f t="shared" si="30"/>
        <v>11.471504114957151</v>
      </c>
      <c r="AL9">
        <f t="shared" si="9"/>
        <v>-677.03326115579705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-435.05597590719145</v>
      </c>
      <c r="AR9">
        <f t="shared" si="14"/>
        <v>-449.41032259785499</v>
      </c>
      <c r="AS9">
        <f t="shared" si="15"/>
        <v>22.220272446519495</v>
      </c>
      <c r="AT9">
        <f t="shared" si="16"/>
        <v>7.1176158326989531</v>
      </c>
      <c r="AU9">
        <f t="shared" si="17"/>
        <v>-420.07243431863651</v>
      </c>
      <c r="AW9">
        <v>6</v>
      </c>
      <c r="AX9">
        <f>IF(Z9&gt;0, (R9*SUMPRODUCT(K9:$K$98, X9:$X$98)-K9*$AZ$3)/Z9, 0)</f>
        <v>2062.3636135037691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250000</v>
      </c>
      <c r="S10">
        <f t="shared" si="1"/>
        <v>2034.4331343142906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1908.5101850133244</v>
      </c>
      <c r="AC10">
        <f t="shared" si="2"/>
        <v>1858.0654851963682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-709.19214170970906</v>
      </c>
      <c r="AI10">
        <f t="shared" si="7"/>
        <v>-732.02485925958604</v>
      </c>
      <c r="AJ10">
        <f t="shared" si="8"/>
        <v>50.444699816956245</v>
      </c>
      <c r="AK10">
        <f t="shared" si="30"/>
        <v>7.8248917585546307</v>
      </c>
      <c r="AL10">
        <f t="shared" si="9"/>
        <v>-673.75526768407519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-417.44213192234747</v>
      </c>
      <c r="AR10">
        <f t="shared" si="14"/>
        <v>-430.8818441400033</v>
      </c>
      <c r="AS10">
        <f t="shared" si="15"/>
        <v>29.692578072012189</v>
      </c>
      <c r="AT10">
        <f t="shared" si="16"/>
        <v>4.6058596896998489</v>
      </c>
      <c r="AU10">
        <f t="shared" si="17"/>
        <v>-396.58340637829127</v>
      </c>
      <c r="AW10">
        <v>7</v>
      </c>
      <c r="AX10">
        <f>IF(Z10&gt;0, (R10*SUMPRODUCT(K10:$K$98, X10:$X$98)-K10*$AZ$3)/Z10, 0)</f>
        <v>2034.4331343142906</v>
      </c>
    </row>
    <row r="11" spans="1:52" x14ac:dyDescent="0.25">
      <c r="A11" t="s">
        <v>33</v>
      </c>
      <c r="C11" s="26">
        <f>AU81</f>
        <v>6900.589792727741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250000</v>
      </c>
      <c r="S11">
        <f t="shared" si="1"/>
        <v>1991.1279098963789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1858.0654851963682</v>
      </c>
      <c r="AC11">
        <f t="shared" si="2"/>
        <v>1794.6004763699721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-719.29407777591462</v>
      </c>
      <c r="AI11">
        <f t="shared" si="7"/>
        <v>-741.82653874251525</v>
      </c>
      <c r="AJ11">
        <f t="shared" si="8"/>
        <v>63.465008826396115</v>
      </c>
      <c r="AK11">
        <f t="shared" si="30"/>
        <v>4.4593571644712835</v>
      </c>
      <c r="AL11">
        <f t="shared" si="9"/>
        <v>-673.90217275164787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-402.30739001912082</v>
      </c>
      <c r="AR11">
        <f t="shared" si="14"/>
        <v>-414.90999004359219</v>
      </c>
      <c r="AS11">
        <f t="shared" si="15"/>
        <v>35.496527564129536</v>
      </c>
      <c r="AT11">
        <f t="shared" si="16"/>
        <v>2.4941569761685338</v>
      </c>
      <c r="AU11">
        <f t="shared" si="17"/>
        <v>-376.91930550329408</v>
      </c>
      <c r="AW11">
        <v>8</v>
      </c>
      <c r="AX11">
        <f>IF(Z11&gt;0, (R11*SUMPRODUCT(K11:$K$98, X11:$X$98)-K11*$AZ$3)/Z11, 0)</f>
        <v>1991.1279098963789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250000</v>
      </c>
      <c r="S12">
        <f t="shared" si="1"/>
        <v>1943.0137571990072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1794.6004763699721</v>
      </c>
      <c r="AC12">
        <f t="shared" si="2"/>
        <v>1728.0353596902823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-731.79529714745672</v>
      </c>
      <c r="AI12">
        <f t="shared" si="7"/>
        <v>-754.02925397467664</v>
      </c>
      <c r="AJ12">
        <f t="shared" si="8"/>
        <v>66.565116679689709</v>
      </c>
      <c r="AK12">
        <f t="shared" si="30"/>
        <v>4.1275810956509353</v>
      </c>
      <c r="AL12">
        <f t="shared" si="9"/>
        <v>-683.33655619933597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-388.95697993230516</v>
      </c>
      <c r="AR12">
        <f t="shared" si="14"/>
        <v>-400.77456434856322</v>
      </c>
      <c r="AS12">
        <f t="shared" si="15"/>
        <v>35.380067149238037</v>
      </c>
      <c r="AT12">
        <f t="shared" si="16"/>
        <v>2.1938532314270458</v>
      </c>
      <c r="AU12">
        <f t="shared" si="17"/>
        <v>-363.20064396789815</v>
      </c>
      <c r="AW12">
        <v>9</v>
      </c>
      <c r="AX12">
        <f>IF(Z12&gt;0, (R12*SUMPRODUCT(K12:$K$98, X12:$X$98)-K12*$AZ$3)/Z12, 0)</f>
        <v>1943.0137571990072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250000</v>
      </c>
      <c r="S13">
        <f t="shared" si="1"/>
        <v>1887.6685100108521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1728.0353596902823</v>
      </c>
      <c r="AC13">
        <f t="shared" si="2"/>
        <v>1656.3943583119853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-745.77604902954374</v>
      </c>
      <c r="AI13">
        <f t="shared" si="7"/>
        <v>-767.71308868358847</v>
      </c>
      <c r="AJ13">
        <f t="shared" si="8"/>
        <v>71.641001378297005</v>
      </c>
      <c r="AK13">
        <f t="shared" si="30"/>
        <v>3.4560707193805649</v>
      </c>
      <c r="AL13">
        <f t="shared" si="9"/>
        <v>-692.61601658591087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-376.7945800217251</v>
      </c>
      <c r="AR13">
        <f t="shared" si="14"/>
        <v>-387.87801137369956</v>
      </c>
      <c r="AS13">
        <f t="shared" si="15"/>
        <v>36.195773599591547</v>
      </c>
      <c r="AT13">
        <f t="shared" si="16"/>
        <v>1.7461390948783255</v>
      </c>
      <c r="AU13">
        <f t="shared" si="17"/>
        <v>-349.9360986792297</v>
      </c>
      <c r="AW13">
        <v>10</v>
      </c>
      <c r="AX13">
        <f>IF(Z13&gt;0, (R13*SUMPRODUCT(K13:$K$98, X13:$X$98)-K13*$AZ$3)/Z13, 0)</f>
        <v>1887.6685100108521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250000</v>
      </c>
      <c r="S14">
        <f t="shared" si="1"/>
        <v>1825.3519266269545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1656.3943583119853</v>
      </c>
      <c r="AC14">
        <f t="shared" si="2"/>
        <v>1580.1279514055395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-762.54137004243989</v>
      </c>
      <c r="AI14">
        <f t="shared" si="7"/>
        <v>-784.18278516293992</v>
      </c>
      <c r="AJ14">
        <f t="shared" si="8"/>
        <v>76.266406906445809</v>
      </c>
      <c r="AK14">
        <f t="shared" si="30"/>
        <v>2.9815098449615736</v>
      </c>
      <c r="AL14">
        <f t="shared" si="9"/>
        <v>-704.93486841153253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-366.29117830266421</v>
      </c>
      <c r="AR14">
        <f t="shared" si="14"/>
        <v>-376.6867578161847</v>
      </c>
      <c r="AS14">
        <f t="shared" si="15"/>
        <v>36.635011749090673</v>
      </c>
      <c r="AT14">
        <f t="shared" si="16"/>
        <v>1.4321855798737668</v>
      </c>
      <c r="AU14">
        <f t="shared" si="17"/>
        <v>-338.61956048722027</v>
      </c>
      <c r="AW14">
        <v>11</v>
      </c>
      <c r="AX14">
        <f>IF(Z14&gt;0, (R14*SUMPRODUCT(K14:$K$98, X14:$X$98)-K14*$AZ$3)/Z14, 0)</f>
        <v>1825.3519266269545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250000</v>
      </c>
      <c r="S15">
        <f t="shared" si="1"/>
        <v>1770.2897334711117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1580.1279514055395</v>
      </c>
      <c r="AC15">
        <f t="shared" si="2"/>
        <v>1511.5998773033998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-782.1449808398072</v>
      </c>
      <c r="AI15">
        <f t="shared" si="7"/>
        <v>-803.49176731101829</v>
      </c>
      <c r="AJ15">
        <f t="shared" si="8"/>
        <v>68.528074102139726</v>
      </c>
      <c r="AK15">
        <f t="shared" si="30"/>
        <v>6.4785246007627126</v>
      </c>
      <c r="AL15">
        <f t="shared" si="9"/>
        <v>-728.48516860811583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-356.42527906999987</v>
      </c>
      <c r="AR15">
        <f t="shared" si="14"/>
        <v>-366.15305910009056</v>
      </c>
      <c r="AS15">
        <f t="shared" si="15"/>
        <v>31.228402066531128</v>
      </c>
      <c r="AT15">
        <f t="shared" si="16"/>
        <v>2.9522786636172804</v>
      </c>
      <c r="AU15">
        <f t="shared" si="17"/>
        <v>-331.97237836994213</v>
      </c>
      <c r="AW15">
        <v>12</v>
      </c>
      <c r="AX15">
        <f>IF(Z15&gt;0, (R15*SUMPRODUCT(K15:$K$98, X15:$X$98)-K15*$AZ$3)/Z15, 0)</f>
        <v>1770.2897334711117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250000</v>
      </c>
      <c r="S16">
        <f t="shared" si="1"/>
        <v>1724.7736929145567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1511.5998773033998</v>
      </c>
      <c r="AC16">
        <f t="shared" si="2"/>
        <v>1452.4737387489613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-802.12556763503926</v>
      </c>
      <c r="AI16">
        <f t="shared" si="7"/>
        <v>-823.17867368477471</v>
      </c>
      <c r="AJ16">
        <f t="shared" si="8"/>
        <v>59.126138554438512</v>
      </c>
      <c r="AK16">
        <f t="shared" si="30"/>
        <v>10.732359128854139</v>
      </c>
      <c r="AL16">
        <f t="shared" si="9"/>
        <v>-753.32017600148208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-345.7860928425734</v>
      </c>
      <c r="AR16">
        <f t="shared" si="14"/>
        <v>-354.86181811162584</v>
      </c>
      <c r="AS16">
        <f t="shared" si="15"/>
        <v>25.488523568557092</v>
      </c>
      <c r="AT16">
        <f t="shared" si="16"/>
        <v>4.6265830187803196</v>
      </c>
      <c r="AU16">
        <f t="shared" si="17"/>
        <v>-324.7467115242884</v>
      </c>
      <c r="AW16">
        <v>13</v>
      </c>
      <c r="AX16">
        <f>IF(Z16&gt;0, (R16*SUMPRODUCT(K16:$K$98, X16:$X$98)-K16*$AZ$3)/Z16, 0)</f>
        <v>1724.7736929145567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250000</v>
      </c>
      <c r="S17">
        <f t="shared" si="1"/>
        <v>1708.7357298697668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1452.4737387489613</v>
      </c>
      <c r="AC17">
        <f t="shared" si="2"/>
        <v>1418.9489996445973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-823.57729768384365</v>
      </c>
      <c r="AI17">
        <f t="shared" si="7"/>
        <v>-844.33751494331341</v>
      </c>
      <c r="AJ17">
        <f t="shared" si="8"/>
        <v>33.524739104364016</v>
      </c>
      <c r="AK17">
        <f t="shared" si="30"/>
        <v>20.044137594735666</v>
      </c>
      <c r="AL17">
        <f t="shared" si="9"/>
        <v>-790.76863824421378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-333.74098498690898</v>
      </c>
      <c r="AR17">
        <f t="shared" si="14"/>
        <v>-342.15371731477046</v>
      </c>
      <c r="AS17">
        <f t="shared" si="15"/>
        <v>13.585342239988119</v>
      </c>
      <c r="AT17">
        <f t="shared" si="16"/>
        <v>8.122552968486767</v>
      </c>
      <c r="AU17">
        <f t="shared" si="17"/>
        <v>-320.44582210629557</v>
      </c>
      <c r="AW17">
        <v>14</v>
      </c>
      <c r="AX17">
        <f>IF(Z17&gt;0, (R17*SUMPRODUCT(K17:$K$98, X17:$X$98)-K17*$AZ$3)/Z17, 0)</f>
        <v>1708.7357298697668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250000</v>
      </c>
      <c r="S18">
        <f t="shared" si="1"/>
        <v>1724.933564320065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1418.9489996445973</v>
      </c>
      <c r="AC18">
        <f t="shared" si="2"/>
        <v>1412.2306972846627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-847.15242840506926</v>
      </c>
      <c r="AI18">
        <f t="shared" si="7"/>
        <v>-867.62032824910375</v>
      </c>
      <c r="AJ18">
        <f t="shared" si="8"/>
        <v>6.7183023599345688</v>
      </c>
      <c r="AK18">
        <f t="shared" si="30"/>
        <v>30.649298392323303</v>
      </c>
      <c r="AL18">
        <f t="shared" si="9"/>
        <v>-830.25272749684586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-320.35686274621929</v>
      </c>
      <c r="AR18">
        <f t="shared" si="14"/>
        <v>-328.09694819150764</v>
      </c>
      <c r="AS18">
        <f t="shared" si="15"/>
        <v>2.5405749837266018</v>
      </c>
      <c r="AT18">
        <f t="shared" si="16"/>
        <v>11.590255483093038</v>
      </c>
      <c r="AU18">
        <f t="shared" si="17"/>
        <v>-313.96611772468799</v>
      </c>
      <c r="AW18">
        <v>15</v>
      </c>
      <c r="AX18">
        <f>IF(Z18&gt;0, (R18*SUMPRODUCT(K18:$K$98, X18:$X$98)-K18*$AZ$3)/Z18, 0)</f>
        <v>1724.933564320065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250000</v>
      </c>
      <c r="S19">
        <f t="shared" si="1"/>
        <v>1734.5612030848035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1412.2306972846627</v>
      </c>
      <c r="AC19">
        <f t="shared" si="2"/>
        <v>1399.8285410187218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-876.78199286591757</v>
      </c>
      <c r="AI19">
        <f t="shared" si="7"/>
        <v>-896.95753551222515</v>
      </c>
      <c r="AJ19">
        <f t="shared" si="8"/>
        <v>12.402156265940903</v>
      </c>
      <c r="AK19">
        <f t="shared" si="30"/>
        <v>31.492744549447981</v>
      </c>
      <c r="AL19">
        <f t="shared" si="9"/>
        <v>-853.06263469683631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-309.20591104526204</v>
      </c>
      <c r="AR19">
        <f t="shared" si="14"/>
        <v>-316.32101730376621</v>
      </c>
      <c r="AS19">
        <f t="shared" si="15"/>
        <v>4.3737440530697622</v>
      </c>
      <c r="AT19">
        <f t="shared" si="16"/>
        <v>11.10623033885337</v>
      </c>
      <c r="AU19">
        <f t="shared" si="17"/>
        <v>-300.84104291184309</v>
      </c>
      <c r="AW19">
        <v>16</v>
      </c>
      <c r="AX19">
        <f>IF(Z19&gt;0, (R19*SUMPRODUCT(K19:$K$98, X19:$X$98)-K19*$AZ$3)/Z19, 0)</f>
        <v>1734.5612030848035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250000</v>
      </c>
      <c r="S20">
        <f t="shared" si="1"/>
        <v>1647.1315578512927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1399.8285410187218</v>
      </c>
      <c r="AC20">
        <f t="shared" si="2"/>
        <v>1309.99613367252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-907.95369129355993</v>
      </c>
      <c r="AI20">
        <f t="shared" si="7"/>
        <v>-927.83668314427507</v>
      </c>
      <c r="AJ20">
        <f t="shared" si="8"/>
        <v>89.832407346201762</v>
      </c>
      <c r="AK20">
        <f t="shared" si="30"/>
        <v>6.0192627263805036</v>
      </c>
      <c r="AL20">
        <f t="shared" si="9"/>
        <v>-831.98501307169283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-303.70759866122006</v>
      </c>
      <c r="AR20">
        <f t="shared" si="14"/>
        <v>-310.35839568653762</v>
      </c>
      <c r="AS20">
        <f t="shared" si="15"/>
        <v>30.048652237100058</v>
      </c>
      <c r="AT20">
        <f t="shared" si="16"/>
        <v>2.0134240830449479</v>
      </c>
      <c r="AU20">
        <f t="shared" si="17"/>
        <v>-278.29631936639265</v>
      </c>
      <c r="AW20">
        <v>17</v>
      </c>
      <c r="AX20">
        <f>IF(Z20&gt;0, (R20*SUMPRODUCT(K20:$K$98, X20:$X$98)-K20*$AZ$3)/Z20, 0)</f>
        <v>1647.1315578512927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250000</v>
      </c>
      <c r="S21">
        <f t="shared" si="1"/>
        <v>1537.1357595016575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1309.99613367252</v>
      </c>
      <c r="AC21">
        <f t="shared" si="2"/>
        <v>1204.5249641949185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-937.49101895795968</v>
      </c>
      <c r="AI21">
        <f t="shared" si="7"/>
        <v>-957.08143178827186</v>
      </c>
      <c r="AJ21">
        <f t="shared" si="8"/>
        <v>105.47116947760151</v>
      </c>
      <c r="AK21">
        <f t="shared" si="30"/>
        <v>2.0959938138760323</v>
      </c>
      <c r="AL21">
        <f t="shared" si="9"/>
        <v>-849.51426849679433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-298.20058963725097</v>
      </c>
      <c r="AR21">
        <f t="shared" si="14"/>
        <v>-304.43198016697534</v>
      </c>
      <c r="AS21">
        <f t="shared" si="15"/>
        <v>33.548657311843101</v>
      </c>
      <c r="AT21">
        <f t="shared" si="16"/>
        <v>0.66670141743714306</v>
      </c>
      <c r="AU21">
        <f t="shared" si="17"/>
        <v>-270.21662143769504</v>
      </c>
      <c r="AW21">
        <v>18</v>
      </c>
      <c r="AX21">
        <f>IF(Z21&gt;0, (R21*SUMPRODUCT(K21:$K$98, X21:$X$98)-K21*$AZ$3)/Z21, 0)</f>
        <v>1537.1357595016575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250000</v>
      </c>
      <c r="S22">
        <f t="shared" si="1"/>
        <v>1504.0932355735688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1204.5249641949185</v>
      </c>
      <c r="AC22">
        <f t="shared" si="2"/>
        <v>1161.0089494322142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-970.18992378866074</v>
      </c>
      <c r="AI22">
        <f t="shared" si="7"/>
        <v>-989.48741349829095</v>
      </c>
      <c r="AJ22">
        <f t="shared" si="8"/>
        <v>43.516014762704344</v>
      </c>
      <c r="AK22">
        <f t="shared" si="30"/>
        <v>25.295024248093291</v>
      </c>
      <c r="AL22">
        <f t="shared" si="9"/>
        <v>-920.67637448749326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-288.14339634996759</v>
      </c>
      <c r="AR22">
        <f t="shared" si="14"/>
        <v>-293.87469090335509</v>
      </c>
      <c r="AS22">
        <f t="shared" si="15"/>
        <v>12.924121331188276</v>
      </c>
      <c r="AT22">
        <f t="shared" si="16"/>
        <v>7.5125436977719859</v>
      </c>
      <c r="AU22">
        <f t="shared" si="17"/>
        <v>-273.43802587439484</v>
      </c>
      <c r="AW22">
        <v>19</v>
      </c>
      <c r="AX22">
        <f>IF(Z22&gt;0, (R22*SUMPRODUCT(K22:$K$98, X22:$X$98)-K22*$AZ$3)/Z22, 0)</f>
        <v>1504.0932355735688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250000</v>
      </c>
      <c r="S23">
        <f t="shared" si="1"/>
        <v>1653.85260202781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1161.0089494322142</v>
      </c>
      <c r="AC23">
        <f t="shared" si="2"/>
        <v>1257.1984125508766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-1004.2685739496469</v>
      </c>
      <c r="AI23">
        <f t="shared" si="7"/>
        <v>-1023.2726619047859</v>
      </c>
      <c r="AJ23">
        <f t="shared" si="8"/>
        <v>-96.189463118662388</v>
      </c>
      <c r="AK23">
        <f t="shared" si="30"/>
        <v>81.270626460255002</v>
      </c>
      <c r="AL23">
        <f t="shared" si="9"/>
        <v>-1038.1914985631931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-266.3077229317916</v>
      </c>
      <c r="AR23">
        <f t="shared" si="14"/>
        <v>-271.34714716651058</v>
      </c>
      <c r="AS23">
        <f t="shared" si="15"/>
        <v>-25.507117874273831</v>
      </c>
      <c r="AT23">
        <f t="shared" si="16"/>
        <v>21.551003422074501</v>
      </c>
      <c r="AU23">
        <f t="shared" si="17"/>
        <v>-275.30326161870988</v>
      </c>
      <c r="AW23">
        <v>20</v>
      </c>
      <c r="AX23">
        <f>IF(Z23&gt;0, (R23*SUMPRODUCT(K23:$K$98, X23:$X$98)-K23*$AZ$3)/Z23, 0)</f>
        <v>1653.85260202781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250000</v>
      </c>
      <c r="S24">
        <f t="shared" si="1"/>
        <v>1782.5471831893815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1257.1984125508766</v>
      </c>
      <c r="AC24">
        <f t="shared" si="2"/>
        <v>1334.0450284303624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-1042.3337456320266</v>
      </c>
      <c r="AI24">
        <f t="shared" si="7"/>
        <v>-1061.043559333051</v>
      </c>
      <c r="AJ24">
        <f t="shared" si="8"/>
        <v>-76.846615879485853</v>
      </c>
      <c r="AK24">
        <f t="shared" si="30"/>
        <v>88.003888878561369</v>
      </c>
      <c r="AL24">
        <f t="shared" si="9"/>
        <v>-1049.8862863339755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-246.78721901849741</v>
      </c>
      <c r="AR24">
        <f t="shared" si="14"/>
        <v>-251.21703136121326</v>
      </c>
      <c r="AS24">
        <f t="shared" si="15"/>
        <v>-18.194520424340283</v>
      </c>
      <c r="AT24">
        <f t="shared" si="16"/>
        <v>20.836162208280058</v>
      </c>
      <c r="AU24">
        <f t="shared" si="17"/>
        <v>-248.57538957727348</v>
      </c>
      <c r="AW24">
        <v>21</v>
      </c>
      <c r="AX24">
        <f>IF(Z24&gt;0, (R24*SUMPRODUCT(K24:$K$98, X24:$X$98)-K24*$AZ$3)/Z24, 0)</f>
        <v>1782.5471831893815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250000</v>
      </c>
      <c r="S25">
        <f t="shared" si="1"/>
        <v>1892.0952643599003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1334.0450284303624</v>
      </c>
      <c r="AC25">
        <f t="shared" si="2"/>
        <v>1393.6456119219347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-1086.6371666423952</v>
      </c>
      <c r="AI25">
        <f t="shared" si="7"/>
        <v>-1105.051218489745</v>
      </c>
      <c r="AJ25">
        <f t="shared" si="8"/>
        <v>-59.600583491572252</v>
      </c>
      <c r="AK25">
        <f t="shared" si="30"/>
        <v>93.383151990125384</v>
      </c>
      <c r="AL25">
        <f t="shared" si="9"/>
        <v>-1071.268649991192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-229.71132049457864</v>
      </c>
      <c r="AR25">
        <f t="shared" si="14"/>
        <v>-233.60398705832264</v>
      </c>
      <c r="AS25">
        <f t="shared" si="15"/>
        <v>-12.599356212340965</v>
      </c>
      <c r="AT25">
        <f t="shared" si="16"/>
        <v>19.740873783914179</v>
      </c>
      <c r="AU25">
        <f t="shared" si="17"/>
        <v>-226.46246948674946</v>
      </c>
      <c r="AW25">
        <v>22</v>
      </c>
      <c r="AX25">
        <f>IF(Z25&gt;0, (R25*SUMPRODUCT(K25:$K$98, X25:$X$98)-K25*$AZ$3)/Z25, 0)</f>
        <v>1892.0952643599003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250000</v>
      </c>
      <c r="S26">
        <f t="shared" si="1"/>
        <v>1983.6725172632621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1393.6456119219347</v>
      </c>
      <c r="AC26">
        <f t="shared" si="2"/>
        <v>1437.4948293827761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-1133.2685143967094</v>
      </c>
      <c r="AI26">
        <f t="shared" si="7"/>
        <v>-1151.385098874146</v>
      </c>
      <c r="AJ26">
        <f t="shared" si="8"/>
        <v>-43.849217460841373</v>
      </c>
      <c r="AK26">
        <f t="shared" si="30"/>
        <v>97.555192834535433</v>
      </c>
      <c r="AL26">
        <f t="shared" si="9"/>
        <v>-1097.6791235004521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-213.90091548728631</v>
      </c>
      <c r="AR26">
        <f t="shared" si="14"/>
        <v>-217.32036459047555</v>
      </c>
      <c r="AS26">
        <f t="shared" si="15"/>
        <v>-8.2764037287916228</v>
      </c>
      <c r="AT26">
        <f t="shared" si="16"/>
        <v>18.413239927480397</v>
      </c>
      <c r="AU26">
        <f t="shared" si="17"/>
        <v>-207.18352839178681</v>
      </c>
      <c r="AW26">
        <v>23</v>
      </c>
      <c r="AX26">
        <f>IF(Z26&gt;0, (R26*SUMPRODUCT(K26:$K$98, X26:$X$98)-K26*$AZ$3)/Z26, 0)</f>
        <v>1983.6725172632621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250000</v>
      </c>
      <c r="S27">
        <f t="shared" si="1"/>
        <v>2059.5810992702536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1437.4948293827761</v>
      </c>
      <c r="AC27">
        <f t="shared" si="2"/>
        <v>1467.8443942128276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-1181.4993257435267</v>
      </c>
      <c r="AI27">
        <f t="shared" si="7"/>
        <v>-1199.3165944436146</v>
      </c>
      <c r="AJ27">
        <f t="shared" si="8"/>
        <v>-30.349564830051577</v>
      </c>
      <c r="AK27">
        <f t="shared" si="30"/>
        <v>100.62463805679434</v>
      </c>
      <c r="AL27">
        <f t="shared" si="9"/>
        <v>-1129.0415212168718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-199.11101023722162</v>
      </c>
      <c r="AR27">
        <f t="shared" si="14"/>
        <v>-202.11364789705269</v>
      </c>
      <c r="AS27">
        <f t="shared" si="15"/>
        <v>-5.1146305223397031</v>
      </c>
      <c r="AT27">
        <f t="shared" si="16"/>
        <v>16.957668025442686</v>
      </c>
      <c r="AU27">
        <f t="shared" si="17"/>
        <v>-190.27061039394971</v>
      </c>
      <c r="AW27">
        <v>24</v>
      </c>
      <c r="AX27">
        <f>IF(Z27&gt;0, (R27*SUMPRODUCT(K27:$K$98, X27:$X$98)-K27*$AZ$3)/Z27, 0)</f>
        <v>2059.5810992702536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250000</v>
      </c>
      <c r="S28">
        <f t="shared" si="1"/>
        <v>2122.1384297460504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1467.8443942128276</v>
      </c>
      <c r="AC28">
        <f t="shared" si="2"/>
        <v>1486.8141699732289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-1235.7783184443042</v>
      </c>
      <c r="AI28">
        <f t="shared" si="7"/>
        <v>-1253.2938366255469</v>
      </c>
      <c r="AJ28">
        <f t="shared" si="8"/>
        <v>-18.969775760401262</v>
      </c>
      <c r="AK28">
        <f t="shared" si="30"/>
        <v>102.74910759489795</v>
      </c>
      <c r="AL28">
        <f t="shared" si="9"/>
        <v>-1169.5145047910503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-185.94493216418556</v>
      </c>
      <c r="AR28">
        <f t="shared" si="14"/>
        <v>-188.58045488814125</v>
      </c>
      <c r="AS28">
        <f t="shared" si="15"/>
        <v>-2.854341765259413</v>
      </c>
      <c r="AT28">
        <f t="shared" si="16"/>
        <v>15.460439430362918</v>
      </c>
      <c r="AU28">
        <f t="shared" si="17"/>
        <v>-175.97435722303777</v>
      </c>
      <c r="AW28">
        <v>25</v>
      </c>
      <c r="AX28">
        <f>IF(Z28&gt;0, (R28*SUMPRODUCT(K28:$K$98, X28:$X$98)-K28*$AZ$3)/Z28, 0)</f>
        <v>2122.1384297460504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250000</v>
      </c>
      <c r="S29">
        <f t="shared" si="1"/>
        <v>2172.4620047948561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1486.8141699732289</v>
      </c>
      <c r="AC29">
        <f t="shared" si="2"/>
        <v>1495.5842253069216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-1296.5664408309442</v>
      </c>
      <c r="AI29">
        <f t="shared" si="7"/>
        <v>-1313.7771471862914</v>
      </c>
      <c r="AJ29">
        <f t="shared" si="8"/>
        <v>-8.7700553336926532</v>
      </c>
      <c r="AK29">
        <f t="shared" si="30"/>
        <v>104.07699189812604</v>
      </c>
      <c r="AL29">
        <f t="shared" si="9"/>
        <v>-1218.4702106218579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-174.18892098227025</v>
      </c>
      <c r="AR29">
        <f t="shared" si="14"/>
        <v>-176.5011159265257</v>
      </c>
      <c r="AS29">
        <f t="shared" si="15"/>
        <v>-1.1782245995443845</v>
      </c>
      <c r="AT29">
        <f t="shared" si="16"/>
        <v>13.982360137438461</v>
      </c>
      <c r="AU29">
        <f t="shared" si="17"/>
        <v>-163.69698038863163</v>
      </c>
      <c r="AW29">
        <v>26</v>
      </c>
      <c r="AX29">
        <f>IF(Z29&gt;0, (R29*SUMPRODUCT(K29:$K$98, X29:$X$98)-K29*$AZ$3)/Z29, 0)</f>
        <v>2172.4620047948561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250000</v>
      </c>
      <c r="S30">
        <f t="shared" si="1"/>
        <v>2211.6429406313341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1495.5842253069216</v>
      </c>
      <c r="AC30">
        <f t="shared" si="2"/>
        <v>1495.24797173347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-1365.9462974549901</v>
      </c>
      <c r="AI30">
        <f t="shared" si="7"/>
        <v>-1382.8483021170384</v>
      </c>
      <c r="AJ30">
        <f t="shared" si="8"/>
        <v>0.33625357345158591</v>
      </c>
      <c r="AK30">
        <f t="shared" si="30"/>
        <v>104.69089577148452</v>
      </c>
      <c r="AL30">
        <f t="shared" si="9"/>
        <v>-1277.8211527721023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-163.84807939408509</v>
      </c>
      <c r="AR30">
        <f t="shared" si="14"/>
        <v>-165.87550976008581</v>
      </c>
      <c r="AS30">
        <f t="shared" si="15"/>
        <v>4.0334310581676226E-2</v>
      </c>
      <c r="AT30">
        <f t="shared" si="16"/>
        <v>12.557889160184434</v>
      </c>
      <c r="AU30">
        <f t="shared" si="17"/>
        <v>-153.2772862893197</v>
      </c>
      <c r="AW30">
        <v>27</v>
      </c>
      <c r="AX30">
        <f>IF(Z30&gt;0, (R30*SUMPRODUCT(K30:$K$98, X30:$X$98)-K30*$AZ$3)/Z30, 0)</f>
        <v>2211.6429406313341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250000</v>
      </c>
      <c r="S31">
        <f t="shared" si="1"/>
        <v>2240.4563686222909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1495.24797173347</v>
      </c>
      <c r="AC31">
        <f t="shared" si="2"/>
        <v>1486.6254882401172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-1445.6195006825099</v>
      </c>
      <c r="AI31">
        <f t="shared" si="7"/>
        <v>-1462.2079233478694</v>
      </c>
      <c r="AJ31">
        <f t="shared" si="8"/>
        <v>8.6224834933527745</v>
      </c>
      <c r="AK31">
        <f t="shared" si="30"/>
        <v>104.66735802134291</v>
      </c>
      <c r="AL31">
        <f t="shared" si="9"/>
        <v>-1348.9180818331738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-154.82593273745138</v>
      </c>
      <c r="AR31">
        <f t="shared" si="14"/>
        <v>-156.60255377126754</v>
      </c>
      <c r="AS31">
        <f t="shared" si="15"/>
        <v>0.92346848443960883</v>
      </c>
      <c r="AT31">
        <f t="shared" si="16"/>
        <v>11.209880141467602</v>
      </c>
      <c r="AU31">
        <f t="shared" si="17"/>
        <v>-144.46920514536035</v>
      </c>
      <c r="AW31">
        <v>28</v>
      </c>
      <c r="AX31">
        <f>IF(Z31&gt;0, (R31*SUMPRODUCT(K31:$K$98, X31:$X$98)-K31*$AZ$3)/Z31, 0)</f>
        <v>2240.4563686222909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250000</v>
      </c>
      <c r="S32">
        <f t="shared" si="1"/>
        <v>2259.5194818942637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1486.6254882401172</v>
      </c>
      <c r="AC32">
        <f t="shared" si="2"/>
        <v>1470.3938375568905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-1536.6081517470702</v>
      </c>
      <c r="AI32">
        <f t="shared" si="7"/>
        <v>-1552.8770293706013</v>
      </c>
      <c r="AJ32">
        <f t="shared" si="8"/>
        <v>16.23165068322669</v>
      </c>
      <c r="AK32">
        <f t="shared" si="30"/>
        <v>104.06378417680821</v>
      </c>
      <c r="AL32">
        <f t="shared" si="9"/>
        <v>-1432.5815945105664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-146.93823443481827</v>
      </c>
      <c r="AR32">
        <f t="shared" si="14"/>
        <v>-148.49394670376586</v>
      </c>
      <c r="AS32">
        <f t="shared" si="15"/>
        <v>1.5521524408446761</v>
      </c>
      <c r="AT32">
        <f t="shared" si="16"/>
        <v>9.9511047746043122</v>
      </c>
      <c r="AU32">
        <f t="shared" si="17"/>
        <v>-136.99068948831686</v>
      </c>
      <c r="AW32">
        <v>29</v>
      </c>
      <c r="AX32">
        <f>IF(Z32&gt;0, (R32*SUMPRODUCT(K32:$K$98, X32:$X$98)-K32*$AZ$3)/Z32, 0)</f>
        <v>2259.5194818942637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250000</v>
      </c>
      <c r="S33">
        <f t="shared" si="1"/>
        <v>2269.5199834303985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1470.3938375568905</v>
      </c>
      <c r="AC33">
        <f t="shared" si="2"/>
        <v>1447.2004978133446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-1644.8632452393538</v>
      </c>
      <c r="AI33">
        <f t="shared" si="7"/>
        <v>-1660.8049477621257</v>
      </c>
      <c r="AJ33">
        <f t="shared" si="8"/>
        <v>23.193339743545948</v>
      </c>
      <c r="AK33">
        <f t="shared" si="30"/>
        <v>102.92756862898234</v>
      </c>
      <c r="AL33">
        <f t="shared" si="9"/>
        <v>-1534.6840393895975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-140.4376190899273</v>
      </c>
      <c r="AR33">
        <f t="shared" si="14"/>
        <v>-141.79871385146305</v>
      </c>
      <c r="AS33">
        <f t="shared" si="15"/>
        <v>1.9802359994088146</v>
      </c>
      <c r="AT33">
        <f t="shared" si="16"/>
        <v>8.7879054497724844</v>
      </c>
      <c r="AU33">
        <f t="shared" si="17"/>
        <v>-131.03057240228176</v>
      </c>
      <c r="AW33">
        <v>30</v>
      </c>
      <c r="AX33">
        <f>IF(Z33&gt;0, (R33*SUMPRODUCT(K33:$K$98, X33:$X$98)-K33*$AZ$3)/Z33, 0)</f>
        <v>2269.5199834303985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250000</v>
      </c>
      <c r="S34">
        <f t="shared" si="1"/>
        <v>2270.4243737763322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1447.2004978133446</v>
      </c>
      <c r="AC34">
        <f t="shared" si="2"/>
        <v>1417.2493918406242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-1767.2945910020885</v>
      </c>
      <c r="AI34">
        <f t="shared" si="7"/>
        <v>-1782.9001470405324</v>
      </c>
      <c r="AJ34">
        <f t="shared" si="8"/>
        <v>29.95110597272037</v>
      </c>
      <c r="AK34">
        <f t="shared" si="30"/>
        <v>101.30403484693413</v>
      </c>
      <c r="AL34">
        <f t="shared" si="9"/>
        <v>-1651.6450062208778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-134.72388168633125</v>
      </c>
      <c r="AR34">
        <f t="shared" si="14"/>
        <v>-135.9135198463058</v>
      </c>
      <c r="AS34">
        <f t="shared" si="15"/>
        <v>2.2832239050511416</v>
      </c>
      <c r="AT34">
        <f t="shared" si="16"/>
        <v>7.7225794016195248</v>
      </c>
      <c r="AU34">
        <f t="shared" si="17"/>
        <v>-125.90771653963515</v>
      </c>
      <c r="AW34">
        <v>31</v>
      </c>
      <c r="AX34">
        <f>IF(Z34&gt;0, (R34*SUMPRODUCT(K34:$K$98, X34:$X$98)-K34*$AZ$3)/Z34, 0)</f>
        <v>2270.4243737763322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250000</v>
      </c>
      <c r="S35">
        <f t="shared" ref="S35:S66" si="32">AX35</f>
        <v>2262.8855298037083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1417.2493918406242</v>
      </c>
      <c r="AC35">
        <f t="shared" ref="AC35:AC66" si="33">S35*Z35</f>
        <v>1381.1741825803706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-1905.0743146716318</v>
      </c>
      <c r="AI35">
        <f t="shared" ref="AI35:AI66" si="38">SUM(AE35:AH35)</f>
        <v>-1920.3333077182242</v>
      </c>
      <c r="AJ35">
        <f t="shared" ref="AJ35:AJ66" si="39">AB35-AC35</f>
        <v>36.075209260253587</v>
      </c>
      <c r="AK35">
        <f t="shared" si="30"/>
        <v>99.207457428843696</v>
      </c>
      <c r="AL35">
        <f t="shared" ref="AL35:AL66" si="40">SUM(AI35:AK35)</f>
        <v>-1785.0506410291268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-129.66702238805624</v>
      </c>
      <c r="AR35">
        <f t="shared" ref="AR35:AR66" si="45">AI35*$K35</f>
        <v>-130.70561084508066</v>
      </c>
      <c r="AS35">
        <f t="shared" ref="AS35:AS66" si="46">AJ35*$K35</f>
        <v>2.4554238807263529</v>
      </c>
      <c r="AT35">
        <f t="shared" ref="AT35:AT66" si="47">AK35*$K35</f>
        <v>6.7524586859517362</v>
      </c>
      <c r="AU35">
        <f t="shared" ref="AU35:AU66" si="48">AL35*$K35</f>
        <v>-121.49772827840258</v>
      </c>
      <c r="AW35">
        <v>32</v>
      </c>
      <c r="AX35">
        <f>IF(Z35&gt;0, (R35*SUMPRODUCT(K35:$K$98, X35:$X$98)-K35*$AZ$3)/Z35, 0)</f>
        <v>2262.8855298037083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250000</v>
      </c>
      <c r="S36">
        <f t="shared" si="32"/>
        <v>2247.5727339460454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1381.1741825803706</v>
      </c>
      <c r="AC36">
        <f t="shared" si="33"/>
        <v>1339.5863320013127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-2060.3624735984158</v>
      </c>
      <c r="AI36">
        <f t="shared" si="38"/>
        <v>-2075.2628404671823</v>
      </c>
      <c r="AJ36">
        <f t="shared" si="39"/>
        <v>41.587850579057886</v>
      </c>
      <c r="AK36">
        <f t="shared" si="30"/>
        <v>96.682192780625954</v>
      </c>
      <c r="AL36">
        <f t="shared" si="40"/>
        <v>-1936.9927971074985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-125.2112136097421</v>
      </c>
      <c r="AR36">
        <f t="shared" si="45"/>
        <v>-126.11673049950093</v>
      </c>
      <c r="AS36">
        <f t="shared" si="46"/>
        <v>2.5273539530789373</v>
      </c>
      <c r="AT36">
        <f t="shared" si="47"/>
        <v>5.8755169770543674</v>
      </c>
      <c r="AU36">
        <f t="shared" si="48"/>
        <v>-117.71385956936763</v>
      </c>
      <c r="AW36">
        <v>33</v>
      </c>
      <c r="AX36">
        <f>IF(Z36&gt;0, (R36*SUMPRODUCT(K36:$K$98, X36:$X$98)-K36*$AZ$3)/Z36, 0)</f>
        <v>2247.5727339460454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250000</v>
      </c>
      <c r="S37">
        <f t="shared" si="32"/>
        <v>2224.9533187168895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1339.5863320013127</v>
      </c>
      <c r="AC37">
        <f t="shared" si="33"/>
        <v>1293.0172360781753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-2227.7483374135527</v>
      </c>
      <c r="AI37">
        <f t="shared" si="38"/>
        <v>-2242.2769257798905</v>
      </c>
      <c r="AJ37">
        <f t="shared" si="39"/>
        <v>46.569095923137411</v>
      </c>
      <c r="AK37">
        <f t="shared" si="30"/>
        <v>93.771043240091899</v>
      </c>
      <c r="AL37">
        <f t="shared" si="40"/>
        <v>-2101.9367866166613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-120.87812066660206</v>
      </c>
      <c r="AR37">
        <f t="shared" si="45"/>
        <v>-121.66644510530438</v>
      </c>
      <c r="AS37">
        <f t="shared" si="46"/>
        <v>2.5268495106889555</v>
      </c>
      <c r="AT37">
        <f t="shared" si="47"/>
        <v>5.088037678873965</v>
      </c>
      <c r="AU37">
        <f t="shared" si="48"/>
        <v>-114.05155791574147</v>
      </c>
      <c r="AW37">
        <v>34</v>
      </c>
      <c r="AX37">
        <f>IF(Z37&gt;0, (R37*SUMPRODUCT(K37:$K$98, X37:$X$98)-K37*$AZ$3)/Z37, 0)</f>
        <v>2224.9533187168895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250000</v>
      </c>
      <c r="S38">
        <f t="shared" si="32"/>
        <v>2196.1115596459563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1293.0172360781753</v>
      </c>
      <c r="AC38">
        <f t="shared" si="33"/>
        <v>1242.3552919174708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-2406.319241057211</v>
      </c>
      <c r="AI38">
        <f t="shared" si="38"/>
        <v>-2420.4619116157796</v>
      </c>
      <c r="AJ38">
        <f t="shared" si="39"/>
        <v>50.661944160704479</v>
      </c>
      <c r="AK38">
        <f t="shared" si="30"/>
        <v>90.511206525472275</v>
      </c>
      <c r="AL38">
        <f t="shared" si="40"/>
        <v>-2279.2887609296031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-116.57805147029309</v>
      </c>
      <c r="AR38">
        <f t="shared" si="45"/>
        <v>-117.26321616007043</v>
      </c>
      <c r="AS38">
        <f t="shared" si="46"/>
        <v>2.454400327762372</v>
      </c>
      <c r="AT38">
        <f t="shared" si="47"/>
        <v>4.3849626902908376</v>
      </c>
      <c r="AU38">
        <f t="shared" si="48"/>
        <v>-110.42385314201722</v>
      </c>
      <c r="AW38">
        <v>35</v>
      </c>
      <c r="AX38">
        <f>IF(Z38&gt;0, (R38*SUMPRODUCT(K38:$K$98, X38:$X$98)-K38*$AZ$3)/Z38, 0)</f>
        <v>2196.1115596459563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250000</v>
      </c>
      <c r="S39">
        <f t="shared" si="32"/>
        <v>2162.0925209357488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1242.3552919174708</v>
      </c>
      <c r="AC39">
        <f t="shared" si="33"/>
        <v>1188.4702551845867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-2591.1390622386161</v>
      </c>
      <c r="AI39">
        <f t="shared" si="38"/>
        <v>-2604.8811921853749</v>
      </c>
      <c r="AJ39">
        <f t="shared" si="39"/>
        <v>53.885036732884146</v>
      </c>
      <c r="AK39">
        <f t="shared" si="30"/>
        <v>86.964870434222959</v>
      </c>
      <c r="AL39">
        <f t="shared" si="40"/>
        <v>-2464.0312850182677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-112.08209684583105</v>
      </c>
      <c r="AR39">
        <f t="shared" si="45"/>
        <v>-112.67652528157464</v>
      </c>
      <c r="AS39">
        <f t="shared" si="46"/>
        <v>2.3308466896479163</v>
      </c>
      <c r="AT39">
        <f t="shared" si="47"/>
        <v>3.761745238703099</v>
      </c>
      <c r="AU39">
        <f t="shared" si="48"/>
        <v>-106.58393335322363</v>
      </c>
      <c r="AW39">
        <v>36</v>
      </c>
      <c r="AX39">
        <f>IF(Z39&gt;0, (R39*SUMPRODUCT(K39:$K$98, X39:$X$98)-K39*$AZ$3)/Z39, 0)</f>
        <v>2162.0925209357488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250000</v>
      </c>
      <c r="S40">
        <f t="shared" si="32"/>
        <v>2124.2939299229047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1188.4702551845867</v>
      </c>
      <c r="AC40">
        <f t="shared" si="33"/>
        <v>1132.3640643542988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-2783.5055244668779</v>
      </c>
      <c r="AI40">
        <f t="shared" si="38"/>
        <v>-2796.8318825617225</v>
      </c>
      <c r="AJ40">
        <f t="shared" si="39"/>
        <v>56.106190830287915</v>
      </c>
      <c r="AK40">
        <f t="shared" ref="AK40:AK71" si="61">G40*SUM(AB40:AB40, AE40:AF40)</f>
        <v>83.192917862921078</v>
      </c>
      <c r="AL40">
        <f t="shared" si="40"/>
        <v>-2657.5327738685132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-107.50275412200173</v>
      </c>
      <c r="AR40">
        <f t="shared" si="45"/>
        <v>-108.01743612461289</v>
      </c>
      <c r="AS40">
        <f t="shared" si="46"/>
        <v>2.1668970959580798</v>
      </c>
      <c r="AT40">
        <f t="shared" si="47"/>
        <v>3.2130231878819151</v>
      </c>
      <c r="AU40">
        <f t="shared" si="48"/>
        <v>-102.63751584077288</v>
      </c>
      <c r="AW40">
        <v>37</v>
      </c>
      <c r="AX40">
        <f>IF(Z40&gt;0, (R40*SUMPRODUCT(K40:$K$98, X40:$X$98)-K40*$AZ$3)/Z40, 0)</f>
        <v>2124.2939299229047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250000</v>
      </c>
      <c r="S41">
        <f t="shared" si="32"/>
        <v>2083.9624914862725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1132.3640643542988</v>
      </c>
      <c r="AC41">
        <f t="shared" si="33"/>
        <v>1074.839797746175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-2989.1093169070277</v>
      </c>
      <c r="AI41">
        <f t="shared" si="38"/>
        <v>-3002.0035004892334</v>
      </c>
      <c r="AJ41">
        <f t="shared" si="39"/>
        <v>57.524266608123753</v>
      </c>
      <c r="AK41">
        <f t="shared" si="61"/>
        <v>79.265484504800924</v>
      </c>
      <c r="AL41">
        <f t="shared" si="40"/>
        <v>-2865.2137493763084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-103.07450992318213</v>
      </c>
      <c r="AR41">
        <f t="shared" si="45"/>
        <v>-103.51914459949789</v>
      </c>
      <c r="AS41">
        <f t="shared" si="46"/>
        <v>1.9836295567330195</v>
      </c>
      <c r="AT41">
        <f t="shared" si="47"/>
        <v>2.7333396349686154</v>
      </c>
      <c r="AU41">
        <f t="shared" si="48"/>
        <v>-98.802175407796256</v>
      </c>
      <c r="AW41">
        <v>38</v>
      </c>
      <c r="AX41">
        <f>IF(Z41&gt;0, (R41*SUMPRODUCT(K41:$K$98, X41:$X$98)-K41*$AZ$3)/Z41, 0)</f>
        <v>2083.9624914862725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250000</v>
      </c>
      <c r="S42">
        <f t="shared" si="32"/>
        <v>2041.8431084539868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1074.839797746175</v>
      </c>
      <c r="AC42">
        <f t="shared" si="33"/>
        <v>1016.3889373889554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-3207.3838100820967</v>
      </c>
      <c r="AI42">
        <f t="shared" si="38"/>
        <v>-3219.8283134474718</v>
      </c>
      <c r="AJ42">
        <f t="shared" si="39"/>
        <v>58.450860357219653</v>
      </c>
      <c r="AK42">
        <f t="shared" si="61"/>
        <v>75.238785842232261</v>
      </c>
      <c r="AL42">
        <f t="shared" si="40"/>
        <v>-3086.1386672480198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-98.751201955587788</v>
      </c>
      <c r="AR42">
        <f t="shared" si="45"/>
        <v>-99.134352129635616</v>
      </c>
      <c r="AS42">
        <f t="shared" si="46"/>
        <v>1.7996264424200341</v>
      </c>
      <c r="AT42">
        <f t="shared" si="47"/>
        <v>2.3165049696404498</v>
      </c>
      <c r="AU42">
        <f t="shared" si="48"/>
        <v>-95.018220717575133</v>
      </c>
      <c r="AW42">
        <v>39</v>
      </c>
      <c r="AX42">
        <f>IF(Z42&gt;0, (R42*SUMPRODUCT(K42:$K$98, X42:$X$98)-K42*$AZ$3)/Z42, 0)</f>
        <v>2041.8431084539868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250000</v>
      </c>
      <c r="S43">
        <f t="shared" si="32"/>
        <v>1998.7168761995335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1016.3889373889554</v>
      </c>
      <c r="AC43">
        <f t="shared" si="33"/>
        <v>957.48027968869133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-3438.7137034836119</v>
      </c>
      <c r="AI43">
        <f t="shared" si="38"/>
        <v>-3450.6898904449849</v>
      </c>
      <c r="AJ43">
        <f t="shared" si="39"/>
        <v>58.90865770026403</v>
      </c>
      <c r="AK43">
        <f t="shared" si="61"/>
        <v>71.14722561722688</v>
      </c>
      <c r="AL43">
        <f t="shared" si="40"/>
        <v>-3320.634007127494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-94.529955695157554</v>
      </c>
      <c r="AR43">
        <f t="shared" si="45"/>
        <v>-94.859180085576753</v>
      </c>
      <c r="AS43">
        <f t="shared" si="46"/>
        <v>1.6193941347387599</v>
      </c>
      <c r="AT43">
        <f t="shared" si="47"/>
        <v>1.9558313559562921</v>
      </c>
      <c r="AU43">
        <f t="shared" si="48"/>
        <v>-91.283954594881692</v>
      </c>
      <c r="AW43">
        <v>40</v>
      </c>
      <c r="AX43">
        <f>IF(Z43&gt;0, (R43*SUMPRODUCT(K43:$K$98, X43:$X$98)-K43*$AZ$3)/Z43, 0)</f>
        <v>1998.7168761995335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250000</v>
      </c>
      <c r="S44">
        <f t="shared" si="32"/>
        <v>1955.0419828969532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957.48027968869133</v>
      </c>
      <c r="AC44">
        <f t="shared" si="33"/>
        <v>898.52402422150124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-3665.9479550558954</v>
      </c>
      <c r="AI44">
        <f t="shared" si="38"/>
        <v>-3677.4377853521491</v>
      </c>
      <c r="AJ44">
        <f t="shared" si="39"/>
        <v>58.95625546719009</v>
      </c>
      <c r="AK44">
        <f t="shared" si="61"/>
        <v>67.023619578208397</v>
      </c>
      <c r="AL44">
        <f t="shared" si="40"/>
        <v>-3551.4579103067504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-89.979112949041038</v>
      </c>
      <c r="AR44">
        <f t="shared" si="45"/>
        <v>-90.261125882848816</v>
      </c>
      <c r="AS44">
        <f t="shared" si="46"/>
        <v>1.447055886982425</v>
      </c>
      <c r="AT44">
        <f t="shared" si="47"/>
        <v>1.6450658629683739</v>
      </c>
      <c r="AU44">
        <f t="shared" si="48"/>
        <v>-87.16900413289801</v>
      </c>
      <c r="AW44">
        <v>41</v>
      </c>
      <c r="AX44">
        <f>IF(Z44&gt;0, (R44*SUMPRODUCT(K44:$K$98, X44:$X$98)-K44*$AZ$3)/Z44, 0)</f>
        <v>1955.0419828969532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250000</v>
      </c>
      <c r="S45">
        <f t="shared" si="32"/>
        <v>1911.9661020816629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898.52402422150124</v>
      </c>
      <c r="AC45">
        <f t="shared" si="33"/>
        <v>840.30714361886021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-3874.5759842658745</v>
      </c>
      <c r="AI45">
        <f t="shared" si="38"/>
        <v>-3885.5634586607393</v>
      </c>
      <c r="AJ45">
        <f t="shared" si="39"/>
        <v>58.216880602641027</v>
      </c>
      <c r="AK45">
        <f t="shared" si="61"/>
        <v>62.896681695505094</v>
      </c>
      <c r="AL45">
        <f t="shared" si="40"/>
        <v>-3764.4498963625929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-84.910533956232427</v>
      </c>
      <c r="AR45">
        <f t="shared" si="45"/>
        <v>-85.151322192541897</v>
      </c>
      <c r="AS45">
        <f t="shared" si="46"/>
        <v>1.2758109370703399</v>
      </c>
      <c r="AT45">
        <f t="shared" si="47"/>
        <v>1.3783678132853607</v>
      </c>
      <c r="AU45">
        <f t="shared" si="48"/>
        <v>-82.497143442186186</v>
      </c>
      <c r="AW45">
        <v>42</v>
      </c>
      <c r="AX45">
        <f>IF(Z45&gt;0, (R45*SUMPRODUCT(K45:$K$98, X45:$X$98)-K45*$AZ$3)/Z45, 0)</f>
        <v>1911.9661020816629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250000</v>
      </c>
      <c r="S46">
        <f t="shared" si="32"/>
        <v>1888.3115624519569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840.30714361886021</v>
      </c>
      <c r="AC46">
        <f t="shared" si="33"/>
        <v>783.75574568619868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-5011.9035926690849</v>
      </c>
      <c r="AI46">
        <f t="shared" si="38"/>
        <v>-5022.2800019607339</v>
      </c>
      <c r="AJ46">
        <f t="shared" si="39"/>
        <v>56.55139793266153</v>
      </c>
      <c r="AK46">
        <f t="shared" si="61"/>
        <v>58.821500053320221</v>
      </c>
      <c r="AL46">
        <f t="shared" si="40"/>
        <v>-4906.9071039747523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-98.066816103335896</v>
      </c>
      <c r="AR46">
        <f t="shared" si="45"/>
        <v>-98.269849023463394</v>
      </c>
      <c r="AS46">
        <f t="shared" si="46"/>
        <v>1.1065287747275818</v>
      </c>
      <c r="AT46">
        <f t="shared" si="47"/>
        <v>1.1509473640093186</v>
      </c>
      <c r="AU46">
        <f t="shared" si="48"/>
        <v>-96.012372884726489</v>
      </c>
      <c r="AW46">
        <v>43</v>
      </c>
      <c r="AX46">
        <f>IF(Z46&gt;0, (R46*SUMPRODUCT(K46:$K$98, X46:$X$98)-K46*$AZ$3)/Z46, 0)</f>
        <v>1888.3115624519569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250000</v>
      </c>
      <c r="S47">
        <f t="shared" si="32"/>
        <v>1838.9395031568458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783.75574568619868</v>
      </c>
      <c r="AC47">
        <f t="shared" si="33"/>
        <v>711.00958674676554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-6066.1777469014814</v>
      </c>
      <c r="AI47">
        <f t="shared" si="38"/>
        <v>-6075.8437743255236</v>
      </c>
      <c r="AJ47">
        <f t="shared" si="39"/>
        <v>72.746158939433144</v>
      </c>
      <c r="AK47">
        <f t="shared" si="61"/>
        <v>54.862902198033915</v>
      </c>
      <c r="AL47">
        <f t="shared" si="40"/>
        <v>-5948.234713188056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-105.97818462089562</v>
      </c>
      <c r="AR47">
        <f t="shared" si="45"/>
        <v>-106.14705340147479</v>
      </c>
      <c r="AS47">
        <f t="shared" si="46"/>
        <v>1.2709000929757077</v>
      </c>
      <c r="AT47">
        <f t="shared" si="47"/>
        <v>0.95847352658784624</v>
      </c>
      <c r="AU47">
        <f t="shared" si="48"/>
        <v>-103.91767978191123</v>
      </c>
      <c r="AW47">
        <v>44</v>
      </c>
      <c r="AX47">
        <f>IF(Z47&gt;0, (R47*SUMPRODUCT(K47:$K$98, X47:$X$98)-K47*$AZ$3)/Z47, 0)</f>
        <v>1838.9395031568458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250000</v>
      </c>
      <c r="S48">
        <f t="shared" si="32"/>
        <v>1769.5026771675355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711.00958674676554</v>
      </c>
      <c r="AC48">
        <f t="shared" si="33"/>
        <v>627.63913173649735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-7019.1614456867474</v>
      </c>
      <c r="AI48">
        <f t="shared" si="38"/>
        <v>-7028.0288966919807</v>
      </c>
      <c r="AJ48">
        <f t="shared" si="39"/>
        <v>83.370455010268188</v>
      </c>
      <c r="AK48">
        <f t="shared" si="61"/>
        <v>49.770671072273593</v>
      </c>
      <c r="AL48">
        <f t="shared" si="40"/>
        <v>-6894.887770609439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-109.48851193153139</v>
      </c>
      <c r="AR48">
        <f t="shared" si="45"/>
        <v>-109.62683102031448</v>
      </c>
      <c r="AS48">
        <f t="shared" si="46"/>
        <v>1.3004554929760368</v>
      </c>
      <c r="AT48">
        <f t="shared" si="47"/>
        <v>0.77634867864245238</v>
      </c>
      <c r="AU48">
        <f t="shared" si="48"/>
        <v>-107.55002684869599</v>
      </c>
      <c r="AW48">
        <v>45</v>
      </c>
      <c r="AX48">
        <f>IF(Z48&gt;0, (R48*SUMPRODUCT(K48:$K$98, X48:$X$98)-K48*$AZ$3)/Z48, 0)</f>
        <v>1769.5026771675355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250000</v>
      </c>
      <c r="S49">
        <f t="shared" si="32"/>
        <v>1683.13460403315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627.63913173649735</v>
      </c>
      <c r="AC49">
        <f t="shared" si="33"/>
        <v>538.3360926715975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-7827.4202203747527</v>
      </c>
      <c r="AI49">
        <f t="shared" si="38"/>
        <v>-7835.4162548478962</v>
      </c>
      <c r="AJ49">
        <f t="shared" si="39"/>
        <v>89.303039064899849</v>
      </c>
      <c r="AK49">
        <f t="shared" si="61"/>
        <v>43.934739221554821</v>
      </c>
      <c r="AL49">
        <f t="shared" si="40"/>
        <v>-7702.1784765614411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-109.01442008104863</v>
      </c>
      <c r="AR49">
        <f t="shared" si="45"/>
        <v>-109.12578283358985</v>
      </c>
      <c r="AS49">
        <f t="shared" si="46"/>
        <v>1.2437455433648854</v>
      </c>
      <c r="AT49">
        <f t="shared" si="47"/>
        <v>0.61188999476261585</v>
      </c>
      <c r="AU49">
        <f t="shared" si="48"/>
        <v>-107.27014729546235</v>
      </c>
      <c r="AW49">
        <v>46</v>
      </c>
      <c r="AX49">
        <f>IF(Z49&gt;0, (R49*SUMPRODUCT(K49:$K$98, X49:$X$98)-K49*$AZ$3)/Z49, 0)</f>
        <v>1683.13460403315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250000</v>
      </c>
      <c r="S50">
        <f t="shared" si="32"/>
        <v>1578.283563913551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538.3360926715975</v>
      </c>
      <c r="AC50">
        <f t="shared" si="33"/>
        <v>447.34441622147017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-8301.4187818608461</v>
      </c>
      <c r="AI50">
        <f t="shared" si="38"/>
        <v>-8308.5047141110717</v>
      </c>
      <c r="AJ50">
        <f t="shared" si="39"/>
        <v>90.991676450127329</v>
      </c>
      <c r="AK50">
        <f t="shared" si="61"/>
        <v>37.683526487011825</v>
      </c>
      <c r="AL50">
        <f t="shared" si="40"/>
        <v>-8179.8295111739335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-103.22849593339554</v>
      </c>
      <c r="AR50">
        <f t="shared" si="45"/>
        <v>-103.31660980256632</v>
      </c>
      <c r="AS50">
        <f t="shared" si="46"/>
        <v>1.1314853700585494</v>
      </c>
      <c r="AT50">
        <f t="shared" si="47"/>
        <v>0.46859625600631577</v>
      </c>
      <c r="AU50">
        <f t="shared" si="48"/>
        <v>-101.71652817650146</v>
      </c>
      <c r="AW50">
        <v>47</v>
      </c>
      <c r="AX50">
        <f>IF(Z50&gt;0, (R50*SUMPRODUCT(K50:$K$98, X50:$X$98)-K50*$AZ$3)/Z50, 0)</f>
        <v>1578.283563913551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250000</v>
      </c>
      <c r="S51">
        <f t="shared" si="32"/>
        <v>1461.7784048432975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447.34441622147017</v>
      </c>
      <c r="AC51">
        <f t="shared" si="33"/>
        <v>360.20765567282575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-8546.3755531453244</v>
      </c>
      <c r="AI51">
        <f t="shared" si="38"/>
        <v>-8552.5359885177331</v>
      </c>
      <c r="AJ51">
        <f t="shared" si="39"/>
        <v>87.136760548644418</v>
      </c>
      <c r="AK51">
        <f t="shared" si="61"/>
        <v>31.314109135502914</v>
      </c>
      <c r="AL51">
        <f t="shared" si="40"/>
        <v>-8434.0851188335855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-94.887985546267558</v>
      </c>
      <c r="AR51">
        <f t="shared" si="45"/>
        <v>-94.956383114212102</v>
      </c>
      <c r="AS51">
        <f t="shared" si="46"/>
        <v>0.96745475600418585</v>
      </c>
      <c r="AT51">
        <f t="shared" si="47"/>
        <v>0.34767167866269405</v>
      </c>
      <c r="AU51">
        <f t="shared" si="48"/>
        <v>-93.641256679545208</v>
      </c>
      <c r="AW51">
        <v>48</v>
      </c>
      <c r="AX51">
        <f>IF(Z51&gt;0, (R51*SUMPRODUCT(K51:$K$98, X51:$X$98)-K51*$AZ$3)/Z51, 0)</f>
        <v>1461.7784048432975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250000</v>
      </c>
      <c r="S52">
        <f t="shared" si="32"/>
        <v>1332.4963609218246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360.20765567282575</v>
      </c>
      <c r="AC52">
        <f t="shared" si="33"/>
        <v>279.68729100580003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-8514.0034629835409</v>
      </c>
      <c r="AI52">
        <f t="shared" si="38"/>
        <v>-8519.2508936559279</v>
      </c>
      <c r="AJ52">
        <f t="shared" si="39"/>
        <v>80.520364667025717</v>
      </c>
      <c r="AK52">
        <f t="shared" si="61"/>
        <v>25.214535897097804</v>
      </c>
      <c r="AL52">
        <f t="shared" si="40"/>
        <v>-8413.5159930918053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-84.400506610824863</v>
      </c>
      <c r="AR52">
        <f t="shared" si="45"/>
        <v>-84.452525124686204</v>
      </c>
      <c r="AS52">
        <f t="shared" si="46"/>
        <v>0.79820963192371575</v>
      </c>
      <c r="AT52">
        <f t="shared" si="47"/>
        <v>0.24995521941285803</v>
      </c>
      <c r="AU52">
        <f t="shared" si="48"/>
        <v>-83.404360273349639</v>
      </c>
      <c r="AW52">
        <v>49</v>
      </c>
      <c r="AX52">
        <f>IF(Z52&gt;0, (R52*SUMPRODUCT(K52:$K$98, X52:$X$98)-K52*$AZ$3)/Z52, 0)</f>
        <v>1332.4963609218246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250000</v>
      </c>
      <c r="S53">
        <f t="shared" si="32"/>
        <v>1189.4063689283662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279.68729100580003</v>
      </c>
      <c r="AC53">
        <f t="shared" si="33"/>
        <v>208.11501732286976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-8206.0999507857196</v>
      </c>
      <c r="AI53">
        <f t="shared" si="38"/>
        <v>-8210.4742971563046</v>
      </c>
      <c r="AJ53">
        <f t="shared" si="39"/>
        <v>71.572273682930273</v>
      </c>
      <c r="AK53">
        <f t="shared" si="61"/>
        <v>19.578110370406005</v>
      </c>
      <c r="AL53">
        <f t="shared" si="40"/>
        <v>-8119.3239131029686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-72.632335757685496</v>
      </c>
      <c r="AR53">
        <f t="shared" si="45"/>
        <v>-72.671053174755016</v>
      </c>
      <c r="AS53">
        <f t="shared" si="46"/>
        <v>0.63348745984769594</v>
      </c>
      <c r="AT53">
        <f t="shared" si="47"/>
        <v>0.17328620105196244</v>
      </c>
      <c r="AU53">
        <f t="shared" si="48"/>
        <v>-71.864279513855351</v>
      </c>
      <c r="AW53">
        <v>50</v>
      </c>
      <c r="AX53">
        <f>IF(Z53&gt;0, (R53*SUMPRODUCT(K53:$K$98, X53:$X$98)-K53*$AZ$3)/Z53, 0)</f>
        <v>1189.4063689283662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250000</v>
      </c>
      <c r="S54">
        <f t="shared" si="32"/>
        <v>1031.5077977864978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208.11501732286976</v>
      </c>
      <c r="AC54">
        <f t="shared" si="33"/>
        <v>146.93646096509022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-7693.9713411560333</v>
      </c>
      <c r="AI54">
        <f t="shared" si="38"/>
        <v>-7697.5325469287964</v>
      </c>
      <c r="AJ54">
        <f t="shared" si="39"/>
        <v>61.178556357779541</v>
      </c>
      <c r="AK54">
        <f t="shared" si="61"/>
        <v>14.568051212600885</v>
      </c>
      <c r="AL54">
        <f t="shared" si="40"/>
        <v>-7621.7859393584158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-60.803103909670149</v>
      </c>
      <c r="AR54">
        <f t="shared" si="45"/>
        <v>-60.831247030438838</v>
      </c>
      <c r="AS54">
        <f t="shared" si="46"/>
        <v>0.48347543216956756</v>
      </c>
      <c r="AT54">
        <f t="shared" si="47"/>
        <v>0.11512685612734259</v>
      </c>
      <c r="AU54">
        <f t="shared" si="48"/>
        <v>-60.232644742141929</v>
      </c>
      <c r="AW54">
        <v>51</v>
      </c>
      <c r="AX54">
        <f>IF(Z54&gt;0, (R54*SUMPRODUCT(K54:$K$98, X54:$X$98)-K54*$AZ$3)/Z54, 0)</f>
        <v>1031.5077977864978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250000</v>
      </c>
      <c r="S55">
        <f t="shared" si="32"/>
        <v>851.90369204054343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146.93646096509022</v>
      </c>
      <c r="AC55">
        <f t="shared" si="33"/>
        <v>96.359945805336039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-6978.1087098730068</v>
      </c>
      <c r="AI55">
        <f t="shared" si="38"/>
        <v>-6980.9364927170545</v>
      </c>
      <c r="AJ55">
        <f t="shared" si="39"/>
        <v>50.57651515975418</v>
      </c>
      <c r="AK55">
        <f t="shared" si="61"/>
        <v>10.285552267556316</v>
      </c>
      <c r="AL55">
        <f t="shared" si="40"/>
        <v>-6920.0744252897439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-49.237375296612079</v>
      </c>
      <c r="AR55">
        <f t="shared" si="45"/>
        <v>-49.257328067619028</v>
      </c>
      <c r="AS55">
        <f t="shared" si="46"/>
        <v>0.35686673304361954</v>
      </c>
      <c r="AT55">
        <f t="shared" si="47"/>
        <v>7.257462131738647E-2</v>
      </c>
      <c r="AU55">
        <f t="shared" si="48"/>
        <v>-48.827886713258025</v>
      </c>
      <c r="AW55">
        <v>52</v>
      </c>
      <c r="AX55">
        <f>IF(Z55&gt;0, (R55*SUMPRODUCT(K55:$K$98, X55:$X$98)-K55*$AZ$3)/Z55, 0)</f>
        <v>851.90369204054343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250000</v>
      </c>
      <c r="S56">
        <f t="shared" si="32"/>
        <v>643.53572798805146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96.359945805336039</v>
      </c>
      <c r="AC56">
        <f t="shared" si="33"/>
        <v>56.253453321148953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-6141.7750096355585</v>
      </c>
      <c r="AI56">
        <f t="shared" si="38"/>
        <v>-6143.9603371502026</v>
      </c>
      <c r="AJ56">
        <f t="shared" si="39"/>
        <v>40.106492484187086</v>
      </c>
      <c r="AK56">
        <f t="shared" si="61"/>
        <v>6.7451962063735236</v>
      </c>
      <c r="AL56">
        <f t="shared" si="40"/>
        <v>-6097.1086484596426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-38.69305701354606</v>
      </c>
      <c r="AR56">
        <f t="shared" si="45"/>
        <v>-38.70682453221692</v>
      </c>
      <c r="AS56">
        <f t="shared" si="46"/>
        <v>0.25267008281309394</v>
      </c>
      <c r="AT56">
        <f t="shared" si="47"/>
        <v>4.2494598218154551E-2</v>
      </c>
      <c r="AU56">
        <f t="shared" si="48"/>
        <v>-38.411659851185675</v>
      </c>
      <c r="AW56">
        <v>53</v>
      </c>
      <c r="AX56">
        <f>IF(Z56&gt;0, (R56*SUMPRODUCT(K56:$K$98, X56:$X$98)-K56*$AZ$3)/Z56, 0)</f>
        <v>643.53572798805146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250000</v>
      </c>
      <c r="S57">
        <f t="shared" si="32"/>
        <v>392.041804835839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56.253453321148953</v>
      </c>
      <c r="AC57">
        <f t="shared" si="33"/>
        <v>25.712970247268032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-5237.9130708455878</v>
      </c>
      <c r="AI57">
        <f t="shared" si="38"/>
        <v>-5239.5527537780008</v>
      </c>
      <c r="AJ57">
        <f t="shared" si="39"/>
        <v>30.540483073880921</v>
      </c>
      <c r="AK57">
        <f t="shared" si="61"/>
        <v>3.9377417324804269</v>
      </c>
      <c r="AL57">
        <f t="shared" si="40"/>
        <v>-5205.0745289716397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-29.463165424529016</v>
      </c>
      <c r="AR57">
        <f t="shared" si="45"/>
        <v>-29.472388611097415</v>
      </c>
      <c r="AS57">
        <f t="shared" si="46"/>
        <v>0.17178965988557704</v>
      </c>
      <c r="AT57">
        <f t="shared" si="47"/>
        <v>2.2149725376105326E-2</v>
      </c>
      <c r="AU57">
        <f t="shared" si="48"/>
        <v>-29.278449225835733</v>
      </c>
      <c r="AW57">
        <v>54</v>
      </c>
      <c r="AX57">
        <f>IF(Z57&gt;0, (R57*SUMPRODUCT(K57:$K$98, X57:$X$98)-K57*$AZ$3)/Z57, 0)</f>
        <v>392.041804835839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250000</v>
      </c>
      <c r="S58">
        <f t="shared" si="32"/>
        <v>73.967354367547657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25.712970247268032</v>
      </c>
      <c r="AC58">
        <f t="shared" si="33"/>
        <v>3.5288886974400593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-4305.6779931362562</v>
      </c>
      <c r="AI58">
        <f t="shared" si="38"/>
        <v>-4306.8707114400313</v>
      </c>
      <c r="AJ58">
        <f t="shared" si="39"/>
        <v>22.184081549827972</v>
      </c>
      <c r="AK58">
        <f t="shared" si="61"/>
        <v>1.7999079173087624</v>
      </c>
      <c r="AL58">
        <f t="shared" si="40"/>
        <v>-4282.8867219728945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-21.624428684786974</v>
      </c>
      <c r="AR58">
        <f t="shared" si="45"/>
        <v>-21.630418880045916</v>
      </c>
      <c r="AS58">
        <f t="shared" si="46"/>
        <v>0.11141522663247902</v>
      </c>
      <c r="AT58">
        <f t="shared" si="47"/>
        <v>9.0396867715311913E-3</v>
      </c>
      <c r="AU58">
        <f t="shared" si="48"/>
        <v>-21.509963966641905</v>
      </c>
      <c r="AW58">
        <v>55</v>
      </c>
      <c r="AX58">
        <f>IF(Z58&gt;0, (R58*SUMPRODUCT(K58:$K$98, X58:$X$98)-K58*$AZ$3)/Z58, 0)</f>
        <v>73.967354367547657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250000</v>
      </c>
      <c r="S59">
        <f t="shared" si="32"/>
        <v>-345.52428204662357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3.5288886974400593</v>
      </c>
      <c r="AC59">
        <f t="shared" si="33"/>
        <v>-11.596357956363825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-3417.5038185828494</v>
      </c>
      <c r="AI59">
        <f t="shared" si="38"/>
        <v>-3418.3428593217286</v>
      </c>
      <c r="AJ59">
        <f t="shared" si="39"/>
        <v>15.125246653803885</v>
      </c>
      <c r="AK59">
        <f t="shared" si="61"/>
        <v>0.24702220882080417</v>
      </c>
      <c r="AL59">
        <f t="shared" si="40"/>
        <v>-3402.9705904591037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-15.324774079619718</v>
      </c>
      <c r="AR59">
        <f t="shared" si="45"/>
        <v>-15.328536506949575</v>
      </c>
      <c r="AS59">
        <f t="shared" si="46"/>
        <v>6.7824646342073844E-2</v>
      </c>
      <c r="AT59">
        <f t="shared" si="47"/>
        <v>1.1076972386229091E-3</v>
      </c>
      <c r="AU59">
        <f t="shared" si="48"/>
        <v>-15.259604163368877</v>
      </c>
      <c r="AW59">
        <v>56</v>
      </c>
      <c r="AX59">
        <f>IF(Z59&gt;0, (R59*SUMPRODUCT(K59:$K$98, X59:$X$98)-K59*$AZ$3)/Z59, 0)</f>
        <v>-345.52428204662357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250000</v>
      </c>
      <c r="S60">
        <f t="shared" si="32"/>
        <v>-926.21086317205254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-11.596357956363825</v>
      </c>
      <c r="AC60">
        <f t="shared" si="33"/>
        <v>-21.118290936891519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-2606.3188923830339</v>
      </c>
      <c r="AI60">
        <f t="shared" si="38"/>
        <v>-2606.8889108252861</v>
      </c>
      <c r="AJ60">
        <f t="shared" si="39"/>
        <v>9.5219329805276942</v>
      </c>
      <c r="AK60">
        <f t="shared" si="61"/>
        <v>-0.81174505694546784</v>
      </c>
      <c r="AL60">
        <f t="shared" si="40"/>
        <v>-2598.1787229017036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-10.435051618887149</v>
      </c>
      <c r="AR60">
        <f t="shared" si="45"/>
        <v>-10.437333830740043</v>
      </c>
      <c r="AS60">
        <f t="shared" si="46"/>
        <v>3.81234477691028E-2</v>
      </c>
      <c r="AT60">
        <f t="shared" si="47"/>
        <v>-3.2500250047520184E-3</v>
      </c>
      <c r="AU60">
        <f t="shared" si="48"/>
        <v>-10.402460407975692</v>
      </c>
      <c r="AW60">
        <v>57</v>
      </c>
      <c r="AX60">
        <f>IF(Z60&gt;0, (R60*SUMPRODUCT(K60:$K$98, X60:$X$98)-K60*$AZ$3)/Z60, 0)</f>
        <v>-926.21086317205254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250000</v>
      </c>
      <c r="S61">
        <f t="shared" si="32"/>
        <v>-1764.0744655400513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-21.118290936891519</v>
      </c>
      <c r="AC61">
        <f t="shared" si="33"/>
        <v>-26.372234431589355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-1905.7787800500651</v>
      </c>
      <c r="AI61">
        <f t="shared" si="38"/>
        <v>-1906.1525204298896</v>
      </c>
      <c r="AJ61">
        <f t="shared" si="39"/>
        <v>5.2539434946978361</v>
      </c>
      <c r="AK61">
        <f t="shared" si="61"/>
        <v>-1.4782803655824064</v>
      </c>
      <c r="AL61">
        <f t="shared" si="40"/>
        <v>-1902.3768573007742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-6.8127352781657136</v>
      </c>
      <c r="AR61">
        <f t="shared" si="45"/>
        <v>-6.8140713169007237</v>
      </c>
      <c r="AS61">
        <f t="shared" si="46"/>
        <v>1.8781679474297062E-2</v>
      </c>
      <c r="AT61">
        <f t="shared" si="47"/>
        <v>-5.2845235255260838E-3</v>
      </c>
      <c r="AU61">
        <f t="shared" si="48"/>
        <v>-6.8005741609519523</v>
      </c>
      <c r="AW61">
        <v>58</v>
      </c>
      <c r="AX61">
        <f>IF(Z61&gt;0, (R61*SUMPRODUCT(K61:$K$98, X61:$X$98)-K61*$AZ$3)/Z61, 0)</f>
        <v>-1764.0744655400513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250000</v>
      </c>
      <c r="S62">
        <f t="shared" si="32"/>
        <v>-3025.6183018881088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-26.372234431589355</v>
      </c>
      <c r="AC62">
        <f t="shared" si="33"/>
        <v>-28.558980313157477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-1340.2657828195611</v>
      </c>
      <c r="AI62">
        <f t="shared" si="38"/>
        <v>-1340.5017592173053</v>
      </c>
      <c r="AJ62">
        <f t="shared" si="39"/>
        <v>2.1867458815681218</v>
      </c>
      <c r="AK62">
        <f t="shared" si="61"/>
        <v>-1.8460564102112551</v>
      </c>
      <c r="AL62">
        <f t="shared" si="40"/>
        <v>-1340.1610697459485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-4.2778143640187851</v>
      </c>
      <c r="AR62">
        <f t="shared" si="45"/>
        <v>-4.2785675453927929</v>
      </c>
      <c r="AS62">
        <f t="shared" si="46"/>
        <v>6.9795805149570258E-3</v>
      </c>
      <c r="AT62">
        <f t="shared" si="47"/>
        <v>-5.8921795435061411E-3</v>
      </c>
      <c r="AU62">
        <f t="shared" si="48"/>
        <v>-4.2774801444213422</v>
      </c>
      <c r="AW62">
        <v>59</v>
      </c>
      <c r="AX62">
        <f>IF(Z62&gt;0, (R62*SUMPRODUCT(K62:$K$98, X62:$X$98)-K62*$AZ$3)/Z62, 0)</f>
        <v>-3025.6183018881088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250000</v>
      </c>
      <c r="S63">
        <f t="shared" si="32"/>
        <v>-5012.8103660256365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-28.558980313157477</v>
      </c>
      <c r="AC63">
        <f t="shared" si="33"/>
        <v>-28.706447001642697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-904.51199082798814</v>
      </c>
      <c r="AI63">
        <f t="shared" si="38"/>
        <v>-904.65515626267222</v>
      </c>
      <c r="AJ63">
        <f t="shared" si="39"/>
        <v>0.14746668848522049</v>
      </c>
      <c r="AK63">
        <f t="shared" si="61"/>
        <v>-1.9991286219210236</v>
      </c>
      <c r="AL63">
        <f t="shared" si="40"/>
        <v>-906.50681819610804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-2.5776699589251497</v>
      </c>
      <c r="AR63">
        <f t="shared" si="45"/>
        <v>-2.5780779504652109</v>
      </c>
      <c r="AS63">
        <f t="shared" si="46"/>
        <v>4.2024921361469715E-4</v>
      </c>
      <c r="AT63">
        <f t="shared" si="47"/>
        <v>-5.6970983746010111E-3</v>
      </c>
      <c r="AU63">
        <f t="shared" si="48"/>
        <v>-2.5833547996261972</v>
      </c>
      <c r="AW63">
        <v>60</v>
      </c>
      <c r="AX63">
        <f>IF(Z63&gt;0, (R63*SUMPRODUCT(K63:$K$98, X63:$X$98)-K63*$AZ$3)/Z63, 0)</f>
        <v>-5012.8103660256365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250000</v>
      </c>
      <c r="S64">
        <f t="shared" si="32"/>
        <v>-8283.8160486341039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-28.706447001642697</v>
      </c>
      <c r="AC64">
        <f t="shared" si="33"/>
        <v>-27.596306535984311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-584.49982224275618</v>
      </c>
      <c r="AI64">
        <f t="shared" si="38"/>
        <v>-584.58310604086921</v>
      </c>
      <c r="AJ64">
        <f t="shared" si="39"/>
        <v>-1.110140465658386</v>
      </c>
      <c r="AK64">
        <f t="shared" si="61"/>
        <v>-2.0094512901149888</v>
      </c>
      <c r="AL64">
        <f t="shared" si="40"/>
        <v>-587.7026977966425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-1.4872341266321383</v>
      </c>
      <c r="AR64">
        <f t="shared" si="45"/>
        <v>-1.4874460385986363</v>
      </c>
      <c r="AS64">
        <f t="shared" si="46"/>
        <v>-2.8247036578169064E-3</v>
      </c>
      <c r="AT64">
        <f t="shared" si="47"/>
        <v>-5.11296055317325E-3</v>
      </c>
      <c r="AU64">
        <f t="shared" si="48"/>
        <v>-1.4953837028096262</v>
      </c>
      <c r="AW64">
        <v>61</v>
      </c>
      <c r="AX64">
        <f>IF(Z64&gt;0, (R64*SUMPRODUCT(K64:$K$98, X64:$X$98)-K64*$AZ$3)/Z64, 0)</f>
        <v>-8283.8160486341039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250000</v>
      </c>
      <c r="S65">
        <f t="shared" si="32"/>
        <v>-13907.675526157191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-27.596306535984311</v>
      </c>
      <c r="AC65">
        <f t="shared" si="33"/>
        <v>-25.790852783523999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-360.90134530529366</v>
      </c>
      <c r="AI65">
        <f t="shared" si="38"/>
        <v>-360.94770613089497</v>
      </c>
      <c r="AJ65">
        <f t="shared" si="39"/>
        <v>-1.8054537524603127</v>
      </c>
      <c r="AK65">
        <f t="shared" si="61"/>
        <v>-1.931741457518902</v>
      </c>
      <c r="AL65">
        <f t="shared" si="40"/>
        <v>-364.68490134087421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-0.81990859146941297</v>
      </c>
      <c r="AR65">
        <f t="shared" si="45"/>
        <v>-0.82001391565208115</v>
      </c>
      <c r="AS65">
        <f t="shared" si="46"/>
        <v>-4.1016944447538149E-3</v>
      </c>
      <c r="AT65">
        <f t="shared" si="47"/>
        <v>-4.3885993724339881E-3</v>
      </c>
      <c r="AU65">
        <f t="shared" si="48"/>
        <v>-0.82850420946926906</v>
      </c>
      <c r="AW65">
        <v>62</v>
      </c>
      <c r="AX65">
        <f>IF(Z65&gt;0, (R65*SUMPRODUCT(K65:$K$98, X65:$X$98)-K65*$AZ$3)/Z65, 0)</f>
        <v>-13907.675526157191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250000</v>
      </c>
      <c r="S66">
        <f t="shared" si="32"/>
        <v>-24017.874371233836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-25.790852783523999</v>
      </c>
      <c r="AC66">
        <f t="shared" si="33"/>
        <v>-23.670861482946581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-212.58420092619008</v>
      </c>
      <c r="AI66">
        <f t="shared" si="38"/>
        <v>-212.60883972344277</v>
      </c>
      <c r="AJ66">
        <f t="shared" si="39"/>
        <v>-2.1199913005774178</v>
      </c>
      <c r="AK66">
        <f t="shared" si="61"/>
        <v>-1.8053596948466801</v>
      </c>
      <c r="AL66">
        <f t="shared" si="40"/>
        <v>-216.53419071886688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-0.43121106713931462</v>
      </c>
      <c r="AR66">
        <f t="shared" si="45"/>
        <v>-0.43126104508692353</v>
      </c>
      <c r="AS66">
        <f t="shared" si="46"/>
        <v>-4.3002429487478825E-3</v>
      </c>
      <c r="AT66">
        <f t="shared" si="47"/>
        <v>-3.6620363940189468E-3</v>
      </c>
      <c r="AU66">
        <f t="shared" si="48"/>
        <v>-0.43922332442969036</v>
      </c>
      <c r="AW66">
        <v>63</v>
      </c>
      <c r="AX66">
        <f>IF(Z66&gt;0, (R66*SUMPRODUCT(K66:$K$98, X66:$X$98)-K66*$AZ$3)/Z66, 0)</f>
        <v>-24017.874371233836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250000</v>
      </c>
      <c r="S67">
        <f t="shared" ref="S67:S79" si="63">AX67</f>
        <v>-43060.880305703184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-23.670861482946581</v>
      </c>
      <c r="AC67">
        <f t="shared" ref="AC67:AC79" si="64">S67*Z67</f>
        <v>-21.477161932186938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-119.23341195804687</v>
      </c>
      <c r="AI67">
        <f t="shared" ref="AI67:AI79" si="69">SUM(AE67:AH67)</f>
        <v>-119.24588102613124</v>
      </c>
      <c r="AJ67">
        <f t="shared" ref="AJ67:AJ79" si="70">AB67-AC67</f>
        <v>-2.1936995507596428</v>
      </c>
      <c r="AK67">
        <f t="shared" si="61"/>
        <v>-1.6569603038062608</v>
      </c>
      <c r="AL67">
        <f t="shared" ref="AL67:AL79" si="71">SUM(AI67:AK67)</f>
        <v>-123.09654088069715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-0.21594286684441752</v>
      </c>
      <c r="AR67">
        <f t="shared" ref="AR67:AR79" si="76">AI67*$K67</f>
        <v>-0.21596544949356594</v>
      </c>
      <c r="AS67">
        <f t="shared" ref="AS67:AS79" si="77">AJ67*$K67</f>
        <v>-3.9729951714627416E-3</v>
      </c>
      <c r="AT67">
        <f t="shared" ref="AT67:AT79" si="78">AK67*$K67</f>
        <v>-3.0009101675058879E-3</v>
      </c>
      <c r="AU67">
        <f t="shared" ref="AU67:AU79" si="79">AL67*$K67</f>
        <v>-0.22293935483253458</v>
      </c>
      <c r="AW67">
        <v>64</v>
      </c>
      <c r="AX67">
        <f>IF(Z67&gt;0, (R67*SUMPRODUCT(K67:$K$98, X67:$X$98)-K67*$AZ$3)/Z67, 0)</f>
        <v>-43060.880305703184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250000</v>
      </c>
      <c r="S68">
        <f t="shared" si="63"/>
        <v>-80712.239363182758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-21.477161932186938</v>
      </c>
      <c r="AC68">
        <f t="shared" si="64"/>
        <v>-19.34943460447872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-63.510377448981053</v>
      </c>
      <c r="AI68">
        <f t="shared" si="69"/>
        <v>-63.516370788639684</v>
      </c>
      <c r="AJ68">
        <f t="shared" si="70"/>
        <v>-2.127727327708218</v>
      </c>
      <c r="AK68">
        <f t="shared" si="61"/>
        <v>-1.5034013352530857</v>
      </c>
      <c r="AL68">
        <f t="shared" si="71"/>
        <v>-67.147499451600993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-0.10269931859076067</v>
      </c>
      <c r="AR68">
        <f t="shared" si="76"/>
        <v>-0.10270901010770243</v>
      </c>
      <c r="AS68">
        <f t="shared" si="77"/>
        <v>-3.4406368766759696E-3</v>
      </c>
      <c r="AT68">
        <f t="shared" si="78"/>
        <v>-2.4310718799138357E-3</v>
      </c>
      <c r="AU68">
        <f t="shared" si="79"/>
        <v>-0.10858071886429224</v>
      </c>
      <c r="AW68">
        <v>65</v>
      </c>
      <c r="AX68">
        <f>IF(Z68&gt;0, (R68*SUMPRODUCT(K68:$K$98, X68:$X$98)-K68*$AZ$3)/Z68, 0)</f>
        <v>-80712.239363182758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250000</v>
      </c>
      <c r="S69">
        <f t="shared" si="63"/>
        <v>-159024.34325236539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-19.34943460447872</v>
      </c>
      <c r="AC69">
        <f t="shared" si="64"/>
        <v>-17.359571249361771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-32.043317545906234</v>
      </c>
      <c r="AI69">
        <f t="shared" si="69"/>
        <v>-32.046046620413684</v>
      </c>
      <c r="AJ69">
        <f t="shared" si="70"/>
        <v>-1.9898633551169489</v>
      </c>
      <c r="AK69">
        <f t="shared" si="61"/>
        <v>-1.3544604223135106</v>
      </c>
      <c r="AL69">
        <f t="shared" si="71"/>
        <v>-35.390370397844137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-4.6263908377969856E-2</v>
      </c>
      <c r="AR69">
        <f t="shared" si="76"/>
        <v>-4.6267848595857357E-2</v>
      </c>
      <c r="AS69">
        <f t="shared" si="77"/>
        <v>-2.8729502122844769E-3</v>
      </c>
      <c r="AT69">
        <f t="shared" si="78"/>
        <v>-1.9555600879879623E-3</v>
      </c>
      <c r="AU69">
        <f t="shared" si="79"/>
        <v>-5.109635889612979E-2</v>
      </c>
      <c r="AW69">
        <v>66</v>
      </c>
      <c r="AX69">
        <f>IF(Z69&gt;0, (R69*SUMPRODUCT(K69:$K$98, X69:$X$98)-K69*$AZ$3)/Z69, 0)</f>
        <v>-159024.34325236539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250000</v>
      </c>
      <c r="S70">
        <f t="shared" si="63"/>
        <v>-334136.66728806263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-17.359571249361771</v>
      </c>
      <c r="AC70">
        <f t="shared" si="64"/>
        <v>-15.537475627643566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-15.39274739215405</v>
      </c>
      <c r="AI70">
        <f t="shared" si="69"/>
        <v>-15.39390990117721</v>
      </c>
      <c r="AJ70">
        <f t="shared" si="70"/>
        <v>-1.8220956217182049</v>
      </c>
      <c r="AK70">
        <f t="shared" si="61"/>
        <v>-1.2151699874553241</v>
      </c>
      <c r="AL70">
        <f t="shared" si="71"/>
        <v>-18.431175510350741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-1.9842800464436934E-2</v>
      </c>
      <c r="AR70">
        <f t="shared" si="76"/>
        <v>-1.9844299055558907E-2</v>
      </c>
      <c r="AS70">
        <f t="shared" si="77"/>
        <v>-2.3488646261620311E-3</v>
      </c>
      <c r="AT70">
        <f t="shared" si="78"/>
        <v>-1.566476404578615E-3</v>
      </c>
      <c r="AU70">
        <f t="shared" si="79"/>
        <v>-2.3759640086299556E-2</v>
      </c>
      <c r="AW70">
        <v>67</v>
      </c>
      <c r="AX70">
        <f>IF(Z70&gt;0, (R70*SUMPRODUCT(K70:$K$98, X70:$X$98)-K70*$AZ$3)/Z70, 0)</f>
        <v>-334136.66728806263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250000</v>
      </c>
      <c r="S71">
        <f t="shared" si="63"/>
        <v>-752834.91117246368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-15.537475627643566</v>
      </c>
      <c r="AC71">
        <f t="shared" si="64"/>
        <v>-13.889140276236423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-6.8965597743294866</v>
      </c>
      <c r="AI71">
        <f t="shared" si="69"/>
        <v>-6.8970210022849825</v>
      </c>
      <c r="AJ71">
        <f t="shared" si="70"/>
        <v>-1.6483353514071428</v>
      </c>
      <c r="AK71">
        <f t="shared" si="61"/>
        <v>-1.0876232939350496</v>
      </c>
      <c r="AL71">
        <f t="shared" si="71"/>
        <v>-9.6329796476271738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-7.9378210682307816E-3</v>
      </c>
      <c r="AR71">
        <f t="shared" si="76"/>
        <v>-7.9383519336335608E-3</v>
      </c>
      <c r="AS71">
        <f t="shared" si="77"/>
        <v>-1.8972054920210284E-3</v>
      </c>
      <c r="AT71">
        <f t="shared" si="78"/>
        <v>-1.2518356078100648E-3</v>
      </c>
      <c r="AU71">
        <f t="shared" si="79"/>
        <v>-1.1087393033464652E-2</v>
      </c>
      <c r="AW71">
        <v>68</v>
      </c>
      <c r="AX71">
        <f>IF(Z71&gt;0, (R71*SUMPRODUCT(K71:$K$98, X71:$X$98)-K71*$AZ$3)/Z71, 0)</f>
        <v>-752834.91117246368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250000</v>
      </c>
      <c r="S72">
        <f t="shared" si="63"/>
        <v>-1828884.8670670972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-13.889140276236423</v>
      </c>
      <c r="AC72">
        <f t="shared" si="64"/>
        <v>-12.407633318847887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-2.8700913670105832</v>
      </c>
      <c r="AI72">
        <f t="shared" si="69"/>
        <v>-2.870260973549823</v>
      </c>
      <c r="AJ72">
        <f t="shared" si="70"/>
        <v>-1.481506957388536</v>
      </c>
      <c r="AK72">
        <f t="shared" ref="AK72:AK79" si="92">G72*SUM(AB72:AB72, AE72:AF72)</f>
        <v>-0.97223981933654968</v>
      </c>
      <c r="AL72">
        <f t="shared" si="71"/>
        <v>-5.3240077502749088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-2.9494870924119143E-3</v>
      </c>
      <c r="AR72">
        <f t="shared" si="76"/>
        <v>-2.9496613907997724E-3</v>
      </c>
      <c r="AS72">
        <f t="shared" si="77"/>
        <v>-1.5224900845882451E-3</v>
      </c>
      <c r="AT72">
        <f t="shared" si="78"/>
        <v>-9.9913502086481504E-4</v>
      </c>
      <c r="AU72">
        <f t="shared" si="79"/>
        <v>-5.4712864962528328E-3</v>
      </c>
      <c r="AW72">
        <v>69</v>
      </c>
      <c r="AX72">
        <f>IF(Z72&gt;0, (R72*SUMPRODUCT(K72:$K$98, X72:$X$98)-K72*$AZ$3)/Z72, 0)</f>
        <v>-1828884.8670670972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250000</v>
      </c>
      <c r="S73">
        <f t="shared" si="63"/>
        <v>-4818893.2089913795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-12.407633318847887</v>
      </c>
      <c r="AC73">
        <f t="shared" si="64"/>
        <v>-11.080721396603899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-1.1042465233169212</v>
      </c>
      <c r="AI73">
        <f t="shared" si="69"/>
        <v>-1.1043040091384368</v>
      </c>
      <c r="AJ73">
        <f t="shared" si="70"/>
        <v>-1.3269119222439887</v>
      </c>
      <c r="AK73">
        <f t="shared" si="92"/>
        <v>-0.86853433231935218</v>
      </c>
      <c r="AL73">
        <f t="shared" si="71"/>
        <v>-3.2997502637017773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-1.0132084322671013E-3</v>
      </c>
      <c r="AR73">
        <f t="shared" si="76"/>
        <v>-1.0132611787488565E-3</v>
      </c>
      <c r="AS73">
        <f t="shared" si="77"/>
        <v>-1.2175164875819135E-3</v>
      </c>
      <c r="AT73">
        <f t="shared" si="78"/>
        <v>-7.9692920977110526E-4</v>
      </c>
      <c r="AU73">
        <f t="shared" si="79"/>
        <v>-3.0277068761018749E-3</v>
      </c>
      <c r="AW73">
        <v>70</v>
      </c>
      <c r="AX73">
        <f>IF(Z73&gt;0, (R73*SUMPRODUCT(K73:$K$98, X73:$X$98)-K73*$AZ$3)/Z73, 0)</f>
        <v>-4818893.2089913795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250000</v>
      </c>
      <c r="S74">
        <f t="shared" si="63"/>
        <v>-13862090.638644788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-11.080721396603899</v>
      </c>
      <c r="AC74">
        <f t="shared" si="64"/>
        <v>-9.8943583467000931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-0.39066688211294698</v>
      </c>
      <c r="AI74">
        <f t="shared" si="69"/>
        <v>-0.3906847263880362</v>
      </c>
      <c r="AJ74">
        <f t="shared" si="70"/>
        <v>-1.1863630499038056</v>
      </c>
      <c r="AK74">
        <f t="shared" si="92"/>
        <v>-0.77565049776227302</v>
      </c>
      <c r="AL74">
        <f t="shared" si="71"/>
        <v>-2.3526982740541147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-3.2005257722782156E-4</v>
      </c>
      <c r="AR74">
        <f t="shared" si="76"/>
        <v>-3.2006719609236462E-4</v>
      </c>
      <c r="AS74">
        <f t="shared" si="77"/>
        <v>-9.7192408426316457E-4</v>
      </c>
      <c r="AT74">
        <f t="shared" si="78"/>
        <v>-6.3544915682176007E-4</v>
      </c>
      <c r="AU74">
        <f t="shared" si="79"/>
        <v>-1.9274404371772893E-3</v>
      </c>
      <c r="AW74">
        <v>71</v>
      </c>
      <c r="AX74">
        <f>IF(Z74&gt;0, (R74*SUMPRODUCT(K74:$K$98, X74:$X$98)-K74*$AZ$3)/Z74, 0)</f>
        <v>-13862090.638644788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250000</v>
      </c>
      <c r="S75">
        <f t="shared" si="63"/>
        <v>-43885960.047492437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-9.8943583467000931</v>
      </c>
      <c r="AC75">
        <f t="shared" si="64"/>
        <v>-8.8345210257629709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-0.12633174390190977</v>
      </c>
      <c r="AI75">
        <f t="shared" si="69"/>
        <v>-0.12633677655985789</v>
      </c>
      <c r="AJ75">
        <f t="shared" si="70"/>
        <v>-1.0598373209371221</v>
      </c>
      <c r="AK75">
        <f t="shared" si="92"/>
        <v>-0.69260508426900658</v>
      </c>
      <c r="AL75">
        <f t="shared" si="71"/>
        <v>-1.8787791817659867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-9.2407921265865635E-5</v>
      </c>
      <c r="AR75">
        <f t="shared" si="76"/>
        <v>-9.2411602505790492E-5</v>
      </c>
      <c r="AS75">
        <f t="shared" si="77"/>
        <v>-7.7523954536578687E-4</v>
      </c>
      <c r="AT75">
        <f t="shared" si="78"/>
        <v>-5.0662006332440935E-4</v>
      </c>
      <c r="AU75">
        <f t="shared" si="79"/>
        <v>-1.3742712111959867E-3</v>
      </c>
      <c r="AW75">
        <v>72</v>
      </c>
      <c r="AX75">
        <f>IF(Z75&gt;0, (R75*SUMPRODUCT(K75:$K$98, X75:$X$98)-K75*$AZ$3)/Z75, 0)</f>
        <v>-43885960.047492437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250000</v>
      </c>
      <c r="S76">
        <f t="shared" si="63"/>
        <v>-154479658.89262563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-8.8345210257629709</v>
      </c>
      <c r="AC76">
        <f t="shared" si="64"/>
        <v>-7.8880443501892819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-3.7057807200439753E-2</v>
      </c>
      <c r="AI76">
        <f t="shared" si="69"/>
        <v>-3.7059083751088351E-2</v>
      </c>
      <c r="AJ76">
        <f t="shared" si="70"/>
        <v>-0.94647667557368909</v>
      </c>
      <c r="AK76">
        <f t="shared" si="92"/>
        <v>-0.61841647180340797</v>
      </c>
      <c r="AL76">
        <f t="shared" si="71"/>
        <v>-1.6019522311281853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-2.4202398329362424E-5</v>
      </c>
      <c r="AR76">
        <f t="shared" si="76"/>
        <v>-2.4203232042677348E-5</v>
      </c>
      <c r="AS76">
        <f t="shared" si="77"/>
        <v>-6.1814249795690349E-4</v>
      </c>
      <c r="AT76">
        <f t="shared" si="78"/>
        <v>-4.0388687066857522E-4</v>
      </c>
      <c r="AU76">
        <f t="shared" si="79"/>
        <v>-1.0462326006681559E-3</v>
      </c>
      <c r="AW76">
        <v>73</v>
      </c>
      <c r="AX76">
        <f>IF(Z76&gt;0, (R76*SUMPRODUCT(K76:$K$98, X76:$X$98)-K76*$AZ$3)/Z76, 0)</f>
        <v>-154479658.89262563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250000</v>
      </c>
      <c r="S77">
        <f t="shared" si="63"/>
        <v>-612271580.13009751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-7.8880443501892819</v>
      </c>
      <c r="AC77">
        <f t="shared" si="64"/>
        <v>-7.0429175851814012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-9.762118734139659E-3</v>
      </c>
      <c r="AI77">
        <f t="shared" si="69"/>
        <v>-9.7624063074083587E-3</v>
      </c>
      <c r="AJ77">
        <f t="shared" si="70"/>
        <v>-0.84512676500788064</v>
      </c>
      <c r="AK77">
        <f t="shared" si="92"/>
        <v>-0.55216310451324979</v>
      </c>
      <c r="AL77">
        <f t="shared" si="71"/>
        <v>-1.4070522758285389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-5.6925224204503985E-6</v>
      </c>
      <c r="AR77">
        <f t="shared" si="76"/>
        <v>-5.6926901112277976E-6</v>
      </c>
      <c r="AS77">
        <f t="shared" si="77"/>
        <v>-4.9281341366045814E-4</v>
      </c>
      <c r="AT77">
        <f t="shared" si="78"/>
        <v>-3.2197937126034995E-4</v>
      </c>
      <c r="AU77">
        <f t="shared" si="79"/>
        <v>-8.2048547503203598E-4</v>
      </c>
      <c r="AW77">
        <v>74</v>
      </c>
      <c r="AX77">
        <f>IF(Z77&gt;0, (R77*SUMPRODUCT(K77:$K$98, X77:$X$98)-K77*$AZ$3)/Z77, 0)</f>
        <v>-612271580.13009751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250000</v>
      </c>
      <c r="S78">
        <f t="shared" si="63"/>
        <v>-2776476083.7241764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-7.0429175851814012</v>
      </c>
      <c r="AC78">
        <f t="shared" si="64"/>
        <v>-6.2883241996625641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-2.2807608484481656E-3</v>
      </c>
      <c r="AI78">
        <f t="shared" si="69"/>
        <v>-2.2808174698993326E-3</v>
      </c>
      <c r="AJ78">
        <f t="shared" si="70"/>
        <v>-0.75459338551883715</v>
      </c>
      <c r="AK78">
        <f t="shared" si="92"/>
        <v>-0.49300423096269813</v>
      </c>
      <c r="AL78">
        <f t="shared" si="71"/>
        <v>-1.2498784339514346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-1.1874693008927974E-6</v>
      </c>
      <c r="AR78">
        <f t="shared" si="76"/>
        <v>-1.187498780632016E-6</v>
      </c>
      <c r="AS78">
        <f t="shared" si="77"/>
        <v>-3.9287612314551143E-4</v>
      </c>
      <c r="AT78">
        <f t="shared" si="78"/>
        <v>-2.5668074312867672E-4</v>
      </c>
      <c r="AU78">
        <f t="shared" si="79"/>
        <v>-6.5074436505482012E-4</v>
      </c>
      <c r="AW78">
        <v>75</v>
      </c>
      <c r="AX78">
        <f>IF(Z78&gt;0, (R78*SUMPRODUCT(K78:$K$98, X78:$X$98)-K78*$AZ$3)/Z78, 0)</f>
        <v>-2776476083.7241764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250000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-6.2883241996625641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-5.6621451167227714E-4</v>
      </c>
      <c r="AI79">
        <f t="shared" si="69"/>
        <v>-5.6621451167227714E-4</v>
      </c>
      <c r="AJ79">
        <f t="shared" si="70"/>
        <v>-6.2883241996625641</v>
      </c>
      <c r="AK79">
        <f t="shared" si="92"/>
        <v>-0.44018269397637955</v>
      </c>
      <c r="AL79">
        <f t="shared" si="71"/>
        <v>-6.7290731081506161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-2.6321195731221205E-7</v>
      </c>
      <c r="AR79">
        <f t="shared" si="76"/>
        <v>-2.6321195731221205E-7</v>
      </c>
      <c r="AS79">
        <f t="shared" si="77"/>
        <v>-2.9232068177103424E-3</v>
      </c>
      <c r="AT79">
        <f t="shared" si="78"/>
        <v>-2.0462447723972401E-4</v>
      </c>
      <c r="AU79">
        <f t="shared" si="79"/>
        <v>-3.128094506907379E-3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22622.167213822831</v>
      </c>
      <c r="AO81" s="6">
        <f t="shared" si="93"/>
        <v>-2262.2167213822831</v>
      </c>
      <c r="AP81" s="6">
        <f t="shared" si="93"/>
        <v>-518.7481072997474</v>
      </c>
      <c r="AQ81" s="6">
        <f t="shared" si="93"/>
        <v>-12077.926507079717</v>
      </c>
      <c r="AR81" s="6">
        <f t="shared" si="93"/>
        <v>7763.275878061082</v>
      </c>
      <c r="AS81" s="6">
        <f t="shared" si="93"/>
        <v>-1310.3953785481972</v>
      </c>
      <c r="AT81" s="6">
        <f t="shared" si="93"/>
        <v>447.70929321486341</v>
      </c>
      <c r="AU81" s="6">
        <f t="shared" si="93"/>
        <v>6900.589792727741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1AFA-0B4D-41B7-894F-D063732EAFB2}">
  <sheetPr codeName="Sheet84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37762.113277956327</v>
      </c>
      <c r="K3">
        <v>1</v>
      </c>
      <c r="L3" s="2">
        <v>0</v>
      </c>
      <c r="O3">
        <f>$C$3</f>
        <v>37762.113277956327</v>
      </c>
      <c r="P3" s="2">
        <f>O3*C5</f>
        <v>3776.2113277956328</v>
      </c>
      <c r="Q3" s="5">
        <f>B8</f>
        <v>273.14974180000002</v>
      </c>
      <c r="R3">
        <f t="shared" ref="R3:R34" si="0">$C$6</f>
        <v>250000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37762.113277956327</v>
      </c>
      <c r="AF3">
        <f t="shared" ref="AF3:AF34" si="4">-$Z3*P3</f>
        <v>-3776.2113277956328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33712.752208360696</v>
      </c>
      <c r="AJ3">
        <f t="shared" ref="AJ3:AJ34" si="8">AB3-AC3</f>
        <v>0</v>
      </c>
      <c r="AL3">
        <f t="shared" ref="AL3:AL34" si="9">SUM(AI3:AK3)</f>
        <v>33712.752208360696</v>
      </c>
      <c r="AN3">
        <f t="shared" ref="AN3:AN34" si="10">AE3*$K3</f>
        <v>37762.113277956327</v>
      </c>
      <c r="AO3">
        <f t="shared" ref="AO3:AO34" si="11">AF3*$K3</f>
        <v>-3776.2113277956328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33712.752208360696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33712.752208360696</v>
      </c>
      <c r="AW3">
        <v>0</v>
      </c>
      <c r="AX3">
        <f>IF(Z3&gt;0, (R3*SUMPRODUCT(K3:$K$98, X3:$X$98)-K3*$AZ$3)/Z3, 0)</f>
        <v>0</v>
      </c>
      <c r="AZ3">
        <f>C6*ABS(SUMPRODUCT(X4:X69, K4:K69))/1</f>
        <v>20189.929084315958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250000</v>
      </c>
      <c r="S4">
        <f t="shared" si="1"/>
        <v>1372.782637177761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1354.2829565839347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-869.01125000000002</v>
      </c>
      <c r="AI4">
        <f t="shared" si="7"/>
        <v>-869.01125000000002</v>
      </c>
      <c r="AJ4">
        <f t="shared" si="8"/>
        <v>-1354.2829565839347</v>
      </c>
      <c r="AK4">
        <f>G4*SUM(AB4, AE4:AF4)</f>
        <v>0</v>
      </c>
      <c r="AL4">
        <f t="shared" si="9"/>
        <v>-2223.2942065839347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-810.72044966881242</v>
      </c>
      <c r="AR4">
        <f t="shared" si="14"/>
        <v>-810.72044966881242</v>
      </c>
      <c r="AS4">
        <f t="shared" si="15"/>
        <v>-1263.4415118797785</v>
      </c>
      <c r="AT4">
        <f t="shared" si="16"/>
        <v>0</v>
      </c>
      <c r="AU4">
        <f t="shared" si="17"/>
        <v>-2074.1619615485911</v>
      </c>
      <c r="AW4">
        <v>1</v>
      </c>
      <c r="AX4">
        <f>IF(Z4&gt;0, (R4*SUMPRODUCT(K4:$K$98, X4:$X$98)-K4*$AZ$3)/Z4, 0)</f>
        <v>1372.782637177761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250000</v>
      </c>
      <c r="S5">
        <f t="shared" si="1"/>
        <v>2173.1095901718822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1354.2829565839347</v>
      </c>
      <c r="AC5">
        <f t="shared" si="2"/>
        <v>2114.6383984124768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-891.35201601324002</v>
      </c>
      <c r="AI5">
        <f t="shared" si="7"/>
        <v>-915.67934869788871</v>
      </c>
      <c r="AJ5">
        <f t="shared" si="8"/>
        <v>-760.3554418285421</v>
      </c>
      <c r="AK5">
        <f>G5*SUM(AB5, AE5:AF5)</f>
        <v>55.525601219941329</v>
      </c>
      <c r="AL5">
        <f t="shared" si="9"/>
        <v>-1620.5091893064894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-762.20225546133133</v>
      </c>
      <c r="AR5">
        <f t="shared" si="14"/>
        <v>-783.00475268855689</v>
      </c>
      <c r="AS5">
        <f t="shared" si="15"/>
        <v>-650.18603458838572</v>
      </c>
      <c r="AT5">
        <f t="shared" si="16"/>
        <v>47.480386789249252</v>
      </c>
      <c r="AU5">
        <f t="shared" si="17"/>
        <v>-1385.7104004876933</v>
      </c>
      <c r="AW5">
        <v>2</v>
      </c>
      <c r="AX5">
        <f>IF(Z5&gt;0, (R5*SUMPRODUCT(K5:$K$98, X5:$X$98)-K5*$AZ$3)/Z5, 0)</f>
        <v>2173.1095901718822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250000</v>
      </c>
      <c r="S6">
        <f t="shared" si="1"/>
        <v>3170.0259814453843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2114.6383984124768</v>
      </c>
      <c r="AC6">
        <f t="shared" si="2"/>
        <v>3042.2925891680698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-914.12239331839771</v>
      </c>
      <c r="AI6">
        <f t="shared" si="7"/>
        <v>-938.11504043686807</v>
      </c>
      <c r="AJ6">
        <f t="shared" si="8"/>
        <v>-927.65419075559294</v>
      </c>
      <c r="AK6">
        <f>G6*SUM(AB6, AE6:AF6)</f>
        <v>123.70634630712991</v>
      </c>
      <c r="AL6">
        <f t="shared" si="9"/>
        <v>-1742.0628848853312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-705.16318237293285</v>
      </c>
      <c r="AR6">
        <f t="shared" si="14"/>
        <v>-723.67135099376037</v>
      </c>
      <c r="AS6">
        <f t="shared" si="15"/>
        <v>-715.60174663280088</v>
      </c>
      <c r="AT6">
        <f t="shared" si="16"/>
        <v>95.428316250950516</v>
      </c>
      <c r="AU6">
        <f t="shared" si="17"/>
        <v>-1343.8447813756106</v>
      </c>
      <c r="AW6">
        <v>3</v>
      </c>
      <c r="AX6">
        <f>IF(Z6&gt;0, (R6*SUMPRODUCT(K6:$K$98, X6:$X$98)-K6*$AZ$3)/Z6, 0)</f>
        <v>3170.0259814453843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250000</v>
      </c>
      <c r="S7">
        <f t="shared" si="1"/>
        <v>3953.506114906344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3042.2925891680698</v>
      </c>
      <c r="AC7">
        <f t="shared" si="2"/>
        <v>3741.4184947678059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-938.56932233332634</v>
      </c>
      <c r="AI7">
        <f t="shared" si="7"/>
        <v>-962.22818604837869</v>
      </c>
      <c r="AJ7">
        <f t="shared" si="8"/>
        <v>-699.12590559973614</v>
      </c>
      <c r="AK7">
        <f>G7*SUM(AB7, AE7:AF7)</f>
        <v>149.37656612815221</v>
      </c>
      <c r="AL7">
        <f t="shared" si="9"/>
        <v>-1511.9775255199625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-658.74059558265583</v>
      </c>
      <c r="AR7">
        <f t="shared" si="14"/>
        <v>-675.34571318411042</v>
      </c>
      <c r="AS7">
        <f t="shared" si="15"/>
        <v>-490.68577512964492</v>
      </c>
      <c r="AT7">
        <f t="shared" si="16"/>
        <v>104.84085277017475</v>
      </c>
      <c r="AU7">
        <f t="shared" si="17"/>
        <v>-1061.1906355435804</v>
      </c>
      <c r="AW7">
        <v>4</v>
      </c>
      <c r="AX7">
        <f>IF(Z7&gt;0, (R7*SUMPRODUCT(K7:$K$98, X7:$X$98)-K7*$AZ$3)/Z7, 0)</f>
        <v>3953.506114906344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250000</v>
      </c>
      <c r="S8">
        <f t="shared" si="1"/>
        <v>4314.7474360802134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3741.4184947678059</v>
      </c>
      <c r="AC8">
        <f t="shared" si="2"/>
        <v>4025.7856012814955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-965.43613195419368</v>
      </c>
      <c r="AI8">
        <f t="shared" si="7"/>
        <v>-988.76186341890002</v>
      </c>
      <c r="AJ8">
        <f t="shared" si="8"/>
        <v>-284.36710651368958</v>
      </c>
      <c r="AK8">
        <f t="shared" ref="AK8:AK39" si="30">G8*SUM(AB8:AB8, AE8:AF8)</f>
        <v>79.692213938554261</v>
      </c>
      <c r="AL8">
        <f t="shared" si="9"/>
        <v>-1193.4367559940354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-632.49998091784346</v>
      </c>
      <c r="AR8">
        <f t="shared" si="14"/>
        <v>-647.78170097990301</v>
      </c>
      <c r="AS8">
        <f t="shared" si="15"/>
        <v>-186.30148954493947</v>
      </c>
      <c r="AT8">
        <f t="shared" si="16"/>
        <v>52.209899885772884</v>
      </c>
      <c r="AU8">
        <f t="shared" si="17"/>
        <v>-781.87329063906964</v>
      </c>
      <c r="AW8">
        <v>5</v>
      </c>
      <c r="AX8">
        <f>IF(Z8&gt;0, (R8*SUMPRODUCT(K8:$K$98, X8:$X$98)-K8*$AZ$3)/Z8, 0)</f>
        <v>4314.7474360802134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250000</v>
      </c>
      <c r="S9">
        <f t="shared" si="1"/>
        <v>4450.9496387947238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4025.7856012814955</v>
      </c>
      <c r="AC9">
        <f t="shared" si="2"/>
        <v>4093.5479750346767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-999.20272595242432</v>
      </c>
      <c r="AI9">
        <f t="shared" si="7"/>
        <v>-1022.1952798298884</v>
      </c>
      <c r="AJ9">
        <f t="shared" si="8"/>
        <v>-67.762373753181237</v>
      </c>
      <c r="AK9">
        <f t="shared" si="30"/>
        <v>23.752135047560824</v>
      </c>
      <c r="AL9">
        <f t="shared" si="9"/>
        <v>-1066.2055185355089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-619.96587989207148</v>
      </c>
      <c r="AR9">
        <f t="shared" si="14"/>
        <v>-634.23185267754457</v>
      </c>
      <c r="AS9">
        <f t="shared" si="15"/>
        <v>-42.043880161978947</v>
      </c>
      <c r="AT9">
        <f t="shared" si="16"/>
        <v>14.737262941351794</v>
      </c>
      <c r="AU9">
        <f t="shared" si="17"/>
        <v>-661.5384698981718</v>
      </c>
      <c r="AW9">
        <v>6</v>
      </c>
      <c r="AX9">
        <f>IF(Z9&gt;0, (R9*SUMPRODUCT(K9:$K$98, X9:$X$98)-K9*$AZ$3)/Z9, 0)</f>
        <v>4450.9496387947238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250000</v>
      </c>
      <c r="S10">
        <f t="shared" si="1"/>
        <v>4541.7768884637489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4093.5479750346767</v>
      </c>
      <c r="AC10">
        <f t="shared" si="2"/>
        <v>4116.5131797735921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-1034.7267744558135</v>
      </c>
      <c r="AI10">
        <f t="shared" si="7"/>
        <v>-1057.3859301170573</v>
      </c>
      <c r="AJ10">
        <f t="shared" si="8"/>
        <v>-22.965204738915418</v>
      </c>
      <c r="AK10">
        <f t="shared" si="30"/>
        <v>16.783546697642176</v>
      </c>
      <c r="AL10">
        <f t="shared" si="9"/>
        <v>-1063.5675881583306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-609.05715853627237</v>
      </c>
      <c r="AR10">
        <f t="shared" si="14"/>
        <v>-622.39470937825809</v>
      </c>
      <c r="AS10">
        <f t="shared" si="15"/>
        <v>-13.517696351139371</v>
      </c>
      <c r="AT10">
        <f t="shared" si="16"/>
        <v>9.879070991666218</v>
      </c>
      <c r="AU10">
        <f t="shared" si="17"/>
        <v>-626.03333473773125</v>
      </c>
      <c r="AW10">
        <v>7</v>
      </c>
      <c r="AX10">
        <f>IF(Z10&gt;0, (R10*SUMPRODUCT(K10:$K$98, X10:$X$98)-K10*$AZ$3)/Z10, 0)</f>
        <v>4541.7768884637489</v>
      </c>
    </row>
    <row r="11" spans="1:52" x14ac:dyDescent="0.25">
      <c r="A11" t="s">
        <v>33</v>
      </c>
      <c r="C11" s="26">
        <f>AU71</f>
        <v>11340.683190239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250000</v>
      </c>
      <c r="S11">
        <f t="shared" si="1"/>
        <v>4590.1956371041324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4116.5131797735921</v>
      </c>
      <c r="AC11">
        <f t="shared" si="2"/>
        <v>4099.177870893247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-1068.3882530899118</v>
      </c>
      <c r="AI11">
        <f t="shared" si="7"/>
        <v>-1090.7139783692342</v>
      </c>
      <c r="AJ11">
        <f t="shared" si="8"/>
        <v>17.33530888034511</v>
      </c>
      <c r="AK11">
        <f t="shared" si="30"/>
        <v>9.8796316314566202</v>
      </c>
      <c r="AL11">
        <f t="shared" si="9"/>
        <v>-1063.4990378574323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-597.55877728996757</v>
      </c>
      <c r="AR11">
        <f t="shared" si="14"/>
        <v>-610.04574825903228</v>
      </c>
      <c r="AS11">
        <f t="shared" si="15"/>
        <v>9.6957879764437784</v>
      </c>
      <c r="AT11">
        <f t="shared" si="16"/>
        <v>5.5257632987768108</v>
      </c>
      <c r="AU11">
        <f t="shared" si="17"/>
        <v>-594.8241969838117</v>
      </c>
      <c r="AW11">
        <v>8</v>
      </c>
      <c r="AX11">
        <f>IF(Z11&gt;0, (R11*SUMPRODUCT(K11:$K$98, X11:$X$98)-K11*$AZ$3)/Z11, 0)</f>
        <v>4590.1956371041324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250000</v>
      </c>
      <c r="S12">
        <f t="shared" si="1"/>
        <v>4618.5849729998317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4099.177870893247</v>
      </c>
      <c r="AC12">
        <f t="shared" si="2"/>
        <v>4062.8588631412608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-1105.652744272832</v>
      </c>
      <c r="AI12">
        <f t="shared" si="7"/>
        <v>-1127.6446470249339</v>
      </c>
      <c r="AJ12">
        <f t="shared" si="8"/>
        <v>36.319007751986192</v>
      </c>
      <c r="AK12">
        <f t="shared" si="30"/>
        <v>9.4281091030544673</v>
      </c>
      <c r="AL12">
        <f t="shared" si="9"/>
        <v>-1081.8975301698931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-587.66618744691209</v>
      </c>
      <c r="AR12">
        <f t="shared" si="14"/>
        <v>-599.35511754903996</v>
      </c>
      <c r="AS12">
        <f t="shared" si="15"/>
        <v>19.303938716763895</v>
      </c>
      <c r="AT12">
        <f t="shared" si="16"/>
        <v>5.011140215700804</v>
      </c>
      <c r="AU12">
        <f t="shared" si="17"/>
        <v>-575.0400386165752</v>
      </c>
      <c r="AW12">
        <v>9</v>
      </c>
      <c r="AX12">
        <f>IF(Z12&gt;0, (R12*SUMPRODUCT(K12:$K$98, X12:$X$98)-K12*$AZ$3)/Z12, 0)</f>
        <v>4618.5849729998317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250000</v>
      </c>
      <c r="S13">
        <f t="shared" si="1"/>
        <v>4623.8299767902408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4062.8588631412608</v>
      </c>
      <c r="AC13">
        <f t="shared" si="2"/>
        <v>4005.630338199624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-1144.4896278022638</v>
      </c>
      <c r="AI13">
        <f t="shared" si="7"/>
        <v>-1166.1471625640645</v>
      </c>
      <c r="AJ13">
        <f t="shared" si="8"/>
        <v>57.228524941636806</v>
      </c>
      <c r="AK13">
        <f t="shared" si="30"/>
        <v>8.125717726282522</v>
      </c>
      <c r="AL13">
        <f t="shared" si="9"/>
        <v>-1100.7929198961451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-578.23992766746937</v>
      </c>
      <c r="AR13">
        <f t="shared" si="14"/>
        <v>-589.18214245902448</v>
      </c>
      <c r="AS13">
        <f t="shared" si="15"/>
        <v>28.914039340237153</v>
      </c>
      <c r="AT13">
        <f t="shared" si="16"/>
        <v>4.1054233399340774</v>
      </c>
      <c r="AU13">
        <f t="shared" si="17"/>
        <v>-556.1626797788532</v>
      </c>
      <c r="AW13">
        <v>10</v>
      </c>
      <c r="AX13">
        <f>IF(Z13&gt;0, (R13*SUMPRODUCT(K13:$K$98, X13:$X$98)-K13*$AZ$3)/Z13, 0)</f>
        <v>4623.8299767902408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250000</v>
      </c>
      <c r="S14">
        <f t="shared" si="1"/>
        <v>4607.6038189294195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4005.630338199624</v>
      </c>
      <c r="AC14">
        <f t="shared" si="2"/>
        <v>3929.7649281680947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-1187.8696511357236</v>
      </c>
      <c r="AI14">
        <f t="shared" si="7"/>
        <v>-1209.1918235847927</v>
      </c>
      <c r="AJ14">
        <f t="shared" si="8"/>
        <v>75.865410031529336</v>
      </c>
      <c r="AK14">
        <f t="shared" si="30"/>
        <v>7.210134608759323</v>
      </c>
      <c r="AL14">
        <f t="shared" si="9"/>
        <v>-1126.1162789445041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-570.60008975022913</v>
      </c>
      <c r="AR14">
        <f t="shared" si="14"/>
        <v>-580.84231919137721</v>
      </c>
      <c r="AS14">
        <f t="shared" si="15"/>
        <v>36.442390569992327</v>
      </c>
      <c r="AT14">
        <f t="shared" si="16"/>
        <v>3.4634300581177433</v>
      </c>
      <c r="AU14">
        <f t="shared" si="17"/>
        <v>-540.93649856326715</v>
      </c>
      <c r="AW14">
        <v>11</v>
      </c>
      <c r="AX14">
        <f>IF(Z14&gt;0, (R14*SUMPRODUCT(K14:$K$98, X14:$X$98)-K14*$AZ$3)/Z14, 0)</f>
        <v>4607.6038189294195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250000</v>
      </c>
      <c r="S15">
        <f t="shared" si="1"/>
        <v>4594.8249402551728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3929.7649281680947</v>
      </c>
      <c r="AC15">
        <f t="shared" si="2"/>
        <v>3856.9171599119927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-1238.3589396963609</v>
      </c>
      <c r="AI15">
        <f t="shared" si="7"/>
        <v>-1259.3440545269698</v>
      </c>
      <c r="AJ15">
        <f t="shared" si="8"/>
        <v>72.847768256101972</v>
      </c>
      <c r="AK15">
        <f t="shared" si="30"/>
        <v>16.11203620548919</v>
      </c>
      <c r="AL15">
        <f t="shared" si="9"/>
        <v>-1170.3842500653786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-564.32303662702282</v>
      </c>
      <c r="AR15">
        <f t="shared" si="14"/>
        <v>-573.88600205292732</v>
      </c>
      <c r="AS15">
        <f t="shared" si="15"/>
        <v>33.196896696094413</v>
      </c>
      <c r="AT15">
        <f t="shared" si="16"/>
        <v>7.3422922112999007</v>
      </c>
      <c r="AU15">
        <f t="shared" si="17"/>
        <v>-533.34681314553302</v>
      </c>
      <c r="AW15">
        <v>12</v>
      </c>
      <c r="AX15">
        <f>IF(Z15&gt;0, (R15*SUMPRODUCT(K15:$K$98, X15:$X$98)-K15*$AZ$3)/Z15, 0)</f>
        <v>4594.8249402551728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250000</v>
      </c>
      <c r="S16">
        <f t="shared" si="1"/>
        <v>4588.7218114373054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3856.9171599119927</v>
      </c>
      <c r="AC16">
        <f t="shared" si="2"/>
        <v>3789.5708651386994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-1291.5011918982395</v>
      </c>
      <c r="AI16">
        <f t="shared" si="7"/>
        <v>-1312.1473054613523</v>
      </c>
      <c r="AJ16">
        <f t="shared" si="8"/>
        <v>67.346294773293266</v>
      </c>
      <c r="AK16">
        <f t="shared" si="30"/>
        <v>27.384111835375151</v>
      </c>
      <c r="AL16">
        <f t="shared" si="9"/>
        <v>-1217.416898852684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-556.74967744103947</v>
      </c>
      <c r="AR16">
        <f t="shared" si="14"/>
        <v>-565.64995344448573</v>
      </c>
      <c r="AS16">
        <f t="shared" si="15"/>
        <v>29.032127981833497</v>
      </c>
      <c r="AT16">
        <f t="shared" si="16"/>
        <v>11.804941046121577</v>
      </c>
      <c r="AU16">
        <f t="shared" si="17"/>
        <v>-524.81288441653066</v>
      </c>
      <c r="AW16">
        <v>13</v>
      </c>
      <c r="AX16">
        <f>IF(Z16&gt;0, (R16*SUMPRODUCT(K16:$K$98, X16:$X$98)-K16*$AZ$3)/Z16, 0)</f>
        <v>4588.7218114373054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250000</v>
      </c>
      <c r="S17">
        <f t="shared" si="1"/>
        <v>4623.0094441648316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3789.5708651386994</v>
      </c>
      <c r="AC17">
        <f t="shared" si="2"/>
        <v>3754.8093438643141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-1346.4662328830709</v>
      </c>
      <c r="AI17">
        <f t="shared" si="7"/>
        <v>-1366.7712386872643</v>
      </c>
      <c r="AJ17">
        <f t="shared" si="8"/>
        <v>34.761521274385359</v>
      </c>
      <c r="AK17">
        <f t="shared" si="30"/>
        <v>52.296077938914053</v>
      </c>
      <c r="AL17">
        <f t="shared" si="9"/>
        <v>-1279.7136394739648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-545.63301839157077</v>
      </c>
      <c r="AR17">
        <f t="shared" si="14"/>
        <v>-553.86128385774418</v>
      </c>
      <c r="AS17">
        <f t="shared" si="15"/>
        <v>14.086527618455925</v>
      </c>
      <c r="AT17">
        <f t="shared" si="16"/>
        <v>21.192114706621449</v>
      </c>
      <c r="AU17">
        <f t="shared" si="17"/>
        <v>-518.5826415326668</v>
      </c>
      <c r="AW17">
        <v>14</v>
      </c>
      <c r="AX17">
        <f>IF(Z17&gt;0, (R17*SUMPRODUCT(K17:$K$98, X17:$X$98)-K17*$AZ$3)/Z17, 0)</f>
        <v>4623.0094441648316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250000</v>
      </c>
      <c r="S18">
        <f t="shared" si="1"/>
        <v>4703.9437905573632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3754.8093438643141</v>
      </c>
      <c r="AC18">
        <f t="shared" si="2"/>
        <v>3755.8400899302587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-1408.3239328699165</v>
      </c>
      <c r="AI18">
        <f t="shared" si="7"/>
        <v>-1428.2850562227809</v>
      </c>
      <c r="AJ18">
        <f t="shared" si="8"/>
        <v>-1.0307460659446406</v>
      </c>
      <c r="AK18">
        <f t="shared" si="30"/>
        <v>81.103881827469195</v>
      </c>
      <c r="AL18">
        <f t="shared" si="9"/>
        <v>-1348.2119204612563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-532.56795558507997</v>
      </c>
      <c r="AR18">
        <f t="shared" si="14"/>
        <v>-540.11639980810276</v>
      </c>
      <c r="AS18">
        <f t="shared" si="15"/>
        <v>-0.38978413435668413</v>
      </c>
      <c r="AT18">
        <f t="shared" si="16"/>
        <v>30.670023796903592</v>
      </c>
      <c r="AU18">
        <f t="shared" si="17"/>
        <v>-509.83616014555588</v>
      </c>
      <c r="AW18">
        <v>15</v>
      </c>
      <c r="AX18">
        <f>IF(Z18&gt;0, (R18*SUMPRODUCT(K18:$K$98, X18:$X$98)-K18*$AZ$3)/Z18, 0)</f>
        <v>4703.9437905573632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250000</v>
      </c>
      <c r="S19">
        <f t="shared" si="1"/>
        <v>4764.5920857262672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3755.8400899302587</v>
      </c>
      <c r="AC19">
        <f t="shared" si="2"/>
        <v>3738.0611323883118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-1477.5996001264048</v>
      </c>
      <c r="AI19">
        <f t="shared" si="7"/>
        <v>-1497.213352285728</v>
      </c>
      <c r="AJ19">
        <f t="shared" si="8"/>
        <v>17.778957541946966</v>
      </c>
      <c r="AK19">
        <f t="shared" si="30"/>
        <v>83.755234005444777</v>
      </c>
      <c r="AL19">
        <f t="shared" si="9"/>
        <v>-1395.6791607383361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-521.09023022222232</v>
      </c>
      <c r="AR19">
        <f t="shared" si="14"/>
        <v>-528.00721546460397</v>
      </c>
      <c r="AS19">
        <f t="shared" si="15"/>
        <v>6.269926628195968</v>
      </c>
      <c r="AT19">
        <f t="shared" si="16"/>
        <v>29.537118287308477</v>
      </c>
      <c r="AU19">
        <f t="shared" si="17"/>
        <v>-492.20017054909948</v>
      </c>
      <c r="AW19">
        <v>16</v>
      </c>
      <c r="AX19">
        <f>IF(Z19&gt;0, (R19*SUMPRODUCT(K19:$K$98, X19:$X$98)-K19*$AZ$3)/Z19, 0)</f>
        <v>4764.5920857262672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250000</v>
      </c>
      <c r="S20">
        <f t="shared" si="1"/>
        <v>4651.248331914454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3738.0611323883118</v>
      </c>
      <c r="AC20">
        <f t="shared" si="2"/>
        <v>3583.6841356060927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-1556.6666229770176</v>
      </c>
      <c r="AI20">
        <f t="shared" si="7"/>
        <v>-1575.9285709524499</v>
      </c>
      <c r="AJ20">
        <f t="shared" si="8"/>
        <v>154.37699678221907</v>
      </c>
      <c r="AK20">
        <f t="shared" si="30"/>
        <v>16.073662869269739</v>
      </c>
      <c r="AL20">
        <f t="shared" si="9"/>
        <v>-1405.4779113009611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-520.69999440925699</v>
      </c>
      <c r="AR20">
        <f t="shared" si="14"/>
        <v>-527.14305424948009</v>
      </c>
      <c r="AS20">
        <f t="shared" si="15"/>
        <v>51.638610460915707</v>
      </c>
      <c r="AT20">
        <f t="shared" si="16"/>
        <v>5.376588694475144</v>
      </c>
      <c r="AU20">
        <f t="shared" si="17"/>
        <v>-470.12785509408923</v>
      </c>
      <c r="AW20">
        <v>17</v>
      </c>
      <c r="AX20">
        <f>IF(Z20&gt;0, (R20*SUMPRODUCT(K20:$K$98, X20:$X$98)-K20*$AZ$3)/Z20, 0)</f>
        <v>4651.248331914454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250000</v>
      </c>
      <c r="S21">
        <f t="shared" si="1"/>
        <v>4488.8109795314831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3583.6841356060927</v>
      </c>
      <c r="AC21">
        <f t="shared" si="2"/>
        <v>3394.3638233632428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-1647.4642015062948</v>
      </c>
      <c r="AI21">
        <f t="shared" si="7"/>
        <v>-1666.3687835818221</v>
      </c>
      <c r="AJ21">
        <f t="shared" si="8"/>
        <v>189.32031224284992</v>
      </c>
      <c r="AK21">
        <f t="shared" si="30"/>
        <v>5.7338946169697484</v>
      </c>
      <c r="AL21">
        <f t="shared" si="9"/>
        <v>-1471.3145767220024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-524.03146948703773</v>
      </c>
      <c r="AR21">
        <f t="shared" si="14"/>
        <v>-530.04470844908565</v>
      </c>
      <c r="AS21">
        <f t="shared" si="15"/>
        <v>60.219700881911024</v>
      </c>
      <c r="AT21">
        <f t="shared" si="16"/>
        <v>1.8238582782358514</v>
      </c>
      <c r="AU21">
        <f t="shared" si="17"/>
        <v>-468.00114928893879</v>
      </c>
      <c r="AW21">
        <v>18</v>
      </c>
      <c r="AX21">
        <f>IF(Z21&gt;0, (R21*SUMPRODUCT(K21:$K$98, X21:$X$98)-K21*$AZ$3)/Z21, 0)</f>
        <v>4488.8109795314831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250000</v>
      </c>
      <c r="S22">
        <f t="shared" si="1"/>
        <v>4444.4419862306968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3394.3638233632428</v>
      </c>
      <c r="AC22">
        <f t="shared" si="2"/>
        <v>3296.072939611026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-1751.1571478877177</v>
      </c>
      <c r="AI22">
        <f t="shared" si="7"/>
        <v>-1769.6975684277008</v>
      </c>
      <c r="AJ22">
        <f t="shared" si="8"/>
        <v>98.290883752216814</v>
      </c>
      <c r="AK22">
        <f t="shared" si="30"/>
        <v>71.281640290628104</v>
      </c>
      <c r="AL22">
        <f t="shared" si="9"/>
        <v>-1600.125044384856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-520.08823815078551</v>
      </c>
      <c r="AR22">
        <f t="shared" si="14"/>
        <v>-525.59468551037617</v>
      </c>
      <c r="AS22">
        <f t="shared" si="15"/>
        <v>29.192087425526626</v>
      </c>
      <c r="AT22">
        <f t="shared" si="16"/>
        <v>21.170425941480314</v>
      </c>
      <c r="AU22">
        <f t="shared" si="17"/>
        <v>-475.23217214336921</v>
      </c>
      <c r="AW22">
        <v>19</v>
      </c>
      <c r="AX22">
        <f>IF(Z22&gt;0, (R22*SUMPRODUCT(K22:$K$98, X22:$X$98)-K22*$AZ$3)/Z22, 0)</f>
        <v>4444.4419862306968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250000</v>
      </c>
      <c r="S23">
        <f t="shared" si="1"/>
        <v>4704.0572551682089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3296.072939611026</v>
      </c>
      <c r="AC23">
        <f t="shared" si="2"/>
        <v>3418.4503740982991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-1874.5273646529542</v>
      </c>
      <c r="AI23">
        <f t="shared" si="7"/>
        <v>-1892.6949282510725</v>
      </c>
      <c r="AJ23">
        <f t="shared" si="8"/>
        <v>-122.37743448727315</v>
      </c>
      <c r="AK23">
        <f t="shared" si="30"/>
        <v>230.72510577277183</v>
      </c>
      <c r="AL23">
        <f t="shared" si="9"/>
        <v>-1784.3472569655737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-497.07929432738564</v>
      </c>
      <c r="AR23">
        <f t="shared" si="14"/>
        <v>-501.89689254616252</v>
      </c>
      <c r="AS23">
        <f t="shared" si="15"/>
        <v>-32.451534143270173</v>
      </c>
      <c r="AT23">
        <f t="shared" si="16"/>
        <v>61.182714599834092</v>
      </c>
      <c r="AU23">
        <f t="shared" si="17"/>
        <v>-473.16571208959857</v>
      </c>
      <c r="AW23">
        <v>20</v>
      </c>
      <c r="AX23">
        <f>IF(Z23&gt;0, (R23*SUMPRODUCT(K23:$K$98, X23:$X$98)-K23*$AZ$3)/Z23, 0)</f>
        <v>4704.0572551682089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250000</v>
      </c>
      <c r="S24">
        <f t="shared" si="1"/>
        <v>4912.9924311395598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3418.4503740982991</v>
      </c>
      <c r="AC24">
        <f t="shared" si="2"/>
        <v>3495.0011446263252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-2014.0531936772011</v>
      </c>
      <c r="AI24">
        <f t="shared" si="7"/>
        <v>-2031.8376763199703</v>
      </c>
      <c r="AJ24">
        <f t="shared" si="8"/>
        <v>-76.550770528026078</v>
      </c>
      <c r="AK24">
        <f t="shared" si="30"/>
        <v>239.29152618688096</v>
      </c>
      <c r="AL24">
        <f t="shared" si="9"/>
        <v>-1869.0969206611155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-476.85550689096635</v>
      </c>
      <c r="AR24">
        <f t="shared" si="14"/>
        <v>-481.06623405151748</v>
      </c>
      <c r="AS24">
        <f t="shared" si="15"/>
        <v>-18.124474863739117</v>
      </c>
      <c r="AT24">
        <f t="shared" si="16"/>
        <v>56.655644633806254</v>
      </c>
      <c r="AU24">
        <f t="shared" si="17"/>
        <v>-442.53506428145033</v>
      </c>
      <c r="AW24">
        <v>21</v>
      </c>
      <c r="AX24">
        <f>IF(Z24&gt;0, (R24*SUMPRODUCT(K24:$K$98, X24:$X$98)-K24*$AZ$3)/Z24, 0)</f>
        <v>4912.9924311395598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250000</v>
      </c>
      <c r="S25">
        <f t="shared" si="1"/>
        <v>5075.345885240592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3495.0011446263252</v>
      </c>
      <c r="AC25">
        <f t="shared" si="2"/>
        <v>3530.3153384991097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-2171.0704187020679</v>
      </c>
      <c r="AI25">
        <f t="shared" si="7"/>
        <v>-2188.4599494765394</v>
      </c>
      <c r="AJ25">
        <f t="shared" si="8"/>
        <v>-35.314193872784472</v>
      </c>
      <c r="AK25">
        <f t="shared" si="30"/>
        <v>244.6500801238428</v>
      </c>
      <c r="AL25">
        <f t="shared" si="9"/>
        <v>-1979.124063225481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-458.95674110592512</v>
      </c>
      <c r="AR25">
        <f t="shared" si="14"/>
        <v>-462.63282747551597</v>
      </c>
      <c r="AS25">
        <f t="shared" si="15"/>
        <v>-7.4652978526258211</v>
      </c>
      <c r="AT25">
        <f t="shared" si="16"/>
        <v>51.718176673453563</v>
      </c>
      <c r="AU25">
        <f t="shared" si="17"/>
        <v>-418.37994865468823</v>
      </c>
      <c r="AW25">
        <v>22</v>
      </c>
      <c r="AX25">
        <f>IF(Z25&gt;0, (R25*SUMPRODUCT(K25:$K$98, X25:$X$98)-K25*$AZ$3)/Z25, 0)</f>
        <v>5075.345885240592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250000</v>
      </c>
      <c r="S26">
        <f t="shared" si="1"/>
        <v>5195.0533082491293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3530.3153384991097</v>
      </c>
      <c r="AC26">
        <f t="shared" si="2"/>
        <v>3528.6529730751136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-2348.0406952021522</v>
      </c>
      <c r="AI26">
        <f t="shared" si="7"/>
        <v>-2365.0215265993584</v>
      </c>
      <c r="AJ26">
        <f t="shared" si="8"/>
        <v>1.662365423996107</v>
      </c>
      <c r="AK26">
        <f t="shared" si="30"/>
        <v>247.12207369493771</v>
      </c>
      <c r="AL26">
        <f t="shared" si="9"/>
        <v>-2116.2370874804246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-443.18539509810182</v>
      </c>
      <c r="AR26">
        <f t="shared" si="14"/>
        <v>-446.39047433171243</v>
      </c>
      <c r="AS26">
        <f t="shared" si="15"/>
        <v>0.31376631535243033</v>
      </c>
      <c r="AT26">
        <f t="shared" si="16"/>
        <v>46.643524574229794</v>
      </c>
      <c r="AU26">
        <f t="shared" si="17"/>
        <v>-399.4331834421302</v>
      </c>
      <c r="AW26">
        <v>23</v>
      </c>
      <c r="AX26">
        <f>IF(Z26&gt;0, (R26*SUMPRODUCT(K26:$K$98, X26:$X$98)-K26*$AZ$3)/Z26, 0)</f>
        <v>5195.0533082491293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250000</v>
      </c>
      <c r="S27">
        <f t="shared" si="1"/>
        <v>5275.3154093580042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3528.6529730751136</v>
      </c>
      <c r="AC27">
        <f t="shared" si="2"/>
        <v>3493.7661276930171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-2538.7978192887131</v>
      </c>
      <c r="AI27">
        <f t="shared" si="7"/>
        <v>-2555.3549625900187</v>
      </c>
      <c r="AJ27">
        <f t="shared" si="8"/>
        <v>34.886845382096453</v>
      </c>
      <c r="AK27">
        <f t="shared" si="30"/>
        <v>247.00570811525796</v>
      </c>
      <c r="AL27">
        <f t="shared" si="9"/>
        <v>-2273.4624090926641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-427.84840208733436</v>
      </c>
      <c r="AR27">
        <f t="shared" si="14"/>
        <v>-430.63867835540651</v>
      </c>
      <c r="AS27">
        <f t="shared" si="15"/>
        <v>5.8792712587013787</v>
      </c>
      <c r="AT27">
        <f t="shared" si="16"/>
        <v>41.626393689424212</v>
      </c>
      <c r="AU27">
        <f t="shared" si="17"/>
        <v>-383.13301340728088</v>
      </c>
      <c r="AW27">
        <v>24</v>
      </c>
      <c r="AX27">
        <f>IF(Z27&gt;0, (R27*SUMPRODUCT(K27:$K$98, X27:$X$98)-K27*$AZ$3)/Z27, 0)</f>
        <v>5275.3154093580042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250000</v>
      </c>
      <c r="S28">
        <f t="shared" si="1"/>
        <v>5321.0853040280235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3493.7661276930171</v>
      </c>
      <c r="AC28">
        <f t="shared" si="2"/>
        <v>3430.4700021378308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-2742.3016949936714</v>
      </c>
      <c r="AI28">
        <f t="shared" si="7"/>
        <v>-2758.4190366924645</v>
      </c>
      <c r="AJ28">
        <f t="shared" si="8"/>
        <v>63.296125555186336</v>
      </c>
      <c r="AK28">
        <f t="shared" si="30"/>
        <v>244.56362893851121</v>
      </c>
      <c r="AL28">
        <f t="shared" si="9"/>
        <v>-2450.5592821987671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-412.62829670879273</v>
      </c>
      <c r="AR28">
        <f t="shared" si="14"/>
        <v>-415.05343879464988</v>
      </c>
      <c r="AS28">
        <f t="shared" si="15"/>
        <v>9.5240332322963823</v>
      </c>
      <c r="AT28">
        <f t="shared" si="16"/>
        <v>36.798968483317068</v>
      </c>
      <c r="AU28">
        <f t="shared" si="17"/>
        <v>-368.73043707903645</v>
      </c>
      <c r="AW28">
        <v>25</v>
      </c>
      <c r="AX28">
        <f>IF(Z28&gt;0, (R28*SUMPRODUCT(K28:$K$98, X28:$X$98)-K28*$AZ$3)/Z28, 0)</f>
        <v>5321.0853040280235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250000</v>
      </c>
      <c r="S29">
        <f t="shared" si="1"/>
        <v>5337.0815569614206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3430.4700021378308</v>
      </c>
      <c r="AC29">
        <f t="shared" si="2"/>
        <v>3343.3348094755988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-2952.9269936849291</v>
      </c>
      <c r="AI29">
        <f t="shared" si="7"/>
        <v>-2968.5878692673659</v>
      </c>
      <c r="AJ29">
        <f t="shared" si="8"/>
        <v>87.13519266223193</v>
      </c>
      <c r="AK29">
        <f t="shared" si="30"/>
        <v>240.13290014964818</v>
      </c>
      <c r="AL29">
        <f t="shared" si="9"/>
        <v>-2641.3197764554857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-396.71485438089007</v>
      </c>
      <c r="AR29">
        <f t="shared" si="14"/>
        <v>-398.81883527491499</v>
      </c>
      <c r="AS29">
        <f t="shared" si="15"/>
        <v>11.706291873241094</v>
      </c>
      <c r="AT29">
        <f t="shared" si="16"/>
        <v>32.260969783086004</v>
      </c>
      <c r="AU29">
        <f t="shared" si="17"/>
        <v>-354.85157361858791</v>
      </c>
      <c r="AW29">
        <v>26</v>
      </c>
      <c r="AX29">
        <f>IF(Z29&gt;0, (R29*SUMPRODUCT(K29:$K$98, X29:$X$98)-K29*$AZ$3)/Z29, 0)</f>
        <v>5337.0815569614206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250000</v>
      </c>
      <c r="S30">
        <f t="shared" si="1"/>
        <v>5328.9454910165168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3343.3348094755988</v>
      </c>
      <c r="AC30">
        <f t="shared" si="2"/>
        <v>3237.2387979934247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-3172.1526335866115</v>
      </c>
      <c r="AI30">
        <f t="shared" si="7"/>
        <v>-3187.3396851498651</v>
      </c>
      <c r="AJ30">
        <f t="shared" si="8"/>
        <v>106.09601148217416</v>
      </c>
      <c r="AK30">
        <f t="shared" si="30"/>
        <v>234.03343666329195</v>
      </c>
      <c r="AL30">
        <f t="shared" si="9"/>
        <v>-2847.210237004399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-380.50625967246839</v>
      </c>
      <c r="AR30">
        <f t="shared" si="14"/>
        <v>-382.32797787246966</v>
      </c>
      <c r="AS30">
        <f t="shared" si="15"/>
        <v>12.726435691590467</v>
      </c>
      <c r="AT30">
        <f t="shared" si="16"/>
        <v>28.072794064249219</v>
      </c>
      <c r="AU30">
        <f t="shared" si="17"/>
        <v>-341.52874811662997</v>
      </c>
      <c r="AW30">
        <v>27</v>
      </c>
      <c r="AX30">
        <f>IF(Z30&gt;0, (R30*SUMPRODUCT(K30:$K$98, X30:$X$98)-K30*$AZ$3)/Z30, 0)</f>
        <v>5328.9454910165168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250000</v>
      </c>
      <c r="S31">
        <f t="shared" si="1"/>
        <v>5301.6541863209832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3237.2387979934247</v>
      </c>
      <c r="AC31">
        <f t="shared" si="2"/>
        <v>3116.2136480519534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-3406.4638666456271</v>
      </c>
      <c r="AI31">
        <f t="shared" si="7"/>
        <v>-3421.1584013065835</v>
      </c>
      <c r="AJ31">
        <f t="shared" si="8"/>
        <v>121.02514994147123</v>
      </c>
      <c r="AK31">
        <f t="shared" si="30"/>
        <v>226.60671585953975</v>
      </c>
      <c r="AL31">
        <f t="shared" si="9"/>
        <v>-3073.5265355055726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-364.83247856080567</v>
      </c>
      <c r="AR31">
        <f t="shared" si="14"/>
        <v>-366.40626407902209</v>
      </c>
      <c r="AS31">
        <f t="shared" si="15"/>
        <v>12.961800609034144</v>
      </c>
      <c r="AT31">
        <f t="shared" si="16"/>
        <v>24.269592469498107</v>
      </c>
      <c r="AU31">
        <f t="shared" si="17"/>
        <v>-329.17487100048987</v>
      </c>
      <c r="AW31">
        <v>28</v>
      </c>
      <c r="AX31">
        <f>IF(Z31&gt;0, (R31*SUMPRODUCT(K31:$K$98, X31:$X$98)-K31*$AZ$3)/Z31, 0)</f>
        <v>5301.6541863209832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250000</v>
      </c>
      <c r="S32">
        <f t="shared" si="1"/>
        <v>5258.5080851775265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3116.2136480519534</v>
      </c>
      <c r="AC32">
        <f t="shared" si="2"/>
        <v>2983.0607317509657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-3655.2149477136963</v>
      </c>
      <c r="AI32">
        <f t="shared" si="7"/>
        <v>-3669.3970155332718</v>
      </c>
      <c r="AJ32">
        <f t="shared" si="8"/>
        <v>133.15291630098773</v>
      </c>
      <c r="AK32">
        <f t="shared" si="30"/>
        <v>218.13495536363675</v>
      </c>
      <c r="AL32">
        <f t="shared" si="9"/>
        <v>-3318.1091438686472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-349.53011949478042</v>
      </c>
      <c r="AR32">
        <f t="shared" si="14"/>
        <v>-350.88628046768292</v>
      </c>
      <c r="AS32">
        <f t="shared" si="15"/>
        <v>12.732754546999672</v>
      </c>
      <c r="AT32">
        <f t="shared" si="16"/>
        <v>20.859166452558675</v>
      </c>
      <c r="AU32">
        <f t="shared" si="17"/>
        <v>-317.29435946812458</v>
      </c>
      <c r="AW32">
        <v>29</v>
      </c>
      <c r="AX32">
        <f>IF(Z32&gt;0, (R32*SUMPRODUCT(K32:$K$98, X32:$X$98)-K32*$AZ$3)/Z32, 0)</f>
        <v>5258.5080851775265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250000</v>
      </c>
      <c r="S33">
        <f t="shared" si="1"/>
        <v>5202.7987241591645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2983.0607317509657</v>
      </c>
      <c r="AC33">
        <f t="shared" si="2"/>
        <v>2840.3873642738808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-3918.8442899696179</v>
      </c>
      <c r="AI33">
        <f t="shared" si="7"/>
        <v>-3932.4926526820009</v>
      </c>
      <c r="AJ33">
        <f t="shared" si="8"/>
        <v>142.67336747708487</v>
      </c>
      <c r="AK33">
        <f t="shared" si="30"/>
        <v>208.81425122256761</v>
      </c>
      <c r="AL33">
        <f t="shared" si="9"/>
        <v>-3581.0050339823483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-334.58900808948687</v>
      </c>
      <c r="AR33">
        <f t="shared" si="14"/>
        <v>-335.75429862008286</v>
      </c>
      <c r="AS33">
        <f t="shared" si="15"/>
        <v>12.181382308842585</v>
      </c>
      <c r="AT33">
        <f t="shared" si="16"/>
        <v>17.82845860202562</v>
      </c>
      <c r="AU33">
        <f t="shared" si="17"/>
        <v>-305.74445770921466</v>
      </c>
      <c r="AW33">
        <v>30</v>
      </c>
      <c r="AX33">
        <f>IF(Z33&gt;0, (R33*SUMPRODUCT(K33:$K$98, X33:$X$98)-K33*$AZ$3)/Z33, 0)</f>
        <v>5202.7987241591645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250000</v>
      </c>
      <c r="S34">
        <f t="shared" si="1"/>
        <v>5136.8406358764214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2840.3873642738808</v>
      </c>
      <c r="AC34">
        <f t="shared" si="2"/>
        <v>2690.4918847716199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-4177.8061361847995</v>
      </c>
      <c r="AI34">
        <f t="shared" si="7"/>
        <v>-4190.9002346564403</v>
      </c>
      <c r="AJ34">
        <f t="shared" si="8"/>
        <v>149.89547950226097</v>
      </c>
      <c r="AK34">
        <f t="shared" si="30"/>
        <v>198.82711549917167</v>
      </c>
      <c r="AL34">
        <f t="shared" si="9"/>
        <v>-3842.1776396550076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-318.48128912149457</v>
      </c>
      <c r="AR34">
        <f t="shared" si="14"/>
        <v>-319.47947458659138</v>
      </c>
      <c r="AS34">
        <f t="shared" si="15"/>
        <v>11.42678812496554</v>
      </c>
      <c r="AT34">
        <f t="shared" si="16"/>
        <v>15.156930214648785</v>
      </c>
      <c r="AU34">
        <f t="shared" si="17"/>
        <v>-292.89575624697704</v>
      </c>
      <c r="AW34">
        <v>31</v>
      </c>
      <c r="AX34">
        <f>IF(Z34&gt;0, (R34*SUMPRODUCT(K34:$K$98, X34:$X$98)-K34*$AZ$3)/Z34, 0)</f>
        <v>5136.8406358764214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250000</v>
      </c>
      <c r="S35">
        <f t="shared" ref="S35:S69" si="32">AX35</f>
        <v>5065.0781628229015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2690.4918847716199</v>
      </c>
      <c r="AC35">
        <f t="shared" ref="AC35:AC69" si="33">S35*Z35</f>
        <v>2536.9155318887215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-4415.5638652358948</v>
      </c>
      <c r="AI35">
        <f t="shared" ref="AI35:AI66" si="38">SUM(AE35:AH35)</f>
        <v>-4428.0854663362952</v>
      </c>
      <c r="AJ35">
        <f t="shared" ref="AJ35:AJ69" si="39">AB35-AC35</f>
        <v>153.57635288289839</v>
      </c>
      <c r="AK35">
        <f t="shared" si="30"/>
        <v>188.33443193401342</v>
      </c>
      <c r="AL35">
        <f t="shared" ref="AL35:AL66" si="40">SUM(AI35:AK35)</f>
        <v>-4086.1746815193833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-300.54104144914839</v>
      </c>
      <c r="AR35">
        <f t="shared" ref="AR35:AR69" si="45">AI35*$K35</f>
        <v>-301.39331199718725</v>
      </c>
      <c r="AS35">
        <f t="shared" ref="AS35:AS69" si="46">AJ35*$K35</f>
        <v>10.453024448537196</v>
      </c>
      <c r="AT35">
        <f t="shared" ref="AT35:AT69" si="47">AK35*$K35</f>
        <v>12.81879914812607</v>
      </c>
      <c r="AU35">
        <f t="shared" ref="AU35:AU69" si="48">AL35*$K35</f>
        <v>-278.12148840052396</v>
      </c>
      <c r="AW35">
        <v>32</v>
      </c>
      <c r="AX35">
        <f>IF(Z35&gt;0, (R35*SUMPRODUCT(K35:$K$98, X35:$X$98)-K35*$AZ$3)/Z35, 0)</f>
        <v>5065.0781628229015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250000</v>
      </c>
      <c r="S36">
        <f t="shared" si="32"/>
        <v>5039.2547603820203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2536.9155318887215</v>
      </c>
      <c r="AC36">
        <f t="shared" si="33"/>
        <v>2383.6110406526077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-5711.6909023604212</v>
      </c>
      <c r="AI36">
        <f t="shared" si="38"/>
        <v>-5723.5161183595819</v>
      </c>
      <c r="AJ36">
        <f t="shared" si="39"/>
        <v>153.30449123611379</v>
      </c>
      <c r="AK36">
        <f t="shared" si="30"/>
        <v>177.58408723221052</v>
      </c>
      <c r="AL36">
        <f t="shared" si="40"/>
        <v>-5392.6275398912576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-347.10773410623881</v>
      </c>
      <c r="AR36">
        <f t="shared" si="45"/>
        <v>-347.82636962082682</v>
      </c>
      <c r="AS36">
        <f t="shared" si="46"/>
        <v>9.3165361170518253</v>
      </c>
      <c r="AT36">
        <f t="shared" si="47"/>
        <v>10.792042354221843</v>
      </c>
      <c r="AU36">
        <f t="shared" si="48"/>
        <v>-327.71779114955314</v>
      </c>
      <c r="AW36">
        <v>33</v>
      </c>
      <c r="AX36">
        <f>IF(Z36&gt;0, (R36*SUMPRODUCT(K36:$K$98, X36:$X$98)-K36*$AZ$3)/Z36, 0)</f>
        <v>5039.2547603820203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250000</v>
      </c>
      <c r="S37">
        <f t="shared" si="32"/>
        <v>4920.1933104460222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2383.6110406526077</v>
      </c>
      <c r="AC37">
        <f t="shared" si="33"/>
        <v>2167.9645120937184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-6913.1681422919391</v>
      </c>
      <c r="AI37">
        <f t="shared" si="38"/>
        <v>-6924.1837893168786</v>
      </c>
      <c r="AJ37">
        <f t="shared" si="39"/>
        <v>215.64652855888926</v>
      </c>
      <c r="AK37">
        <f t="shared" si="30"/>
        <v>166.85277284568255</v>
      </c>
      <c r="AL37">
        <f t="shared" si="40"/>
        <v>-6541.6844879123064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-375.1100422153952</v>
      </c>
      <c r="AR37">
        <f t="shared" si="45"/>
        <v>-375.70775367496128</v>
      </c>
      <c r="AS37">
        <f t="shared" si="46"/>
        <v>11.701028640757222</v>
      </c>
      <c r="AT37">
        <f t="shared" si="47"/>
        <v>9.0534685946680487</v>
      </c>
      <c r="AU37">
        <f t="shared" si="48"/>
        <v>-354.95325643953595</v>
      </c>
      <c r="AW37">
        <v>34</v>
      </c>
      <c r="AX37">
        <f>IF(Z37&gt;0, (R37*SUMPRODUCT(K37:$K$98, X37:$X$98)-K37*$AZ$3)/Z37, 0)</f>
        <v>4920.1933104460222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250000</v>
      </c>
      <c r="S38">
        <f t="shared" si="32"/>
        <v>4725.6875980413406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2167.9645120937184</v>
      </c>
      <c r="AC38">
        <f t="shared" si="33"/>
        <v>1910.2305462598854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-7999.21224146641</v>
      </c>
      <c r="AI38">
        <f t="shared" si="38"/>
        <v>-8009.3178107969534</v>
      </c>
      <c r="AJ38">
        <f t="shared" si="39"/>
        <v>257.73396583383305</v>
      </c>
      <c r="AK38">
        <f t="shared" si="30"/>
        <v>151.7575158465603</v>
      </c>
      <c r="AL38">
        <f t="shared" si="40"/>
        <v>-7599.8263291165595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-387.53485426886397</v>
      </c>
      <c r="AR38">
        <f t="shared" si="45"/>
        <v>-388.02443502001779</v>
      </c>
      <c r="AS38">
        <f t="shared" si="46"/>
        <v>12.486341388941664</v>
      </c>
      <c r="AT38">
        <f t="shared" si="47"/>
        <v>7.3521398123348591</v>
      </c>
      <c r="AU38">
        <f t="shared" si="48"/>
        <v>-368.18595381874127</v>
      </c>
      <c r="AW38">
        <v>35</v>
      </c>
      <c r="AX38">
        <f>IF(Z38&gt;0, (R38*SUMPRODUCT(K38:$K$98, X38:$X$98)-K38*$AZ$3)/Z38, 0)</f>
        <v>4725.6875980413406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250000</v>
      </c>
      <c r="S39">
        <f t="shared" si="32"/>
        <v>4465.0181471786782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1910.2305462598854</v>
      </c>
      <c r="AC39">
        <f t="shared" si="33"/>
        <v>1627.4957601888455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-8920.3241912036428</v>
      </c>
      <c r="AI39">
        <f t="shared" si="38"/>
        <v>-8929.4366724217616</v>
      </c>
      <c r="AJ39">
        <f t="shared" si="39"/>
        <v>282.73478607103993</v>
      </c>
      <c r="AK39">
        <f t="shared" si="30"/>
        <v>133.716138238192</v>
      </c>
      <c r="AL39">
        <f t="shared" si="40"/>
        <v>-8512.9857481125291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-385.85680501104059</v>
      </c>
      <c r="AR39">
        <f t="shared" si="45"/>
        <v>-386.25097374450587</v>
      </c>
      <c r="AS39">
        <f t="shared" si="46"/>
        <v>12.229952508500819</v>
      </c>
      <c r="AT39">
        <f t="shared" si="47"/>
        <v>5.7840142099186993</v>
      </c>
      <c r="AU39">
        <f t="shared" si="48"/>
        <v>-368.2370070260863</v>
      </c>
      <c r="AW39">
        <v>36</v>
      </c>
      <c r="AX39">
        <f>IF(Z39&gt;0, (R39*SUMPRODUCT(K39:$K$98, X39:$X$98)-K39*$AZ$3)/Z39, 0)</f>
        <v>4465.0181471786782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250000</v>
      </c>
      <c r="S40">
        <f t="shared" si="32"/>
        <v>4133.6218631826705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1627.4957601888455</v>
      </c>
      <c r="AC40">
        <f t="shared" si="33"/>
        <v>1335.2104446401474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-9460.5048274257879</v>
      </c>
      <c r="AI40">
        <f t="shared" si="38"/>
        <v>-9468.5801333489817</v>
      </c>
      <c r="AJ40">
        <f t="shared" si="39"/>
        <v>292.28531554869801</v>
      </c>
      <c r="AK40">
        <f t="shared" ref="AK40:AK69" si="61">G40*SUM(AB40:AB40, AE40:AF40)</f>
        <v>113.92470321321919</v>
      </c>
      <c r="AL40">
        <f t="shared" si="40"/>
        <v>-9062.3701145870655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-365.37751241846581</v>
      </c>
      <c r="AR40">
        <f t="shared" si="45"/>
        <v>-365.6893916726977</v>
      </c>
      <c r="AS40">
        <f t="shared" si="46"/>
        <v>11.288454840383871</v>
      </c>
      <c r="AT40">
        <f t="shared" si="47"/>
        <v>4.3999263699318218</v>
      </c>
      <c r="AU40">
        <f t="shared" si="48"/>
        <v>-350.00101046238206</v>
      </c>
      <c r="AW40">
        <v>37</v>
      </c>
      <c r="AX40">
        <f>IF(Z40&gt;0, (R40*SUMPRODUCT(K40:$K$98, X40:$X$98)-K40*$AZ$3)/Z40, 0)</f>
        <v>4133.6218631826705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250000</v>
      </c>
      <c r="S41">
        <f t="shared" si="32"/>
        <v>3751.0359920738665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1335.2104446401474</v>
      </c>
      <c r="AC41">
        <f t="shared" si="33"/>
        <v>1053.378904955915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-9739.6637011247203</v>
      </c>
      <c r="AI41">
        <f t="shared" si="38"/>
        <v>-9746.6842876185692</v>
      </c>
      <c r="AJ41">
        <f t="shared" si="39"/>
        <v>281.83153968423244</v>
      </c>
      <c r="AK41">
        <f t="shared" si="61"/>
        <v>93.464731124810328</v>
      </c>
      <c r="AL41">
        <f t="shared" si="40"/>
        <v>-9371.3880168095275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-335.85625561825583</v>
      </c>
      <c r="AR41">
        <f t="shared" si="45"/>
        <v>-336.09834897634539</v>
      </c>
      <c r="AS41">
        <f t="shared" si="46"/>
        <v>9.7184962990604689</v>
      </c>
      <c r="AT41">
        <f t="shared" si="47"/>
        <v>3.2229772599151345</v>
      </c>
      <c r="AU41">
        <f t="shared" si="48"/>
        <v>-323.1568754173698</v>
      </c>
      <c r="AW41">
        <v>38</v>
      </c>
      <c r="AX41">
        <f>IF(Z41&gt;0, (R41*SUMPRODUCT(K41:$K$98, X41:$X$98)-K41*$AZ$3)/Z41, 0)</f>
        <v>3751.0359920738665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250000</v>
      </c>
      <c r="S42">
        <f t="shared" si="32"/>
        <v>3311.4697459324843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1053.378904955915</v>
      </c>
      <c r="AC42">
        <f t="shared" si="33"/>
        <v>792.11726785036831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-9702.7716561265061</v>
      </c>
      <c r="AI42">
        <f t="shared" si="38"/>
        <v>-9708.7517595898044</v>
      </c>
      <c r="AJ42">
        <f t="shared" si="39"/>
        <v>261.2616371055467</v>
      </c>
      <c r="AK42">
        <f t="shared" si="61"/>
        <v>73.736523346914055</v>
      </c>
      <c r="AL42">
        <f t="shared" si="40"/>
        <v>-9373.7535991373443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-298.73579841963982</v>
      </c>
      <c r="AR42">
        <f t="shared" si="45"/>
        <v>-298.91991807596634</v>
      </c>
      <c r="AS42">
        <f t="shared" si="46"/>
        <v>8.0439081247332709</v>
      </c>
      <c r="AT42">
        <f t="shared" si="47"/>
        <v>2.2702522490900905</v>
      </c>
      <c r="AU42">
        <f t="shared" si="48"/>
        <v>-288.60575770214297</v>
      </c>
      <c r="AW42">
        <v>39</v>
      </c>
      <c r="AX42">
        <f>IF(Z42&gt;0, (R42*SUMPRODUCT(K42:$K$98, X42:$X$98)-K42*$AZ$3)/Z42, 0)</f>
        <v>3311.4697459324843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250000</v>
      </c>
      <c r="S43">
        <f t="shared" si="32"/>
        <v>2808.2794428241582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792.11726785036831</v>
      </c>
      <c r="AC43">
        <f t="shared" si="33"/>
        <v>559.98380738850472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-9351.8770994160586</v>
      </c>
      <c r="AI43">
        <f t="shared" si="38"/>
        <v>-9356.8622141347823</v>
      </c>
      <c r="AJ43">
        <f t="shared" si="39"/>
        <v>232.13346046186359</v>
      </c>
      <c r="AK43">
        <f t="shared" si="61"/>
        <v>55.44820874952579</v>
      </c>
      <c r="AL43">
        <f t="shared" si="40"/>
        <v>-9069.2805449233929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-257.08232906356335</v>
      </c>
      <c r="AR43">
        <f t="shared" si="45"/>
        <v>-257.21936945544559</v>
      </c>
      <c r="AS43">
        <f t="shared" si="46"/>
        <v>6.3813296555027241</v>
      </c>
      <c r="AT43">
        <f t="shared" si="47"/>
        <v>1.5242666788917516</v>
      </c>
      <c r="AU43">
        <f t="shared" si="48"/>
        <v>-249.31377312105113</v>
      </c>
      <c r="AW43">
        <v>40</v>
      </c>
      <c r="AX43">
        <f>IF(Z43&gt;0, (R43*SUMPRODUCT(K43:$K$98, X43:$X$98)-K43*$AZ$3)/Z43, 0)</f>
        <v>2808.2794428241582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250000</v>
      </c>
      <c r="S44">
        <f t="shared" si="32"/>
        <v>2232.1871958476036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559.98380738850472</v>
      </c>
      <c r="AC44">
        <f t="shared" si="33"/>
        <v>362.36785150152673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-8768.2425050198417</v>
      </c>
      <c r="AI44">
        <f t="shared" si="38"/>
        <v>-8772.3009443408773</v>
      </c>
      <c r="AJ44">
        <f t="shared" si="39"/>
        <v>197.61595588697799</v>
      </c>
      <c r="AK44">
        <f t="shared" si="61"/>
        <v>39.198866517195334</v>
      </c>
      <c r="AL44">
        <f t="shared" si="40"/>
        <v>-8535.4861219367031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-215.21273416761682</v>
      </c>
      <c r="AR44">
        <f t="shared" si="45"/>
        <v>-215.31234681202457</v>
      </c>
      <c r="AS44">
        <f t="shared" si="46"/>
        <v>4.8503984871809207</v>
      </c>
      <c r="AT44">
        <f t="shared" si="47"/>
        <v>0.96211928839871486</v>
      </c>
      <c r="AU44">
        <f t="shared" si="48"/>
        <v>-209.49982903644491</v>
      </c>
      <c r="AW44">
        <v>41</v>
      </c>
      <c r="AX44">
        <f>IF(Z44&gt;0, (R44*SUMPRODUCT(K44:$K$98, X44:$X$98)-K44*$AZ$3)/Z44, 0)</f>
        <v>2232.1871958476036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250000</v>
      </c>
      <c r="S45">
        <f t="shared" si="32"/>
        <v>1553.476515548836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362.36785150152673</v>
      </c>
      <c r="AC45">
        <f t="shared" si="33"/>
        <v>200.25009338443294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-7952.4275151984657</v>
      </c>
      <c r="AI45">
        <f t="shared" si="38"/>
        <v>-7955.6501273747699</v>
      </c>
      <c r="AJ45">
        <f t="shared" si="39"/>
        <v>162.11775811709379</v>
      </c>
      <c r="AK45">
        <f t="shared" si="61"/>
        <v>25.365749605106874</v>
      </c>
      <c r="AL45">
        <f t="shared" si="40"/>
        <v>-7768.1666196525694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-174.2758096126683</v>
      </c>
      <c r="AR45">
        <f t="shared" si="45"/>
        <v>-174.34643249417456</v>
      </c>
      <c r="AS45">
        <f t="shared" si="46"/>
        <v>3.5527772487646674</v>
      </c>
      <c r="AT45">
        <f t="shared" si="47"/>
        <v>0.55588517347861643</v>
      </c>
      <c r="AU45">
        <f t="shared" si="48"/>
        <v>-170.23777007193127</v>
      </c>
      <c r="AW45">
        <v>42</v>
      </c>
      <c r="AX45">
        <f>IF(Z45&gt;0, (R45*SUMPRODUCT(K45:$K$98, X45:$X$98)-K45*$AZ$3)/Z45, 0)</f>
        <v>1553.476515548836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250000</v>
      </c>
      <c r="S46">
        <f t="shared" si="32"/>
        <v>736.61782927699653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200.25009338443294</v>
      </c>
      <c r="AC46">
        <f t="shared" si="33"/>
        <v>73.380512388303373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-6999.320676916338</v>
      </c>
      <c r="AI46">
        <f t="shared" si="38"/>
        <v>-7001.8111309031883</v>
      </c>
      <c r="AJ46">
        <f t="shared" si="39"/>
        <v>126.86958099612957</v>
      </c>
      <c r="AK46">
        <f t="shared" si="61"/>
        <v>14.017506536910307</v>
      </c>
      <c r="AL46">
        <f t="shared" si="40"/>
        <v>-6860.924043370148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-136.95416940490045</v>
      </c>
      <c r="AR46">
        <f t="shared" si="45"/>
        <v>-137.00289957071999</v>
      </c>
      <c r="AS46">
        <f t="shared" si="46"/>
        <v>2.4824292085053661</v>
      </c>
      <c r="AT46">
        <f t="shared" si="47"/>
        <v>0.27427746970097283</v>
      </c>
      <c r="AU46">
        <f t="shared" si="48"/>
        <v>-134.24619289251362</v>
      </c>
      <c r="AW46">
        <v>43</v>
      </c>
      <c r="AX46">
        <f>IF(Z46&gt;0, (R46*SUMPRODUCT(K46:$K$98, X46:$X$98)-K46*$AZ$3)/Z46, 0)</f>
        <v>736.61782927699653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250000</v>
      </c>
      <c r="S47">
        <f t="shared" si="32"/>
        <v>-284.25555407036722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73.380512388303373</v>
      </c>
      <c r="AC47">
        <f t="shared" si="33"/>
        <v>-21.246667180402142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-5969.2569661283169</v>
      </c>
      <c r="AI47">
        <f t="shared" si="38"/>
        <v>-5971.1255898786858</v>
      </c>
      <c r="AJ47">
        <f t="shared" si="39"/>
        <v>94.627179568705515</v>
      </c>
      <c r="AK47">
        <f t="shared" si="61"/>
        <v>5.1366358671812362</v>
      </c>
      <c r="AL47">
        <f t="shared" si="40"/>
        <v>-5871.3617744427993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-104.28494567753852</v>
      </c>
      <c r="AR47">
        <f t="shared" si="45"/>
        <v>-104.3175911688291</v>
      </c>
      <c r="AS47">
        <f t="shared" si="46"/>
        <v>1.6531689516696555</v>
      </c>
      <c r="AT47">
        <f t="shared" si="47"/>
        <v>8.9738772415711779E-2</v>
      </c>
      <c r="AU47">
        <f t="shared" si="48"/>
        <v>-102.57468344474374</v>
      </c>
      <c r="AW47">
        <v>44</v>
      </c>
      <c r="AX47">
        <f>IF(Z47&gt;0, (R47*SUMPRODUCT(K47:$K$98, X47:$X$98)-K47*$AZ$3)/Z47, 0)</f>
        <v>-284.25555407036722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250000</v>
      </c>
      <c r="S48">
        <f t="shared" si="32"/>
        <v>-1613.7493177923475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-21.246667180402142</v>
      </c>
      <c r="AC48">
        <f t="shared" si="33"/>
        <v>-87.739657647052269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-4906.858515367614</v>
      </c>
      <c r="AI48">
        <f t="shared" si="38"/>
        <v>-4908.217767028942</v>
      </c>
      <c r="AJ48">
        <f t="shared" si="39"/>
        <v>66.492990466650127</v>
      </c>
      <c r="AK48">
        <f t="shared" si="61"/>
        <v>-1.4872667026281501</v>
      </c>
      <c r="AL48">
        <f t="shared" si="40"/>
        <v>-4843.2120432649199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-76.53971792261575</v>
      </c>
      <c r="AR48">
        <f t="shared" si="45"/>
        <v>-76.560920233303548</v>
      </c>
      <c r="AS48">
        <f t="shared" si="46"/>
        <v>1.0371920686543969</v>
      </c>
      <c r="AT48">
        <f t="shared" si="47"/>
        <v>-2.3199155536753665E-2</v>
      </c>
      <c r="AU48">
        <f t="shared" si="48"/>
        <v>-75.546927320185901</v>
      </c>
      <c r="AW48">
        <v>45</v>
      </c>
      <c r="AX48">
        <f>IF(Z48&gt;0, (R48*SUMPRODUCT(K48:$K$98, X48:$X$98)-K48*$AZ$3)/Z48, 0)</f>
        <v>-1613.7493177923475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250000</v>
      </c>
      <c r="S49">
        <f t="shared" si="32"/>
        <v>-3412.9280327001807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-87.739657647052269</v>
      </c>
      <c r="AC49">
        <f t="shared" si="33"/>
        <v>-130.53655841708908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-3894.6729737445826</v>
      </c>
      <c r="AI49">
        <f t="shared" si="38"/>
        <v>-3895.6291655919231</v>
      </c>
      <c r="AJ49">
        <f t="shared" si="39"/>
        <v>42.796900770036814</v>
      </c>
      <c r="AK49">
        <f t="shared" si="61"/>
        <v>-6.1417760352936597</v>
      </c>
      <c r="AL49">
        <f t="shared" si="40"/>
        <v>-3858.9740408571802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-54.242075126224847</v>
      </c>
      <c r="AR49">
        <f t="shared" si="45"/>
        <v>-54.25539224690948</v>
      </c>
      <c r="AS49">
        <f t="shared" si="46"/>
        <v>0.59604303683192028</v>
      </c>
      <c r="AT49">
        <f t="shared" si="47"/>
        <v>-8.5538036020144162E-2</v>
      </c>
      <c r="AU49">
        <f t="shared" si="48"/>
        <v>-53.744887246097704</v>
      </c>
      <c r="AW49">
        <v>46</v>
      </c>
      <c r="AX49">
        <f>IF(Z49&gt;0, (R49*SUMPRODUCT(K49:$K$98, X49:$X$98)-K49*$AZ$3)/Z49, 0)</f>
        <v>-3412.9280327001807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250000</v>
      </c>
      <c r="S50">
        <f t="shared" si="32"/>
        <v>-5951.7157018946127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-130.53655841708908</v>
      </c>
      <c r="AC50">
        <f t="shared" si="33"/>
        <v>-154.65111822851134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-2970.2263084327369</v>
      </c>
      <c r="AI50">
        <f t="shared" si="38"/>
        <v>-2970.8759157307604</v>
      </c>
      <c r="AJ50">
        <f t="shared" si="39"/>
        <v>24.114559811422254</v>
      </c>
      <c r="AK50">
        <f t="shared" si="61"/>
        <v>-9.1375590891962375</v>
      </c>
      <c r="AL50">
        <f t="shared" si="40"/>
        <v>-2955.8989150085345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-36.934890584159042</v>
      </c>
      <c r="AR50">
        <f t="shared" si="45"/>
        <v>-36.942968478562932</v>
      </c>
      <c r="AS50">
        <f t="shared" si="46"/>
        <v>0.29986557778151529</v>
      </c>
      <c r="AT50">
        <f t="shared" si="47"/>
        <v>-0.1136259362485523</v>
      </c>
      <c r="AU50">
        <f t="shared" si="48"/>
        <v>-36.756728837029968</v>
      </c>
      <c r="AW50">
        <v>47</v>
      </c>
      <c r="AX50">
        <f>IF(Z50&gt;0, (R50*SUMPRODUCT(K50:$K$98, X50:$X$98)-K50*$AZ$3)/Z50, 0)</f>
        <v>-5951.7157018946127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250000</v>
      </c>
      <c r="S51">
        <f t="shared" si="32"/>
        <v>-9666.424058437482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-154.65111822851134</v>
      </c>
      <c r="AC51">
        <f t="shared" si="33"/>
        <v>-164.68644156731091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-2171.8732450969965</v>
      </c>
      <c r="AI51">
        <f t="shared" si="38"/>
        <v>-2172.2991689975302</v>
      </c>
      <c r="AJ51">
        <f t="shared" si="39"/>
        <v>10.035323338799572</v>
      </c>
      <c r="AK51">
        <f t="shared" si="61"/>
        <v>-10.825578275995795</v>
      </c>
      <c r="AL51">
        <f t="shared" si="40"/>
        <v>-2173.0894239347263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-24.113693086333377</v>
      </c>
      <c r="AR51">
        <f t="shared" si="45"/>
        <v>-24.118421998685324</v>
      </c>
      <c r="AS51">
        <f t="shared" si="46"/>
        <v>0.11141935081166486</v>
      </c>
      <c r="AT51">
        <f t="shared" si="47"/>
        <v>-0.12019332740469497</v>
      </c>
      <c r="AU51">
        <f t="shared" si="48"/>
        <v>-24.127195975278354</v>
      </c>
      <c r="AW51">
        <v>48</v>
      </c>
      <c r="AX51">
        <f>IF(Z51&gt;0, (R51*SUMPRODUCT(K51:$K$98, X51:$X$98)-K51*$AZ$3)/Z51, 0)</f>
        <v>-9666.424058437482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250000</v>
      </c>
      <c r="S52">
        <f t="shared" si="32"/>
        <v>-15318.66689551128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-164.68644156731091</v>
      </c>
      <c r="AC52">
        <f t="shared" si="33"/>
        <v>-164.78266389885903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-1527.4004650992688</v>
      </c>
      <c r="AI52">
        <f t="shared" si="38"/>
        <v>-1527.6693897142873</v>
      </c>
      <c r="AJ52">
        <f t="shared" si="39"/>
        <v>9.6222331548119655E-2</v>
      </c>
      <c r="AK52">
        <f t="shared" si="61"/>
        <v>-11.528050909711764</v>
      </c>
      <c r="AL52">
        <f t="shared" si="40"/>
        <v>-1539.1012182924508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-15.141334345524569</v>
      </c>
      <c r="AR52">
        <f t="shared" si="45"/>
        <v>-15.144000232829686</v>
      </c>
      <c r="AS52">
        <f t="shared" si="46"/>
        <v>9.5386542479631068E-4</v>
      </c>
      <c r="AT52">
        <f t="shared" si="47"/>
        <v>-0.11427918032277812</v>
      </c>
      <c r="AU52">
        <f t="shared" si="48"/>
        <v>-15.257325547727666</v>
      </c>
      <c r="AW52">
        <v>49</v>
      </c>
      <c r="AX52">
        <f>IF(Z52&gt;0, (R52*SUMPRODUCT(K52:$K$98, X52:$X$98)-K52*$AZ$3)/Z52, 0)</f>
        <v>-15318.66689551128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250000</v>
      </c>
      <c r="S53">
        <f t="shared" si="32"/>
        <v>-24283.642747183887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-164.78266389885903</v>
      </c>
      <c r="AC53">
        <f t="shared" si="33"/>
        <v>-158.47982792761107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-1030.8045263769386</v>
      </c>
      <c r="AI53">
        <f t="shared" si="38"/>
        <v>-1030.9676812931691</v>
      </c>
      <c r="AJ53">
        <f t="shared" si="39"/>
        <v>-6.3028359712479585</v>
      </c>
      <c r="AK53">
        <f t="shared" si="61"/>
        <v>-11.534786472920134</v>
      </c>
      <c r="AL53">
        <f t="shared" si="40"/>
        <v>-1048.8053037373372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-9.1236690887713507</v>
      </c>
      <c r="AR53">
        <f t="shared" si="45"/>
        <v>-9.1251131758196742</v>
      </c>
      <c r="AS53">
        <f t="shared" si="46"/>
        <v>-5.5786512622901567E-2</v>
      </c>
      <c r="AT53">
        <f t="shared" si="47"/>
        <v>-0.10209459902010165</v>
      </c>
      <c r="AU53">
        <f t="shared" si="48"/>
        <v>-9.2829942874626763</v>
      </c>
      <c r="AW53">
        <v>50</v>
      </c>
      <c r="AX53">
        <f>IF(Z53&gt;0, (R53*SUMPRODUCT(K53:$K$98, X53:$X$98)-K53*$AZ$3)/Z53, 0)</f>
        <v>-24283.642747183887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250000</v>
      </c>
      <c r="S54">
        <f t="shared" si="32"/>
        <v>-39103.707266664613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-158.47982792761107</v>
      </c>
      <c r="AC54">
        <f t="shared" si="33"/>
        <v>-148.45691637640695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-666.11064147730906</v>
      </c>
      <c r="AI54">
        <f t="shared" si="38"/>
        <v>-666.20555378022959</v>
      </c>
      <c r="AJ54">
        <f t="shared" si="39"/>
        <v>-10.022911551204118</v>
      </c>
      <c r="AK54">
        <f t="shared" si="61"/>
        <v>-11.093587954932776</v>
      </c>
      <c r="AL54">
        <f t="shared" si="40"/>
        <v>-687.32205328636644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-5.2640688083192702</v>
      </c>
      <c r="AR54">
        <f t="shared" si="45"/>
        <v>-5.264818871240081</v>
      </c>
      <c r="AS54">
        <f t="shared" si="46"/>
        <v>-7.920800656813079E-2</v>
      </c>
      <c r="AT54">
        <f t="shared" si="47"/>
        <v>-8.7669234943302268E-2</v>
      </c>
      <c r="AU54">
        <f t="shared" si="48"/>
        <v>-5.4316961127515144</v>
      </c>
      <c r="AW54">
        <v>51</v>
      </c>
      <c r="AX54">
        <f>IF(Z54&gt;0, (R54*SUMPRODUCT(K54:$K$98, X54:$X$98)-K54*$AZ$3)/Z54, 0)</f>
        <v>-39103.707266664613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250000</v>
      </c>
      <c r="S55">
        <f t="shared" si="32"/>
        <v>-64648.678658420293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-148.45691637640695</v>
      </c>
      <c r="AC55">
        <f t="shared" si="33"/>
        <v>-136.62582389903383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-411.29221512660996</v>
      </c>
      <c r="AI55">
        <f t="shared" si="38"/>
        <v>-411.34504908498866</v>
      </c>
      <c r="AJ55">
        <f t="shared" si="39"/>
        <v>-11.831092477373119</v>
      </c>
      <c r="AK55">
        <f t="shared" si="61"/>
        <v>-10.391984146348488</v>
      </c>
      <c r="AL55">
        <f t="shared" si="40"/>
        <v>-433.56812570871023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-2.9020684536071593</v>
      </c>
      <c r="AR55">
        <f t="shared" si="45"/>
        <v>-2.9024412488078726</v>
      </c>
      <c r="AS55">
        <f t="shared" si="46"/>
        <v>-8.3479917653496341E-2</v>
      </c>
      <c r="AT55">
        <f t="shared" si="47"/>
        <v>-7.3325602217440264E-2</v>
      </c>
      <c r="AU55">
        <f t="shared" si="48"/>
        <v>-3.059246768678809</v>
      </c>
      <c r="AW55">
        <v>52</v>
      </c>
      <c r="AX55">
        <f>IF(Z55&gt;0, (R55*SUMPRODUCT(K55:$K$98, X55:$X$98)-K55*$AZ$3)/Z55, 0)</f>
        <v>-64648.678658420293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250000</v>
      </c>
      <c r="S56">
        <f t="shared" si="32"/>
        <v>-110638.19658156282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-136.62582389903383</v>
      </c>
      <c r="AC56">
        <f t="shared" si="33"/>
        <v>-124.26435549041564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-242.26628145675295</v>
      </c>
      <c r="AI56">
        <f t="shared" si="38"/>
        <v>-242.29436044740217</v>
      </c>
      <c r="AJ56">
        <f t="shared" si="39"/>
        <v>-12.361468408618194</v>
      </c>
      <c r="AK56">
        <f t="shared" si="61"/>
        <v>-9.56380767293237</v>
      </c>
      <c r="AL56">
        <f t="shared" si="40"/>
        <v>-264.21963652895272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-1.5262726208888227</v>
      </c>
      <c r="AR56">
        <f t="shared" si="45"/>
        <v>-1.5264495179559359</v>
      </c>
      <c r="AS56">
        <f t="shared" si="46"/>
        <v>-7.7876998287209134E-2</v>
      </c>
      <c r="AT56">
        <f t="shared" si="47"/>
        <v>-6.0251792840799574E-2</v>
      </c>
      <c r="AU56">
        <f t="shared" si="48"/>
        <v>-1.6645783090839446</v>
      </c>
      <c r="AW56">
        <v>53</v>
      </c>
      <c r="AX56">
        <f>IF(Z56&gt;0, (R56*SUMPRODUCT(K56:$K$98, X56:$X$98)-K56*$AZ$3)/Z56, 0)</f>
        <v>-110638.19658156282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250000</v>
      </c>
      <c r="S57">
        <f t="shared" si="32"/>
        <v>-197329.30639193815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-124.26435549041564</v>
      </c>
      <c r="AC57">
        <f t="shared" si="33"/>
        <v>-112.16247019860326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-135.88138353944069</v>
      </c>
      <c r="AI57">
        <f t="shared" si="38"/>
        <v>-135.89559360182949</v>
      </c>
      <c r="AJ57">
        <f t="shared" si="39"/>
        <v>-12.10188529181238</v>
      </c>
      <c r="AK57">
        <f t="shared" si="61"/>
        <v>-8.6985048843290951</v>
      </c>
      <c r="AL57">
        <f t="shared" si="40"/>
        <v>-156.69598377797095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-0.76433030239085409</v>
      </c>
      <c r="AR57">
        <f t="shared" si="45"/>
        <v>-0.76441023373243822</v>
      </c>
      <c r="AS57">
        <f t="shared" si="46"/>
        <v>-6.8072883890717403E-2</v>
      </c>
      <c r="AT57">
        <f t="shared" si="47"/>
        <v>-4.8928931214906178E-2</v>
      </c>
      <c r="AU57">
        <f t="shared" si="48"/>
        <v>-0.88141204883806179</v>
      </c>
      <c r="AW57">
        <v>54</v>
      </c>
      <c r="AX57">
        <f>IF(Z57&gt;0, (R57*SUMPRODUCT(K57:$K$98, X57:$X$98)-K57*$AZ$3)/Z57, 0)</f>
        <v>-197329.30639193815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250000</v>
      </c>
      <c r="S58">
        <f t="shared" si="32"/>
        <v>-368801.03062167962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-112.16247019860326</v>
      </c>
      <c r="AC58">
        <f t="shared" si="33"/>
        <v>-100.75880236465377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-72.378017328868552</v>
      </c>
      <c r="AI58">
        <f t="shared" si="38"/>
        <v>-72.384847488900562</v>
      </c>
      <c r="AJ58">
        <f t="shared" si="39"/>
        <v>-11.403667833949484</v>
      </c>
      <c r="AK58">
        <f t="shared" si="61"/>
        <v>-7.851372913902229</v>
      </c>
      <c r="AL58">
        <f t="shared" si="40"/>
        <v>-91.63988823675227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-0.36350448792719647</v>
      </c>
      <c r="AR58">
        <f t="shared" si="45"/>
        <v>-0.36353879107498255</v>
      </c>
      <c r="AS58">
        <f t="shared" si="46"/>
        <v>-5.7272699494329324E-2</v>
      </c>
      <c r="AT58">
        <f t="shared" si="47"/>
        <v>-3.9431990484424966E-2</v>
      </c>
      <c r="AU58">
        <f t="shared" si="48"/>
        <v>-0.4602434810537368</v>
      </c>
      <c r="AW58">
        <v>55</v>
      </c>
      <c r="AX58">
        <f>IF(Z58&gt;0, (R58*SUMPRODUCT(K58:$K$98, X58:$X$98)-K58*$AZ$3)/Z58, 0)</f>
        <v>-368801.03062167962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250000</v>
      </c>
      <c r="S59">
        <f t="shared" si="32"/>
        <v>-725518.420220464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-100.75880236465377</v>
      </c>
      <c r="AC59">
        <f t="shared" si="33"/>
        <v>-90.258022802277083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-36.517367488094635</v>
      </c>
      <c r="AI59">
        <f t="shared" si="38"/>
        <v>-36.520477609777515</v>
      </c>
      <c r="AJ59">
        <f t="shared" si="39"/>
        <v>-10.500779562376692</v>
      </c>
      <c r="AK59">
        <f t="shared" si="61"/>
        <v>-7.0531161655257648</v>
      </c>
      <c r="AL59">
        <f t="shared" si="40"/>
        <v>-54.074373337679972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-0.16375121622235983</v>
      </c>
      <c r="AR59">
        <f t="shared" si="45"/>
        <v>-0.16376516263315566</v>
      </c>
      <c r="AS59">
        <f t="shared" si="46"/>
        <v>-4.7087606333689795E-2</v>
      </c>
      <c r="AT59">
        <f t="shared" si="47"/>
        <v>-3.1627590642698135E-2</v>
      </c>
      <c r="AU59">
        <f t="shared" si="48"/>
        <v>-0.24248035960954359</v>
      </c>
      <c r="AW59">
        <v>56</v>
      </c>
      <c r="AX59">
        <f>IF(Z59&gt;0, (R59*SUMPRODUCT(K59:$K$98, X59:$X$98)-K59*$AZ$3)/Z59, 0)</f>
        <v>-725518.420220464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250000</v>
      </c>
      <c r="S60">
        <f t="shared" si="32"/>
        <v>-1523249.4189016642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-90.258022802277083</v>
      </c>
      <c r="AC60">
        <f t="shared" si="33"/>
        <v>-80.721520402156685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-17.541960577752729</v>
      </c>
      <c r="AI60">
        <f t="shared" si="38"/>
        <v>-17.543285402161004</v>
      </c>
      <c r="AJ60">
        <f t="shared" si="39"/>
        <v>-9.5365024001203977</v>
      </c>
      <c r="AK60">
        <f t="shared" si="61"/>
        <v>-6.3180615961593967</v>
      </c>
      <c r="AL60">
        <f t="shared" si="40"/>
        <v>-33.397849398440798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-7.0233640503585507E-2</v>
      </c>
      <c r="AR60">
        <f t="shared" si="45"/>
        <v>-7.0238944770506462E-2</v>
      </c>
      <c r="AS60">
        <f t="shared" si="46"/>
        <v>-3.8181780095953285E-2</v>
      </c>
      <c r="AT60">
        <f t="shared" si="47"/>
        <v>-2.5295944820839151E-2</v>
      </c>
      <c r="AU60">
        <f t="shared" si="48"/>
        <v>-0.13371666968729889</v>
      </c>
      <c r="AW60">
        <v>57</v>
      </c>
      <c r="AX60">
        <f>IF(Z60&gt;0, (R60*SUMPRODUCT(K60:$K$98, X60:$X$98)-K60*$AZ$3)/Z60, 0)</f>
        <v>-1523249.4189016642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250000</v>
      </c>
      <c r="S61">
        <f t="shared" si="32"/>
        <v>-3430703.8267923975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-80.721520402156685</v>
      </c>
      <c r="AC61">
        <f t="shared" si="33"/>
        <v>-72.130813313782809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-7.8594923051273051</v>
      </c>
      <c r="AI61">
        <f t="shared" si="38"/>
        <v>-7.8600179320609858</v>
      </c>
      <c r="AJ61">
        <f t="shared" si="39"/>
        <v>-8.5907070883738754</v>
      </c>
      <c r="AK61">
        <f t="shared" si="61"/>
        <v>-5.650506428150968</v>
      </c>
      <c r="AL61">
        <f t="shared" si="40"/>
        <v>-22.101231448585828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-2.8095936976591865E-2</v>
      </c>
      <c r="AR61">
        <f t="shared" si="45"/>
        <v>-2.8097815975976121E-2</v>
      </c>
      <c r="AS61">
        <f t="shared" si="46"/>
        <v>-3.0709867198655382E-2</v>
      </c>
      <c r="AT61">
        <f t="shared" si="47"/>
        <v>-2.01993037626093E-2</v>
      </c>
      <c r="AU61">
        <f t="shared" si="48"/>
        <v>-7.90069869372408E-2</v>
      </c>
      <c r="AW61">
        <v>58</v>
      </c>
      <c r="AX61">
        <f>IF(Z61&gt;0, (R61*SUMPRODUCT(K61:$K$98, X61:$X$98)-K61*$AZ$3)/Z61, 0)</f>
        <v>-3430703.8267923975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250000</v>
      </c>
      <c r="S62">
        <f t="shared" si="32"/>
        <v>-8332898.6592939589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-72.130813313782809</v>
      </c>
      <c r="AC62">
        <f t="shared" si="33"/>
        <v>-64.42592645711882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-3.2708280290697718</v>
      </c>
      <c r="AI62">
        <f t="shared" si="38"/>
        <v>-3.271021316931209</v>
      </c>
      <c r="AJ62">
        <f t="shared" si="39"/>
        <v>-7.7048868566639896</v>
      </c>
      <c r="AK62">
        <f t="shared" si="61"/>
        <v>-5.0491569319647969</v>
      </c>
      <c r="AL62">
        <f t="shared" si="40"/>
        <v>-16.025065105559996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-1.0439716737044875E-2</v>
      </c>
      <c r="AR62">
        <f t="shared" si="45"/>
        <v>-1.0440333666612612E-2</v>
      </c>
      <c r="AS62">
        <f t="shared" si="46"/>
        <v>-2.4592193646276315E-2</v>
      </c>
      <c r="AT62">
        <f t="shared" si="47"/>
        <v>-1.6115725945270911E-2</v>
      </c>
      <c r="AU62">
        <f t="shared" si="48"/>
        <v>-5.1148253258159838E-2</v>
      </c>
      <c r="AW62">
        <v>59</v>
      </c>
      <c r="AX62">
        <f>IF(Z62&gt;0, (R62*SUMPRODUCT(K62:$K$98, X62:$X$98)-K62*$AZ$3)/Z62, 0)</f>
        <v>-8332898.6592939589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250000</v>
      </c>
      <c r="S63">
        <f t="shared" si="32"/>
        <v>-21954630.147606172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-64.42592645711882</v>
      </c>
      <c r="AC63">
        <f t="shared" si="33"/>
        <v>-57.531917250962486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-1.2584270037471998</v>
      </c>
      <c r="AI63">
        <f t="shared" si="38"/>
        <v>-1.2584925160296481</v>
      </c>
      <c r="AJ63">
        <f t="shared" si="39"/>
        <v>-6.8940092061563334</v>
      </c>
      <c r="AK63">
        <f t="shared" si="61"/>
        <v>-4.5098148519983177</v>
      </c>
      <c r="AL63">
        <f t="shared" si="40"/>
        <v>-12.662316574184299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-3.58625371023547E-3</v>
      </c>
      <c r="AR63">
        <f t="shared" si="45"/>
        <v>-3.586440406535928E-3</v>
      </c>
      <c r="AS63">
        <f t="shared" si="46"/>
        <v>-1.9646484079216622E-2</v>
      </c>
      <c r="AT63">
        <f t="shared" si="47"/>
        <v>-1.2852028919671044E-2</v>
      </c>
      <c r="AU63">
        <f t="shared" si="48"/>
        <v>-3.6084953405423593E-2</v>
      </c>
      <c r="AW63">
        <v>60</v>
      </c>
      <c r="AX63">
        <f>IF(Z63&gt;0, (R63*SUMPRODUCT(K63:$K$98, X63:$X$98)-K63*$AZ$3)/Z63, 0)</f>
        <v>-21954630.147606172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250000</v>
      </c>
      <c r="S64">
        <f t="shared" si="32"/>
        <v>-63153232.239377454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-57.531917250962486</v>
      </c>
      <c r="AC64">
        <f t="shared" si="33"/>
        <v>-51.37081696637506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-0.44521376661790829</v>
      </c>
      <c r="AI64">
        <f t="shared" si="38"/>
        <v>-0.44523410240087014</v>
      </c>
      <c r="AJ64">
        <f t="shared" si="39"/>
        <v>-6.1611002845874268</v>
      </c>
      <c r="AK64">
        <f t="shared" si="61"/>
        <v>-4.0272342075673748</v>
      </c>
      <c r="AL64">
        <f t="shared" si="40"/>
        <v>-10.633568594555673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-1.1328268754983277E-3</v>
      </c>
      <c r="AR64">
        <f t="shared" si="45"/>
        <v>-1.1328786190049323E-3</v>
      </c>
      <c r="AS64">
        <f t="shared" si="46"/>
        <v>-1.5676649080375249E-2</v>
      </c>
      <c r="AT64">
        <f t="shared" si="47"/>
        <v>-1.0247120566183824E-2</v>
      </c>
      <c r="AU64">
        <f t="shared" si="48"/>
        <v>-2.7056648265564007E-2</v>
      </c>
      <c r="AW64">
        <v>61</v>
      </c>
      <c r="AX64">
        <f>IF(Z64&gt;0, (R64*SUMPRODUCT(K64:$K$98, X64:$X$98)-K64*$AZ$3)/Z64, 0)</f>
        <v>-63153232.239377454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250000</v>
      </c>
      <c r="S65">
        <f t="shared" si="32"/>
        <v>-199934706.16207832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-51.37081696637506</v>
      </c>
      <c r="AC65">
        <f t="shared" si="33"/>
        <v>-45.86776538405622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-0.14397082046416504</v>
      </c>
      <c r="AI65">
        <f t="shared" si="38"/>
        <v>-0.14397655580725086</v>
      </c>
      <c r="AJ65">
        <f t="shared" si="39"/>
        <v>-5.5030515823188395</v>
      </c>
      <c r="AK65">
        <f t="shared" si="61"/>
        <v>-3.5959571876462544</v>
      </c>
      <c r="AL65">
        <f t="shared" si="40"/>
        <v>-9.2429853257723451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-3.2707806206600431E-4</v>
      </c>
      <c r="AR65">
        <f t="shared" si="45"/>
        <v>-3.270910918236715E-4</v>
      </c>
      <c r="AS65">
        <f t="shared" si="46"/>
        <v>-1.2502029516752767E-2</v>
      </c>
      <c r="AT65">
        <f t="shared" si="47"/>
        <v>-8.1694242237121024E-3</v>
      </c>
      <c r="AU65">
        <f t="shared" si="48"/>
        <v>-2.0998544832288541E-2</v>
      </c>
      <c r="AW65">
        <v>62</v>
      </c>
      <c r="AX65">
        <f>IF(Z65&gt;0, (R65*SUMPRODUCT(K65:$K$98, X65:$X$98)-K65*$AZ$3)/Z65, 0)</f>
        <v>-199934706.16207832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250000</v>
      </c>
      <c r="S66">
        <f t="shared" si="32"/>
        <v>-703772836.30720639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-45.86776538405622</v>
      </c>
      <c r="AC66">
        <f t="shared" si="33"/>
        <v>-40.953642096766188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-4.2232005531346928E-2</v>
      </c>
      <c r="AI66">
        <f t="shared" si="38"/>
        <v>-4.2233460320448751E-2</v>
      </c>
      <c r="AJ66">
        <f t="shared" si="39"/>
        <v>-4.9141232872900318</v>
      </c>
      <c r="AK66">
        <f t="shared" si="61"/>
        <v>-3.2107435768839356</v>
      </c>
      <c r="AL66">
        <f t="shared" si="40"/>
        <v>-8.1671003244944167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-8.5664447749475204E-5</v>
      </c>
      <c r="AR66">
        <f t="shared" si="45"/>
        <v>-8.5667398679781061E-5</v>
      </c>
      <c r="AS66">
        <f t="shared" si="46"/>
        <v>-9.9679295899426854E-3</v>
      </c>
      <c r="AT66">
        <f t="shared" si="47"/>
        <v>-6.5127519263744708E-3</v>
      </c>
      <c r="AU66">
        <f t="shared" si="48"/>
        <v>-1.6566348914996941E-2</v>
      </c>
      <c r="AW66">
        <v>63</v>
      </c>
      <c r="AX66">
        <f>IF(Z66&gt;0, (R66*SUMPRODUCT(K66:$K$98, X66:$X$98)-K66*$AZ$3)/Z66, 0)</f>
        <v>-703772836.30720639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250000</v>
      </c>
      <c r="S67">
        <f t="shared" si="32"/>
        <v>-2789362067.2056108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-40.953642096766188</v>
      </c>
      <c r="AC67">
        <f t="shared" si="33"/>
        <v>-36.565825649292428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-1.1125155089396632E-2</v>
      </c>
      <c r="AI67">
        <f t="shared" ref="AI67:AI69" si="62">SUM(AE67:AH67)</f>
        <v>-1.1125482815098498E-2</v>
      </c>
      <c r="AJ67">
        <f t="shared" si="39"/>
        <v>-4.3878164474737602</v>
      </c>
      <c r="AK67">
        <f t="shared" si="61"/>
        <v>-2.8667549467736335</v>
      </c>
      <c r="AL67">
        <f t="shared" ref="AL67:AL69" si="63">SUM(AI67:AK67)</f>
        <v>-7.2656968770624921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-2.0148696951978291E-5</v>
      </c>
      <c r="AR67">
        <f t="shared" si="45"/>
        <v>-2.0149290493892738E-5</v>
      </c>
      <c r="AS67">
        <f t="shared" si="46"/>
        <v>-7.9467461955040099E-3</v>
      </c>
      <c r="AT67">
        <f t="shared" si="47"/>
        <v>-5.1919614777486446E-3</v>
      </c>
      <c r="AU67">
        <f t="shared" si="48"/>
        <v>-1.3158856963746548E-2</v>
      </c>
      <c r="AW67">
        <v>64</v>
      </c>
      <c r="AX67">
        <f>IF(Z67&gt;0, (R67*SUMPRODUCT(K67:$K$98, X67:$X$98)-K67*$AZ$3)/Z67, 0)</f>
        <v>-2789362067.2056108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250000</v>
      </c>
      <c r="S68">
        <f t="shared" si="32"/>
        <v>-12648954138.176105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-36.565825649292428</v>
      </c>
      <c r="AC68">
        <f t="shared" si="33"/>
        <v>-32.648076055202317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-2.5992122050383874E-3</v>
      </c>
      <c r="AI68">
        <f t="shared" si="62"/>
        <v>-2.5992767322627307E-3</v>
      </c>
      <c r="AJ68">
        <f t="shared" si="39"/>
        <v>-3.917749594090111</v>
      </c>
      <c r="AK68">
        <f t="shared" si="61"/>
        <v>-2.5596077954504701</v>
      </c>
      <c r="AL68">
        <f t="shared" si="63"/>
        <v>-6.4799566662728445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-4.2030504785562971E-6</v>
      </c>
      <c r="AR68">
        <f t="shared" si="45"/>
        <v>-4.203154822164961E-6</v>
      </c>
      <c r="AS68">
        <f t="shared" si="46"/>
        <v>-6.33518851380624E-3</v>
      </c>
      <c r="AT68">
        <f t="shared" si="47"/>
        <v>-4.1390082536280036E-3</v>
      </c>
      <c r="AU68">
        <f t="shared" si="48"/>
        <v>-1.0478399922256409E-2</v>
      </c>
      <c r="AW68">
        <v>65</v>
      </c>
      <c r="AX68">
        <f>IF(Z68&gt;0, (R68*SUMPRODUCT(K68:$K$98, X68:$X$98)-K68*$AZ$3)/Z68, 0)</f>
        <v>-12648954138.176105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250000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-32.648076055202317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-6.4527224343130453E-4</v>
      </c>
      <c r="AI69">
        <f t="shared" si="62"/>
        <v>-6.4527224343130453E-4</v>
      </c>
      <c r="AJ69">
        <f t="shared" si="39"/>
        <v>-32.648076055202317</v>
      </c>
      <c r="AK69">
        <f t="shared" si="61"/>
        <v>-2.2853653238641622</v>
      </c>
      <c r="AL69">
        <f t="shared" si="63"/>
        <v>-34.934086651309912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-9.3163936306485367E-7</v>
      </c>
      <c r="AR69">
        <f t="shared" si="45"/>
        <v>-9.3163936306485367E-7</v>
      </c>
      <c r="AS69">
        <f t="shared" si="46"/>
        <v>-4.7137054306907733E-2</v>
      </c>
      <c r="AT69">
        <f t="shared" si="47"/>
        <v>-3.2995938014835414E-3</v>
      </c>
      <c r="AU69">
        <f t="shared" si="48"/>
        <v>-5.0437579747754341E-2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37762.113277956327</v>
      </c>
      <c r="AO71" s="6">
        <f t="shared" si="70"/>
        <v>-3776.2113277956328</v>
      </c>
      <c r="AP71" s="6">
        <f t="shared" si="70"/>
        <v>-510.80681073725975</v>
      </c>
      <c r="AQ71" s="6">
        <f t="shared" si="70"/>
        <v>-20189.929084315965</v>
      </c>
      <c r="AR71" s="6">
        <f t="shared" si="70"/>
        <v>13285.166055107473</v>
      </c>
      <c r="AS71" s="6">
        <f t="shared" si="70"/>
        <v>-2907.2428277532454</v>
      </c>
      <c r="AT71" s="6">
        <f t="shared" si="70"/>
        <v>962.75996288477063</v>
      </c>
      <c r="AU71" s="6">
        <f t="shared" si="70"/>
        <v>11340.683190239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D88E6-4788-45A5-B9D4-F483A66B39C3}">
  <sheetPr codeName="Sheet85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26086.961660525903</v>
      </c>
      <c r="K3">
        <v>1</v>
      </c>
      <c r="L3" s="2">
        <v>0</v>
      </c>
      <c r="O3">
        <f>$C$3</f>
        <v>26086.961660525903</v>
      </c>
      <c r="P3">
        <f>O3*C5</f>
        <v>2608.6961660525903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26086.961660525903</v>
      </c>
      <c r="AF3">
        <f t="shared" ref="AF3:AF34" si="4">-$Z3*P3</f>
        <v>-2608.6961660525903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23205.115752673315</v>
      </c>
      <c r="AJ3">
        <f t="shared" ref="AJ3:AJ34" si="8">AB3-AC3</f>
        <v>0</v>
      </c>
      <c r="AL3">
        <f t="shared" ref="AL3:AL34" si="9">SUM(AI3:AK3)</f>
        <v>23205.115752673315</v>
      </c>
      <c r="AN3">
        <f t="shared" ref="AN3:AN34" si="10">AE3*$K3</f>
        <v>26086.961660525903</v>
      </c>
      <c r="AO3">
        <f t="shared" ref="AO3:AO34" si="11">AF3*$K3</f>
        <v>-2608.6961660525903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23205.115752673315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23205.115752673315</v>
      </c>
      <c r="AW3">
        <v>0</v>
      </c>
      <c r="AX3">
        <f>IF(Z3&gt;0, (R3*SUMPRODUCT(K3:$K$98, X3:$X$98)-K3*$AZ$3)/Z3, 0)</f>
        <v>0</v>
      </c>
      <c r="AZ3">
        <f>C6*SUMPRODUCT(X4:X98, K4:K98)/1</f>
        <v>14580.355696070181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500000</v>
      </c>
      <c r="S4">
        <f t="shared" si="1"/>
        <v>990.2298937354476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978.00874572949579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-1170.864</v>
      </c>
      <c r="AI4">
        <f t="shared" si="7"/>
        <v>-1170.864</v>
      </c>
      <c r="AJ4">
        <f t="shared" si="8"/>
        <v>-978.00874572949579</v>
      </c>
      <c r="AK4">
        <f>G4*SUM(AB4, AE4:AF4)</f>
        <v>0</v>
      </c>
      <c r="AL4">
        <f t="shared" si="9"/>
        <v>-2148.8727457294958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-1092.3257766582703</v>
      </c>
      <c r="AR4">
        <f t="shared" si="14"/>
        <v>-1092.3257766582703</v>
      </c>
      <c r="AS4">
        <f t="shared" si="15"/>
        <v>-912.406703731221</v>
      </c>
      <c r="AT4">
        <f t="shared" si="16"/>
        <v>0</v>
      </c>
      <c r="AU4">
        <f t="shared" si="17"/>
        <v>-2004.7324803894912</v>
      </c>
      <c r="AW4">
        <v>1</v>
      </c>
      <c r="AX4">
        <f>IF(Z4&gt;0, (R4*SUMPRODUCT(K4:$K$98, X4:$X$98)-K4*$AZ$3)/Z4, 0)</f>
        <v>990.2298937354476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500000</v>
      </c>
      <c r="S5">
        <f t="shared" si="1"/>
        <v>1045.9120037696059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978.00874572949579</v>
      </c>
      <c r="AC5">
        <f t="shared" si="2"/>
        <v>1020.2508631876336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-1158.196238167968</v>
      </c>
      <c r="AI5">
        <f t="shared" si="7"/>
        <v>-1182.5828705880597</v>
      </c>
      <c r="AJ5">
        <f t="shared" si="8"/>
        <v>-42.242117458137841</v>
      </c>
      <c r="AK5">
        <f>G5*SUM(AB5, AE5:AF5)</f>
        <v>40.098358574909327</v>
      </c>
      <c r="AL5">
        <f t="shared" si="9"/>
        <v>-1184.7266294712883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-990.38288929537998</v>
      </c>
      <c r="AR5">
        <f t="shared" si="14"/>
        <v>-1011.2360942018287</v>
      </c>
      <c r="AS5">
        <f t="shared" si="15"/>
        <v>-36.121573321910667</v>
      </c>
      <c r="AT5">
        <f t="shared" si="16"/>
        <v>34.288427912905647</v>
      </c>
      <c r="AU5">
        <f t="shared" si="17"/>
        <v>-1013.0692396108338</v>
      </c>
      <c r="AW5">
        <v>2</v>
      </c>
      <c r="AX5">
        <f>IF(Z5&gt;0, (R5*SUMPRODUCT(K5:$K$98, X5:$X$98)-K5*$AZ$3)/Z5, 0)</f>
        <v>1045.9120037696059</v>
      </c>
    </row>
    <row r="6" spans="1:52" x14ac:dyDescent="0.25">
      <c r="A6" t="s">
        <v>16</v>
      </c>
      <c r="C6" s="2"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500000</v>
      </c>
      <c r="S6">
        <f t="shared" si="1"/>
        <v>1297.6845877064234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1020.2508631876336</v>
      </c>
      <c r="AC6">
        <f t="shared" si="2"/>
        <v>1250.2144128641394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-1145.658141265538</v>
      </c>
      <c r="AI6">
        <f t="shared" si="7"/>
        <v>-1169.7436244543653</v>
      </c>
      <c r="AJ6">
        <f t="shared" si="8"/>
        <v>-229.96354967650575</v>
      </c>
      <c r="AK6">
        <f>G6*SUM(AB6, AE6:AF6)</f>
        <v>59.684675496476572</v>
      </c>
      <c r="AL6">
        <f t="shared" si="9"/>
        <v>-1340.0224986343944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-883.77218052120816</v>
      </c>
      <c r="AR6">
        <f t="shared" si="14"/>
        <v>-902.35196381780599</v>
      </c>
      <c r="AS6">
        <f t="shared" si="15"/>
        <v>-177.39618863398556</v>
      </c>
      <c r="AT6">
        <f t="shared" si="16"/>
        <v>46.04135728390559</v>
      </c>
      <c r="AU6">
        <f t="shared" si="17"/>
        <v>-1033.706795167886</v>
      </c>
      <c r="AW6">
        <v>3</v>
      </c>
      <c r="AX6">
        <f>IF(Z6&gt;0, (R6*SUMPRODUCT(K6:$K$98, X6:$X$98)-K6*$AZ$3)/Z6, 0)</f>
        <v>1297.6845877064234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500000</v>
      </c>
      <c r="S7">
        <f t="shared" si="1"/>
        <v>1450.9065894857265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1250.2144128641394</v>
      </c>
      <c r="AC7">
        <f t="shared" si="2"/>
        <v>1380.5633972685155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-1133.6839436018911</v>
      </c>
      <c r="AI7">
        <f t="shared" si="7"/>
        <v>-1157.4718877616501</v>
      </c>
      <c r="AJ7">
        <f t="shared" si="8"/>
        <v>-130.3489844043761</v>
      </c>
      <c r="AK7">
        <f>G7*SUM(AB7, AE7:AF7)</f>
        <v>61.385527671629241</v>
      </c>
      <c r="AL7">
        <f t="shared" si="9"/>
        <v>-1226.435344494397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-795.68298093764201</v>
      </c>
      <c r="AR7">
        <f t="shared" si="14"/>
        <v>-812.37869443542615</v>
      </c>
      <c r="AS7">
        <f t="shared" si="15"/>
        <v>-91.486228642830341</v>
      </c>
      <c r="AT7">
        <f t="shared" si="16"/>
        <v>43.083806487554973</v>
      </c>
      <c r="AU7">
        <f t="shared" si="17"/>
        <v>-860.78111659070146</v>
      </c>
      <c r="AW7">
        <v>4</v>
      </c>
      <c r="AX7">
        <f>IF(Z7&gt;0, (R7*SUMPRODUCT(K7:$K$98, X7:$X$98)-K7*$AZ$3)/Z7, 0)</f>
        <v>1450.9065894857265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500000</v>
      </c>
      <c r="S8">
        <f t="shared" si="1"/>
        <v>1347.1072404082045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1380.5633972685155</v>
      </c>
      <c r="AC8">
        <f t="shared" si="2"/>
        <v>1265.954911384455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-1122.2552598381487</v>
      </c>
      <c r="AI8">
        <f t="shared" si="7"/>
        <v>-1145.7492117933182</v>
      </c>
      <c r="AJ8">
        <f t="shared" si="8"/>
        <v>114.60848588406043</v>
      </c>
      <c r="AK8">
        <f t="shared" ref="AK8:AK39" si="30">G8*SUM(AB8:AB8, AE8:AF8)</f>
        <v>29.40600036181938</v>
      </c>
      <c r="AL8">
        <f t="shared" si="9"/>
        <v>-1001.7347255474384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-735.23913901562696</v>
      </c>
      <c r="AR8">
        <f t="shared" si="14"/>
        <v>-750.63106777351447</v>
      </c>
      <c r="AS8">
        <f t="shared" si="15"/>
        <v>75.085096502406984</v>
      </c>
      <c r="AT8">
        <f t="shared" si="16"/>
        <v>19.265173585406398</v>
      </c>
      <c r="AU8">
        <f t="shared" si="17"/>
        <v>-656.28079768570103</v>
      </c>
      <c r="AW8">
        <v>5</v>
      </c>
      <c r="AX8">
        <f>IF(Z8&gt;0, (R8*SUMPRODUCT(K8:$K$98, X8:$X$98)-K8*$AZ$3)/Z8, 0)</f>
        <v>1347.1072404082045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500000</v>
      </c>
      <c r="S9">
        <f t="shared" si="1"/>
        <v>1116.6660436820939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1265.954911384455</v>
      </c>
      <c r="AC9">
        <f t="shared" si="2"/>
        <v>1036.4171133211694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-1112.6256369348407</v>
      </c>
      <c r="AI9">
        <f t="shared" si="7"/>
        <v>-1135.8290180886117</v>
      </c>
      <c r="AJ9">
        <f t="shared" si="8"/>
        <v>229.53779806328566</v>
      </c>
      <c r="AK9">
        <f t="shared" si="30"/>
        <v>7.4691339771682843</v>
      </c>
      <c r="AL9">
        <f t="shared" si="9"/>
        <v>-898.82208604815776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-690.34032241584214</v>
      </c>
      <c r="AR9">
        <f t="shared" si="14"/>
        <v>-704.73710521060184</v>
      </c>
      <c r="AS9">
        <f t="shared" si="15"/>
        <v>142.4191500369958</v>
      </c>
      <c r="AT9">
        <f t="shared" si="16"/>
        <v>4.634303027719505</v>
      </c>
      <c r="AU9">
        <f t="shared" si="17"/>
        <v>-557.68365214588641</v>
      </c>
      <c r="AW9">
        <v>6</v>
      </c>
      <c r="AX9">
        <f>IF(Z9&gt;0, (R9*SUMPRODUCT(K9:$K$98, X9:$X$98)-K9*$AZ$3)/Z9, 0)</f>
        <v>1116.6660436820939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500000</v>
      </c>
      <c r="S10">
        <f t="shared" si="1"/>
        <v>884.06533239367297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1036.4171133211694</v>
      </c>
      <c r="AC10">
        <f t="shared" si="2"/>
        <v>810.37579179989007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-1103.4711317716924</v>
      </c>
      <c r="AI10">
        <f t="shared" si="7"/>
        <v>-1126.3873055573372</v>
      </c>
      <c r="AJ10">
        <f t="shared" si="8"/>
        <v>226.04132152127931</v>
      </c>
      <c r="AK10">
        <f t="shared" si="30"/>
        <v>4.2493101646167952</v>
      </c>
      <c r="AL10">
        <f t="shared" si="9"/>
        <v>-896.09667387144111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-649.52121529582746</v>
      </c>
      <c r="AR10">
        <f t="shared" si="14"/>
        <v>-663.01005122331048</v>
      </c>
      <c r="AS10">
        <f t="shared" si="15"/>
        <v>133.05163101625473</v>
      </c>
      <c r="AT10">
        <f t="shared" si="16"/>
        <v>2.5012136908914258</v>
      </c>
      <c r="AU10">
        <f t="shared" si="17"/>
        <v>-527.45720651616432</v>
      </c>
      <c r="AW10">
        <v>7</v>
      </c>
      <c r="AX10">
        <f>IF(Z10&gt;0, (R10*SUMPRODUCT(K10:$K$98, X10:$X$98)-K10*$AZ$3)/Z10, 0)</f>
        <v>884.06533239367297</v>
      </c>
    </row>
    <row r="11" spans="1:52" x14ac:dyDescent="0.25">
      <c r="A11" t="s">
        <v>33</v>
      </c>
      <c r="C11" s="26">
        <f>AU100</f>
        <v>8141.516984190891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500000</v>
      </c>
      <c r="S11">
        <f t="shared" si="1"/>
        <v>649.70531059127302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810.37579179989007</v>
      </c>
      <c r="AC11">
        <f t="shared" si="2"/>
        <v>588.17232512468399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-1094.7757452320366</v>
      </c>
      <c r="AI11">
        <f t="shared" si="7"/>
        <v>-1117.4080184925633</v>
      </c>
      <c r="AJ11">
        <f t="shared" si="8"/>
        <v>222.20346667520607</v>
      </c>
      <c r="AK11">
        <f t="shared" si="30"/>
        <v>1.9449019003197361</v>
      </c>
      <c r="AL11">
        <f t="shared" si="9"/>
        <v>-893.25964991703745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-612.31752954561375</v>
      </c>
      <c r="AR11">
        <f t="shared" si="14"/>
        <v>-624.97595544812566</v>
      </c>
      <c r="AS11">
        <f t="shared" si="15"/>
        <v>124.28031801361814</v>
      </c>
      <c r="AT11">
        <f t="shared" si="16"/>
        <v>1.087800430361143</v>
      </c>
      <c r="AU11">
        <f t="shared" si="17"/>
        <v>-499.60783700414635</v>
      </c>
      <c r="AW11">
        <v>8</v>
      </c>
      <c r="AX11">
        <f>IF(Z11&gt;0, (R11*SUMPRODUCT(K11:$K$98, X11:$X$98)-K11*$AZ$3)/Z11, 0)</f>
        <v>649.70531059127302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500000</v>
      </c>
      <c r="S12">
        <f t="shared" si="1"/>
        <v>426.32243647466015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588.17232512468399</v>
      </c>
      <c r="AC12">
        <f t="shared" si="2"/>
        <v>381.15961049300222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-1086.931218573545</v>
      </c>
      <c r="AI12">
        <f t="shared" si="7"/>
        <v>-1109.2828225405378</v>
      </c>
      <c r="AJ12">
        <f t="shared" si="8"/>
        <v>207.01271463168177</v>
      </c>
      <c r="AK12">
        <f t="shared" si="30"/>
        <v>1.3527963477867733</v>
      </c>
      <c r="AL12">
        <f t="shared" si="9"/>
        <v>-900.91731156106925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-577.71549751476243</v>
      </c>
      <c r="AR12">
        <f t="shared" si="14"/>
        <v>-589.59561263648152</v>
      </c>
      <c r="AS12">
        <f t="shared" si="15"/>
        <v>110.02945851741717</v>
      </c>
      <c r="AT12">
        <f t="shared" si="16"/>
        <v>0.7190256400248094</v>
      </c>
      <c r="AU12">
        <f t="shared" si="17"/>
        <v>-478.84712847903955</v>
      </c>
      <c r="AW12">
        <v>9</v>
      </c>
      <c r="AX12">
        <f>IF(Z12&gt;0, (R12*SUMPRODUCT(K12:$K$98, X12:$X$98)-K12*$AZ$3)/Z12, 0)</f>
        <v>426.32243647466015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500000</v>
      </c>
      <c r="S13">
        <f t="shared" si="1"/>
        <v>211.22579811382252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381.15961049300222</v>
      </c>
      <c r="AC13">
        <f t="shared" si="2"/>
        <v>186.50488360407144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-1079.5028998956304</v>
      </c>
      <c r="AI13">
        <f t="shared" si="7"/>
        <v>-1101.5770126779585</v>
      </c>
      <c r="AJ13">
        <f t="shared" si="8"/>
        <v>194.65472688893078</v>
      </c>
      <c r="AK13">
        <f t="shared" si="30"/>
        <v>0.76231922098600446</v>
      </c>
      <c r="AL13">
        <f t="shared" si="9"/>
        <v>-906.15996656804168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-545.40614749924089</v>
      </c>
      <c r="AR13">
        <f t="shared" si="14"/>
        <v>-556.55883343759012</v>
      </c>
      <c r="AS13">
        <f t="shared" si="15"/>
        <v>98.347012032365143</v>
      </c>
      <c r="AT13">
        <f t="shared" si="16"/>
        <v>0.38515282313998173</v>
      </c>
      <c r="AU13">
        <f t="shared" si="17"/>
        <v>-457.82666858208501</v>
      </c>
      <c r="AW13">
        <v>10</v>
      </c>
      <c r="AX13">
        <f>IF(Z13&gt;0, (R13*SUMPRODUCT(K13:$K$98, X13:$X$98)-K13*$AZ$3)/Z13, 0)</f>
        <v>211.22579811382252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500000</v>
      </c>
      <c r="S14">
        <f t="shared" si="1"/>
        <v>4.4649993930265079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186.50488360407144</v>
      </c>
      <c r="AC14">
        <f t="shared" si="2"/>
        <v>3.8934308848038199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-1072.8738428288164</v>
      </c>
      <c r="AI14">
        <f t="shared" si="7"/>
        <v>-1094.6735707911798</v>
      </c>
      <c r="AJ14">
        <f t="shared" si="8"/>
        <v>182.61145271926762</v>
      </c>
      <c r="AK14">
        <f t="shared" si="30"/>
        <v>0.3357087904873286</v>
      </c>
      <c r="AL14">
        <f t="shared" si="9"/>
        <v>-911.72640928142494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-515.36118497807229</v>
      </c>
      <c r="AR14">
        <f t="shared" si="14"/>
        <v>-525.83281098515329</v>
      </c>
      <c r="AS14">
        <f t="shared" si="15"/>
        <v>87.71847248678327</v>
      </c>
      <c r="AT14">
        <f t="shared" si="16"/>
        <v>0.16125966834733435</v>
      </c>
      <c r="AU14">
        <f t="shared" si="17"/>
        <v>-437.95307883002272</v>
      </c>
      <c r="AW14">
        <v>11</v>
      </c>
      <c r="AX14">
        <f>IF(Z14&gt;0, (R14*SUMPRODUCT(K14:$K$98, X14:$X$98)-K14*$AZ$3)/Z14, 0)</f>
        <v>4.4649993930265079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500000</v>
      </c>
      <c r="S15">
        <f t="shared" si="1"/>
        <v>-176.52479902656347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3.8934308848038199</v>
      </c>
      <c r="AC15">
        <f t="shared" si="2"/>
        <v>-152.01102367974909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-1068.980616248195</v>
      </c>
      <c r="AI15">
        <f t="shared" si="7"/>
        <v>-1090.5088979001223</v>
      </c>
      <c r="AJ15">
        <f t="shared" si="8"/>
        <v>155.90445456455291</v>
      </c>
      <c r="AK15">
        <f t="shared" si="30"/>
        <v>1.5963066627695664E-2</v>
      </c>
      <c r="AL15">
        <f t="shared" si="9"/>
        <v>-934.58848026894168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-487.13694238321682</v>
      </c>
      <c r="AR15">
        <f t="shared" si="14"/>
        <v>-496.94743018746868</v>
      </c>
      <c r="AS15">
        <f t="shared" si="15"/>
        <v>71.046020990586584</v>
      </c>
      <c r="AT15">
        <f t="shared" si="16"/>
        <v>7.274406429713747E-3</v>
      </c>
      <c r="AU15">
        <f t="shared" si="17"/>
        <v>-425.89413479045237</v>
      </c>
      <c r="AW15">
        <v>12</v>
      </c>
      <c r="AX15">
        <f>IF(Z15&gt;0, (R15*SUMPRODUCT(K15:$K$98, X15:$X$98)-K15*$AZ$3)/Z15, 0)</f>
        <v>-176.52479902656347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500000</v>
      </c>
      <c r="S16">
        <f t="shared" si="1"/>
        <v>-329.55745529100471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-152.01102367974909</v>
      </c>
      <c r="AC16">
        <f t="shared" si="2"/>
        <v>-280.25132810843388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-1066.5489628121879</v>
      </c>
      <c r="AI16">
        <f t="shared" si="7"/>
        <v>-1087.8086341994554</v>
      </c>
      <c r="AJ16">
        <f t="shared" si="8"/>
        <v>128.24030442868479</v>
      </c>
      <c r="AK16">
        <f t="shared" si="30"/>
        <v>-1.0792782681262185</v>
      </c>
      <c r="AL16">
        <f t="shared" si="9"/>
        <v>-960.64760803889681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-459.77564306231619</v>
      </c>
      <c r="AR16">
        <f t="shared" si="14"/>
        <v>-468.94041601151235</v>
      </c>
      <c r="AS16">
        <f t="shared" si="15"/>
        <v>55.28275821462546</v>
      </c>
      <c r="AT16">
        <f t="shared" si="16"/>
        <v>-0.46526308408993039</v>
      </c>
      <c r="AU16">
        <f t="shared" si="17"/>
        <v>-414.12292088097684</v>
      </c>
      <c r="AW16">
        <v>13</v>
      </c>
      <c r="AX16">
        <f>IF(Z16&gt;0, (R16*SUMPRODUCT(K16:$K$98, X16:$X$98)-K16*$AZ$3)/Z16, 0)</f>
        <v>-329.55745529100471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500000</v>
      </c>
      <c r="S17">
        <f t="shared" si="1"/>
        <v>-432.3500153883918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-280.25132810843388</v>
      </c>
      <c r="AC17">
        <f t="shared" si="2"/>
        <v>-363.06809458123735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-1063.984899885713</v>
      </c>
      <c r="AI17">
        <f t="shared" si="7"/>
        <v>-1084.9787753141136</v>
      </c>
      <c r="AJ17">
        <f t="shared" si="8"/>
        <v>82.816766472803465</v>
      </c>
      <c r="AK17">
        <f t="shared" si="30"/>
        <v>-3.8674683278963875</v>
      </c>
      <c r="AL17">
        <f t="shared" si="9"/>
        <v>-1006.0294771692065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-431.16216231031933</v>
      </c>
      <c r="AR17">
        <f t="shared" si="14"/>
        <v>-439.66958072006832</v>
      </c>
      <c r="AS17">
        <f t="shared" si="15"/>
        <v>33.560115478892776</v>
      </c>
      <c r="AT17">
        <f t="shared" si="16"/>
        <v>-1.5672271355557728</v>
      </c>
      <c r="AU17">
        <f t="shared" si="17"/>
        <v>-407.67669237673135</v>
      </c>
      <c r="AW17">
        <v>14</v>
      </c>
      <c r="AX17">
        <f>IF(Z17&gt;0, (R17*SUMPRODUCT(K17:$K$98, X17:$X$98)-K17*$AZ$3)/Z17, 0)</f>
        <v>-432.3500153883918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500000</v>
      </c>
      <c r="S18">
        <f t="shared" si="1"/>
        <v>-481.71153965523092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-363.06809458123735</v>
      </c>
      <c r="AC18">
        <f t="shared" si="2"/>
        <v>-399.45164728588861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-1061.6707773519272</v>
      </c>
      <c r="AI18">
        <f t="shared" si="7"/>
        <v>-1082.4016304871761</v>
      </c>
      <c r="AJ18">
        <f t="shared" si="8"/>
        <v>36.383552704651265</v>
      </c>
      <c r="AK18">
        <f t="shared" si="30"/>
        <v>-7.8422708429547274</v>
      </c>
      <c r="AL18">
        <f t="shared" si="9"/>
        <v>-1053.8603486254797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-401.4785392779122</v>
      </c>
      <c r="AR18">
        <f t="shared" si="14"/>
        <v>-409.31806242602437</v>
      </c>
      <c r="AS18">
        <f t="shared" si="15"/>
        <v>13.758705528316769</v>
      </c>
      <c r="AT18">
        <f t="shared" si="16"/>
        <v>-2.9656118542740542</v>
      </c>
      <c r="AU18">
        <f t="shared" si="17"/>
        <v>-398.5249687519817</v>
      </c>
      <c r="AW18">
        <v>15</v>
      </c>
      <c r="AX18">
        <f>IF(Z18&gt;0, (R18*SUMPRODUCT(K18:$K$98, X18:$X$98)-K18*$AZ$3)/Z18, 0)</f>
        <v>-481.71153965523092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500000</v>
      </c>
      <c r="S19">
        <f t="shared" si="1"/>
        <v>-524.13332991697268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-399.45164728588861</v>
      </c>
      <c r="AC19">
        <f t="shared" si="2"/>
        <v>-429.17025275981626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-1061.4648737845782</v>
      </c>
      <c r="AI19">
        <f t="shared" si="7"/>
        <v>-1081.9353451447855</v>
      </c>
      <c r="AJ19">
        <f t="shared" si="8"/>
        <v>29.718605473927653</v>
      </c>
      <c r="AK19">
        <f t="shared" si="30"/>
        <v>-8.9077717344753164</v>
      </c>
      <c r="AL19">
        <f t="shared" si="9"/>
        <v>-1061.1245114053331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-374.33617023575948</v>
      </c>
      <c r="AR19">
        <f t="shared" si="14"/>
        <v>-381.55528604557378</v>
      </c>
      <c r="AS19">
        <f t="shared" si="15"/>
        <v>10.480562506221283</v>
      </c>
      <c r="AT19">
        <f t="shared" si="16"/>
        <v>-3.141414510052424</v>
      </c>
      <c r="AU19">
        <f t="shared" si="17"/>
        <v>-374.21613804940495</v>
      </c>
      <c r="AW19">
        <v>16</v>
      </c>
      <c r="AX19">
        <f>IF(Z19&gt;0, (R19*SUMPRODUCT(K19:$K$98, X19:$X$98)-K19*$AZ$3)/Z19, 0)</f>
        <v>-524.13332991697268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500000</v>
      </c>
      <c r="S20">
        <f t="shared" si="1"/>
        <v>-666.26428700179508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-429.17025275981626</v>
      </c>
      <c r="AC20">
        <f t="shared" si="2"/>
        <v>-538.68085775053441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-1060.6938499062228</v>
      </c>
      <c r="AI20">
        <f t="shared" si="7"/>
        <v>-1080.9065818603326</v>
      </c>
      <c r="AJ20">
        <f t="shared" si="8"/>
        <v>109.51060499071815</v>
      </c>
      <c r="AK20">
        <f t="shared" si="30"/>
        <v>-1.8454320868672098</v>
      </c>
      <c r="AL20">
        <f t="shared" si="9"/>
        <v>-973.24140895648168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-354.79869200244138</v>
      </c>
      <c r="AR20">
        <f t="shared" si="14"/>
        <v>-361.55978603513347</v>
      </c>
      <c r="AS20">
        <f t="shared" si="15"/>
        <v>36.630946257054262</v>
      </c>
      <c r="AT20">
        <f t="shared" si="16"/>
        <v>-0.61729111624217459</v>
      </c>
      <c r="AU20">
        <f t="shared" si="17"/>
        <v>-325.54613089432138</v>
      </c>
      <c r="AW20">
        <v>17</v>
      </c>
      <c r="AX20">
        <f>IF(Z20&gt;0, (R20*SUMPRODUCT(K20:$K$98, X20:$X$98)-K20*$AZ$3)/Z20, 0)</f>
        <v>-666.26428700179508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500000</v>
      </c>
      <c r="S21">
        <f t="shared" si="1"/>
        <v>-819.45332949817941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-538.68085775053441</v>
      </c>
      <c r="AC21">
        <f t="shared" si="2"/>
        <v>-654.17045578541547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-1061.5662141556209</v>
      </c>
      <c r="AI21">
        <f t="shared" si="7"/>
        <v>-1081.5237404794818</v>
      </c>
      <c r="AJ21">
        <f t="shared" si="8"/>
        <v>115.48959803488106</v>
      </c>
      <c r="AK21">
        <f t="shared" si="30"/>
        <v>-0.86188937240085506</v>
      </c>
      <c r="AL21">
        <f t="shared" si="9"/>
        <v>-966.89603181700159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-337.66688384071443</v>
      </c>
      <c r="AR21">
        <f t="shared" si="14"/>
        <v>-344.01504718001911</v>
      </c>
      <c r="AS21">
        <f t="shared" si="15"/>
        <v>36.735355896262725</v>
      </c>
      <c r="AT21">
        <f t="shared" si="16"/>
        <v>-0.27415293997983425</v>
      </c>
      <c r="AU21">
        <f t="shared" si="17"/>
        <v>-307.55384422373618</v>
      </c>
      <c r="AW21">
        <v>18</v>
      </c>
      <c r="AX21">
        <f>IF(Z21&gt;0, (R21*SUMPRODUCT(K21:$K$98, X21:$X$98)-K21*$AZ$3)/Z21, 0)</f>
        <v>-819.45332949817941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500000</v>
      </c>
      <c r="S22">
        <f t="shared" si="1"/>
        <v>-868.29739523012017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-654.17045578541547</v>
      </c>
      <c r="AC22">
        <f t="shared" si="2"/>
        <v>-684.38459185550846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-1063.2911002247645</v>
      </c>
      <c r="AI22">
        <f t="shared" si="7"/>
        <v>-1082.9958867303756</v>
      </c>
      <c r="AJ22">
        <f t="shared" si="8"/>
        <v>30.214136070092991</v>
      </c>
      <c r="AK22">
        <f t="shared" si="30"/>
        <v>-13.737579571493725</v>
      </c>
      <c r="AL22">
        <f t="shared" si="9"/>
        <v>-1066.5193302317764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-315.79415680903026</v>
      </c>
      <c r="AR22">
        <f t="shared" si="14"/>
        <v>-321.64641724676551</v>
      </c>
      <c r="AS22">
        <f t="shared" si="15"/>
        <v>8.9735046422860094</v>
      </c>
      <c r="AT22">
        <f t="shared" si="16"/>
        <v>-4.0800184977188065</v>
      </c>
      <c r="AU22">
        <f t="shared" si="17"/>
        <v>-316.75293110219837</v>
      </c>
      <c r="AW22">
        <v>19</v>
      </c>
      <c r="AX22">
        <f>IF(Z22&gt;0, (R22*SUMPRODUCT(K22:$K$98, X22:$X$98)-K22*$AZ$3)/Z22, 0)</f>
        <v>-868.29739523012017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500000</v>
      </c>
      <c r="S23">
        <f t="shared" si="1"/>
        <v>-689.066533799068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-684.38459185550846</v>
      </c>
      <c r="AC23">
        <f t="shared" si="2"/>
        <v>-536.21584961430472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-1066.1846177669531</v>
      </c>
      <c r="AI23">
        <f t="shared" si="7"/>
        <v>-1085.6390471766197</v>
      </c>
      <c r="AJ23">
        <f t="shared" si="8"/>
        <v>-148.16874224120374</v>
      </c>
      <c r="AK23">
        <f t="shared" si="30"/>
        <v>-47.9069214298856</v>
      </c>
      <c r="AL23">
        <f t="shared" si="9"/>
        <v>-1281.7147108477091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-282.72635940976483</v>
      </c>
      <c r="AR23">
        <f t="shared" si="14"/>
        <v>-287.88520330014961</v>
      </c>
      <c r="AS23">
        <f t="shared" si="15"/>
        <v>-39.290764820746986</v>
      </c>
      <c r="AT23">
        <f t="shared" si="16"/>
        <v>-12.703756235734563</v>
      </c>
      <c r="AU23">
        <f t="shared" si="17"/>
        <v>-339.87972435663119</v>
      </c>
      <c r="AW23">
        <v>20</v>
      </c>
      <c r="AX23">
        <f>IF(Z23&gt;0, (R23*SUMPRODUCT(K23:$K$98, X23:$X$98)-K23*$AZ$3)/Z23, 0)</f>
        <v>-689.066533799068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500000</v>
      </c>
      <c r="S24">
        <f t="shared" si="1"/>
        <v>-526.76421511605975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-536.21584961430472</v>
      </c>
      <c r="AC24">
        <f t="shared" si="2"/>
        <v>-404.68962058635998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-1069.8430402480326</v>
      </c>
      <c r="AI24">
        <f t="shared" si="7"/>
        <v>-1089.0494332115902</v>
      </c>
      <c r="AJ24">
        <f t="shared" si="8"/>
        <v>-131.52622902794474</v>
      </c>
      <c r="AK24">
        <f t="shared" si="30"/>
        <v>-37.535109473001334</v>
      </c>
      <c r="AL24">
        <f t="shared" si="9"/>
        <v>-1258.1107717125362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-253.30043260665397</v>
      </c>
      <c r="AR24">
        <f t="shared" si="14"/>
        <v>-257.84781709527454</v>
      </c>
      <c r="AS24">
        <f t="shared" si="15"/>
        <v>-31.140690230761649</v>
      </c>
      <c r="AT24">
        <f t="shared" si="16"/>
        <v>-8.8869666948948858</v>
      </c>
      <c r="AU24">
        <f t="shared" si="17"/>
        <v>-297.87547402093105</v>
      </c>
      <c r="AW24">
        <v>21</v>
      </c>
      <c r="AX24">
        <f>IF(Z24&gt;0, (R24*SUMPRODUCT(K24:$K$98, X24:$X$98)-K24*$AZ$3)/Z24, 0)</f>
        <v>-526.76421511605975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500000</v>
      </c>
      <c r="S25">
        <f t="shared" si="1"/>
        <v>-379.89662731776093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-404.68962058635998</v>
      </c>
      <c r="AC25">
        <f t="shared" si="2"/>
        <v>-288.12167065934409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-1075.9613402114567</v>
      </c>
      <c r="AI25">
        <f t="shared" si="7"/>
        <v>-1094.9218711783681</v>
      </c>
      <c r="AJ25">
        <f t="shared" si="8"/>
        <v>-116.56794992701589</v>
      </c>
      <c r="AK25">
        <f t="shared" si="30"/>
        <v>-28.328273441045202</v>
      </c>
      <c r="AL25">
        <f t="shared" si="9"/>
        <v>-1239.8180945464292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-227.45448789018747</v>
      </c>
      <c r="AR25">
        <f t="shared" si="14"/>
        <v>-231.46267824055573</v>
      </c>
      <c r="AS25">
        <f t="shared" si="15"/>
        <v>-24.642059490583264</v>
      </c>
      <c r="AT25">
        <f t="shared" si="16"/>
        <v>-5.9884985524478296</v>
      </c>
      <c r="AU25">
        <f t="shared" si="17"/>
        <v>-262.0932362835868</v>
      </c>
      <c r="AW25">
        <v>22</v>
      </c>
      <c r="AX25">
        <f>IF(Z25&gt;0, (R25*SUMPRODUCT(K25:$K$98, X25:$X$98)-K25*$AZ$3)/Z25, 0)</f>
        <v>-379.89662731776093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500000</v>
      </c>
      <c r="S26">
        <f t="shared" si="1"/>
        <v>-247.5552045904661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-288.12167065934409</v>
      </c>
      <c r="AC26">
        <f t="shared" si="2"/>
        <v>-185.33653128732567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-1084.772931363889</v>
      </c>
      <c r="AI26">
        <f t="shared" si="7"/>
        <v>-1103.4896183745632</v>
      </c>
      <c r="AJ26">
        <f t="shared" si="8"/>
        <v>-102.78513937201842</v>
      </c>
      <c r="AK26">
        <f t="shared" si="30"/>
        <v>-20.168516946154089</v>
      </c>
      <c r="AL26">
        <f t="shared" si="9"/>
        <v>-1226.4432746927357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-204.74752467475486</v>
      </c>
      <c r="AR26">
        <f t="shared" si="14"/>
        <v>-208.28024126893595</v>
      </c>
      <c r="AS26">
        <f t="shared" si="15"/>
        <v>-19.400376107569812</v>
      </c>
      <c r="AT26">
        <f t="shared" si="16"/>
        <v>-3.8067449893812508</v>
      </c>
      <c r="AU26">
        <f t="shared" si="17"/>
        <v>-231.48736236588701</v>
      </c>
      <c r="AW26">
        <v>23</v>
      </c>
      <c r="AX26">
        <f>IF(Z26&gt;0, (R26*SUMPRODUCT(K26:$K$98, X26:$X$98)-K26*$AZ$3)/Z26, 0)</f>
        <v>-247.5552045904661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500000</v>
      </c>
      <c r="S27">
        <f t="shared" si="1"/>
        <v>-128.8609019975994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-185.33653128732567</v>
      </c>
      <c r="AC27">
        <f t="shared" si="2"/>
        <v>-95.227245906540702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-1094.1303565927399</v>
      </c>
      <c r="AI27">
        <f t="shared" si="7"/>
        <v>-1112.6051702154775</v>
      </c>
      <c r="AJ27">
        <f t="shared" si="8"/>
        <v>-90.109285380784968</v>
      </c>
      <c r="AK27">
        <f t="shared" si="30"/>
        <v>-12.973557190112798</v>
      </c>
      <c r="AL27">
        <f t="shared" si="9"/>
        <v>-1215.6880127863753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-184.3872407589358</v>
      </c>
      <c r="AR27">
        <f t="shared" si="14"/>
        <v>-187.50069052925431</v>
      </c>
      <c r="AS27">
        <f t="shared" si="15"/>
        <v>-15.185578572066738</v>
      </c>
      <c r="AT27">
        <f t="shared" si="16"/>
        <v>-2.1863559480815744</v>
      </c>
      <c r="AU27">
        <f t="shared" si="17"/>
        <v>-204.87262504940264</v>
      </c>
      <c r="AW27">
        <v>24</v>
      </c>
      <c r="AX27">
        <f>IF(Z27&gt;0, (R27*SUMPRODUCT(K27:$K$98, X27:$X$98)-K27*$AZ$3)/Z27, 0)</f>
        <v>-128.8609019975994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500000</v>
      </c>
      <c r="S28">
        <f t="shared" si="1"/>
        <v>-22.41521524579737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-95.227245906540702</v>
      </c>
      <c r="AC28">
        <f t="shared" si="2"/>
        <v>-16.349477687316721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-1105.3318412124088</v>
      </c>
      <c r="AI28">
        <f t="shared" si="7"/>
        <v>-1123.5666401068586</v>
      </c>
      <c r="AJ28">
        <f t="shared" si="8"/>
        <v>-78.877768219223981</v>
      </c>
      <c r="AK28">
        <f t="shared" si="30"/>
        <v>-6.6659072134578494</v>
      </c>
      <c r="AL28">
        <f t="shared" si="9"/>
        <v>-1209.1103155395404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-166.31692850210726</v>
      </c>
      <c r="AR28">
        <f t="shared" si="14"/>
        <v>-169.06067986337445</v>
      </c>
      <c r="AS28">
        <f t="shared" si="15"/>
        <v>-11.868569825087915</v>
      </c>
      <c r="AT28">
        <f t="shared" si="16"/>
        <v>-1.0030048643186631</v>
      </c>
      <c r="AU28">
        <f t="shared" si="17"/>
        <v>-181.93225455278102</v>
      </c>
      <c r="AW28">
        <v>25</v>
      </c>
      <c r="AX28">
        <f>IF(Z28&gt;0, (R28*SUMPRODUCT(K28:$K$98, X28:$X$98)-K28*$AZ$3)/Z28, 0)</f>
        <v>-22.41521524579737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500000</v>
      </c>
      <c r="S29">
        <f t="shared" si="1"/>
        <v>72.780100695242197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-16.349477687316721</v>
      </c>
      <c r="AC29">
        <f t="shared" si="2"/>
        <v>52.391637541076079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-1117.9583795077506</v>
      </c>
      <c r="AI29">
        <f t="shared" si="7"/>
        <v>-1135.9549324942805</v>
      </c>
      <c r="AJ29">
        <f t="shared" si="8"/>
        <v>-68.7411152283928</v>
      </c>
      <c r="AK29">
        <f t="shared" si="30"/>
        <v>-1.1444634381121706</v>
      </c>
      <c r="AL29">
        <f t="shared" si="9"/>
        <v>-1205.8405111607854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-150.19358645804527</v>
      </c>
      <c r="AR29">
        <f t="shared" si="14"/>
        <v>-152.61135699984246</v>
      </c>
      <c r="AS29">
        <f t="shared" si="15"/>
        <v>-9.235115387590767</v>
      </c>
      <c r="AT29">
        <f t="shared" si="16"/>
        <v>-0.15375444335938299</v>
      </c>
      <c r="AU29">
        <f t="shared" si="17"/>
        <v>-162.0002268307926</v>
      </c>
      <c r="AW29">
        <v>26</v>
      </c>
      <c r="AX29">
        <f>IF(Z29&gt;0, (R29*SUMPRODUCT(K29:$K$98, X29:$X$98)-K29*$AZ$3)/Z29, 0)</f>
        <v>72.780100695242197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500000</v>
      </c>
      <c r="S30">
        <f t="shared" si="1"/>
        <v>157.75897755521376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52.391637541076079</v>
      </c>
      <c r="AC30">
        <f t="shared" si="2"/>
        <v>112.07130441383492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-1133.8828989859837</v>
      </c>
      <c r="AI30">
        <f t="shared" si="7"/>
        <v>-1151.6427922976989</v>
      </c>
      <c r="AJ30">
        <f t="shared" si="8"/>
        <v>-59.679666872758844</v>
      </c>
      <c r="AK30">
        <f t="shared" si="30"/>
        <v>3.6674146278753259</v>
      </c>
      <c r="AL30">
        <f t="shared" si="9"/>
        <v>-1207.6550445425823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-136.01159547985282</v>
      </c>
      <c r="AR30">
        <f t="shared" si="14"/>
        <v>-138.1419313611317</v>
      </c>
      <c r="AS30">
        <f t="shared" si="15"/>
        <v>-7.1586992945471586</v>
      </c>
      <c r="AT30">
        <f t="shared" si="16"/>
        <v>0.43991395872497391</v>
      </c>
      <c r="AU30">
        <f t="shared" si="17"/>
        <v>-144.86071669695386</v>
      </c>
      <c r="AW30">
        <v>27</v>
      </c>
      <c r="AX30">
        <f>IF(Z30&gt;0, (R30*SUMPRODUCT(K30:$K$98, X30:$X$98)-K30*$AZ$3)/Z30, 0)</f>
        <v>157.75897755521376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500000</v>
      </c>
      <c r="S31">
        <f t="shared" si="1"/>
        <v>233.16709556013902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112.07130441383492</v>
      </c>
      <c r="AC31">
        <f t="shared" si="2"/>
        <v>163.44654226505691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-1153.5896076880676</v>
      </c>
      <c r="AI31">
        <f t="shared" si="7"/>
        <v>-1171.1142225862814</v>
      </c>
      <c r="AJ31">
        <f t="shared" si="8"/>
        <v>-51.375237851221982</v>
      </c>
      <c r="AK31">
        <f t="shared" si="30"/>
        <v>7.8449913089684458</v>
      </c>
      <c r="AL31">
        <f t="shared" si="9"/>
        <v>-1214.6444691285349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-123.54951418558751</v>
      </c>
      <c r="AR31">
        <f t="shared" si="14"/>
        <v>-125.42640146208009</v>
      </c>
      <c r="AS31">
        <f t="shared" si="15"/>
        <v>-5.5022909667229118</v>
      </c>
      <c r="AT31">
        <f t="shared" si="16"/>
        <v>0.84019902619935272</v>
      </c>
      <c r="AU31">
        <f t="shared" si="17"/>
        <v>-130.08849340260366</v>
      </c>
      <c r="AW31">
        <v>28</v>
      </c>
      <c r="AX31">
        <f>IF(Z31&gt;0, (R31*SUMPRODUCT(K31:$K$98, X31:$X$98)-K31*$AZ$3)/Z31, 0)</f>
        <v>233.16709556013902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500000</v>
      </c>
      <c r="S32">
        <f t="shared" si="1"/>
        <v>299.59465356291651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163.44654226505691</v>
      </c>
      <c r="AC32">
        <f t="shared" si="2"/>
        <v>207.20670069650032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-1175.6286261700232</v>
      </c>
      <c r="AI32">
        <f t="shared" si="7"/>
        <v>-1192.9192134879461</v>
      </c>
      <c r="AJ32">
        <f t="shared" si="8"/>
        <v>-43.760158431443415</v>
      </c>
      <c r="AK32">
        <f t="shared" si="30"/>
        <v>11.441257958553985</v>
      </c>
      <c r="AL32">
        <f t="shared" si="9"/>
        <v>-1225.2381139608356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-112.41954852578996</v>
      </c>
      <c r="AR32">
        <f t="shared" si="14"/>
        <v>-114.07296183740621</v>
      </c>
      <c r="AS32">
        <f t="shared" si="15"/>
        <v>-4.1845674261154278</v>
      </c>
      <c r="AT32">
        <f t="shared" si="16"/>
        <v>1.0940708873838896</v>
      </c>
      <c r="AU32">
        <f t="shared" si="17"/>
        <v>-117.16345837613775</v>
      </c>
      <c r="AW32">
        <v>29</v>
      </c>
      <c r="AX32">
        <f>IF(Z32&gt;0, (R32*SUMPRODUCT(K32:$K$98, X32:$X$98)-K32*$AZ$3)/Z32, 0)</f>
        <v>299.59465356291651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500000</v>
      </c>
      <c r="S33">
        <f t="shared" si="1"/>
        <v>357.86261692571628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207.20670069650032</v>
      </c>
      <c r="AC33">
        <f t="shared" si="2"/>
        <v>244.17078843591733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-1202.0571918705953</v>
      </c>
      <c r="AI33">
        <f t="shared" si="7"/>
        <v>-1219.1147704557454</v>
      </c>
      <c r="AJ33">
        <f t="shared" si="8"/>
        <v>-36.96408773941701</v>
      </c>
      <c r="AK33">
        <f t="shared" si="30"/>
        <v>14.504469048755023</v>
      </c>
      <c r="AL33">
        <f t="shared" si="9"/>
        <v>-1241.5743891464074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-102.63105490673492</v>
      </c>
      <c r="AR33">
        <f t="shared" si="14"/>
        <v>-104.08742262050752</v>
      </c>
      <c r="AS33">
        <f t="shared" si="15"/>
        <v>-3.1559757256290952</v>
      </c>
      <c r="AT33">
        <f t="shared" si="16"/>
        <v>1.2383844707249727</v>
      </c>
      <c r="AU33">
        <f t="shared" si="17"/>
        <v>-106.00501387541165</v>
      </c>
      <c r="AW33">
        <v>30</v>
      </c>
      <c r="AX33">
        <f>IF(Z33&gt;0, (R33*SUMPRODUCT(K33:$K$98, X33:$X$98)-K33*$AZ$3)/Z33, 0)</f>
        <v>357.86261692571628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500000</v>
      </c>
      <c r="S34">
        <f t="shared" si="1"/>
        <v>408.48764181351311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244.17078843591733</v>
      </c>
      <c r="AC34">
        <f t="shared" si="2"/>
        <v>274.91798019454541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-1232.9599891106923</v>
      </c>
      <c r="AI34">
        <f t="shared" si="7"/>
        <v>-1249.7853439105354</v>
      </c>
      <c r="AJ34">
        <f t="shared" si="8"/>
        <v>-30.747191758628077</v>
      </c>
      <c r="AK34">
        <f t="shared" si="30"/>
        <v>17.091955190514216</v>
      </c>
      <c r="AL34">
        <f t="shared" si="9"/>
        <v>-1263.4405804786493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-93.990643406395662</v>
      </c>
      <c r="AR34">
        <f t="shared" si="14"/>
        <v>-95.273268906935058</v>
      </c>
      <c r="AS34">
        <f t="shared" si="15"/>
        <v>-2.3439108826375925</v>
      </c>
      <c r="AT34">
        <f t="shared" si="16"/>
        <v>1.3029489031419728</v>
      </c>
      <c r="AU34">
        <f t="shared" si="17"/>
        <v>-96.314230886430678</v>
      </c>
      <c r="AW34">
        <v>31</v>
      </c>
      <c r="AX34">
        <f>IF(Z34&gt;0, (R34*SUMPRODUCT(K34:$K$98, X34:$X$98)-K34*$AZ$3)/Z34, 0)</f>
        <v>408.48764181351311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451.99658844115379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274.91798019454541</v>
      </c>
      <c r="AC35">
        <f t="shared" ref="AC35:AC66" si="33">S35*Z35</f>
        <v>300.01505702508086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-1264.4570448752424</v>
      </c>
      <c r="AI35">
        <f t="shared" ref="AI35:AI66" si="38">SUM(AE35:AH35)</f>
        <v>-1281.0509232748434</v>
      </c>
      <c r="AJ35">
        <f t="shared" ref="AJ35:AJ66" si="39">AB35-AC35</f>
        <v>-25.097076830535457</v>
      </c>
      <c r="AK35">
        <f t="shared" si="30"/>
        <v>19.244258613618179</v>
      </c>
      <c r="AL35">
        <f t="shared" ref="AL35:AL66" si="40">SUM(AI35:AK35)</f>
        <v>-1286.9037414917605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-86.064033662032855</v>
      </c>
      <c r="AR35">
        <f t="shared" ref="AR35:AR66" si="45">AI35*$K35</f>
        <v>-87.193479786719394</v>
      </c>
      <c r="AS35">
        <f t="shared" ref="AS35:AS66" si="46">AJ35*$K35</f>
        <v>-1.7082080201268839</v>
      </c>
      <c r="AT35">
        <f t="shared" ref="AT35:AT66" si="47">AK35*$K35</f>
        <v>1.3098416651130393</v>
      </c>
      <c r="AU35">
        <f t="shared" ref="AU35:AU66" si="48">AL35*$K35</f>
        <v>-87.591846141733214</v>
      </c>
      <c r="AW35">
        <v>32</v>
      </c>
      <c r="AX35">
        <f>IF(Z35&gt;0, (R35*SUMPRODUCT(K35:$K$98, X35:$X$98)-K35*$AZ$3)/Z35, 0)</f>
        <v>451.99658844115379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500000</v>
      </c>
      <c r="S36">
        <f t="shared" si="32"/>
        <v>489.33391943850518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300.01505702508086</v>
      </c>
      <c r="AC36">
        <f t="shared" si="33"/>
        <v>320.27934500316542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-1298.2731857382578</v>
      </c>
      <c r="AI36">
        <f t="shared" si="38"/>
        <v>-1314.6362116945759</v>
      </c>
      <c r="AJ36">
        <f t="shared" si="39"/>
        <v>-20.264287978084553</v>
      </c>
      <c r="AK36">
        <f t="shared" si="30"/>
        <v>21.001053991755661</v>
      </c>
      <c r="AL36">
        <f t="shared" si="40"/>
        <v>-1313.8994456809046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-78.897943088317746</v>
      </c>
      <c r="AR36">
        <f t="shared" si="45"/>
        <v>-79.892347890663046</v>
      </c>
      <c r="AS36">
        <f t="shared" si="46"/>
        <v>-1.2314901495181381</v>
      </c>
      <c r="AT36">
        <f t="shared" si="47"/>
        <v>1.276264487966001</v>
      </c>
      <c r="AU36">
        <f t="shared" si="48"/>
        <v>-79.847573552215167</v>
      </c>
      <c r="AW36">
        <v>33</v>
      </c>
      <c r="AX36">
        <f>IF(Z36&gt;0, (R36*SUMPRODUCT(K36:$K$98, X36:$X$98)-K36*$AZ$3)/Z36, 0)</f>
        <v>489.33391943850518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500000</v>
      </c>
      <c r="S37">
        <f t="shared" si="32"/>
        <v>521.17591995103953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320.27934500316542</v>
      </c>
      <c r="AC37">
        <f t="shared" si="33"/>
        <v>336.31740337923816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-1335.4366191545475</v>
      </c>
      <c r="AI37">
        <f t="shared" si="38"/>
        <v>-1351.5692430203449</v>
      </c>
      <c r="AJ37">
        <f t="shared" si="39"/>
        <v>-16.03805837607274</v>
      </c>
      <c r="AK37">
        <f t="shared" si="30"/>
        <v>22.419554150221582</v>
      </c>
      <c r="AL37">
        <f t="shared" si="40"/>
        <v>-1345.1877472461961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-72.46108821258477</v>
      </c>
      <c r="AR37">
        <f t="shared" si="45"/>
        <v>-73.336447974532931</v>
      </c>
      <c r="AS37">
        <f t="shared" si="46"/>
        <v>-0.87022861742620761</v>
      </c>
      <c r="AT37">
        <f t="shared" si="47"/>
        <v>1.2164899986002418</v>
      </c>
      <c r="AU37">
        <f t="shared" si="48"/>
        <v>-72.990186593358899</v>
      </c>
      <c r="AW37">
        <v>34</v>
      </c>
      <c r="AX37">
        <f>IF(Z37&gt;0, (R37*SUMPRODUCT(K37:$K$98, X37:$X$98)-K37*$AZ$3)/Z37, 0)</f>
        <v>521.17591995103953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500000</v>
      </c>
      <c r="S38">
        <f t="shared" si="32"/>
        <v>548.07009757475373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336.31740337923816</v>
      </c>
      <c r="AC38">
        <f t="shared" si="33"/>
        <v>348.62060218843033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-1382.1441585109685</v>
      </c>
      <c r="AI38">
        <f t="shared" si="38"/>
        <v>-1398.0463489301821</v>
      </c>
      <c r="AJ38">
        <f t="shared" si="39"/>
        <v>-12.303198809192168</v>
      </c>
      <c r="AK38">
        <f t="shared" si="30"/>
        <v>23.542218236546674</v>
      </c>
      <c r="AL38">
        <f t="shared" si="40"/>
        <v>-1386.8073295028278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-66.96022294176791</v>
      </c>
      <c r="AR38">
        <f t="shared" si="45"/>
        <v>-67.730630434485718</v>
      </c>
      <c r="AS38">
        <f t="shared" si="46"/>
        <v>-0.59604848748044925</v>
      </c>
      <c r="AT38">
        <f t="shared" si="47"/>
        <v>1.1405410730536394</v>
      </c>
      <c r="AU38">
        <f t="shared" si="48"/>
        <v>-67.186137848912523</v>
      </c>
      <c r="AW38">
        <v>35</v>
      </c>
      <c r="AX38">
        <f>IF(Z38&gt;0, (R38*SUMPRODUCT(K38:$K$98, X38:$X$98)-K38*$AZ$3)/Z38, 0)</f>
        <v>548.07009757475373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500000</v>
      </c>
      <c r="S39">
        <f t="shared" si="32"/>
        <v>570.04817391115535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348.62060218843033</v>
      </c>
      <c r="AC39">
        <f t="shared" si="33"/>
        <v>357.34277837324913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-1431.282691513687</v>
      </c>
      <c r="AI39">
        <f t="shared" si="38"/>
        <v>-1446.9542958941329</v>
      </c>
      <c r="AJ39">
        <f t="shared" si="39"/>
        <v>-8.7221761848188066</v>
      </c>
      <c r="AK39">
        <f t="shared" si="30"/>
        <v>24.403442153190124</v>
      </c>
      <c r="AL39">
        <f t="shared" si="40"/>
        <v>-1431.2730299257616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-61.911445657958183</v>
      </c>
      <c r="AR39">
        <f t="shared" si="45"/>
        <v>-62.589335280131195</v>
      </c>
      <c r="AS39">
        <f t="shared" si="46"/>
        <v>-0.37728573124464604</v>
      </c>
      <c r="AT39">
        <f t="shared" si="47"/>
        <v>1.0555932742654202</v>
      </c>
      <c r="AU39">
        <f t="shared" si="48"/>
        <v>-61.911027737110423</v>
      </c>
      <c r="AW39">
        <v>36</v>
      </c>
      <c r="AX39">
        <f>IF(Z39&gt;0, (R39*SUMPRODUCT(K39:$K$98, X39:$X$98)-K39*$AZ$3)/Z39, 0)</f>
        <v>570.04817391115535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500000</v>
      </c>
      <c r="S40">
        <f t="shared" si="32"/>
        <v>587.72909002721792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357.34277837324913</v>
      </c>
      <c r="AC40">
        <f t="shared" si="33"/>
        <v>363.00490336402868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-1477.8448303595494</v>
      </c>
      <c r="AI40">
        <f t="shared" si="38"/>
        <v>-1493.2858264546728</v>
      </c>
      <c r="AJ40">
        <f t="shared" si="39"/>
        <v>-5.6621249907795459</v>
      </c>
      <c r="AK40">
        <f t="shared" ref="AK40:AK71" si="61">G40*SUM(AB40:AB40, AE40:AF40)</f>
        <v>25.013994486127441</v>
      </c>
      <c r="AL40">
        <f t="shared" si="40"/>
        <v>-1473.9339569593251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-57.076369359476182</v>
      </c>
      <c r="AR40">
        <f t="shared" si="45"/>
        <v>-57.67272154632186</v>
      </c>
      <c r="AS40">
        <f t="shared" si="46"/>
        <v>-0.21867893752731007</v>
      </c>
      <c r="AT40">
        <f t="shared" si="47"/>
        <v>0.96607435308262979</v>
      </c>
      <c r="AU40">
        <f t="shared" si="48"/>
        <v>-56.925326130766543</v>
      </c>
      <c r="AW40">
        <v>37</v>
      </c>
      <c r="AX40">
        <f>IF(Z40&gt;0, (R40*SUMPRODUCT(K40:$K$98, X40:$X$98)-K40*$AZ$3)/Z40, 0)</f>
        <v>587.72909002721792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500000</v>
      </c>
      <c r="S41">
        <f t="shared" si="32"/>
        <v>602.0040625421949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363.00490336402868</v>
      </c>
      <c r="AC41">
        <f t="shared" si="33"/>
        <v>366.26207922664003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-1529.39082545205</v>
      </c>
      <c r="AI41">
        <f t="shared" si="38"/>
        <v>-1544.6009420449495</v>
      </c>
      <c r="AJ41">
        <f t="shared" si="39"/>
        <v>-3.2571758626113478</v>
      </c>
      <c r="AK41">
        <f t="shared" si="61"/>
        <v>25.41034323548201</v>
      </c>
      <c r="AL41">
        <f t="shared" si="40"/>
        <v>-1522.4477746720788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-52.738522784305466</v>
      </c>
      <c r="AR41">
        <f t="shared" si="45"/>
        <v>-53.263018594753056</v>
      </c>
      <c r="AS41">
        <f t="shared" si="46"/>
        <v>-0.11231834308411316</v>
      </c>
      <c r="AT41">
        <f t="shared" si="47"/>
        <v>0.87623382027637631</v>
      </c>
      <c r="AU41">
        <f t="shared" si="48"/>
        <v>-52.499103117560786</v>
      </c>
      <c r="AW41">
        <v>38</v>
      </c>
      <c r="AX41">
        <f>IF(Z41&gt;0, (R41*SUMPRODUCT(K41:$K$98, X41:$X$98)-K41*$AZ$3)/Z41, 0)</f>
        <v>602.0040625421949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500000</v>
      </c>
      <c r="S42">
        <f t="shared" si="32"/>
        <v>613.18551158133471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366.26207922664003</v>
      </c>
      <c r="AC42">
        <f t="shared" si="33"/>
        <v>367.39279324776976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-1583.1118275177812</v>
      </c>
      <c r="AI42">
        <f t="shared" si="38"/>
        <v>-1598.0906873533759</v>
      </c>
      <c r="AJ42">
        <f t="shared" si="39"/>
        <v>-1.1307140211297337</v>
      </c>
      <c r="AK42">
        <f t="shared" si="61"/>
        <v>25.638345545864805</v>
      </c>
      <c r="AL42">
        <f t="shared" si="40"/>
        <v>-1573.5830558286409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-48.741966990687814</v>
      </c>
      <c r="AR42">
        <f t="shared" si="45"/>
        <v>-49.203146724787487</v>
      </c>
      <c r="AS42">
        <f t="shared" si="46"/>
        <v>-3.4813223258035667E-2</v>
      </c>
      <c r="AT42">
        <f t="shared" si="47"/>
        <v>0.78937152168952152</v>
      </c>
      <c r="AU42">
        <f t="shared" si="48"/>
        <v>-48.448588426356004</v>
      </c>
      <c r="AW42">
        <v>39</v>
      </c>
      <c r="AX42">
        <f>IF(Z42&gt;0, (R42*SUMPRODUCT(K42:$K$98, X42:$X$98)-K42*$AZ$3)/Z42, 0)</f>
        <v>613.18551158133471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500000</v>
      </c>
      <c r="S43">
        <f t="shared" si="32"/>
        <v>621.73741021499779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367.39279324776976</v>
      </c>
      <c r="AC43">
        <f t="shared" si="33"/>
        <v>366.74835911907775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-1643.1171140218389</v>
      </c>
      <c r="AI43">
        <f t="shared" si="38"/>
        <v>-1657.8640294033767</v>
      </c>
      <c r="AJ43">
        <f t="shared" si="39"/>
        <v>0.64443412869201211</v>
      </c>
      <c r="AK43">
        <f t="shared" si="61"/>
        <v>25.717495527343885</v>
      </c>
      <c r="AL43">
        <f t="shared" si="40"/>
        <v>-1631.5020997473407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-45.169153754523904</v>
      </c>
      <c r="AR43">
        <f t="shared" si="45"/>
        <v>-45.574545240370711</v>
      </c>
      <c r="AS43">
        <f t="shared" si="46"/>
        <v>1.7715440972009285E-2</v>
      </c>
      <c r="AT43">
        <f t="shared" si="47"/>
        <v>0.70697182796212854</v>
      </c>
      <c r="AU43">
        <f t="shared" si="48"/>
        <v>-44.84985797143657</v>
      </c>
      <c r="AW43">
        <v>40</v>
      </c>
      <c r="AX43">
        <f>IF(Z43&gt;0, (R43*SUMPRODUCT(K43:$K$98, X43:$X$98)-K43*$AZ$3)/Z43, 0)</f>
        <v>621.73741021499779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500000</v>
      </c>
      <c r="S44">
        <f t="shared" si="32"/>
        <v>627.89116386181058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366.74835911907775</v>
      </c>
      <c r="AC44">
        <f t="shared" si="33"/>
        <v>364.52343113419295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-1712.9562702200401</v>
      </c>
      <c r="AI44">
        <f t="shared" si="38"/>
        <v>-1727.4700686342514</v>
      </c>
      <c r="AJ44">
        <f t="shared" si="39"/>
        <v>2.2249279848848005</v>
      </c>
      <c r="AK44">
        <f t="shared" si="61"/>
        <v>25.672385138335446</v>
      </c>
      <c r="AL44">
        <f t="shared" si="40"/>
        <v>-1699.5727555110313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-42.043773562668321</v>
      </c>
      <c r="AR44">
        <f t="shared" si="45"/>
        <v>-42.400008490944067</v>
      </c>
      <c r="AS44">
        <f t="shared" si="46"/>
        <v>5.4609898697369617E-2</v>
      </c>
      <c r="AT44">
        <f t="shared" si="47"/>
        <v>0.63011763133400711</v>
      </c>
      <c r="AU44">
        <f t="shared" si="48"/>
        <v>-41.715280960912693</v>
      </c>
      <c r="AW44">
        <v>41</v>
      </c>
      <c r="AX44">
        <f>IF(Z44&gt;0, (R44*SUMPRODUCT(K44:$K$98, X44:$X$98)-K44*$AZ$3)/Z44, 0)</f>
        <v>627.89116386181058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500000</v>
      </c>
      <c r="S45">
        <f t="shared" si="32"/>
        <v>631.72175274838867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364.52343113419295</v>
      </c>
      <c r="AC45">
        <f t="shared" si="33"/>
        <v>360.82271629441669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-1786.4651303774535</v>
      </c>
      <c r="AI45">
        <f t="shared" si="38"/>
        <v>-1800.7444675510039</v>
      </c>
      <c r="AJ45">
        <f t="shared" si="39"/>
        <v>3.7007148397762535</v>
      </c>
      <c r="AK45">
        <f t="shared" si="61"/>
        <v>25.516640179393509</v>
      </c>
      <c r="AL45">
        <f t="shared" si="40"/>
        <v>-1771.5271125318341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-39.150015054687586</v>
      </c>
      <c r="AR45">
        <f t="shared" si="45"/>
        <v>-39.462943785178588</v>
      </c>
      <c r="AS45">
        <f t="shared" si="46"/>
        <v>8.1100402815998118E-2</v>
      </c>
      <c r="AT45">
        <f t="shared" si="47"/>
        <v>0.55919190930820639</v>
      </c>
      <c r="AU45">
        <f t="shared" si="48"/>
        <v>-38.822651473054378</v>
      </c>
      <c r="AW45">
        <v>42</v>
      </c>
      <c r="AX45">
        <f>IF(Z45&gt;0, (R45*SUMPRODUCT(K45:$K$98, X45:$X$98)-K45*$AZ$3)/Z45, 0)</f>
        <v>631.72175274838867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500000</v>
      </c>
      <c r="S46">
        <f t="shared" si="32"/>
        <v>633.58426861625094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360.82271629441669</v>
      </c>
      <c r="AC46">
        <f t="shared" si="33"/>
        <v>355.90757509945428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-1862.4953576239689</v>
      </c>
      <c r="AI46">
        <f t="shared" si="38"/>
        <v>-1876.5387766579024</v>
      </c>
      <c r="AJ46">
        <f t="shared" si="39"/>
        <v>4.9151411949624162</v>
      </c>
      <c r="AK46">
        <f t="shared" si="61"/>
        <v>25.257590140609171</v>
      </c>
      <c r="AL46">
        <f t="shared" si="40"/>
        <v>-1846.3660453223308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-36.443037331481669</v>
      </c>
      <c r="AR46">
        <f t="shared" si="45"/>
        <v>-36.71782182531696</v>
      </c>
      <c r="AS46">
        <f t="shared" si="46"/>
        <v>9.617348753342933E-2</v>
      </c>
      <c r="AT46">
        <f t="shared" si="47"/>
        <v>0.4942097152777557</v>
      </c>
      <c r="AU46">
        <f t="shared" si="48"/>
        <v>-36.127438622505778</v>
      </c>
      <c r="AW46">
        <v>43</v>
      </c>
      <c r="AX46">
        <f>IF(Z46&gt;0, (R46*SUMPRODUCT(K46:$K$98, X46:$X$98)-K46*$AZ$3)/Z46, 0)</f>
        <v>633.58426861625094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500000</v>
      </c>
      <c r="S47">
        <f t="shared" si="32"/>
        <v>633.85845157487165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355.90757509945428</v>
      </c>
      <c r="AC47">
        <f t="shared" si="33"/>
        <v>350.03138942844146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-1948.0598346566444</v>
      </c>
      <c r="AI47">
        <f t="shared" si="38"/>
        <v>-1961.8654165085059</v>
      </c>
      <c r="AJ47">
        <f t="shared" si="39"/>
        <v>5.87618567101282</v>
      </c>
      <c r="AK47">
        <f t="shared" si="61"/>
        <v>24.913530256961803</v>
      </c>
      <c r="AL47">
        <f t="shared" si="40"/>
        <v>-1931.0757005805312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-34.033266650527338</v>
      </c>
      <c r="AR47">
        <f t="shared" si="45"/>
        <v>-34.274454852281366</v>
      </c>
      <c r="AS47">
        <f t="shared" si="46"/>
        <v>0.10265895855546743</v>
      </c>
      <c r="AT47">
        <f t="shared" si="47"/>
        <v>0.43524783138429968</v>
      </c>
      <c r="AU47">
        <f t="shared" si="48"/>
        <v>-33.736548062341598</v>
      </c>
      <c r="AW47">
        <v>44</v>
      </c>
      <c r="AX47">
        <f>IF(Z47&gt;0, (R47*SUMPRODUCT(K47:$K$98, X47:$X$98)-K47*$AZ$3)/Z47, 0)</f>
        <v>633.85845157487165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500000</v>
      </c>
      <c r="S48">
        <f t="shared" si="32"/>
        <v>632.66044713110773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350.03138942844146</v>
      </c>
      <c r="AC48">
        <f t="shared" si="33"/>
        <v>343.28995461761826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-2043.8851925530998</v>
      </c>
      <c r="AI48">
        <f t="shared" si="38"/>
        <v>-2057.450524326815</v>
      </c>
      <c r="AJ48">
        <f t="shared" si="39"/>
        <v>6.7414348108231934</v>
      </c>
      <c r="AK48">
        <f t="shared" si="61"/>
        <v>24.502197259990904</v>
      </c>
      <c r="AL48">
        <f t="shared" si="40"/>
        <v>-2026.2068922560009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-31.881578736024618</v>
      </c>
      <c r="AR48">
        <f t="shared" si="45"/>
        <v>-32.093177799709679</v>
      </c>
      <c r="AS48">
        <f t="shared" si="46"/>
        <v>0.10515638818566032</v>
      </c>
      <c r="AT48">
        <f t="shared" si="47"/>
        <v>0.38219795025483655</v>
      </c>
      <c r="AU48">
        <f t="shared" si="48"/>
        <v>-31.605823461269182</v>
      </c>
      <c r="AW48">
        <v>45</v>
      </c>
      <c r="AX48">
        <f>IF(Z48&gt;0, (R48*SUMPRODUCT(K48:$K$98, X48:$X$98)-K48*$AZ$3)/Z48, 0)</f>
        <v>632.66044713110773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500000</v>
      </c>
      <c r="S49">
        <f t="shared" si="32"/>
        <v>630.11500953193797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343.28995461761826</v>
      </c>
      <c r="AC49">
        <f t="shared" si="33"/>
        <v>335.77608288132967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-2153.2544135584385</v>
      </c>
      <c r="AI49">
        <f t="shared" si="38"/>
        <v>-2166.5764292937388</v>
      </c>
      <c r="AJ49">
        <f t="shared" si="39"/>
        <v>7.5138717362885927</v>
      </c>
      <c r="AK49">
        <f t="shared" si="61"/>
        <v>24.030296823233282</v>
      </c>
      <c r="AL49">
        <f t="shared" si="40"/>
        <v>-2135.0322607342173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-29.988907529202923</v>
      </c>
      <c r="AR49">
        <f t="shared" si="45"/>
        <v>-30.174446541905223</v>
      </c>
      <c r="AS49">
        <f t="shared" si="46"/>
        <v>0.10464755268443553</v>
      </c>
      <c r="AT49">
        <f t="shared" si="47"/>
        <v>0.33467589560878597</v>
      </c>
      <c r="AU49">
        <f t="shared" si="48"/>
        <v>-29.735123093612007</v>
      </c>
      <c r="AW49">
        <v>46</v>
      </c>
      <c r="AX49">
        <f>IF(Z49&gt;0, (R49*SUMPRODUCT(K49:$K$98, X49:$X$98)-K49*$AZ$3)/Z49, 0)</f>
        <v>630.11500953193797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500000</v>
      </c>
      <c r="S50">
        <f t="shared" si="32"/>
        <v>626.28630415931036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335.77608288132967</v>
      </c>
      <c r="AC50">
        <f t="shared" si="33"/>
        <v>327.54405660189093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-2278.849890343753</v>
      </c>
      <c r="AI50">
        <f t="shared" si="38"/>
        <v>-2291.9247434271829</v>
      </c>
      <c r="AJ50">
        <f t="shared" si="39"/>
        <v>8.2320262794387418</v>
      </c>
      <c r="AK50">
        <f t="shared" si="61"/>
        <v>23.504325801693078</v>
      </c>
      <c r="AL50">
        <f t="shared" si="40"/>
        <v>-2260.188391346051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-28.337595394198036</v>
      </c>
      <c r="AR50">
        <f t="shared" si="45"/>
        <v>-28.500181748870535</v>
      </c>
      <c r="AS50">
        <f t="shared" si="46"/>
        <v>0.10236559721182513</v>
      </c>
      <c r="AT50">
        <f t="shared" si="47"/>
        <v>0.29227729189363877</v>
      </c>
      <c r="AU50">
        <f t="shared" si="48"/>
        <v>-28.105538859765069</v>
      </c>
      <c r="AW50">
        <v>47</v>
      </c>
      <c r="AX50">
        <f>IF(Z50&gt;0, (R50*SUMPRODUCT(K50:$K$98, X50:$X$98)-K50*$AZ$3)/Z50, 0)</f>
        <v>626.28630415931036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500000</v>
      </c>
      <c r="S51">
        <f t="shared" si="32"/>
        <v>621.21283304908093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327.54405660189093</v>
      </c>
      <c r="AC51">
        <f t="shared" si="33"/>
        <v>318.63224803783999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-2422.2828458366093</v>
      </c>
      <c r="AI51">
        <f t="shared" si="38"/>
        <v>-2435.105836246913</v>
      </c>
      <c r="AJ51">
        <f t="shared" si="39"/>
        <v>8.9118085640509435</v>
      </c>
      <c r="AK51">
        <f t="shared" si="61"/>
        <v>22.928083962132366</v>
      </c>
      <c r="AL51">
        <f t="shared" si="40"/>
        <v>-2403.2659437207294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-26.893919912064469</v>
      </c>
      <c r="AR51">
        <f t="shared" si="45"/>
        <v>-27.036289940288306</v>
      </c>
      <c r="AS51">
        <f t="shared" si="46"/>
        <v>9.8945284695048805E-2</v>
      </c>
      <c r="AT51">
        <f t="shared" si="47"/>
        <v>0.2545640179364384</v>
      </c>
      <c r="AU51">
        <f t="shared" si="48"/>
        <v>-26.682780637656816</v>
      </c>
      <c r="AW51">
        <v>48</v>
      </c>
      <c r="AX51">
        <f>IF(Z51&gt;0, (R51*SUMPRODUCT(K51:$K$98, X51:$X$98)-K51*$AZ$3)/Z51, 0)</f>
        <v>621.21283304908093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500000</v>
      </c>
      <c r="S52">
        <f t="shared" si="32"/>
        <v>614.96215995562716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318.63224803783999</v>
      </c>
      <c r="AC52">
        <f t="shared" si="33"/>
        <v>309.08278065269212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-2592.9343262694429</v>
      </c>
      <c r="AI52">
        <f t="shared" si="38"/>
        <v>-2605.49944005933</v>
      </c>
      <c r="AJ52">
        <f t="shared" si="39"/>
        <v>9.5494673851478638</v>
      </c>
      <c r="AK52">
        <f t="shared" si="61"/>
        <v>22.304257362648801</v>
      </c>
      <c r="AL52">
        <f t="shared" si="40"/>
        <v>-2573.6457153115334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-25.704120476015117</v>
      </c>
      <c r="AR52">
        <f t="shared" si="45"/>
        <v>-25.828680205653459</v>
      </c>
      <c r="AS52">
        <f t="shared" si="46"/>
        <v>9.4665205232086103E-2</v>
      </c>
      <c r="AT52">
        <f t="shared" si="47"/>
        <v>0.22110522143552228</v>
      </c>
      <c r="AU52">
        <f t="shared" si="48"/>
        <v>-25.512909778985851</v>
      </c>
      <c r="AW52">
        <v>49</v>
      </c>
      <c r="AX52">
        <f>IF(Z52&gt;0, (R52*SUMPRODUCT(K52:$K$98, X52:$X$98)-K52*$AZ$3)/Z52, 0)</f>
        <v>614.96215995562716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500000</v>
      </c>
      <c r="S53">
        <f t="shared" si="32"/>
        <v>607.44053874249732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309.08278065269212</v>
      </c>
      <c r="AC53">
        <f t="shared" si="33"/>
        <v>298.86477850428116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-2785.9330086573896</v>
      </c>
      <c r="AI53">
        <f t="shared" si="38"/>
        <v>-2798.2331746589452</v>
      </c>
      <c r="AJ53">
        <f t="shared" si="39"/>
        <v>10.21800214841096</v>
      </c>
      <c r="AK53">
        <f t="shared" si="61"/>
        <v>21.635794645688449</v>
      </c>
      <c r="AL53">
        <f t="shared" si="40"/>
        <v>-2766.379377864846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-24.658342318124934</v>
      </c>
      <c r="AR53">
        <f t="shared" si="45"/>
        <v>-24.767211304885777</v>
      </c>
      <c r="AS53">
        <f t="shared" si="46"/>
        <v>9.0439717681610285E-2</v>
      </c>
      <c r="AT53">
        <f t="shared" si="47"/>
        <v>0.19149880095471089</v>
      </c>
      <c r="AU53">
        <f t="shared" si="48"/>
        <v>-24.485272786249457</v>
      </c>
      <c r="AW53">
        <v>50</v>
      </c>
      <c r="AX53">
        <f>IF(Z53&gt;0, (R53*SUMPRODUCT(K53:$K$98, X53:$X$98)-K53*$AZ$3)/Z53, 0)</f>
        <v>607.44053874249732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500000</v>
      </c>
      <c r="S54">
        <f t="shared" si="32"/>
        <v>598.72190840791461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298.86477850428116</v>
      </c>
      <c r="AC54">
        <f t="shared" si="33"/>
        <v>288.03332755008847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-3003.1266118342237</v>
      </c>
      <c r="AI54">
        <f t="shared" si="38"/>
        <v>-3015.1536198451718</v>
      </c>
      <c r="AJ54">
        <f t="shared" si="39"/>
        <v>10.83145095419269</v>
      </c>
      <c r="AK54">
        <f t="shared" si="61"/>
        <v>20.920534495299684</v>
      </c>
      <c r="AL54">
        <f t="shared" si="40"/>
        <v>-2983.4016343956791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-23.732791732210437</v>
      </c>
      <c r="AR54">
        <f t="shared" si="45"/>
        <v>-23.827837500564211</v>
      </c>
      <c r="AS54">
        <f t="shared" si="46"/>
        <v>8.5597646346486159E-2</v>
      </c>
      <c r="AT54">
        <f t="shared" si="47"/>
        <v>0.16532858992589125</v>
      </c>
      <c r="AU54">
        <f t="shared" si="48"/>
        <v>-23.576911264291834</v>
      </c>
      <c r="AW54">
        <v>51</v>
      </c>
      <c r="AX54">
        <f>IF(Z54&gt;0, (R54*SUMPRODUCT(K54:$K$98, X54:$X$98)-K54*$AZ$3)/Z54, 0)</f>
        <v>598.72190840791461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500000</v>
      </c>
      <c r="S55">
        <f t="shared" si="32"/>
        <v>588.8920307669282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288.03332755008847</v>
      </c>
      <c r="AC55">
        <f t="shared" si="33"/>
        <v>276.64597453567478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-3247.9202133143581</v>
      </c>
      <c r="AI55">
        <f t="shared" si="38"/>
        <v>-3259.6645552345312</v>
      </c>
      <c r="AJ55">
        <f t="shared" si="39"/>
        <v>11.387353014413691</v>
      </c>
      <c r="AK55">
        <f t="shared" si="61"/>
        <v>20.162332928506196</v>
      </c>
      <c r="AL55">
        <f t="shared" si="40"/>
        <v>-3228.1148692916113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-22.917250665663783</v>
      </c>
      <c r="AR55">
        <f t="shared" si="45"/>
        <v>-23.000118473371785</v>
      </c>
      <c r="AS55">
        <f t="shared" si="46"/>
        <v>8.0348902162044059E-2</v>
      </c>
      <c r="AT55">
        <f t="shared" si="47"/>
        <v>0.14226495953717608</v>
      </c>
      <c r="AU55">
        <f t="shared" si="48"/>
        <v>-22.777504611672565</v>
      </c>
      <c r="AW55">
        <v>52</v>
      </c>
      <c r="AX55">
        <f>IF(Z55&gt;0, (R55*SUMPRODUCT(K55:$K$98, X55:$X$98)-K55*$AZ$3)/Z55, 0)</f>
        <v>588.8920307669282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500000</v>
      </c>
      <c r="S56">
        <f t="shared" si="32"/>
        <v>577.99381395999103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276.64597453567478</v>
      </c>
      <c r="AC56">
        <f t="shared" si="33"/>
        <v>264.75143701090087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-3511.7844301571231</v>
      </c>
      <c r="AI56">
        <f t="shared" si="38"/>
        <v>-3523.2357394365868</v>
      </c>
      <c r="AJ56">
        <f t="shared" si="39"/>
        <v>11.894537524773909</v>
      </c>
      <c r="AK56">
        <f t="shared" si="61"/>
        <v>19.365218217497237</v>
      </c>
      <c r="AL56">
        <f t="shared" si="40"/>
        <v>-3491.9759836943153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-22.124170123811794</v>
      </c>
      <c r="AR56">
        <f t="shared" si="45"/>
        <v>-22.196313138190359</v>
      </c>
      <c r="AS56">
        <f t="shared" si="46"/>
        <v>7.493534326376268E-2</v>
      </c>
      <c r="AT56">
        <f t="shared" si="47"/>
        <v>0.12200047891592229</v>
      </c>
      <c r="AU56">
        <f t="shared" si="48"/>
        <v>-21.999377316010673</v>
      </c>
      <c r="AW56">
        <v>53</v>
      </c>
      <c r="AX56">
        <f>IF(Z56&gt;0, (R56*SUMPRODUCT(K56:$K$98, X56:$X$98)-K56*$AZ$3)/Z56, 0)</f>
        <v>577.99381395999103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500000</v>
      </c>
      <c r="S57">
        <f t="shared" si="32"/>
        <v>566.2195698560223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264.75143701090087</v>
      </c>
      <c r="AC57">
        <f t="shared" si="33"/>
        <v>252.46897504859788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-3793.2805527501096</v>
      </c>
      <c r="AI57">
        <f t="shared" si="38"/>
        <v>-3804.4276849091407</v>
      </c>
      <c r="AJ57">
        <f t="shared" si="39"/>
        <v>12.282461962302989</v>
      </c>
      <c r="AK57">
        <f t="shared" si="61"/>
        <v>18.532600590763064</v>
      </c>
      <c r="AL57">
        <f t="shared" si="40"/>
        <v>-3773.6126223560746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-21.337133876733642</v>
      </c>
      <c r="AR57">
        <f t="shared" si="45"/>
        <v>-21.399836291678</v>
      </c>
      <c r="AS57">
        <f t="shared" si="46"/>
        <v>6.9088624366459322E-2</v>
      </c>
      <c r="AT57">
        <f t="shared" si="47"/>
        <v>0.1042455400780883</v>
      </c>
      <c r="AU57">
        <f t="shared" si="48"/>
        <v>-21.226502127233449</v>
      </c>
      <c r="AW57">
        <v>54</v>
      </c>
      <c r="AX57">
        <f>IF(Z57&gt;0, (R57*SUMPRODUCT(K57:$K$98, X57:$X$98)-K57*$AZ$3)/Z57, 0)</f>
        <v>566.2195698560223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500000</v>
      </c>
      <c r="S58">
        <f t="shared" si="32"/>
        <v>553.75673469769731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252.46897504859788</v>
      </c>
      <c r="AC58">
        <f t="shared" si="33"/>
        <v>239.91908060178287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-4084.6273622208942</v>
      </c>
      <c r="AI58">
        <f t="shared" si="38"/>
        <v>-4095.4587916902242</v>
      </c>
      <c r="AJ58">
        <f t="shared" si="39"/>
        <v>12.549894446815017</v>
      </c>
      <c r="AK58">
        <f t="shared" si="61"/>
        <v>17.672828253401853</v>
      </c>
      <c r="AL58">
        <f t="shared" si="40"/>
        <v>-4065.2360689900074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-20.51424496654877</v>
      </c>
      <c r="AR58">
        <f t="shared" si="45"/>
        <v>-20.568643710367329</v>
      </c>
      <c r="AS58">
        <f t="shared" si="46"/>
        <v>6.3029399295389255E-2</v>
      </c>
      <c r="AT58">
        <f t="shared" si="47"/>
        <v>8.8758336046817987E-2</v>
      </c>
      <c r="AU58">
        <f t="shared" si="48"/>
        <v>-20.416855975025122</v>
      </c>
      <c r="AW58">
        <v>55</v>
      </c>
      <c r="AX58">
        <f>IF(Z58&gt;0, (R58*SUMPRODUCT(K58:$K$98, X58:$X$98)-K58*$AZ$3)/Z58, 0)</f>
        <v>553.75673469769731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500000</v>
      </c>
      <c r="S59">
        <f t="shared" si="32"/>
        <v>540.8811104761553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239.91908060178287</v>
      </c>
      <c r="AC59">
        <f t="shared" si="33"/>
        <v>227.25058512623281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-4387.8705677447015</v>
      </c>
      <c r="AI59">
        <f t="shared" si="38"/>
        <v>-4398.3742893909512</v>
      </c>
      <c r="AJ59">
        <f t="shared" si="39"/>
        <v>12.66849547555006</v>
      </c>
      <c r="AK59">
        <f t="shared" si="61"/>
        <v>16.794335642124803</v>
      </c>
      <c r="AL59">
        <f t="shared" si="40"/>
        <v>-4368.9114582732764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-19.676093637602502</v>
      </c>
      <c r="AR59">
        <f t="shared" si="45"/>
        <v>-19.723194436831673</v>
      </c>
      <c r="AS59">
        <f t="shared" si="46"/>
        <v>5.6808080223885414E-2</v>
      </c>
      <c r="AT59">
        <f t="shared" si="47"/>
        <v>7.5309176871554223E-2</v>
      </c>
      <c r="AU59">
        <f t="shared" si="48"/>
        <v>-19.591077179736232</v>
      </c>
      <c r="AW59">
        <v>56</v>
      </c>
      <c r="AX59">
        <f>IF(Z59&gt;0, (R59*SUMPRODUCT(K59:$K$98, X59:$X$98)-K59*$AZ$3)/Z59, 0)</f>
        <v>540.8811104761553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500000</v>
      </c>
      <c r="S60">
        <f t="shared" si="32"/>
        <v>527.84075113903862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227.25058512623281</v>
      </c>
      <c r="AC60">
        <f t="shared" si="33"/>
        <v>214.57962496273629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-4711.980874526871</v>
      </c>
      <c r="AI60">
        <f t="shared" si="38"/>
        <v>-4722.1439599129317</v>
      </c>
      <c r="AJ60">
        <f t="shared" si="39"/>
        <v>12.670960163496517</v>
      </c>
      <c r="AK60">
        <f t="shared" si="61"/>
        <v>15.907540958836298</v>
      </c>
      <c r="AL60">
        <f t="shared" si="40"/>
        <v>-4693.5654587905992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-18.865597681310422</v>
      </c>
      <c r="AR60">
        <f t="shared" si="45"/>
        <v>-18.906288143602136</v>
      </c>
      <c r="AS60">
        <f t="shared" si="46"/>
        <v>5.0731368196488928E-2</v>
      </c>
      <c r="AT60">
        <f t="shared" si="47"/>
        <v>6.3689831478466297E-2</v>
      </c>
      <c r="AU60">
        <f t="shared" si="48"/>
        <v>-18.791866943927186</v>
      </c>
      <c r="AW60">
        <v>57</v>
      </c>
      <c r="AX60">
        <f>IF(Z60&gt;0, (R60*SUMPRODUCT(K60:$K$98, X60:$X$98)-K60*$AZ$3)/Z60, 0)</f>
        <v>527.84075113903862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500000</v>
      </c>
      <c r="S61">
        <f t="shared" si="32"/>
        <v>514.77161586477314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214.57962496273629</v>
      </c>
      <c r="AC61">
        <f t="shared" si="33"/>
        <v>201.96861074044901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-5056.0650575376867</v>
      </c>
      <c r="AI61">
        <f t="shared" si="38"/>
        <v>-5065.8737088170101</v>
      </c>
      <c r="AJ61">
        <f t="shared" si="39"/>
        <v>12.611014222287281</v>
      </c>
      <c r="AK61">
        <f t="shared" si="61"/>
        <v>15.020573747391541</v>
      </c>
      <c r="AL61">
        <f t="shared" si="40"/>
        <v>-5038.2421208473315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-18.07430807120387</v>
      </c>
      <c r="AR61">
        <f t="shared" si="45"/>
        <v>-18.109371818004597</v>
      </c>
      <c r="AS61">
        <f t="shared" si="46"/>
        <v>4.5081571053786788E-2</v>
      </c>
      <c r="AT61">
        <f t="shared" si="47"/>
        <v>5.3695210450635765E-2</v>
      </c>
      <c r="AU61">
        <f t="shared" si="48"/>
        <v>-18.010595036500174</v>
      </c>
      <c r="AW61">
        <v>58</v>
      </c>
      <c r="AX61">
        <f>IF(Z61&gt;0, (R61*SUMPRODUCT(K61:$K$98, X61:$X$98)-K61*$AZ$3)/Z61, 0)</f>
        <v>514.77161586477314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500000</v>
      </c>
      <c r="S62">
        <f t="shared" si="32"/>
        <v>501.82261863370752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201.96861074044901</v>
      </c>
      <c r="AC62">
        <f t="shared" si="33"/>
        <v>189.47875218623028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-5420.7295504850963</v>
      </c>
      <c r="AI62">
        <f t="shared" si="38"/>
        <v>-5430.1690787741018</v>
      </c>
      <c r="AJ62">
        <f t="shared" si="39"/>
        <v>12.489858554218728</v>
      </c>
      <c r="AK62">
        <f t="shared" si="61"/>
        <v>14.137802751831432</v>
      </c>
      <c r="AL62">
        <f t="shared" si="40"/>
        <v>-5403.5414174680518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-17.301698686765729</v>
      </c>
      <c r="AR62">
        <f t="shared" si="45"/>
        <v>-17.331827449449886</v>
      </c>
      <c r="AS62">
        <f t="shared" si="46"/>
        <v>3.9864702220031918E-2</v>
      </c>
      <c r="AT62">
        <f t="shared" si="47"/>
        <v>4.5124553997205968E-2</v>
      </c>
      <c r="AU62">
        <f t="shared" si="48"/>
        <v>-17.246838193232648</v>
      </c>
      <c r="AW62">
        <v>59</v>
      </c>
      <c r="AX62">
        <f>IF(Z62&gt;0, (R62*SUMPRODUCT(K62:$K$98, X62:$X$98)-K62*$AZ$3)/Z62, 0)</f>
        <v>501.82261863370752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500000</v>
      </c>
      <c r="S63">
        <f t="shared" si="32"/>
        <v>489.06671863005408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189.47875218623028</v>
      </c>
      <c r="AC63">
        <f t="shared" si="33"/>
        <v>177.16316913962976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-5778.9377436046279</v>
      </c>
      <c r="AI63">
        <f t="shared" si="38"/>
        <v>-5787.9939297235633</v>
      </c>
      <c r="AJ63">
        <f t="shared" si="39"/>
        <v>12.315583046600523</v>
      </c>
      <c r="AK63">
        <f t="shared" si="61"/>
        <v>13.263512653036122</v>
      </c>
      <c r="AL63">
        <f t="shared" si="40"/>
        <v>-5762.4148340239271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-16.468763672831354</v>
      </c>
      <c r="AR63">
        <f t="shared" si="45"/>
        <v>-16.494571908806034</v>
      </c>
      <c r="AS63">
        <f t="shared" si="46"/>
        <v>3.5096835385023784E-2</v>
      </c>
      <c r="AT63">
        <f t="shared" si="47"/>
        <v>3.7798236465896196E-2</v>
      </c>
      <c r="AU63">
        <f t="shared" si="48"/>
        <v>-16.421676836955115</v>
      </c>
      <c r="AW63">
        <v>60</v>
      </c>
      <c r="AX63">
        <f>IF(Z63&gt;0, (R63*SUMPRODUCT(K63:$K$98, X63:$X$98)-K63*$AZ$3)/Z63, 0)</f>
        <v>489.06671863005408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500000</v>
      </c>
      <c r="S64">
        <f t="shared" si="32"/>
        <v>476.73741900327627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177.16316913962976</v>
      </c>
      <c r="AC64">
        <f t="shared" si="33"/>
        <v>165.14629443123161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-6107.8154055781506</v>
      </c>
      <c r="AI64">
        <f t="shared" si="38"/>
        <v>-6116.4756390656175</v>
      </c>
      <c r="AJ64">
        <f t="shared" si="39"/>
        <v>12.016874708398149</v>
      </c>
      <c r="AK64">
        <f t="shared" si="61"/>
        <v>12.401421839774084</v>
      </c>
      <c r="AL64">
        <f t="shared" si="40"/>
        <v>-6092.0573425174452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-15.541068045992748</v>
      </c>
      <c r="AR64">
        <f t="shared" si="45"/>
        <v>-15.563103629746637</v>
      </c>
      <c r="AS64">
        <f t="shared" si="46"/>
        <v>3.0576409917828406E-2</v>
      </c>
      <c r="AT64">
        <f t="shared" si="47"/>
        <v>3.1554873204414753E-2</v>
      </c>
      <c r="AU64">
        <f t="shared" si="48"/>
        <v>-15.500972346624394</v>
      </c>
      <c r="AW64">
        <v>61</v>
      </c>
      <c r="AX64">
        <f>IF(Z64&gt;0, (R64*SUMPRODUCT(K64:$K$98, X64:$X$98)-K64*$AZ$3)/Z64, 0)</f>
        <v>476.73741900327627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500000</v>
      </c>
      <c r="S65">
        <f t="shared" si="32"/>
        <v>469.45742543260531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165.14629443123161</v>
      </c>
      <c r="AC65">
        <f t="shared" si="33"/>
        <v>153.58012724633994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-7900.679222419948</v>
      </c>
      <c r="AI65">
        <f t="shared" si="38"/>
        <v>-7908.8578196114195</v>
      </c>
      <c r="AJ65">
        <f t="shared" si="39"/>
        <v>11.566167184891668</v>
      </c>
      <c r="AK65">
        <f t="shared" si="61"/>
        <v>11.560240610186213</v>
      </c>
      <c r="AL65">
        <f t="shared" si="40"/>
        <v>-7885.7314118163413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-17.949045790966135</v>
      </c>
      <c r="AR65">
        <f t="shared" si="45"/>
        <v>-17.967626220744755</v>
      </c>
      <c r="AS65">
        <f t="shared" si="46"/>
        <v>2.6276432517152976E-2</v>
      </c>
      <c r="AT65">
        <f t="shared" si="47"/>
        <v>2.6262968312648897E-2</v>
      </c>
      <c r="AU65">
        <f t="shared" si="48"/>
        <v>-17.915086819914954</v>
      </c>
      <c r="AW65">
        <v>62</v>
      </c>
      <c r="AX65">
        <f>IF(Z65&gt;0, (R65*SUMPRODUCT(K65:$K$98, X65:$X$98)-K65*$AZ$3)/Z65, 0)</f>
        <v>469.45742543260531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500000</v>
      </c>
      <c r="S66">
        <f t="shared" si="32"/>
        <v>456.7067233112702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153.58012724633994</v>
      </c>
      <c r="AC66">
        <f t="shared" si="33"/>
        <v>139.18010008135693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-9562.6189926225943</v>
      </c>
      <c r="AI66">
        <f t="shared" si="38"/>
        <v>-9570.2376728925192</v>
      </c>
      <c r="AJ66">
        <f t="shared" si="39"/>
        <v>14.400027164983015</v>
      </c>
      <c r="AK66">
        <f t="shared" si="61"/>
        <v>10.750608907243796</v>
      </c>
      <c r="AL66">
        <f t="shared" si="40"/>
        <v>-9545.0870368202923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-19.397053602714163</v>
      </c>
      <c r="AR66">
        <f t="shared" si="45"/>
        <v>-19.412507522784772</v>
      </c>
      <c r="AS66">
        <f t="shared" si="46"/>
        <v>2.920937235031585E-2</v>
      </c>
      <c r="AT66">
        <f t="shared" si="47"/>
        <v>2.1806801818257306E-2</v>
      </c>
      <c r="AU66">
        <f t="shared" si="48"/>
        <v>-19.361491348616198</v>
      </c>
      <c r="AW66">
        <v>63</v>
      </c>
      <c r="AX66">
        <f>IF(Z66&gt;0, (R66*SUMPRODUCT(K66:$K$98, X66:$X$98)-K66*$AZ$3)/Z66, 0)</f>
        <v>456.7067233112702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500000</v>
      </c>
      <c r="S67">
        <f t="shared" ref="S67:S98" si="63">AX67</f>
        <v>439.78906159915073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139.18010008135693</v>
      </c>
      <c r="AC67">
        <f t="shared" ref="AC67:AC98" si="64">S67*Z67</f>
        <v>122.95181310898487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-11064.886218853891</v>
      </c>
      <c r="AI67">
        <f t="shared" ref="AI67:AI98" si="69">SUM(AE67:AH67)</f>
        <v>-11071.875468010176</v>
      </c>
      <c r="AJ67">
        <f t="shared" ref="AJ67:AJ98" si="70">AB67-AC67</f>
        <v>16.228286972372061</v>
      </c>
      <c r="AK67">
        <f t="shared" si="61"/>
        <v>9.7426070056949854</v>
      </c>
      <c r="AL67">
        <f t="shared" ref="AL67:AL98" si="71">SUM(AI67:AK67)</f>
        <v>-11045.904574032109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-20.039544387502037</v>
      </c>
      <c r="AR67">
        <f t="shared" ref="AR67:AR98" si="76">AI67*$K67</f>
        <v>-20.052202571773648</v>
      </c>
      <c r="AS67">
        <f t="shared" ref="AS67:AS98" si="77">AJ67*$K67</f>
        <v>2.9390946339948553E-2</v>
      </c>
      <c r="AT67">
        <f t="shared" ref="AT67:AT98" si="78">AK67*$K67</f>
        <v>1.7644772994406425E-2</v>
      </c>
      <c r="AU67">
        <f t="shared" ref="AU67:AU98" si="79">AL67*$K67</f>
        <v>-20.005166852439295</v>
      </c>
      <c r="AW67">
        <v>64</v>
      </c>
      <c r="AX67">
        <f>IF(Z67&gt;0, (R67*SUMPRODUCT(K67:$K$98, X67:$X$98)-K67*$AZ$3)/Z67, 0)</f>
        <v>439.78906159915073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500000</v>
      </c>
      <c r="S68">
        <f t="shared" si="63"/>
        <v>419.44902936740056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122.95181310898487</v>
      </c>
      <c r="AC68">
        <f t="shared" si="64"/>
        <v>105.74152464143111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-12339.011546575006</v>
      </c>
      <c r="AI68">
        <f t="shared" si="69"/>
        <v>-12345.313952662398</v>
      </c>
      <c r="AJ68">
        <f t="shared" si="70"/>
        <v>17.210288467553752</v>
      </c>
      <c r="AK68">
        <f t="shared" si="61"/>
        <v>8.6066269176289421</v>
      </c>
      <c r="AL68">
        <f t="shared" si="71"/>
        <v>-12319.497037277217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-19.952771953445726</v>
      </c>
      <c r="AR68">
        <f t="shared" si="76"/>
        <v>-19.962963245588139</v>
      </c>
      <c r="AS68">
        <f t="shared" si="77"/>
        <v>2.7829859770366616E-2</v>
      </c>
      <c r="AT68">
        <f t="shared" si="78"/>
        <v>1.391732745590181E-2</v>
      </c>
      <c r="AU68">
        <f t="shared" si="79"/>
        <v>-19.921216058361871</v>
      </c>
      <c r="AW68">
        <v>65</v>
      </c>
      <c r="AX68">
        <f>IF(Z68&gt;0, (R68*SUMPRODUCT(K68:$K$98, X68:$X$98)-K68*$AZ$3)/Z68, 0)</f>
        <v>419.44902936740056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500000</v>
      </c>
      <c r="S69">
        <f t="shared" si="63"/>
        <v>395.31668219257699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105.74152464143111</v>
      </c>
      <c r="AC69">
        <f t="shared" si="64"/>
        <v>88.314874045082064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-13086.21478321902</v>
      </c>
      <c r="AI69">
        <f t="shared" si="69"/>
        <v>-13091.799854506378</v>
      </c>
      <c r="AJ69">
        <f t="shared" si="70"/>
        <v>17.426650596349049</v>
      </c>
      <c r="AK69">
        <f t="shared" si="61"/>
        <v>7.4019067249001784</v>
      </c>
      <c r="AL69">
        <f t="shared" si="71"/>
        <v>-13066.971297185128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-18.893781546743313</v>
      </c>
      <c r="AR69">
        <f t="shared" si="76"/>
        <v>-18.90184523197043</v>
      </c>
      <c r="AS69">
        <f t="shared" si="77"/>
        <v>2.516047114564101E-2</v>
      </c>
      <c r="AT69">
        <f t="shared" si="78"/>
        <v>1.0686818992835844E-2</v>
      </c>
      <c r="AU69">
        <f t="shared" si="79"/>
        <v>-18.865997941831953</v>
      </c>
      <c r="AW69">
        <v>66</v>
      </c>
      <c r="AX69">
        <f>IF(Z69&gt;0, (R69*SUMPRODUCT(K69:$K$98, X69:$X$98)-K69*$AZ$3)/Z69, 0)</f>
        <v>395.31668219257699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500000</v>
      </c>
      <c r="S70">
        <f t="shared" si="63"/>
        <v>369.04049101594768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88.314874045082064</v>
      </c>
      <c r="AC70">
        <f t="shared" si="64"/>
        <v>71.676557995746478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-13472.360453720175</v>
      </c>
      <c r="AI70">
        <f t="shared" si="69"/>
        <v>-13477.216056271973</v>
      </c>
      <c r="AJ70">
        <f t="shared" si="70"/>
        <v>16.638316049335586</v>
      </c>
      <c r="AK70">
        <f t="shared" si="61"/>
        <v>6.1820411831557447</v>
      </c>
      <c r="AL70">
        <f t="shared" si="71"/>
        <v>-13454.395699039482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-17.367228439310509</v>
      </c>
      <c r="AR70">
        <f t="shared" si="76"/>
        <v>-17.373487799651798</v>
      </c>
      <c r="AS70">
        <f t="shared" si="77"/>
        <v>2.1448463813515724E-2</v>
      </c>
      <c r="AT70">
        <f t="shared" si="78"/>
        <v>7.9692732255722959E-3</v>
      </c>
      <c r="AU70">
        <f t="shared" si="79"/>
        <v>-17.344070062612708</v>
      </c>
      <c r="AW70">
        <v>67</v>
      </c>
      <c r="AX70">
        <f>IF(Z70&gt;0, (R70*SUMPRODUCT(K70:$K$98, X70:$X$98)-K70*$AZ$3)/Z70, 0)</f>
        <v>369.04049101594768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500000</v>
      </c>
      <c r="S71">
        <f t="shared" si="63"/>
        <v>340.44614236398695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71.676557995746478</v>
      </c>
      <c r="AC71">
        <f t="shared" si="64"/>
        <v>56.323138036264304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-13421.329643689907</v>
      </c>
      <c r="AI71">
        <f t="shared" si="69"/>
        <v>-13425.465623734002</v>
      </c>
      <c r="AJ71">
        <f t="shared" si="70"/>
        <v>15.353419959482174</v>
      </c>
      <c r="AK71">
        <f t="shared" si="61"/>
        <v>5.0173590597022537</v>
      </c>
      <c r="AL71">
        <f t="shared" si="71"/>
        <v>-13405.094844714818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-15.447718383577698</v>
      </c>
      <c r="AR71">
        <f t="shared" si="76"/>
        <v>-15.452478825103052</v>
      </c>
      <c r="AS71">
        <f t="shared" si="77"/>
        <v>1.7671520933873378E-2</v>
      </c>
      <c r="AT71">
        <f t="shared" si="78"/>
        <v>5.7748935344876752E-3</v>
      </c>
      <c r="AU71">
        <f t="shared" si="79"/>
        <v>-15.42903241063469</v>
      </c>
      <c r="AW71">
        <v>68</v>
      </c>
      <c r="AX71">
        <f>IF(Z71&gt;0, (R71*SUMPRODUCT(K71:$K$98, X71:$X$98)-K71*$AZ$3)/Z71, 0)</f>
        <v>340.44614236398695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500000</v>
      </c>
      <c r="S72">
        <f t="shared" si="63"/>
        <v>309.42329191487977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56.323138036264304</v>
      </c>
      <c r="AC72">
        <f t="shared" si="64"/>
        <v>42.673462938247617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-12935.955805915039</v>
      </c>
      <c r="AI72">
        <f t="shared" si="69"/>
        <v>-12939.403628368396</v>
      </c>
      <c r="AJ72">
        <f t="shared" si="70"/>
        <v>13.649675098016687</v>
      </c>
      <c r="AK72">
        <f t="shared" ref="AK72:AK98" si="92">G72*SUM(AB72:AB72, AE72:AF72)</f>
        <v>3.9426196625385015</v>
      </c>
      <c r="AL72">
        <f t="shared" si="71"/>
        <v>-12921.81133360784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-13.293804899771567</v>
      </c>
      <c r="AR72">
        <f t="shared" si="76"/>
        <v>-13.297348099803452</v>
      </c>
      <c r="AS72">
        <f t="shared" si="77"/>
        <v>1.4027267905115472E-2</v>
      </c>
      <c r="AT72">
        <f t="shared" si="78"/>
        <v>4.051684883139766E-3</v>
      </c>
      <c r="AU72">
        <f t="shared" si="79"/>
        <v>-13.279269147015198</v>
      </c>
      <c r="AW72">
        <v>69</v>
      </c>
      <c r="AX72">
        <f>IF(Z72&gt;0, (R72*SUMPRODUCT(K72:$K$98, X72:$X$98)-K72*$AZ$3)/Z72, 0)</f>
        <v>309.42329191487977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500000</v>
      </c>
      <c r="S73">
        <f t="shared" si="63"/>
        <v>275.97101431993133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42.673462938247617</v>
      </c>
      <c r="AC73">
        <f t="shared" si="64"/>
        <v>30.985053829155532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-12128.64501262157</v>
      </c>
      <c r="AI73">
        <f t="shared" si="69"/>
        <v>-12131.451924599764</v>
      </c>
      <c r="AJ73">
        <f t="shared" si="70"/>
        <v>11.688409109092085</v>
      </c>
      <c r="AK73">
        <f t="shared" si="92"/>
        <v>2.9871424056773335</v>
      </c>
      <c r="AL73">
        <f t="shared" si="71"/>
        <v>-12116.776373084993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-11.128715499007798</v>
      </c>
      <c r="AR73">
        <f t="shared" si="76"/>
        <v>-11.131290998975318</v>
      </c>
      <c r="AS73">
        <f t="shared" si="77"/>
        <v>1.0724774241123681E-2</v>
      </c>
      <c r="AT73">
        <f t="shared" si="78"/>
        <v>2.7408715444479314E-3</v>
      </c>
      <c r="AU73">
        <f t="shared" si="79"/>
        <v>-11.117825353189746</v>
      </c>
      <c r="AW73">
        <v>70</v>
      </c>
      <c r="AX73">
        <f>IF(Z73&gt;0, (R73*SUMPRODUCT(K73:$K$98, X73:$X$98)-K73*$AZ$3)/Z73, 0)</f>
        <v>275.97101431993133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500000</v>
      </c>
      <c r="S74">
        <f t="shared" si="63"/>
        <v>238.79890413548713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30.985053829155532</v>
      </c>
      <c r="AC74">
        <f t="shared" si="64"/>
        <v>21.289727428968693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-11000.17138727941</v>
      </c>
      <c r="AI74">
        <f t="shared" si="69"/>
        <v>-11002.400221568458</v>
      </c>
      <c r="AJ74">
        <f t="shared" si="70"/>
        <v>9.6953264001868398</v>
      </c>
      <c r="AK74">
        <f t="shared" si="92"/>
        <v>2.1689537680408875</v>
      </c>
      <c r="AL74">
        <f t="shared" si="71"/>
        <v>-10990.535941400229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-9.0118547633342896</v>
      </c>
      <c r="AR74">
        <f t="shared" si="76"/>
        <v>-9.0136807286031271</v>
      </c>
      <c r="AS74">
        <f t="shared" si="77"/>
        <v>7.9428647359660581E-3</v>
      </c>
      <c r="AT74">
        <f t="shared" si="78"/>
        <v>1.7769083460439942E-3</v>
      </c>
      <c r="AU74">
        <f t="shared" si="79"/>
        <v>-9.0039609555211157</v>
      </c>
      <c r="AW74">
        <v>71</v>
      </c>
      <c r="AX74">
        <f>IF(Z74&gt;0, (R74*SUMPRODUCT(K74:$K$98, X74:$X$98)-K74*$AZ$3)/Z74, 0)</f>
        <v>238.79890413548713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500000</v>
      </c>
      <c r="S75">
        <f t="shared" si="63"/>
        <v>196.77832909523519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21.289727428968693</v>
      </c>
      <c r="AC75">
        <f t="shared" si="64"/>
        <v>13.557684361010264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-9681.7892264292786</v>
      </c>
      <c r="AI75">
        <f t="shared" si="69"/>
        <v>-9683.5116829141152</v>
      </c>
      <c r="AJ75">
        <f t="shared" si="70"/>
        <v>7.7320430679584291</v>
      </c>
      <c r="AK75">
        <f t="shared" si="92"/>
        <v>1.4902809200278087</v>
      </c>
      <c r="AL75">
        <f t="shared" si="71"/>
        <v>-9674.2893589261275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-7.0819414734213773</v>
      </c>
      <c r="AR75">
        <f t="shared" si="76"/>
        <v>-7.0832013992192691</v>
      </c>
      <c r="AS75">
        <f t="shared" si="77"/>
        <v>5.6557600249938726E-3</v>
      </c>
      <c r="AT75">
        <f t="shared" si="78"/>
        <v>1.0900962629699733E-3</v>
      </c>
      <c r="AU75">
        <f t="shared" si="79"/>
        <v>-7.0764555429313036</v>
      </c>
      <c r="AW75">
        <v>72</v>
      </c>
      <c r="AX75">
        <f>IF(Z75&gt;0, (R75*SUMPRODUCT(K75:$K$98, X75:$X$98)-K75*$AZ$3)/Z75, 0)</f>
        <v>196.77832909523519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500000</v>
      </c>
      <c r="S76">
        <f t="shared" si="63"/>
        <v>147.37166742645732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13.557684361010264</v>
      </c>
      <c r="AC76">
        <f t="shared" si="64"/>
        <v>7.6184319013173303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-8256.9567036769531</v>
      </c>
      <c r="AI76">
        <f t="shared" si="69"/>
        <v>-8258.2490877617565</v>
      </c>
      <c r="AJ76">
        <f t="shared" si="70"/>
        <v>5.9392524596929333</v>
      </c>
      <c r="AK76">
        <f t="shared" si="92"/>
        <v>0.94903790527071852</v>
      </c>
      <c r="AL76">
        <f t="shared" si="71"/>
        <v>-8251.3607973967919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-5.3926060451930233</v>
      </c>
      <c r="AR76">
        <f t="shared" si="76"/>
        <v>-5.3934500993013996</v>
      </c>
      <c r="AS76">
        <f t="shared" si="77"/>
        <v>3.8789168779103625E-3</v>
      </c>
      <c r="AT76">
        <f t="shared" si="78"/>
        <v>6.1981523323250179E-4</v>
      </c>
      <c r="AU76">
        <f t="shared" si="79"/>
        <v>-5.3889513671902556</v>
      </c>
      <c r="AW76">
        <v>73</v>
      </c>
      <c r="AX76">
        <f>IF(Z76&gt;0, (R76*SUMPRODUCT(K76:$K$98, X76:$X$98)-K76*$AZ$3)/Z76, 0)</f>
        <v>147.37166742645732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500000</v>
      </c>
      <c r="S77">
        <f t="shared" si="63"/>
        <v>86.323718655505246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7.6184319013173303</v>
      </c>
      <c r="AC77">
        <f t="shared" si="64"/>
        <v>3.2460839040961376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-6787.3972493326255</v>
      </c>
      <c r="AI77">
        <f t="shared" si="69"/>
        <v>-6788.3373397141149</v>
      </c>
      <c r="AJ77">
        <f t="shared" si="70"/>
        <v>4.3723479972211923</v>
      </c>
      <c r="AK77">
        <f t="shared" si="92"/>
        <v>0.53329023309221313</v>
      </c>
      <c r="AL77">
        <f t="shared" si="71"/>
        <v>-6783.4317014838016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-3.9578919362257143</v>
      </c>
      <c r="AR77">
        <f t="shared" si="76"/>
        <v>-3.9584401251711285</v>
      </c>
      <c r="AS77">
        <f t="shared" si="77"/>
        <v>2.5496195735818998E-3</v>
      </c>
      <c r="AT77">
        <f t="shared" si="78"/>
        <v>3.1097415337390754E-4</v>
      </c>
      <c r="AU77">
        <f t="shared" si="79"/>
        <v>-3.9555795314441728</v>
      </c>
      <c r="AW77">
        <v>74</v>
      </c>
      <c r="AX77">
        <f>IF(Z77&gt;0, (R77*SUMPRODUCT(K77:$K$98, X77:$X$98)-K77*$AZ$3)/Z77, 0)</f>
        <v>86.323718655505246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500000</v>
      </c>
      <c r="S78">
        <f t="shared" si="63"/>
        <v>7.5279450457383899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3.2460839040961376</v>
      </c>
      <c r="AC78">
        <f t="shared" si="64"/>
        <v>0.19913665355955423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-5387.2946501828474</v>
      </c>
      <c r="AI78">
        <f t="shared" si="69"/>
        <v>-5387.9559749280124</v>
      </c>
      <c r="AJ78">
        <f t="shared" si="70"/>
        <v>3.0469472505365833</v>
      </c>
      <c r="AK78">
        <f t="shared" si="92"/>
        <v>0.22722587328672966</v>
      </c>
      <c r="AL78">
        <f t="shared" si="71"/>
        <v>-5384.6818018041895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-2.804874091165162</v>
      </c>
      <c r="AR78">
        <f t="shared" si="76"/>
        <v>-2.805218407331997</v>
      </c>
      <c r="AS78">
        <f t="shared" si="77"/>
        <v>1.5863812832080612E-3</v>
      </c>
      <c r="AT78">
        <f t="shared" si="78"/>
        <v>1.1830427073497725E-4</v>
      </c>
      <c r="AU78">
        <f t="shared" si="79"/>
        <v>-2.8035137217780539</v>
      </c>
      <c r="AW78">
        <v>75</v>
      </c>
      <c r="AX78">
        <f>IF(Z78&gt;0, (R78*SUMPRODUCT(K78:$K$98, X78:$X$98)-K78*$AZ$3)/Z78, 0)</f>
        <v>7.5279450457383899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500000</v>
      </c>
      <c r="S79">
        <f t="shared" si="63"/>
        <v>-99.736207572869262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0.19913665355955423</v>
      </c>
      <c r="AC79">
        <f t="shared" si="64"/>
        <v>-1.7923939682403089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-4108.5565871958697</v>
      </c>
      <c r="AI79">
        <f t="shared" si="69"/>
        <v>-4109.0058708642237</v>
      </c>
      <c r="AJ79">
        <f t="shared" si="70"/>
        <v>1.9915306217998632</v>
      </c>
      <c r="AK79">
        <f t="shared" si="92"/>
        <v>1.3939565749168797E-2</v>
      </c>
      <c r="AL79">
        <f t="shared" si="71"/>
        <v>-4107.0004006766749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-1.9099143500400595</v>
      </c>
      <c r="AR79">
        <f t="shared" si="76"/>
        <v>-1.9101232052200277</v>
      </c>
      <c r="AS79">
        <f t="shared" si="77"/>
        <v>9.2578812835964657E-4</v>
      </c>
      <c r="AT79">
        <f t="shared" si="78"/>
        <v>6.4799829557258495E-6</v>
      </c>
      <c r="AU79">
        <f t="shared" si="79"/>
        <v>-1.9091909371087123</v>
      </c>
      <c r="AW79">
        <v>76</v>
      </c>
      <c r="AX79">
        <f>IF(Z79&gt;0, (R79*SUMPRODUCT(K79:$K$98, X79:$X$98)-K79*$AZ$3)/Z79, 0)</f>
        <v>-99.736207572869262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500000</v>
      </c>
      <c r="S80">
        <f t="shared" si="63"/>
        <v>-252.57308204021155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-1.7923939682403089</v>
      </c>
      <c r="AC80">
        <f t="shared" si="64"/>
        <v>-2.9761087920613534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-3004.2371190248341</v>
      </c>
      <c r="AI80">
        <f t="shared" si="69"/>
        <v>-3004.5316980005528</v>
      </c>
      <c r="AJ80">
        <f t="shared" si="70"/>
        <v>1.1837148238210444</v>
      </c>
      <c r="AK80">
        <f t="shared" si="92"/>
        <v>-0.12546757777682163</v>
      </c>
      <c r="AL80">
        <f t="shared" si="71"/>
        <v>-3003.4734507545086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-1.2469263541774884</v>
      </c>
      <c r="AR80">
        <f t="shared" si="76"/>
        <v>-1.2470486209206442</v>
      </c>
      <c r="AS80">
        <f t="shared" si="77"/>
        <v>4.9130782663790859E-4</v>
      </c>
      <c r="AT80">
        <f t="shared" si="78"/>
        <v>-5.2076058954865547E-5</v>
      </c>
      <c r="AU80">
        <f t="shared" si="79"/>
        <v>-1.246609389152961</v>
      </c>
      <c r="AW80">
        <v>77</v>
      </c>
      <c r="AX80">
        <f>IF(Z80&gt;0, (R80*SUMPRODUCT(K80:$K$98, X80:$X$98)-K80*$AZ$3)/Z80, 0)</f>
        <v>-252.57308204021155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500000</v>
      </c>
      <c r="S81">
        <f t="shared" si="63"/>
        <v>-480.47672719369302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-2.9761087920613534</v>
      </c>
      <c r="AC81">
        <f t="shared" si="64"/>
        <v>-3.5746427121147217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-2112.7720888988101</v>
      </c>
      <c r="AI81">
        <f t="shared" si="69"/>
        <v>-2112.9580834803269</v>
      </c>
      <c r="AJ81">
        <f t="shared" si="70"/>
        <v>0.59853392005336836</v>
      </c>
      <c r="AK81">
        <f t="shared" si="92"/>
        <v>-0.20832761544429476</v>
      </c>
      <c r="AL81">
        <f t="shared" si="71"/>
        <v>-2112.567877175718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-0.78296297316431385</v>
      </c>
      <c r="AR81">
        <f t="shared" si="76"/>
        <v>-0.7830319000832664</v>
      </c>
      <c r="AS81">
        <f t="shared" si="77"/>
        <v>2.2180806914622286E-4</v>
      </c>
      <c r="AT81">
        <f t="shared" si="78"/>
        <v>-7.7203220374570669E-5</v>
      </c>
      <c r="AU81">
        <f t="shared" si="79"/>
        <v>-0.78288729523449485</v>
      </c>
      <c r="AW81">
        <v>78</v>
      </c>
      <c r="AX81">
        <f>IF(Z81&gt;0, (R81*SUMPRODUCT(K81:$K$98, X81:$X$98)-K81*$AZ$3)/Z81, 0)</f>
        <v>-480.47672719369302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500000</v>
      </c>
      <c r="S82">
        <f t="shared" si="63"/>
        <v>-837.16423627008692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-3.5746427121147217</v>
      </c>
      <c r="AC82">
        <f t="shared" si="64"/>
        <v>-3.7786838690967843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-1425.8572536824586</v>
      </c>
      <c r="AI82">
        <f t="shared" si="69"/>
        <v>-1425.970095455476</v>
      </c>
      <c r="AJ82">
        <f t="shared" si="70"/>
        <v>0.2040411569820626</v>
      </c>
      <c r="AK82">
        <f t="shared" si="92"/>
        <v>-0.25022498984803054</v>
      </c>
      <c r="AL82">
        <f t="shared" si="71"/>
        <v>-1426.0162792883418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-0.47178768481677552</v>
      </c>
      <c r="AR82">
        <f t="shared" si="76"/>
        <v>-0.47182502190553738</v>
      </c>
      <c r="AS82">
        <f t="shared" si="77"/>
        <v>6.7513143276642316E-5</v>
      </c>
      <c r="AT82">
        <f t="shared" si="78"/>
        <v>-8.2794451084648442E-5</v>
      </c>
      <c r="AU82">
        <f t="shared" si="79"/>
        <v>-0.47184030321334536</v>
      </c>
      <c r="AW82">
        <v>79</v>
      </c>
      <c r="AX82">
        <f>IF(Z82&gt;0, (R82*SUMPRODUCT(K82:$K$98, X82:$X$98)-K82*$AZ$3)/Z82, 0)</f>
        <v>-837.16423627008692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500000</v>
      </c>
      <c r="S83">
        <f t="shared" si="63"/>
        <v>-1421.9125325994689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-3.7786838690967843</v>
      </c>
      <c r="AC83">
        <f t="shared" si="64"/>
        <v>-3.7335770751794071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-921.39553678888979</v>
      </c>
      <c r="AI83">
        <f t="shared" si="69"/>
        <v>-921.46118036733753</v>
      </c>
      <c r="AJ83">
        <f t="shared" si="70"/>
        <v>-4.5106793917377264E-2</v>
      </c>
      <c r="AK83">
        <f t="shared" si="92"/>
        <v>-0.26450787083677491</v>
      </c>
      <c r="AL83">
        <f t="shared" si="71"/>
        <v>-921.77079503209166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-0.27220658833951605</v>
      </c>
      <c r="AR83">
        <f t="shared" si="76"/>
        <v>-0.27222598132962961</v>
      </c>
      <c r="AS83">
        <f t="shared" si="77"/>
        <v>-1.3325836725857854E-5</v>
      </c>
      <c r="AT83">
        <f t="shared" si="78"/>
        <v>-7.8143188494654808E-5</v>
      </c>
      <c r="AU83">
        <f t="shared" si="79"/>
        <v>-0.27231745035485011</v>
      </c>
      <c r="AW83">
        <v>80</v>
      </c>
      <c r="AX83">
        <f>IF(Z83&gt;0, (R83*SUMPRODUCT(K83:$K$98, X83:$X$98)-K83*$AZ$3)/Z83, 0)</f>
        <v>-1421.9125325994689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500000</v>
      </c>
      <c r="S84">
        <f t="shared" si="63"/>
        <v>-2424.8451568443634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-3.7335770751794071</v>
      </c>
      <c r="AC84">
        <f t="shared" si="64"/>
        <v>-3.5442707360777157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-568.91871670628996</v>
      </c>
      <c r="AI84">
        <f t="shared" si="69"/>
        <v>-568.95525791311786</v>
      </c>
      <c r="AJ84">
        <f t="shared" si="70"/>
        <v>-0.18930633910169137</v>
      </c>
      <c r="AK84">
        <f t="shared" si="92"/>
        <v>-0.26135039526255854</v>
      </c>
      <c r="AL84">
        <f t="shared" si="71"/>
        <v>-569.40591464748206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-0.15006683644326482</v>
      </c>
      <c r="AR84">
        <f t="shared" si="76"/>
        <v>-0.15007647511948949</v>
      </c>
      <c r="AS84">
        <f t="shared" si="77"/>
        <v>-4.9934380067711806E-5</v>
      </c>
      <c r="AT84">
        <f t="shared" si="78"/>
        <v>-6.8937839217718546E-5</v>
      </c>
      <c r="AU84">
        <f t="shared" si="79"/>
        <v>-0.1501953473387749</v>
      </c>
      <c r="AW84">
        <v>81</v>
      </c>
      <c r="AX84">
        <f>IF(Z84&gt;0, (R84*SUMPRODUCT(K84:$K$98, X84:$X$98)-K84*$AZ$3)/Z84, 0)</f>
        <v>-2424.8451568443634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500000</v>
      </c>
      <c r="S85">
        <f t="shared" si="63"/>
        <v>-4225.3570000348682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-3.5442707360777157</v>
      </c>
      <c r="AC85">
        <f t="shared" si="64"/>
        <v>-3.2822724587341883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-335.11410349731995</v>
      </c>
      <c r="AI85">
        <f t="shared" si="69"/>
        <v>-335.13352358690474</v>
      </c>
      <c r="AJ85">
        <f t="shared" si="70"/>
        <v>-0.26199827734352743</v>
      </c>
      <c r="AK85">
        <f t="shared" si="92"/>
        <v>-0.24809895152544012</v>
      </c>
      <c r="AL85">
        <f t="shared" si="71"/>
        <v>-335.64362081577372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-7.8924018309101091E-2</v>
      </c>
      <c r="AR85">
        <f t="shared" si="76"/>
        <v>-7.8928592009491372E-2</v>
      </c>
      <c r="AS85">
        <f t="shared" si="77"/>
        <v>-6.1704227372748793E-5</v>
      </c>
      <c r="AT85">
        <f t="shared" si="78"/>
        <v>-5.8430743404445277E-5</v>
      </c>
      <c r="AU85">
        <f t="shared" si="79"/>
        <v>-7.904872698026856E-2</v>
      </c>
      <c r="AW85">
        <v>82</v>
      </c>
      <c r="AX85">
        <f>IF(Z85&gt;0, (R85*SUMPRODUCT(K85:$K$98, X85:$X$98)-K85*$AZ$3)/Z85, 0)</f>
        <v>-4225.3570000348682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500000</v>
      </c>
      <c r="S86">
        <f t="shared" si="63"/>
        <v>-7614.1566017617024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-3.2822724587341883</v>
      </c>
      <c r="AC86">
        <f t="shared" si="64"/>
        <v>-2.9932811968765107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-187.9575141575109</v>
      </c>
      <c r="AI86">
        <f t="shared" si="69"/>
        <v>-187.96734217049195</v>
      </c>
      <c r="AJ86">
        <f t="shared" si="70"/>
        <v>-0.28899126185767754</v>
      </c>
      <c r="AK86">
        <f t="shared" si="92"/>
        <v>-0.22975907211139321</v>
      </c>
      <c r="AL86">
        <f t="shared" si="71"/>
        <v>-188.48609250446103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-3.9523750838802926E-2</v>
      </c>
      <c r="AR86">
        <f t="shared" si="76"/>
        <v>-3.9525817475713106E-2</v>
      </c>
      <c r="AS86">
        <f t="shared" si="77"/>
        <v>-6.0769151366208725E-5</v>
      </c>
      <c r="AT86">
        <f t="shared" si="78"/>
        <v>-4.8313792400315052E-5</v>
      </c>
      <c r="AU86">
        <f t="shared" si="79"/>
        <v>-3.9634900419479632E-2</v>
      </c>
      <c r="AW86">
        <v>83</v>
      </c>
      <c r="AX86">
        <f>IF(Z86&gt;0, (R86*SUMPRODUCT(K86:$K$98, X86:$X$98)-K86*$AZ$3)/Z86, 0)</f>
        <v>-7614.1566017617024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500000</v>
      </c>
      <c r="S87">
        <f t="shared" si="63"/>
        <v>-14311.848556324005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-2.9932811968765107</v>
      </c>
      <c r="AC87">
        <f t="shared" si="64"/>
        <v>-2.7043091618521187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-100.11667428183576</v>
      </c>
      <c r="AI87">
        <f t="shared" si="69"/>
        <v>-100.12139818097292</v>
      </c>
      <c r="AJ87">
        <f t="shared" si="70"/>
        <v>-0.28897203502439206</v>
      </c>
      <c r="AK87">
        <f t="shared" si="92"/>
        <v>-0.20952968378135578</v>
      </c>
      <c r="AL87">
        <f t="shared" si="71"/>
        <v>-100.61989989977866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-1.8796926884464025E-2</v>
      </c>
      <c r="AR87">
        <f t="shared" si="76"/>
        <v>-1.8797813797531478E-2</v>
      </c>
      <c r="AS87">
        <f t="shared" si="77"/>
        <v>-5.425456102064876E-5</v>
      </c>
      <c r="AT87">
        <f t="shared" si="78"/>
        <v>-3.9339242682750391E-5</v>
      </c>
      <c r="AU87">
        <f t="shared" si="79"/>
        <v>-1.8891407601234877E-2</v>
      </c>
      <c r="AW87">
        <v>84</v>
      </c>
      <c r="AX87">
        <f>IF(Z87&gt;0, (R87*SUMPRODUCT(K87:$K$98, X87:$X$98)-K87*$AZ$3)/Z87, 0)</f>
        <v>-14311.848556324005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500000</v>
      </c>
      <c r="S88">
        <f t="shared" si="63"/>
        <v>-28239.990160409958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-2.7043091618521187</v>
      </c>
      <c r="AC88">
        <f t="shared" si="64"/>
        <v>-2.4298062799301583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-50.512538493886666</v>
      </c>
      <c r="AI88">
        <f t="shared" si="69"/>
        <v>-50.514689527107755</v>
      </c>
      <c r="AJ88">
        <f t="shared" si="70"/>
        <v>-0.27450288192196037</v>
      </c>
      <c r="AK88">
        <f t="shared" si="92"/>
        <v>-0.18930164132964833</v>
      </c>
      <c r="AL88">
        <f t="shared" si="71"/>
        <v>-50.978494050359366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-8.4676248596694901E-3</v>
      </c>
      <c r="AR88">
        <f t="shared" si="76"/>
        <v>-8.4679854462272018E-3</v>
      </c>
      <c r="AS88">
        <f t="shared" si="77"/>
        <v>-4.6016048615228902E-5</v>
      </c>
      <c r="AT88">
        <f t="shared" si="78"/>
        <v>-3.1733413760093735E-5</v>
      </c>
      <c r="AU88">
        <f t="shared" si="79"/>
        <v>-8.5457349086025258E-3</v>
      </c>
      <c r="AW88">
        <v>85</v>
      </c>
      <c r="AX88">
        <f>IF(Z88&gt;0, (R88*SUMPRODUCT(K88:$K$98, X88:$X$98)-K88*$AZ$3)/Z88, 0)</f>
        <v>-28239.990160409958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500000</v>
      </c>
      <c r="S89">
        <f t="shared" si="63"/>
        <v>-59381.407018550301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-2.4298062799301583</v>
      </c>
      <c r="AC89">
        <f t="shared" si="64"/>
        <v>-2.1763990754983777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-24.264864087775756</v>
      </c>
      <c r="AI89">
        <f t="shared" si="69"/>
        <v>-24.265780367460245</v>
      </c>
      <c r="AJ89">
        <f t="shared" si="70"/>
        <v>-0.25340720443178055</v>
      </c>
      <c r="AK89">
        <f t="shared" si="92"/>
        <v>-0.17008643959511111</v>
      </c>
      <c r="AL89">
        <f t="shared" si="71"/>
        <v>-24.689274011487136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-3.6318027678382781E-3</v>
      </c>
      <c r="AR89">
        <f t="shared" si="76"/>
        <v>-3.6319399104607223E-3</v>
      </c>
      <c r="AS89">
        <f t="shared" si="77"/>
        <v>-3.792829760415373E-5</v>
      </c>
      <c r="AT89">
        <f t="shared" si="78"/>
        <v>-2.5457402104489022E-5</v>
      </c>
      <c r="AU89">
        <f t="shared" si="79"/>
        <v>-3.6953256101693649E-3</v>
      </c>
      <c r="AW89">
        <v>86</v>
      </c>
      <c r="AX89">
        <f>IF(Z89&gt;0, (R89*SUMPRODUCT(K89:$K$98, X89:$X$98)-K89*$AZ$3)/Z89, 0)</f>
        <v>-59381.407018550301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500000</v>
      </c>
      <c r="S90">
        <f t="shared" si="63"/>
        <v>-133839.18033062012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-2.1763990754983777</v>
      </c>
      <c r="AC90">
        <f t="shared" si="64"/>
        <v>-1.9462140663988496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-10.871619038107818</v>
      </c>
      <c r="AI90">
        <f t="shared" si="69"/>
        <v>-10.871982574043557</v>
      </c>
      <c r="AJ90">
        <f t="shared" si="70"/>
        <v>-0.2301850090995281</v>
      </c>
      <c r="AK90">
        <f t="shared" si="92"/>
        <v>-0.15234793528488647</v>
      </c>
      <c r="AL90">
        <f t="shared" si="71"/>
        <v>-11.254515518427972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-1.4528493887681494E-3</v>
      </c>
      <c r="AR90">
        <f t="shared" si="76"/>
        <v>-1.4528979705810499E-3</v>
      </c>
      <c r="AS90">
        <f t="shared" si="77"/>
        <v>-3.0761209402352838E-5</v>
      </c>
      <c r="AT90">
        <f t="shared" si="78"/>
        <v>-2.0359304707319878E-5</v>
      </c>
      <c r="AU90">
        <f t="shared" si="79"/>
        <v>-1.5040184846907226E-3</v>
      </c>
      <c r="AW90">
        <v>87</v>
      </c>
      <c r="AX90">
        <f>IF(Z90&gt;0, (R90*SUMPRODUCT(K90:$K$98, X90:$X$98)-K90*$AZ$3)/Z90, 0)</f>
        <v>-133839.18033062012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500000</v>
      </c>
      <c r="S91">
        <f t="shared" si="63"/>
        <v>-325192.68977101782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-1.9462140663988496</v>
      </c>
      <c r="AC91">
        <f t="shared" si="64"/>
        <v>-1.7389019051917549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-4.5243630110832749</v>
      </c>
      <c r="AI91">
        <f t="shared" si="69"/>
        <v>-4.5244966935091018</v>
      </c>
      <c r="AJ91">
        <f t="shared" si="70"/>
        <v>-0.20731216120709473</v>
      </c>
      <c r="AK91">
        <f t="shared" si="92"/>
        <v>-0.1362349846479195</v>
      </c>
      <c r="AL91">
        <f t="shared" si="71"/>
        <v>-4.8680438393641161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-5.39840906283529E-4</v>
      </c>
      <c r="AR91">
        <f t="shared" si="76"/>
        <v>-5.3985685709068924E-4</v>
      </c>
      <c r="AS91">
        <f t="shared" si="77"/>
        <v>-2.473620810608629E-5</v>
      </c>
      <c r="AT91">
        <f t="shared" si="78"/>
        <v>-1.625537504388855E-5</v>
      </c>
      <c r="AU91">
        <f t="shared" si="79"/>
        <v>-5.8084844024066404E-4</v>
      </c>
      <c r="AW91">
        <v>88</v>
      </c>
      <c r="AX91">
        <f>IF(Z91&gt;0, (R91*SUMPRODUCT(K91:$K$98, X91:$X$98)-K91*$AZ$3)/Z91, 0)</f>
        <v>-325192.68977101782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500000</v>
      </c>
      <c r="S92">
        <f t="shared" si="63"/>
        <v>-856902.51526259072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-1.7389019051917549</v>
      </c>
      <c r="AC92">
        <f t="shared" si="64"/>
        <v>-1.5530444152088754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-1.7407153593218556</v>
      </c>
      <c r="AI92">
        <f t="shared" si="69"/>
        <v>-1.7407606691554582</v>
      </c>
      <c r="AJ92">
        <f t="shared" si="70"/>
        <v>-0.18585748998287954</v>
      </c>
      <c r="AK92">
        <f t="shared" si="92"/>
        <v>-0.12172313336342286</v>
      </c>
      <c r="AL92">
        <f t="shared" si="71"/>
        <v>-2.0483412925017608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-1.8544626275407943E-4</v>
      </c>
      <c r="AR92">
        <f t="shared" si="76"/>
        <v>-1.8545108981512799E-4</v>
      </c>
      <c r="AS92">
        <f t="shared" si="77"/>
        <v>-1.9800237148252763E-5</v>
      </c>
      <c r="AT92">
        <f t="shared" si="78"/>
        <v>-1.296771471112724E-5</v>
      </c>
      <c r="AU92">
        <f t="shared" si="79"/>
        <v>-2.1821904167450799E-4</v>
      </c>
      <c r="AW92">
        <v>89</v>
      </c>
      <c r="AX92">
        <f>IF(Z92&gt;0, (R92*SUMPRODUCT(K92:$K$98, X92:$X$98)-K92*$AZ$3)/Z92, 0)</f>
        <v>-856902.51526259072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500000</v>
      </c>
      <c r="S93">
        <f t="shared" si="63"/>
        <v>-2465042.1917689196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-1.5530444152088754</v>
      </c>
      <c r="AC93">
        <f t="shared" si="64"/>
        <v>-1.3868036731777338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-0.61584060054786771</v>
      </c>
      <c r="AI93">
        <f t="shared" si="69"/>
        <v>-0.61585466525310695</v>
      </c>
      <c r="AJ93">
        <f t="shared" si="70"/>
        <v>-0.16624074203114159</v>
      </c>
      <c r="AK93">
        <f t="shared" si="92"/>
        <v>-0.10871310906462128</v>
      </c>
      <c r="AL93">
        <f t="shared" si="71"/>
        <v>-0.89080851634886982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-5.8578819956034901E-5</v>
      </c>
      <c r="AR93">
        <f t="shared" si="76"/>
        <v>-5.8580157792213958E-5</v>
      </c>
      <c r="AS93">
        <f t="shared" si="77"/>
        <v>-1.5812836126972703E-5</v>
      </c>
      <c r="AT93">
        <f t="shared" si="78"/>
        <v>-1.0340801884597807E-5</v>
      </c>
      <c r="AU93">
        <f t="shared" si="79"/>
        <v>-8.4733795803784459E-5</v>
      </c>
      <c r="AW93">
        <v>90</v>
      </c>
      <c r="AX93">
        <f>IF(Z93&gt;0, (R93*SUMPRODUCT(K93:$K$98, X93:$X$98)-K93*$AZ$3)/Z93, 0)</f>
        <v>-2465042.1917689196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500000</v>
      </c>
      <c r="S94">
        <f t="shared" si="63"/>
        <v>-7804144.8815376936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-1.3868036731777338</v>
      </c>
      <c r="AC94">
        <f t="shared" si="64"/>
        <v>-1.2382674410209971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-0.19914720339749314</v>
      </c>
      <c r="AI94">
        <f t="shared" si="69"/>
        <v>-0.19915117009551009</v>
      </c>
      <c r="AJ94">
        <f t="shared" si="70"/>
        <v>-0.14853623215673672</v>
      </c>
      <c r="AK94">
        <f t="shared" si="92"/>
        <v>-9.7076257122441376E-2</v>
      </c>
      <c r="AL94">
        <f t="shared" si="71"/>
        <v>-0.4447636593746882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-1.6913305398854438E-5</v>
      </c>
      <c r="AR94">
        <f t="shared" si="76"/>
        <v>-1.6913642285207051E-5</v>
      </c>
      <c r="AS94">
        <f t="shared" si="77"/>
        <v>-1.2614983361065143E-5</v>
      </c>
      <c r="AT94">
        <f t="shared" si="78"/>
        <v>-8.2445565675979624E-6</v>
      </c>
      <c r="AU94">
        <f t="shared" si="79"/>
        <v>-3.7773182213870158E-5</v>
      </c>
      <c r="AW94">
        <v>91</v>
      </c>
      <c r="AX94">
        <f>IF(Z94&gt;0, (R94*SUMPRODUCT(K94:$K$98, X94:$X$98)-K94*$AZ$3)/Z94, 0)</f>
        <v>-7804144.8815376936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500000</v>
      </c>
      <c r="S95">
        <f t="shared" si="63"/>
        <v>-27470866.253190957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-1.2382674410209971</v>
      </c>
      <c r="AC95">
        <f t="shared" si="64"/>
        <v>-1.1056104159543489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-5.8417294340060946E-2</v>
      </c>
      <c r="AI95">
        <f t="shared" si="69"/>
        <v>-5.8418300506380715E-2</v>
      </c>
      <c r="AJ95">
        <f t="shared" si="70"/>
        <v>-0.13265702506664812</v>
      </c>
      <c r="AK95">
        <f t="shared" si="92"/>
        <v>-8.66787208714698E-2</v>
      </c>
      <c r="AL95">
        <f t="shared" si="71"/>
        <v>-0.27775404644449864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-4.4297344721294722E-6</v>
      </c>
      <c r="AR95">
        <f t="shared" si="76"/>
        <v>-4.4298107688782643E-6</v>
      </c>
      <c r="AS95">
        <f t="shared" si="77"/>
        <v>-1.0059271035168274E-5</v>
      </c>
      <c r="AT95">
        <f t="shared" si="78"/>
        <v>-6.5727747610030368E-6</v>
      </c>
      <c r="AU95">
        <f t="shared" si="79"/>
        <v>-2.1061856565049576E-5</v>
      </c>
      <c r="AW95">
        <v>92</v>
      </c>
      <c r="AX95">
        <f>IF(Z95&gt;0, (R95*SUMPRODUCT(K95:$K$98, X95:$X$98)-K95*$AZ$3)/Z95, 0)</f>
        <v>-27470866.253190957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500000</v>
      </c>
      <c r="S96">
        <f t="shared" si="63"/>
        <v>-108879356.88594282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-1.1056104159543489</v>
      </c>
      <c r="AC96">
        <f t="shared" si="64"/>
        <v>-0.98715597214235051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-1.5388837239891848E-2</v>
      </c>
      <c r="AI96">
        <f t="shared" si="69"/>
        <v>-1.5389063902686425E-2</v>
      </c>
      <c r="AJ96">
        <f t="shared" si="70"/>
        <v>-0.11845444381199843</v>
      </c>
      <c r="AK96">
        <f t="shared" si="92"/>
        <v>-7.7392729116804435E-2</v>
      </c>
      <c r="AL96">
        <f t="shared" si="71"/>
        <v>-0.21123623683148929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-1.0418952062550949E-6</v>
      </c>
      <c r="AR96">
        <f t="shared" si="76"/>
        <v>-1.0419105523709465E-6</v>
      </c>
      <c r="AS96">
        <f t="shared" si="77"/>
        <v>-8.0199117869286152E-6</v>
      </c>
      <c r="AT96">
        <f t="shared" si="78"/>
        <v>-5.2398444540546937E-6</v>
      </c>
      <c r="AU96">
        <f t="shared" si="79"/>
        <v>-1.4301666793354256E-5</v>
      </c>
      <c r="AW96">
        <v>93</v>
      </c>
      <c r="AX96">
        <f>IF(Z96&gt;0, (R96*SUMPRODUCT(K96:$K$98, X96:$X$98)-K96*$AZ$3)/Z96, 0)</f>
        <v>-108879356.88594282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500000</v>
      </c>
      <c r="S97">
        <f t="shared" si="63"/>
        <v>-493736787.1643551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-0.98715597214235051</v>
      </c>
      <c r="AC97">
        <f t="shared" si="64"/>
        <v>-0.88139016265677972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-3.5953524471221969E-3</v>
      </c>
      <c r="AI97">
        <f t="shared" si="69"/>
        <v>-3.5953970756664724E-3</v>
      </c>
      <c r="AJ97">
        <f t="shared" si="70"/>
        <v>-0.10576580948557079</v>
      </c>
      <c r="AK97">
        <f t="shared" si="92"/>
        <v>-6.9100918049964544E-2</v>
      </c>
      <c r="AL97">
        <f t="shared" si="71"/>
        <v>-0.17846212461120181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-2.1734100997662903E-7</v>
      </c>
      <c r="AR97">
        <f t="shared" si="76"/>
        <v>-2.1734370779639198E-7</v>
      </c>
      <c r="AS97">
        <f t="shared" si="77"/>
        <v>-6.393600681065138E-6</v>
      </c>
      <c r="AT97">
        <f t="shared" si="78"/>
        <v>-4.1771880615800806E-6</v>
      </c>
      <c r="AU97">
        <f t="shared" si="79"/>
        <v>-1.078813245044161E-5</v>
      </c>
      <c r="AW97">
        <v>94</v>
      </c>
      <c r="AX97">
        <f>IF(Z97&gt;0, (R97*SUMPRODUCT(K97:$K$98, X97:$X$98)-K97*$AZ$3)/Z97, 0)</f>
        <v>-493736787.1643551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500000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-0.88139016265677972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-8.9257088551048414E-4</v>
      </c>
      <c r="AI98">
        <f t="shared" si="69"/>
        <v>-8.9257088551048414E-4</v>
      </c>
      <c r="AJ98">
        <f t="shared" si="70"/>
        <v>-0.88139016265677972</v>
      </c>
      <c r="AK98">
        <f t="shared" si="92"/>
        <v>-6.1697311385974583E-2</v>
      </c>
      <c r="AL98">
        <f t="shared" si="71"/>
        <v>-0.94398004492826482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-4.8175352909882169E-8</v>
      </c>
      <c r="AR98">
        <f t="shared" si="76"/>
        <v>-4.8175352909882169E-8</v>
      </c>
      <c r="AS98">
        <f t="shared" si="77"/>
        <v>-4.7571887932468372E-5</v>
      </c>
      <c r="AT98">
        <f t="shared" si="78"/>
        <v>-3.3300321552727863E-6</v>
      </c>
      <c r="AU98">
        <f t="shared" si="79"/>
        <v>-5.095009544065104E-5</v>
      </c>
      <c r="AW98">
        <v>95</v>
      </c>
    </row>
    <row r="100" spans="5:50" x14ac:dyDescent="0.25">
      <c r="AN100" s="6">
        <f t="shared" ref="AN100:AU100" si="93">SUM(AN3:AN98)</f>
        <v>26086.961660525903</v>
      </c>
      <c r="AO100" s="6">
        <f t="shared" si="93"/>
        <v>-2608.6961660525903</v>
      </c>
      <c r="AP100" s="6">
        <f t="shared" si="93"/>
        <v>-523.35437143055174</v>
      </c>
      <c r="AQ100" s="6">
        <f t="shared" si="93"/>
        <v>-14580.355696070183</v>
      </c>
      <c r="AR100" s="6">
        <f t="shared" si="93"/>
        <v>8374.5554269725872</v>
      </c>
      <c r="AS100" s="6">
        <f t="shared" si="93"/>
        <v>-356.46506026685773</v>
      </c>
      <c r="AT100" s="6">
        <f t="shared" si="93"/>
        <v>123.42661748516595</v>
      </c>
      <c r="AU100" s="6">
        <f t="shared" si="93"/>
        <v>8141.516984190891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1AC09-31CF-4825-9E20-0B02CBB12A9C}">
  <sheetPr codeName="Sheet86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31259.791918173734</v>
      </c>
      <c r="K3">
        <v>1</v>
      </c>
      <c r="L3" s="2">
        <v>0</v>
      </c>
      <c r="O3">
        <f>$C$3</f>
        <v>31259.791918173734</v>
      </c>
      <c r="P3">
        <f>O3*C5</f>
        <v>3125.9791918173737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31259.791918173734</v>
      </c>
      <c r="AF3">
        <f t="shared" ref="AF3:AF34" si="4">-$Z3*P3</f>
        <v>-3125.9791918173737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27860.662984556362</v>
      </c>
      <c r="AJ3">
        <f t="shared" ref="AJ3:AJ34" si="8">AB3-AC3</f>
        <v>0</v>
      </c>
      <c r="AL3">
        <f t="shared" ref="AL3:AL34" si="9">SUM(AI3:AK3)</f>
        <v>27860.662984556362</v>
      </c>
      <c r="AN3">
        <f t="shared" ref="AN3:AN34" si="10">AE3*$K3</f>
        <v>31259.791918173734</v>
      </c>
      <c r="AO3">
        <f t="shared" ref="AO3:AO34" si="11">AF3*$K3</f>
        <v>-3125.9791918173737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27860.662984556362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27860.662984556362</v>
      </c>
      <c r="AW3">
        <v>0</v>
      </c>
      <c r="AX3">
        <f>IF(Z3&gt;0, (R3*SUMPRODUCT(K3:$K$98, X3:$X$98)-K3*$AZ$3)/Z3, 0)</f>
        <v>0</v>
      </c>
      <c r="AZ3">
        <f>C6*SUMPRODUCT(X4:X89, K4:K89)/1</f>
        <v>17222.300072307717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500000</v>
      </c>
      <c r="S4">
        <f t="shared" si="1"/>
        <v>1169.7450284442464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1155.2228521307261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-1207.4110000000001</v>
      </c>
      <c r="AI4">
        <f t="shared" si="7"/>
        <v>-1207.4110000000001</v>
      </c>
      <c r="AJ4">
        <f t="shared" si="8"/>
        <v>-1155.2228521307261</v>
      </c>
      <c r="AK4">
        <f>G4*SUM(AB4, AE4:AF4)</f>
        <v>0</v>
      </c>
      <c r="AL4">
        <f t="shared" si="9"/>
        <v>-2362.6338521307262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-1126.4213079578319</v>
      </c>
      <c r="AR4">
        <f t="shared" si="14"/>
        <v>-1126.4213079578319</v>
      </c>
      <c r="AS4">
        <f t="shared" si="15"/>
        <v>-1077.7337924533315</v>
      </c>
      <c r="AT4">
        <f t="shared" si="16"/>
        <v>0</v>
      </c>
      <c r="AU4">
        <f t="shared" si="17"/>
        <v>-2204.1551004111634</v>
      </c>
      <c r="AW4">
        <v>1</v>
      </c>
      <c r="AX4">
        <f>IF(Z4&gt;0, (R4*SUMPRODUCT(K4:$K$98, X4:$X$98)-K4*$AZ$3)/Z4, 0)</f>
        <v>1169.7450284442464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500000</v>
      </c>
      <c r="S5">
        <f t="shared" si="1"/>
        <v>1403.6079047693067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1155.2228521307261</v>
      </c>
      <c r="AC5">
        <f t="shared" si="2"/>
        <v>1368.9518897605285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-1199.9964794620071</v>
      </c>
      <c r="AI5">
        <f t="shared" si="7"/>
        <v>-1224.379212793534</v>
      </c>
      <c r="AJ5">
        <f t="shared" si="8"/>
        <v>-213.72903762980241</v>
      </c>
      <c r="AK5">
        <f>G5*SUM(AB5, AE5:AF5)</f>
        <v>47.364136937359774</v>
      </c>
      <c r="AL5">
        <f t="shared" si="9"/>
        <v>-1390.7441134859766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-1026.1266107665515</v>
      </c>
      <c r="AR5">
        <f t="shared" si="14"/>
        <v>-1046.9764815311069</v>
      </c>
      <c r="AS5">
        <f t="shared" si="15"/>
        <v>-182.76141368663869</v>
      </c>
      <c r="AT5">
        <f t="shared" si="16"/>
        <v>40.501453245267278</v>
      </c>
      <c r="AU5">
        <f t="shared" si="17"/>
        <v>-1189.2364419724784</v>
      </c>
      <c r="AW5">
        <v>2</v>
      </c>
      <c r="AX5">
        <f>IF(Z5&gt;0, (R5*SUMPRODUCT(K5:$K$98, X5:$X$98)-K5*$AZ$3)/Z5, 0)</f>
        <v>1403.6079047693067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500000</v>
      </c>
      <c r="S6">
        <f t="shared" si="1"/>
        <v>1852.535368971653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1368.9518897605285</v>
      </c>
      <c r="AC6">
        <f t="shared" si="2"/>
        <v>1784.2971471878936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-1195.6419523927523</v>
      </c>
      <c r="AI6">
        <f t="shared" si="7"/>
        <v>-1219.7210762933444</v>
      </c>
      <c r="AJ6">
        <f t="shared" si="8"/>
        <v>-415.34525742736514</v>
      </c>
      <c r="AK6">
        <f>G6*SUM(AB6, AE6:AF6)</f>
        <v>80.083685550990921</v>
      </c>
      <c r="AL6">
        <f t="shared" si="9"/>
        <v>-1554.9826481697187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-922.33019373609409</v>
      </c>
      <c r="AR6">
        <f t="shared" si="14"/>
        <v>-940.90507141396699</v>
      </c>
      <c r="AS6">
        <f t="shared" si="15"/>
        <v>-320.40149727408624</v>
      </c>
      <c r="AT6">
        <f t="shared" si="16"/>
        <v>61.777358231306607</v>
      </c>
      <c r="AU6">
        <f t="shared" si="17"/>
        <v>-1199.5292104567468</v>
      </c>
      <c r="AW6">
        <v>3</v>
      </c>
      <c r="AX6">
        <f>IF(Z6&gt;0, (R6*SUMPRODUCT(K6:$K$98, X6:$X$98)-K6*$AZ$3)/Z6, 0)</f>
        <v>1852.535368971653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500000</v>
      </c>
      <c r="S7">
        <f t="shared" si="1"/>
        <v>2165.6429075186497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1784.2971471878936</v>
      </c>
      <c r="AC7">
        <f t="shared" si="2"/>
        <v>2059.845755320408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-1192.9221772933925</v>
      </c>
      <c r="AI7">
        <f t="shared" si="7"/>
        <v>-1216.7008638461139</v>
      </c>
      <c r="AJ7">
        <f t="shared" si="8"/>
        <v>-275.54860813251435</v>
      </c>
      <c r="AK7">
        <f>G7*SUM(AB7, AE7:AF7)</f>
        <v>87.608989926925574</v>
      </c>
      <c r="AL7">
        <f t="shared" si="9"/>
        <v>-1404.6404820517027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-837.25969606635738</v>
      </c>
      <c r="AR7">
        <f t="shared" si="14"/>
        <v>-853.94891205625527</v>
      </c>
      <c r="AS7">
        <f t="shared" si="15"/>
        <v>-193.39546894834533</v>
      </c>
      <c r="AT7">
        <f t="shared" si="16"/>
        <v>61.488903195114204</v>
      </c>
      <c r="AU7">
        <f t="shared" si="17"/>
        <v>-985.8554778094865</v>
      </c>
      <c r="AW7">
        <v>4</v>
      </c>
      <c r="AX7">
        <f>IF(Z7&gt;0, (R7*SUMPRODUCT(K7:$K$98, X7:$X$98)-K7*$AZ$3)/Z7, 0)</f>
        <v>2165.6429075186497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500000</v>
      </c>
      <c r="S8">
        <f t="shared" si="1"/>
        <v>2158.1664245683646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2059.845755320408</v>
      </c>
      <c r="AC8">
        <f t="shared" si="2"/>
        <v>2027.0705018777462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-1190.0543037727034</v>
      </c>
      <c r="AI8">
        <f t="shared" si="7"/>
        <v>-1213.5357007447089</v>
      </c>
      <c r="AJ8">
        <f t="shared" si="8"/>
        <v>32.775253442661779</v>
      </c>
      <c r="AK8">
        <f t="shared" ref="AK8:AK39" si="30">G8*SUM(AB8:AB8, AE8:AF8)</f>
        <v>43.874714588324686</v>
      </c>
      <c r="AL8">
        <f t="shared" si="9"/>
        <v>-1136.8857327137225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-779.65729633904527</v>
      </c>
      <c r="AR8">
        <f t="shared" si="14"/>
        <v>-795.04099977124963</v>
      </c>
      <c r="AS8">
        <f t="shared" si="15"/>
        <v>21.472520543745961</v>
      </c>
      <c r="AT8">
        <f t="shared" si="16"/>
        <v>28.744269270013049</v>
      </c>
      <c r="AU8">
        <f t="shared" si="17"/>
        <v>-744.82420995749067</v>
      </c>
      <c r="AW8">
        <v>5</v>
      </c>
      <c r="AX8">
        <f>IF(Z8&gt;0, (R8*SUMPRODUCT(K8:$K$98, X8:$X$98)-K8*$AZ$3)/Z8, 0)</f>
        <v>2158.1664245683646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500000</v>
      </c>
      <c r="S9">
        <f t="shared" si="1"/>
        <v>1988.9705310901388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2027.0705018777462</v>
      </c>
      <c r="AC9">
        <f t="shared" si="2"/>
        <v>1844.7470718995191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-1187.4659855728071</v>
      </c>
      <c r="AI9">
        <f t="shared" si="7"/>
        <v>-1210.6531952758139</v>
      </c>
      <c r="AJ9">
        <f t="shared" si="8"/>
        <v>182.32342997822707</v>
      </c>
      <c r="AK9">
        <f t="shared" si="30"/>
        <v>11.959715961078702</v>
      </c>
      <c r="AL9">
        <f t="shared" si="9"/>
        <v>-1016.3700493365081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-736.77580681720815</v>
      </c>
      <c r="AR9">
        <f t="shared" si="14"/>
        <v>-751.16255586461932</v>
      </c>
      <c r="AS9">
        <f t="shared" si="15"/>
        <v>113.12449691692895</v>
      </c>
      <c r="AT9">
        <f t="shared" si="16"/>
        <v>7.42053202667348</v>
      </c>
      <c r="AU9">
        <f t="shared" si="17"/>
        <v>-630.61752692101686</v>
      </c>
      <c r="AW9">
        <v>6</v>
      </c>
      <c r="AX9">
        <f>IF(Z9&gt;0, (R9*SUMPRODUCT(K9:$K$98, X9:$X$98)-K9*$AZ$3)/Z9, 0)</f>
        <v>1988.9705310901388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500000</v>
      </c>
      <c r="S10">
        <f t="shared" si="1"/>
        <v>1808.615568422076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1844.7470718995191</v>
      </c>
      <c r="AC10">
        <f t="shared" si="2"/>
        <v>1656.400733015942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-1187.235684911104</v>
      </c>
      <c r="AI10">
        <f t="shared" si="7"/>
        <v>-1210.1316607328354</v>
      </c>
      <c r="AJ10">
        <f t="shared" si="8"/>
        <v>188.34633888357712</v>
      </c>
      <c r="AK10">
        <f t="shared" si="30"/>
        <v>7.5634629947880292</v>
      </c>
      <c r="AL10">
        <f t="shared" si="9"/>
        <v>-1014.2218588544703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-698.82640578728046</v>
      </c>
      <c r="AR10">
        <f t="shared" si="14"/>
        <v>-712.30335286177058</v>
      </c>
      <c r="AS10">
        <f t="shared" si="15"/>
        <v>110.86374568926358</v>
      </c>
      <c r="AT10">
        <f t="shared" si="16"/>
        <v>4.4519784294965676</v>
      </c>
      <c r="AU10">
        <f t="shared" si="17"/>
        <v>-596.98762874301053</v>
      </c>
      <c r="AW10">
        <v>7</v>
      </c>
      <c r="AX10">
        <f>IF(Z10&gt;0, (R10*SUMPRODUCT(K10:$K$98, X10:$X$98)-K10*$AZ$3)/Z10, 0)</f>
        <v>1808.615568422076</v>
      </c>
    </row>
    <row r="11" spans="1:52" x14ac:dyDescent="0.25">
      <c r="A11" t="s">
        <v>33</v>
      </c>
      <c r="C11" s="26">
        <f>AU91</f>
        <v>9712.7869483440518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500000</v>
      </c>
      <c r="S11">
        <f t="shared" si="1"/>
        <v>1617.0616084721271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1656.400733015942</v>
      </c>
      <c r="AC11">
        <f t="shared" si="2"/>
        <v>1462.3215807507986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-1186.3733039836616</v>
      </c>
      <c r="AI11">
        <f t="shared" si="7"/>
        <v>-1208.9810013819763</v>
      </c>
      <c r="AJ11">
        <f t="shared" si="8"/>
        <v>194.07915226514342</v>
      </c>
      <c r="AK11">
        <f t="shared" si="30"/>
        <v>3.9753617592382606</v>
      </c>
      <c r="AL11">
        <f t="shared" si="9"/>
        <v>-1010.9264873575946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-663.54883525500054</v>
      </c>
      <c r="AR11">
        <f t="shared" si="14"/>
        <v>-676.19351566552325</v>
      </c>
      <c r="AS11">
        <f t="shared" si="15"/>
        <v>108.55014606312092</v>
      </c>
      <c r="AT11">
        <f t="shared" si="16"/>
        <v>2.2234541659040445</v>
      </c>
      <c r="AU11">
        <f t="shared" si="17"/>
        <v>-565.41991543649829</v>
      </c>
      <c r="AW11">
        <v>8</v>
      </c>
      <c r="AX11">
        <f>IF(Z11&gt;0, (R11*SUMPRODUCT(K11:$K$98, X11:$X$98)-K11*$AZ$3)/Z11, 0)</f>
        <v>1617.0616084721271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500000</v>
      </c>
      <c r="S12">
        <f t="shared" si="1"/>
        <v>1430.7677047178013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1462.3215807507986</v>
      </c>
      <c r="AC12">
        <f t="shared" si="2"/>
        <v>1277.5183459944474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-1187.3490328963228</v>
      </c>
      <c r="AI12">
        <f t="shared" si="7"/>
        <v>-1209.6712858690096</v>
      </c>
      <c r="AJ12">
        <f t="shared" si="8"/>
        <v>184.80323475635123</v>
      </c>
      <c r="AK12">
        <f t="shared" si="30"/>
        <v>3.3633396357268368</v>
      </c>
      <c r="AL12">
        <f t="shared" si="9"/>
        <v>-1021.5047114769316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-631.08863333927479</v>
      </c>
      <c r="AR12">
        <f t="shared" si="14"/>
        <v>-642.95314809549859</v>
      </c>
      <c r="AS12">
        <f t="shared" si="15"/>
        <v>98.224883861295524</v>
      </c>
      <c r="AT12">
        <f t="shared" si="16"/>
        <v>1.7876507710534366</v>
      </c>
      <c r="AU12">
        <f t="shared" si="17"/>
        <v>-542.9406134631497</v>
      </c>
      <c r="AW12">
        <v>9</v>
      </c>
      <c r="AX12">
        <f>IF(Z12&gt;0, (R12*SUMPRODUCT(K12:$K$98, X12:$X$98)-K12*$AZ$3)/Z12, 0)</f>
        <v>1430.7677047178013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500000</v>
      </c>
      <c r="S13">
        <f t="shared" si="1"/>
        <v>1246.5089446805789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1277.5183459944474</v>
      </c>
      <c r="AC13">
        <f t="shared" si="2"/>
        <v>1098.9006725663621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-1189.2782972029147</v>
      </c>
      <c r="AI13">
        <f t="shared" si="7"/>
        <v>-1211.3178637310145</v>
      </c>
      <c r="AJ13">
        <f t="shared" si="8"/>
        <v>178.61767342808525</v>
      </c>
      <c r="AK13">
        <f t="shared" si="30"/>
        <v>2.5550366919888949</v>
      </c>
      <c r="AL13">
        <f t="shared" si="9"/>
        <v>-1030.1451536109405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-600.86887626203816</v>
      </c>
      <c r="AR13">
        <f t="shared" si="14"/>
        <v>-612.00410811162953</v>
      </c>
      <c r="AS13">
        <f t="shared" si="15"/>
        <v>90.244479333134052</v>
      </c>
      <c r="AT13">
        <f t="shared" si="16"/>
        <v>1.2909022467948892</v>
      </c>
      <c r="AU13">
        <f t="shared" si="17"/>
        <v>-520.46872653170067</v>
      </c>
      <c r="AW13">
        <v>10</v>
      </c>
      <c r="AX13">
        <f>IF(Z13&gt;0, (R13*SUMPRODUCT(K13:$K$98, X13:$X$98)-K13*$AZ$3)/Z13, 0)</f>
        <v>1246.5089446805789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500000</v>
      </c>
      <c r="S14">
        <f t="shared" si="1"/>
        <v>1064.5494704128312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1098.9006725663621</v>
      </c>
      <c r="AC14">
        <f t="shared" si="2"/>
        <v>926.56448977118998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-1192.5146617457694</v>
      </c>
      <c r="AI14">
        <f t="shared" si="7"/>
        <v>-1214.274206875501</v>
      </c>
      <c r="AJ14">
        <f t="shared" si="8"/>
        <v>172.33618279517214</v>
      </c>
      <c r="AK14">
        <f t="shared" si="30"/>
        <v>1.9780212106194517</v>
      </c>
      <c r="AL14">
        <f t="shared" si="9"/>
        <v>-1039.9600028697093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-572.8313475893774</v>
      </c>
      <c r="AR14">
        <f t="shared" si="14"/>
        <v>-583.2836715392973</v>
      </c>
      <c r="AS14">
        <f t="shared" si="15"/>
        <v>82.782686868141511</v>
      </c>
      <c r="AT14">
        <f t="shared" si="16"/>
        <v>0.95015398299653808</v>
      </c>
      <c r="AU14">
        <f t="shared" si="17"/>
        <v>-499.55083068815924</v>
      </c>
      <c r="AW14">
        <v>11</v>
      </c>
      <c r="AX14">
        <f>IF(Z14&gt;0, (R14*SUMPRODUCT(K14:$K$98, X14:$X$98)-K14*$AZ$3)/Z14, 0)</f>
        <v>1064.5494704128312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500000</v>
      </c>
      <c r="S15">
        <f t="shared" si="1"/>
        <v>905.78008520553965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926.56448977118998</v>
      </c>
      <c r="AC15">
        <f t="shared" si="2"/>
        <v>778.32303581937504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-1196.6065632559275</v>
      </c>
      <c r="AI15">
        <f t="shared" si="7"/>
        <v>-1218.088682606199</v>
      </c>
      <c r="AJ15">
        <f t="shared" si="8"/>
        <v>148.24145395181495</v>
      </c>
      <c r="AK15">
        <f t="shared" si="30"/>
        <v>3.7989144080618793</v>
      </c>
      <c r="AL15">
        <f t="shared" si="9"/>
        <v>-1066.0483142463222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-545.29638199243266</v>
      </c>
      <c r="AR15">
        <f t="shared" si="14"/>
        <v>-555.08583352891674</v>
      </c>
      <c r="AS15">
        <f t="shared" si="15"/>
        <v>67.55397386528756</v>
      </c>
      <c r="AT15">
        <f t="shared" si="16"/>
        <v>1.7311740933281274</v>
      </c>
      <c r="AU15">
        <f t="shared" si="17"/>
        <v>-485.80068557030108</v>
      </c>
      <c r="AW15">
        <v>12</v>
      </c>
      <c r="AX15">
        <f>IF(Z15&gt;0, (R15*SUMPRODUCT(K15:$K$98, X15:$X$98)-K15*$AZ$3)/Z15, 0)</f>
        <v>905.78008520553965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500000</v>
      </c>
      <c r="S16">
        <f t="shared" si="1"/>
        <v>774.45074028998317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778.32303581937504</v>
      </c>
      <c r="AC16">
        <f t="shared" si="2"/>
        <v>656.95496686948809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-1203.4498081215525</v>
      </c>
      <c r="AI16">
        <f t="shared" si="7"/>
        <v>-1224.656933787915</v>
      </c>
      <c r="AJ16">
        <f t="shared" si="8"/>
        <v>121.36806894988695</v>
      </c>
      <c r="AK16">
        <f t="shared" si="30"/>
        <v>5.5260935543175629</v>
      </c>
      <c r="AL16">
        <f t="shared" si="9"/>
        <v>-1097.7627712837104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-518.79184989629323</v>
      </c>
      <c r="AR16">
        <f t="shared" si="14"/>
        <v>-527.93397105596864</v>
      </c>
      <c r="AS16">
        <f t="shared" si="15"/>
        <v>52.320225225789443</v>
      </c>
      <c r="AT16">
        <f t="shared" si="16"/>
        <v>2.3822283890836142</v>
      </c>
      <c r="AU16">
        <f t="shared" si="17"/>
        <v>-473.23151744109555</v>
      </c>
      <c r="AW16">
        <v>13</v>
      </c>
      <c r="AX16">
        <f>IF(Z16&gt;0, (R16*SUMPRODUCT(K16:$K$98, X16:$X$98)-K16*$AZ$3)/Z16, 0)</f>
        <v>774.45074028998317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500000</v>
      </c>
      <c r="S17">
        <f t="shared" si="1"/>
        <v>696.73220768013277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656.95496686948809</v>
      </c>
      <c r="AC17">
        <f t="shared" si="2"/>
        <v>583.42652637646461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-1213.3054667640426</v>
      </c>
      <c r="AI17">
        <f t="shared" si="7"/>
        <v>-1234.2398559004034</v>
      </c>
      <c r="AJ17">
        <f t="shared" si="8"/>
        <v>73.528440493023481</v>
      </c>
      <c r="AK17">
        <f t="shared" si="30"/>
        <v>9.0659785427989359</v>
      </c>
      <c r="AL17">
        <f t="shared" si="9"/>
        <v>-1151.6454368645809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-491.67183542652498</v>
      </c>
      <c r="AR17">
        <f t="shared" si="14"/>
        <v>-500.15514800704045</v>
      </c>
      <c r="AS17">
        <f t="shared" si="15"/>
        <v>29.796176052576463</v>
      </c>
      <c r="AT17">
        <f t="shared" si="16"/>
        <v>3.6738368301956341</v>
      </c>
      <c r="AU17">
        <f t="shared" si="17"/>
        <v>-466.6851351242683</v>
      </c>
      <c r="AW17">
        <v>14</v>
      </c>
      <c r="AX17">
        <f>IF(Z17&gt;0, (R17*SUMPRODUCT(K17:$K$98, X17:$X$98)-K17*$AZ$3)/Z17, 0)</f>
        <v>696.73220768013277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500000</v>
      </c>
      <c r="S18">
        <f t="shared" si="1"/>
        <v>675.17254697174417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583.42652637646461</v>
      </c>
      <c r="AC18">
        <f t="shared" si="2"/>
        <v>558.06674934435614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-1223.7716342510259</v>
      </c>
      <c r="AI18">
        <f t="shared" si="7"/>
        <v>-1244.4354909143105</v>
      </c>
      <c r="AJ18">
        <f t="shared" si="8"/>
        <v>25.359777032108468</v>
      </c>
      <c r="AK18">
        <f t="shared" si="30"/>
        <v>12.602012969731636</v>
      </c>
      <c r="AL18">
        <f t="shared" si="9"/>
        <v>-1206.4737009124703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-462.77815930312744</v>
      </c>
      <c r="AR18">
        <f t="shared" si="14"/>
        <v>-470.59234724726224</v>
      </c>
      <c r="AS18">
        <f t="shared" si="15"/>
        <v>9.5899844438211179</v>
      </c>
      <c r="AT18">
        <f t="shared" si="16"/>
        <v>4.7655430167049211</v>
      </c>
      <c r="AU18">
        <f t="shared" si="17"/>
        <v>-456.23681978673619</v>
      </c>
      <c r="AW18">
        <v>15</v>
      </c>
      <c r="AX18">
        <f>IF(Z18&gt;0, (R18*SUMPRODUCT(K18:$K$98, X18:$X$98)-K18*$AZ$3)/Z18, 0)</f>
        <v>675.17254697174417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500000</v>
      </c>
      <c r="S19">
        <f t="shared" si="1"/>
        <v>655.06306972400716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558.06674934435614</v>
      </c>
      <c r="AC19">
        <f t="shared" si="2"/>
        <v>534.4110139584418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-1236.3003599704534</v>
      </c>
      <c r="AI19">
        <f t="shared" si="7"/>
        <v>-1256.6957630491067</v>
      </c>
      <c r="AJ19">
        <f t="shared" si="8"/>
        <v>23.65573538591434</v>
      </c>
      <c r="AK19">
        <f t="shared" si="30"/>
        <v>12.444888510379142</v>
      </c>
      <c r="AL19">
        <f t="shared" si="9"/>
        <v>-1220.5951391528133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-435.99364749808285</v>
      </c>
      <c r="AR19">
        <f t="shared" si="14"/>
        <v>-443.18628972999824</v>
      </c>
      <c r="AS19">
        <f t="shared" si="15"/>
        <v>8.3424309246344901</v>
      </c>
      <c r="AT19">
        <f t="shared" si="16"/>
        <v>4.3888140050989382</v>
      </c>
      <c r="AU19">
        <f t="shared" si="17"/>
        <v>-430.45504480026483</v>
      </c>
      <c r="AW19">
        <v>16</v>
      </c>
      <c r="AX19">
        <f>IF(Z19&gt;0, (R19*SUMPRODUCT(K19:$K$98, X19:$X$98)-K19*$AZ$3)/Z19, 0)</f>
        <v>655.06306972400716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500000</v>
      </c>
      <c r="S20">
        <f t="shared" si="1"/>
        <v>510.74383372032656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534.4110139584418</v>
      </c>
      <c r="AC20">
        <f t="shared" si="2"/>
        <v>411.22903213857717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-1250.4229910733352</v>
      </c>
      <c r="AI20">
        <f t="shared" si="7"/>
        <v>-1270.5519189716483</v>
      </c>
      <c r="AJ20">
        <f t="shared" si="8"/>
        <v>123.18198181986463</v>
      </c>
      <c r="AK20">
        <f t="shared" si="30"/>
        <v>2.2979673600212998</v>
      </c>
      <c r="AL20">
        <f t="shared" si="9"/>
        <v>-1145.0719697917623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-418.26248141423963</v>
      </c>
      <c r="AR20">
        <f t="shared" si="14"/>
        <v>-424.9955432589598</v>
      </c>
      <c r="AS20">
        <f t="shared" si="15"/>
        <v>41.203977973305378</v>
      </c>
      <c r="AT20">
        <f t="shared" si="16"/>
        <v>0.76866271419594212</v>
      </c>
      <c r="AU20">
        <f t="shared" si="17"/>
        <v>-383.02290257145847</v>
      </c>
      <c r="AW20">
        <v>17</v>
      </c>
      <c r="AX20">
        <f>IF(Z20&gt;0, (R20*SUMPRODUCT(K20:$K$98, X20:$X$98)-K20*$AZ$3)/Z20, 0)</f>
        <v>510.74383372032656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500000</v>
      </c>
      <c r="S21">
        <f t="shared" si="1"/>
        <v>346.90273883109836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411.22903213857717</v>
      </c>
      <c r="AC21">
        <f t="shared" si="2"/>
        <v>275.63818866333531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-1268.234374432835</v>
      </c>
      <c r="AI21">
        <f t="shared" si="7"/>
        <v>-1288.0986013334432</v>
      </c>
      <c r="AJ21">
        <f t="shared" si="8"/>
        <v>135.59084347524185</v>
      </c>
      <c r="AK21">
        <f t="shared" si="30"/>
        <v>0.6579664514217235</v>
      </c>
      <c r="AL21">
        <f t="shared" si="9"/>
        <v>-1151.8497914067796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-403.40465199812309</v>
      </c>
      <c r="AR21">
        <f t="shared" si="14"/>
        <v>-409.72313831389982</v>
      </c>
      <c r="AS21">
        <f t="shared" si="15"/>
        <v>43.129233940472012</v>
      </c>
      <c r="AT21">
        <f t="shared" si="16"/>
        <v>0.20928838763018182</v>
      </c>
      <c r="AU21">
        <f t="shared" si="17"/>
        <v>-366.38461598579761</v>
      </c>
      <c r="AW21">
        <v>18</v>
      </c>
      <c r="AX21">
        <f>IF(Z21&gt;0, (R21*SUMPRODUCT(K21:$K$98, X21:$X$98)-K21*$AZ$3)/Z21, 0)</f>
        <v>346.90273883109836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500000</v>
      </c>
      <c r="S22">
        <f t="shared" si="1"/>
        <v>300.23408595894756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275.63818866333531</v>
      </c>
      <c r="AC22">
        <f t="shared" si="2"/>
        <v>235.3963833431153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-1290.2760909145527</v>
      </c>
      <c r="AI22">
        <f t="shared" si="7"/>
        <v>-1309.8771617416091</v>
      </c>
      <c r="AJ22">
        <f t="shared" si="8"/>
        <v>40.24180532022001</v>
      </c>
      <c r="AK22">
        <f t="shared" si="30"/>
        <v>5.7884019619300418</v>
      </c>
      <c r="AL22">
        <f t="shared" si="9"/>
        <v>-1263.8469544594591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-383.20799458876434</v>
      </c>
      <c r="AR22">
        <f t="shared" si="14"/>
        <v>-389.02945179185377</v>
      </c>
      <c r="AS22">
        <f t="shared" si="15"/>
        <v>11.9516912883835</v>
      </c>
      <c r="AT22">
        <f t="shared" si="16"/>
        <v>1.7191374182037571</v>
      </c>
      <c r="AU22">
        <f t="shared" si="17"/>
        <v>-375.35862308526652</v>
      </c>
      <c r="AW22">
        <v>19</v>
      </c>
      <c r="AX22">
        <f>IF(Z22&gt;0, (R22*SUMPRODUCT(K22:$K$98, X22:$X$98)-K22*$AZ$3)/Z22, 0)</f>
        <v>300.23408595894756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500000</v>
      </c>
      <c r="S23">
        <f t="shared" si="1"/>
        <v>517.36692650300643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235.3963833431153</v>
      </c>
      <c r="AC23">
        <f t="shared" si="2"/>
        <v>400.22085356003385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-1314.9264678120016</v>
      </c>
      <c r="AI23">
        <f t="shared" si="7"/>
        <v>-1334.265781607397</v>
      </c>
      <c r="AJ23">
        <f t="shared" si="8"/>
        <v>-164.82447021691854</v>
      </c>
      <c r="AK23">
        <f t="shared" si="30"/>
        <v>16.477746834018074</v>
      </c>
      <c r="AL23">
        <f t="shared" si="9"/>
        <v>-1482.6125049902976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-348.68667859292725</v>
      </c>
      <c r="AR23">
        <f t="shared" si="14"/>
        <v>-353.81499660815706</v>
      </c>
      <c r="AS23">
        <f t="shared" si="15"/>
        <v>-43.707460818252471</v>
      </c>
      <c r="AT23">
        <f t="shared" si="16"/>
        <v>4.3694997057967377</v>
      </c>
      <c r="AU23">
        <f t="shared" si="17"/>
        <v>-393.15295772061279</v>
      </c>
      <c r="AW23">
        <v>20</v>
      </c>
      <c r="AX23">
        <f>IF(Z23&gt;0, (R23*SUMPRODUCT(K23:$K$98, X23:$X$98)-K23*$AZ$3)/Z23, 0)</f>
        <v>517.36692650300643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500000</v>
      </c>
      <c r="S24">
        <f t="shared" si="1"/>
        <v>708.7078517616427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400.22085356003385</v>
      </c>
      <c r="AC24">
        <f t="shared" si="2"/>
        <v>540.84887568646764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-1344.4865004382957</v>
      </c>
      <c r="AI24">
        <f t="shared" si="7"/>
        <v>-1363.5651967707151</v>
      </c>
      <c r="AJ24">
        <f t="shared" si="8"/>
        <v>-140.62802212643379</v>
      </c>
      <c r="AK24">
        <f t="shared" si="30"/>
        <v>28.015459749202371</v>
      </c>
      <c r="AL24">
        <f t="shared" si="9"/>
        <v>-1476.1777591479465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-318.32614634373965</v>
      </c>
      <c r="AR24">
        <f t="shared" si="14"/>
        <v>-322.84329685345597</v>
      </c>
      <c r="AS24">
        <f t="shared" si="15"/>
        <v>-33.295668150521756</v>
      </c>
      <c r="AT24">
        <f t="shared" si="16"/>
        <v>6.6330553241735801</v>
      </c>
      <c r="AU24">
        <f t="shared" si="17"/>
        <v>-349.50590967980412</v>
      </c>
      <c r="AW24">
        <v>21</v>
      </c>
      <c r="AX24">
        <f>IF(Z24&gt;0, (R24*SUMPRODUCT(K24:$K$98, X24:$X$98)-K24*$AZ$3)/Z24, 0)</f>
        <v>708.7078517616427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500000</v>
      </c>
      <c r="S25">
        <f t="shared" si="1"/>
        <v>875.9928368523058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540.84887568646764</v>
      </c>
      <c r="AC25">
        <f t="shared" si="2"/>
        <v>659.41085498501752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-1379.0509071870595</v>
      </c>
      <c r="AI25">
        <f t="shared" si="7"/>
        <v>-1397.8698640107953</v>
      </c>
      <c r="AJ25">
        <f t="shared" si="8"/>
        <v>-118.56197929854989</v>
      </c>
      <c r="AK25">
        <f t="shared" si="30"/>
        <v>37.859421298052737</v>
      </c>
      <c r="AL25">
        <f t="shared" si="9"/>
        <v>-1478.5724220112925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-291.52656898163815</v>
      </c>
      <c r="AR25">
        <f t="shared" si="14"/>
        <v>-295.50483105017042</v>
      </c>
      <c r="AS25">
        <f t="shared" si="15"/>
        <v>-25.063590369611987</v>
      </c>
      <c r="AT25">
        <f t="shared" si="16"/>
        <v>8.0033500845625927</v>
      </c>
      <c r="AU25">
        <f t="shared" si="17"/>
        <v>-312.56507133521978</v>
      </c>
      <c r="AW25">
        <v>22</v>
      </c>
      <c r="AX25">
        <f>IF(Z25&gt;0, (R25*SUMPRODUCT(K25:$K$98, X25:$X$98)-K25*$AZ$3)/Z25, 0)</f>
        <v>875.9928368523058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500000</v>
      </c>
      <c r="S26">
        <f t="shared" si="1"/>
        <v>1020.9601221877807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659.41085498501752</v>
      </c>
      <c r="AC26">
        <f t="shared" si="2"/>
        <v>757.96296961256485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-1414.2799849425787</v>
      </c>
      <c r="AI26">
        <f t="shared" si="7"/>
        <v>-1432.8400381988301</v>
      </c>
      <c r="AJ26">
        <f t="shared" si="8"/>
        <v>-98.552114627547326</v>
      </c>
      <c r="AK26">
        <f t="shared" si="30"/>
        <v>46.158759848951227</v>
      </c>
      <c r="AL26">
        <f t="shared" si="9"/>
        <v>-1485.2333929774263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-266.9409585561512</v>
      </c>
      <c r="AR26">
        <f t="shared" si="14"/>
        <v>-270.44411101522962</v>
      </c>
      <c r="AS26">
        <f t="shared" si="15"/>
        <v>-18.601405822398945</v>
      </c>
      <c r="AT26">
        <f t="shared" si="16"/>
        <v>8.7123226878887774</v>
      </c>
      <c r="AU26">
        <f t="shared" si="17"/>
        <v>-280.33319414973982</v>
      </c>
      <c r="AW26">
        <v>23</v>
      </c>
      <c r="AX26">
        <f>IF(Z26&gt;0, (R26*SUMPRODUCT(K26:$K$98, X26:$X$98)-K26*$AZ$3)/Z26, 0)</f>
        <v>1020.9601221877807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500000</v>
      </c>
      <c r="S27">
        <f t="shared" si="1"/>
        <v>1146.4778985519588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757.96296961256485</v>
      </c>
      <c r="AC27">
        <f t="shared" si="2"/>
        <v>839.30654999318631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-1452.1029314668556</v>
      </c>
      <c r="AI27">
        <f t="shared" si="7"/>
        <v>-1470.4047790439711</v>
      </c>
      <c r="AJ27">
        <f t="shared" si="8"/>
        <v>-81.343580380621461</v>
      </c>
      <c r="AK27">
        <f t="shared" si="30"/>
        <v>53.057407872879544</v>
      </c>
      <c r="AL27">
        <f t="shared" si="9"/>
        <v>-1498.6909515517129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-244.71421637997554</v>
      </c>
      <c r="AR27">
        <f t="shared" si="14"/>
        <v>-247.79851721780619</v>
      </c>
      <c r="AS27">
        <f t="shared" si="15"/>
        <v>-13.708346770071712</v>
      </c>
      <c r="AT27">
        <f t="shared" si="16"/>
        <v>8.9414474066577707</v>
      </c>
      <c r="AU27">
        <f t="shared" si="17"/>
        <v>-252.56541658122012</v>
      </c>
      <c r="AW27">
        <v>24</v>
      </c>
      <c r="AX27">
        <f>IF(Z27&gt;0, (R27*SUMPRODUCT(K27:$K$98, X27:$X$98)-K27*$AZ$3)/Z27, 0)</f>
        <v>1146.4778985519588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500000</v>
      </c>
      <c r="S28">
        <f t="shared" si="1"/>
        <v>1254.6460932752591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839.30654999318631</v>
      </c>
      <c r="AC28">
        <f t="shared" si="2"/>
        <v>905.5606719496144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-1493.6697844219834</v>
      </c>
      <c r="AI28">
        <f t="shared" si="7"/>
        <v>-1511.7139300341066</v>
      </c>
      <c r="AJ28">
        <f t="shared" si="8"/>
        <v>-66.254121956428094</v>
      </c>
      <c r="AK28">
        <f t="shared" si="30"/>
        <v>58.751458499523046</v>
      </c>
      <c r="AL28">
        <f t="shared" si="9"/>
        <v>-1519.2165934910115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-224.74931190707483</v>
      </c>
      <c r="AR28">
        <f t="shared" si="14"/>
        <v>-227.46437607491907</v>
      </c>
      <c r="AS28">
        <f t="shared" si="15"/>
        <v>-9.969116652163482</v>
      </c>
      <c r="AT28">
        <f t="shared" si="16"/>
        <v>8.8402068576453487</v>
      </c>
      <c r="AU28">
        <f t="shared" si="17"/>
        <v>-228.59328586943718</v>
      </c>
      <c r="AW28">
        <v>25</v>
      </c>
      <c r="AX28">
        <f>IF(Z28&gt;0, (R28*SUMPRODUCT(K28:$K$98, X28:$X$98)-K28*$AZ$3)/Z28, 0)</f>
        <v>1254.6460932752591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500000</v>
      </c>
      <c r="S29">
        <f t="shared" si="1"/>
        <v>1347.1826789069339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905.5606719496144</v>
      </c>
      <c r="AC29">
        <f t="shared" si="2"/>
        <v>958.4616621286151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-1545.9116049926629</v>
      </c>
      <c r="AI29">
        <f t="shared" si="7"/>
        <v>-1563.6980135684153</v>
      </c>
      <c r="AJ29">
        <f t="shared" si="8"/>
        <v>-52.900990179000701</v>
      </c>
      <c r="AK29">
        <f t="shared" si="30"/>
        <v>63.389247036473016</v>
      </c>
      <c r="AL29">
        <f t="shared" si="9"/>
        <v>-1553.2097567109429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-207.6875244704504</v>
      </c>
      <c r="AR29">
        <f t="shared" si="14"/>
        <v>-210.07706288544634</v>
      </c>
      <c r="AS29">
        <f t="shared" si="15"/>
        <v>-7.1070529885597242</v>
      </c>
      <c r="AT29">
        <f t="shared" si="16"/>
        <v>8.5161116279435642</v>
      </c>
      <c r="AU29">
        <f t="shared" si="17"/>
        <v>-208.66800424606251</v>
      </c>
      <c r="AW29">
        <v>26</v>
      </c>
      <c r="AX29">
        <f>IF(Z29&gt;0, (R29*SUMPRODUCT(K29:$K$98, X29:$X$98)-K29*$AZ$3)/Z29, 0)</f>
        <v>1347.1826789069339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500000</v>
      </c>
      <c r="S30">
        <f t="shared" si="1"/>
        <v>1424.3605324233511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958.4616621286151</v>
      </c>
      <c r="AC30">
        <f t="shared" si="2"/>
        <v>998.67619309215979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-1600.8724626958533</v>
      </c>
      <c r="AI30">
        <f t="shared" si="7"/>
        <v>-1618.4009635627133</v>
      </c>
      <c r="AJ30">
        <f t="shared" si="8"/>
        <v>-40.214530963544689</v>
      </c>
      <c r="AK30">
        <f t="shared" si="30"/>
        <v>67.09231634900307</v>
      </c>
      <c r="AL30">
        <f t="shared" si="9"/>
        <v>-1591.5231781772547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-192.02795809491761</v>
      </c>
      <c r="AR30">
        <f t="shared" si="14"/>
        <v>-194.1305379745539</v>
      </c>
      <c r="AS30">
        <f t="shared" si="15"/>
        <v>-4.8238160419537888</v>
      </c>
      <c r="AT30">
        <f t="shared" si="16"/>
        <v>8.0478619081631653</v>
      </c>
      <c r="AU30">
        <f t="shared" si="17"/>
        <v>-190.90649210834451</v>
      </c>
      <c r="AW30">
        <v>27</v>
      </c>
      <c r="AX30">
        <f>IF(Z30&gt;0, (R30*SUMPRODUCT(K30:$K$98, X30:$X$98)-K30*$AZ$3)/Z30, 0)</f>
        <v>1424.3605324233511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500000</v>
      </c>
      <c r="S31">
        <f t="shared" si="1"/>
        <v>1488.0653310361654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998.67619309215979</v>
      </c>
      <c r="AC31">
        <f t="shared" si="2"/>
        <v>1027.9893559204531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-1652.951654545599</v>
      </c>
      <c r="AI31">
        <f t="shared" si="7"/>
        <v>-1670.2222228210633</v>
      </c>
      <c r="AJ31">
        <f t="shared" si="8"/>
        <v>-29.313162828293343</v>
      </c>
      <c r="AK31">
        <f t="shared" si="30"/>
        <v>69.907333516451189</v>
      </c>
      <c r="AL31">
        <f t="shared" si="9"/>
        <v>-1629.6280521329054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-177.0312184942928</v>
      </c>
      <c r="AR31">
        <f t="shared" si="14"/>
        <v>-178.8808973626895</v>
      </c>
      <c r="AS31">
        <f t="shared" si="15"/>
        <v>-3.1394414465442706</v>
      </c>
      <c r="AT31">
        <f t="shared" si="16"/>
        <v>7.4870794920535086</v>
      </c>
      <c r="AU31">
        <f t="shared" si="17"/>
        <v>-174.53325931718024</v>
      </c>
      <c r="AW31">
        <v>28</v>
      </c>
      <c r="AX31">
        <f>IF(Z31&gt;0, (R31*SUMPRODUCT(K31:$K$98, X31:$X$98)-K31*$AZ$3)/Z31, 0)</f>
        <v>1488.0653310361654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500000</v>
      </c>
      <c r="S32">
        <f t="shared" si="1"/>
        <v>1540.9176675993247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1027.9893559204531</v>
      </c>
      <c r="AC32">
        <f t="shared" si="2"/>
        <v>1048.5841382504559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-1710.6052296185781</v>
      </c>
      <c r="AI32">
        <f t="shared" si="7"/>
        <v>-1727.6175619498067</v>
      </c>
      <c r="AJ32">
        <f t="shared" si="8"/>
        <v>-20.594782330002772</v>
      </c>
      <c r="AK32">
        <f t="shared" si="30"/>
        <v>71.959254914431725</v>
      </c>
      <c r="AL32">
        <f t="shared" si="9"/>
        <v>-1676.2530893653777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-163.57671405643705</v>
      </c>
      <c r="AR32">
        <f t="shared" si="14"/>
        <v>-165.20351922047772</v>
      </c>
      <c r="AS32">
        <f t="shared" si="15"/>
        <v>-1.969377131508355</v>
      </c>
      <c r="AT32">
        <f t="shared" si="16"/>
        <v>6.8811074940282202</v>
      </c>
      <c r="AU32">
        <f t="shared" si="17"/>
        <v>-160.29178885795787</v>
      </c>
      <c r="AW32">
        <v>29</v>
      </c>
      <c r="AX32">
        <f>IF(Z32&gt;0, (R32*SUMPRODUCT(K32:$K$98, X32:$X$98)-K32*$AZ$3)/Z32, 0)</f>
        <v>1540.9176675993247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500000</v>
      </c>
      <c r="S33">
        <f t="shared" si="1"/>
        <v>1583.9200155313965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1048.5841382504559</v>
      </c>
      <c r="AC33">
        <f t="shared" si="2"/>
        <v>1061.4592106442817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-1770.6915238114495</v>
      </c>
      <c r="AI33">
        <f t="shared" si="7"/>
        <v>-1787.4451982431754</v>
      </c>
      <c r="AJ33">
        <f t="shared" si="8"/>
        <v>-12.875072393825803</v>
      </c>
      <c r="AK33">
        <f t="shared" si="30"/>
        <v>73.400889677531922</v>
      </c>
      <c r="AL33">
        <f t="shared" si="9"/>
        <v>-1726.9193809594692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-151.18077594992377</v>
      </c>
      <c r="AR33">
        <f t="shared" si="14"/>
        <v>-152.61119647576936</v>
      </c>
      <c r="AS33">
        <f t="shared" si="15"/>
        <v>-1.099267381548326</v>
      </c>
      <c r="AT33">
        <f t="shared" si="16"/>
        <v>6.2669320475301822</v>
      </c>
      <c r="AU33">
        <f t="shared" si="17"/>
        <v>-147.44353180978752</v>
      </c>
      <c r="AW33">
        <v>30</v>
      </c>
      <c r="AX33">
        <f>IF(Z33&gt;0, (R33*SUMPRODUCT(K33:$K$98, X33:$X$98)-K33*$AZ$3)/Z33, 0)</f>
        <v>1583.9200155313965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500000</v>
      </c>
      <c r="S34">
        <f t="shared" si="1"/>
        <v>1618.4804462863415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1061.4592106442817</v>
      </c>
      <c r="AC34">
        <f t="shared" si="2"/>
        <v>1067.8246725963782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-1837.8067145072378</v>
      </c>
      <c r="AI34">
        <f t="shared" si="7"/>
        <v>-1854.3009618589208</v>
      </c>
      <c r="AJ34">
        <f t="shared" si="8"/>
        <v>-6.3654619520964388</v>
      </c>
      <c r="AK34">
        <f t="shared" si="30"/>
        <v>74.302144745099724</v>
      </c>
      <c r="AL34">
        <f t="shared" si="9"/>
        <v>-1786.3642790659176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-140.09914115519729</v>
      </c>
      <c r="AR34">
        <f t="shared" si="14"/>
        <v>-141.3565257700923</v>
      </c>
      <c r="AS34">
        <f t="shared" si="15"/>
        <v>-0.48525002412123058</v>
      </c>
      <c r="AT34">
        <f t="shared" si="16"/>
        <v>5.6641792537844333</v>
      </c>
      <c r="AU34">
        <f t="shared" si="17"/>
        <v>-136.17759654042911</v>
      </c>
      <c r="AW34">
        <v>31</v>
      </c>
      <c r="AX34">
        <f>IF(Z34&gt;0, (R34*SUMPRODUCT(K34:$K$98, X34:$X$98)-K34*$AZ$3)/Z34, 0)</f>
        <v>1618.4804462863415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1645.3494843488604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1067.8246725963782</v>
      </c>
      <c r="AC35">
        <f t="shared" ref="AC35:AC66" si="33">S35*Z35</f>
        <v>1068.391815282271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-1915.920970089672</v>
      </c>
      <c r="AI35">
        <f t="shared" ref="AI35:AI66" si="38">SUM(AE35:AH35)</f>
        <v>-1932.1544789193338</v>
      </c>
      <c r="AJ35">
        <f t="shared" ref="AJ35:AJ66" si="39">AB35-AC35</f>
        <v>-0.56714268589280437</v>
      </c>
      <c r="AK35">
        <f t="shared" si="30"/>
        <v>74.747727081746476</v>
      </c>
      <c r="AL35">
        <f t="shared" ref="AL35:AL66" si="40">SUM(AI35:AK35)</f>
        <v>-1857.9738945234801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-130.40528939428006</v>
      </c>
      <c r="AR35">
        <f t="shared" ref="AR35:AR66" si="45">AI35*$K35</f>
        <v>-131.51020731619079</v>
      </c>
      <c r="AS35">
        <f t="shared" ref="AS35:AS66" si="46">AJ35*$K35</f>
        <v>-3.8602012941190846E-2</v>
      </c>
      <c r="AT35">
        <f t="shared" ref="AT35:AT66" si="47">AK35*$K35</f>
        <v>5.0876310316722488</v>
      </c>
      <c r="AU35">
        <f t="shared" ref="AU35:AU66" si="48">AL35*$K35</f>
        <v>-126.46117829745972</v>
      </c>
      <c r="AW35">
        <v>32</v>
      </c>
      <c r="AX35">
        <f>IF(Z35&gt;0, (R35*SUMPRODUCT(K35:$K$98, X35:$X$98)-K35*$AZ$3)/Z35, 0)</f>
        <v>1645.3494843488604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500000</v>
      </c>
      <c r="S36">
        <f t="shared" si="32"/>
        <v>1664.8357305501399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1068.391815282271</v>
      </c>
      <c r="AC36">
        <f t="shared" si="33"/>
        <v>1063.5814221746782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-1998.1397453797651</v>
      </c>
      <c r="AI36">
        <f t="shared" si="38"/>
        <v>-2014.1110121338613</v>
      </c>
      <c r="AJ36">
        <f t="shared" si="39"/>
        <v>4.8103931075927449</v>
      </c>
      <c r="AK36">
        <f t="shared" si="30"/>
        <v>74.787427069758976</v>
      </c>
      <c r="AL36">
        <f t="shared" si="40"/>
        <v>-1934.5131919565097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-121.42984823631853</v>
      </c>
      <c r="AR36">
        <f t="shared" si="45"/>
        <v>-122.40044526416708</v>
      </c>
      <c r="AS36">
        <f t="shared" si="46"/>
        <v>0.29233456086476134</v>
      </c>
      <c r="AT36">
        <f t="shared" si="47"/>
        <v>4.5449403326590465</v>
      </c>
      <c r="AU36">
        <f t="shared" si="48"/>
        <v>-117.56317037064328</v>
      </c>
      <c r="AW36">
        <v>33</v>
      </c>
      <c r="AX36">
        <f>IF(Z36&gt;0, (R36*SUMPRODUCT(K36:$K$98, X36:$X$98)-K36*$AZ$3)/Z36, 0)</f>
        <v>1664.8357305501399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500000</v>
      </c>
      <c r="S37">
        <f t="shared" si="32"/>
        <v>1678.0151384403794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1063.5814221746782</v>
      </c>
      <c r="AC37">
        <f t="shared" si="33"/>
        <v>1054.2898741943307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-2083.1786394103583</v>
      </c>
      <c r="AI37">
        <f t="shared" si="38"/>
        <v>-2098.8860345649432</v>
      </c>
      <c r="AJ37">
        <f t="shared" si="39"/>
        <v>9.2915479803475591</v>
      </c>
      <c r="AK37">
        <f t="shared" si="30"/>
        <v>74.450699552227476</v>
      </c>
      <c r="AL37">
        <f t="shared" si="40"/>
        <v>-2015.1437870323684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-113.03373667291746</v>
      </c>
      <c r="AR37">
        <f t="shared" si="45"/>
        <v>-113.88602343034282</v>
      </c>
      <c r="AS37">
        <f t="shared" si="46"/>
        <v>0.5041614616361747</v>
      </c>
      <c r="AT37">
        <f t="shared" si="47"/>
        <v>4.0397115298201003</v>
      </c>
      <c r="AU37">
        <f t="shared" si="48"/>
        <v>-109.34215043888655</v>
      </c>
      <c r="AW37">
        <v>34</v>
      </c>
      <c r="AX37">
        <f>IF(Z37&gt;0, (R37*SUMPRODUCT(K37:$K$98, X37:$X$98)-K37*$AZ$3)/Z37, 0)</f>
        <v>1678.0151384403794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500000</v>
      </c>
      <c r="S38">
        <f t="shared" si="32"/>
        <v>1686.0212842100032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1054.2898741943307</v>
      </c>
      <c r="AC38">
        <f t="shared" si="33"/>
        <v>1041.379619892816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-2178.8814770669201</v>
      </c>
      <c r="AI38">
        <f t="shared" si="38"/>
        <v>-2194.3228541961057</v>
      </c>
      <c r="AJ38">
        <f t="shared" si="39"/>
        <v>12.910254301514669</v>
      </c>
      <c r="AK38">
        <f t="shared" si="30"/>
        <v>73.800291193603158</v>
      </c>
      <c r="AL38">
        <f t="shared" si="40"/>
        <v>-2107.6123087009878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-105.55945888109883</v>
      </c>
      <c r="AR38">
        <f t="shared" si="45"/>
        <v>-106.30754152409325</v>
      </c>
      <c r="AS38">
        <f t="shared" si="46"/>
        <v>0.62545827867598669</v>
      </c>
      <c r="AT38">
        <f t="shared" si="47"/>
        <v>3.5753752031299721</v>
      </c>
      <c r="AU38">
        <f t="shared" si="48"/>
        <v>-102.10670804228729</v>
      </c>
      <c r="AW38">
        <v>35</v>
      </c>
      <c r="AX38">
        <f>IF(Z38&gt;0, (R38*SUMPRODUCT(K38:$K$98, X38:$X$98)-K38*$AZ$3)/Z38, 0)</f>
        <v>1686.0212842100032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500000</v>
      </c>
      <c r="S39">
        <f t="shared" si="32"/>
        <v>1689.2491273195603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1041.379619892816</v>
      </c>
      <c r="AC39">
        <f t="shared" si="33"/>
        <v>1025.2161274147552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-2286.0609864636094</v>
      </c>
      <c r="AI39">
        <f t="shared" si="38"/>
        <v>-2301.2336467721798</v>
      </c>
      <c r="AJ39">
        <f t="shared" si="39"/>
        <v>16.163492478060789</v>
      </c>
      <c r="AK39">
        <f t="shared" si="30"/>
        <v>72.896573392497132</v>
      </c>
      <c r="AL39">
        <f t="shared" si="40"/>
        <v>-2212.1735809016218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-98.88566484691998</v>
      </c>
      <c r="AR39">
        <f t="shared" si="45"/>
        <v>-99.541972185610206</v>
      </c>
      <c r="AS39">
        <f t="shared" si="46"/>
        <v>0.69916669301712631</v>
      </c>
      <c r="AT39">
        <f t="shared" si="47"/>
        <v>3.1532081460916546</v>
      </c>
      <c r="AU39">
        <f t="shared" si="48"/>
        <v>-95.689597346501415</v>
      </c>
      <c r="AW39">
        <v>36</v>
      </c>
      <c r="AX39">
        <f>IF(Z39&gt;0, (R39*SUMPRODUCT(K39:$K$98, X39:$X$98)-K39*$AZ$3)/Z39, 0)</f>
        <v>1689.2491273195603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500000</v>
      </c>
      <c r="S40">
        <f t="shared" si="32"/>
        <v>1688.1100090694792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1025.2161274147552</v>
      </c>
      <c r="AC40">
        <f t="shared" si="33"/>
        <v>1006.1482897134055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-2408.3891437256643</v>
      </c>
      <c r="AI40">
        <f t="shared" si="38"/>
        <v>-2423.2896579739627</v>
      </c>
      <c r="AJ40">
        <f t="shared" si="39"/>
        <v>19.067837701349731</v>
      </c>
      <c r="AK40">
        <f t="shared" ref="AK40:AK71" si="61">G40*SUM(AB40:AB40, AE40:AF40)</f>
        <v>71.765128919032875</v>
      </c>
      <c r="AL40">
        <f t="shared" si="40"/>
        <v>-2332.45669135358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-93.015251334062597</v>
      </c>
      <c r="AR40">
        <f t="shared" si="45"/>
        <v>-93.590729379802426</v>
      </c>
      <c r="AS40">
        <f t="shared" si="46"/>
        <v>0.73642572289812125</v>
      </c>
      <c r="AT40">
        <f t="shared" si="47"/>
        <v>2.7716664978396923</v>
      </c>
      <c r="AU40">
        <f t="shared" si="48"/>
        <v>-90.082637159064603</v>
      </c>
      <c r="AW40">
        <v>37</v>
      </c>
      <c r="AX40">
        <f>IF(Z40&gt;0, (R40*SUMPRODUCT(K40:$K$98, X40:$X$98)-K40*$AZ$3)/Z40, 0)</f>
        <v>1688.1100090694792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500000</v>
      </c>
      <c r="S41">
        <f t="shared" si="32"/>
        <v>1682.8407522339326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1006.1482897134055</v>
      </c>
      <c r="AC41">
        <f t="shared" si="33"/>
        <v>984.39895547360152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-2548.8661727688432</v>
      </c>
      <c r="AI41">
        <f t="shared" si="38"/>
        <v>-2563.4902385660203</v>
      </c>
      <c r="AJ41">
        <f t="shared" si="39"/>
        <v>21.749334239803943</v>
      </c>
      <c r="AK41">
        <f t="shared" si="61"/>
        <v>70.43038027993839</v>
      </c>
      <c r="AL41">
        <f t="shared" si="40"/>
        <v>-2471.3105240462783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-87.89345044422042</v>
      </c>
      <c r="AR41">
        <f t="shared" si="45"/>
        <v>-88.397737258557513</v>
      </c>
      <c r="AS41">
        <f t="shared" si="46"/>
        <v>0.74998995695579795</v>
      </c>
      <c r="AT41">
        <f t="shared" si="47"/>
        <v>2.4286756225328778</v>
      </c>
      <c r="AU41">
        <f t="shared" si="48"/>
        <v>-85.219071679068861</v>
      </c>
      <c r="AW41">
        <v>38</v>
      </c>
      <c r="AX41">
        <f>IF(Z41&gt;0, (R41*SUMPRODUCT(K41:$K$98, X41:$X$98)-K41*$AZ$3)/Z41, 0)</f>
        <v>1682.8407522339326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500000</v>
      </c>
      <c r="S42">
        <f t="shared" si="32"/>
        <v>1673.6014146906209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984.39895547360152</v>
      </c>
      <c r="AC42">
        <f t="shared" si="33"/>
        <v>960.13578814925506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-2709.2942070439985</v>
      </c>
      <c r="AI42">
        <f t="shared" si="38"/>
        <v>-2723.6365674728518</v>
      </c>
      <c r="AJ42">
        <f t="shared" si="39"/>
        <v>24.263167324346455</v>
      </c>
      <c r="AK42">
        <f t="shared" si="61"/>
        <v>68.907926883152115</v>
      </c>
      <c r="AL42">
        <f t="shared" si="40"/>
        <v>-2630.4654732653535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-83.41566686091673</v>
      </c>
      <c r="AR42">
        <f t="shared" si="45"/>
        <v>-83.857249600960941</v>
      </c>
      <c r="AS42">
        <f t="shared" si="46"/>
        <v>0.7470315616725105</v>
      </c>
      <c r="AT42">
        <f t="shared" si="47"/>
        <v>2.1215860049517605</v>
      </c>
      <c r="AU42">
        <f t="shared" si="48"/>
        <v>-80.988632034336689</v>
      </c>
      <c r="AW42">
        <v>39</v>
      </c>
      <c r="AX42">
        <f>IF(Z42&gt;0, (R42*SUMPRODUCT(K42:$K$98, X42:$X$98)-K42*$AZ$3)/Z42, 0)</f>
        <v>1673.6014146906209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500000</v>
      </c>
      <c r="S43">
        <f t="shared" si="32"/>
        <v>1660.6261941107725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960.13578814925506</v>
      </c>
      <c r="AC43">
        <f t="shared" si="33"/>
        <v>933.53287407393975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-2900.1658338463053</v>
      </c>
      <c r="AI43">
        <f t="shared" si="38"/>
        <v>-2914.2197623791776</v>
      </c>
      <c r="AJ43">
        <f t="shared" si="39"/>
        <v>26.602914075315311</v>
      </c>
      <c r="AK43">
        <f t="shared" si="61"/>
        <v>67.209505170447855</v>
      </c>
      <c r="AL43">
        <f t="shared" si="40"/>
        <v>-2820.4073431334145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-79.725319239100614</v>
      </c>
      <c r="AR43">
        <f t="shared" si="45"/>
        <v>-80.111660573713451</v>
      </c>
      <c r="AS43">
        <f t="shared" si="46"/>
        <v>0.73131191071650803</v>
      </c>
      <c r="AT43">
        <f t="shared" si="47"/>
        <v>1.847583746102397</v>
      </c>
      <c r="AU43">
        <f t="shared" si="48"/>
        <v>-77.53276491689455</v>
      </c>
      <c r="AW43">
        <v>40</v>
      </c>
      <c r="AX43">
        <f>IF(Z43&gt;0, (R43*SUMPRODUCT(K43:$K$98, X43:$X$98)-K43*$AZ$3)/Z43, 0)</f>
        <v>1660.6261941107725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500000</v>
      </c>
      <c r="S44">
        <f t="shared" si="32"/>
        <v>1643.6988298814283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933.53287407393975</v>
      </c>
      <c r="AC44">
        <f t="shared" si="33"/>
        <v>904.53322696484042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-3116.0325370513124</v>
      </c>
      <c r="AI44">
        <f t="shared" si="38"/>
        <v>-3129.7901246720035</v>
      </c>
      <c r="AJ44">
        <f t="shared" si="39"/>
        <v>28.999647109099328</v>
      </c>
      <c r="AK44">
        <f t="shared" si="61"/>
        <v>65.347301185175795</v>
      </c>
      <c r="AL44">
        <f t="shared" si="40"/>
        <v>-3035.4431763777284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-76.481675965296674</v>
      </c>
      <c r="AR44">
        <f t="shared" si="45"/>
        <v>-76.819350025486543</v>
      </c>
      <c r="AS44">
        <f t="shared" si="46"/>
        <v>0.71178384273384876</v>
      </c>
      <c r="AT44">
        <f t="shared" si="47"/>
        <v>1.6039213503145013</v>
      </c>
      <c r="AU44">
        <f t="shared" si="48"/>
        <v>-74.503644832438198</v>
      </c>
      <c r="AW44">
        <v>41</v>
      </c>
      <c r="AX44">
        <f>IF(Z44&gt;0, (R44*SUMPRODUCT(K44:$K$98, X44:$X$98)-K44*$AZ$3)/Z44, 0)</f>
        <v>1643.6988298814283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500000</v>
      </c>
      <c r="S45">
        <f t="shared" si="32"/>
        <v>1623.0638462206045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904.53322696484042</v>
      </c>
      <c r="AC45">
        <f t="shared" si="33"/>
        <v>873.34232968704487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-3358.9609679343598</v>
      </c>
      <c r="AI45">
        <f t="shared" si="38"/>
        <v>-3372.4130316304472</v>
      </c>
      <c r="AJ45">
        <f t="shared" si="39"/>
        <v>31.190897277795557</v>
      </c>
      <c r="AK45">
        <f t="shared" si="61"/>
        <v>63.317325887538836</v>
      </c>
      <c r="AL45">
        <f t="shared" si="40"/>
        <v>-3277.9048084651126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-73.61093716671283</v>
      </c>
      <c r="AR45">
        <f t="shared" si="45"/>
        <v>-73.905736369486618</v>
      </c>
      <c r="AS45">
        <f t="shared" si="46"/>
        <v>0.68354208387874027</v>
      </c>
      <c r="AT45">
        <f t="shared" si="47"/>
        <v>1.3875861440385104</v>
      </c>
      <c r="AU45">
        <f t="shared" si="48"/>
        <v>-71.834608141569362</v>
      </c>
      <c r="AW45">
        <v>42</v>
      </c>
      <c r="AX45">
        <f>IF(Z45&gt;0, (R45*SUMPRODUCT(K45:$K$98, X45:$X$98)-K45*$AZ$3)/Z45, 0)</f>
        <v>1623.0638462206045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500000</v>
      </c>
      <c r="S46">
        <f t="shared" si="32"/>
        <v>1598.9944791071841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873.34232968704487</v>
      </c>
      <c r="AC46">
        <f t="shared" si="33"/>
        <v>840.16958777702996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-3632.759664709798</v>
      </c>
      <c r="AI46">
        <f t="shared" si="38"/>
        <v>-3645.8955697856891</v>
      </c>
      <c r="AJ46">
        <f t="shared" si="39"/>
        <v>33.172741910014906</v>
      </c>
      <c r="AK46">
        <f t="shared" si="61"/>
        <v>61.133963078093146</v>
      </c>
      <c r="AL46">
        <f t="shared" si="40"/>
        <v>-3551.5888647975812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-71.081409967223578</v>
      </c>
      <c r="AR46">
        <f t="shared" si="45"/>
        <v>-71.338437334891324</v>
      </c>
      <c r="AS46">
        <f t="shared" si="46"/>
        <v>0.64908375039201338</v>
      </c>
      <c r="AT46">
        <f t="shared" si="47"/>
        <v>1.1961948197919627</v>
      </c>
      <c r="AU46">
        <f t="shared" si="48"/>
        <v>-69.493158764707346</v>
      </c>
      <c r="AW46">
        <v>43</v>
      </c>
      <c r="AX46">
        <f>IF(Z46&gt;0, (R46*SUMPRODUCT(K46:$K$98, X46:$X$98)-K46*$AZ$3)/Z46, 0)</f>
        <v>1598.9944791071841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500000</v>
      </c>
      <c r="S47">
        <f t="shared" si="32"/>
        <v>1571.6430730779216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840.16958777702996</v>
      </c>
      <c r="AC47">
        <f t="shared" si="33"/>
        <v>805.19370928900048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-3927.8886152231712</v>
      </c>
      <c r="AI47">
        <f t="shared" si="38"/>
        <v>-3940.6967668175421</v>
      </c>
      <c r="AJ47">
        <f t="shared" si="39"/>
        <v>34.97587848802948</v>
      </c>
      <c r="AK47">
        <f t="shared" si="61"/>
        <v>58.8118711443921</v>
      </c>
      <c r="AL47">
        <f t="shared" si="40"/>
        <v>-3846.9090171851203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-68.621547571213256</v>
      </c>
      <c r="AR47">
        <f t="shared" si="45"/>
        <v>-68.8453103277553</v>
      </c>
      <c r="AS47">
        <f t="shared" si="46"/>
        <v>0.61104047100758296</v>
      </c>
      <c r="AT47">
        <f t="shared" si="47"/>
        <v>1.0274633547004659</v>
      </c>
      <c r="AU47">
        <f t="shared" si="48"/>
        <v>-67.206806502047243</v>
      </c>
      <c r="AW47">
        <v>44</v>
      </c>
      <c r="AX47">
        <f>IF(Z47&gt;0, (R47*SUMPRODUCT(K47:$K$98, X47:$X$98)-K47*$AZ$3)/Z47, 0)</f>
        <v>1571.6430730779216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500000</v>
      </c>
      <c r="S48">
        <f t="shared" si="32"/>
        <v>1541.5731588523659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805.19370928900048</v>
      </c>
      <c r="AC48">
        <f t="shared" si="33"/>
        <v>768.80924339563921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-4242.7386400901551</v>
      </c>
      <c r="AI48">
        <f t="shared" si="38"/>
        <v>-4255.2065732365782</v>
      </c>
      <c r="AJ48">
        <f t="shared" si="39"/>
        <v>36.384465893361266</v>
      </c>
      <c r="AK48">
        <f t="shared" si="61"/>
        <v>56.363559650230037</v>
      </c>
      <c r="AL48">
        <f t="shared" si="40"/>
        <v>-4162.4585476929869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-66.180432493589834</v>
      </c>
      <c r="AR48">
        <f t="shared" si="45"/>
        <v>-66.374913765694288</v>
      </c>
      <c r="AS48">
        <f t="shared" si="46"/>
        <v>0.56754372426290911</v>
      </c>
      <c r="AT48">
        <f t="shared" si="47"/>
        <v>0.87918796583029912</v>
      </c>
      <c r="AU48">
        <f t="shared" si="48"/>
        <v>-64.928182075601086</v>
      </c>
      <c r="AW48">
        <v>45</v>
      </c>
      <c r="AX48">
        <f>IF(Z48&gt;0, (R48*SUMPRODUCT(K48:$K$98, X48:$X$98)-K48*$AZ$3)/Z48, 0)</f>
        <v>1541.5731588523659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500000</v>
      </c>
      <c r="S49">
        <f t="shared" si="32"/>
        <v>1509.3325962795741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768.80924339563921</v>
      </c>
      <c r="AC49">
        <f t="shared" si="33"/>
        <v>731.41191954298836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-4568.6065396612812</v>
      </c>
      <c r="AI49">
        <f t="shared" si="38"/>
        <v>-4580.7213631492568</v>
      </c>
      <c r="AJ49">
        <f t="shared" si="39"/>
        <v>37.397323852650857</v>
      </c>
      <c r="AK49">
        <f t="shared" si="61"/>
        <v>53.81664703769475</v>
      </c>
      <c r="AL49">
        <f t="shared" si="40"/>
        <v>-4489.5073922589118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-63.62811481658462</v>
      </c>
      <c r="AR49">
        <f t="shared" si="45"/>
        <v>-63.796840963864689</v>
      </c>
      <c r="AS49">
        <f t="shared" si="46"/>
        <v>0.52084179175252121</v>
      </c>
      <c r="AT49">
        <f t="shared" si="47"/>
        <v>0.74951777243919238</v>
      </c>
      <c r="AU49">
        <f t="shared" si="48"/>
        <v>-62.526481399672981</v>
      </c>
      <c r="AW49">
        <v>46</v>
      </c>
      <c r="AX49">
        <f>IF(Z49&gt;0, (R49*SUMPRODUCT(K49:$K$98, X49:$X$98)-K49*$AZ$3)/Z49, 0)</f>
        <v>1509.3325962795741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500000</v>
      </c>
      <c r="S50">
        <f t="shared" si="32"/>
        <v>1475.71099979004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731.41191954298836</v>
      </c>
      <c r="AC50">
        <f t="shared" si="33"/>
        <v>693.48300887009964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-4907.7804150256779</v>
      </c>
      <c r="AI50">
        <f t="shared" si="38"/>
        <v>-4919.528701258022</v>
      </c>
      <c r="AJ50">
        <f t="shared" si="39"/>
        <v>37.928910672888719</v>
      </c>
      <c r="AK50">
        <f t="shared" si="61"/>
        <v>51.198834368009187</v>
      </c>
      <c r="AL50">
        <f t="shared" si="40"/>
        <v>-4830.4009562171241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-61.028458378883506</v>
      </c>
      <c r="AR50">
        <f t="shared" si="45"/>
        <v>-61.174548818292472</v>
      </c>
      <c r="AS50">
        <f t="shared" si="46"/>
        <v>0.47164761880339112</v>
      </c>
      <c r="AT50">
        <f t="shared" si="47"/>
        <v>0.63665968483617474</v>
      </c>
      <c r="AU50">
        <f t="shared" si="48"/>
        <v>-60.066241514652901</v>
      </c>
      <c r="AW50">
        <v>47</v>
      </c>
      <c r="AX50">
        <f>IF(Z50&gt;0, (R50*SUMPRODUCT(K50:$K$98, X50:$X$98)-K50*$AZ$3)/Z50, 0)</f>
        <v>1475.71099979004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500000</v>
      </c>
      <c r="S51">
        <f t="shared" si="32"/>
        <v>1441.4173141695278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693.48300887009964</v>
      </c>
      <c r="AC51">
        <f t="shared" si="33"/>
        <v>655.40026847665865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-5270.2938919788221</v>
      </c>
      <c r="AI51">
        <f t="shared" si="38"/>
        <v>-5281.6611806542442</v>
      </c>
      <c r="AJ51">
        <f t="shared" si="39"/>
        <v>38.082740393440986</v>
      </c>
      <c r="AK51">
        <f t="shared" si="61"/>
        <v>48.543810620906982</v>
      </c>
      <c r="AL51">
        <f t="shared" si="40"/>
        <v>-5195.0346296398966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-58.514579371909456</v>
      </c>
      <c r="AR51">
        <f t="shared" si="45"/>
        <v>-58.640787156347002</v>
      </c>
      <c r="AS51">
        <f t="shared" si="46"/>
        <v>0.42282187314892522</v>
      </c>
      <c r="AT51">
        <f t="shared" si="47"/>
        <v>0.5389681709999441</v>
      </c>
      <c r="AU51">
        <f t="shared" si="48"/>
        <v>-57.67899711219814</v>
      </c>
      <c r="AW51">
        <v>48</v>
      </c>
      <c r="AX51">
        <f>IF(Z51&gt;0, (R51*SUMPRODUCT(K51:$K$98, X51:$X$98)-K51*$AZ$3)/Z51, 0)</f>
        <v>1441.4173141695278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500000</v>
      </c>
      <c r="S52">
        <f t="shared" si="32"/>
        <v>1406.8473841753218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655.40026847665865</v>
      </c>
      <c r="AC52">
        <f t="shared" si="33"/>
        <v>617.37293730603733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-5655.1479090763569</v>
      </c>
      <c r="AI52">
        <f t="shared" si="38"/>
        <v>-5666.1187674695711</v>
      </c>
      <c r="AJ52">
        <f t="shared" si="39"/>
        <v>38.027331170621324</v>
      </c>
      <c r="AK52">
        <f t="shared" si="61"/>
        <v>45.87801879336611</v>
      </c>
      <c r="AL52">
        <f t="shared" si="40"/>
        <v>-5582.2134175055835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-56.06027182868133</v>
      </c>
      <c r="AR52">
        <f t="shared" si="45"/>
        <v>-56.169027481690947</v>
      </c>
      <c r="AS52">
        <f t="shared" si="46"/>
        <v>0.37697025022507397</v>
      </c>
      <c r="AT52">
        <f t="shared" si="47"/>
        <v>0.45479521417814217</v>
      </c>
      <c r="AU52">
        <f t="shared" si="48"/>
        <v>-55.337262017287728</v>
      </c>
      <c r="AW52">
        <v>49</v>
      </c>
      <c r="AX52">
        <f>IF(Z52&gt;0, (R52*SUMPRODUCT(K52:$K$98, X52:$X$98)-K52*$AZ$3)/Z52, 0)</f>
        <v>1406.8473841753218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500000</v>
      </c>
      <c r="S53">
        <f t="shared" si="32"/>
        <v>1372.4306658723053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617.37293730603733</v>
      </c>
      <c r="AC53">
        <f t="shared" si="33"/>
        <v>579.60485137136311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-6063.0207551212297</v>
      </c>
      <c r="AI53">
        <f t="shared" si="38"/>
        <v>-6073.5787538927552</v>
      </c>
      <c r="AJ53">
        <f t="shared" si="39"/>
        <v>37.768085934674218</v>
      </c>
      <c r="AK53">
        <f t="shared" si="61"/>
        <v>43.21610561142262</v>
      </c>
      <c r="AL53">
        <f t="shared" si="40"/>
        <v>-5992.5945623466587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-53.663903904755166</v>
      </c>
      <c r="AR53">
        <f t="shared" si="45"/>
        <v>-53.757352938559499</v>
      </c>
      <c r="AS53">
        <f t="shared" si="46"/>
        <v>0.33428599639098006</v>
      </c>
      <c r="AT53">
        <f t="shared" si="47"/>
        <v>0.38250651487713122</v>
      </c>
      <c r="AU53">
        <f t="shared" si="48"/>
        <v>-53.040560427291389</v>
      </c>
      <c r="AW53">
        <v>50</v>
      </c>
      <c r="AX53">
        <f>IF(Z53&gt;0, (R53*SUMPRODUCT(K53:$K$98, X53:$X$98)-K53*$AZ$3)/Z53, 0)</f>
        <v>1372.4306658723053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500000</v>
      </c>
      <c r="S54">
        <f t="shared" si="32"/>
        <v>1338.3864805272215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579.60485137136311</v>
      </c>
      <c r="AC54">
        <f t="shared" si="33"/>
        <v>542.27325630054315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-6463.6723075204536</v>
      </c>
      <c r="AI54">
        <f t="shared" si="38"/>
        <v>-6473.8015426888878</v>
      </c>
      <c r="AJ54">
        <f t="shared" si="39"/>
        <v>37.331595070819958</v>
      </c>
      <c r="AK54">
        <f t="shared" si="61"/>
        <v>40.572339595995423</v>
      </c>
      <c r="AL54">
        <f t="shared" si="40"/>
        <v>-6395.8976080220718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-51.080426677697098</v>
      </c>
      <c r="AR54">
        <f t="shared" si="45"/>
        <v>-51.160474927315249</v>
      </c>
      <c r="AS54">
        <f t="shared" si="46"/>
        <v>0.29502018574763011</v>
      </c>
      <c r="AT54">
        <f t="shared" si="47"/>
        <v>0.32063079922300236</v>
      </c>
      <c r="AU54">
        <f t="shared" si="48"/>
        <v>-50.544823942344614</v>
      </c>
      <c r="AW54">
        <v>51</v>
      </c>
      <c r="AX54">
        <f>IF(Z54&gt;0, (R54*SUMPRODUCT(K54:$K$98, X54:$X$98)-K54*$AZ$3)/Z54, 0)</f>
        <v>1338.3864805272215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500000</v>
      </c>
      <c r="S55">
        <f t="shared" si="32"/>
        <v>1305.3791287479007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542.27325630054315</v>
      </c>
      <c r="AC55">
        <f t="shared" si="33"/>
        <v>505.77524822457355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-6831.5180138724272</v>
      </c>
      <c r="AI55">
        <f t="shared" si="38"/>
        <v>-6841.2043807884838</v>
      </c>
      <c r="AJ55">
        <f t="shared" si="39"/>
        <v>36.498008075969608</v>
      </c>
      <c r="AK55">
        <f t="shared" si="61"/>
        <v>37.959127941038027</v>
      </c>
      <c r="AL55">
        <f t="shared" si="40"/>
        <v>-6766.7472447714763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-48.203034701751463</v>
      </c>
      <c r="AR55">
        <f t="shared" si="45"/>
        <v>-48.271381484946708</v>
      </c>
      <c r="AS55">
        <f t="shared" si="46"/>
        <v>0.25752910938069901</v>
      </c>
      <c r="AT55">
        <f t="shared" si="47"/>
        <v>0.26783873769702521</v>
      </c>
      <c r="AU55">
        <f t="shared" si="48"/>
        <v>-47.746013637868984</v>
      </c>
      <c r="AW55">
        <v>52</v>
      </c>
      <c r="AX55">
        <f>IF(Z55&gt;0, (R55*SUMPRODUCT(K55:$K$98, X55:$X$98)-K55*$AZ$3)/Z55, 0)</f>
        <v>1305.3791287479007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500000</v>
      </c>
      <c r="S56">
        <f t="shared" si="32"/>
        <v>1286.0996710795384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505.77524822457355</v>
      </c>
      <c r="AC56">
        <f t="shared" si="33"/>
        <v>470.59223013150768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-8836.8146130441964</v>
      </c>
      <c r="AI56">
        <f t="shared" si="38"/>
        <v>-8845.9622755604396</v>
      </c>
      <c r="AJ56">
        <f t="shared" si="39"/>
        <v>35.183018093065868</v>
      </c>
      <c r="AK56">
        <f t="shared" si="61"/>
        <v>35.404267375720153</v>
      </c>
      <c r="AL56">
        <f t="shared" si="40"/>
        <v>-8775.3749900916537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-55.6717514243403</v>
      </c>
      <c r="AR56">
        <f t="shared" si="45"/>
        <v>-55.729381511200593</v>
      </c>
      <c r="AS56">
        <f t="shared" si="46"/>
        <v>0.22165229479228343</v>
      </c>
      <c r="AT56">
        <f t="shared" si="47"/>
        <v>0.2230461607503359</v>
      </c>
      <c r="AU56">
        <f t="shared" si="48"/>
        <v>-55.284683055657972</v>
      </c>
      <c r="AW56">
        <v>53</v>
      </c>
      <c r="AX56">
        <f>IF(Z56&gt;0, (R56*SUMPRODUCT(K56:$K$98, X56:$X$98)-K56*$AZ$3)/Z56, 0)</f>
        <v>1286.0996710795384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500000</v>
      </c>
      <c r="S57">
        <f t="shared" si="32"/>
        <v>1251.3946782968446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470.59223013150768</v>
      </c>
      <c r="AC57">
        <f t="shared" si="33"/>
        <v>426.54549353635082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-10695.67424192908</v>
      </c>
      <c r="AI57">
        <f t="shared" si="38"/>
        <v>-10704.195644108066</v>
      </c>
      <c r="AJ57">
        <f t="shared" si="39"/>
        <v>44.046736595156858</v>
      </c>
      <c r="AK57">
        <f t="shared" si="61"/>
        <v>32.941456109205539</v>
      </c>
      <c r="AL57">
        <f t="shared" si="40"/>
        <v>-10627.207451403703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-60.162972400371928</v>
      </c>
      <c r="AR57">
        <f t="shared" si="45"/>
        <v>-60.210905132101637</v>
      </c>
      <c r="AS57">
        <f t="shared" si="46"/>
        <v>0.24776208943541284</v>
      </c>
      <c r="AT57">
        <f t="shared" si="47"/>
        <v>0.18529508938828218</v>
      </c>
      <c r="AU57">
        <f t="shared" si="48"/>
        <v>-59.777847953277941</v>
      </c>
      <c r="AW57">
        <v>54</v>
      </c>
      <c r="AX57">
        <f>IF(Z57&gt;0, (R57*SUMPRODUCT(K57:$K$98, X57:$X$98)-K57*$AZ$3)/Z57, 0)</f>
        <v>1251.3946782968446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500000</v>
      </c>
      <c r="S58">
        <f t="shared" si="32"/>
        <v>1204.8840720373346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426.54549353635082</v>
      </c>
      <c r="AC58">
        <f t="shared" si="33"/>
        <v>376.76199866203558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-12375.942052294875</v>
      </c>
      <c r="AI58">
        <f t="shared" si="38"/>
        <v>-12383.759443349456</v>
      </c>
      <c r="AJ58">
        <f t="shared" si="39"/>
        <v>49.783494874315238</v>
      </c>
      <c r="AK58">
        <f t="shared" si="61"/>
        <v>29.85818454754456</v>
      </c>
      <c r="AL58">
        <f t="shared" si="40"/>
        <v>-12304.117763927597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-62.155757291541043</v>
      </c>
      <c r="AR58">
        <f t="shared" si="45"/>
        <v>-62.195018614758979</v>
      </c>
      <c r="AS58">
        <f t="shared" si="46"/>
        <v>0.25002790183223528</v>
      </c>
      <c r="AT58">
        <f t="shared" si="47"/>
        <v>0.14995691350696722</v>
      </c>
      <c r="AU58">
        <f t="shared" si="48"/>
        <v>-61.795033799419784</v>
      </c>
      <c r="AW58">
        <v>55</v>
      </c>
      <c r="AX58">
        <f>IF(Z58&gt;0, (R58*SUMPRODUCT(K58:$K$98, X58:$X$98)-K58*$AZ$3)/Z58, 0)</f>
        <v>1204.8840720373346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500000</v>
      </c>
      <c r="S59">
        <f t="shared" si="32"/>
        <v>1148.6240426044117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376.76199866203558</v>
      </c>
      <c r="AC59">
        <f t="shared" si="33"/>
        <v>323.87363201875945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-13801.035895227413</v>
      </c>
      <c r="AI59">
        <f t="shared" si="38"/>
        <v>-13808.085060576686</v>
      </c>
      <c r="AJ59">
        <f t="shared" si="39"/>
        <v>52.888366643276129</v>
      </c>
      <c r="AK59">
        <f t="shared" si="61"/>
        <v>26.373339906342494</v>
      </c>
      <c r="AL59">
        <f t="shared" si="40"/>
        <v>-13728.823354027068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-61.886619119209954</v>
      </c>
      <c r="AR59">
        <f t="shared" si="45"/>
        <v>-61.918228993598419</v>
      </c>
      <c r="AS59">
        <f t="shared" si="46"/>
        <v>0.23716206719101679</v>
      </c>
      <c r="AT59">
        <f t="shared" si="47"/>
        <v>0.11826335748099173</v>
      </c>
      <c r="AU59">
        <f t="shared" si="48"/>
        <v>-61.562803568926412</v>
      </c>
      <c r="AW59">
        <v>56</v>
      </c>
      <c r="AX59">
        <f>IF(Z59&gt;0, (R59*SUMPRODUCT(K59:$K$98, X59:$X$98)-K59*$AZ$3)/Z59, 0)</f>
        <v>1148.6240426044117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500000</v>
      </c>
      <c r="S60">
        <f t="shared" si="32"/>
        <v>1081.5935926589332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323.87363201875945</v>
      </c>
      <c r="AC60">
        <f t="shared" si="33"/>
        <v>270.26146883550024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-14636.773721635116</v>
      </c>
      <c r="AI60">
        <f t="shared" si="38"/>
        <v>-14643.020556644815</v>
      </c>
      <c r="AJ60">
        <f t="shared" si="39"/>
        <v>53.612163183259213</v>
      </c>
      <c r="AK60">
        <f t="shared" si="61"/>
        <v>22.671154241313165</v>
      </c>
      <c r="AL60">
        <f t="shared" si="40"/>
        <v>-14566.737239220241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-58.601996005017966</v>
      </c>
      <c r="AR60">
        <f t="shared" si="45"/>
        <v>-58.627006776328948</v>
      </c>
      <c r="AS60">
        <f t="shared" si="46"/>
        <v>0.21464974675681125</v>
      </c>
      <c r="AT60">
        <f t="shared" si="47"/>
        <v>9.0769654265732636E-2</v>
      </c>
      <c r="AU60">
        <f t="shared" si="48"/>
        <v>-58.321587375306393</v>
      </c>
      <c r="AW60">
        <v>57</v>
      </c>
      <c r="AX60">
        <f>IF(Z60&gt;0, (R60*SUMPRODUCT(K60:$K$98, X60:$X$98)-K60*$AZ$3)/Z60, 0)</f>
        <v>1081.5935926589332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500000</v>
      </c>
      <c r="S61">
        <f t="shared" si="32"/>
        <v>1008.3321758039508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270.26146883550024</v>
      </c>
      <c r="AC61">
        <f t="shared" si="33"/>
        <v>219.04737991615255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-15068.673006213741</v>
      </c>
      <c r="AI61">
        <f t="shared" si="38"/>
        <v>-15074.103939223032</v>
      </c>
      <c r="AJ61">
        <f t="shared" si="39"/>
        <v>51.214088919347688</v>
      </c>
      <c r="AK61">
        <f t="shared" si="61"/>
        <v>18.918302818485017</v>
      </c>
      <c r="AL61">
        <f t="shared" si="40"/>
        <v>-15003.9715474852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-53.867154603263501</v>
      </c>
      <c r="AR61">
        <f t="shared" si="45"/>
        <v>-53.886568980888576</v>
      </c>
      <c r="AS61">
        <f t="shared" si="46"/>
        <v>0.18307897746179644</v>
      </c>
      <c r="AT61">
        <f t="shared" si="47"/>
        <v>6.762872499353198E-2</v>
      </c>
      <c r="AU61">
        <f t="shared" si="48"/>
        <v>-53.635861278433246</v>
      </c>
      <c r="AW61">
        <v>58</v>
      </c>
      <c r="AX61">
        <f>IF(Z61&gt;0, (R61*SUMPRODUCT(K61:$K$98, X61:$X$98)-K61*$AZ$3)/Z61, 0)</f>
        <v>1008.3321758039508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500000</v>
      </c>
      <c r="S62">
        <f t="shared" si="32"/>
        <v>928.31247810476373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219.04737991615255</v>
      </c>
      <c r="AC62">
        <f t="shared" si="33"/>
        <v>171.77657092509469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-15011.5956594318</v>
      </c>
      <c r="AI62">
        <f t="shared" si="38"/>
        <v>-15016.221703328027</v>
      </c>
      <c r="AJ62">
        <f t="shared" si="39"/>
        <v>47.270808991057862</v>
      </c>
      <c r="AK62">
        <f t="shared" si="61"/>
        <v>15.333316594130681</v>
      </c>
      <c r="AL62">
        <f t="shared" si="40"/>
        <v>-14953.617577742838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-47.913496234802302</v>
      </c>
      <c r="AR62">
        <f t="shared" si="45"/>
        <v>-47.928261483069875</v>
      </c>
      <c r="AS62">
        <f t="shared" si="46"/>
        <v>0.15087734708508918</v>
      </c>
      <c r="AT62">
        <f t="shared" si="47"/>
        <v>4.8940354081434136E-2</v>
      </c>
      <c r="AU62">
        <f t="shared" si="48"/>
        <v>-47.728443781903351</v>
      </c>
      <c r="AW62">
        <v>59</v>
      </c>
      <c r="AX62">
        <f>IF(Z62&gt;0, (R62*SUMPRODUCT(K62:$K$98, X62:$X$98)-K62*$AZ$3)/Z62, 0)</f>
        <v>928.31247810476373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500000</v>
      </c>
      <c r="S63">
        <f t="shared" si="32"/>
        <v>841.16288181563584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171.77657092509469</v>
      </c>
      <c r="AC63">
        <f t="shared" si="33"/>
        <v>129.75266898690455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-14468.71086412624</v>
      </c>
      <c r="AI63">
        <f t="shared" si="38"/>
        <v>-14472.567212040298</v>
      </c>
      <c r="AJ63">
        <f t="shared" si="39"/>
        <v>42.023901938190136</v>
      </c>
      <c r="AK63">
        <f t="shared" si="61"/>
        <v>12.024359964756629</v>
      </c>
      <c r="AL63">
        <f t="shared" si="40"/>
        <v>-14418.518950137352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-41.232799251994308</v>
      </c>
      <c r="AR63">
        <f t="shared" si="45"/>
        <v>-41.243789036839651</v>
      </c>
      <c r="AS63">
        <f t="shared" si="46"/>
        <v>0.1197593295404849</v>
      </c>
      <c r="AT63">
        <f t="shared" si="47"/>
        <v>3.4266910522748113E-2</v>
      </c>
      <c r="AU63">
        <f t="shared" si="48"/>
        <v>-41.089762796776419</v>
      </c>
      <c r="AW63">
        <v>60</v>
      </c>
      <c r="AX63">
        <f>IF(Z63&gt;0, (R63*SUMPRODUCT(K63:$K$98, X63:$X$98)-K63*$AZ$3)/Z63, 0)</f>
        <v>841.16288181563584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500000</v>
      </c>
      <c r="S64">
        <f t="shared" si="32"/>
        <v>746.76316179163791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129.75266898690455</v>
      </c>
      <c r="AC64">
        <f t="shared" si="33"/>
        <v>93.778436071171157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-13565.743459096106</v>
      </c>
      <c r="AI64">
        <f t="shared" si="38"/>
        <v>-13568.882956358068</v>
      </c>
      <c r="AJ64">
        <f t="shared" si="39"/>
        <v>35.974232915733396</v>
      </c>
      <c r="AK64">
        <f t="shared" si="61"/>
        <v>9.08268682908332</v>
      </c>
      <c r="AL64">
        <f t="shared" si="40"/>
        <v>-13523.826036613251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-34.517438428108051</v>
      </c>
      <c r="AR64">
        <f t="shared" si="45"/>
        <v>-34.525426741005298</v>
      </c>
      <c r="AS64">
        <f t="shared" si="46"/>
        <v>9.1534855676091584E-2</v>
      </c>
      <c r="AT64">
        <f t="shared" si="47"/>
        <v>2.3110497727601941E-2</v>
      </c>
      <c r="AU64">
        <f t="shared" si="48"/>
        <v>-34.410781387601602</v>
      </c>
      <c r="AW64">
        <v>61</v>
      </c>
      <c r="AX64">
        <f>IF(Z64&gt;0, (R64*SUMPRODUCT(K64:$K$98, X64:$X$98)-K64*$AZ$3)/Z64, 0)</f>
        <v>746.76316179163791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500000</v>
      </c>
      <c r="S65">
        <f t="shared" si="32"/>
        <v>641.37673096373669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93.778436071171157</v>
      </c>
      <c r="AC65">
        <f t="shared" si="33"/>
        <v>63.956146157581756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-12303.559292124684</v>
      </c>
      <c r="AI65">
        <f t="shared" si="38"/>
        <v>-12306.052216449421</v>
      </c>
      <c r="AJ65">
        <f t="shared" si="39"/>
        <v>29.822289913589401</v>
      </c>
      <c r="AK65">
        <f t="shared" si="61"/>
        <v>6.5644905249819816</v>
      </c>
      <c r="AL65">
        <f t="shared" si="40"/>
        <v>-12269.66543601085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-27.951666294657038</v>
      </c>
      <c r="AR65">
        <f t="shared" si="45"/>
        <v>-27.957329809349691</v>
      </c>
      <c r="AS65">
        <f t="shared" si="46"/>
        <v>6.775134544527539E-2</v>
      </c>
      <c r="AT65">
        <f t="shared" si="47"/>
        <v>1.4913444491317438E-2</v>
      </c>
      <c r="AU65">
        <f t="shared" si="48"/>
        <v>-27.874665019413097</v>
      </c>
      <c r="AW65">
        <v>62</v>
      </c>
      <c r="AX65">
        <f>IF(Z65&gt;0, (R65*SUMPRODUCT(K65:$K$98, X65:$X$98)-K65*$AZ$3)/Z65, 0)</f>
        <v>641.37673096373669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500000</v>
      </c>
      <c r="S66">
        <f t="shared" si="32"/>
        <v>521.61431785040531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63.956146157581756</v>
      </c>
      <c r="AC66">
        <f t="shared" si="33"/>
        <v>40.196576750887786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-10828.964714038677</v>
      </c>
      <c r="AI66">
        <f t="shared" si="38"/>
        <v>-10830.891260884464</v>
      </c>
      <c r="AJ66">
        <f t="shared" si="39"/>
        <v>23.75956940669397</v>
      </c>
      <c r="AK66">
        <f t="shared" si="61"/>
        <v>4.4769302310307237</v>
      </c>
      <c r="AL66">
        <f t="shared" si="40"/>
        <v>-10802.65476124674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-21.965740680681584</v>
      </c>
      <c r="AR66">
        <f t="shared" si="45"/>
        <v>-21.96964853609909</v>
      </c>
      <c r="AS66">
        <f t="shared" si="46"/>
        <v>4.8194500033369607E-2</v>
      </c>
      <c r="AT66">
        <f t="shared" si="47"/>
        <v>9.0811163483465705E-3</v>
      </c>
      <c r="AU66">
        <f t="shared" si="48"/>
        <v>-21.912372919717377</v>
      </c>
      <c r="AW66">
        <v>63</v>
      </c>
      <c r="AX66">
        <f>IF(Z66&gt;0, (R66*SUMPRODUCT(K66:$K$98, X66:$X$98)-K66*$AZ$3)/Z66, 0)</f>
        <v>521.61431785040531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500000</v>
      </c>
      <c r="S67">
        <f t="shared" ref="S67:S89" si="63">AX67</f>
        <v>380.0334805561003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40.196576750887786</v>
      </c>
      <c r="AC67">
        <f t="shared" ref="AC67:AC89" si="64">S67*Z67</f>
        <v>21.97377972017323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-9235.3066874643737</v>
      </c>
      <c r="AI67">
        <f t="shared" ref="AI67:AI89" si="69">SUM(AE67:AH67)</f>
        <v>-9236.7522035073307</v>
      </c>
      <c r="AJ67">
        <f t="shared" ref="AJ67:AJ89" si="70">AB67-AC67</f>
        <v>18.222797030714556</v>
      </c>
      <c r="AK67">
        <f t="shared" si="61"/>
        <v>2.8137603725621454</v>
      </c>
      <c r="AL67">
        <f t="shared" ref="AL67:AL89" si="71">SUM(AI67:AK67)</f>
        <v>-9215.715646104054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-16.726004645243115</v>
      </c>
      <c r="AR67">
        <f t="shared" ref="AR67:AR89" si="76">AI67*$K67</f>
        <v>-16.728622610067401</v>
      </c>
      <c r="AS67">
        <f t="shared" ref="AS67:AS89" si="77">AJ67*$K67</f>
        <v>3.3003190700615255E-2</v>
      </c>
      <c r="AT67">
        <f t="shared" ref="AT67:AT89" si="78">AK67*$K67</f>
        <v>5.0959833446524074E-3</v>
      </c>
      <c r="AU67">
        <f t="shared" ref="AU67:AU89" si="79">AL67*$K67</f>
        <v>-16.690523436022133</v>
      </c>
      <c r="AW67">
        <v>64</v>
      </c>
      <c r="AX67">
        <f>IF(Z67&gt;0, (R67*SUMPRODUCT(K67:$K$98, X67:$X$98)-K67*$AZ$3)/Z67, 0)</f>
        <v>380.0334805561003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500000</v>
      </c>
      <c r="S68">
        <f t="shared" si="63"/>
        <v>204.22858438247573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21.97377972017323</v>
      </c>
      <c r="AC68">
        <f t="shared" si="64"/>
        <v>8.589689048114959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-7591.6221262641284</v>
      </c>
      <c r="AI68">
        <f t="shared" si="69"/>
        <v>-7592.6736060403418</v>
      </c>
      <c r="AJ68">
        <f t="shared" si="70"/>
        <v>13.384090672058271</v>
      </c>
      <c r="AK68">
        <f t="shared" si="61"/>
        <v>1.5381645804121262</v>
      </c>
      <c r="AL68">
        <f t="shared" si="71"/>
        <v>-7577.7513507878721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-12.276016151725393</v>
      </c>
      <c r="AR68">
        <f t="shared" si="76"/>
        <v>-12.277716444824987</v>
      </c>
      <c r="AS68">
        <f t="shared" si="77"/>
        <v>2.1642714894609609E-2</v>
      </c>
      <c r="AT68">
        <f t="shared" si="78"/>
        <v>2.487285710365481E-3</v>
      </c>
      <c r="AU68">
        <f t="shared" si="79"/>
        <v>-12.253586444220014</v>
      </c>
      <c r="AW68">
        <v>65</v>
      </c>
      <c r="AX68">
        <f>IF(Z68&gt;0, (R68*SUMPRODUCT(K68:$K$98, X68:$X$98)-K68*$AZ$3)/Z68, 0)</f>
        <v>204.22858438247573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500000</v>
      </c>
      <c r="S69">
        <f t="shared" si="63"/>
        <v>-23.742421181336397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8.589689048114959</v>
      </c>
      <c r="AC69">
        <f t="shared" si="64"/>
        <v>-0.70247534183826232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-6025.6242215753336</v>
      </c>
      <c r="AI69">
        <f t="shared" si="69"/>
        <v>-6026.3639053427059</v>
      </c>
      <c r="AJ69">
        <f t="shared" si="70"/>
        <v>9.2921643899532214</v>
      </c>
      <c r="AK69">
        <f t="shared" si="61"/>
        <v>0.6012782333680472</v>
      </c>
      <c r="AL69">
        <f t="shared" si="71"/>
        <v>-6016.4704627193842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-8.6997523432979218</v>
      </c>
      <c r="AR69">
        <f t="shared" si="76"/>
        <v>-8.7008202933312901</v>
      </c>
      <c r="AS69">
        <f t="shared" si="77"/>
        <v>1.3415959235617655E-2</v>
      </c>
      <c r="AT69">
        <f t="shared" si="78"/>
        <v>8.6812113191322158E-4</v>
      </c>
      <c r="AU69">
        <f t="shared" si="79"/>
        <v>-8.6865362129637589</v>
      </c>
      <c r="AW69">
        <v>66</v>
      </c>
      <c r="AX69">
        <f>IF(Z69&gt;0, (R69*SUMPRODUCT(K69:$K$98, X69:$X$98)-K69*$AZ$3)/Z69, 0)</f>
        <v>-23.742421181336397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500000</v>
      </c>
      <c r="S70">
        <f t="shared" si="63"/>
        <v>-335.21532041443515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-0.70247534183826232</v>
      </c>
      <c r="AC70">
        <f t="shared" si="64"/>
        <v>-6.7380743264110254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-4595.3710897695328</v>
      </c>
      <c r="AI70">
        <f t="shared" si="69"/>
        <v>-4595.8736081447432</v>
      </c>
      <c r="AJ70">
        <f t="shared" si="70"/>
        <v>6.0355989845727631</v>
      </c>
      <c r="AK70">
        <f t="shared" si="61"/>
        <v>-4.9173273928678367E-2</v>
      </c>
      <c r="AL70">
        <f t="shared" si="71"/>
        <v>-4589.8871824340986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-5.9238957978883962</v>
      </c>
      <c r="AR70">
        <f t="shared" si="76"/>
        <v>-5.9245435946458542</v>
      </c>
      <c r="AS70">
        <f t="shared" si="77"/>
        <v>7.7804944941330537E-3</v>
      </c>
      <c r="AT70">
        <f t="shared" si="78"/>
        <v>-6.3389298732155697E-5</v>
      </c>
      <c r="AU70">
        <f t="shared" si="79"/>
        <v>-5.916826489450453</v>
      </c>
      <c r="AW70">
        <v>67</v>
      </c>
      <c r="AX70">
        <f>IF(Z70&gt;0, (R70*SUMPRODUCT(K70:$K$98, X70:$X$98)-K70*$AZ$3)/Z70, 0)</f>
        <v>-335.21532041443515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500000</v>
      </c>
      <c r="S71">
        <f t="shared" si="63"/>
        <v>-780.25729423843734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-6.7380743264110254</v>
      </c>
      <c r="AC71">
        <f t="shared" si="64"/>
        <v>-10.283261768294812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-3360.2030568603368</v>
      </c>
      <c r="AI71">
        <f t="shared" si="69"/>
        <v>-3360.5325398989521</v>
      </c>
      <c r="AJ71">
        <f t="shared" si="70"/>
        <v>3.5451874418837868</v>
      </c>
      <c r="AK71">
        <f t="shared" si="61"/>
        <v>-0.47166520284877184</v>
      </c>
      <c r="AL71">
        <f t="shared" si="71"/>
        <v>-3357.4590176599172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-3.8675356251621396</v>
      </c>
      <c r="AR71">
        <f t="shared" si="76"/>
        <v>-3.8679148544432778</v>
      </c>
      <c r="AS71">
        <f t="shared" si="77"/>
        <v>4.0804494541988225E-3</v>
      </c>
      <c r="AT71">
        <f t="shared" si="78"/>
        <v>-5.4287849403702635E-4</v>
      </c>
      <c r="AU71">
        <f t="shared" si="79"/>
        <v>-3.8643772834831158</v>
      </c>
      <c r="AW71">
        <v>68</v>
      </c>
      <c r="AX71">
        <f>IF(Z71&gt;0, (R71*SUMPRODUCT(K71:$K$98, X71:$X$98)-K71*$AZ$3)/Z71, 0)</f>
        <v>-780.25729423843734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500000</v>
      </c>
      <c r="S72">
        <f t="shared" si="63"/>
        <v>-1445.3197270632706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-10.283261768294812</v>
      </c>
      <c r="AC72">
        <f t="shared" si="64"/>
        <v>-12.026950647024265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-2363.1101508629936</v>
      </c>
      <c r="AI72">
        <f t="shared" si="69"/>
        <v>-2363.3181835636797</v>
      </c>
      <c r="AJ72">
        <f t="shared" si="70"/>
        <v>1.7436888787294524</v>
      </c>
      <c r="AK72">
        <f t="shared" ref="AK72:AK89" si="92">G72*SUM(AB72:AB72, AE72:AF72)</f>
        <v>-0.71982832378063688</v>
      </c>
      <c r="AL72">
        <f t="shared" si="71"/>
        <v>-2362.2943230087312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-2.4284811863594826</v>
      </c>
      <c r="AR72">
        <f t="shared" si="76"/>
        <v>-2.428694973896885</v>
      </c>
      <c r="AS72">
        <f t="shared" si="77"/>
        <v>1.7919247798551909E-3</v>
      </c>
      <c r="AT72">
        <f t="shared" si="78"/>
        <v>-7.3974103199191414E-4</v>
      </c>
      <c r="AU72">
        <f t="shared" si="79"/>
        <v>-2.4276427901490223</v>
      </c>
      <c r="AW72">
        <v>69</v>
      </c>
      <c r="AX72">
        <f>IF(Z72&gt;0, (R72*SUMPRODUCT(K72:$K$98, X72:$X$98)-K72*$AZ$3)/Z72, 0)</f>
        <v>-1445.3197270632706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500000</v>
      </c>
      <c r="S73">
        <f t="shared" si="63"/>
        <v>-2487.7039599281607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-12.026950647024265</v>
      </c>
      <c r="AC73">
        <f t="shared" si="64"/>
        <v>-12.559140095497419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-1594.8041757853923</v>
      </c>
      <c r="AI73">
        <f t="shared" si="69"/>
        <v>-1594.930387950282</v>
      </c>
      <c r="AJ73">
        <f t="shared" si="70"/>
        <v>0.53218944847315441</v>
      </c>
      <c r="AK73">
        <f t="shared" si="92"/>
        <v>-0.8418865452916986</v>
      </c>
      <c r="AL73">
        <f t="shared" si="71"/>
        <v>-1595.2400850471006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-1.4633227314737816</v>
      </c>
      <c r="AR73">
        <f t="shared" si="76"/>
        <v>-1.463438538249733</v>
      </c>
      <c r="AS73">
        <f t="shared" si="77"/>
        <v>4.8831381885349259E-4</v>
      </c>
      <c r="AT73">
        <f t="shared" si="78"/>
        <v>-7.7247836301944431E-4</v>
      </c>
      <c r="AU73">
        <f t="shared" si="79"/>
        <v>-1.463722702793899</v>
      </c>
      <c r="AW73">
        <v>70</v>
      </c>
      <c r="AX73">
        <f>IF(Z73&gt;0, (R73*SUMPRODUCT(K73:$K$98, X73:$X$98)-K73*$AZ$3)/Z73, 0)</f>
        <v>-2487.7039599281607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500000</v>
      </c>
      <c r="S74">
        <f t="shared" si="63"/>
        <v>-4198.135563076843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-12.559140095497419</v>
      </c>
      <c r="AC74">
        <f t="shared" si="64"/>
        <v>-12.329345203858406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-1030.5698174385363</v>
      </c>
      <c r="AI74">
        <f t="shared" si="69"/>
        <v>-1030.6432389909053</v>
      </c>
      <c r="AJ74">
        <f t="shared" si="70"/>
        <v>-0.22979489163901334</v>
      </c>
      <c r="AK74">
        <f t="shared" si="92"/>
        <v>-0.87913980668481939</v>
      </c>
      <c r="AL74">
        <f t="shared" si="71"/>
        <v>-1031.752173689229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-0.84429098340884956</v>
      </c>
      <c r="AR74">
        <f t="shared" si="76"/>
        <v>-0.84435113377770776</v>
      </c>
      <c r="AS74">
        <f t="shared" si="77"/>
        <v>-1.8825872033245692E-4</v>
      </c>
      <c r="AT74">
        <f t="shared" si="78"/>
        <v>-7.2023243780284705E-4</v>
      </c>
      <c r="AU74">
        <f t="shared" si="79"/>
        <v>-0.84525962493584295</v>
      </c>
      <c r="AW74">
        <v>71</v>
      </c>
      <c r="AX74">
        <f>IF(Z74&gt;0, (R74*SUMPRODUCT(K74:$K$98, X74:$X$98)-K74*$AZ$3)/Z74, 0)</f>
        <v>-4198.135563076843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500000</v>
      </c>
      <c r="S75">
        <f t="shared" si="63"/>
        <v>-7133.3907634749103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-12.329345203858406</v>
      </c>
      <c r="AC75">
        <f t="shared" si="64"/>
        <v>-11.661924023773693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-636.32873679493764</v>
      </c>
      <c r="AI75">
        <f t="shared" si="69"/>
        <v>-636.36960769494317</v>
      </c>
      <c r="AJ75">
        <f t="shared" si="70"/>
        <v>-0.66742118008471252</v>
      </c>
      <c r="AK75">
        <f t="shared" si="92"/>
        <v>-0.86305416427008852</v>
      </c>
      <c r="AL75">
        <f t="shared" si="71"/>
        <v>-637.90008303929801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-0.4654555853722005</v>
      </c>
      <c r="AR75">
        <f t="shared" si="76"/>
        <v>-0.46548548122254757</v>
      </c>
      <c r="AS75">
        <f t="shared" si="77"/>
        <v>-4.881987848464023E-4</v>
      </c>
      <c r="AT75">
        <f t="shared" si="78"/>
        <v>-6.3129850658890632E-4</v>
      </c>
      <c r="AU75">
        <f t="shared" si="79"/>
        <v>-0.46660497851398292</v>
      </c>
      <c r="AW75">
        <v>72</v>
      </c>
      <c r="AX75">
        <f>IF(Z75&gt;0, (R75*SUMPRODUCT(K75:$K$98, X75:$X$98)-K75*$AZ$3)/Z75, 0)</f>
        <v>-7133.3907634749103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500000</v>
      </c>
      <c r="S76">
        <f t="shared" si="63"/>
        <v>-12404.549632297698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-11.661924023773693</v>
      </c>
      <c r="AC76">
        <f t="shared" si="64"/>
        <v>-10.77763660602664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-374.82109113085539</v>
      </c>
      <c r="AI76">
        <f t="shared" si="69"/>
        <v>-374.84281226730434</v>
      </c>
      <c r="AJ76">
        <f t="shared" si="70"/>
        <v>-0.88428741774705344</v>
      </c>
      <c r="AK76">
        <f t="shared" si="92"/>
        <v>-0.81633468166415857</v>
      </c>
      <c r="AL76">
        <f t="shared" si="71"/>
        <v>-376.54343436671553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-0.24479509272441694</v>
      </c>
      <c r="AR76">
        <f t="shared" si="76"/>
        <v>-0.24480927876606967</v>
      </c>
      <c r="AS76">
        <f t="shared" si="77"/>
        <v>-5.7752678689805288E-4</v>
      </c>
      <c r="AT76">
        <f t="shared" si="78"/>
        <v>-5.3314695683005179E-4</v>
      </c>
      <c r="AU76">
        <f t="shared" si="79"/>
        <v>-0.24591995250979776</v>
      </c>
      <c r="AW76">
        <v>73</v>
      </c>
      <c r="AX76">
        <f>IF(Z76&gt;0, (R76*SUMPRODUCT(K76:$K$98, X76:$X$98)-K76*$AZ$3)/Z76, 0)</f>
        <v>-12404.549632297698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500000</v>
      </c>
      <c r="S77">
        <f t="shared" si="63"/>
        <v>-22327.248838938489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-10.77763660602664</v>
      </c>
      <c r="AC77">
        <f t="shared" si="64"/>
        <v>-9.81730401739458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-210.22821721773596</v>
      </c>
      <c r="AI77">
        <f t="shared" si="69"/>
        <v>-210.23920973195951</v>
      </c>
      <c r="AJ77">
        <f t="shared" si="70"/>
        <v>-0.96033258863205972</v>
      </c>
      <c r="AK77">
        <f t="shared" si="92"/>
        <v>-0.75443456242186491</v>
      </c>
      <c r="AL77">
        <f t="shared" si="71"/>
        <v>-211.95397688301344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-0.122589047778955</v>
      </c>
      <c r="AR77">
        <f t="shared" si="76"/>
        <v>-0.12259545777409836</v>
      </c>
      <c r="AS77">
        <f t="shared" si="77"/>
        <v>-5.5999265536068633E-4</v>
      </c>
      <c r="AT77">
        <f t="shared" si="78"/>
        <v>-4.3992864441713231E-4</v>
      </c>
      <c r="AU77">
        <f t="shared" si="79"/>
        <v>-0.12359537907387617</v>
      </c>
      <c r="AW77">
        <v>74</v>
      </c>
      <c r="AX77">
        <f>IF(Z77&gt;0, (R77*SUMPRODUCT(K77:$K$98, X77:$X$98)-K77*$AZ$3)/Z77, 0)</f>
        <v>-22327.248838938489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500000</v>
      </c>
      <c r="S78">
        <f t="shared" si="63"/>
        <v>-41940.369248160372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-9.81730401739458</v>
      </c>
      <c r="AC78">
        <f t="shared" si="64"/>
        <v>-8.8638862068195365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-111.97929512092357</v>
      </c>
      <c r="AI78">
        <f t="shared" si="69"/>
        <v>-111.98457874524884</v>
      </c>
      <c r="AJ78">
        <f t="shared" si="70"/>
        <v>-0.95341781057504349</v>
      </c>
      <c r="AK78">
        <f t="shared" si="92"/>
        <v>-0.68721128121762065</v>
      </c>
      <c r="AL78">
        <f t="shared" si="71"/>
        <v>-113.6252078370415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-5.830158623697252E-2</v>
      </c>
      <c r="AR78">
        <f t="shared" si="76"/>
        <v>-5.83043371355106E-2</v>
      </c>
      <c r="AS78">
        <f t="shared" si="77"/>
        <v>-4.9639328987631851E-4</v>
      </c>
      <c r="AT78">
        <f t="shared" si="78"/>
        <v>-3.5779389155525374E-4</v>
      </c>
      <c r="AU78">
        <f t="shared" si="79"/>
        <v>-5.9158524316942171E-2</v>
      </c>
      <c r="AW78">
        <v>75</v>
      </c>
      <c r="AX78">
        <f>IF(Z78&gt;0, (R78*SUMPRODUCT(K78:$K$98, X78:$X$98)-K78*$AZ$3)/Z78, 0)</f>
        <v>-41940.369248160372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500000</v>
      </c>
      <c r="S79">
        <f t="shared" si="63"/>
        <v>-82728.41358956047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-8.8638862068195365</v>
      </c>
      <c r="AC79">
        <f t="shared" si="64"/>
        <v>-7.9614673838118692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-56.497666306722145</v>
      </c>
      <c r="AI79">
        <f t="shared" si="69"/>
        <v>-56.500072211488828</v>
      </c>
      <c r="AJ79">
        <f t="shared" si="70"/>
        <v>-0.90241882300766729</v>
      </c>
      <c r="AK79">
        <f t="shared" si="92"/>
        <v>-0.62047203447736765</v>
      </c>
      <c r="AL79">
        <f t="shared" si="71"/>
        <v>-58.022963068973858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-2.6263652777539108E-2</v>
      </c>
      <c r="AR79">
        <f t="shared" si="76"/>
        <v>-2.6264771192715142E-2</v>
      </c>
      <c r="AS79">
        <f t="shared" si="77"/>
        <v>-4.1950077192071469E-4</v>
      </c>
      <c r="AT79">
        <f t="shared" si="78"/>
        <v>-2.8843425112849236E-4</v>
      </c>
      <c r="AU79">
        <f t="shared" si="79"/>
        <v>-2.6972706215764346E-2</v>
      </c>
      <c r="AW79">
        <v>76</v>
      </c>
      <c r="AX79">
        <f>IF(Z79&gt;0, (R79*SUMPRODUCT(K79:$K$98, X79:$X$98)-K79*$AZ$3)/Z79, 0)</f>
        <v>-82728.41358956047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500000</v>
      </c>
      <c r="S80">
        <f t="shared" si="63"/>
        <v>-173926.92283922472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-7.9614673838118692</v>
      </c>
      <c r="AC80">
        <f t="shared" si="64"/>
        <v>-7.1299449569066953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-27.139958415969058</v>
      </c>
      <c r="AI80">
        <f t="shared" si="69"/>
        <v>-27.140983263767275</v>
      </c>
      <c r="AJ80">
        <f t="shared" si="70"/>
        <v>-0.83152242690517397</v>
      </c>
      <c r="AK80">
        <f t="shared" si="92"/>
        <v>-0.55730271686683086</v>
      </c>
      <c r="AL80">
        <f t="shared" si="71"/>
        <v>-28.529808407539281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-1.1264599983085821E-2</v>
      </c>
      <c r="AR80">
        <f t="shared" si="76"/>
        <v>-1.1265025352215484E-2</v>
      </c>
      <c r="AS80">
        <f t="shared" si="77"/>
        <v>-3.4512829284735123E-4</v>
      </c>
      <c r="AT80">
        <f t="shared" si="78"/>
        <v>-2.3131178311968062E-4</v>
      </c>
      <c r="AU80">
        <f t="shared" si="79"/>
        <v>-1.1841465428182516E-2</v>
      </c>
      <c r="AW80">
        <v>77</v>
      </c>
      <c r="AX80">
        <f>IF(Z80&gt;0, (R80*SUMPRODUCT(K80:$K$98, X80:$X$98)-K80*$AZ$3)/Z80, 0)</f>
        <v>-173926.92283922472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500000</v>
      </c>
      <c r="S81">
        <f t="shared" si="63"/>
        <v>-391980.04332706257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-7.1299449569066953</v>
      </c>
      <c r="AC81">
        <f t="shared" si="64"/>
        <v>-6.3753291286016438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-12.159775036908108</v>
      </c>
      <c r="AI81">
        <f t="shared" si="69"/>
        <v>-12.160181647476499</v>
      </c>
      <c r="AJ81">
        <f t="shared" si="70"/>
        <v>-0.75461582830505147</v>
      </c>
      <c r="AK81">
        <f t="shared" si="92"/>
        <v>-0.49909614698346871</v>
      </c>
      <c r="AL81">
        <f t="shared" si="71"/>
        <v>-13.41389362276502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-4.5062378786293981E-3</v>
      </c>
      <c r="AR81">
        <f t="shared" si="76"/>
        <v>-4.5063885626625789E-3</v>
      </c>
      <c r="AS81">
        <f t="shared" si="77"/>
        <v>-2.7964978126652649E-4</v>
      </c>
      <c r="AT81">
        <f t="shared" si="78"/>
        <v>-1.8495785948246968E-4</v>
      </c>
      <c r="AU81">
        <f t="shared" si="79"/>
        <v>-4.970996203411575E-3</v>
      </c>
      <c r="AW81">
        <v>78</v>
      </c>
      <c r="AX81">
        <f>IF(Z81&gt;0, (R81*SUMPRODUCT(K81:$K$98, X81:$X$98)-K81*$AZ$3)/Z81, 0)</f>
        <v>-391980.04332706257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500000</v>
      </c>
      <c r="S82">
        <f t="shared" si="63"/>
        <v>-952369.30655433878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-6.3753291286016438</v>
      </c>
      <c r="AC82">
        <f t="shared" si="64"/>
        <v>-5.6960135555087206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-5.0604455699963617</v>
      </c>
      <c r="AI82">
        <f t="shared" si="69"/>
        <v>-5.0605950921805691</v>
      </c>
      <c r="AJ82">
        <f t="shared" si="70"/>
        <v>-0.67931557309292323</v>
      </c>
      <c r="AK82">
        <f t="shared" si="92"/>
        <v>-0.44627303900211512</v>
      </c>
      <c r="AL82">
        <f t="shared" si="71"/>
        <v>-6.1861837042756074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-1.6744003605157398E-3</v>
      </c>
      <c r="AR82">
        <f t="shared" si="76"/>
        <v>-1.674449834419901E-3</v>
      </c>
      <c r="AS82">
        <f t="shared" si="77"/>
        <v>-2.2477195431855318E-4</v>
      </c>
      <c r="AT82">
        <f t="shared" si="78"/>
        <v>-1.4766283463733286E-4</v>
      </c>
      <c r="AU82">
        <f t="shared" si="79"/>
        <v>-2.0468846233757869E-3</v>
      </c>
      <c r="AW82">
        <v>79</v>
      </c>
      <c r="AX82">
        <f>IF(Z82&gt;0, (R82*SUMPRODUCT(K82:$K$98, X82:$X$98)-K82*$AZ$3)/Z82, 0)</f>
        <v>-952369.30655433878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500000</v>
      </c>
      <c r="S83">
        <f t="shared" si="63"/>
        <v>-2509512.1280718055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-5.6960135555087206</v>
      </c>
      <c r="AC83">
        <f t="shared" si="64"/>
        <v>-5.087132767501779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-1.9469691771252919</v>
      </c>
      <c r="AI83">
        <f t="shared" si="69"/>
        <v>-1.9470198556288005</v>
      </c>
      <c r="AJ83">
        <f t="shared" si="70"/>
        <v>-0.60888078800694156</v>
      </c>
      <c r="AK83">
        <f t="shared" si="92"/>
        <v>-0.39872094888561049</v>
      </c>
      <c r="AL83">
        <f t="shared" si="71"/>
        <v>-2.9546215925213528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-5.7519036737954069E-4</v>
      </c>
      <c r="AR83">
        <f t="shared" si="76"/>
        <v>-5.7520533925859959E-4</v>
      </c>
      <c r="AS83">
        <f t="shared" si="77"/>
        <v>-1.7988079537096819E-4</v>
      </c>
      <c r="AT83">
        <f t="shared" si="78"/>
        <v>-1.1779356949556617E-4</v>
      </c>
      <c r="AU83">
        <f t="shared" si="79"/>
        <v>-8.7287970412513408E-4</v>
      </c>
      <c r="AW83">
        <v>80</v>
      </c>
      <c r="AX83">
        <f>IF(Z83&gt;0, (R83*SUMPRODUCT(K83:$K$98, X83:$X$98)-K83*$AZ$3)/Z83, 0)</f>
        <v>-2509512.1280718055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500000</v>
      </c>
      <c r="S84">
        <f t="shared" si="63"/>
        <v>-7219043.0175104467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-5.087132767501779</v>
      </c>
      <c r="AC84">
        <f t="shared" si="64"/>
        <v>-4.5425693968267868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-0.68881029909228819</v>
      </c>
      <c r="AI84">
        <f t="shared" si="69"/>
        <v>-0.68882603029580713</v>
      </c>
      <c r="AJ84">
        <f t="shared" si="70"/>
        <v>-0.54456337067499216</v>
      </c>
      <c r="AK84">
        <f t="shared" si="92"/>
        <v>-0.35609929372512455</v>
      </c>
      <c r="AL84">
        <f t="shared" si="71"/>
        <v>-1.5894886946959239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-1.8169130221757724E-4</v>
      </c>
      <c r="AR84">
        <f t="shared" si="76"/>
        <v>-1.816954517241345E-4</v>
      </c>
      <c r="AS84">
        <f t="shared" si="77"/>
        <v>-1.4364249211766799E-4</v>
      </c>
      <c r="AT84">
        <f t="shared" si="78"/>
        <v>-9.393028019606999E-5</v>
      </c>
      <c r="AU84">
        <f t="shared" si="79"/>
        <v>-4.1926822403787249E-4</v>
      </c>
      <c r="AW84">
        <v>81</v>
      </c>
      <c r="AX84">
        <f>IF(Z84&gt;0, (R84*SUMPRODUCT(K84:$K$98, X84:$X$98)-K84*$AZ$3)/Z84, 0)</f>
        <v>-7219043.0175104467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500000</v>
      </c>
      <c r="S85">
        <f t="shared" si="63"/>
        <v>-22854917.988992058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-4.5425693968267868</v>
      </c>
      <c r="AC85">
        <f t="shared" si="64"/>
        <v>-4.0560202300554584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-0.22274374994696022</v>
      </c>
      <c r="AI85">
        <f t="shared" si="69"/>
        <v>-0.22274818665094664</v>
      </c>
      <c r="AJ85">
        <f t="shared" si="70"/>
        <v>-0.48654916677132842</v>
      </c>
      <c r="AK85">
        <f t="shared" si="92"/>
        <v>-0.31797985777787513</v>
      </c>
      <c r="AL85">
        <f t="shared" si="71"/>
        <v>-1.0272772112001503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-5.2459241839078006E-5</v>
      </c>
      <c r="AR85">
        <f t="shared" si="76"/>
        <v>-5.2460286744389364E-5</v>
      </c>
      <c r="AS85">
        <f t="shared" si="77"/>
        <v>-1.14589075618673E-4</v>
      </c>
      <c r="AT85">
        <f t="shared" si="78"/>
        <v>-7.4888665846279675E-5</v>
      </c>
      <c r="AU85">
        <f t="shared" si="79"/>
        <v>-2.4193802820934206E-4</v>
      </c>
      <c r="AW85">
        <v>82</v>
      </c>
      <c r="AX85">
        <f>IF(Z85&gt;0, (R85*SUMPRODUCT(K85:$K$98, X85:$X$98)-K85*$AZ$3)/Z85, 0)</f>
        <v>-22854917.988992058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500000</v>
      </c>
      <c r="S86">
        <f t="shared" si="63"/>
        <v>-80450064.430652097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-4.0560202300554584</v>
      </c>
      <c r="AC86">
        <f t="shared" si="64"/>
        <v>-3.6214915660173452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-6.5339040574366944E-2</v>
      </c>
      <c r="AI86">
        <f t="shared" si="69"/>
        <v>-6.5340165959284796E-2</v>
      </c>
      <c r="AJ86">
        <f t="shared" si="70"/>
        <v>-0.43452866403811319</v>
      </c>
      <c r="AK86">
        <f t="shared" si="92"/>
        <v>-0.28392141610388211</v>
      </c>
      <c r="AL86">
        <f t="shared" si="71"/>
        <v>-0.78379024610128012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-1.3739509012358992E-5</v>
      </c>
      <c r="AR86">
        <f t="shared" si="76"/>
        <v>-1.3739745658567527E-5</v>
      </c>
      <c r="AS86">
        <f t="shared" si="77"/>
        <v>-9.1372790956194928E-5</v>
      </c>
      <c r="AT86">
        <f t="shared" si="78"/>
        <v>-5.9703062993725498E-5</v>
      </c>
      <c r="AU86">
        <f t="shared" si="79"/>
        <v>-1.6481559960848796E-4</v>
      </c>
      <c r="AW86">
        <v>83</v>
      </c>
      <c r="AX86">
        <f>IF(Z86&gt;0, (R86*SUMPRODUCT(K86:$K$98, X86:$X$98)-K86*$AZ$3)/Z86, 0)</f>
        <v>-80450064.430652097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500000</v>
      </c>
      <c r="S87">
        <f t="shared" si="63"/>
        <v>-318859601.97480255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-3.6214915660173452</v>
      </c>
      <c r="AC87">
        <f t="shared" si="64"/>
        <v>-3.2334864454549721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-1.721222922370241E-2</v>
      </c>
      <c r="AI87">
        <f t="shared" si="69"/>
        <v>-1.7212482743309897E-2</v>
      </c>
      <c r="AJ87">
        <f t="shared" si="70"/>
        <v>-0.38800512056237313</v>
      </c>
      <c r="AK87">
        <f t="shared" si="92"/>
        <v>-0.25350440962121418</v>
      </c>
      <c r="AL87">
        <f t="shared" si="71"/>
        <v>-0.65872201292689714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-3.2315996966278444E-6</v>
      </c>
      <c r="AR87">
        <f t="shared" si="76"/>
        <v>-3.2316472949880567E-6</v>
      </c>
      <c r="AS87">
        <f t="shared" si="77"/>
        <v>-7.2848043888047986E-5</v>
      </c>
      <c r="AT87">
        <f t="shared" si="78"/>
        <v>-4.759550680963558E-5</v>
      </c>
      <c r="AU87">
        <f t="shared" si="79"/>
        <v>-1.2367519799267161E-4</v>
      </c>
      <c r="AW87">
        <v>84</v>
      </c>
      <c r="AX87">
        <f>IF(Z87&gt;0, (R87*SUMPRODUCT(K87:$K$98, X87:$X$98)-K87*$AZ$3)/Z87, 0)</f>
        <v>-318859601.97480255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500000</v>
      </c>
      <c r="S88">
        <f t="shared" si="63"/>
        <v>-1445937149.0273631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-3.2334864454549721</v>
      </c>
      <c r="AC88">
        <f t="shared" si="64"/>
        <v>-2.887044266276646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-4.0213584363246917E-3</v>
      </c>
      <c r="AI88">
        <f t="shared" si="69"/>
        <v>-4.0214083528142888E-3</v>
      </c>
      <c r="AJ88">
        <f t="shared" si="70"/>
        <v>-0.34644217917832609</v>
      </c>
      <c r="AK88">
        <f t="shared" si="92"/>
        <v>-0.22634405118184805</v>
      </c>
      <c r="AL88">
        <f t="shared" si="71"/>
        <v>-0.57680763871298846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-6.7411687633132292E-7</v>
      </c>
      <c r="AR88">
        <f t="shared" si="76"/>
        <v>-6.7412524403805118E-7</v>
      </c>
      <c r="AS88">
        <f t="shared" si="77"/>
        <v>-5.807552929068296E-5</v>
      </c>
      <c r="AT88">
        <f t="shared" si="78"/>
        <v>-3.7942985479885911E-5</v>
      </c>
      <c r="AU88">
        <f t="shared" si="79"/>
        <v>-9.669264001460692E-5</v>
      </c>
      <c r="AW88">
        <v>85</v>
      </c>
      <c r="AX88">
        <f>IF(Z88&gt;0, (R88*SUMPRODUCT(K88:$K$98, X88:$X$98)-K88*$AZ$3)/Z88, 0)</f>
        <v>-1445937149.0273631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500000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-2.887044266276646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-9.9832979193413443E-4</v>
      </c>
      <c r="AI89">
        <f t="shared" si="69"/>
        <v>-9.9832979193413443E-4</v>
      </c>
      <c r="AJ89">
        <f t="shared" si="70"/>
        <v>-2.887044266276646</v>
      </c>
      <c r="AK89">
        <f t="shared" si="92"/>
        <v>-0.20209309863936523</v>
      </c>
      <c r="AL89">
        <f t="shared" si="71"/>
        <v>-3.0901356947079455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-1.4942333443311513E-7</v>
      </c>
      <c r="AR89">
        <f t="shared" si="76"/>
        <v>-1.4942333443311513E-7</v>
      </c>
      <c r="AS89">
        <f t="shared" si="77"/>
        <v>-4.3211350037676143E-4</v>
      </c>
      <c r="AT89">
        <f t="shared" si="78"/>
        <v>-3.0247945026373301E-5</v>
      </c>
      <c r="AU89">
        <f t="shared" si="79"/>
        <v>-4.6251086873756785E-4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31259.791918173734</v>
      </c>
      <c r="AO91" s="6">
        <f t="shared" si="93"/>
        <v>-3125.9791918173737</v>
      </c>
      <c r="AP91" s="6">
        <f t="shared" si="93"/>
        <v>-522.09551433579566</v>
      </c>
      <c r="AQ91" s="6">
        <f t="shared" si="93"/>
        <v>-17222.300072307717</v>
      </c>
      <c r="AR91" s="6">
        <f t="shared" si="93"/>
        <v>10389.417139712843</v>
      </c>
      <c r="AS91" s="6">
        <f t="shared" si="93"/>
        <v>-1035.2519425791743</v>
      </c>
      <c r="AT91" s="6">
        <f t="shared" si="93"/>
        <v>358.62175121039019</v>
      </c>
      <c r="AU91" s="6">
        <f t="shared" si="93"/>
        <v>9712.7869483440518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2790-D85E-47A6-ADF7-A273BCF1C0DB}">
  <sheetPr codeName="Sheet87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44553.028775248888</v>
      </c>
      <c r="K3">
        <v>1</v>
      </c>
      <c r="L3" s="2">
        <v>0</v>
      </c>
      <c r="O3">
        <f>$C$3</f>
        <v>44553.028775248888</v>
      </c>
      <c r="P3">
        <f>O3*C5</f>
        <v>4455.3028775248886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44553.028775248888</v>
      </c>
      <c r="AF3">
        <f t="shared" ref="AF3:AF34" si="4">-$Z3*P3</f>
        <v>-4455.3028775248886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39824.576155923998</v>
      </c>
      <c r="AJ3">
        <f t="shared" ref="AJ3:AJ34" si="8">AB3-AC3</f>
        <v>0</v>
      </c>
      <c r="AL3">
        <f t="shared" ref="AL3:AL34" si="9">SUM(AI3:AK3)</f>
        <v>39824.576155923998</v>
      </c>
      <c r="AN3">
        <f t="shared" ref="AN3:AN34" si="10">AE3*$K3</f>
        <v>44553.028775248888</v>
      </c>
      <c r="AO3">
        <f t="shared" ref="AO3:AO34" si="11">AF3*$K3</f>
        <v>-4455.3028775248886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39824.576155923998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39824.576155923998</v>
      </c>
      <c r="AW3">
        <v>0</v>
      </c>
      <c r="AX3">
        <f>IF(Z3&gt;0, (R3*SUMPRODUCT(K3:$K$98, X3:$X$98)-K3*$AZ$3)/Z3, 0)</f>
        <v>0</v>
      </c>
      <c r="AZ3">
        <f>C6*ABS(SUMPRODUCT(X4:X79, K4:K79))/1</f>
        <v>24155.853014159435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500000</v>
      </c>
      <c r="S4">
        <f t="shared" si="1"/>
        <v>1641.1573946561234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1620.3058416998465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-1352.6975</v>
      </c>
      <c r="AI4">
        <f t="shared" si="7"/>
        <v>-1352.6975</v>
      </c>
      <c r="AJ4">
        <f t="shared" si="8"/>
        <v>-1620.3058416998465</v>
      </c>
      <c r="AK4">
        <f>G4*SUM(AB4, AE4:AF4)</f>
        <v>0</v>
      </c>
      <c r="AL4">
        <f t="shared" si="9"/>
        <v>-2973.0033416998467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-1261.9624032092545</v>
      </c>
      <c r="AR4">
        <f t="shared" si="14"/>
        <v>-1261.9624032092545</v>
      </c>
      <c r="AS4">
        <f t="shared" si="15"/>
        <v>-1511.6203393038963</v>
      </c>
      <c r="AT4">
        <f t="shared" si="16"/>
        <v>0</v>
      </c>
      <c r="AU4">
        <f t="shared" si="17"/>
        <v>-2773.5827425131511</v>
      </c>
      <c r="AW4">
        <v>1</v>
      </c>
      <c r="AX4">
        <f>IF(Z4&gt;0, (R4*SUMPRODUCT(K4:$K$98, X4:$X$98)-K4*$AZ$3)/Z4, 0)</f>
        <v>1641.1573946561234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500000</v>
      </c>
      <c r="S5">
        <f t="shared" si="1"/>
        <v>2296.1023864134213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1620.3058416998465</v>
      </c>
      <c r="AC5">
        <f t="shared" si="2"/>
        <v>2238.0270248277338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-1357.3390403689325</v>
      </c>
      <c r="AI5">
        <f t="shared" si="7"/>
        <v>-1381.706714890664</v>
      </c>
      <c r="AJ5">
        <f t="shared" si="8"/>
        <v>-617.72118312788734</v>
      </c>
      <c r="AK5">
        <f>G5*SUM(AB5, AE5:AF5)</f>
        <v>66.432539509693711</v>
      </c>
      <c r="AL5">
        <f t="shared" si="9"/>
        <v>-1932.9953585088576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-1160.6714961191628</v>
      </c>
      <c r="AR5">
        <f t="shared" si="14"/>
        <v>-1181.5084899747258</v>
      </c>
      <c r="AS5">
        <f t="shared" si="15"/>
        <v>-528.21833637870429</v>
      </c>
      <c r="AT5">
        <f t="shared" si="16"/>
        <v>56.806997169074023</v>
      </c>
      <c r="AU5">
        <f t="shared" si="17"/>
        <v>-1652.9198291843559</v>
      </c>
      <c r="AW5">
        <v>2</v>
      </c>
      <c r="AX5">
        <f>IF(Z5&gt;0, (R5*SUMPRODUCT(K5:$K$98, X5:$X$98)-K5*$AZ$3)/Z5, 0)</f>
        <v>2296.1023864134213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500000</v>
      </c>
      <c r="S6">
        <f t="shared" si="1"/>
        <v>3220.8024790773907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2238.0270248277338</v>
      </c>
      <c r="AC6">
        <f t="shared" si="2"/>
        <v>3099.1518291995853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-1365.1014943819232</v>
      </c>
      <c r="AI6">
        <f t="shared" si="7"/>
        <v>-1389.1572370837184</v>
      </c>
      <c r="AJ6">
        <f t="shared" si="8"/>
        <v>-861.1248043718515</v>
      </c>
      <c r="AK6">
        <f>G6*SUM(AB6, AE6:AF6)</f>
        <v>130.92458095242245</v>
      </c>
      <c r="AL6">
        <f t="shared" si="9"/>
        <v>-2119.3574605031476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-1053.0529840166748</v>
      </c>
      <c r="AR6">
        <f t="shared" si="14"/>
        <v>-1071.6098252032948</v>
      </c>
      <c r="AS6">
        <f t="shared" si="15"/>
        <v>-664.28031072160672</v>
      </c>
      <c r="AT6">
        <f t="shared" si="16"/>
        <v>100.99653485142859</v>
      </c>
      <c r="AU6">
        <f t="shared" si="17"/>
        <v>-1634.8936010734728</v>
      </c>
      <c r="AW6">
        <v>3</v>
      </c>
      <c r="AX6">
        <f>IF(Z6&gt;0, (R6*SUMPRODUCT(K6:$K$98, X6:$X$98)-K6*$AZ$3)/Z6, 0)</f>
        <v>3220.8024790773907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500000</v>
      </c>
      <c r="S7">
        <f t="shared" si="1"/>
        <v>3922.950508328111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3099.1518291995853</v>
      </c>
      <c r="AC7">
        <f t="shared" si="2"/>
        <v>3726.2335626845743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-1376.281000373936</v>
      </c>
      <c r="AI7">
        <f t="shared" si="7"/>
        <v>-1400.0273715986946</v>
      </c>
      <c r="AJ7">
        <f t="shared" si="8"/>
        <v>-627.08173348498894</v>
      </c>
      <c r="AK7">
        <f>G7*SUM(AB7, AE7:AF7)</f>
        <v>152.16835481369964</v>
      </c>
      <c r="AL7">
        <f t="shared" si="9"/>
        <v>-1874.9407502699839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-965.95120286005135</v>
      </c>
      <c r="AR7">
        <f t="shared" si="14"/>
        <v>-982.61773814019011</v>
      </c>
      <c r="AS7">
        <f t="shared" si="15"/>
        <v>-440.12113411927805</v>
      </c>
      <c r="AT7">
        <f t="shared" si="16"/>
        <v>106.80028666354603</v>
      </c>
      <c r="AU7">
        <f t="shared" si="17"/>
        <v>-1315.9385855959222</v>
      </c>
      <c r="AW7">
        <v>4</v>
      </c>
      <c r="AX7">
        <f>IF(Z7&gt;0, (R7*SUMPRODUCT(K7:$K$98, X7:$X$98)-K7*$AZ$3)/Z7, 0)</f>
        <v>3922.950508328111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500000</v>
      </c>
      <c r="S8">
        <f t="shared" si="1"/>
        <v>4147.5345951072986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3726.2335626845743</v>
      </c>
      <c r="AC8">
        <f t="shared" si="2"/>
        <v>3888.6454626973391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-1388.1530209438949</v>
      </c>
      <c r="AI8">
        <f t="shared" si="7"/>
        <v>-1411.5925208053586</v>
      </c>
      <c r="AJ8">
        <f t="shared" si="8"/>
        <v>-162.41190001276482</v>
      </c>
      <c r="AK8">
        <f t="shared" ref="AK8:AK39" si="30">G8*SUM(AB8:AB8, AE8:AF8)</f>
        <v>79.368774885181423</v>
      </c>
      <c r="AL8">
        <f t="shared" si="9"/>
        <v>-1494.635645932942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-909.44054215252686</v>
      </c>
      <c r="AR8">
        <f t="shared" si="14"/>
        <v>-924.7967969314841</v>
      </c>
      <c r="AS8">
        <f t="shared" si="15"/>
        <v>-106.40323089107089</v>
      </c>
      <c r="AT8">
        <f t="shared" si="16"/>
        <v>51.998000632870145</v>
      </c>
      <c r="AU8">
        <f t="shared" si="17"/>
        <v>-979.20202718968483</v>
      </c>
      <c r="AW8">
        <v>5</v>
      </c>
      <c r="AX8">
        <f>IF(Z8&gt;0, (R8*SUMPRODUCT(K8:$K$98, X8:$X$98)-K8*$AZ$3)/Z8, 0)</f>
        <v>4147.5345951072986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500000</v>
      </c>
      <c r="S9">
        <f t="shared" si="1"/>
        <v>4124.7272270075382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3888.6454626973391</v>
      </c>
      <c r="AC9">
        <f t="shared" si="2"/>
        <v>3817.0203700266488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-1402.3646499514957</v>
      </c>
      <c r="AI9">
        <f t="shared" si="7"/>
        <v>-1425.4996365818472</v>
      </c>
      <c r="AJ9">
        <f t="shared" si="8"/>
        <v>71.625092670690265</v>
      </c>
      <c r="AK9">
        <f t="shared" si="30"/>
        <v>22.943008229914302</v>
      </c>
      <c r="AL9">
        <f t="shared" si="9"/>
        <v>-1330.9315356812426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-870.11195181438291</v>
      </c>
      <c r="AR9">
        <f t="shared" si="14"/>
        <v>-884.46629850504644</v>
      </c>
      <c r="AS9">
        <f t="shared" si="15"/>
        <v>44.440544893038989</v>
      </c>
      <c r="AT9">
        <f t="shared" si="16"/>
        <v>14.235231665397906</v>
      </c>
      <c r="AU9">
        <f t="shared" si="17"/>
        <v>-825.79052194660949</v>
      </c>
      <c r="AW9">
        <v>6</v>
      </c>
      <c r="AX9">
        <f>IF(Z9&gt;0, (R9*SUMPRODUCT(K9:$K$98, X9:$X$98)-K9*$AZ$3)/Z9, 0)</f>
        <v>4124.7272270075382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500000</v>
      </c>
      <c r="S10">
        <f t="shared" si="1"/>
        <v>4068.8662686285811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3817.0203700266488</v>
      </c>
      <c r="AC10">
        <f t="shared" si="2"/>
        <v>3716.1309703927363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-1418.3842834194181</v>
      </c>
      <c r="AI10">
        <f t="shared" si="7"/>
        <v>-1441.2170009692952</v>
      </c>
      <c r="AJ10">
        <f t="shared" si="8"/>
        <v>100.88939963391249</v>
      </c>
      <c r="AK10">
        <f t="shared" si="30"/>
        <v>15.649783517109261</v>
      </c>
      <c r="AL10">
        <f t="shared" si="9"/>
        <v>-1324.6778178182735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-834.88426384469494</v>
      </c>
      <c r="AR10">
        <f t="shared" si="14"/>
        <v>-848.32397606235088</v>
      </c>
      <c r="AS10">
        <f t="shared" si="15"/>
        <v>59.385156144024378</v>
      </c>
      <c r="AT10">
        <f t="shared" si="16"/>
        <v>9.2117193793996979</v>
      </c>
      <c r="AU10">
        <f t="shared" si="17"/>
        <v>-779.72710053892683</v>
      </c>
      <c r="AW10">
        <v>7</v>
      </c>
      <c r="AX10">
        <f>IF(Z10&gt;0, (R10*SUMPRODUCT(K10:$K$98, X10:$X$98)-K10*$AZ$3)/Z10, 0)</f>
        <v>4068.8662686285811</v>
      </c>
    </row>
    <row r="11" spans="1:52" x14ac:dyDescent="0.25">
      <c r="A11" t="s">
        <v>33</v>
      </c>
      <c r="C11" s="26">
        <f>AU81</f>
        <v>13697.752605598136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500000</v>
      </c>
      <c r="S11">
        <f t="shared" si="1"/>
        <v>3982.2558197927578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3716.1309703927363</v>
      </c>
      <c r="AC11">
        <f t="shared" si="2"/>
        <v>3589.2009527399441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-1438.5881555518292</v>
      </c>
      <c r="AI11">
        <f t="shared" si="7"/>
        <v>-1461.1206165184299</v>
      </c>
      <c r="AJ11">
        <f t="shared" si="8"/>
        <v>126.93001765279223</v>
      </c>
      <c r="AK11">
        <f t="shared" si="30"/>
        <v>8.918714328942567</v>
      </c>
      <c r="AL11">
        <f t="shared" si="9"/>
        <v>-1325.2718845366951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-804.61478003824163</v>
      </c>
      <c r="AR11">
        <f t="shared" si="14"/>
        <v>-817.217380062713</v>
      </c>
      <c r="AS11">
        <f t="shared" si="15"/>
        <v>70.993055128259073</v>
      </c>
      <c r="AT11">
        <f t="shared" si="16"/>
        <v>4.9883139523370676</v>
      </c>
      <c r="AU11">
        <f t="shared" si="17"/>
        <v>-741.23601098211691</v>
      </c>
      <c r="AW11">
        <v>8</v>
      </c>
      <c r="AX11">
        <f>IF(Z11&gt;0, (R11*SUMPRODUCT(K11:$K$98, X11:$X$98)-K11*$AZ$3)/Z11, 0)</f>
        <v>3982.2558197927578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500000</v>
      </c>
      <c r="S12">
        <f t="shared" si="1"/>
        <v>3886.0275143980143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3589.2009527399441</v>
      </c>
      <c r="AC12">
        <f t="shared" si="2"/>
        <v>3456.0707193805647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-1463.5905942949134</v>
      </c>
      <c r="AI12">
        <f t="shared" si="7"/>
        <v>-1485.8245511221332</v>
      </c>
      <c r="AJ12">
        <f t="shared" si="8"/>
        <v>133.13023335937942</v>
      </c>
      <c r="AK12">
        <f t="shared" si="30"/>
        <v>8.2551621913018707</v>
      </c>
      <c r="AL12">
        <f t="shared" si="9"/>
        <v>-1344.4391555714519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-777.91395986461032</v>
      </c>
      <c r="AR12">
        <f t="shared" si="14"/>
        <v>-789.73154428086832</v>
      </c>
      <c r="AS12">
        <f t="shared" si="15"/>
        <v>70.760134298476075</v>
      </c>
      <c r="AT12">
        <f t="shared" si="16"/>
        <v>4.3877064628540916</v>
      </c>
      <c r="AU12">
        <f t="shared" si="17"/>
        <v>-714.58370351953818</v>
      </c>
      <c r="AW12">
        <v>9</v>
      </c>
      <c r="AX12">
        <f>IF(Z12&gt;0, (R12*SUMPRODUCT(K12:$K$98, X12:$X$98)-K12*$AZ$3)/Z12, 0)</f>
        <v>3886.0275143980143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500000</v>
      </c>
      <c r="S13">
        <f t="shared" si="1"/>
        <v>3775.3370200217041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3456.0707193805647</v>
      </c>
      <c r="AC13">
        <f t="shared" si="2"/>
        <v>3312.7887166239707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-1491.5520980590875</v>
      </c>
      <c r="AI13">
        <f t="shared" si="7"/>
        <v>-1513.4891377131323</v>
      </c>
      <c r="AJ13">
        <f t="shared" si="8"/>
        <v>143.28200275659401</v>
      </c>
      <c r="AK13">
        <f t="shared" si="30"/>
        <v>6.9121414387611297</v>
      </c>
      <c r="AL13">
        <f t="shared" si="9"/>
        <v>-1363.2949935177771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-753.58916004345019</v>
      </c>
      <c r="AR13">
        <f t="shared" si="14"/>
        <v>-764.67259139542477</v>
      </c>
      <c r="AS13">
        <f t="shared" si="15"/>
        <v>72.391547199183094</v>
      </c>
      <c r="AT13">
        <f t="shared" si="16"/>
        <v>3.4922781897566511</v>
      </c>
      <c r="AU13">
        <f t="shared" si="17"/>
        <v>-688.78876600648493</v>
      </c>
      <c r="AW13">
        <v>10</v>
      </c>
      <c r="AX13">
        <f>IF(Z13&gt;0, (R13*SUMPRODUCT(K13:$K$98, X13:$X$98)-K13*$AZ$3)/Z13, 0)</f>
        <v>3775.3370200217041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500000</v>
      </c>
      <c r="S14">
        <f t="shared" si="1"/>
        <v>3650.7038532539091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3312.7887166239707</v>
      </c>
      <c r="AC14">
        <f t="shared" si="2"/>
        <v>3160.2559028110791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-1525.0827400848798</v>
      </c>
      <c r="AI14">
        <f t="shared" si="7"/>
        <v>-1546.7241552053799</v>
      </c>
      <c r="AJ14">
        <f t="shared" si="8"/>
        <v>152.53281381289162</v>
      </c>
      <c r="AK14">
        <f t="shared" si="30"/>
        <v>5.9630196899231471</v>
      </c>
      <c r="AL14">
        <f t="shared" si="9"/>
        <v>-1388.2283217025652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-732.58235660532841</v>
      </c>
      <c r="AR14">
        <f t="shared" si="14"/>
        <v>-742.97793611884902</v>
      </c>
      <c r="AS14">
        <f t="shared" si="15"/>
        <v>73.270023498181345</v>
      </c>
      <c r="AT14">
        <f t="shared" si="16"/>
        <v>2.8643711597475336</v>
      </c>
      <c r="AU14">
        <f t="shared" si="17"/>
        <v>-666.84354146092005</v>
      </c>
      <c r="AW14">
        <v>11</v>
      </c>
      <c r="AX14">
        <f>IF(Z14&gt;0, (R14*SUMPRODUCT(K14:$K$98, X14:$X$98)-K14*$AZ$3)/Z14, 0)</f>
        <v>3650.7038532539091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500000</v>
      </c>
      <c r="S15">
        <f t="shared" si="1"/>
        <v>3540.5794669422235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3160.2559028110791</v>
      </c>
      <c r="AC15">
        <f t="shared" si="2"/>
        <v>3023.1997546067996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-1564.2899616796144</v>
      </c>
      <c r="AI15">
        <f t="shared" si="7"/>
        <v>-1585.6367481508255</v>
      </c>
      <c r="AJ15">
        <f t="shared" si="8"/>
        <v>137.05614820427945</v>
      </c>
      <c r="AK15">
        <f t="shared" si="30"/>
        <v>12.957049201525425</v>
      </c>
      <c r="AL15">
        <f t="shared" si="9"/>
        <v>-1435.6235507450206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-712.85055813999975</v>
      </c>
      <c r="AR15">
        <f t="shared" si="14"/>
        <v>-722.57833817009043</v>
      </c>
      <c r="AS15">
        <f t="shared" si="15"/>
        <v>62.456804133062256</v>
      </c>
      <c r="AT15">
        <f t="shared" si="16"/>
        <v>5.9045573272345608</v>
      </c>
      <c r="AU15">
        <f t="shared" si="17"/>
        <v>-654.21697670979358</v>
      </c>
      <c r="AW15">
        <v>12</v>
      </c>
      <c r="AX15">
        <f>IF(Z15&gt;0, (R15*SUMPRODUCT(K15:$K$98, X15:$X$98)-K15*$AZ$3)/Z15, 0)</f>
        <v>3540.5794669422235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500000</v>
      </c>
      <c r="S16">
        <f t="shared" si="1"/>
        <v>3449.5473858291134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3023.1997546067996</v>
      </c>
      <c r="AC16">
        <f t="shared" si="2"/>
        <v>2904.9474774979226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-1604.2511352700785</v>
      </c>
      <c r="AI16">
        <f t="shared" si="7"/>
        <v>-1625.3042413198141</v>
      </c>
      <c r="AJ16">
        <f t="shared" si="8"/>
        <v>118.25227710887702</v>
      </c>
      <c r="AK16">
        <f t="shared" si="30"/>
        <v>21.464718257708277</v>
      </c>
      <c r="AL16">
        <f t="shared" si="9"/>
        <v>-1485.5872459532288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-691.57218568514679</v>
      </c>
      <c r="AR16">
        <f t="shared" si="14"/>
        <v>-700.64791095419923</v>
      </c>
      <c r="AS16">
        <f t="shared" si="15"/>
        <v>50.977047137114184</v>
      </c>
      <c r="AT16">
        <f t="shared" si="16"/>
        <v>9.2531660375606393</v>
      </c>
      <c r="AU16">
        <f t="shared" si="17"/>
        <v>-640.41769777952447</v>
      </c>
      <c r="AW16">
        <v>13</v>
      </c>
      <c r="AX16">
        <f>IF(Z16&gt;0, (R16*SUMPRODUCT(K16:$K$98, X16:$X$98)-K16*$AZ$3)/Z16, 0)</f>
        <v>3449.5473858291134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500000</v>
      </c>
      <c r="S17">
        <f t="shared" si="1"/>
        <v>3417.4714597395337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2904.9474774979226</v>
      </c>
      <c r="AC17">
        <f t="shared" si="2"/>
        <v>2837.8979992891946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-1647.1545953676873</v>
      </c>
      <c r="AI17">
        <f t="shared" si="7"/>
        <v>-1667.9148126271571</v>
      </c>
      <c r="AJ17">
        <f t="shared" si="8"/>
        <v>67.049478208728033</v>
      </c>
      <c r="AK17">
        <f t="shared" si="30"/>
        <v>40.088275189471332</v>
      </c>
      <c r="AL17">
        <f t="shared" si="9"/>
        <v>-1560.7770592289578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-667.48196997381797</v>
      </c>
      <c r="AR17">
        <f t="shared" si="14"/>
        <v>-675.89470230167944</v>
      </c>
      <c r="AS17">
        <f t="shared" si="15"/>
        <v>27.170684479976238</v>
      </c>
      <c r="AT17">
        <f t="shared" si="16"/>
        <v>16.245105936973534</v>
      </c>
      <c r="AU17">
        <f t="shared" si="17"/>
        <v>-632.47891188472965</v>
      </c>
      <c r="AW17">
        <v>14</v>
      </c>
      <c r="AX17">
        <f>IF(Z17&gt;0, (R17*SUMPRODUCT(K17:$K$98, X17:$X$98)-K17*$AZ$3)/Z17, 0)</f>
        <v>3417.4714597395337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500000</v>
      </c>
      <c r="S18">
        <f t="shared" si="1"/>
        <v>3449.86712864013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2837.8979992891946</v>
      </c>
      <c r="AC18">
        <f t="shared" si="2"/>
        <v>2824.4613945693254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-1694.3048568101385</v>
      </c>
      <c r="AI18">
        <f t="shared" si="7"/>
        <v>-1714.772756654173</v>
      </c>
      <c r="AJ18">
        <f t="shared" si="8"/>
        <v>13.436604719869138</v>
      </c>
      <c r="AK18">
        <f t="shared" si="30"/>
        <v>61.298596784646605</v>
      </c>
      <c r="AL18">
        <f t="shared" si="9"/>
        <v>-1640.0375551496572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-640.71372549243858</v>
      </c>
      <c r="AR18">
        <f t="shared" si="14"/>
        <v>-648.45381093772698</v>
      </c>
      <c r="AS18">
        <f t="shared" si="15"/>
        <v>5.0811499674532037</v>
      </c>
      <c r="AT18">
        <f t="shared" si="16"/>
        <v>23.180510966186077</v>
      </c>
      <c r="AU18">
        <f t="shared" si="17"/>
        <v>-620.19215000408769</v>
      </c>
      <c r="AW18">
        <v>15</v>
      </c>
      <c r="AX18">
        <f>IF(Z18&gt;0, (R18*SUMPRODUCT(K18:$K$98, X18:$X$98)-K18*$AZ$3)/Z18, 0)</f>
        <v>3449.86712864013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500000</v>
      </c>
      <c r="S19">
        <f t="shared" si="1"/>
        <v>3469.1224061696071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2824.4613945693254</v>
      </c>
      <c r="AC19">
        <f t="shared" si="2"/>
        <v>2799.6570820374436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-1753.5639857318351</v>
      </c>
      <c r="AI19">
        <f t="shared" si="7"/>
        <v>-1773.7395283781427</v>
      </c>
      <c r="AJ19">
        <f t="shared" si="8"/>
        <v>24.804312531881806</v>
      </c>
      <c r="AK19">
        <f t="shared" si="30"/>
        <v>62.985489098895961</v>
      </c>
      <c r="AL19">
        <f t="shared" si="9"/>
        <v>-1685.949726747365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-618.41182209052408</v>
      </c>
      <c r="AR19">
        <f t="shared" si="14"/>
        <v>-625.52692834902825</v>
      </c>
      <c r="AS19">
        <f t="shared" si="15"/>
        <v>8.7474881061395244</v>
      </c>
      <c r="AT19">
        <f t="shared" si="16"/>
        <v>22.212460677706741</v>
      </c>
      <c r="AU19">
        <f t="shared" si="17"/>
        <v>-594.56697956518201</v>
      </c>
      <c r="AW19">
        <v>16</v>
      </c>
      <c r="AX19">
        <f>IF(Z19&gt;0, (R19*SUMPRODUCT(K19:$K$98, X19:$X$98)-K19*$AZ$3)/Z19, 0)</f>
        <v>3469.1224061696071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500000</v>
      </c>
      <c r="S20">
        <f t="shared" si="1"/>
        <v>3294.2631157025853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2799.6570820374436</v>
      </c>
      <c r="AC20">
        <f t="shared" si="2"/>
        <v>2619.9922673450401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-1815.9073825871199</v>
      </c>
      <c r="AI20">
        <f t="shared" si="7"/>
        <v>-1835.790374437835</v>
      </c>
      <c r="AJ20">
        <f t="shared" si="8"/>
        <v>179.66481469240352</v>
      </c>
      <c r="AK20">
        <f t="shared" si="30"/>
        <v>12.038525452761007</v>
      </c>
      <c r="AL20">
        <f t="shared" si="9"/>
        <v>-1644.0870342926705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-607.41519732244012</v>
      </c>
      <c r="AR20">
        <f t="shared" si="14"/>
        <v>-614.06599434775774</v>
      </c>
      <c r="AS20">
        <f t="shared" si="15"/>
        <v>60.097304474200115</v>
      </c>
      <c r="AT20">
        <f t="shared" si="16"/>
        <v>4.0268481660898958</v>
      </c>
      <c r="AU20">
        <f t="shared" si="17"/>
        <v>-549.94184170746769</v>
      </c>
      <c r="AW20">
        <v>17</v>
      </c>
      <c r="AX20">
        <f>IF(Z20&gt;0, (R20*SUMPRODUCT(K20:$K$98, X20:$X$98)-K20*$AZ$3)/Z20, 0)</f>
        <v>3294.2631157025853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500000</v>
      </c>
      <c r="S21">
        <f t="shared" si="1"/>
        <v>3074.271519003315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2619.9922673450401</v>
      </c>
      <c r="AC21">
        <f t="shared" si="2"/>
        <v>2409.0499283898371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-1874.9820379159194</v>
      </c>
      <c r="AI21">
        <f t="shared" si="7"/>
        <v>-1894.5724507462317</v>
      </c>
      <c r="AJ21">
        <f t="shared" si="8"/>
        <v>210.94233895520301</v>
      </c>
      <c r="AK21">
        <f t="shared" si="30"/>
        <v>4.1919876277520647</v>
      </c>
      <c r="AL21">
        <f t="shared" si="9"/>
        <v>-1679.4381241632766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-596.40117927450194</v>
      </c>
      <c r="AR21">
        <f t="shared" si="14"/>
        <v>-602.63256980422625</v>
      </c>
      <c r="AS21">
        <f t="shared" si="15"/>
        <v>67.097314623686202</v>
      </c>
      <c r="AT21">
        <f t="shared" si="16"/>
        <v>1.3334028348742861</v>
      </c>
      <c r="AU21">
        <f t="shared" si="17"/>
        <v>-534.20185234566577</v>
      </c>
      <c r="AW21">
        <v>18</v>
      </c>
      <c r="AX21">
        <f>IF(Z21&gt;0, (R21*SUMPRODUCT(K21:$K$98, X21:$X$98)-K21*$AZ$3)/Z21, 0)</f>
        <v>3074.271519003315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500000</v>
      </c>
      <c r="S22">
        <f t="shared" si="1"/>
        <v>3008.1864711471376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2409.0499283898371</v>
      </c>
      <c r="AC22">
        <f t="shared" si="2"/>
        <v>2322.0178988644284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-1940.3798475773215</v>
      </c>
      <c r="AI22">
        <f t="shared" si="7"/>
        <v>-1959.6773372869516</v>
      </c>
      <c r="AJ22">
        <f t="shared" si="8"/>
        <v>87.032029525408689</v>
      </c>
      <c r="AK22">
        <f t="shared" si="30"/>
        <v>50.590048496186583</v>
      </c>
      <c r="AL22">
        <f t="shared" si="9"/>
        <v>-1822.0552592653562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-576.28679269993518</v>
      </c>
      <c r="AR22">
        <f t="shared" si="14"/>
        <v>-582.01808725332273</v>
      </c>
      <c r="AS22">
        <f t="shared" si="15"/>
        <v>25.848242662376553</v>
      </c>
      <c r="AT22">
        <f t="shared" si="16"/>
        <v>15.025087395543972</v>
      </c>
      <c r="AU22">
        <f t="shared" si="17"/>
        <v>-541.14475719540212</v>
      </c>
      <c r="AW22">
        <v>19</v>
      </c>
      <c r="AX22">
        <f>IF(Z22&gt;0, (R22*SUMPRODUCT(K22:$K$98, X22:$X$98)-K22*$AZ$3)/Z22, 0)</f>
        <v>3008.1864711471376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500000</v>
      </c>
      <c r="S23">
        <f t="shared" si="1"/>
        <v>3307.70520405562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2322.0178988644284</v>
      </c>
      <c r="AC23">
        <f t="shared" si="2"/>
        <v>2514.3968251017532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-2008.5371478992938</v>
      </c>
      <c r="AI23">
        <f t="shared" si="7"/>
        <v>-2027.5412358544327</v>
      </c>
      <c r="AJ23">
        <f t="shared" si="8"/>
        <v>-192.37892623732478</v>
      </c>
      <c r="AK23">
        <f t="shared" si="30"/>
        <v>162.54125292051</v>
      </c>
      <c r="AL23">
        <f t="shared" si="9"/>
        <v>-2057.3789091712474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-532.6154458635832</v>
      </c>
      <c r="AR23">
        <f t="shared" si="14"/>
        <v>-537.65487009830213</v>
      </c>
      <c r="AS23">
        <f t="shared" si="15"/>
        <v>-51.014235748547662</v>
      </c>
      <c r="AT23">
        <f t="shared" si="16"/>
        <v>43.102006844149003</v>
      </c>
      <c r="AU23">
        <f t="shared" si="17"/>
        <v>-545.56709900270084</v>
      </c>
      <c r="AW23">
        <v>20</v>
      </c>
      <c r="AX23">
        <f>IF(Z23&gt;0, (R23*SUMPRODUCT(K23:$K$98, X23:$X$98)-K23*$AZ$3)/Z23, 0)</f>
        <v>3307.70520405562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500000</v>
      </c>
      <c r="S24">
        <f t="shared" si="1"/>
        <v>3565.094366378763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2514.3968251017532</v>
      </c>
      <c r="AC24">
        <f t="shared" si="2"/>
        <v>2668.0900568607249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-2084.6674912640533</v>
      </c>
      <c r="AI24">
        <f t="shared" si="7"/>
        <v>-2103.3773049650777</v>
      </c>
      <c r="AJ24">
        <f t="shared" si="8"/>
        <v>-153.69323175897171</v>
      </c>
      <c r="AK24">
        <f t="shared" si="30"/>
        <v>176.00777775712274</v>
      </c>
      <c r="AL24">
        <f t="shared" si="9"/>
        <v>-2081.0627589669266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-493.57443803699482</v>
      </c>
      <c r="AR24">
        <f t="shared" si="14"/>
        <v>-498.0042503797107</v>
      </c>
      <c r="AS24">
        <f t="shared" si="15"/>
        <v>-36.389040848680565</v>
      </c>
      <c r="AT24">
        <f t="shared" si="16"/>
        <v>41.672324416560116</v>
      </c>
      <c r="AU24">
        <f t="shared" si="17"/>
        <v>-492.72096681183115</v>
      </c>
      <c r="AW24">
        <v>21</v>
      </c>
      <c r="AX24">
        <f>IF(Z24&gt;0, (R24*SUMPRODUCT(K24:$K$98, X24:$X$98)-K24*$AZ$3)/Z24, 0)</f>
        <v>3565.094366378763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500000</v>
      </c>
      <c r="S25">
        <f t="shared" si="1"/>
        <v>3784.1905287198006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2668.0900568607249</v>
      </c>
      <c r="AC25">
        <f t="shared" si="2"/>
        <v>2787.2912238438694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-2173.2743332847904</v>
      </c>
      <c r="AI25">
        <f t="shared" si="7"/>
        <v>-2191.6883851321404</v>
      </c>
      <c r="AJ25">
        <f t="shared" si="8"/>
        <v>-119.2011669831445</v>
      </c>
      <c r="AK25">
        <f t="shared" si="30"/>
        <v>186.76630398025077</v>
      </c>
      <c r="AL25">
        <f t="shared" si="9"/>
        <v>-2124.1232481350344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-459.42264098915729</v>
      </c>
      <c r="AR25">
        <f t="shared" si="14"/>
        <v>-463.31530755290134</v>
      </c>
      <c r="AS25">
        <f t="shared" si="15"/>
        <v>-25.198712424681929</v>
      </c>
      <c r="AT25">
        <f t="shared" si="16"/>
        <v>39.481747567828357</v>
      </c>
      <c r="AU25">
        <f t="shared" si="17"/>
        <v>-449.03227240975497</v>
      </c>
      <c r="AW25">
        <v>22</v>
      </c>
      <c r="AX25">
        <f>IF(Z25&gt;0, (R25*SUMPRODUCT(K25:$K$98, X25:$X$98)-K25*$AZ$3)/Z25, 0)</f>
        <v>3784.1905287198006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500000</v>
      </c>
      <c r="S26">
        <f t="shared" si="1"/>
        <v>3967.3450345265242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2787.2912238438694</v>
      </c>
      <c r="AC26">
        <f t="shared" si="2"/>
        <v>2874.9896587655521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-2266.5370287934188</v>
      </c>
      <c r="AI26">
        <f t="shared" si="7"/>
        <v>-2284.6536132708557</v>
      </c>
      <c r="AJ26">
        <f t="shared" si="8"/>
        <v>-87.698434921682747</v>
      </c>
      <c r="AK26">
        <f t="shared" si="30"/>
        <v>195.11038566907087</v>
      </c>
      <c r="AL26">
        <f t="shared" si="9"/>
        <v>-2177.2416625234673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-427.80183097457262</v>
      </c>
      <c r="AR26">
        <f t="shared" si="14"/>
        <v>-431.22128007776189</v>
      </c>
      <c r="AS26">
        <f t="shared" si="15"/>
        <v>-16.552807457583246</v>
      </c>
      <c r="AT26">
        <f t="shared" si="16"/>
        <v>36.826479854960795</v>
      </c>
      <c r="AU26">
        <f t="shared" si="17"/>
        <v>-410.94760768038429</v>
      </c>
      <c r="AW26">
        <v>23</v>
      </c>
      <c r="AX26">
        <f>IF(Z26&gt;0, (R26*SUMPRODUCT(K26:$K$98, X26:$X$98)-K26*$AZ$3)/Z26, 0)</f>
        <v>3967.3450345265242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500000</v>
      </c>
      <c r="S27">
        <f t="shared" si="1"/>
        <v>4119.1621985405072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2874.9896587655521</v>
      </c>
      <c r="AC27">
        <f t="shared" si="2"/>
        <v>2935.6887884256553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-2362.9986514870534</v>
      </c>
      <c r="AI27">
        <f t="shared" si="7"/>
        <v>-2380.8159201871413</v>
      </c>
      <c r="AJ27">
        <f t="shared" si="8"/>
        <v>-60.699129660103154</v>
      </c>
      <c r="AK27">
        <f t="shared" si="30"/>
        <v>201.24927611358868</v>
      </c>
      <c r="AL27">
        <f t="shared" si="9"/>
        <v>-2240.2657737336558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-398.22202047444324</v>
      </c>
      <c r="AR27">
        <f t="shared" si="14"/>
        <v>-401.22465813427431</v>
      </c>
      <c r="AS27">
        <f t="shared" si="15"/>
        <v>-10.229261044679406</v>
      </c>
      <c r="AT27">
        <f t="shared" si="16"/>
        <v>33.915336050885372</v>
      </c>
      <c r="AU27">
        <f t="shared" si="17"/>
        <v>-377.53858312806835</v>
      </c>
      <c r="AW27">
        <v>24</v>
      </c>
      <c r="AX27">
        <f>IF(Z27&gt;0, (R27*SUMPRODUCT(K27:$K$98, X27:$X$98)-K27*$AZ$3)/Z27, 0)</f>
        <v>4119.1621985405072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500000</v>
      </c>
      <c r="S28">
        <f t="shared" si="1"/>
        <v>4244.2768594921008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2935.6887884256553</v>
      </c>
      <c r="AC28">
        <f t="shared" si="2"/>
        <v>2973.6283399464578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-2471.5566368886084</v>
      </c>
      <c r="AI28">
        <f t="shared" si="7"/>
        <v>-2489.0721550698513</v>
      </c>
      <c r="AJ28">
        <f t="shared" si="8"/>
        <v>-37.939551520802524</v>
      </c>
      <c r="AK28">
        <f t="shared" si="30"/>
        <v>205.4982151897959</v>
      </c>
      <c r="AL28">
        <f t="shared" si="9"/>
        <v>-2321.5134914008581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-371.88986432837112</v>
      </c>
      <c r="AR28">
        <f t="shared" si="14"/>
        <v>-374.52538705232683</v>
      </c>
      <c r="AS28">
        <f t="shared" si="15"/>
        <v>-5.7086835305188259</v>
      </c>
      <c r="AT28">
        <f t="shared" si="16"/>
        <v>30.920878860725836</v>
      </c>
      <c r="AU28">
        <f t="shared" si="17"/>
        <v>-349.31319172211988</v>
      </c>
      <c r="AW28">
        <v>25</v>
      </c>
      <c r="AX28">
        <f>IF(Z28&gt;0, (R28*SUMPRODUCT(K28:$K$98, X28:$X$98)-K28*$AZ$3)/Z28, 0)</f>
        <v>4244.2768594921008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500000</v>
      </c>
      <c r="S29">
        <f t="shared" si="1"/>
        <v>4344.9240095897121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2973.6283399464578</v>
      </c>
      <c r="AC29">
        <f t="shared" si="2"/>
        <v>2991.1684506138431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-2593.1328816618884</v>
      </c>
      <c r="AI29">
        <f t="shared" si="7"/>
        <v>-2610.3435880172356</v>
      </c>
      <c r="AJ29">
        <f t="shared" si="8"/>
        <v>-17.540110667385306</v>
      </c>
      <c r="AK29">
        <f t="shared" si="30"/>
        <v>208.15398379625208</v>
      </c>
      <c r="AL29">
        <f t="shared" si="9"/>
        <v>-2419.729714888369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-348.37784196454049</v>
      </c>
      <c r="AR29">
        <f t="shared" si="14"/>
        <v>-350.69003690879595</v>
      </c>
      <c r="AS29">
        <f t="shared" si="15"/>
        <v>-2.356449199088769</v>
      </c>
      <c r="AT29">
        <f t="shared" si="16"/>
        <v>27.964720274876921</v>
      </c>
      <c r="AU29">
        <f t="shared" si="17"/>
        <v>-325.08176583300781</v>
      </c>
      <c r="AW29">
        <v>26</v>
      </c>
      <c r="AX29">
        <f>IF(Z29&gt;0, (R29*SUMPRODUCT(K29:$K$98, X29:$X$98)-K29*$AZ$3)/Z29, 0)</f>
        <v>4344.9240095897121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500000</v>
      </c>
      <c r="S30">
        <f t="shared" si="1"/>
        <v>4423.2858812626682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2991.1684506138431</v>
      </c>
      <c r="AC30">
        <f t="shared" si="2"/>
        <v>2990.4959434669399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-2731.8925949099803</v>
      </c>
      <c r="AI30">
        <f t="shared" si="7"/>
        <v>-2748.7945995720283</v>
      </c>
      <c r="AJ30">
        <f t="shared" si="8"/>
        <v>0.67250714690317182</v>
      </c>
      <c r="AK30">
        <f t="shared" si="30"/>
        <v>209.38179154296904</v>
      </c>
      <c r="AL30">
        <f t="shared" si="9"/>
        <v>-2538.7403008821561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-327.69615878817018</v>
      </c>
      <c r="AR30">
        <f t="shared" si="14"/>
        <v>-329.7235891541709</v>
      </c>
      <c r="AS30">
        <f t="shared" si="15"/>
        <v>8.0668621163352452E-2</v>
      </c>
      <c r="AT30">
        <f t="shared" si="16"/>
        <v>25.115778320368868</v>
      </c>
      <c r="AU30">
        <f t="shared" si="17"/>
        <v>-304.52714221263864</v>
      </c>
      <c r="AW30">
        <v>27</v>
      </c>
      <c r="AX30">
        <f>IF(Z30&gt;0, (R30*SUMPRODUCT(K30:$K$98, X30:$X$98)-K30*$AZ$3)/Z30, 0)</f>
        <v>4423.2858812626682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500000</v>
      </c>
      <c r="S31">
        <f t="shared" si="1"/>
        <v>4480.9127372445819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2990.4959434669399</v>
      </c>
      <c r="AC31">
        <f t="shared" si="2"/>
        <v>2973.2509764802344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-2891.2390013650197</v>
      </c>
      <c r="AI31">
        <f t="shared" si="7"/>
        <v>-2907.827424030379</v>
      </c>
      <c r="AJ31">
        <f t="shared" si="8"/>
        <v>17.244966986705549</v>
      </c>
      <c r="AK31">
        <f t="shared" si="30"/>
        <v>209.33471604268581</v>
      </c>
      <c r="AL31">
        <f t="shared" si="9"/>
        <v>-2681.2477410009878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-309.65186547490276</v>
      </c>
      <c r="AR31">
        <f t="shared" si="14"/>
        <v>-311.42848650871889</v>
      </c>
      <c r="AS31">
        <f t="shared" si="15"/>
        <v>1.8469369688792177</v>
      </c>
      <c r="AT31">
        <f t="shared" si="16"/>
        <v>22.419760282935204</v>
      </c>
      <c r="AU31">
        <f t="shared" si="17"/>
        <v>-287.16178925690451</v>
      </c>
      <c r="AW31">
        <v>28</v>
      </c>
      <c r="AX31">
        <f>IF(Z31&gt;0, (R31*SUMPRODUCT(K31:$K$98, X31:$X$98)-K31*$AZ$3)/Z31, 0)</f>
        <v>4480.9127372445819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500000</v>
      </c>
      <c r="S32">
        <f t="shared" si="1"/>
        <v>4519.0389637885273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2973.2509764802344</v>
      </c>
      <c r="AC32">
        <f t="shared" si="2"/>
        <v>2940.787675113781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-3073.2163034941404</v>
      </c>
      <c r="AI32">
        <f t="shared" si="7"/>
        <v>-3089.4851811176718</v>
      </c>
      <c r="AJ32">
        <f t="shared" si="8"/>
        <v>32.463301366453379</v>
      </c>
      <c r="AK32">
        <f t="shared" si="30"/>
        <v>208.12756835361643</v>
      </c>
      <c r="AL32">
        <f t="shared" si="9"/>
        <v>-2848.894311397602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-293.87646886963654</v>
      </c>
      <c r="AR32">
        <f t="shared" si="14"/>
        <v>-295.43218113858416</v>
      </c>
      <c r="AS32">
        <f t="shared" si="15"/>
        <v>3.1043048816893521</v>
      </c>
      <c r="AT32">
        <f t="shared" si="16"/>
        <v>19.902209549208624</v>
      </c>
      <c r="AU32">
        <f t="shared" si="17"/>
        <v>-272.42566670768616</v>
      </c>
      <c r="AW32">
        <v>29</v>
      </c>
      <c r="AX32">
        <f>IF(Z32&gt;0, (R32*SUMPRODUCT(K32:$K$98, X32:$X$98)-K32*$AZ$3)/Z32, 0)</f>
        <v>4519.0389637885273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500000</v>
      </c>
      <c r="S33">
        <f t="shared" si="1"/>
        <v>4539.039966860797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2940.787675113781</v>
      </c>
      <c r="AC33">
        <f t="shared" si="2"/>
        <v>2894.4009956266891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-3289.7264904787075</v>
      </c>
      <c r="AI33">
        <f t="shared" si="7"/>
        <v>-3305.6681930014793</v>
      </c>
      <c r="AJ33">
        <f t="shared" si="8"/>
        <v>46.386679487091897</v>
      </c>
      <c r="AK33">
        <f t="shared" si="30"/>
        <v>205.85513725796469</v>
      </c>
      <c r="AL33">
        <f t="shared" si="9"/>
        <v>-3053.4263762564228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-280.87523817985459</v>
      </c>
      <c r="AR33">
        <f t="shared" si="14"/>
        <v>-282.23633294139034</v>
      </c>
      <c r="AS33">
        <f t="shared" si="15"/>
        <v>3.9604719988176291</v>
      </c>
      <c r="AT33">
        <f t="shared" si="16"/>
        <v>17.575810899544969</v>
      </c>
      <c r="AU33">
        <f t="shared" si="17"/>
        <v>-260.70005004302772</v>
      </c>
      <c r="AW33">
        <v>30</v>
      </c>
      <c r="AX33">
        <f>IF(Z33&gt;0, (R33*SUMPRODUCT(K33:$K$98, X33:$X$98)-K33*$AZ$3)/Z33, 0)</f>
        <v>4539.039966860797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500000</v>
      </c>
      <c r="S34">
        <f t="shared" si="1"/>
        <v>4540.8487475526645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2894.4009956266891</v>
      </c>
      <c r="AC34">
        <f t="shared" si="2"/>
        <v>2834.4987836812484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-3534.589182004177</v>
      </c>
      <c r="AI34">
        <f t="shared" si="7"/>
        <v>-3550.1947380426209</v>
      </c>
      <c r="AJ34">
        <f t="shared" si="8"/>
        <v>59.90221194544074</v>
      </c>
      <c r="AK34">
        <f t="shared" si="30"/>
        <v>202.60806969386826</v>
      </c>
      <c r="AL34">
        <f t="shared" si="9"/>
        <v>-3287.6844564033117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-269.44776337266251</v>
      </c>
      <c r="AR34">
        <f t="shared" si="14"/>
        <v>-270.63740153263706</v>
      </c>
      <c r="AS34">
        <f t="shared" si="15"/>
        <v>4.5664478101022832</v>
      </c>
      <c r="AT34">
        <f t="shared" si="16"/>
        <v>15.44515880323905</v>
      </c>
      <c r="AU34">
        <f t="shared" si="17"/>
        <v>-250.62579491929571</v>
      </c>
      <c r="AW34">
        <v>31</v>
      </c>
      <c r="AX34">
        <f>IF(Z34&gt;0, (R34*SUMPRODUCT(K34:$K$98, X34:$X$98)-K34*$AZ$3)/Z34, 0)</f>
        <v>4540.8487475526645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500000</v>
      </c>
      <c r="S35">
        <f t="shared" ref="S35:S66" si="32">AX35</f>
        <v>4525.7710596074166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2834.4987836812484</v>
      </c>
      <c r="AC35">
        <f t="shared" ref="AC35:AC66" si="33">S35*Z35</f>
        <v>2762.3483651607412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-3810.1486293432636</v>
      </c>
      <c r="AI35">
        <f t="shared" ref="AI35:AI66" si="38">SUM(AE35:AH35)</f>
        <v>-3825.407622389856</v>
      </c>
      <c r="AJ35">
        <f t="shared" ref="AJ35:AJ66" si="39">AB35-AC35</f>
        <v>72.150418520507174</v>
      </c>
      <c r="AK35">
        <f t="shared" si="30"/>
        <v>198.41491485768739</v>
      </c>
      <c r="AL35">
        <f t="shared" ref="AL35:AL66" si="40">SUM(AI35:AK35)</f>
        <v>-3554.8422890116613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-259.33404477611248</v>
      </c>
      <c r="AR35">
        <f t="shared" ref="AR35:AR66" si="45">AI35*$K35</f>
        <v>-260.37263323313687</v>
      </c>
      <c r="AS35">
        <f t="shared" ref="AS35:AS66" si="46">AJ35*$K35</f>
        <v>4.9108477614527057</v>
      </c>
      <c r="AT35">
        <f t="shared" ref="AT35:AT66" si="47">AK35*$K35</f>
        <v>13.504917371903472</v>
      </c>
      <c r="AU35">
        <f t="shared" ref="AU35:AU66" si="48">AL35*$K35</f>
        <v>-241.95686809978071</v>
      </c>
      <c r="AW35">
        <v>32</v>
      </c>
      <c r="AX35">
        <f>IF(Z35&gt;0, (R35*SUMPRODUCT(K35:$K$98, X35:$X$98)-K35*$AZ$3)/Z35, 0)</f>
        <v>4525.7710596074166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500000</v>
      </c>
      <c r="S36">
        <f t="shared" si="32"/>
        <v>4495.1454678920909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2762.3483651607412</v>
      </c>
      <c r="AC36">
        <f t="shared" si="33"/>
        <v>2679.1726640026254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-4120.7249471968316</v>
      </c>
      <c r="AI36">
        <f t="shared" si="38"/>
        <v>-4135.6253140655981</v>
      </c>
      <c r="AJ36">
        <f t="shared" si="39"/>
        <v>83.175701158115771</v>
      </c>
      <c r="AK36">
        <f t="shared" si="30"/>
        <v>193.36438556125191</v>
      </c>
      <c r="AL36">
        <f t="shared" si="40"/>
        <v>-3859.0852273462306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-250.42242721948421</v>
      </c>
      <c r="AR36">
        <f t="shared" si="45"/>
        <v>-251.32794410924305</v>
      </c>
      <c r="AS36">
        <f t="shared" si="46"/>
        <v>5.0547079061578746</v>
      </c>
      <c r="AT36">
        <f t="shared" si="47"/>
        <v>11.751033954108735</v>
      </c>
      <c r="AU36">
        <f t="shared" si="48"/>
        <v>-234.52220224897644</v>
      </c>
      <c r="AW36">
        <v>33</v>
      </c>
      <c r="AX36">
        <f>IF(Z36&gt;0, (R36*SUMPRODUCT(K36:$K$98, X36:$X$98)-K36*$AZ$3)/Z36, 0)</f>
        <v>4495.1454678920909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500000</v>
      </c>
      <c r="S37">
        <f t="shared" si="32"/>
        <v>4449.906637433779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2679.1726640026254</v>
      </c>
      <c r="AC37">
        <f t="shared" si="33"/>
        <v>2586.0344721563506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-4455.4966748271054</v>
      </c>
      <c r="AI37">
        <f t="shared" si="38"/>
        <v>-4470.0252631934427</v>
      </c>
      <c r="AJ37">
        <f t="shared" si="39"/>
        <v>93.138191846274822</v>
      </c>
      <c r="AK37">
        <f t="shared" si="30"/>
        <v>187.5420864801838</v>
      </c>
      <c r="AL37">
        <f t="shared" si="40"/>
        <v>-4189.3449848669843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-241.75624133320412</v>
      </c>
      <c r="AR37">
        <f t="shared" si="45"/>
        <v>-242.54456577190641</v>
      </c>
      <c r="AS37">
        <f t="shared" si="46"/>
        <v>5.0536990213779109</v>
      </c>
      <c r="AT37">
        <f t="shared" si="47"/>
        <v>10.17607535774793</v>
      </c>
      <c r="AU37">
        <f t="shared" si="48"/>
        <v>-227.31479139278059</v>
      </c>
      <c r="AW37">
        <v>34</v>
      </c>
      <c r="AX37">
        <f>IF(Z37&gt;0, (R37*SUMPRODUCT(K37:$K$98, X37:$X$98)-K37*$AZ$3)/Z37, 0)</f>
        <v>4449.906637433779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500000</v>
      </c>
      <c r="S38">
        <f t="shared" si="32"/>
        <v>4392.2231192919126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2586.0344721563506</v>
      </c>
      <c r="AC38">
        <f t="shared" si="33"/>
        <v>2484.7105838349416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-4812.638482114422</v>
      </c>
      <c r="AI38">
        <f t="shared" si="38"/>
        <v>-4826.7811526729902</v>
      </c>
      <c r="AJ38">
        <f t="shared" si="39"/>
        <v>101.32388832140896</v>
      </c>
      <c r="AK38">
        <f t="shared" si="30"/>
        <v>181.02241305094455</v>
      </c>
      <c r="AL38">
        <f t="shared" si="40"/>
        <v>-4544.4348513006371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-233.15610294058618</v>
      </c>
      <c r="AR38">
        <f t="shared" si="45"/>
        <v>-233.84126763036349</v>
      </c>
      <c r="AS38">
        <f t="shared" si="46"/>
        <v>4.9088006555247441</v>
      </c>
      <c r="AT38">
        <f t="shared" si="47"/>
        <v>8.7699253805816753</v>
      </c>
      <c r="AU38">
        <f t="shared" si="48"/>
        <v>-220.16254159425708</v>
      </c>
      <c r="AW38">
        <v>35</v>
      </c>
      <c r="AX38">
        <f>IF(Z38&gt;0, (R38*SUMPRODUCT(K38:$K$98, X38:$X$98)-K38*$AZ$3)/Z38, 0)</f>
        <v>4392.2231192919126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500000</v>
      </c>
      <c r="S39">
        <f t="shared" si="32"/>
        <v>4324.1850418714976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2484.7105838349416</v>
      </c>
      <c r="AC39">
        <f t="shared" si="33"/>
        <v>2376.9405103691734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-5182.2781244772323</v>
      </c>
      <c r="AI39">
        <f t="shared" si="38"/>
        <v>-5196.020254423991</v>
      </c>
      <c r="AJ39">
        <f t="shared" si="39"/>
        <v>107.77007346576829</v>
      </c>
      <c r="AK39">
        <f t="shared" si="30"/>
        <v>173.92974086844592</v>
      </c>
      <c r="AL39">
        <f t="shared" si="40"/>
        <v>-4914.3204400897766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-224.16419369166209</v>
      </c>
      <c r="AR39">
        <f t="shared" si="45"/>
        <v>-224.75862212740569</v>
      </c>
      <c r="AS39">
        <f t="shared" si="46"/>
        <v>4.6616933792958326</v>
      </c>
      <c r="AT39">
        <f t="shared" si="47"/>
        <v>7.5234904774061979</v>
      </c>
      <c r="AU39">
        <f t="shared" si="48"/>
        <v>-212.57343827070366</v>
      </c>
      <c r="AW39">
        <v>36</v>
      </c>
      <c r="AX39">
        <f>IF(Z39&gt;0, (R39*SUMPRODUCT(K39:$K$98, X39:$X$98)-K39*$AZ$3)/Z39, 0)</f>
        <v>4324.1850418714976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500000</v>
      </c>
      <c r="S40">
        <f t="shared" si="32"/>
        <v>4248.5878598458094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2376.9405103691734</v>
      </c>
      <c r="AC40">
        <f t="shared" si="33"/>
        <v>2264.7281287085975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-5567.0110489337558</v>
      </c>
      <c r="AI40">
        <f t="shared" si="38"/>
        <v>-5580.3374070286009</v>
      </c>
      <c r="AJ40">
        <f t="shared" si="39"/>
        <v>112.21238166057583</v>
      </c>
      <c r="AK40">
        <f t="shared" ref="AK40:AK71" si="61">G40*SUM(AB40:AB40, AE40:AF40)</f>
        <v>166.38583572584216</v>
      </c>
      <c r="AL40">
        <f t="shared" si="40"/>
        <v>-5301.7391896421823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-215.00550824400347</v>
      </c>
      <c r="AR40">
        <f t="shared" si="45"/>
        <v>-215.52019024661462</v>
      </c>
      <c r="AS40">
        <f t="shared" si="46"/>
        <v>4.3337941919161596</v>
      </c>
      <c r="AT40">
        <f t="shared" si="47"/>
        <v>6.4260463757638302</v>
      </c>
      <c r="AU40">
        <f t="shared" si="48"/>
        <v>-204.7603496789346</v>
      </c>
      <c r="AW40">
        <v>37</v>
      </c>
      <c r="AX40">
        <f>IF(Z40&gt;0, (R40*SUMPRODUCT(K40:$K$98, X40:$X$98)-K40*$AZ$3)/Z40, 0)</f>
        <v>4248.5878598458094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500000</v>
      </c>
      <c r="S41">
        <f t="shared" si="32"/>
        <v>4167.924982972545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2264.7281287085975</v>
      </c>
      <c r="AC41">
        <f t="shared" si="33"/>
        <v>2149.67959549235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-5978.2186338140555</v>
      </c>
      <c r="AI41">
        <f t="shared" si="38"/>
        <v>-5991.1128173962607</v>
      </c>
      <c r="AJ41">
        <f t="shared" si="39"/>
        <v>115.04853321624751</v>
      </c>
      <c r="AK41">
        <f t="shared" si="61"/>
        <v>158.53096900960185</v>
      </c>
      <c r="AL41">
        <f t="shared" si="40"/>
        <v>-5717.5333151704108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-206.14901984636427</v>
      </c>
      <c r="AR41">
        <f t="shared" si="45"/>
        <v>-206.59365452268</v>
      </c>
      <c r="AS41">
        <f t="shared" si="46"/>
        <v>3.9672591134660391</v>
      </c>
      <c r="AT41">
        <f t="shared" si="47"/>
        <v>5.4666792699372309</v>
      </c>
      <c r="AU41">
        <f t="shared" si="48"/>
        <v>-197.15971613927672</v>
      </c>
      <c r="AW41">
        <v>38</v>
      </c>
      <c r="AX41">
        <f>IF(Z41&gt;0, (R41*SUMPRODUCT(K41:$K$98, X41:$X$98)-K41*$AZ$3)/Z41, 0)</f>
        <v>4167.924982972545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500000</v>
      </c>
      <c r="S42">
        <f t="shared" si="32"/>
        <v>4083.6862169079736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2149.67959549235</v>
      </c>
      <c r="AC42">
        <f t="shared" si="33"/>
        <v>2032.7778747779107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-6414.7676201641934</v>
      </c>
      <c r="AI42">
        <f t="shared" si="38"/>
        <v>-6427.212123529569</v>
      </c>
      <c r="AJ42">
        <f t="shared" si="39"/>
        <v>116.90172071443931</v>
      </c>
      <c r="AK42">
        <f t="shared" si="61"/>
        <v>150.47757168446452</v>
      </c>
      <c r="AL42">
        <f t="shared" si="40"/>
        <v>-6159.8328311306659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-197.50240391117558</v>
      </c>
      <c r="AR42">
        <f t="shared" si="45"/>
        <v>-197.88555408522342</v>
      </c>
      <c r="AS42">
        <f t="shared" si="46"/>
        <v>3.5992528848400682</v>
      </c>
      <c r="AT42">
        <f t="shared" si="47"/>
        <v>4.6330099392808997</v>
      </c>
      <c r="AU42">
        <f t="shared" si="48"/>
        <v>-189.65329126110248</v>
      </c>
      <c r="AW42">
        <v>39</v>
      </c>
      <c r="AX42">
        <f>IF(Z42&gt;0, (R42*SUMPRODUCT(K42:$K$98, X42:$X$98)-K42*$AZ$3)/Z42, 0)</f>
        <v>4083.6862169079736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500000</v>
      </c>
      <c r="S43">
        <f t="shared" si="32"/>
        <v>3997.4337523990671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2032.7778747779107</v>
      </c>
      <c r="AC43">
        <f t="shared" si="33"/>
        <v>1914.9605593773827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-6877.4274069672238</v>
      </c>
      <c r="AI43">
        <f t="shared" si="38"/>
        <v>-6889.4035939285968</v>
      </c>
      <c r="AJ43">
        <f t="shared" si="39"/>
        <v>117.81731540052806</v>
      </c>
      <c r="AK43">
        <f t="shared" si="61"/>
        <v>142.29445123445376</v>
      </c>
      <c r="AL43">
        <f t="shared" si="40"/>
        <v>-6629.2918272936149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-189.05991139031511</v>
      </c>
      <c r="AR43">
        <f t="shared" si="45"/>
        <v>-189.38913578073431</v>
      </c>
      <c r="AS43">
        <f t="shared" si="46"/>
        <v>3.2387882694775199</v>
      </c>
      <c r="AT43">
        <f t="shared" si="47"/>
        <v>3.9116627119125842</v>
      </c>
      <c r="AU43">
        <f t="shared" si="48"/>
        <v>-182.23868479934418</v>
      </c>
      <c r="AW43">
        <v>40</v>
      </c>
      <c r="AX43">
        <f>IF(Z43&gt;0, (R43*SUMPRODUCT(K43:$K$98, X43:$X$98)-K43*$AZ$3)/Z43, 0)</f>
        <v>3997.4337523990671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500000</v>
      </c>
      <c r="S44">
        <f t="shared" si="32"/>
        <v>3910.0839657939064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1914.9605593773827</v>
      </c>
      <c r="AC44">
        <f t="shared" si="33"/>
        <v>1797.0480484430025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-7331.8959101117907</v>
      </c>
      <c r="AI44">
        <f t="shared" si="38"/>
        <v>-7343.3857404080445</v>
      </c>
      <c r="AJ44">
        <f t="shared" si="39"/>
        <v>117.91251093438018</v>
      </c>
      <c r="AK44">
        <f t="shared" si="61"/>
        <v>134.04723915641679</v>
      </c>
      <c r="AL44">
        <f t="shared" si="40"/>
        <v>-7091.4259903172469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-179.95822589808208</v>
      </c>
      <c r="AR44">
        <f t="shared" si="45"/>
        <v>-180.24023883188985</v>
      </c>
      <c r="AS44">
        <f t="shared" si="46"/>
        <v>2.8941117739648501</v>
      </c>
      <c r="AT44">
        <f t="shared" si="47"/>
        <v>3.2901317259367477</v>
      </c>
      <c r="AU44">
        <f t="shared" si="48"/>
        <v>-174.05599533198824</v>
      </c>
      <c r="AW44">
        <v>41</v>
      </c>
      <c r="AX44">
        <f>IF(Z44&gt;0, (R44*SUMPRODUCT(K44:$K$98, X44:$X$98)-K44*$AZ$3)/Z44, 0)</f>
        <v>3910.0839657939064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500000</v>
      </c>
      <c r="S45">
        <f t="shared" si="32"/>
        <v>3823.9322041633259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1797.0480484430025</v>
      </c>
      <c r="AC45">
        <f t="shared" si="33"/>
        <v>1680.6142872377204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-7749.1519685317489</v>
      </c>
      <c r="AI45">
        <f t="shared" si="38"/>
        <v>-7760.1394429266138</v>
      </c>
      <c r="AJ45">
        <f t="shared" si="39"/>
        <v>116.43376120528205</v>
      </c>
      <c r="AK45">
        <f t="shared" si="61"/>
        <v>125.79336339101019</v>
      </c>
      <c r="AL45">
        <f t="shared" si="40"/>
        <v>-7517.9123183303218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-169.82106791246485</v>
      </c>
      <c r="AR45">
        <f t="shared" si="45"/>
        <v>-170.06185614877432</v>
      </c>
      <c r="AS45">
        <f t="shared" si="46"/>
        <v>2.5516218741406798</v>
      </c>
      <c r="AT45">
        <f t="shared" si="47"/>
        <v>2.7567356265707215</v>
      </c>
      <c r="AU45">
        <f t="shared" si="48"/>
        <v>-164.75349864806293</v>
      </c>
      <c r="AW45">
        <v>42</v>
      </c>
      <c r="AX45">
        <f>IF(Z45&gt;0, (R45*SUMPRODUCT(K45:$K$98, X45:$X$98)-K45*$AZ$3)/Z45, 0)</f>
        <v>3823.9322041633259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500000</v>
      </c>
      <c r="S46">
        <f t="shared" si="32"/>
        <v>3776.6231249039138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1680.6142872377204</v>
      </c>
      <c r="AC46">
        <f t="shared" si="33"/>
        <v>1567.5114913723974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-10023.80718533817</v>
      </c>
      <c r="AI46">
        <f t="shared" si="38"/>
        <v>-10034.18359462982</v>
      </c>
      <c r="AJ46">
        <f t="shared" si="39"/>
        <v>113.10279586532306</v>
      </c>
      <c r="AK46">
        <f t="shared" si="61"/>
        <v>117.64300010664044</v>
      </c>
      <c r="AL46">
        <f t="shared" si="40"/>
        <v>-9803.4377986578565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-196.13363220667179</v>
      </c>
      <c r="AR46">
        <f t="shared" si="45"/>
        <v>-196.33666512679929</v>
      </c>
      <c r="AS46">
        <f t="shared" si="46"/>
        <v>2.2130575494551636</v>
      </c>
      <c r="AT46">
        <f t="shared" si="47"/>
        <v>2.3018947280186373</v>
      </c>
      <c r="AU46">
        <f t="shared" si="48"/>
        <v>-191.82171284932551</v>
      </c>
      <c r="AW46">
        <v>43</v>
      </c>
      <c r="AX46">
        <f>IF(Z46&gt;0, (R46*SUMPRODUCT(K46:$K$98, X46:$X$98)-K46*$AZ$3)/Z46, 0)</f>
        <v>3776.6231249039138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500000</v>
      </c>
      <c r="S47">
        <f t="shared" si="32"/>
        <v>3677.8790063136917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1567.5114913723974</v>
      </c>
      <c r="AC47">
        <f t="shared" si="33"/>
        <v>1422.0191734935311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-12132.355493802963</v>
      </c>
      <c r="AI47">
        <f t="shared" si="38"/>
        <v>-12142.021521227005</v>
      </c>
      <c r="AJ47">
        <f t="shared" si="39"/>
        <v>145.49231787886629</v>
      </c>
      <c r="AK47">
        <f t="shared" si="61"/>
        <v>109.72580439606783</v>
      </c>
      <c r="AL47">
        <f t="shared" si="40"/>
        <v>-11886.80339895207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-211.95636924179124</v>
      </c>
      <c r="AR47">
        <f t="shared" si="45"/>
        <v>-212.12523802237041</v>
      </c>
      <c r="AS47">
        <f t="shared" si="46"/>
        <v>2.5418001859514154</v>
      </c>
      <c r="AT47">
        <f t="shared" si="47"/>
        <v>1.9169470531756925</v>
      </c>
      <c r="AU47">
        <f t="shared" si="48"/>
        <v>-207.66649078324329</v>
      </c>
      <c r="AW47">
        <v>44</v>
      </c>
      <c r="AX47">
        <f>IF(Z47&gt;0, (R47*SUMPRODUCT(K47:$K$98, X47:$X$98)-K47*$AZ$3)/Z47, 0)</f>
        <v>3677.8790063136917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500000</v>
      </c>
      <c r="S48">
        <f t="shared" si="32"/>
        <v>3539.0053543350709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1422.0191734935311</v>
      </c>
      <c r="AC48">
        <f t="shared" si="33"/>
        <v>1255.2782634729947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-14038.322891373495</v>
      </c>
      <c r="AI48">
        <f t="shared" si="38"/>
        <v>-14047.190342378728</v>
      </c>
      <c r="AJ48">
        <f t="shared" si="39"/>
        <v>166.74091002053638</v>
      </c>
      <c r="AK48">
        <f t="shared" si="61"/>
        <v>99.541342144547187</v>
      </c>
      <c r="AL48">
        <f t="shared" si="40"/>
        <v>-13780.908090213645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-218.97702386306278</v>
      </c>
      <c r="AR48">
        <f t="shared" si="45"/>
        <v>-219.11534295184586</v>
      </c>
      <c r="AS48">
        <f t="shared" si="46"/>
        <v>2.6009109859520736</v>
      </c>
      <c r="AT48">
        <f t="shared" si="47"/>
        <v>1.5526973572849048</v>
      </c>
      <c r="AU48">
        <f t="shared" si="48"/>
        <v>-214.96173460860891</v>
      </c>
      <c r="AW48">
        <v>45</v>
      </c>
      <c r="AX48">
        <f>IF(Z48&gt;0, (R48*SUMPRODUCT(K48:$K$98, X48:$X$98)-K48*$AZ$3)/Z48, 0)</f>
        <v>3539.0053543350709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500000</v>
      </c>
      <c r="S49">
        <f t="shared" si="32"/>
        <v>3366.2692080663001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1255.2782634729947</v>
      </c>
      <c r="AC49">
        <f t="shared" si="33"/>
        <v>1076.672185343195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-15654.840440749505</v>
      </c>
      <c r="AI49">
        <f t="shared" si="38"/>
        <v>-15662.83647522265</v>
      </c>
      <c r="AJ49">
        <f t="shared" si="39"/>
        <v>178.6060781297997</v>
      </c>
      <c r="AK49">
        <f t="shared" si="61"/>
        <v>87.869478443109642</v>
      </c>
      <c r="AL49">
        <f t="shared" si="40"/>
        <v>-15396.36091864974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-218.02884016209725</v>
      </c>
      <c r="AR49">
        <f t="shared" si="45"/>
        <v>-218.14020291463848</v>
      </c>
      <c r="AS49">
        <f t="shared" si="46"/>
        <v>2.4874910867297708</v>
      </c>
      <c r="AT49">
        <f t="shared" si="47"/>
        <v>1.2237799895252317</v>
      </c>
      <c r="AU49">
        <f t="shared" si="48"/>
        <v>-214.42893183838348</v>
      </c>
      <c r="AW49">
        <v>46</v>
      </c>
      <c r="AX49">
        <f>IF(Z49&gt;0, (R49*SUMPRODUCT(K49:$K$98, X49:$X$98)-K49*$AZ$3)/Z49, 0)</f>
        <v>3366.2692080663001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500000</v>
      </c>
      <c r="S50">
        <f t="shared" si="32"/>
        <v>3156.567127827102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1076.672185343195</v>
      </c>
      <c r="AC50">
        <f t="shared" si="33"/>
        <v>894.68883244294034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-16602.837563721692</v>
      </c>
      <c r="AI50">
        <f t="shared" si="38"/>
        <v>-16609.923495971918</v>
      </c>
      <c r="AJ50">
        <f t="shared" si="39"/>
        <v>181.98335290025466</v>
      </c>
      <c r="AK50">
        <f t="shared" si="61"/>
        <v>75.36705297402365</v>
      </c>
      <c r="AL50">
        <f t="shared" si="40"/>
        <v>-16352.573090097641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-206.45699186679107</v>
      </c>
      <c r="AR50">
        <f t="shared" si="45"/>
        <v>-206.54510573596184</v>
      </c>
      <c r="AS50">
        <f t="shared" si="46"/>
        <v>2.2629707401170989</v>
      </c>
      <c r="AT50">
        <f t="shared" si="47"/>
        <v>0.93719251201263154</v>
      </c>
      <c r="AU50">
        <f t="shared" si="48"/>
        <v>-203.34494248383214</v>
      </c>
      <c r="AW50">
        <v>47</v>
      </c>
      <c r="AX50">
        <f>IF(Z50&gt;0, (R50*SUMPRODUCT(K50:$K$98, X50:$X$98)-K50*$AZ$3)/Z50, 0)</f>
        <v>3156.567127827102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500000</v>
      </c>
      <c r="S51">
        <f t="shared" si="32"/>
        <v>2923.556809686595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894.68883244294034</v>
      </c>
      <c r="AC51">
        <f t="shared" si="33"/>
        <v>720.4153113456515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-17092.751106290649</v>
      </c>
      <c r="AI51">
        <f t="shared" si="38"/>
        <v>-17098.911541663059</v>
      </c>
      <c r="AJ51">
        <f t="shared" si="39"/>
        <v>174.27352109728884</v>
      </c>
      <c r="AK51">
        <f t="shared" si="61"/>
        <v>62.628218271005828</v>
      </c>
      <c r="AL51">
        <f t="shared" si="40"/>
        <v>-16862.009802294764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-189.77597109253512</v>
      </c>
      <c r="AR51">
        <f t="shared" si="45"/>
        <v>-189.84436866047966</v>
      </c>
      <c r="AS51">
        <f t="shared" si="46"/>
        <v>1.9349095120083717</v>
      </c>
      <c r="AT51">
        <f t="shared" si="47"/>
        <v>0.6953433573253881</v>
      </c>
      <c r="AU51">
        <f t="shared" si="48"/>
        <v>-187.2141157911459</v>
      </c>
      <c r="AW51">
        <v>48</v>
      </c>
      <c r="AX51">
        <f>IF(Z51&gt;0, (R51*SUMPRODUCT(K51:$K$98, X51:$X$98)-K51*$AZ$3)/Z51, 0)</f>
        <v>2923.556809686595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500000</v>
      </c>
      <c r="S52">
        <f t="shared" si="32"/>
        <v>2664.9927218436492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720.4153113456515</v>
      </c>
      <c r="AC52">
        <f t="shared" si="33"/>
        <v>559.37458201160007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-17028.006925967082</v>
      </c>
      <c r="AI52">
        <f t="shared" si="38"/>
        <v>-17033.254356639467</v>
      </c>
      <c r="AJ52">
        <f t="shared" si="39"/>
        <v>161.04072933405143</v>
      </c>
      <c r="AK52">
        <f t="shared" si="61"/>
        <v>50.429071794195607</v>
      </c>
      <c r="AL52">
        <f t="shared" si="40"/>
        <v>-16821.784555511222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-168.80101322164973</v>
      </c>
      <c r="AR52">
        <f t="shared" si="45"/>
        <v>-168.85303173551105</v>
      </c>
      <c r="AS52">
        <f t="shared" si="46"/>
        <v>1.5964192638474315</v>
      </c>
      <c r="AT52">
        <f t="shared" si="47"/>
        <v>0.49991043882571606</v>
      </c>
      <c r="AU52">
        <f t="shared" si="48"/>
        <v>-166.75670203283792</v>
      </c>
      <c r="AW52">
        <v>49</v>
      </c>
      <c r="AX52">
        <f>IF(Z52&gt;0, (R52*SUMPRODUCT(K52:$K$98, X52:$X$98)-K52*$AZ$3)/Z52, 0)</f>
        <v>2664.9927218436492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500000</v>
      </c>
      <c r="S53">
        <f t="shared" si="32"/>
        <v>2378.8127378567324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559.37458201160007</v>
      </c>
      <c r="AC53">
        <f t="shared" si="33"/>
        <v>416.23003464573952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-16412.199901571439</v>
      </c>
      <c r="AI53">
        <f t="shared" si="38"/>
        <v>-16416.574247942022</v>
      </c>
      <c r="AJ53">
        <f t="shared" si="39"/>
        <v>143.14454736586055</v>
      </c>
      <c r="AK53">
        <f t="shared" si="61"/>
        <v>39.15622074081201</v>
      </c>
      <c r="AL53">
        <f t="shared" si="40"/>
        <v>-16234.27347983535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-145.26467151537099</v>
      </c>
      <c r="AR53">
        <f t="shared" si="45"/>
        <v>-145.3033889324405</v>
      </c>
      <c r="AS53">
        <f t="shared" si="46"/>
        <v>1.2669749196953919</v>
      </c>
      <c r="AT53">
        <f t="shared" si="47"/>
        <v>0.34657240210392487</v>
      </c>
      <c r="AU53">
        <f t="shared" si="48"/>
        <v>-143.68984161064117</v>
      </c>
      <c r="AW53">
        <v>50</v>
      </c>
      <c r="AX53">
        <f>IF(Z53&gt;0, (R53*SUMPRODUCT(K53:$K$98, X53:$X$98)-K53*$AZ$3)/Z53, 0)</f>
        <v>2378.8127378567324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500000</v>
      </c>
      <c r="S54">
        <f t="shared" si="32"/>
        <v>2063.0155955729956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416.23003464573952</v>
      </c>
      <c r="AC54">
        <f t="shared" si="33"/>
        <v>293.87292193018044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-15387.942682312067</v>
      </c>
      <c r="AI54">
        <f t="shared" si="38"/>
        <v>-15391.50388808483</v>
      </c>
      <c r="AJ54">
        <f t="shared" si="39"/>
        <v>122.35711271555908</v>
      </c>
      <c r="AK54">
        <f t="shared" si="61"/>
        <v>29.13610242520177</v>
      </c>
      <c r="AL54">
        <f t="shared" si="40"/>
        <v>-15240.010672944069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-121.6062078193403</v>
      </c>
      <c r="AR54">
        <f t="shared" si="45"/>
        <v>-121.63435094010899</v>
      </c>
      <c r="AS54">
        <f t="shared" si="46"/>
        <v>0.96695086433913513</v>
      </c>
      <c r="AT54">
        <f t="shared" si="47"/>
        <v>0.23025371225468519</v>
      </c>
      <c r="AU54">
        <f t="shared" si="48"/>
        <v>-120.43714636351517</v>
      </c>
      <c r="AW54">
        <v>51</v>
      </c>
      <c r="AX54">
        <f>IF(Z54&gt;0, (R54*SUMPRODUCT(K54:$K$98, X54:$X$98)-K54*$AZ$3)/Z54, 0)</f>
        <v>2063.0155955729956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500000</v>
      </c>
      <c r="S55">
        <f t="shared" si="32"/>
        <v>1703.8073840810869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293.87292193018044</v>
      </c>
      <c r="AC55">
        <f t="shared" si="33"/>
        <v>192.71989161067208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-13956.217419746014</v>
      </c>
      <c r="AI55">
        <f t="shared" si="38"/>
        <v>-13959.045202590061</v>
      </c>
      <c r="AJ55">
        <f t="shared" si="39"/>
        <v>101.15303031950836</v>
      </c>
      <c r="AK55">
        <f t="shared" si="61"/>
        <v>20.571104535112632</v>
      </c>
      <c r="AL55">
        <f t="shared" si="40"/>
        <v>-13837.32106773544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-98.474750593224158</v>
      </c>
      <c r="AR55">
        <f t="shared" si="45"/>
        <v>-98.494703364231114</v>
      </c>
      <c r="AS55">
        <f t="shared" si="46"/>
        <v>0.71373346608723909</v>
      </c>
      <c r="AT55">
        <f t="shared" si="47"/>
        <v>0.14514924263477294</v>
      </c>
      <c r="AU55">
        <f t="shared" si="48"/>
        <v>-97.635820655509093</v>
      </c>
      <c r="AW55">
        <v>52</v>
      </c>
      <c r="AX55">
        <f>IF(Z55&gt;0, (R55*SUMPRODUCT(K55:$K$98, X55:$X$98)-K55*$AZ$3)/Z55, 0)</f>
        <v>1703.8073840810869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500000</v>
      </c>
      <c r="S56">
        <f t="shared" si="32"/>
        <v>1287.0714559761029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192.71989161067208</v>
      </c>
      <c r="AC56">
        <f t="shared" si="33"/>
        <v>112.50690664229791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-12283.550019271117</v>
      </c>
      <c r="AI56">
        <f t="shared" si="38"/>
        <v>-12285.735346785761</v>
      </c>
      <c r="AJ56">
        <f t="shared" si="39"/>
        <v>80.212984968374172</v>
      </c>
      <c r="AK56">
        <f t="shared" si="61"/>
        <v>13.490392412747047</v>
      </c>
      <c r="AL56">
        <f t="shared" si="40"/>
        <v>-12192.031969404641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-77.38611402709212</v>
      </c>
      <c r="AR56">
        <f t="shared" si="45"/>
        <v>-77.39988154576298</v>
      </c>
      <c r="AS56">
        <f t="shared" si="46"/>
        <v>0.50534016562618789</v>
      </c>
      <c r="AT56">
        <f t="shared" si="47"/>
        <v>8.4989196436309103E-2</v>
      </c>
      <c r="AU56">
        <f t="shared" si="48"/>
        <v>-76.80955218370049</v>
      </c>
      <c r="AW56">
        <v>53</v>
      </c>
      <c r="AX56">
        <f>IF(Z56&gt;0, (R56*SUMPRODUCT(K56:$K$98, X56:$X$98)-K56*$AZ$3)/Z56, 0)</f>
        <v>1287.0714559761029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500000</v>
      </c>
      <c r="S57">
        <f t="shared" si="32"/>
        <v>784.083609671678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112.50690664229791</v>
      </c>
      <c r="AC57">
        <f t="shared" si="33"/>
        <v>51.425940494536064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-10475.826141691176</v>
      </c>
      <c r="AI57">
        <f t="shared" si="38"/>
        <v>-10477.465824623589</v>
      </c>
      <c r="AJ57">
        <f t="shared" si="39"/>
        <v>61.080966147761842</v>
      </c>
      <c r="AK57">
        <f t="shared" si="61"/>
        <v>7.8754834649608538</v>
      </c>
      <c r="AL57">
        <f t="shared" si="40"/>
        <v>-10408.509375010866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-58.926330849058033</v>
      </c>
      <c r="AR57">
        <f t="shared" si="45"/>
        <v>-58.935554035626431</v>
      </c>
      <c r="AS57">
        <f t="shared" si="46"/>
        <v>0.34357931977115408</v>
      </c>
      <c r="AT57">
        <f t="shared" si="47"/>
        <v>4.4299450752210652E-2</v>
      </c>
      <c r="AU57">
        <f t="shared" si="48"/>
        <v>-58.547675265103067</v>
      </c>
      <c r="AW57">
        <v>54</v>
      </c>
      <c r="AX57">
        <f>IF(Z57&gt;0, (R57*SUMPRODUCT(K57:$K$98, X57:$X$98)-K57*$AZ$3)/Z57, 0)</f>
        <v>784.083609671678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500000</v>
      </c>
      <c r="S58">
        <f t="shared" si="32"/>
        <v>147.93470873509531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51.425940494536064</v>
      </c>
      <c r="AC58">
        <f t="shared" si="33"/>
        <v>7.0577773948801186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-8611.3559862725124</v>
      </c>
      <c r="AI58">
        <f t="shared" si="38"/>
        <v>-8612.5487045762875</v>
      </c>
      <c r="AJ58">
        <f t="shared" si="39"/>
        <v>44.368163099655945</v>
      </c>
      <c r="AK58">
        <f t="shared" si="61"/>
        <v>3.5998158346175249</v>
      </c>
      <c r="AL58">
        <f t="shared" si="40"/>
        <v>-8564.5807256420139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-43.248857369573948</v>
      </c>
      <c r="AR58">
        <f t="shared" si="45"/>
        <v>-43.254847564832893</v>
      </c>
      <c r="AS58">
        <f t="shared" si="46"/>
        <v>0.22283045326495804</v>
      </c>
      <c r="AT58">
        <f t="shared" si="47"/>
        <v>1.8079373543062383E-2</v>
      </c>
      <c r="AU58">
        <f t="shared" si="48"/>
        <v>-43.013937738024872</v>
      </c>
      <c r="AW58">
        <v>55</v>
      </c>
      <c r="AX58">
        <f>IF(Z58&gt;0, (R58*SUMPRODUCT(K58:$K$98, X58:$X$98)-K58*$AZ$3)/Z58, 0)</f>
        <v>147.93470873509531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500000</v>
      </c>
      <c r="S59">
        <f t="shared" si="32"/>
        <v>-691.04856409324714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7.0577773948801186</v>
      </c>
      <c r="AC59">
        <f t="shared" si="33"/>
        <v>-23.19271591272765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-6835.0076371656987</v>
      </c>
      <c r="AI59">
        <f t="shared" si="38"/>
        <v>-6835.8466779045775</v>
      </c>
      <c r="AJ59">
        <f t="shared" si="39"/>
        <v>30.250493307607769</v>
      </c>
      <c r="AK59">
        <f t="shared" si="61"/>
        <v>0.49404441764160834</v>
      </c>
      <c r="AL59">
        <f t="shared" si="40"/>
        <v>-6805.1021401793278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-30.649548159239437</v>
      </c>
      <c r="AR59">
        <f t="shared" si="45"/>
        <v>-30.653310586569294</v>
      </c>
      <c r="AS59">
        <f t="shared" si="46"/>
        <v>0.13564929268414769</v>
      </c>
      <c r="AT59">
        <f t="shared" si="47"/>
        <v>2.2153944772458183E-3</v>
      </c>
      <c r="AU59">
        <f t="shared" si="48"/>
        <v>-30.515445899407897</v>
      </c>
      <c r="AW59">
        <v>56</v>
      </c>
      <c r="AX59">
        <f>IF(Z59&gt;0, (R59*SUMPRODUCT(K59:$K$98, X59:$X$98)-K59*$AZ$3)/Z59, 0)</f>
        <v>-691.04856409324714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500000</v>
      </c>
      <c r="S60">
        <f t="shared" si="32"/>
        <v>-1852.4217263441051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-23.19271591272765</v>
      </c>
      <c r="AC60">
        <f t="shared" si="33"/>
        <v>-42.236581873783038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-5212.6377847660679</v>
      </c>
      <c r="AI60">
        <f t="shared" si="38"/>
        <v>-5213.20780320832</v>
      </c>
      <c r="AJ60">
        <f t="shared" si="39"/>
        <v>19.043865961055388</v>
      </c>
      <c r="AK60">
        <f t="shared" si="61"/>
        <v>-1.6234901138909357</v>
      </c>
      <c r="AL60">
        <f t="shared" si="40"/>
        <v>-5195.7874273611551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-20.870103237774298</v>
      </c>
      <c r="AR60">
        <f t="shared" si="45"/>
        <v>-20.872385449627192</v>
      </c>
      <c r="AS60">
        <f t="shared" si="46"/>
        <v>7.62468955382056E-2</v>
      </c>
      <c r="AT60">
        <f t="shared" si="47"/>
        <v>-6.5000500095040367E-3</v>
      </c>
      <c r="AU60">
        <f t="shared" si="48"/>
        <v>-20.80263860409849</v>
      </c>
      <c r="AW60">
        <v>57</v>
      </c>
      <c r="AX60">
        <f>IF(Z60&gt;0, (R60*SUMPRODUCT(K60:$K$98, X60:$X$98)-K60*$AZ$3)/Z60, 0)</f>
        <v>-1852.4217263441051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500000</v>
      </c>
      <c r="S61">
        <f t="shared" si="32"/>
        <v>-3528.1489310801026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-42.236581873783038</v>
      </c>
      <c r="AC61">
        <f t="shared" si="33"/>
        <v>-52.74446886317871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-3811.5575601001301</v>
      </c>
      <c r="AI61">
        <f t="shared" si="38"/>
        <v>-3811.9313004799546</v>
      </c>
      <c r="AJ61">
        <f t="shared" si="39"/>
        <v>10.507886989395672</v>
      </c>
      <c r="AK61">
        <f t="shared" si="61"/>
        <v>-2.9565607311648128</v>
      </c>
      <c r="AL61">
        <f t="shared" si="40"/>
        <v>-3804.3799742217238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-13.625470556331427</v>
      </c>
      <c r="AR61">
        <f t="shared" si="45"/>
        <v>-13.626806595066437</v>
      </c>
      <c r="AS61">
        <f t="shared" si="46"/>
        <v>3.7563358948594125E-2</v>
      </c>
      <c r="AT61">
        <f t="shared" si="47"/>
        <v>-1.0569047051052168E-2</v>
      </c>
      <c r="AU61">
        <f t="shared" si="48"/>
        <v>-13.599812283168895</v>
      </c>
      <c r="AW61">
        <v>58</v>
      </c>
      <c r="AX61">
        <f>IF(Z61&gt;0, (R61*SUMPRODUCT(K61:$K$98, X61:$X$98)-K61*$AZ$3)/Z61, 0)</f>
        <v>-3528.1489310801026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500000</v>
      </c>
      <c r="S62">
        <f t="shared" si="32"/>
        <v>-6051.2366037762176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-52.74446886317871</v>
      </c>
      <c r="AC62">
        <f t="shared" si="33"/>
        <v>-57.117960626314954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-2680.5315656391222</v>
      </c>
      <c r="AI62">
        <f t="shared" si="38"/>
        <v>-2680.7675420368664</v>
      </c>
      <c r="AJ62">
        <f t="shared" si="39"/>
        <v>4.3734917631362435</v>
      </c>
      <c r="AK62">
        <f t="shared" si="61"/>
        <v>-3.6921128204225102</v>
      </c>
      <c r="AL62">
        <f t="shared" si="40"/>
        <v>-2680.0861630941527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-8.5556287280375702</v>
      </c>
      <c r="AR62">
        <f t="shared" si="45"/>
        <v>-8.5563819094115789</v>
      </c>
      <c r="AS62">
        <f t="shared" si="46"/>
        <v>1.3959161029914052E-2</v>
      </c>
      <c r="AT62">
        <f t="shared" si="47"/>
        <v>-1.1784359087012282E-2</v>
      </c>
      <c r="AU62">
        <f t="shared" si="48"/>
        <v>-8.5542071074686774</v>
      </c>
      <c r="AW62">
        <v>59</v>
      </c>
      <c r="AX62">
        <f>IF(Z62&gt;0, (R62*SUMPRODUCT(K62:$K$98, X62:$X$98)-K62*$AZ$3)/Z62, 0)</f>
        <v>-6051.2366037762176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500000</v>
      </c>
      <c r="S63">
        <f t="shared" si="32"/>
        <v>-10025.620732051273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-57.117960626314954</v>
      </c>
      <c r="AC63">
        <f t="shared" si="33"/>
        <v>-57.412894003285395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-1809.0239816559763</v>
      </c>
      <c r="AI63">
        <f t="shared" si="38"/>
        <v>-1809.1671470906604</v>
      </c>
      <c r="AJ63">
        <f t="shared" si="39"/>
        <v>0.29493337697044097</v>
      </c>
      <c r="AK63">
        <f t="shared" si="61"/>
        <v>-3.9982572438420472</v>
      </c>
      <c r="AL63">
        <f t="shared" si="40"/>
        <v>-1812.870470957532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-5.1553399178502994</v>
      </c>
      <c r="AR63">
        <f t="shared" si="45"/>
        <v>-5.1557479093903602</v>
      </c>
      <c r="AS63">
        <f t="shared" si="46"/>
        <v>8.4049842722939429E-4</v>
      </c>
      <c r="AT63">
        <f t="shared" si="47"/>
        <v>-1.1394196749202022E-2</v>
      </c>
      <c r="AU63">
        <f t="shared" si="48"/>
        <v>-5.1663016077123336</v>
      </c>
      <c r="AW63">
        <v>60</v>
      </c>
      <c r="AX63">
        <f>IF(Z63&gt;0, (R63*SUMPRODUCT(K63:$K$98, X63:$X$98)-K63*$AZ$3)/Z63, 0)</f>
        <v>-10025.620732051273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500000</v>
      </c>
      <c r="S64">
        <f t="shared" si="32"/>
        <v>-16567.632097268208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-57.412894003285395</v>
      </c>
      <c r="AC64">
        <f t="shared" si="33"/>
        <v>-55.192613071968623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-1168.9996444855124</v>
      </c>
      <c r="AI64">
        <f t="shared" si="38"/>
        <v>-1169.0829282836253</v>
      </c>
      <c r="AJ64">
        <f t="shared" si="39"/>
        <v>-2.220280931316772</v>
      </c>
      <c r="AK64">
        <f t="shared" si="61"/>
        <v>-4.0189025802299776</v>
      </c>
      <c r="AL64">
        <f t="shared" si="40"/>
        <v>-1175.3221117951718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-2.9744682532642766</v>
      </c>
      <c r="AR64">
        <f t="shared" si="45"/>
        <v>-2.9746801652307742</v>
      </c>
      <c r="AS64">
        <f t="shared" si="46"/>
        <v>-5.6494073156338129E-3</v>
      </c>
      <c r="AT64">
        <f t="shared" si="47"/>
        <v>-1.02259211063465E-2</v>
      </c>
      <c r="AU64">
        <f t="shared" si="48"/>
        <v>-2.9905554936527539</v>
      </c>
      <c r="AW64">
        <v>61</v>
      </c>
      <c r="AX64">
        <f>IF(Z64&gt;0, (R64*SUMPRODUCT(K64:$K$98, X64:$X$98)-K64*$AZ$3)/Z64, 0)</f>
        <v>-16567.632097268208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500000</v>
      </c>
      <c r="S65">
        <f t="shared" si="32"/>
        <v>-27815.351052314381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-55.192613071968623</v>
      </c>
      <c r="AC65">
        <f t="shared" si="33"/>
        <v>-51.581705567047997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-721.80269061058732</v>
      </c>
      <c r="AI65">
        <f t="shared" si="38"/>
        <v>-721.84905143618869</v>
      </c>
      <c r="AJ65">
        <f t="shared" si="39"/>
        <v>-3.6109075049206254</v>
      </c>
      <c r="AK65">
        <f t="shared" si="61"/>
        <v>-3.8634829150378041</v>
      </c>
      <c r="AL65">
        <f t="shared" si="40"/>
        <v>-729.32344185614716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-1.6398171829388259</v>
      </c>
      <c r="AR65">
        <f t="shared" si="45"/>
        <v>-1.6399225071214942</v>
      </c>
      <c r="AS65">
        <f t="shared" si="46"/>
        <v>-8.2033888895076297E-3</v>
      </c>
      <c r="AT65">
        <f t="shared" si="47"/>
        <v>-8.7771987448679763E-3</v>
      </c>
      <c r="AU65">
        <f t="shared" si="48"/>
        <v>-1.6569030947558701</v>
      </c>
      <c r="AW65">
        <v>62</v>
      </c>
      <c r="AX65">
        <f>IF(Z65&gt;0, (R65*SUMPRODUCT(K65:$K$98, X65:$X$98)-K65*$AZ$3)/Z65, 0)</f>
        <v>-27815.351052314381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500000</v>
      </c>
      <c r="S66">
        <f t="shared" si="32"/>
        <v>-48035.748742467673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-51.581705567047997</v>
      </c>
      <c r="AC66">
        <f t="shared" si="33"/>
        <v>-47.341722965893162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-425.16840185238016</v>
      </c>
      <c r="AI66">
        <f t="shared" si="38"/>
        <v>-425.19304064963285</v>
      </c>
      <c r="AJ66">
        <f t="shared" si="39"/>
        <v>-4.2399826011548356</v>
      </c>
      <c r="AK66">
        <f t="shared" si="61"/>
        <v>-3.6107193896933603</v>
      </c>
      <c r="AL66">
        <f t="shared" si="40"/>
        <v>-433.04374264048107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-0.86242213427862924</v>
      </c>
      <c r="AR66">
        <f t="shared" si="45"/>
        <v>-0.86247211222623821</v>
      </c>
      <c r="AS66">
        <f t="shared" si="46"/>
        <v>-8.6004858974957649E-3</v>
      </c>
      <c r="AT66">
        <f t="shared" si="47"/>
        <v>-7.3240727880378937E-3</v>
      </c>
      <c r="AU66">
        <f t="shared" si="48"/>
        <v>-0.87839667091177187</v>
      </c>
      <c r="AW66">
        <v>63</v>
      </c>
      <c r="AX66">
        <f>IF(Z66&gt;0, (R66*SUMPRODUCT(K66:$K$98, X66:$X$98)-K66*$AZ$3)/Z66, 0)</f>
        <v>-48035.748742467673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500000</v>
      </c>
      <c r="S67">
        <f t="shared" ref="S67:S79" si="63">AX67</f>
        <v>-86121.760611406367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-47.341722965893162</v>
      </c>
      <c r="AC67">
        <f t="shared" ref="AC67:AC79" si="64">S67*Z67</f>
        <v>-42.954323864373876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-238.46682391609374</v>
      </c>
      <c r="AI67">
        <f t="shared" ref="AI67:AI79" si="69">SUM(AE67:AH67)</f>
        <v>-238.4792929841781</v>
      </c>
      <c r="AJ67">
        <f t="shared" ref="AJ67:AJ79" si="70">AB67-AC67</f>
        <v>-4.3873991015192857</v>
      </c>
      <c r="AK67">
        <f t="shared" si="61"/>
        <v>-3.3139206076125216</v>
      </c>
      <c r="AL67">
        <f t="shared" ref="AL67:AL79" si="71">SUM(AI67:AK67)</f>
        <v>-246.18061269330991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-0.43188573368883504</v>
      </c>
      <c r="AR67">
        <f t="shared" ref="AR67:AR79" si="76">AI67*$K67</f>
        <v>-0.43190831633798343</v>
      </c>
      <c r="AS67">
        <f t="shared" ref="AS67:AS79" si="77">AJ67*$K67</f>
        <v>-7.9459903429254831E-3</v>
      </c>
      <c r="AT67">
        <f t="shared" ref="AT67:AT79" si="78">AK67*$K67</f>
        <v>-6.0018203350117759E-3</v>
      </c>
      <c r="AU67">
        <f t="shared" ref="AU67:AU79" si="79">AL67*$K67</f>
        <v>-0.4458561270159207</v>
      </c>
      <c r="AW67">
        <v>64</v>
      </c>
      <c r="AX67">
        <f>IF(Z67&gt;0, (R67*SUMPRODUCT(K67:$K$98, X67:$X$98)-K67*$AZ$3)/Z67, 0)</f>
        <v>-86121.760611406367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500000</v>
      </c>
      <c r="S68">
        <f t="shared" si="63"/>
        <v>-161424.47872636552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-42.954323864373876</v>
      </c>
      <c r="AC68">
        <f t="shared" si="64"/>
        <v>-38.69886920895744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-127.02075489796211</v>
      </c>
      <c r="AI68">
        <f t="shared" si="69"/>
        <v>-127.02674823762074</v>
      </c>
      <c r="AJ68">
        <f t="shared" si="70"/>
        <v>-4.2554546554164361</v>
      </c>
      <c r="AK68">
        <f t="shared" si="61"/>
        <v>-3.0068026705061714</v>
      </c>
      <c r="AL68">
        <f t="shared" si="71"/>
        <v>-134.28900556354336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-0.20539863718152135</v>
      </c>
      <c r="AR68">
        <f t="shared" si="76"/>
        <v>-0.20540832869846309</v>
      </c>
      <c r="AS68">
        <f t="shared" si="77"/>
        <v>-6.8812737533519392E-3</v>
      </c>
      <c r="AT68">
        <f t="shared" si="78"/>
        <v>-4.8621437598276715E-3</v>
      </c>
      <c r="AU68">
        <f t="shared" si="79"/>
        <v>-0.21715174621164271</v>
      </c>
      <c r="AW68">
        <v>65</v>
      </c>
      <c r="AX68">
        <f>IF(Z68&gt;0, (R68*SUMPRODUCT(K68:$K$98, X68:$X$98)-K68*$AZ$3)/Z68, 0)</f>
        <v>-161424.47872636552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500000</v>
      </c>
      <c r="S69">
        <f t="shared" si="63"/>
        <v>-318048.68650473078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-38.69886920895744</v>
      </c>
      <c r="AC69">
        <f t="shared" si="64"/>
        <v>-34.719142498723542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-64.086635091812468</v>
      </c>
      <c r="AI69">
        <f t="shared" si="69"/>
        <v>-64.089364166319925</v>
      </c>
      <c r="AJ69">
        <f t="shared" si="70"/>
        <v>-3.9797267102338978</v>
      </c>
      <c r="AK69">
        <f t="shared" si="61"/>
        <v>-2.7089208446270212</v>
      </c>
      <c r="AL69">
        <f t="shared" si="71"/>
        <v>-70.778011721180832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-9.2527816755939712E-2</v>
      </c>
      <c r="AR69">
        <f t="shared" si="76"/>
        <v>-9.253175697382722E-2</v>
      </c>
      <c r="AS69">
        <f t="shared" si="77"/>
        <v>-5.7459004245689537E-3</v>
      </c>
      <c r="AT69">
        <f t="shared" si="78"/>
        <v>-3.9111201759759245E-3</v>
      </c>
      <c r="AU69">
        <f t="shared" si="79"/>
        <v>-0.10218877757437209</v>
      </c>
      <c r="AW69">
        <v>66</v>
      </c>
      <c r="AX69">
        <f>IF(Z69&gt;0, (R69*SUMPRODUCT(K69:$K$98, X69:$X$98)-K69*$AZ$3)/Z69, 0)</f>
        <v>-318048.68650473078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500000</v>
      </c>
      <c r="S70">
        <f t="shared" si="63"/>
        <v>-668273.33457612526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-34.719142498723542</v>
      </c>
      <c r="AC70">
        <f t="shared" si="64"/>
        <v>-31.074951255287132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-30.785494784308099</v>
      </c>
      <c r="AI70">
        <f t="shared" si="69"/>
        <v>-30.78665729333126</v>
      </c>
      <c r="AJ70">
        <f t="shared" si="70"/>
        <v>-3.6441912434364099</v>
      </c>
      <c r="AK70">
        <f t="shared" si="61"/>
        <v>-2.4303399749106482</v>
      </c>
      <c r="AL70">
        <f t="shared" si="71"/>
        <v>-36.861188511678321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-3.9685600928873868E-2</v>
      </c>
      <c r="AR70">
        <f t="shared" si="76"/>
        <v>-3.9687099519995842E-2</v>
      </c>
      <c r="AS70">
        <f t="shared" si="77"/>
        <v>-4.6977292523240621E-3</v>
      </c>
      <c r="AT70">
        <f t="shared" si="78"/>
        <v>-3.13295280915723E-3</v>
      </c>
      <c r="AU70">
        <f t="shared" si="79"/>
        <v>-4.7517781581477139E-2</v>
      </c>
      <c r="AW70">
        <v>67</v>
      </c>
      <c r="AX70">
        <f>IF(Z70&gt;0, (R70*SUMPRODUCT(K70:$K$98, X70:$X$98)-K70*$AZ$3)/Z70, 0)</f>
        <v>-668273.33457612526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500000</v>
      </c>
      <c r="S71">
        <f t="shared" si="63"/>
        <v>-1505669.8223449274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-31.074951255287132</v>
      </c>
      <c r="AC71">
        <f t="shared" si="64"/>
        <v>-27.778280552472847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-13.793119548658973</v>
      </c>
      <c r="AI71">
        <f t="shared" si="69"/>
        <v>-13.793580776614469</v>
      </c>
      <c r="AJ71">
        <f t="shared" si="70"/>
        <v>-3.2966707028142856</v>
      </c>
      <c r="AK71">
        <f t="shared" si="61"/>
        <v>-2.1752465878700993</v>
      </c>
      <c r="AL71">
        <f t="shared" si="71"/>
        <v>-19.265498067298854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-1.5875642136461563E-2</v>
      </c>
      <c r="AR71">
        <f t="shared" si="76"/>
        <v>-1.5876173001864342E-2</v>
      </c>
      <c r="AS71">
        <f t="shared" si="77"/>
        <v>-3.7944109840420568E-3</v>
      </c>
      <c r="AT71">
        <f t="shared" si="78"/>
        <v>-2.5036712156201297E-3</v>
      </c>
      <c r="AU71">
        <f t="shared" si="79"/>
        <v>-2.2174255201526528E-2</v>
      </c>
      <c r="AW71">
        <v>68</v>
      </c>
      <c r="AX71">
        <f>IF(Z71&gt;0, (R71*SUMPRODUCT(K71:$K$98, X71:$X$98)-K71*$AZ$3)/Z71, 0)</f>
        <v>-1505669.8223449274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500000</v>
      </c>
      <c r="S72">
        <f t="shared" si="63"/>
        <v>-3657769.7341341944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-27.778280552472847</v>
      </c>
      <c r="AC72">
        <f t="shared" si="64"/>
        <v>-24.815266637695775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-5.7401827340211664</v>
      </c>
      <c r="AI72">
        <f t="shared" si="69"/>
        <v>-5.7403523405604062</v>
      </c>
      <c r="AJ72">
        <f t="shared" si="70"/>
        <v>-2.963013914777072</v>
      </c>
      <c r="AK72">
        <f t="shared" ref="AK72:AK79" si="92">G72*SUM(AB72:AB72, AE72:AF72)</f>
        <v>-1.9444796386730994</v>
      </c>
      <c r="AL72">
        <f t="shared" si="71"/>
        <v>-10.647845894010578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-5.8989741848238285E-3</v>
      </c>
      <c r="AR72">
        <f t="shared" si="76"/>
        <v>-5.8991484832116867E-3</v>
      </c>
      <c r="AS72">
        <f t="shared" si="77"/>
        <v>-3.0449801691764902E-3</v>
      </c>
      <c r="AT72">
        <f t="shared" si="78"/>
        <v>-1.9982700417296301E-3</v>
      </c>
      <c r="AU72">
        <f t="shared" si="79"/>
        <v>-1.0942398694117807E-2</v>
      </c>
      <c r="AW72">
        <v>69</v>
      </c>
      <c r="AX72">
        <f>IF(Z72&gt;0, (R72*SUMPRODUCT(K72:$K$98, X72:$X$98)-K72*$AZ$3)/Z72, 0)</f>
        <v>-3657769.7341341944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500000</v>
      </c>
      <c r="S73">
        <f t="shared" si="63"/>
        <v>-9637786.417982759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-24.815266637695775</v>
      </c>
      <c r="AC73">
        <f t="shared" si="64"/>
        <v>-22.161442793207797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-2.2084930466338424</v>
      </c>
      <c r="AI73">
        <f t="shared" si="69"/>
        <v>-2.2085505324553583</v>
      </c>
      <c r="AJ73">
        <f t="shared" si="70"/>
        <v>-2.6538238444879774</v>
      </c>
      <c r="AK73">
        <f t="shared" si="92"/>
        <v>-1.7370686646387044</v>
      </c>
      <c r="AL73">
        <f t="shared" si="71"/>
        <v>-6.59944304158204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-2.0264168645342025E-3</v>
      </c>
      <c r="AR73">
        <f t="shared" si="76"/>
        <v>-2.0264696110159578E-3</v>
      </c>
      <c r="AS73">
        <f t="shared" si="77"/>
        <v>-2.435032975163827E-3</v>
      </c>
      <c r="AT73">
        <f t="shared" si="78"/>
        <v>-1.5938584195422105E-3</v>
      </c>
      <c r="AU73">
        <f t="shared" si="79"/>
        <v>-6.0553610057219954E-3</v>
      </c>
      <c r="AW73">
        <v>70</v>
      </c>
      <c r="AX73">
        <f>IF(Z73&gt;0, (R73*SUMPRODUCT(K73:$K$98, X73:$X$98)-K73*$AZ$3)/Z73, 0)</f>
        <v>-9637786.417982759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500000</v>
      </c>
      <c r="S74">
        <f t="shared" si="63"/>
        <v>-27724181.277289577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-22.161442793207797</v>
      </c>
      <c r="AC74">
        <f t="shared" si="64"/>
        <v>-19.788716693400186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-0.78133376422589396</v>
      </c>
      <c r="AI74">
        <f t="shared" si="69"/>
        <v>-0.78135160850098317</v>
      </c>
      <c r="AJ74">
        <f t="shared" si="70"/>
        <v>-2.3727260998076112</v>
      </c>
      <c r="AK74">
        <f t="shared" si="92"/>
        <v>-1.551300995524546</v>
      </c>
      <c r="AL74">
        <f t="shared" si="71"/>
        <v>-4.7053787038331407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-6.4010515445564312E-4</v>
      </c>
      <c r="AR74">
        <f t="shared" si="76"/>
        <v>-6.4011977332018618E-4</v>
      </c>
      <c r="AS74">
        <f t="shared" si="77"/>
        <v>-1.9438481685263291E-3</v>
      </c>
      <c r="AT74">
        <f t="shared" si="78"/>
        <v>-1.2708983136435201E-3</v>
      </c>
      <c r="AU74">
        <f t="shared" si="79"/>
        <v>-3.854866255490036E-3</v>
      </c>
      <c r="AW74">
        <v>71</v>
      </c>
      <c r="AX74">
        <f>IF(Z74&gt;0, (R74*SUMPRODUCT(K74:$K$98, X74:$X$98)-K74*$AZ$3)/Z74, 0)</f>
        <v>-27724181.277289577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500000</v>
      </c>
      <c r="S75">
        <f t="shared" si="63"/>
        <v>-87771920.094984874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-19.788716693400186</v>
      </c>
      <c r="AC75">
        <f t="shared" si="64"/>
        <v>-17.669042051525942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-0.25266348780381953</v>
      </c>
      <c r="AI75">
        <f t="shared" si="69"/>
        <v>-0.25266852046176763</v>
      </c>
      <c r="AJ75">
        <f t="shared" si="70"/>
        <v>-2.1196746418742443</v>
      </c>
      <c r="AK75">
        <f t="shared" si="92"/>
        <v>-1.3852101685380132</v>
      </c>
      <c r="AL75">
        <f t="shared" si="71"/>
        <v>-3.7575533308740252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-1.8481584253173127E-4</v>
      </c>
      <c r="AR75">
        <f t="shared" si="76"/>
        <v>-1.8481952377165611E-4</v>
      </c>
      <c r="AS75">
        <f t="shared" si="77"/>
        <v>-1.5504790907315737E-3</v>
      </c>
      <c r="AT75">
        <f t="shared" si="78"/>
        <v>-1.0132401266488187E-3</v>
      </c>
      <c r="AU75">
        <f t="shared" si="79"/>
        <v>-2.7485387411520486E-3</v>
      </c>
      <c r="AW75">
        <v>72</v>
      </c>
      <c r="AX75">
        <f>IF(Z75&gt;0, (R75*SUMPRODUCT(K75:$K$98, X75:$X$98)-K75*$AZ$3)/Z75, 0)</f>
        <v>-87771920.094984874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500000</v>
      </c>
      <c r="S76">
        <f t="shared" si="63"/>
        <v>-308959317.78525126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-17.669042051525942</v>
      </c>
      <c r="AC76">
        <f t="shared" si="64"/>
        <v>-15.776088700378564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-7.4115614400879506E-2</v>
      </c>
      <c r="AI76">
        <f t="shared" si="69"/>
        <v>-7.4116890951528111E-2</v>
      </c>
      <c r="AJ76">
        <f t="shared" si="70"/>
        <v>-1.8929533511473782</v>
      </c>
      <c r="AK76">
        <f t="shared" si="92"/>
        <v>-1.2368329436068159</v>
      </c>
      <c r="AL76">
        <f t="shared" si="71"/>
        <v>-3.2039031857057223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-4.8404796658724848E-5</v>
      </c>
      <c r="AR76">
        <f t="shared" si="76"/>
        <v>-4.8405630372039779E-5</v>
      </c>
      <c r="AS76">
        <f t="shared" si="77"/>
        <v>-1.236284995913807E-3</v>
      </c>
      <c r="AT76">
        <f t="shared" si="78"/>
        <v>-8.0777374133715043E-4</v>
      </c>
      <c r="AU76">
        <f t="shared" si="79"/>
        <v>-2.0924643676229972E-3</v>
      </c>
      <c r="AW76">
        <v>73</v>
      </c>
      <c r="AX76">
        <f>IF(Z76&gt;0, (R76*SUMPRODUCT(K76:$K$98, X76:$X$98)-K76*$AZ$3)/Z76, 0)</f>
        <v>-308959317.78525126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500000</v>
      </c>
      <c r="S77">
        <f t="shared" si="63"/>
        <v>-1224543160.260195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-15.776088700378564</v>
      </c>
      <c r="AC77">
        <f t="shared" si="64"/>
        <v>-14.085835170362802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-1.9524237468279318E-2</v>
      </c>
      <c r="AI77">
        <f t="shared" si="69"/>
        <v>-1.9524525041548016E-2</v>
      </c>
      <c r="AJ77">
        <f t="shared" si="70"/>
        <v>-1.6902535300157613</v>
      </c>
      <c r="AK77">
        <f t="shared" si="92"/>
        <v>-1.1043262090264996</v>
      </c>
      <c r="AL77">
        <f t="shared" si="71"/>
        <v>-2.814104264083809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-1.1385044840900797E-5</v>
      </c>
      <c r="AR77">
        <f t="shared" si="76"/>
        <v>-1.1385212531678195E-5</v>
      </c>
      <c r="AS77">
        <f t="shared" si="77"/>
        <v>-9.8562682732091628E-4</v>
      </c>
      <c r="AT77">
        <f t="shared" si="78"/>
        <v>-6.439587425206999E-4</v>
      </c>
      <c r="AU77">
        <f t="shared" si="79"/>
        <v>-1.6409707823732945E-3</v>
      </c>
      <c r="AW77">
        <v>74</v>
      </c>
      <c r="AX77">
        <f>IF(Z77&gt;0, (R77*SUMPRODUCT(K77:$K$98, X77:$X$98)-K77*$AZ$3)/Z77, 0)</f>
        <v>-1224543160.260195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500000</v>
      </c>
      <c r="S78">
        <f t="shared" si="63"/>
        <v>-5552952167.4483528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-14.085835170362802</v>
      </c>
      <c r="AC78">
        <f t="shared" si="64"/>
        <v>-12.576648399325128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-4.5615216968963312E-3</v>
      </c>
      <c r="AI78">
        <f t="shared" si="69"/>
        <v>-4.5615783183474987E-3</v>
      </c>
      <c r="AJ78">
        <f t="shared" si="70"/>
        <v>-1.5091867710376743</v>
      </c>
      <c r="AK78">
        <f t="shared" si="92"/>
        <v>-0.98600846192539626</v>
      </c>
      <c r="AL78">
        <f t="shared" si="71"/>
        <v>-2.4997568112814181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-2.3749386017855948E-6</v>
      </c>
      <c r="AR78">
        <f t="shared" si="76"/>
        <v>-2.3749680815248138E-6</v>
      </c>
      <c r="AS78">
        <f t="shared" si="77"/>
        <v>-7.8575224629102286E-4</v>
      </c>
      <c r="AT78">
        <f t="shared" si="78"/>
        <v>-5.1336148625735344E-4</v>
      </c>
      <c r="AU78">
        <f t="shared" si="79"/>
        <v>-1.3014887006299011E-3</v>
      </c>
      <c r="AW78">
        <v>75</v>
      </c>
      <c r="AX78">
        <f>IF(Z78&gt;0, (R78*SUMPRODUCT(K78:$K$98, X78:$X$98)-K78*$AZ$3)/Z78, 0)</f>
        <v>-5552952167.4483528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500000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-12.576648399325128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-1.1324290233445543E-3</v>
      </c>
      <c r="AI79">
        <f t="shared" si="69"/>
        <v>-1.1324290233445543E-3</v>
      </c>
      <c r="AJ79">
        <f t="shared" si="70"/>
        <v>-12.576648399325128</v>
      </c>
      <c r="AK79">
        <f t="shared" si="92"/>
        <v>-0.88036538795275909</v>
      </c>
      <c r="AL79">
        <f t="shared" si="71"/>
        <v>-13.458146216301232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-5.2642391462442409E-7</v>
      </c>
      <c r="AR79">
        <f t="shared" si="76"/>
        <v>-5.2642391462442409E-7</v>
      </c>
      <c r="AS79">
        <f t="shared" si="77"/>
        <v>-5.8464136354206848E-3</v>
      </c>
      <c r="AT79">
        <f t="shared" si="78"/>
        <v>-4.0924895447944803E-4</v>
      </c>
      <c r="AU79">
        <f t="shared" si="79"/>
        <v>-6.256189013814758E-3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44553.028775248888</v>
      </c>
      <c r="AO81" s="6">
        <f t="shared" si="93"/>
        <v>-4455.3028775248886</v>
      </c>
      <c r="AP81" s="6">
        <f t="shared" si="93"/>
        <v>-518.7481072997474</v>
      </c>
      <c r="AQ81" s="6">
        <f t="shared" si="93"/>
        <v>-24155.853014159435</v>
      </c>
      <c r="AR81" s="6">
        <f t="shared" si="93"/>
        <v>15423.124776264811</v>
      </c>
      <c r="AS81" s="6">
        <f t="shared" si="93"/>
        <v>-2620.7907570963944</v>
      </c>
      <c r="AT81" s="6">
        <f t="shared" si="93"/>
        <v>895.41858642972682</v>
      </c>
      <c r="AU81" s="6">
        <f t="shared" si="93"/>
        <v>13697.752605598136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789BC-BFD6-42B6-B558-75FFAF34F741}">
  <sheetPr codeName="Sheet88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74846.122927425167</v>
      </c>
      <c r="K3">
        <v>1</v>
      </c>
      <c r="L3" s="2">
        <v>0</v>
      </c>
      <c r="O3">
        <f>$C$3</f>
        <v>74846.122927425167</v>
      </c>
      <c r="P3" s="2">
        <f>O3*C5</f>
        <v>7484.6122927425167</v>
      </c>
      <c r="Q3" s="5">
        <f>B8</f>
        <v>273.14974180000002</v>
      </c>
      <c r="R3">
        <f t="shared" ref="R3:R34" si="0">$C$6</f>
        <v>500000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74846.122927425167</v>
      </c>
      <c r="AF3">
        <f t="shared" ref="AF3:AF34" si="4">-$Z3*P3</f>
        <v>-7484.6122927425167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67088.360892882643</v>
      </c>
      <c r="AJ3">
        <f t="shared" ref="AJ3:AJ34" si="8">AB3-AC3</f>
        <v>0</v>
      </c>
      <c r="AL3">
        <f t="shared" ref="AL3:AL34" si="9">SUM(AI3:AK3)</f>
        <v>67088.360892882643</v>
      </c>
      <c r="AN3">
        <f t="shared" ref="AN3:AN34" si="10">AE3*$K3</f>
        <v>74846.122927425167</v>
      </c>
      <c r="AO3">
        <f t="shared" ref="AO3:AO34" si="11">AF3*$K3</f>
        <v>-7484.6122927425167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67088.360892882643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67088.360892882643</v>
      </c>
      <c r="AW3">
        <v>0</v>
      </c>
      <c r="AX3">
        <f>IF(Z3&gt;0, (R3*SUMPRODUCT(K3:$K$98, X3:$X$98)-K3*$AZ$3)/Z3, 0)</f>
        <v>0</v>
      </c>
      <c r="AZ3">
        <f>C6*ABS(SUMPRODUCT(X4:X69, K4:K69))/1</f>
        <v>40379.858168631916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500000</v>
      </c>
      <c r="S4">
        <f t="shared" si="1"/>
        <v>2745.565274355522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2708.5659131678694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-1738.0225</v>
      </c>
      <c r="AI4">
        <f t="shared" si="7"/>
        <v>-1738.0225</v>
      </c>
      <c r="AJ4">
        <f t="shared" si="8"/>
        <v>-2708.5659131678694</v>
      </c>
      <c r="AK4">
        <f>G4*SUM(AB4, AE4:AF4)</f>
        <v>0</v>
      </c>
      <c r="AL4">
        <f t="shared" si="9"/>
        <v>-4446.5884131678695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-1621.4408993376248</v>
      </c>
      <c r="AR4">
        <f t="shared" si="14"/>
        <v>-1621.4408993376248</v>
      </c>
      <c r="AS4">
        <f t="shared" si="15"/>
        <v>-2526.8830237595571</v>
      </c>
      <c r="AT4">
        <f t="shared" si="16"/>
        <v>0</v>
      </c>
      <c r="AU4">
        <f t="shared" si="17"/>
        <v>-4148.3239230971822</v>
      </c>
      <c r="AW4">
        <v>1</v>
      </c>
      <c r="AX4">
        <f>IF(Z4&gt;0, (R4*SUMPRODUCT(K4:$K$98, X4:$X$98)-K4*$AZ$3)/Z4, 0)</f>
        <v>2745.565274355522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500000</v>
      </c>
      <c r="S5">
        <f t="shared" si="1"/>
        <v>4346.2191803437645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2708.5659131678694</v>
      </c>
      <c r="AC5">
        <f t="shared" si="2"/>
        <v>4229.2767968249536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-1782.70403202648</v>
      </c>
      <c r="AI5">
        <f t="shared" si="7"/>
        <v>-1807.0313647111286</v>
      </c>
      <c r="AJ5">
        <f t="shared" si="8"/>
        <v>-1520.7108836570842</v>
      </c>
      <c r="AK5">
        <f>G5*SUM(AB5, AE5:AF5)</f>
        <v>111.05120243988266</v>
      </c>
      <c r="AL5">
        <f t="shared" si="9"/>
        <v>-3216.6910459283304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-1524.4045109226627</v>
      </c>
      <c r="AR5">
        <f t="shared" si="14"/>
        <v>-1545.207008149888</v>
      </c>
      <c r="AS5">
        <f t="shared" si="15"/>
        <v>-1300.3720691767714</v>
      </c>
      <c r="AT5">
        <f t="shared" si="16"/>
        <v>94.960773578498504</v>
      </c>
      <c r="AU5">
        <f t="shared" si="17"/>
        <v>-2750.6183037481615</v>
      </c>
      <c r="AW5">
        <v>2</v>
      </c>
      <c r="AX5">
        <f>IF(Z5&gt;0, (R5*SUMPRODUCT(K5:$K$98, X5:$X$98)-K5*$AZ$3)/Z5, 0)</f>
        <v>4346.2191803437645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500000</v>
      </c>
      <c r="S6">
        <f t="shared" si="1"/>
        <v>6340.0519628907687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4229.2767968249536</v>
      </c>
      <c r="AC6">
        <f t="shared" si="2"/>
        <v>6084.5851783361395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-1828.2447866367954</v>
      </c>
      <c r="AI6">
        <f t="shared" si="7"/>
        <v>-1852.2374337552658</v>
      </c>
      <c r="AJ6">
        <f t="shared" si="8"/>
        <v>-1855.3083815111859</v>
      </c>
      <c r="AK6">
        <f>G6*SUM(AB6, AE6:AF6)</f>
        <v>247.41269261425981</v>
      </c>
      <c r="AL6">
        <f t="shared" si="9"/>
        <v>-3460.1331226521916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-1410.3263647458657</v>
      </c>
      <c r="AR6">
        <f t="shared" si="14"/>
        <v>-1428.8345333666932</v>
      </c>
      <c r="AS6">
        <f t="shared" si="15"/>
        <v>-1431.2034932656018</v>
      </c>
      <c r="AT6">
        <f t="shared" si="16"/>
        <v>190.85663250190103</v>
      </c>
      <c r="AU6">
        <f t="shared" si="17"/>
        <v>-2669.1813941303935</v>
      </c>
      <c r="AW6">
        <v>3</v>
      </c>
      <c r="AX6">
        <f>IF(Z6&gt;0, (R6*SUMPRODUCT(K6:$K$98, X6:$X$98)-K6*$AZ$3)/Z6, 0)</f>
        <v>6340.0519628907687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500000</v>
      </c>
      <c r="S7">
        <f t="shared" si="1"/>
        <v>7907.012229812688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6084.5851783361395</v>
      </c>
      <c r="AC7">
        <f t="shared" si="2"/>
        <v>7482.8369895356118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-1877.1386446666527</v>
      </c>
      <c r="AI7">
        <f t="shared" si="7"/>
        <v>-1900.797508381705</v>
      </c>
      <c r="AJ7">
        <f t="shared" si="8"/>
        <v>-1398.2518111994723</v>
      </c>
      <c r="AK7">
        <f>G7*SUM(AB7, AE7:AF7)</f>
        <v>298.75313225630441</v>
      </c>
      <c r="AL7">
        <f t="shared" si="9"/>
        <v>-3000.2961873248728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-1317.4811911653117</v>
      </c>
      <c r="AR7">
        <f t="shared" si="14"/>
        <v>-1334.0863087667663</v>
      </c>
      <c r="AS7">
        <f t="shared" si="15"/>
        <v>-981.37155025928985</v>
      </c>
      <c r="AT7">
        <f t="shared" si="16"/>
        <v>209.6817055403495</v>
      </c>
      <c r="AU7">
        <f t="shared" si="17"/>
        <v>-2105.7761534857063</v>
      </c>
      <c r="AW7">
        <v>4</v>
      </c>
      <c r="AX7">
        <f>IF(Z7&gt;0, (R7*SUMPRODUCT(K7:$K$98, X7:$X$98)-K7*$AZ$3)/Z7, 0)</f>
        <v>7907.012229812688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500000</v>
      </c>
      <c r="S8">
        <f t="shared" si="1"/>
        <v>8629.4948721604269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7482.8369895356118</v>
      </c>
      <c r="AC8">
        <f t="shared" si="2"/>
        <v>8051.5712025629909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-1930.8722639083874</v>
      </c>
      <c r="AI8">
        <f t="shared" si="7"/>
        <v>-1954.1979953730938</v>
      </c>
      <c r="AJ8">
        <f t="shared" si="8"/>
        <v>-568.73421302737916</v>
      </c>
      <c r="AK8">
        <f t="shared" ref="AK8:AK39" si="30">G8*SUM(AB8:AB8, AE8:AF8)</f>
        <v>159.38442787710852</v>
      </c>
      <c r="AL8">
        <f t="shared" si="9"/>
        <v>-2363.5477805233645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-1264.9999618356869</v>
      </c>
      <c r="AR8">
        <f t="shared" si="14"/>
        <v>-1280.2816818977465</v>
      </c>
      <c r="AS8">
        <f t="shared" si="15"/>
        <v>-372.60297908987894</v>
      </c>
      <c r="AT8">
        <f t="shared" si="16"/>
        <v>104.41979977154577</v>
      </c>
      <c r="AU8">
        <f t="shared" si="17"/>
        <v>-1548.4648612160797</v>
      </c>
      <c r="AW8">
        <v>5</v>
      </c>
      <c r="AX8">
        <f>IF(Z8&gt;0, (R8*SUMPRODUCT(K8:$K$98, X8:$X$98)-K8*$AZ$3)/Z8, 0)</f>
        <v>8629.4948721604269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500000</v>
      </c>
      <c r="S9">
        <f t="shared" si="1"/>
        <v>8901.8992775894476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8051.5712025629909</v>
      </c>
      <c r="AC9">
        <f t="shared" si="2"/>
        <v>8187.0959500693534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-1998.4054519048486</v>
      </c>
      <c r="AI9">
        <f t="shared" si="7"/>
        <v>-2021.3980057823128</v>
      </c>
      <c r="AJ9">
        <f t="shared" si="8"/>
        <v>-135.52474750636247</v>
      </c>
      <c r="AK9">
        <f t="shared" si="30"/>
        <v>47.504270095121647</v>
      </c>
      <c r="AL9">
        <f t="shared" si="9"/>
        <v>-2109.4184831935536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-1239.931759784143</v>
      </c>
      <c r="AR9">
        <f t="shared" si="14"/>
        <v>-1254.1977325696162</v>
      </c>
      <c r="AS9">
        <f t="shared" si="15"/>
        <v>-84.087760323957895</v>
      </c>
      <c r="AT9">
        <f t="shared" si="16"/>
        <v>29.474525882703588</v>
      </c>
      <c r="AU9">
        <f t="shared" si="17"/>
        <v>-1308.8109670108704</v>
      </c>
      <c r="AW9">
        <v>6</v>
      </c>
      <c r="AX9">
        <f>IF(Z9&gt;0, (R9*SUMPRODUCT(K9:$K$98, X9:$X$98)-K9*$AZ$3)/Z9, 0)</f>
        <v>8901.8992775894476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500000</v>
      </c>
      <c r="S10">
        <f t="shared" si="1"/>
        <v>9083.5537769274979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8187.0959500693534</v>
      </c>
      <c r="AC10">
        <f t="shared" si="2"/>
        <v>8233.0263595471843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-2069.453548911627</v>
      </c>
      <c r="AI10">
        <f t="shared" si="7"/>
        <v>-2092.1127045728708</v>
      </c>
      <c r="AJ10">
        <f t="shared" si="8"/>
        <v>-45.930409477830835</v>
      </c>
      <c r="AK10">
        <f t="shared" si="30"/>
        <v>33.567093395284353</v>
      </c>
      <c r="AL10">
        <f t="shared" si="9"/>
        <v>-2104.4760206554174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-1218.1143170725447</v>
      </c>
      <c r="AR10">
        <f t="shared" si="14"/>
        <v>-1231.4518679145303</v>
      </c>
      <c r="AS10">
        <f t="shared" si="15"/>
        <v>-27.035392702278742</v>
      </c>
      <c r="AT10">
        <f t="shared" si="16"/>
        <v>19.758141983332436</v>
      </c>
      <c r="AU10">
        <f t="shared" si="17"/>
        <v>-1238.7291186334767</v>
      </c>
      <c r="AW10">
        <v>7</v>
      </c>
      <c r="AX10">
        <f>IF(Z10&gt;0, (R10*SUMPRODUCT(K10:$K$98, X10:$X$98)-K10*$AZ$3)/Z10, 0)</f>
        <v>9083.5537769274979</v>
      </c>
    </row>
    <row r="11" spans="1:52" x14ac:dyDescent="0.25">
      <c r="A11" t="s">
        <v>33</v>
      </c>
      <c r="C11" s="26">
        <f>AU71</f>
        <v>22581.879925576508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500000</v>
      </c>
      <c r="S11">
        <f t="shared" si="1"/>
        <v>9180.3912742082648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8233.0263595471843</v>
      </c>
      <c r="AC11">
        <f t="shared" si="2"/>
        <v>8198.355741786494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-2136.7765061798236</v>
      </c>
      <c r="AI11">
        <f t="shared" si="7"/>
        <v>-2159.102231459146</v>
      </c>
      <c r="AJ11">
        <f t="shared" si="8"/>
        <v>34.67061776069022</v>
      </c>
      <c r="AK11">
        <f t="shared" si="30"/>
        <v>19.75926326291324</v>
      </c>
      <c r="AL11">
        <f t="shared" si="9"/>
        <v>-2104.6723504355423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-1195.1175545799351</v>
      </c>
      <c r="AR11">
        <f t="shared" si="14"/>
        <v>-1207.6045255489998</v>
      </c>
      <c r="AS11">
        <f t="shared" si="15"/>
        <v>19.391575952887557</v>
      </c>
      <c r="AT11">
        <f t="shared" si="16"/>
        <v>11.051526597553622</v>
      </c>
      <c r="AU11">
        <f t="shared" si="17"/>
        <v>-1177.1614229985585</v>
      </c>
      <c r="AW11">
        <v>8</v>
      </c>
      <c r="AX11">
        <f>IF(Z11&gt;0, (R11*SUMPRODUCT(K11:$K$98, X11:$X$98)-K11*$AZ$3)/Z11, 0)</f>
        <v>9180.3912742082648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500000</v>
      </c>
      <c r="S12">
        <f t="shared" si="1"/>
        <v>9237.1699459996635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8198.355741786494</v>
      </c>
      <c r="AC12">
        <f t="shared" si="2"/>
        <v>8125.7177262825217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-2211.305488545664</v>
      </c>
      <c r="AI12">
        <f t="shared" si="7"/>
        <v>-2233.2973912977659</v>
      </c>
      <c r="AJ12">
        <f t="shared" si="8"/>
        <v>72.638015503972383</v>
      </c>
      <c r="AK12">
        <f t="shared" si="30"/>
        <v>18.856218206108935</v>
      </c>
      <c r="AL12">
        <f t="shared" si="9"/>
        <v>-2141.8031575876844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-1175.3323748938242</v>
      </c>
      <c r="AR12">
        <f t="shared" si="14"/>
        <v>-1187.0213049959521</v>
      </c>
      <c r="AS12">
        <f t="shared" si="15"/>
        <v>38.60787743352779</v>
      </c>
      <c r="AT12">
        <f t="shared" si="16"/>
        <v>10.022280431401608</v>
      </c>
      <c r="AU12">
        <f t="shared" si="17"/>
        <v>-1138.3911471310225</v>
      </c>
      <c r="AW12">
        <v>9</v>
      </c>
      <c r="AX12">
        <f>IF(Z12&gt;0, (R12*SUMPRODUCT(K12:$K$98, X12:$X$98)-K12*$AZ$3)/Z12, 0)</f>
        <v>9237.1699459996635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500000</v>
      </c>
      <c r="S13">
        <f t="shared" si="1"/>
        <v>9247.6599535804817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8125.7177262825217</v>
      </c>
      <c r="AC13">
        <f t="shared" si="2"/>
        <v>8011.260676399248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-2288.9792556045277</v>
      </c>
      <c r="AI13">
        <f t="shared" si="7"/>
        <v>-2310.6367903663286</v>
      </c>
      <c r="AJ13">
        <f t="shared" si="8"/>
        <v>114.45704988327361</v>
      </c>
      <c r="AK13">
        <f t="shared" si="30"/>
        <v>16.251435452565044</v>
      </c>
      <c r="AL13">
        <f t="shared" si="9"/>
        <v>-2179.9283050304898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-1156.4798553349387</v>
      </c>
      <c r="AR13">
        <f t="shared" si="14"/>
        <v>-1167.422070126494</v>
      </c>
      <c r="AS13">
        <f t="shared" si="15"/>
        <v>57.828078680474306</v>
      </c>
      <c r="AT13">
        <f t="shared" si="16"/>
        <v>8.2108466798681548</v>
      </c>
      <c r="AU13">
        <f t="shared" si="17"/>
        <v>-1101.3831447661514</v>
      </c>
      <c r="AW13">
        <v>10</v>
      </c>
      <c r="AX13">
        <f>IF(Z13&gt;0, (R13*SUMPRODUCT(K13:$K$98, X13:$X$98)-K13*$AZ$3)/Z13, 0)</f>
        <v>9247.6599535804817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500000</v>
      </c>
      <c r="S14">
        <f t="shared" si="1"/>
        <v>9215.207637858839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8011.260676399248</v>
      </c>
      <c r="AC14">
        <f t="shared" si="2"/>
        <v>7859.5298563361894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-2375.7393022714473</v>
      </c>
      <c r="AI14">
        <f t="shared" si="7"/>
        <v>-2397.0614747205163</v>
      </c>
      <c r="AJ14">
        <f t="shared" si="8"/>
        <v>151.73082006305867</v>
      </c>
      <c r="AK14">
        <f t="shared" si="30"/>
        <v>14.420269217518646</v>
      </c>
      <c r="AL14">
        <f t="shared" si="9"/>
        <v>-2230.9103854399391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-1141.2001795004583</v>
      </c>
      <c r="AR14">
        <f t="shared" si="14"/>
        <v>-1151.4424089416063</v>
      </c>
      <c r="AS14">
        <f t="shared" si="15"/>
        <v>72.884781139984653</v>
      </c>
      <c r="AT14">
        <f t="shared" si="16"/>
        <v>6.9268601162354866</v>
      </c>
      <c r="AU14">
        <f t="shared" si="17"/>
        <v>-1071.6307676853862</v>
      </c>
      <c r="AW14">
        <v>11</v>
      </c>
      <c r="AX14">
        <f>IF(Z14&gt;0, (R14*SUMPRODUCT(K14:$K$98, X14:$X$98)-K14*$AZ$3)/Z14, 0)</f>
        <v>9215.207637858839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500000</v>
      </c>
      <c r="S15">
        <f t="shared" si="1"/>
        <v>9189.6498805103456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7859.5298563361894</v>
      </c>
      <c r="AC15">
        <f t="shared" si="2"/>
        <v>7713.8343198239854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-2476.7178793927219</v>
      </c>
      <c r="AI15">
        <f t="shared" si="7"/>
        <v>-2497.7029942233307</v>
      </c>
      <c r="AJ15">
        <f t="shared" si="8"/>
        <v>145.69553651220394</v>
      </c>
      <c r="AK15">
        <f t="shared" si="30"/>
        <v>32.22407241097838</v>
      </c>
      <c r="AL15">
        <f t="shared" si="9"/>
        <v>-2319.7833853001484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-1128.6460732540456</v>
      </c>
      <c r="AR15">
        <f t="shared" si="14"/>
        <v>-1138.20903867995</v>
      </c>
      <c r="AS15">
        <f t="shared" si="15"/>
        <v>66.393793392188826</v>
      </c>
      <c r="AT15">
        <f t="shared" si="16"/>
        <v>14.684584422599801</v>
      </c>
      <c r="AU15">
        <f t="shared" si="17"/>
        <v>-1057.1306608651614</v>
      </c>
      <c r="AW15">
        <v>12</v>
      </c>
      <c r="AX15">
        <f>IF(Z15&gt;0, (R15*SUMPRODUCT(K15:$K$98, X15:$X$98)-K15*$AZ$3)/Z15, 0)</f>
        <v>9189.6498805103456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500000</v>
      </c>
      <c r="S16">
        <f t="shared" si="1"/>
        <v>9177.4436228746108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7713.8343198239854</v>
      </c>
      <c r="AC16">
        <f t="shared" si="2"/>
        <v>7579.1417302773989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-2583.0023837964791</v>
      </c>
      <c r="AI16">
        <f t="shared" si="7"/>
        <v>-2603.6484973595921</v>
      </c>
      <c r="AJ16">
        <f t="shared" si="8"/>
        <v>134.69258954658653</v>
      </c>
      <c r="AK16">
        <f t="shared" si="30"/>
        <v>54.768223670750302</v>
      </c>
      <c r="AL16">
        <f t="shared" si="9"/>
        <v>-2414.1876841422554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-1113.4993548820789</v>
      </c>
      <c r="AR16">
        <f t="shared" si="14"/>
        <v>-1122.3996308855253</v>
      </c>
      <c r="AS16">
        <f t="shared" si="15"/>
        <v>58.064255963666994</v>
      </c>
      <c r="AT16">
        <f t="shared" si="16"/>
        <v>23.609882092243154</v>
      </c>
      <c r="AU16">
        <f t="shared" si="17"/>
        <v>-1040.7254928296152</v>
      </c>
      <c r="AW16">
        <v>13</v>
      </c>
      <c r="AX16">
        <f>IF(Z16&gt;0, (R16*SUMPRODUCT(K16:$K$98, X16:$X$98)-K16*$AZ$3)/Z16, 0)</f>
        <v>9177.4436228746108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500000</v>
      </c>
      <c r="S17">
        <f t="shared" si="1"/>
        <v>9246.0188883296632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7579.1417302773989</v>
      </c>
      <c r="AC17">
        <f t="shared" si="2"/>
        <v>7509.6186877286282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-2692.9324657661418</v>
      </c>
      <c r="AI17">
        <f t="shared" si="7"/>
        <v>-2713.2374715703354</v>
      </c>
      <c r="AJ17">
        <f t="shared" si="8"/>
        <v>69.523042548770718</v>
      </c>
      <c r="AK17">
        <f t="shared" si="30"/>
        <v>104.59215587782811</v>
      </c>
      <c r="AL17">
        <f t="shared" si="9"/>
        <v>-2539.1222731437365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-1091.2660367831415</v>
      </c>
      <c r="AR17">
        <f t="shared" si="14"/>
        <v>-1099.4943022493151</v>
      </c>
      <c r="AS17">
        <f t="shared" si="15"/>
        <v>28.17305523691185</v>
      </c>
      <c r="AT17">
        <f t="shared" si="16"/>
        <v>42.384229413242899</v>
      </c>
      <c r="AU17">
        <f t="shared" si="17"/>
        <v>-1028.9370175991603</v>
      </c>
      <c r="AW17">
        <v>14</v>
      </c>
      <c r="AX17">
        <f>IF(Z17&gt;0, (R17*SUMPRODUCT(K17:$K$98, X17:$X$98)-K17*$AZ$3)/Z17, 0)</f>
        <v>9246.0188883296632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500000</v>
      </c>
      <c r="S18">
        <f t="shared" si="1"/>
        <v>9407.8875811147263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7509.6186877286282</v>
      </c>
      <c r="AC18">
        <f t="shared" si="2"/>
        <v>7511.6801798605175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-2816.6478657398329</v>
      </c>
      <c r="AI18">
        <f t="shared" si="7"/>
        <v>-2836.6089890926974</v>
      </c>
      <c r="AJ18">
        <f t="shared" si="8"/>
        <v>-2.0614921318892812</v>
      </c>
      <c r="AK18">
        <f t="shared" si="30"/>
        <v>162.20776365493839</v>
      </c>
      <c r="AL18">
        <f t="shared" si="9"/>
        <v>-2676.4627175696482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-1065.1359111701599</v>
      </c>
      <c r="AR18">
        <f t="shared" si="14"/>
        <v>-1072.6843553931828</v>
      </c>
      <c r="AS18">
        <f t="shared" si="15"/>
        <v>-0.77956826871336826</v>
      </c>
      <c r="AT18">
        <f t="shared" si="16"/>
        <v>61.340047593807185</v>
      </c>
      <c r="AU18">
        <f t="shared" si="17"/>
        <v>-1012.123876068089</v>
      </c>
      <c r="AW18">
        <v>15</v>
      </c>
      <c r="AX18">
        <f>IF(Z18&gt;0, (R18*SUMPRODUCT(K18:$K$98, X18:$X$98)-K18*$AZ$3)/Z18, 0)</f>
        <v>9407.8875811147263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500000</v>
      </c>
      <c r="S19">
        <f t="shared" si="1"/>
        <v>9529.1841714525344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7511.6801798605175</v>
      </c>
      <c r="AC19">
        <f t="shared" si="2"/>
        <v>7476.1222647766235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-2955.1992002528095</v>
      </c>
      <c r="AI19">
        <f t="shared" si="7"/>
        <v>-2974.8129524121327</v>
      </c>
      <c r="AJ19">
        <f t="shared" si="8"/>
        <v>35.557915083893931</v>
      </c>
      <c r="AK19">
        <f t="shared" si="30"/>
        <v>167.51046801088955</v>
      </c>
      <c r="AL19">
        <f t="shared" si="9"/>
        <v>-2771.7445693173495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-1042.1804604444446</v>
      </c>
      <c r="AR19">
        <f t="shared" si="14"/>
        <v>-1049.0974456868262</v>
      </c>
      <c r="AS19">
        <f t="shared" si="15"/>
        <v>12.539853256391936</v>
      </c>
      <c r="AT19">
        <f t="shared" si="16"/>
        <v>59.074236574616954</v>
      </c>
      <c r="AU19">
        <f t="shared" si="17"/>
        <v>-977.48335585581742</v>
      </c>
      <c r="AW19">
        <v>16</v>
      </c>
      <c r="AX19">
        <f>IF(Z19&gt;0, (R19*SUMPRODUCT(K19:$K$98, X19:$X$98)-K19*$AZ$3)/Z19, 0)</f>
        <v>9529.1841714525344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500000</v>
      </c>
      <c r="S20">
        <f t="shared" si="1"/>
        <v>9302.4966638289079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7476.1222647766235</v>
      </c>
      <c r="AC20">
        <f t="shared" si="2"/>
        <v>7167.3682712121854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-3113.3332459540352</v>
      </c>
      <c r="AI20">
        <f t="shared" si="7"/>
        <v>-3132.5951939294673</v>
      </c>
      <c r="AJ20">
        <f t="shared" si="8"/>
        <v>308.75399356443813</v>
      </c>
      <c r="AK20">
        <f t="shared" si="30"/>
        <v>32.147325738539479</v>
      </c>
      <c r="AL20">
        <f t="shared" si="9"/>
        <v>-2791.6938746264896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-1041.399988818514</v>
      </c>
      <c r="AR20">
        <f t="shared" si="14"/>
        <v>-1047.843048658737</v>
      </c>
      <c r="AS20">
        <f t="shared" si="15"/>
        <v>103.27722092183141</v>
      </c>
      <c r="AT20">
        <f t="shared" si="16"/>
        <v>10.753177388950288</v>
      </c>
      <c r="AU20">
        <f t="shared" si="17"/>
        <v>-933.81265034795524</v>
      </c>
      <c r="AW20">
        <v>17</v>
      </c>
      <c r="AX20">
        <f>IF(Z20&gt;0, (R20*SUMPRODUCT(K20:$K$98, X20:$X$98)-K20*$AZ$3)/Z20, 0)</f>
        <v>9302.4966638289079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500000</v>
      </c>
      <c r="S21">
        <f t="shared" si="1"/>
        <v>8977.6219590629662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7167.3682712121854</v>
      </c>
      <c r="AC21">
        <f t="shared" si="2"/>
        <v>6788.7276467264855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-3294.9284030125896</v>
      </c>
      <c r="AI21">
        <f t="shared" si="7"/>
        <v>-3313.8329850881169</v>
      </c>
      <c r="AJ21">
        <f t="shared" si="8"/>
        <v>378.64062448569985</v>
      </c>
      <c r="AK21">
        <f t="shared" si="30"/>
        <v>11.467789233939497</v>
      </c>
      <c r="AL21">
        <f t="shared" si="9"/>
        <v>-2923.7245713684774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-1048.0629389740755</v>
      </c>
      <c r="AR21">
        <f t="shared" si="14"/>
        <v>-1054.0761779361235</v>
      </c>
      <c r="AS21">
        <f t="shared" si="15"/>
        <v>120.43940176382205</v>
      </c>
      <c r="AT21">
        <f t="shared" si="16"/>
        <v>3.6477165564717029</v>
      </c>
      <c r="AU21">
        <f t="shared" si="17"/>
        <v>-929.98905961582955</v>
      </c>
      <c r="AW21">
        <v>18</v>
      </c>
      <c r="AX21">
        <f>IF(Z21&gt;0, (R21*SUMPRODUCT(K21:$K$98, X21:$X$98)-K21*$AZ$3)/Z21, 0)</f>
        <v>8977.6219590629662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500000</v>
      </c>
      <c r="S22">
        <f t="shared" si="1"/>
        <v>8888.8839724613936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6788.7276467264855</v>
      </c>
      <c r="AC22">
        <f t="shared" si="2"/>
        <v>6592.1458792220519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-3502.3142957754353</v>
      </c>
      <c r="AI22">
        <f t="shared" si="7"/>
        <v>-3520.8547163154185</v>
      </c>
      <c r="AJ22">
        <f t="shared" si="8"/>
        <v>196.58176750443363</v>
      </c>
      <c r="AK22">
        <f t="shared" si="30"/>
        <v>142.56328058125621</v>
      </c>
      <c r="AL22">
        <f t="shared" si="9"/>
        <v>-3181.7096682297288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-1040.176476301571</v>
      </c>
      <c r="AR22">
        <f t="shared" si="14"/>
        <v>-1045.6829236611616</v>
      </c>
      <c r="AS22">
        <f t="shared" si="15"/>
        <v>58.384174851053253</v>
      </c>
      <c r="AT22">
        <f t="shared" si="16"/>
        <v>42.340851882960628</v>
      </c>
      <c r="AU22">
        <f t="shared" si="17"/>
        <v>-944.95789692714777</v>
      </c>
      <c r="AW22">
        <v>19</v>
      </c>
      <c r="AX22">
        <f>IF(Z22&gt;0, (R22*SUMPRODUCT(K22:$K$98, X22:$X$98)-K22*$AZ$3)/Z22, 0)</f>
        <v>8888.8839724613936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500000</v>
      </c>
      <c r="S23">
        <f t="shared" si="1"/>
        <v>9408.1145103364179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6592.1458792220519</v>
      </c>
      <c r="AC23">
        <f t="shared" si="2"/>
        <v>6836.9007481965982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-3749.0547293059085</v>
      </c>
      <c r="AI23">
        <f t="shared" si="7"/>
        <v>-3767.2222929040267</v>
      </c>
      <c r="AJ23">
        <f t="shared" si="8"/>
        <v>-244.7548689745463</v>
      </c>
      <c r="AK23">
        <f t="shared" si="30"/>
        <v>461.45021154554365</v>
      </c>
      <c r="AL23">
        <f t="shared" si="9"/>
        <v>-3550.5269503330292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-994.15858865477128</v>
      </c>
      <c r="AR23">
        <f t="shared" si="14"/>
        <v>-998.97618687354816</v>
      </c>
      <c r="AS23">
        <f t="shared" si="15"/>
        <v>-64.903068286540346</v>
      </c>
      <c r="AT23">
        <f t="shared" si="16"/>
        <v>122.36542919966818</v>
      </c>
      <c r="AU23">
        <f t="shared" si="17"/>
        <v>-941.51382596042026</v>
      </c>
      <c r="AW23">
        <v>20</v>
      </c>
      <c r="AX23">
        <f>IF(Z23&gt;0, (R23*SUMPRODUCT(K23:$K$98, X23:$X$98)-K23*$AZ$3)/Z23, 0)</f>
        <v>9408.1145103364179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500000</v>
      </c>
      <c r="S24">
        <f t="shared" si="1"/>
        <v>9825.9848622791196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6836.9007481965982</v>
      </c>
      <c r="AC24">
        <f t="shared" si="2"/>
        <v>6990.0022892526504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-4028.1063873544022</v>
      </c>
      <c r="AI24">
        <f t="shared" si="7"/>
        <v>-4045.8908699971712</v>
      </c>
      <c r="AJ24">
        <f t="shared" si="8"/>
        <v>-153.10154105605216</v>
      </c>
      <c r="AK24">
        <f t="shared" si="30"/>
        <v>478.58305237376192</v>
      </c>
      <c r="AL24">
        <f t="shared" si="9"/>
        <v>-3720.4093586794611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-953.71101378193271</v>
      </c>
      <c r="AR24">
        <f t="shared" si="14"/>
        <v>-957.92174094248378</v>
      </c>
      <c r="AS24">
        <f t="shared" si="15"/>
        <v>-36.248949727478234</v>
      </c>
      <c r="AT24">
        <f t="shared" si="16"/>
        <v>113.31128926761251</v>
      </c>
      <c r="AU24">
        <f t="shared" si="17"/>
        <v>-880.85940140234936</v>
      </c>
      <c r="AW24">
        <v>21</v>
      </c>
      <c r="AX24">
        <f>IF(Z24&gt;0, (R24*SUMPRODUCT(K24:$K$98, X24:$X$98)-K24*$AZ$3)/Z24, 0)</f>
        <v>9825.9848622791196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500000</v>
      </c>
      <c r="S25">
        <f t="shared" si="1"/>
        <v>10150.691770481184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6990.0022892526504</v>
      </c>
      <c r="AC25">
        <f t="shared" si="2"/>
        <v>7060.6306769982193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-4342.1408374041357</v>
      </c>
      <c r="AI25">
        <f t="shared" si="7"/>
        <v>-4359.5303681786072</v>
      </c>
      <c r="AJ25">
        <f t="shared" si="8"/>
        <v>-70.628387745568944</v>
      </c>
      <c r="AK25">
        <f t="shared" si="30"/>
        <v>489.3001602476856</v>
      </c>
      <c r="AL25">
        <f t="shared" si="9"/>
        <v>-3940.8585956764905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-917.91348221185024</v>
      </c>
      <c r="AR25">
        <f t="shared" si="14"/>
        <v>-921.58956858144109</v>
      </c>
      <c r="AS25">
        <f t="shared" si="15"/>
        <v>-14.930595705251642</v>
      </c>
      <c r="AT25">
        <f t="shared" si="16"/>
        <v>103.43635334690713</v>
      </c>
      <c r="AU25">
        <f t="shared" si="17"/>
        <v>-833.08381093978551</v>
      </c>
      <c r="AW25">
        <v>22</v>
      </c>
      <c r="AX25">
        <f>IF(Z25&gt;0, (R25*SUMPRODUCT(K25:$K$98, X25:$X$98)-K25*$AZ$3)/Z25, 0)</f>
        <v>10150.691770481184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500000</v>
      </c>
      <c r="S26">
        <f t="shared" si="1"/>
        <v>10390.106616498259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7060.6306769982193</v>
      </c>
      <c r="AC26">
        <f t="shared" si="2"/>
        <v>7057.3059461502271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-4696.0813904043043</v>
      </c>
      <c r="AI26">
        <f t="shared" si="7"/>
        <v>-4713.0622218015105</v>
      </c>
      <c r="AJ26">
        <f t="shared" si="8"/>
        <v>3.324730847992214</v>
      </c>
      <c r="AK26">
        <f t="shared" si="30"/>
        <v>494.24414738987542</v>
      </c>
      <c r="AL26">
        <f t="shared" si="9"/>
        <v>-4215.4933435636431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-886.37079019620364</v>
      </c>
      <c r="AR26">
        <f t="shared" si="14"/>
        <v>-889.57586942981425</v>
      </c>
      <c r="AS26">
        <f t="shared" si="15"/>
        <v>0.62753263070486065</v>
      </c>
      <c r="AT26">
        <f t="shared" si="16"/>
        <v>93.287049148459587</v>
      </c>
      <c r="AU26">
        <f t="shared" si="17"/>
        <v>-795.6612876506498</v>
      </c>
      <c r="AW26">
        <v>23</v>
      </c>
      <c r="AX26">
        <f>IF(Z26&gt;0, (R26*SUMPRODUCT(K26:$K$98, X26:$X$98)-K26*$AZ$3)/Z26, 0)</f>
        <v>10390.106616498259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500000</v>
      </c>
      <c r="S27">
        <f t="shared" si="1"/>
        <v>10550.630818716008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7057.3059461502271</v>
      </c>
      <c r="AC27">
        <f t="shared" si="2"/>
        <v>6987.5322553860342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-5077.5956385774261</v>
      </c>
      <c r="AI27">
        <f t="shared" si="7"/>
        <v>-5094.1527818787317</v>
      </c>
      <c r="AJ27">
        <f t="shared" si="8"/>
        <v>69.773690764192906</v>
      </c>
      <c r="AK27">
        <f t="shared" si="30"/>
        <v>494.01141623051592</v>
      </c>
      <c r="AL27">
        <f t="shared" si="9"/>
        <v>-4530.3676748840226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-855.69680417466873</v>
      </c>
      <c r="AR27">
        <f t="shared" si="14"/>
        <v>-858.48708044274088</v>
      </c>
      <c r="AS27">
        <f t="shared" si="15"/>
        <v>11.758542517402757</v>
      </c>
      <c r="AT27">
        <f t="shared" si="16"/>
        <v>83.252787378848424</v>
      </c>
      <c r="AU27">
        <f t="shared" si="17"/>
        <v>-763.47575054648962</v>
      </c>
      <c r="AW27">
        <v>24</v>
      </c>
      <c r="AX27">
        <f>IF(Z27&gt;0, (R27*SUMPRODUCT(K27:$K$98, X27:$X$98)-K27*$AZ$3)/Z27, 0)</f>
        <v>10550.630818716008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500000</v>
      </c>
      <c r="S28">
        <f t="shared" si="1"/>
        <v>10642.170608056047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6987.5322553860342</v>
      </c>
      <c r="AC28">
        <f t="shared" si="2"/>
        <v>6860.9400042756615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-5484.6033899873428</v>
      </c>
      <c r="AI28">
        <f t="shared" si="7"/>
        <v>-5500.7207316861359</v>
      </c>
      <c r="AJ28">
        <f t="shared" si="8"/>
        <v>126.59225111037267</v>
      </c>
      <c r="AK28">
        <f t="shared" si="30"/>
        <v>489.12725787702243</v>
      </c>
      <c r="AL28">
        <f t="shared" si="9"/>
        <v>-4885.001222698741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-825.25659341758546</v>
      </c>
      <c r="AR28">
        <f t="shared" si="14"/>
        <v>-827.68173550344261</v>
      </c>
      <c r="AS28">
        <f t="shared" si="15"/>
        <v>19.048066464592765</v>
      </c>
      <c r="AT28">
        <f t="shared" si="16"/>
        <v>73.597936966634137</v>
      </c>
      <c r="AU28">
        <f t="shared" si="17"/>
        <v>-735.03573207221575</v>
      </c>
      <c r="AW28">
        <v>25</v>
      </c>
      <c r="AX28">
        <f>IF(Z28&gt;0, (R28*SUMPRODUCT(K28:$K$98, X28:$X$98)-K28*$AZ$3)/Z28, 0)</f>
        <v>10642.170608056047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500000</v>
      </c>
      <c r="S29">
        <f t="shared" si="1"/>
        <v>10674.163113922841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6860.9400042756615</v>
      </c>
      <c r="AC29">
        <f t="shared" si="2"/>
        <v>6686.6696189511977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-5905.8539873698583</v>
      </c>
      <c r="AI29">
        <f t="shared" si="7"/>
        <v>-5921.5148629522946</v>
      </c>
      <c r="AJ29">
        <f t="shared" si="8"/>
        <v>174.27038532446386</v>
      </c>
      <c r="AK29">
        <f t="shared" si="30"/>
        <v>480.26580029929636</v>
      </c>
      <c r="AL29">
        <f t="shared" si="9"/>
        <v>-5266.9786773285341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-793.42970876178015</v>
      </c>
      <c r="AR29">
        <f t="shared" si="14"/>
        <v>-795.53368965580501</v>
      </c>
      <c r="AS29">
        <f t="shared" si="15"/>
        <v>23.412583746482188</v>
      </c>
      <c r="AT29">
        <f t="shared" si="16"/>
        <v>64.521939566172009</v>
      </c>
      <c r="AU29">
        <f t="shared" si="17"/>
        <v>-707.59916634315073</v>
      </c>
      <c r="AW29">
        <v>26</v>
      </c>
      <c r="AX29">
        <f>IF(Z29&gt;0, (R29*SUMPRODUCT(K29:$K$98, X29:$X$98)-K29*$AZ$3)/Z29, 0)</f>
        <v>10674.163113922841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500000</v>
      </c>
      <c r="S30">
        <f t="shared" si="1"/>
        <v>10657.890982033034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6686.6696189511977</v>
      </c>
      <c r="AC30">
        <f t="shared" si="2"/>
        <v>6474.4775959868493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-6344.305267173223</v>
      </c>
      <c r="AI30">
        <f t="shared" si="7"/>
        <v>-6359.4923187364766</v>
      </c>
      <c r="AJ30">
        <f t="shared" si="8"/>
        <v>212.19202296434833</v>
      </c>
      <c r="AK30">
        <f t="shared" si="30"/>
        <v>468.0668733265839</v>
      </c>
      <c r="AL30">
        <f t="shared" si="9"/>
        <v>-5679.2334224455444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-761.01251934493678</v>
      </c>
      <c r="AR30">
        <f t="shared" si="14"/>
        <v>-762.83423754493799</v>
      </c>
      <c r="AS30">
        <f t="shared" si="15"/>
        <v>25.452871383180934</v>
      </c>
      <c r="AT30">
        <f t="shared" si="16"/>
        <v>56.145588128498439</v>
      </c>
      <c r="AU30">
        <f t="shared" si="17"/>
        <v>-681.23577803325873</v>
      </c>
      <c r="AW30">
        <v>27</v>
      </c>
      <c r="AX30">
        <f>IF(Z30&gt;0, (R30*SUMPRODUCT(K30:$K$98, X30:$X$98)-K30*$AZ$3)/Z30, 0)</f>
        <v>10657.890982033034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500000</v>
      </c>
      <c r="S31">
        <f t="shared" si="1"/>
        <v>10603.308372641966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6474.4775959868493</v>
      </c>
      <c r="AC31">
        <f t="shared" si="2"/>
        <v>6232.4272961039069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-6812.9277332912543</v>
      </c>
      <c r="AI31">
        <f t="shared" si="7"/>
        <v>-6827.6222679522107</v>
      </c>
      <c r="AJ31">
        <f t="shared" si="8"/>
        <v>242.05029988294245</v>
      </c>
      <c r="AK31">
        <f t="shared" si="30"/>
        <v>453.21343171907949</v>
      </c>
      <c r="AL31">
        <f t="shared" si="9"/>
        <v>-6132.3585363501888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-729.66495712161134</v>
      </c>
      <c r="AR31">
        <f t="shared" si="14"/>
        <v>-731.23874263982782</v>
      </c>
      <c r="AS31">
        <f t="shared" si="15"/>
        <v>25.923601218068288</v>
      </c>
      <c r="AT31">
        <f t="shared" si="16"/>
        <v>48.539184938996215</v>
      </c>
      <c r="AU31">
        <f t="shared" si="17"/>
        <v>-656.77595648276326</v>
      </c>
      <c r="AW31">
        <v>28</v>
      </c>
      <c r="AX31">
        <f>IF(Z31&gt;0, (R31*SUMPRODUCT(K31:$K$98, X31:$X$98)-K31*$AZ$3)/Z31, 0)</f>
        <v>10603.308372641966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500000</v>
      </c>
      <c r="S32">
        <f t="shared" si="1"/>
        <v>10517.016170355053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6232.4272961039069</v>
      </c>
      <c r="AC32">
        <f t="shared" si="2"/>
        <v>5966.1214635019314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-7310.4298954273927</v>
      </c>
      <c r="AI32">
        <f t="shared" si="7"/>
        <v>-7324.6119632469681</v>
      </c>
      <c r="AJ32">
        <f t="shared" si="8"/>
        <v>266.30583260197545</v>
      </c>
      <c r="AK32">
        <f t="shared" si="30"/>
        <v>436.2699107272735</v>
      </c>
      <c r="AL32">
        <f t="shared" si="9"/>
        <v>-6622.0362199177189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-699.06023898956084</v>
      </c>
      <c r="AR32">
        <f t="shared" si="14"/>
        <v>-700.41639996246329</v>
      </c>
      <c r="AS32">
        <f t="shared" si="15"/>
        <v>25.465509093999344</v>
      </c>
      <c r="AT32">
        <f t="shared" si="16"/>
        <v>41.71833290511735</v>
      </c>
      <c r="AU32">
        <f t="shared" si="17"/>
        <v>-633.23255796334661</v>
      </c>
      <c r="AW32">
        <v>29</v>
      </c>
      <c r="AX32">
        <f>IF(Z32&gt;0, (R32*SUMPRODUCT(K32:$K$98, X32:$X$98)-K32*$AZ$3)/Z32, 0)</f>
        <v>10517.016170355053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500000</v>
      </c>
      <c r="S33">
        <f t="shared" si="1"/>
        <v>10405.597448318329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5966.1214635019314</v>
      </c>
      <c r="AC33">
        <f t="shared" si="2"/>
        <v>5680.7747285477617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-7837.6885799392358</v>
      </c>
      <c r="AI33">
        <f t="shared" si="7"/>
        <v>-7851.3369426516183</v>
      </c>
      <c r="AJ33">
        <f t="shared" si="8"/>
        <v>285.34673495416973</v>
      </c>
      <c r="AK33">
        <f t="shared" si="30"/>
        <v>417.62850244513521</v>
      </c>
      <c r="AL33">
        <f t="shared" si="9"/>
        <v>-7148.3617052523132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-669.17801617897373</v>
      </c>
      <c r="AR33">
        <f t="shared" si="14"/>
        <v>-670.34330670956967</v>
      </c>
      <c r="AS33">
        <f t="shared" si="15"/>
        <v>24.362764617685169</v>
      </c>
      <c r="AT33">
        <f t="shared" si="16"/>
        <v>35.65691720405124</v>
      </c>
      <c r="AU33">
        <f t="shared" si="17"/>
        <v>-610.32362488783326</v>
      </c>
      <c r="AW33">
        <v>30</v>
      </c>
      <c r="AX33">
        <f>IF(Z33&gt;0, (R33*SUMPRODUCT(K33:$K$98, X33:$X$98)-K33*$AZ$3)/Z33, 0)</f>
        <v>10405.597448318329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500000</v>
      </c>
      <c r="S34">
        <f t="shared" si="1"/>
        <v>10273.681271752843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5680.7747285477617</v>
      </c>
      <c r="AC34">
        <f t="shared" si="2"/>
        <v>5380.9837695432398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-8355.6122723695989</v>
      </c>
      <c r="AI34">
        <f t="shared" si="7"/>
        <v>-8368.7063708412388</v>
      </c>
      <c r="AJ34">
        <f t="shared" si="8"/>
        <v>299.79095900452194</v>
      </c>
      <c r="AK34">
        <f t="shared" si="30"/>
        <v>397.65423099834334</v>
      </c>
      <c r="AL34">
        <f t="shared" si="9"/>
        <v>-7671.2611808383735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-636.96257824298914</v>
      </c>
      <c r="AR34">
        <f t="shared" si="14"/>
        <v>-637.96076370808589</v>
      </c>
      <c r="AS34">
        <f t="shared" si="15"/>
        <v>22.853576249931081</v>
      </c>
      <c r="AT34">
        <f t="shared" si="16"/>
        <v>30.31386042929757</v>
      </c>
      <c r="AU34">
        <f t="shared" si="17"/>
        <v>-584.79332702885722</v>
      </c>
      <c r="AW34">
        <v>31</v>
      </c>
      <c r="AX34">
        <f>IF(Z34&gt;0, (R34*SUMPRODUCT(K34:$K$98, X34:$X$98)-K34*$AZ$3)/Z34, 0)</f>
        <v>10273.681271752843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500000</v>
      </c>
      <c r="S35">
        <f t="shared" ref="S35:S69" si="32">AX35</f>
        <v>10130.156325645803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5380.9837695432398</v>
      </c>
      <c r="AC35">
        <f t="shared" ref="AC35:AC69" si="33">S35*Z35</f>
        <v>5073.831063777443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-8831.1277304717896</v>
      </c>
      <c r="AI35">
        <f t="shared" ref="AI35:AI66" si="38">SUM(AE35:AH35)</f>
        <v>-8843.6493315721909</v>
      </c>
      <c r="AJ35">
        <f t="shared" ref="AJ35:AJ69" si="39">AB35-AC35</f>
        <v>307.15270576579678</v>
      </c>
      <c r="AK35">
        <f t="shared" si="30"/>
        <v>376.66886386802685</v>
      </c>
      <c r="AL35">
        <f t="shared" ref="AL35:AL66" si="40">SUM(AI35:AK35)</f>
        <v>-8159.8277619383671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-601.08208289829679</v>
      </c>
      <c r="AR35">
        <f t="shared" ref="AR35:AR69" si="45">AI35*$K35</f>
        <v>-601.93435344633576</v>
      </c>
      <c r="AS35">
        <f t="shared" ref="AS35:AS69" si="46">AJ35*$K35</f>
        <v>20.906048897074392</v>
      </c>
      <c r="AT35">
        <f t="shared" ref="AT35:AT69" si="47">AK35*$K35</f>
        <v>25.63759829625214</v>
      </c>
      <c r="AU35">
        <f t="shared" ref="AU35:AU69" si="48">AL35*$K35</f>
        <v>-555.39070625300917</v>
      </c>
      <c r="AW35">
        <v>32</v>
      </c>
      <c r="AX35">
        <f>IF(Z35&gt;0, (R35*SUMPRODUCT(K35:$K$98, X35:$X$98)-K35*$AZ$3)/Z35, 0)</f>
        <v>10130.156325645803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500000</v>
      </c>
      <c r="S36">
        <f t="shared" si="32"/>
        <v>10078.509520764041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5073.831063777443</v>
      </c>
      <c r="AC36">
        <f t="shared" si="33"/>
        <v>4767.2220813052154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-11423.381804720842</v>
      </c>
      <c r="AI36">
        <f t="shared" si="38"/>
        <v>-11435.207020720003</v>
      </c>
      <c r="AJ36">
        <f t="shared" si="39"/>
        <v>306.60898247222758</v>
      </c>
      <c r="AK36">
        <f t="shared" si="30"/>
        <v>355.16817446442104</v>
      </c>
      <c r="AL36">
        <f t="shared" si="40"/>
        <v>-10773.429863783354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-694.21546821247762</v>
      </c>
      <c r="AR36">
        <f t="shared" si="45"/>
        <v>-694.93410372706558</v>
      </c>
      <c r="AS36">
        <f t="shared" si="46"/>
        <v>18.633072234103651</v>
      </c>
      <c r="AT36">
        <f t="shared" si="47"/>
        <v>21.584084708443687</v>
      </c>
      <c r="AU36">
        <f t="shared" si="48"/>
        <v>-654.7169467845182</v>
      </c>
      <c r="AW36">
        <v>33</v>
      </c>
      <c r="AX36">
        <f>IF(Z36&gt;0, (R36*SUMPRODUCT(K36:$K$98, X36:$X$98)-K36*$AZ$3)/Z36, 0)</f>
        <v>10078.509520764041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500000</v>
      </c>
      <c r="S37">
        <f t="shared" si="32"/>
        <v>9840.3866208920444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4767.2220813052154</v>
      </c>
      <c r="AC37">
        <f t="shared" si="33"/>
        <v>4335.9290241874369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-13826.336284583878</v>
      </c>
      <c r="AI37">
        <f t="shared" si="38"/>
        <v>-13837.351931608819</v>
      </c>
      <c r="AJ37">
        <f t="shared" si="39"/>
        <v>431.29305711777852</v>
      </c>
      <c r="AK37">
        <f t="shared" si="30"/>
        <v>333.7055456913651</v>
      </c>
      <c r="AL37">
        <f t="shared" si="40"/>
        <v>-13072.353328799674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-750.22008443079039</v>
      </c>
      <c r="AR37">
        <f t="shared" si="45"/>
        <v>-750.81779589035648</v>
      </c>
      <c r="AS37">
        <f t="shared" si="46"/>
        <v>23.402057281514445</v>
      </c>
      <c r="AT37">
        <f t="shared" si="47"/>
        <v>18.106937189336097</v>
      </c>
      <c r="AU37">
        <f t="shared" si="48"/>
        <v>-709.30880141950593</v>
      </c>
      <c r="AW37">
        <v>34</v>
      </c>
      <c r="AX37">
        <f>IF(Z37&gt;0, (R37*SUMPRODUCT(K37:$K$98, X37:$X$98)-K37*$AZ$3)/Z37, 0)</f>
        <v>9840.3866208920444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500000</v>
      </c>
      <c r="S38">
        <f t="shared" si="32"/>
        <v>9451.3751960826812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4335.9290241874369</v>
      </c>
      <c r="AC38">
        <f t="shared" si="33"/>
        <v>3820.4610925197708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-15998.42448293282</v>
      </c>
      <c r="AI38">
        <f t="shared" si="38"/>
        <v>-16008.530052263364</v>
      </c>
      <c r="AJ38">
        <f t="shared" si="39"/>
        <v>515.46793166766611</v>
      </c>
      <c r="AK38">
        <f t="shared" si="30"/>
        <v>303.51503169312059</v>
      </c>
      <c r="AL38">
        <f t="shared" si="40"/>
        <v>-15189.547088902576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-775.06970853772793</v>
      </c>
      <c r="AR38">
        <f t="shared" si="45"/>
        <v>-775.55928928888181</v>
      </c>
      <c r="AS38">
        <f t="shared" si="46"/>
        <v>24.972682777883328</v>
      </c>
      <c r="AT38">
        <f t="shared" si="47"/>
        <v>14.704279624669718</v>
      </c>
      <c r="AU38">
        <f t="shared" si="48"/>
        <v>-735.88232688632877</v>
      </c>
      <c r="AW38">
        <v>35</v>
      </c>
      <c r="AX38">
        <f>IF(Z38&gt;0, (R38*SUMPRODUCT(K38:$K$98, X38:$X$98)-K38*$AZ$3)/Z38, 0)</f>
        <v>9451.3751960826812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500000</v>
      </c>
      <c r="S39">
        <f t="shared" si="32"/>
        <v>8930.0362943573564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3820.4610925197708</v>
      </c>
      <c r="AC39">
        <f t="shared" si="33"/>
        <v>3254.9915203776909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-17840.648382407286</v>
      </c>
      <c r="AI39">
        <f t="shared" si="38"/>
        <v>-17849.760863625404</v>
      </c>
      <c r="AJ39">
        <f t="shared" si="39"/>
        <v>565.46957214207987</v>
      </c>
      <c r="AK39">
        <f t="shared" si="30"/>
        <v>267.432276476384</v>
      </c>
      <c r="AL39">
        <f t="shared" si="40"/>
        <v>-17016.859015006939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-771.71361002208118</v>
      </c>
      <c r="AR39">
        <f t="shared" si="45"/>
        <v>-772.10777875554641</v>
      </c>
      <c r="AS39">
        <f t="shared" si="46"/>
        <v>24.459905017001638</v>
      </c>
      <c r="AT39">
        <f t="shared" si="47"/>
        <v>11.568028419837399</v>
      </c>
      <c r="AU39">
        <f t="shared" si="48"/>
        <v>-736.07984531870738</v>
      </c>
      <c r="AW39">
        <v>36</v>
      </c>
      <c r="AX39">
        <f>IF(Z39&gt;0, (R39*SUMPRODUCT(K39:$K$98, X39:$X$98)-K39*$AZ$3)/Z39, 0)</f>
        <v>8930.0362943573564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500000</v>
      </c>
      <c r="S40">
        <f t="shared" si="32"/>
        <v>8267.243726365341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3254.9915203776909</v>
      </c>
      <c r="AC40">
        <f t="shared" si="33"/>
        <v>2670.4208892802949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-18921.009654851576</v>
      </c>
      <c r="AI40">
        <f t="shared" si="38"/>
        <v>-18929.08496077477</v>
      </c>
      <c r="AJ40">
        <f t="shared" si="39"/>
        <v>584.57063109739602</v>
      </c>
      <c r="AK40">
        <f t="shared" ref="AK40:AK69" si="61">G40*SUM(AB40:AB40, AE40:AF40)</f>
        <v>227.84940642643838</v>
      </c>
      <c r="AL40">
        <f t="shared" si="40"/>
        <v>-18116.664923250937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-730.75502483693163</v>
      </c>
      <c r="AR40">
        <f t="shared" si="45"/>
        <v>-731.06690409116345</v>
      </c>
      <c r="AS40">
        <f t="shared" si="46"/>
        <v>22.576909680767741</v>
      </c>
      <c r="AT40">
        <f t="shared" si="47"/>
        <v>8.7998527398636437</v>
      </c>
      <c r="AU40">
        <f t="shared" si="48"/>
        <v>-699.69014167053217</v>
      </c>
      <c r="AW40">
        <v>37</v>
      </c>
      <c r="AX40">
        <f>IF(Z40&gt;0, (R40*SUMPRODUCT(K40:$K$98, X40:$X$98)-K40*$AZ$3)/Z40, 0)</f>
        <v>8267.243726365341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500000</v>
      </c>
      <c r="S41">
        <f t="shared" si="32"/>
        <v>7502.071984147733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2670.4208892802949</v>
      </c>
      <c r="AC41">
        <f t="shared" si="33"/>
        <v>2106.75780991183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-19479.327402249441</v>
      </c>
      <c r="AI41">
        <f t="shared" si="38"/>
        <v>-19486.347988743291</v>
      </c>
      <c r="AJ41">
        <f t="shared" si="39"/>
        <v>563.66307936846488</v>
      </c>
      <c r="AK41">
        <f t="shared" si="61"/>
        <v>186.92946224962066</v>
      </c>
      <c r="AL41">
        <f t="shared" si="40"/>
        <v>-18735.755447125208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-671.71251123651166</v>
      </c>
      <c r="AR41">
        <f t="shared" si="45"/>
        <v>-671.95460459460128</v>
      </c>
      <c r="AS41">
        <f t="shared" si="46"/>
        <v>19.436992598120938</v>
      </c>
      <c r="AT41">
        <f t="shared" si="47"/>
        <v>6.445954519830269</v>
      </c>
      <c r="AU41">
        <f t="shared" si="48"/>
        <v>-646.0716574766501</v>
      </c>
      <c r="AW41">
        <v>38</v>
      </c>
      <c r="AX41">
        <f>IF(Z41&gt;0, (R41*SUMPRODUCT(K41:$K$98, X41:$X$98)-K41*$AZ$3)/Z41, 0)</f>
        <v>7502.071984147733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500000</v>
      </c>
      <c r="S42">
        <f t="shared" si="32"/>
        <v>6622.9394918649687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2106.75780991183</v>
      </c>
      <c r="AC42">
        <f t="shared" si="33"/>
        <v>1584.2345357007366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-19405.543312253012</v>
      </c>
      <c r="AI42">
        <f t="shared" si="38"/>
        <v>-19411.52341571631</v>
      </c>
      <c r="AJ42">
        <f t="shared" si="39"/>
        <v>522.52327421109339</v>
      </c>
      <c r="AK42">
        <f t="shared" si="61"/>
        <v>147.47304669382811</v>
      </c>
      <c r="AL42">
        <f t="shared" si="40"/>
        <v>-18741.52709481139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-597.47159683927964</v>
      </c>
      <c r="AR42">
        <f t="shared" si="45"/>
        <v>-597.65571649560616</v>
      </c>
      <c r="AS42">
        <f t="shared" si="46"/>
        <v>16.087816249466542</v>
      </c>
      <c r="AT42">
        <f t="shared" si="47"/>
        <v>4.540504498180181</v>
      </c>
      <c r="AU42">
        <f t="shared" si="48"/>
        <v>-577.02739574795953</v>
      </c>
      <c r="AW42">
        <v>39</v>
      </c>
      <c r="AX42">
        <f>IF(Z42&gt;0, (R42*SUMPRODUCT(K42:$K$98, X42:$X$98)-K42*$AZ$3)/Z42, 0)</f>
        <v>6622.9394918649687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500000</v>
      </c>
      <c r="S43">
        <f t="shared" si="32"/>
        <v>5616.5588856483164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1584.2345357007366</v>
      </c>
      <c r="AC43">
        <f t="shared" si="33"/>
        <v>1119.9676147770094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-18703.754198832117</v>
      </c>
      <c r="AI43">
        <f t="shared" si="38"/>
        <v>-18708.739313550843</v>
      </c>
      <c r="AJ43">
        <f t="shared" si="39"/>
        <v>464.26692092372718</v>
      </c>
      <c r="AK43">
        <f t="shared" si="61"/>
        <v>110.89641749905158</v>
      </c>
      <c r="AL43">
        <f t="shared" si="40"/>
        <v>-18133.575975128064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-514.1646581271267</v>
      </c>
      <c r="AR43">
        <f t="shared" si="45"/>
        <v>-514.30169851900905</v>
      </c>
      <c r="AS43">
        <f t="shared" si="46"/>
        <v>12.762659311005448</v>
      </c>
      <c r="AT43">
        <f t="shared" si="47"/>
        <v>3.0485333577835032</v>
      </c>
      <c r="AU43">
        <f t="shared" si="48"/>
        <v>-498.49050585022007</v>
      </c>
      <c r="AW43">
        <v>40</v>
      </c>
      <c r="AX43">
        <f>IF(Z43&gt;0, (R43*SUMPRODUCT(K43:$K$98, X43:$X$98)-K43*$AZ$3)/Z43, 0)</f>
        <v>5616.5588856483164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500000</v>
      </c>
      <c r="S44">
        <f t="shared" si="32"/>
        <v>4464.3743916952071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1119.9676147770094</v>
      </c>
      <c r="AC44">
        <f t="shared" si="33"/>
        <v>724.73570300305346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-17536.485010039683</v>
      </c>
      <c r="AI44">
        <f t="shared" si="38"/>
        <v>-17540.543449360717</v>
      </c>
      <c r="AJ44">
        <f t="shared" si="39"/>
        <v>395.23191177395597</v>
      </c>
      <c r="AK44">
        <f t="shared" si="61"/>
        <v>78.397733034390669</v>
      </c>
      <c r="AL44">
        <f t="shared" si="40"/>
        <v>-17066.913804552369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-430.42546833523363</v>
      </c>
      <c r="AR44">
        <f t="shared" si="45"/>
        <v>-430.52508097964136</v>
      </c>
      <c r="AS44">
        <f t="shared" si="46"/>
        <v>9.7007969743618414</v>
      </c>
      <c r="AT44">
        <f t="shared" si="47"/>
        <v>1.9242385767974297</v>
      </c>
      <c r="AU44">
        <f t="shared" si="48"/>
        <v>-418.90004542848203</v>
      </c>
      <c r="AW44">
        <v>41</v>
      </c>
      <c r="AX44">
        <f>IF(Z44&gt;0, (R44*SUMPRODUCT(K44:$K$98, X44:$X$98)-K44*$AZ$3)/Z44, 0)</f>
        <v>4464.3743916952071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500000</v>
      </c>
      <c r="S45">
        <f t="shared" si="32"/>
        <v>3106.953031097672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724.73570300305346</v>
      </c>
      <c r="AC45">
        <f t="shared" si="33"/>
        <v>400.50018676886589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-15904.855030396931</v>
      </c>
      <c r="AI45">
        <f t="shared" si="38"/>
        <v>-15908.077642573237</v>
      </c>
      <c r="AJ45">
        <f t="shared" si="39"/>
        <v>324.23551623418757</v>
      </c>
      <c r="AK45">
        <f t="shared" si="61"/>
        <v>50.731499210213748</v>
      </c>
      <c r="AL45">
        <f t="shared" si="40"/>
        <v>-15533.110627128835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-348.55161922533659</v>
      </c>
      <c r="AR45">
        <f t="shared" si="45"/>
        <v>-348.62224210684286</v>
      </c>
      <c r="AS45">
        <f t="shared" si="46"/>
        <v>7.1055544975293348</v>
      </c>
      <c r="AT45">
        <f t="shared" si="47"/>
        <v>1.1117703469572329</v>
      </c>
      <c r="AU45">
        <f t="shared" si="48"/>
        <v>-340.40491726235632</v>
      </c>
      <c r="AW45">
        <v>42</v>
      </c>
      <c r="AX45">
        <f>IF(Z45&gt;0, (R45*SUMPRODUCT(K45:$K$98, X45:$X$98)-K45*$AZ$3)/Z45, 0)</f>
        <v>3106.953031097672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500000</v>
      </c>
      <c r="S46">
        <f t="shared" si="32"/>
        <v>1473.2356585539931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400.50018676886589</v>
      </c>
      <c r="AC46">
        <f t="shared" si="33"/>
        <v>146.76102477660675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-13998.641353832676</v>
      </c>
      <c r="AI46">
        <f t="shared" si="38"/>
        <v>-14001.131807819525</v>
      </c>
      <c r="AJ46">
        <f t="shared" si="39"/>
        <v>253.73916199225914</v>
      </c>
      <c r="AK46">
        <f t="shared" si="61"/>
        <v>28.035013073820615</v>
      </c>
      <c r="AL46">
        <f t="shared" si="40"/>
        <v>-13719.357632753445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-273.90833880980091</v>
      </c>
      <c r="AR46">
        <f t="shared" si="45"/>
        <v>-273.95706897562042</v>
      </c>
      <c r="AS46">
        <f t="shared" si="46"/>
        <v>4.9648584170107322</v>
      </c>
      <c r="AT46">
        <f t="shared" si="47"/>
        <v>0.54855493940194566</v>
      </c>
      <c r="AU46">
        <f t="shared" si="48"/>
        <v>-268.44365561920773</v>
      </c>
      <c r="AW46">
        <v>43</v>
      </c>
      <c r="AX46">
        <f>IF(Z46&gt;0, (R46*SUMPRODUCT(K46:$K$98, X46:$X$98)-K46*$AZ$3)/Z46, 0)</f>
        <v>1473.2356585539931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500000</v>
      </c>
      <c r="S47">
        <f t="shared" si="32"/>
        <v>-568.51110814073445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146.76102477660675</v>
      </c>
      <c r="AC47">
        <f t="shared" si="33"/>
        <v>-42.493334360804283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-11938.513932256634</v>
      </c>
      <c r="AI47">
        <f t="shared" si="38"/>
        <v>-11940.382556007002</v>
      </c>
      <c r="AJ47">
        <f t="shared" si="39"/>
        <v>189.25435913741103</v>
      </c>
      <c r="AK47">
        <f t="shared" si="61"/>
        <v>10.273271734362472</v>
      </c>
      <c r="AL47">
        <f t="shared" si="40"/>
        <v>-11740.854925135229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-208.56989135507703</v>
      </c>
      <c r="AR47">
        <f t="shared" si="45"/>
        <v>-208.6025368463676</v>
      </c>
      <c r="AS47">
        <f t="shared" si="46"/>
        <v>3.306337903339311</v>
      </c>
      <c r="AT47">
        <f t="shared" si="47"/>
        <v>0.17947754483142356</v>
      </c>
      <c r="AU47">
        <f t="shared" si="48"/>
        <v>-205.11672139819689</v>
      </c>
      <c r="AW47">
        <v>44</v>
      </c>
      <c r="AX47">
        <f>IF(Z47&gt;0, (R47*SUMPRODUCT(K47:$K$98, X47:$X$98)-K47*$AZ$3)/Z47, 0)</f>
        <v>-568.51110814073445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500000</v>
      </c>
      <c r="S48">
        <f t="shared" si="32"/>
        <v>-3227.498635584695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-42.493334360804283</v>
      </c>
      <c r="AC48">
        <f t="shared" si="33"/>
        <v>-175.47931529410454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-9813.717030735228</v>
      </c>
      <c r="AI48">
        <f t="shared" si="38"/>
        <v>-9815.0762823965561</v>
      </c>
      <c r="AJ48">
        <f t="shared" si="39"/>
        <v>132.98598093330025</v>
      </c>
      <c r="AK48">
        <f t="shared" si="61"/>
        <v>-2.9745334052563002</v>
      </c>
      <c r="AL48">
        <f t="shared" si="40"/>
        <v>-9685.0648348685118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-153.0794358452315</v>
      </c>
      <c r="AR48">
        <f t="shared" si="45"/>
        <v>-153.10063815591931</v>
      </c>
      <c r="AS48">
        <f t="shared" si="46"/>
        <v>2.0743841373087939</v>
      </c>
      <c r="AT48">
        <f t="shared" si="47"/>
        <v>-4.639831107350733E-2</v>
      </c>
      <c r="AU48">
        <f t="shared" si="48"/>
        <v>-151.07265232968402</v>
      </c>
      <c r="AW48">
        <v>45</v>
      </c>
      <c r="AX48">
        <f>IF(Z48&gt;0, (R48*SUMPRODUCT(K48:$K$98, X48:$X$98)-K48*$AZ$3)/Z48, 0)</f>
        <v>-3227.498635584695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500000</v>
      </c>
      <c r="S49">
        <f t="shared" si="32"/>
        <v>-6825.8560654003613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-175.47931529410454</v>
      </c>
      <c r="AC49">
        <f t="shared" si="33"/>
        <v>-261.07311683417817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-7789.3459474891652</v>
      </c>
      <c r="AI49">
        <f t="shared" si="38"/>
        <v>-7790.3021393365052</v>
      </c>
      <c r="AJ49">
        <f t="shared" si="39"/>
        <v>85.593801540073628</v>
      </c>
      <c r="AK49">
        <f t="shared" si="61"/>
        <v>-12.283552070587319</v>
      </c>
      <c r="AL49">
        <f t="shared" si="40"/>
        <v>-7716.9918898670194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-108.48415025244969</v>
      </c>
      <c r="AR49">
        <f t="shared" si="45"/>
        <v>-108.49746737313431</v>
      </c>
      <c r="AS49">
        <f t="shared" si="46"/>
        <v>1.1920860736638406</v>
      </c>
      <c r="AT49">
        <f t="shared" si="47"/>
        <v>-0.17107607204028832</v>
      </c>
      <c r="AU49">
        <f t="shared" si="48"/>
        <v>-107.47645737151078</v>
      </c>
      <c r="AW49">
        <v>46</v>
      </c>
      <c r="AX49">
        <f>IF(Z49&gt;0, (R49*SUMPRODUCT(K49:$K$98, X49:$X$98)-K49*$AZ$3)/Z49, 0)</f>
        <v>-6825.8560654003613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500000</v>
      </c>
      <c r="S50">
        <f t="shared" si="32"/>
        <v>-11903.431403789225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-261.07311683417817</v>
      </c>
      <c r="AC50">
        <f t="shared" si="33"/>
        <v>-309.30223645702267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-5940.4526168654738</v>
      </c>
      <c r="AI50">
        <f t="shared" si="38"/>
        <v>-5941.1022241634973</v>
      </c>
      <c r="AJ50">
        <f t="shared" si="39"/>
        <v>48.229119622844507</v>
      </c>
      <c r="AK50">
        <f t="shared" si="61"/>
        <v>-18.275118178392475</v>
      </c>
      <c r="AL50">
        <f t="shared" si="40"/>
        <v>-5911.1482227190454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-73.869781168318084</v>
      </c>
      <c r="AR50">
        <f t="shared" si="45"/>
        <v>-73.877859062721981</v>
      </c>
      <c r="AS50">
        <f t="shared" si="46"/>
        <v>0.59973115556303058</v>
      </c>
      <c r="AT50">
        <f t="shared" si="47"/>
        <v>-0.2272518724971046</v>
      </c>
      <c r="AU50">
        <f t="shared" si="48"/>
        <v>-73.505379779656053</v>
      </c>
      <c r="AW50">
        <v>47</v>
      </c>
      <c r="AX50">
        <f>IF(Z50&gt;0, (R50*SUMPRODUCT(K50:$K$98, X50:$X$98)-K50*$AZ$3)/Z50, 0)</f>
        <v>-11903.431403789225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500000</v>
      </c>
      <c r="S51">
        <f t="shared" si="32"/>
        <v>-19332.848116874964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-309.30223645702267</v>
      </c>
      <c r="AC51">
        <f t="shared" si="33"/>
        <v>-329.37288313462182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-4343.7464901939929</v>
      </c>
      <c r="AI51">
        <f t="shared" si="38"/>
        <v>-4344.1724140945271</v>
      </c>
      <c r="AJ51">
        <f t="shared" si="39"/>
        <v>20.070646677599143</v>
      </c>
      <c r="AK51">
        <f t="shared" si="61"/>
        <v>-21.651156551991591</v>
      </c>
      <c r="AL51">
        <f t="shared" si="40"/>
        <v>-4345.7529239689193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-48.227386172666755</v>
      </c>
      <c r="AR51">
        <f t="shared" si="45"/>
        <v>-48.232115085018705</v>
      </c>
      <c r="AS51">
        <f t="shared" si="46"/>
        <v>0.22283870162332972</v>
      </c>
      <c r="AT51">
        <f t="shared" si="47"/>
        <v>-0.24038665480938995</v>
      </c>
      <c r="AU51">
        <f t="shared" si="48"/>
        <v>-48.249663038204766</v>
      </c>
      <c r="AW51">
        <v>48</v>
      </c>
      <c r="AX51">
        <f>IF(Z51&gt;0, (R51*SUMPRODUCT(K51:$K$98, X51:$X$98)-K51*$AZ$3)/Z51, 0)</f>
        <v>-19332.848116874964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500000</v>
      </c>
      <c r="S52">
        <f t="shared" si="32"/>
        <v>-30637.33379102256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-329.37288313462182</v>
      </c>
      <c r="AC52">
        <f t="shared" si="33"/>
        <v>-329.56532779771806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-3054.8009301985376</v>
      </c>
      <c r="AI52">
        <f t="shared" si="38"/>
        <v>-3055.069854813556</v>
      </c>
      <c r="AJ52">
        <f t="shared" si="39"/>
        <v>0.19244466309623931</v>
      </c>
      <c r="AK52">
        <f t="shared" si="61"/>
        <v>-23.056101819423528</v>
      </c>
      <c r="AL52">
        <f t="shared" si="40"/>
        <v>-3077.9335119698831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-30.282668691049139</v>
      </c>
      <c r="AR52">
        <f t="shared" si="45"/>
        <v>-30.285334578354256</v>
      </c>
      <c r="AS52">
        <f t="shared" si="46"/>
        <v>1.9077308495926214E-3</v>
      </c>
      <c r="AT52">
        <f t="shared" si="47"/>
        <v>-0.22855836064555624</v>
      </c>
      <c r="AU52">
        <f t="shared" si="48"/>
        <v>-30.511985208150215</v>
      </c>
      <c r="AW52">
        <v>49</v>
      </c>
      <c r="AX52">
        <f>IF(Z52&gt;0, (R52*SUMPRODUCT(K52:$K$98, X52:$X$98)-K52*$AZ$3)/Z52, 0)</f>
        <v>-30637.33379102256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500000</v>
      </c>
      <c r="S53">
        <f t="shared" si="32"/>
        <v>-48567.285494367774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-329.56532779771806</v>
      </c>
      <c r="AC53">
        <f t="shared" si="33"/>
        <v>-316.95965585522214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-2061.6090527538772</v>
      </c>
      <c r="AI53">
        <f t="shared" si="38"/>
        <v>-2061.7722076701079</v>
      </c>
      <c r="AJ53">
        <f t="shared" si="39"/>
        <v>-12.605671942495917</v>
      </c>
      <c r="AK53">
        <f t="shared" si="61"/>
        <v>-23.069572945840267</v>
      </c>
      <c r="AL53">
        <f t="shared" si="40"/>
        <v>-2097.4474525584442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-18.247338177542701</v>
      </c>
      <c r="AR53">
        <f t="shared" si="45"/>
        <v>-18.248782264591025</v>
      </c>
      <c r="AS53">
        <f t="shared" si="46"/>
        <v>-0.11157302524580313</v>
      </c>
      <c r="AT53">
        <f t="shared" si="47"/>
        <v>-0.2041891980402033</v>
      </c>
      <c r="AU53">
        <f t="shared" si="48"/>
        <v>-18.564544487877033</v>
      </c>
      <c r="AW53">
        <v>50</v>
      </c>
      <c r="AX53">
        <f>IF(Z53&gt;0, (R53*SUMPRODUCT(K53:$K$98, X53:$X$98)-K53*$AZ$3)/Z53, 0)</f>
        <v>-48567.285494367774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500000</v>
      </c>
      <c r="S54">
        <f t="shared" si="32"/>
        <v>-78207.414533329225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-316.95965585522214</v>
      </c>
      <c r="AC54">
        <f t="shared" si="33"/>
        <v>-296.9138327528139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-1332.2212829546181</v>
      </c>
      <c r="AI54">
        <f t="shared" si="38"/>
        <v>-1332.3161952575388</v>
      </c>
      <c r="AJ54">
        <f t="shared" si="39"/>
        <v>-20.045823102408235</v>
      </c>
      <c r="AK54">
        <f t="shared" si="61"/>
        <v>-22.187175909865552</v>
      </c>
      <c r="AL54">
        <f t="shared" si="40"/>
        <v>-1374.5491942698125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-10.52813761663854</v>
      </c>
      <c r="AR54">
        <f t="shared" si="45"/>
        <v>-10.528887679559352</v>
      </c>
      <c r="AS54">
        <f t="shared" si="46"/>
        <v>-0.15841601313626158</v>
      </c>
      <c r="AT54">
        <f t="shared" si="47"/>
        <v>-0.17533846988660454</v>
      </c>
      <c r="AU54">
        <f t="shared" si="48"/>
        <v>-10.862642162582219</v>
      </c>
      <c r="AW54">
        <v>51</v>
      </c>
      <c r="AX54">
        <f>IF(Z54&gt;0, (R54*SUMPRODUCT(K54:$K$98, X54:$X$98)-K54*$AZ$3)/Z54, 0)</f>
        <v>-78207.414533329225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500000</v>
      </c>
      <c r="S55">
        <f t="shared" si="32"/>
        <v>-129297.35731684059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-296.9138327528139</v>
      </c>
      <c r="AC55">
        <f t="shared" si="33"/>
        <v>-273.25164779806767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-822.58443025321992</v>
      </c>
      <c r="AI55">
        <f t="shared" si="38"/>
        <v>-822.63726421159856</v>
      </c>
      <c r="AJ55">
        <f t="shared" si="39"/>
        <v>-23.662184954746238</v>
      </c>
      <c r="AK55">
        <f t="shared" si="61"/>
        <v>-20.783968292696976</v>
      </c>
      <c r="AL55">
        <f t="shared" si="40"/>
        <v>-867.08341745904181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-5.8041369072143185</v>
      </c>
      <c r="AR55">
        <f t="shared" si="45"/>
        <v>-5.8045097024150314</v>
      </c>
      <c r="AS55">
        <f t="shared" si="46"/>
        <v>-0.16695983530699268</v>
      </c>
      <c r="AT55">
        <f t="shared" si="47"/>
        <v>-0.14665120443488053</v>
      </c>
      <c r="AU55">
        <f t="shared" si="48"/>
        <v>-6.118120742156905</v>
      </c>
      <c r="AW55">
        <v>52</v>
      </c>
      <c r="AX55">
        <f>IF(Z55&gt;0, (R55*SUMPRODUCT(K55:$K$98, X55:$X$98)-K55*$AZ$3)/Z55, 0)</f>
        <v>-129297.35731684059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500000</v>
      </c>
      <c r="S56">
        <f t="shared" si="32"/>
        <v>-221276.39316312564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-273.25164779806767</v>
      </c>
      <c r="AC56">
        <f t="shared" si="33"/>
        <v>-248.52871098083128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-484.5325629135059</v>
      </c>
      <c r="AI56">
        <f t="shared" si="38"/>
        <v>-484.56064190415515</v>
      </c>
      <c r="AJ56">
        <f t="shared" si="39"/>
        <v>-24.722936817236388</v>
      </c>
      <c r="AK56">
        <f t="shared" si="61"/>
        <v>-19.12761534586474</v>
      </c>
      <c r="AL56">
        <f t="shared" si="40"/>
        <v>-528.41119406725625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-3.0525452417776453</v>
      </c>
      <c r="AR56">
        <f t="shared" si="45"/>
        <v>-3.052722138844759</v>
      </c>
      <c r="AS56">
        <f t="shared" si="46"/>
        <v>-0.15575399657441827</v>
      </c>
      <c r="AT56">
        <f t="shared" si="47"/>
        <v>-0.12050358568159915</v>
      </c>
      <c r="AU56">
        <f t="shared" si="48"/>
        <v>-3.3289797211007759</v>
      </c>
      <c r="AW56">
        <v>53</v>
      </c>
      <c r="AX56">
        <f>IF(Z56&gt;0, (R56*SUMPRODUCT(K56:$K$98, X56:$X$98)-K56*$AZ$3)/Z56, 0)</f>
        <v>-221276.39316312564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500000</v>
      </c>
      <c r="S57">
        <f t="shared" si="32"/>
        <v>-394658.61278387631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-248.52871098083128</v>
      </c>
      <c r="AC57">
        <f t="shared" si="33"/>
        <v>-224.32494039720652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-271.76276707888138</v>
      </c>
      <c r="AI57">
        <f t="shared" si="38"/>
        <v>-271.77697714127015</v>
      </c>
      <c r="AJ57">
        <f t="shared" si="39"/>
        <v>-24.20377058362476</v>
      </c>
      <c r="AK57">
        <f t="shared" si="61"/>
        <v>-17.39700976865819</v>
      </c>
      <c r="AL57">
        <f t="shared" si="40"/>
        <v>-313.37775749355308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-1.5286606047817082</v>
      </c>
      <c r="AR57">
        <f t="shared" si="45"/>
        <v>-1.5287405361232922</v>
      </c>
      <c r="AS57">
        <f t="shared" si="46"/>
        <v>-0.13614576778143481</v>
      </c>
      <c r="AT57">
        <f t="shared" si="47"/>
        <v>-9.7857862429812356E-2</v>
      </c>
      <c r="AU57">
        <f t="shared" si="48"/>
        <v>-1.7627441663345391</v>
      </c>
      <c r="AW57">
        <v>54</v>
      </c>
      <c r="AX57">
        <f>IF(Z57&gt;0, (R57*SUMPRODUCT(K57:$K$98, X57:$X$98)-K57*$AZ$3)/Z57, 0)</f>
        <v>-394658.61278387631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500000</v>
      </c>
      <c r="S58">
        <f t="shared" si="32"/>
        <v>-737602.06124335923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-224.32494039720652</v>
      </c>
      <c r="AC58">
        <f t="shared" si="33"/>
        <v>-201.51760472930755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-144.7560346577371</v>
      </c>
      <c r="AI58">
        <f t="shared" si="38"/>
        <v>-144.76286481776913</v>
      </c>
      <c r="AJ58">
        <f t="shared" si="39"/>
        <v>-22.807335667898968</v>
      </c>
      <c r="AK58">
        <f t="shared" si="61"/>
        <v>-15.702745827804458</v>
      </c>
      <c r="AL58">
        <f t="shared" si="40"/>
        <v>-183.27294631347254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-0.72700897585439295</v>
      </c>
      <c r="AR58">
        <f t="shared" si="45"/>
        <v>-0.72704327900217902</v>
      </c>
      <c r="AS58">
        <f t="shared" si="46"/>
        <v>-0.11454539898865865</v>
      </c>
      <c r="AT58">
        <f t="shared" si="47"/>
        <v>-7.8863980968849931E-2</v>
      </c>
      <c r="AU58">
        <f t="shared" si="48"/>
        <v>-0.92045265895968764</v>
      </c>
      <c r="AW58">
        <v>55</v>
      </c>
      <c r="AX58">
        <f>IF(Z58&gt;0, (R58*SUMPRODUCT(K58:$K$98, X58:$X$98)-K58*$AZ$3)/Z58, 0)</f>
        <v>-737602.06124335923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500000</v>
      </c>
      <c r="S59">
        <f t="shared" si="32"/>
        <v>-1451036.840440928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-201.51760472930755</v>
      </c>
      <c r="AC59">
        <f t="shared" si="33"/>
        <v>-180.51604560455417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-73.03473497618927</v>
      </c>
      <c r="AI59">
        <f t="shared" si="38"/>
        <v>-73.03784509787215</v>
      </c>
      <c r="AJ59">
        <f t="shared" si="39"/>
        <v>-21.001559124753385</v>
      </c>
      <c r="AK59">
        <f t="shared" si="61"/>
        <v>-14.10623233105153</v>
      </c>
      <c r="AL59">
        <f t="shared" si="40"/>
        <v>-108.14563655367706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-0.32750243244471966</v>
      </c>
      <c r="AR59">
        <f t="shared" si="45"/>
        <v>-0.32751637885551549</v>
      </c>
      <c r="AS59">
        <f t="shared" si="46"/>
        <v>-9.417521266737959E-2</v>
      </c>
      <c r="AT59">
        <f t="shared" si="47"/>
        <v>-6.325518128539627E-2</v>
      </c>
      <c r="AU59">
        <f t="shared" si="48"/>
        <v>-0.48494677280829135</v>
      </c>
      <c r="AW59">
        <v>56</v>
      </c>
      <c r="AX59">
        <f>IF(Z59&gt;0, (R59*SUMPRODUCT(K59:$K$98, X59:$X$98)-K59*$AZ$3)/Z59, 0)</f>
        <v>-1451036.840440928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500000</v>
      </c>
      <c r="S60">
        <f t="shared" si="32"/>
        <v>-3046498.8378033284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-180.51604560455417</v>
      </c>
      <c r="AC60">
        <f t="shared" si="33"/>
        <v>-161.44304080431337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-35.083921155505458</v>
      </c>
      <c r="AI60">
        <f t="shared" si="38"/>
        <v>-35.085245979913736</v>
      </c>
      <c r="AJ60">
        <f t="shared" si="39"/>
        <v>-19.073004800240795</v>
      </c>
      <c r="AK60">
        <f t="shared" si="61"/>
        <v>-12.636123192318793</v>
      </c>
      <c r="AL60">
        <f t="shared" si="40"/>
        <v>-66.794373972473323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-0.14046728100717101</v>
      </c>
      <c r="AR60">
        <f t="shared" si="45"/>
        <v>-0.14047258527409198</v>
      </c>
      <c r="AS60">
        <f t="shared" si="46"/>
        <v>-7.6363560191906571E-2</v>
      </c>
      <c r="AT60">
        <f t="shared" si="47"/>
        <v>-5.0591889641678302E-2</v>
      </c>
      <c r="AU60">
        <f t="shared" si="48"/>
        <v>-0.26742803510767682</v>
      </c>
      <c r="AW60">
        <v>57</v>
      </c>
      <c r="AX60">
        <f>IF(Z60&gt;0, (R60*SUMPRODUCT(K60:$K$98, X60:$X$98)-K60*$AZ$3)/Z60, 0)</f>
        <v>-3046498.8378033284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500000</v>
      </c>
      <c r="S61">
        <f t="shared" si="32"/>
        <v>-6861407.6535847951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-161.44304080431337</v>
      </c>
      <c r="AC61">
        <f t="shared" si="33"/>
        <v>-144.26162662756562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-15.71898461025461</v>
      </c>
      <c r="AI61">
        <f t="shared" si="38"/>
        <v>-15.719510237188292</v>
      </c>
      <c r="AJ61">
        <f t="shared" si="39"/>
        <v>-17.181414176747751</v>
      </c>
      <c r="AK61">
        <f t="shared" si="61"/>
        <v>-11.301012856301936</v>
      </c>
      <c r="AL61">
        <f t="shared" si="40"/>
        <v>-44.201937270237977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-5.619187395318373E-2</v>
      </c>
      <c r="AR61">
        <f t="shared" si="45"/>
        <v>-5.6193752952567989E-2</v>
      </c>
      <c r="AS61">
        <f t="shared" si="46"/>
        <v>-6.1419734397310764E-2</v>
      </c>
      <c r="AT61">
        <f t="shared" si="47"/>
        <v>-4.0398607525218601E-2</v>
      </c>
      <c r="AU61">
        <f t="shared" si="48"/>
        <v>-0.15801209487509735</v>
      </c>
      <c r="AW61">
        <v>58</v>
      </c>
      <c r="AX61">
        <f>IF(Z61&gt;0, (R61*SUMPRODUCT(K61:$K$98, X61:$X$98)-K61*$AZ$3)/Z61, 0)</f>
        <v>-6861407.6535847951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500000</v>
      </c>
      <c r="S62">
        <f t="shared" si="32"/>
        <v>-16665797.318587918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-144.26162662756562</v>
      </c>
      <c r="AC62">
        <f t="shared" si="33"/>
        <v>-128.85185291423764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-6.5416560581395435</v>
      </c>
      <c r="AI62">
        <f t="shared" si="38"/>
        <v>-6.5418493460009808</v>
      </c>
      <c r="AJ62">
        <f t="shared" si="39"/>
        <v>-15.409773713327979</v>
      </c>
      <c r="AK62">
        <f t="shared" si="61"/>
        <v>-10.098313863929594</v>
      </c>
      <c r="AL62">
        <f t="shared" si="40"/>
        <v>-32.049936923258556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-2.0879433474089749E-2</v>
      </c>
      <c r="AR62">
        <f t="shared" si="45"/>
        <v>-2.0880050403657487E-2</v>
      </c>
      <c r="AS62">
        <f t="shared" si="46"/>
        <v>-4.9184387292552631E-2</v>
      </c>
      <c r="AT62">
        <f t="shared" si="47"/>
        <v>-3.2231451890541822E-2</v>
      </c>
      <c r="AU62">
        <f t="shared" si="48"/>
        <v>-0.10229588958675195</v>
      </c>
      <c r="AW62">
        <v>59</v>
      </c>
      <c r="AX62">
        <f>IF(Z62&gt;0, (R62*SUMPRODUCT(K62:$K$98, X62:$X$98)-K62*$AZ$3)/Z62, 0)</f>
        <v>-16665797.318587918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500000</v>
      </c>
      <c r="S63">
        <f t="shared" si="32"/>
        <v>-43909260.295212343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-128.85185291423764</v>
      </c>
      <c r="AC63">
        <f t="shared" si="33"/>
        <v>-115.06383450192497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-2.5168540074943997</v>
      </c>
      <c r="AI63">
        <f t="shared" si="38"/>
        <v>-2.5169195197768479</v>
      </c>
      <c r="AJ63">
        <f t="shared" si="39"/>
        <v>-13.788018412312667</v>
      </c>
      <c r="AK63">
        <f t="shared" si="61"/>
        <v>-9.0196297039966353</v>
      </c>
      <c r="AL63">
        <f t="shared" si="40"/>
        <v>-25.324567636086151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-7.17250742047094E-3</v>
      </c>
      <c r="AR63">
        <f t="shared" si="45"/>
        <v>-7.1726941167713984E-3</v>
      </c>
      <c r="AS63">
        <f t="shared" si="46"/>
        <v>-3.9292968158433243E-2</v>
      </c>
      <c r="AT63">
        <f t="shared" si="47"/>
        <v>-2.5704057839342088E-2</v>
      </c>
      <c r="AU63">
        <f t="shared" si="48"/>
        <v>-7.216972011454674E-2</v>
      </c>
      <c r="AW63">
        <v>60</v>
      </c>
      <c r="AX63">
        <f>IF(Z63&gt;0, (R63*SUMPRODUCT(K63:$K$98, X63:$X$98)-K63*$AZ$3)/Z63, 0)</f>
        <v>-43909260.295212343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500000</v>
      </c>
      <c r="S64">
        <f t="shared" si="32"/>
        <v>-126306464.47875491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-115.06383450192497</v>
      </c>
      <c r="AC64">
        <f t="shared" si="33"/>
        <v>-102.74163393275012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-0.89042753323581658</v>
      </c>
      <c r="AI64">
        <f t="shared" si="38"/>
        <v>-0.89044786901877848</v>
      </c>
      <c r="AJ64">
        <f t="shared" si="39"/>
        <v>-12.322200569174854</v>
      </c>
      <c r="AK64">
        <f t="shared" si="61"/>
        <v>-8.0544684151347496</v>
      </c>
      <c r="AL64">
        <f t="shared" si="40"/>
        <v>-21.267116853328382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-2.2656537509966553E-3</v>
      </c>
      <c r="AR64">
        <f t="shared" si="45"/>
        <v>-2.2657054945032602E-3</v>
      </c>
      <c r="AS64">
        <f t="shared" si="46"/>
        <v>-3.1353298160750498E-2</v>
      </c>
      <c r="AT64">
        <f t="shared" si="47"/>
        <v>-2.0494241132367648E-2</v>
      </c>
      <c r="AU64">
        <f t="shared" si="48"/>
        <v>-5.4113244787621403E-2</v>
      </c>
      <c r="AW64">
        <v>61</v>
      </c>
      <c r="AX64">
        <f>IF(Z64&gt;0, (R64*SUMPRODUCT(K64:$K$98, X64:$X$98)-K64*$AZ$3)/Z64, 0)</f>
        <v>-126306464.47875491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500000</v>
      </c>
      <c r="S65">
        <f t="shared" si="32"/>
        <v>-399869412.32415664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-102.74163393275012</v>
      </c>
      <c r="AC65">
        <f t="shared" si="33"/>
        <v>-91.73553076811244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-0.28794164092833008</v>
      </c>
      <c r="AI65">
        <f t="shared" si="38"/>
        <v>-0.28794737627141587</v>
      </c>
      <c r="AJ65">
        <f t="shared" si="39"/>
        <v>-11.006103164637679</v>
      </c>
      <c r="AK65">
        <f t="shared" si="61"/>
        <v>-7.1919143752925088</v>
      </c>
      <c r="AL65">
        <f t="shared" si="40"/>
        <v>-18.485964916201603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-6.5415612413200863E-4</v>
      </c>
      <c r="AR65">
        <f t="shared" si="45"/>
        <v>-6.5416915388967576E-4</v>
      </c>
      <c r="AS65">
        <f t="shared" si="46"/>
        <v>-2.5004059033505534E-2</v>
      </c>
      <c r="AT65">
        <f t="shared" si="47"/>
        <v>-1.6338848447424205E-2</v>
      </c>
      <c r="AU65">
        <f t="shared" si="48"/>
        <v>-4.1997076634819414E-2</v>
      </c>
      <c r="AW65">
        <v>62</v>
      </c>
      <c r="AX65">
        <f>IF(Z65&gt;0, (R65*SUMPRODUCT(K65:$K$98, X65:$X$98)-K65*$AZ$3)/Z65, 0)</f>
        <v>-399869412.32415664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500000</v>
      </c>
      <c r="S66">
        <f t="shared" si="32"/>
        <v>-1407545672.6144128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-91.73553076811244</v>
      </c>
      <c r="AC66">
        <f t="shared" si="33"/>
        <v>-81.907284193532377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-8.4464011062693856E-2</v>
      </c>
      <c r="AI66">
        <f t="shared" si="38"/>
        <v>-8.4465465851795679E-2</v>
      </c>
      <c r="AJ66">
        <f t="shared" si="39"/>
        <v>-9.8282465745800636</v>
      </c>
      <c r="AK66">
        <f t="shared" si="61"/>
        <v>-6.4214871537678713</v>
      </c>
      <c r="AL66">
        <f t="shared" si="40"/>
        <v>-16.33419919419973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-1.7132889549895041E-4</v>
      </c>
      <c r="AR66">
        <f t="shared" si="45"/>
        <v>-1.7133184642925626E-4</v>
      </c>
      <c r="AS66">
        <f t="shared" si="46"/>
        <v>-1.9935859179885371E-2</v>
      </c>
      <c r="AT66">
        <f t="shared" si="47"/>
        <v>-1.3025503852748942E-2</v>
      </c>
      <c r="AU66">
        <f t="shared" si="48"/>
        <v>-3.3132694879063569E-2</v>
      </c>
      <c r="AW66">
        <v>63</v>
      </c>
      <c r="AX66">
        <f>IF(Z66&gt;0, (R66*SUMPRODUCT(K66:$K$98, X66:$X$98)-K66*$AZ$3)/Z66, 0)</f>
        <v>-1407545672.6144128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500000</v>
      </c>
      <c r="S67">
        <f t="shared" si="32"/>
        <v>-5578724134.4112215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-81.907284193532377</v>
      </c>
      <c r="AC67">
        <f t="shared" si="33"/>
        <v>-73.131651298584856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-2.2250310178793264E-2</v>
      </c>
      <c r="AI67">
        <f t="shared" ref="AI67:AI69" si="62">SUM(AE67:AH67)</f>
        <v>-2.2250637904495128E-2</v>
      </c>
      <c r="AJ67">
        <f t="shared" si="39"/>
        <v>-8.7756328949475204</v>
      </c>
      <c r="AK67">
        <f t="shared" si="61"/>
        <v>-5.733509893547267</v>
      </c>
      <c r="AL67">
        <f t="shared" ref="AL67:AL69" si="63">SUM(AI67:AK67)</f>
        <v>-14.531393426399283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-4.0297393903956582E-5</v>
      </c>
      <c r="AR67">
        <f t="shared" si="45"/>
        <v>-4.0297987445871025E-5</v>
      </c>
      <c r="AS67">
        <f t="shared" si="46"/>
        <v>-1.589349239100802E-2</v>
      </c>
      <c r="AT67">
        <f t="shared" si="47"/>
        <v>-1.0383922955497289E-2</v>
      </c>
      <c r="AU67">
        <f t="shared" si="48"/>
        <v>-2.6317713333951182E-2</v>
      </c>
      <c r="AW67">
        <v>64</v>
      </c>
      <c r="AX67">
        <f>IF(Z67&gt;0, (R67*SUMPRODUCT(K67:$K$98, X67:$X$98)-K67*$AZ$3)/Z67, 0)</f>
        <v>-5578724134.4112215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500000</v>
      </c>
      <c r="S68">
        <f t="shared" si="32"/>
        <v>-25297908276.352211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-73.131651298584856</v>
      </c>
      <c r="AC68">
        <f t="shared" si="33"/>
        <v>-65.296152110404634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-5.1984244100767747E-3</v>
      </c>
      <c r="AI68">
        <f t="shared" si="62"/>
        <v>-5.198488937301118E-3</v>
      </c>
      <c r="AJ68">
        <f t="shared" si="39"/>
        <v>-7.8354991881802221</v>
      </c>
      <c r="AK68">
        <f t="shared" si="61"/>
        <v>-5.1192155909009402</v>
      </c>
      <c r="AL68">
        <f t="shared" si="63"/>
        <v>-12.959913268018465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-8.4061009571125942E-6</v>
      </c>
      <c r="AR68">
        <f t="shared" si="45"/>
        <v>-8.4062053007212581E-6</v>
      </c>
      <c r="AS68">
        <f t="shared" si="46"/>
        <v>-1.267037702761248E-2</v>
      </c>
      <c r="AT68">
        <f t="shared" si="47"/>
        <v>-8.2780165072560072E-3</v>
      </c>
      <c r="AU68">
        <f t="shared" si="48"/>
        <v>-2.0956799740169209E-2</v>
      </c>
      <c r="AW68">
        <v>65</v>
      </c>
      <c r="AX68">
        <f>IF(Z68&gt;0, (R68*SUMPRODUCT(K68:$K$98, X68:$X$98)-K68*$AZ$3)/Z68, 0)</f>
        <v>-25297908276.352211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500000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-65.296152110404634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-1.2905444868626091E-3</v>
      </c>
      <c r="AI69">
        <f t="shared" si="62"/>
        <v>-1.2905444868626091E-3</v>
      </c>
      <c r="AJ69">
        <f t="shared" si="39"/>
        <v>-65.296152110404634</v>
      </c>
      <c r="AK69">
        <f t="shared" si="61"/>
        <v>-4.5707306477283245</v>
      </c>
      <c r="AL69">
        <f t="shared" si="63"/>
        <v>-69.868173302619823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-1.8632787261297073E-6</v>
      </c>
      <c r="AR69">
        <f t="shared" si="45"/>
        <v>-1.8632787261297073E-6</v>
      </c>
      <c r="AS69">
        <f t="shared" si="46"/>
        <v>-9.4274108613815466E-2</v>
      </c>
      <c r="AT69">
        <f t="shared" si="47"/>
        <v>-6.5991876029670828E-3</v>
      </c>
      <c r="AU69">
        <f t="shared" si="48"/>
        <v>-0.10087515949550868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74846.122927425167</v>
      </c>
      <c r="AO71" s="6">
        <f t="shared" si="70"/>
        <v>-7484.6122927425167</v>
      </c>
      <c r="AP71" s="6">
        <f t="shared" si="70"/>
        <v>-510.80681073725975</v>
      </c>
      <c r="AQ71" s="6">
        <f t="shared" si="70"/>
        <v>-40379.85816863193</v>
      </c>
      <c r="AR71" s="6">
        <f t="shared" si="70"/>
        <v>26470.845655313446</v>
      </c>
      <c r="AS71" s="6">
        <f t="shared" si="70"/>
        <v>-5814.4856555064907</v>
      </c>
      <c r="AT71" s="6">
        <f t="shared" si="70"/>
        <v>1925.5199257695413</v>
      </c>
      <c r="AU71" s="6">
        <f t="shared" si="70"/>
        <v>22581.879925576508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38D0-FC0F-4A61-8583-9AAA13CA6776}">
  <sheetPr codeName="Sheet89"/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51474.886765170937</v>
      </c>
      <c r="K3">
        <v>1</v>
      </c>
      <c r="L3" s="2">
        <v>0</v>
      </c>
      <c r="O3">
        <f>$C$3</f>
        <v>51474.886765170937</v>
      </c>
      <c r="P3">
        <f>O3*C5</f>
        <v>5147.4886765170941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51474.886765170937</v>
      </c>
      <c r="AF3">
        <f t="shared" ref="AF3:AF34" si="4">-$Z3*P3</f>
        <v>-5147.4886765170941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46054.248346853841</v>
      </c>
      <c r="AJ3">
        <f t="shared" ref="AJ3:AJ34" si="8">AB3-AC3</f>
        <v>0</v>
      </c>
      <c r="AL3">
        <f t="shared" ref="AL3:AL34" si="9">SUM(AI3:AK3)</f>
        <v>46054.248346853841</v>
      </c>
      <c r="AN3">
        <f t="shared" ref="AN3:AN34" si="10">AE3*$K3</f>
        <v>51474.886765170937</v>
      </c>
      <c r="AO3">
        <f t="shared" ref="AO3:AO34" si="11">AF3*$K3</f>
        <v>-5147.4886765170941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46054.248346853841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46054.248346853841</v>
      </c>
      <c r="AW3">
        <v>0</v>
      </c>
      <c r="AX3">
        <f>IF(Z3&gt;0, (R3*SUMPRODUCT(K3:$K$98, X3:$X$98)-K3*$AZ$3)/Z3, 0)</f>
        <v>0</v>
      </c>
      <c r="AZ3">
        <f>C6*SUMPRODUCT(X4:X98, K4:K98)/1</f>
        <v>29160.711392140362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1000000</v>
      </c>
      <c r="S4">
        <f t="shared" si="1"/>
        <v>1980.4597874708952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1956.0174914589916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-2341.7280000000001</v>
      </c>
      <c r="AI4">
        <f t="shared" si="7"/>
        <v>-2341.7280000000001</v>
      </c>
      <c r="AJ4">
        <f t="shared" si="8"/>
        <v>-1956.0174914589916</v>
      </c>
      <c r="AK4">
        <f>G4*SUM(AB4, AE4:AF4)</f>
        <v>0</v>
      </c>
      <c r="AL4">
        <f t="shared" si="9"/>
        <v>-4297.7454914589916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-2184.6515533165407</v>
      </c>
      <c r="AR4">
        <f t="shared" si="14"/>
        <v>-2184.6515533165407</v>
      </c>
      <c r="AS4">
        <f t="shared" si="15"/>
        <v>-1824.813407462442</v>
      </c>
      <c r="AT4">
        <f t="shared" si="16"/>
        <v>0</v>
      </c>
      <c r="AU4">
        <f t="shared" si="17"/>
        <v>-4009.4649607789825</v>
      </c>
      <c r="AW4">
        <v>1</v>
      </c>
      <c r="AX4">
        <f>IF(Z4&gt;0, (R4*SUMPRODUCT(K4:$K$98, X4:$X$98)-K4*$AZ$3)/Z4, 0)</f>
        <v>1980.4597874708952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1000000</v>
      </c>
      <c r="S5">
        <f t="shared" si="1"/>
        <v>2091.8240075392118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1956.0174914589916</v>
      </c>
      <c r="AC5">
        <f t="shared" si="2"/>
        <v>2040.5017263752673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-2316.392476335936</v>
      </c>
      <c r="AI5">
        <f t="shared" si="7"/>
        <v>-2340.7791087560277</v>
      </c>
      <c r="AJ5">
        <f t="shared" si="8"/>
        <v>-84.484234916275682</v>
      </c>
      <c r="AK5">
        <f>G5*SUM(AB5, AE5:AF5)</f>
        <v>80.196717149818653</v>
      </c>
      <c r="AL5">
        <f t="shared" si="9"/>
        <v>-2345.066626522485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-1980.76577859076</v>
      </c>
      <c r="AR5">
        <f t="shared" si="14"/>
        <v>-2001.6189834972088</v>
      </c>
      <c r="AS5">
        <f t="shared" si="15"/>
        <v>-72.243146643821333</v>
      </c>
      <c r="AT5">
        <f t="shared" si="16"/>
        <v>68.576855825811293</v>
      </c>
      <c r="AU5">
        <f t="shared" si="17"/>
        <v>-2005.2852743152189</v>
      </c>
      <c r="AW5">
        <v>2</v>
      </c>
      <c r="AX5">
        <f>IF(Z5&gt;0, (R5*SUMPRODUCT(K5:$K$98, X5:$X$98)-K5*$AZ$3)/Z5, 0)</f>
        <v>2091.8240075392118</v>
      </c>
    </row>
    <row r="6" spans="1:52" x14ac:dyDescent="0.25">
      <c r="A6" t="s">
        <v>16</v>
      </c>
      <c r="C6" s="2"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1000000</v>
      </c>
      <c r="S6">
        <f t="shared" si="1"/>
        <v>2595.3691754128467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2040.5017263752673</v>
      </c>
      <c r="AC6">
        <f t="shared" si="2"/>
        <v>2500.4288257282788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-2291.316282531076</v>
      </c>
      <c r="AI6">
        <f t="shared" si="7"/>
        <v>-2315.4017657199033</v>
      </c>
      <c r="AJ6">
        <f t="shared" si="8"/>
        <v>-459.9270993530115</v>
      </c>
      <c r="AK6">
        <f>G6*SUM(AB6, AE6:AF6)</f>
        <v>119.36935099295314</v>
      </c>
      <c r="AL6">
        <f t="shared" si="9"/>
        <v>-2655.9595140799615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-1767.5443610424163</v>
      </c>
      <c r="AR6">
        <f t="shared" si="14"/>
        <v>-1786.124144339014</v>
      </c>
      <c r="AS6">
        <f t="shared" si="15"/>
        <v>-354.79237726797112</v>
      </c>
      <c r="AT6">
        <f t="shared" si="16"/>
        <v>92.08271456781118</v>
      </c>
      <c r="AU6">
        <f t="shared" si="17"/>
        <v>-2048.8338070391737</v>
      </c>
      <c r="AW6">
        <v>3</v>
      </c>
      <c r="AX6">
        <f>IF(Z6&gt;0, (R6*SUMPRODUCT(K6:$K$98, X6:$X$98)-K6*$AZ$3)/Z6, 0)</f>
        <v>2595.3691754128467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1000000</v>
      </c>
      <c r="S7">
        <f t="shared" si="1"/>
        <v>2901.813178971453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2500.4288257282788</v>
      </c>
      <c r="AC7">
        <f t="shared" si="2"/>
        <v>2761.1267945370309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-2267.3678872037822</v>
      </c>
      <c r="AI7">
        <f t="shared" si="7"/>
        <v>-2291.1558313635414</v>
      </c>
      <c r="AJ7">
        <f t="shared" si="8"/>
        <v>-260.69796880875219</v>
      </c>
      <c r="AK7">
        <f>G7*SUM(AB7, AE7:AF7)</f>
        <v>122.77105534325848</v>
      </c>
      <c r="AL7">
        <f t="shared" si="9"/>
        <v>-2429.0827448290352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-1591.365961875284</v>
      </c>
      <c r="AR7">
        <f t="shared" si="14"/>
        <v>-1608.0616753730683</v>
      </c>
      <c r="AS7">
        <f t="shared" si="15"/>
        <v>-182.97245728566068</v>
      </c>
      <c r="AT7">
        <f t="shared" si="16"/>
        <v>86.167612975109947</v>
      </c>
      <c r="AU7">
        <f t="shared" si="17"/>
        <v>-1704.8665196836191</v>
      </c>
      <c r="AW7">
        <v>4</v>
      </c>
      <c r="AX7">
        <f>IF(Z7&gt;0, (R7*SUMPRODUCT(K7:$K$98, X7:$X$98)-K7*$AZ$3)/Z7, 0)</f>
        <v>2901.813178971453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1000000</v>
      </c>
      <c r="S8">
        <f t="shared" si="1"/>
        <v>2694.2144808164089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2761.1267945370309</v>
      </c>
      <c r="AC8">
        <f t="shared" si="2"/>
        <v>2531.9098227689101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-2244.5105196762975</v>
      </c>
      <c r="AI8">
        <f t="shared" si="7"/>
        <v>-2268.0044716314669</v>
      </c>
      <c r="AJ8">
        <f t="shared" si="8"/>
        <v>229.21697176812086</v>
      </c>
      <c r="AK8">
        <f>G8*SUM(AB8, AE8:AF8)</f>
        <v>58.812000723638761</v>
      </c>
      <c r="AL8">
        <f t="shared" si="9"/>
        <v>-1979.9754991397074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-1470.4782780312539</v>
      </c>
      <c r="AR8">
        <f t="shared" si="14"/>
        <v>-1485.8702067891413</v>
      </c>
      <c r="AS8">
        <f t="shared" si="15"/>
        <v>150.17019300481397</v>
      </c>
      <c r="AT8">
        <f t="shared" si="16"/>
        <v>38.530347170812796</v>
      </c>
      <c r="AU8">
        <f t="shared" si="17"/>
        <v>-1297.1696666135147</v>
      </c>
      <c r="AW8">
        <v>5</v>
      </c>
      <c r="AX8">
        <f>IF(Z8&gt;0, (R8*SUMPRODUCT(K8:$K$98, X8:$X$98)-K8*$AZ$3)/Z8, 0)</f>
        <v>2694.2144808164089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1000000</v>
      </c>
      <c r="S9">
        <f t="shared" si="1"/>
        <v>2233.3320873641878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2531.9098227689101</v>
      </c>
      <c r="AC9">
        <f t="shared" si="2"/>
        <v>2072.8342266423388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-2225.2512738696814</v>
      </c>
      <c r="AI9">
        <f t="shared" si="7"/>
        <v>-2248.4546550234527</v>
      </c>
      <c r="AJ9">
        <f t="shared" si="8"/>
        <v>459.07559612657133</v>
      </c>
      <c r="AK9">
        <f t="shared" ref="AK9:AK40" si="30">G9*SUM(AB9:AB9, AE9:AF9)</f>
        <v>14.938267954336569</v>
      </c>
      <c r="AL9">
        <f t="shared" si="9"/>
        <v>-1774.4407909425447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-1380.6806448316843</v>
      </c>
      <c r="AR9">
        <f t="shared" si="14"/>
        <v>-1395.0774276264442</v>
      </c>
      <c r="AS9">
        <f t="shared" si="15"/>
        <v>284.8383000739916</v>
      </c>
      <c r="AT9">
        <f t="shared" si="16"/>
        <v>9.2686060554390099</v>
      </c>
      <c r="AU9">
        <f t="shared" si="17"/>
        <v>-1100.9705214970134</v>
      </c>
      <c r="AW9">
        <v>6</v>
      </c>
      <c r="AX9">
        <f>IF(Z9&gt;0, (R9*SUMPRODUCT(K9:$K$98, X9:$X$98)-K9*$AZ$3)/Z9, 0)</f>
        <v>2233.3320873641878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1000000</v>
      </c>
      <c r="S10">
        <f t="shared" si="1"/>
        <v>1768.1306647873459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2072.8342266423388</v>
      </c>
      <c r="AC10">
        <f t="shared" si="2"/>
        <v>1620.7515835997801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-2206.9422635433848</v>
      </c>
      <c r="AI10">
        <f t="shared" si="7"/>
        <v>-2229.8584373290296</v>
      </c>
      <c r="AJ10">
        <f t="shared" si="8"/>
        <v>452.08264304255863</v>
      </c>
      <c r="AK10">
        <f t="shared" si="30"/>
        <v>8.4986203292335905</v>
      </c>
      <c r="AL10">
        <f t="shared" si="9"/>
        <v>-1769.2771739572374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-1299.0424305916549</v>
      </c>
      <c r="AR10">
        <f t="shared" si="14"/>
        <v>-1312.5312665191379</v>
      </c>
      <c r="AS10">
        <f t="shared" si="15"/>
        <v>266.10326203250946</v>
      </c>
      <c r="AT10">
        <f t="shared" si="16"/>
        <v>5.0024273817828515</v>
      </c>
      <c r="AU10">
        <f t="shared" si="17"/>
        <v>-1041.4255771048456</v>
      </c>
      <c r="AW10">
        <v>7</v>
      </c>
      <c r="AX10">
        <f>IF(Z10&gt;0, (R10*SUMPRODUCT(K10:$K$98, X10:$X$98)-K10*$AZ$3)/Z10, 0)</f>
        <v>1768.1306647873459</v>
      </c>
    </row>
    <row r="11" spans="1:52" x14ac:dyDescent="0.25">
      <c r="A11" t="s">
        <v>33</v>
      </c>
      <c r="C11" s="26">
        <f>AU100</f>
        <v>16177.255439519544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1000000</v>
      </c>
      <c r="S11">
        <f t="shared" si="1"/>
        <v>1299.410621182546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1620.7515835997801</v>
      </c>
      <c r="AC11">
        <f t="shared" si="2"/>
        <v>1176.344650249368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-2189.5514904640731</v>
      </c>
      <c r="AI11">
        <f t="shared" si="7"/>
        <v>-2212.1837637245999</v>
      </c>
      <c r="AJ11">
        <f t="shared" si="8"/>
        <v>444.40693335041215</v>
      </c>
      <c r="AK11">
        <f t="shared" si="30"/>
        <v>3.8898038006394722</v>
      </c>
      <c r="AL11">
        <f t="shared" si="9"/>
        <v>-1763.8870265735482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-1224.6350590912275</v>
      </c>
      <c r="AR11">
        <f t="shared" si="14"/>
        <v>-1237.2934849937394</v>
      </c>
      <c r="AS11">
        <f t="shared" si="15"/>
        <v>248.56063602723628</v>
      </c>
      <c r="AT11">
        <f t="shared" si="16"/>
        <v>2.1756008607222861</v>
      </c>
      <c r="AU11">
        <f t="shared" si="17"/>
        <v>-986.55724810578079</v>
      </c>
      <c r="AW11">
        <v>8</v>
      </c>
      <c r="AX11">
        <f>IF(Z11&gt;0, (R11*SUMPRODUCT(K11:$K$98, X11:$X$98)-K11*$AZ$3)/Z11, 0)</f>
        <v>1299.410621182546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1000000</v>
      </c>
      <c r="S12">
        <f t="shared" si="1"/>
        <v>852.6448729493203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1176.344650249368</v>
      </c>
      <c r="AC12">
        <f t="shared" si="2"/>
        <v>762.31922098600444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-2173.8624371470901</v>
      </c>
      <c r="AI12">
        <f t="shared" si="7"/>
        <v>-2196.2140411140831</v>
      </c>
      <c r="AJ12">
        <f t="shared" si="8"/>
        <v>414.02542926336355</v>
      </c>
      <c r="AK12">
        <f t="shared" si="30"/>
        <v>2.7055926955735465</v>
      </c>
      <c r="AL12">
        <f t="shared" si="9"/>
        <v>-1779.4830191551459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-1155.4309950295249</v>
      </c>
      <c r="AR12">
        <f t="shared" si="14"/>
        <v>-1167.3111101512441</v>
      </c>
      <c r="AS12">
        <f t="shared" si="15"/>
        <v>220.05891703483434</v>
      </c>
      <c r="AT12">
        <f t="shared" si="16"/>
        <v>1.4380512800496188</v>
      </c>
      <c r="AU12">
        <f t="shared" si="17"/>
        <v>-945.81414183636002</v>
      </c>
      <c r="AW12">
        <v>9</v>
      </c>
      <c r="AX12">
        <f>IF(Z12&gt;0, (R12*SUMPRODUCT(K12:$K$98, X12:$X$98)-K12*$AZ$3)/Z12, 0)</f>
        <v>852.6448729493203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1000000</v>
      </c>
      <c r="S13">
        <f t="shared" si="1"/>
        <v>422.45159622764504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762.31922098600444</v>
      </c>
      <c r="AC13">
        <f t="shared" si="2"/>
        <v>373.00976720814288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-2159.0057997912609</v>
      </c>
      <c r="AI13">
        <f t="shared" si="7"/>
        <v>-2181.0799125735889</v>
      </c>
      <c r="AJ13">
        <f t="shared" si="8"/>
        <v>389.30945377786156</v>
      </c>
      <c r="AK13">
        <f t="shared" si="30"/>
        <v>1.5246384419720089</v>
      </c>
      <c r="AL13">
        <f t="shared" si="9"/>
        <v>-1790.2458203537553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-1090.8122949984818</v>
      </c>
      <c r="AR13">
        <f t="shared" si="14"/>
        <v>-1101.9649809368309</v>
      </c>
      <c r="AS13">
        <f t="shared" si="15"/>
        <v>196.69402406473029</v>
      </c>
      <c r="AT13">
        <f t="shared" si="16"/>
        <v>0.77030564627996345</v>
      </c>
      <c r="AU13">
        <f t="shared" si="17"/>
        <v>-904.50065122582077</v>
      </c>
      <c r="AW13">
        <v>10</v>
      </c>
      <c r="AX13">
        <f>IF(Z13&gt;0, (R13*SUMPRODUCT(K13:$K$98, X13:$X$98)-K13*$AZ$3)/Z13, 0)</f>
        <v>422.45159622764504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1000000</v>
      </c>
      <c r="S14">
        <f t="shared" si="1"/>
        <v>8.9299987860530159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373.00976720814288</v>
      </c>
      <c r="AC14">
        <f t="shared" si="2"/>
        <v>7.7868617696076399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-2145.7476856576327</v>
      </c>
      <c r="AI14">
        <f t="shared" si="7"/>
        <v>-2167.547413619996</v>
      </c>
      <c r="AJ14">
        <f t="shared" si="8"/>
        <v>365.22290543853524</v>
      </c>
      <c r="AK14">
        <f t="shared" si="30"/>
        <v>0.6714175809746572</v>
      </c>
      <c r="AL14">
        <f t="shared" si="9"/>
        <v>-1801.6530906004862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-1030.7223699561446</v>
      </c>
      <c r="AR14">
        <f t="shared" si="14"/>
        <v>-1041.1939959632255</v>
      </c>
      <c r="AS14">
        <f t="shared" si="15"/>
        <v>175.43694497356654</v>
      </c>
      <c r="AT14">
        <f t="shared" si="16"/>
        <v>0.3225193366946687</v>
      </c>
      <c r="AU14">
        <f t="shared" si="17"/>
        <v>-865.43453165296432</v>
      </c>
      <c r="AW14">
        <v>11</v>
      </c>
      <c r="AX14">
        <f>IF(Z14&gt;0, (R14*SUMPRODUCT(K14:$K$98, X14:$X$98)-K14*$AZ$3)/Z14, 0)</f>
        <v>8.9299987860530159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1000000</v>
      </c>
      <c r="S15">
        <f t="shared" si="1"/>
        <v>-353.04959805312694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7.7868617696076399</v>
      </c>
      <c r="AC15">
        <f t="shared" si="2"/>
        <v>-304.02204735949817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-2137.96123249639</v>
      </c>
      <c r="AI15">
        <f t="shared" si="7"/>
        <v>-2159.4895141483175</v>
      </c>
      <c r="AJ15">
        <f t="shared" si="8"/>
        <v>311.80890912910581</v>
      </c>
      <c r="AK15">
        <f t="shared" si="30"/>
        <v>3.1926133255391329E-2</v>
      </c>
      <c r="AL15">
        <f t="shared" si="9"/>
        <v>-1847.6486788859563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-974.27388476643364</v>
      </c>
      <c r="AR15">
        <f t="shared" si="14"/>
        <v>-984.08437257068556</v>
      </c>
      <c r="AS15">
        <f t="shared" si="15"/>
        <v>142.09204198117317</v>
      </c>
      <c r="AT15">
        <f t="shared" si="16"/>
        <v>1.4548812859427494E-2</v>
      </c>
      <c r="AU15">
        <f t="shared" si="17"/>
        <v>-841.97778177665293</v>
      </c>
      <c r="AW15">
        <v>12</v>
      </c>
      <c r="AX15">
        <f>IF(Z15&gt;0, (R15*SUMPRODUCT(K15:$K$98, X15:$X$98)-K15*$AZ$3)/Z15, 0)</f>
        <v>-353.04959805312694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1000000</v>
      </c>
      <c r="S16">
        <f t="shared" si="1"/>
        <v>-659.11491058200943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-304.02204735949817</v>
      </c>
      <c r="AC16">
        <f t="shared" si="2"/>
        <v>-560.50265621686776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-2133.0979256243759</v>
      </c>
      <c r="AI16">
        <f t="shared" si="7"/>
        <v>-2154.3575970116435</v>
      </c>
      <c r="AJ16">
        <f t="shared" si="8"/>
        <v>256.48060885736959</v>
      </c>
      <c r="AK16">
        <f t="shared" si="30"/>
        <v>-2.158556536252437</v>
      </c>
      <c r="AL16">
        <f t="shared" si="9"/>
        <v>-1900.0355446905264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-919.55128612463238</v>
      </c>
      <c r="AR16">
        <f t="shared" si="14"/>
        <v>-928.71605907382866</v>
      </c>
      <c r="AS16">
        <f t="shared" si="15"/>
        <v>110.56551642925092</v>
      </c>
      <c r="AT16">
        <f t="shared" si="16"/>
        <v>-0.93052616817986078</v>
      </c>
      <c r="AU16">
        <f t="shared" si="17"/>
        <v>-819.08106881275762</v>
      </c>
      <c r="AW16">
        <v>13</v>
      </c>
      <c r="AX16">
        <f>IF(Z16&gt;0, (R16*SUMPRODUCT(K16:$K$98, X16:$X$98)-K16*$AZ$3)/Z16, 0)</f>
        <v>-659.11491058200943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1000000</v>
      </c>
      <c r="S17">
        <f t="shared" si="1"/>
        <v>-864.70003077678359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-560.50265621686776</v>
      </c>
      <c r="AC17">
        <f t="shared" si="2"/>
        <v>-726.13618916247469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-2127.9697997714261</v>
      </c>
      <c r="AI17">
        <f t="shared" si="7"/>
        <v>-2148.9636751998264</v>
      </c>
      <c r="AJ17">
        <f t="shared" si="8"/>
        <v>165.63353294560693</v>
      </c>
      <c r="AK17">
        <f t="shared" si="30"/>
        <v>-7.734936655792775</v>
      </c>
      <c r="AL17">
        <f t="shared" si="9"/>
        <v>-1991.0650789100123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-862.32432462063866</v>
      </c>
      <c r="AR17">
        <f t="shared" si="14"/>
        <v>-870.83174303038766</v>
      </c>
      <c r="AS17">
        <f t="shared" si="15"/>
        <v>67.120230957785552</v>
      </c>
      <c r="AT17">
        <f t="shared" si="16"/>
        <v>-3.1344542711115455</v>
      </c>
      <c r="AU17">
        <f t="shared" si="17"/>
        <v>-806.8459663437136</v>
      </c>
      <c r="AW17">
        <v>14</v>
      </c>
      <c r="AX17">
        <f>IF(Z17&gt;0, (R17*SUMPRODUCT(K17:$K$98, X17:$X$98)-K17*$AZ$3)/Z17, 0)</f>
        <v>-864.70003077678359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1000000</v>
      </c>
      <c r="S18">
        <f t="shared" si="1"/>
        <v>-963.42307931046184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-726.13618916247469</v>
      </c>
      <c r="AC18">
        <f t="shared" si="2"/>
        <v>-798.90329457177722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-2123.3415547038544</v>
      </c>
      <c r="AI18">
        <f t="shared" si="7"/>
        <v>-2144.0724078391031</v>
      </c>
      <c r="AJ18">
        <f t="shared" si="8"/>
        <v>72.76710540930253</v>
      </c>
      <c r="AK18">
        <f t="shared" si="30"/>
        <v>-15.684541685909455</v>
      </c>
      <c r="AL18">
        <f t="shared" si="9"/>
        <v>-2086.9898441157102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-802.95707855582441</v>
      </c>
      <c r="AR18">
        <f t="shared" si="14"/>
        <v>-810.79660170393652</v>
      </c>
      <c r="AS18">
        <f t="shared" si="15"/>
        <v>27.517411056633538</v>
      </c>
      <c r="AT18">
        <f t="shared" si="16"/>
        <v>-5.9312237085481083</v>
      </c>
      <c r="AU18">
        <f t="shared" si="17"/>
        <v>-789.21041435585107</v>
      </c>
      <c r="AW18">
        <v>15</v>
      </c>
      <c r="AX18">
        <f>IF(Z18&gt;0, (R18*SUMPRODUCT(K18:$K$98, X18:$X$98)-K18*$AZ$3)/Z18, 0)</f>
        <v>-963.42307931046184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1000000</v>
      </c>
      <c r="S19">
        <f t="shared" si="1"/>
        <v>-1048.2666598339454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-798.90329457177722</v>
      </c>
      <c r="AC19">
        <f t="shared" si="2"/>
        <v>-858.34050551963253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-2122.9297475691565</v>
      </c>
      <c r="AI19">
        <f t="shared" si="7"/>
        <v>-2143.4002189293637</v>
      </c>
      <c r="AJ19">
        <f t="shared" si="8"/>
        <v>59.437210947855306</v>
      </c>
      <c r="AK19">
        <f t="shared" si="30"/>
        <v>-17.815543468950633</v>
      </c>
      <c r="AL19">
        <f t="shared" si="9"/>
        <v>-2101.778551450459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-748.67234047151896</v>
      </c>
      <c r="AR19">
        <f t="shared" si="14"/>
        <v>-755.89145628133326</v>
      </c>
      <c r="AS19">
        <f t="shared" si="15"/>
        <v>20.961125012442565</v>
      </c>
      <c r="AT19">
        <f t="shared" si="16"/>
        <v>-6.282829020104848</v>
      </c>
      <c r="AU19">
        <f t="shared" si="17"/>
        <v>-741.2131602889956</v>
      </c>
      <c r="AW19">
        <v>16</v>
      </c>
      <c r="AX19">
        <f>IF(Z19&gt;0, (R19*SUMPRODUCT(K19:$K$98, X19:$X$98)-K19*$AZ$3)/Z19, 0)</f>
        <v>-1048.2666598339454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1000000</v>
      </c>
      <c r="S20">
        <f t="shared" si="1"/>
        <v>-1332.5285740035902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-858.34050551963253</v>
      </c>
      <c r="AC20">
        <f t="shared" si="2"/>
        <v>-1077.3617155010688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-2121.3876998124456</v>
      </c>
      <c r="AI20">
        <f t="shared" si="7"/>
        <v>-2141.6004317665552</v>
      </c>
      <c r="AJ20">
        <f t="shared" si="8"/>
        <v>219.0212099814363</v>
      </c>
      <c r="AK20">
        <f t="shared" si="30"/>
        <v>-3.6908641737344197</v>
      </c>
      <c r="AL20">
        <f t="shared" si="9"/>
        <v>-1926.2700859588533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-709.59738400488277</v>
      </c>
      <c r="AR20">
        <f t="shared" si="14"/>
        <v>-716.35847803757474</v>
      </c>
      <c r="AS20">
        <f t="shared" si="15"/>
        <v>73.261892514108524</v>
      </c>
      <c r="AT20">
        <f t="shared" si="16"/>
        <v>-1.2345822324843492</v>
      </c>
      <c r="AU20">
        <f t="shared" si="17"/>
        <v>-644.33116775595056</v>
      </c>
      <c r="AW20">
        <v>17</v>
      </c>
      <c r="AX20">
        <f>IF(Z20&gt;0, (R20*SUMPRODUCT(K20:$K$98, X20:$X$98)-K20*$AZ$3)/Z20, 0)</f>
        <v>-1332.5285740035902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1000000</v>
      </c>
      <c r="S21">
        <f t="shared" si="1"/>
        <v>-1638.9066589963588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-1077.3617155010688</v>
      </c>
      <c r="AC21">
        <f t="shared" si="2"/>
        <v>-1308.3409115708309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-2123.1324283112417</v>
      </c>
      <c r="AI21">
        <f t="shared" si="7"/>
        <v>-2143.0899546351025</v>
      </c>
      <c r="AJ21">
        <f t="shared" si="8"/>
        <v>230.97919606976211</v>
      </c>
      <c r="AK21">
        <f t="shared" si="30"/>
        <v>-1.7237787448017101</v>
      </c>
      <c r="AL21">
        <f t="shared" si="9"/>
        <v>-1913.834537310142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-675.33376768142887</v>
      </c>
      <c r="AR21">
        <f t="shared" si="14"/>
        <v>-681.68193102073349</v>
      </c>
      <c r="AS21">
        <f t="shared" si="15"/>
        <v>73.470711792525449</v>
      </c>
      <c r="AT21">
        <f t="shared" si="16"/>
        <v>-0.54830587995966851</v>
      </c>
      <c r="AU21">
        <f t="shared" si="17"/>
        <v>-608.75952510816762</v>
      </c>
      <c r="AW21">
        <v>18</v>
      </c>
      <c r="AX21">
        <f>IF(Z21&gt;0, (R21*SUMPRODUCT(K21:$K$98, X21:$X$98)-K21*$AZ$3)/Z21, 0)</f>
        <v>-1638.9066589963588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1000000</v>
      </c>
      <c r="S22">
        <f t="shared" si="1"/>
        <v>-1736.5947904602403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-1308.3409115708309</v>
      </c>
      <c r="AC22">
        <f t="shared" si="2"/>
        <v>-1368.7691837110169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-2126.582200449529</v>
      </c>
      <c r="AI22">
        <f t="shared" si="7"/>
        <v>-2146.28698695514</v>
      </c>
      <c r="AJ22">
        <f t="shared" si="8"/>
        <v>60.428272140185982</v>
      </c>
      <c r="AK22">
        <f t="shared" si="30"/>
        <v>-27.475159142987451</v>
      </c>
      <c r="AL22">
        <f t="shared" si="9"/>
        <v>-2113.3338739579417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-631.58831361806051</v>
      </c>
      <c r="AR22">
        <f t="shared" si="14"/>
        <v>-637.44057405579576</v>
      </c>
      <c r="AS22">
        <f t="shared" si="15"/>
        <v>17.947009284572019</v>
      </c>
      <c r="AT22">
        <f t="shared" si="16"/>
        <v>-8.1600369954376131</v>
      </c>
      <c r="AU22">
        <f t="shared" si="17"/>
        <v>-627.65360176666138</v>
      </c>
      <c r="AW22">
        <v>19</v>
      </c>
      <c r="AX22">
        <f>IF(Z22&gt;0, (R22*SUMPRODUCT(K22:$K$98, X22:$X$98)-K22*$AZ$3)/Z22, 0)</f>
        <v>-1736.5947904602403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1000000</v>
      </c>
      <c r="S23">
        <f t="shared" si="1"/>
        <v>-1378.133067598136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-1368.7691837110169</v>
      </c>
      <c r="AC23">
        <f t="shared" si="2"/>
        <v>-1072.4316992286094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-2132.3692355339062</v>
      </c>
      <c r="AI23">
        <f t="shared" si="7"/>
        <v>-2151.823664943573</v>
      </c>
      <c r="AJ23">
        <f t="shared" si="8"/>
        <v>-296.33748448240749</v>
      </c>
      <c r="AK23">
        <f t="shared" si="30"/>
        <v>-95.813842859771199</v>
      </c>
      <c r="AL23">
        <f t="shared" si="9"/>
        <v>-2543.9749922857518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-565.45271881952965</v>
      </c>
      <c r="AR23">
        <f t="shared" si="14"/>
        <v>-570.61156270991455</v>
      </c>
      <c r="AS23">
        <f t="shared" si="15"/>
        <v>-78.581529641493972</v>
      </c>
      <c r="AT23">
        <f t="shared" si="16"/>
        <v>-25.407512471469126</v>
      </c>
      <c r="AU23">
        <f t="shared" si="17"/>
        <v>-674.6006048228777</v>
      </c>
      <c r="AW23">
        <v>20</v>
      </c>
      <c r="AX23">
        <f>IF(Z23&gt;0, (R23*SUMPRODUCT(K23:$K$98, X23:$X$98)-K23*$AZ$3)/Z23, 0)</f>
        <v>-1378.133067598136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1000000</v>
      </c>
      <c r="S24">
        <f t="shared" si="1"/>
        <v>-1053.5284302321195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-1072.4316992286094</v>
      </c>
      <c r="AC24">
        <f t="shared" si="2"/>
        <v>-809.37924117271996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-2139.6860804960652</v>
      </c>
      <c r="AI24">
        <f t="shared" si="7"/>
        <v>-2158.8924734596226</v>
      </c>
      <c r="AJ24">
        <f t="shared" si="8"/>
        <v>-263.05245805588947</v>
      </c>
      <c r="AK24">
        <f t="shared" si="30"/>
        <v>-75.070218946002669</v>
      </c>
      <c r="AL24">
        <f t="shared" si="9"/>
        <v>-2497.0151504615146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-506.60086521330794</v>
      </c>
      <c r="AR24">
        <f t="shared" si="14"/>
        <v>-511.14824970192842</v>
      </c>
      <c r="AS24">
        <f t="shared" si="15"/>
        <v>-62.281380461523298</v>
      </c>
      <c r="AT24">
        <f t="shared" si="16"/>
        <v>-17.773933389789772</v>
      </c>
      <c r="AU24">
        <f t="shared" si="17"/>
        <v>-591.20356355324145</v>
      </c>
      <c r="AW24">
        <v>21</v>
      </c>
      <c r="AX24">
        <f>IF(Z24&gt;0, (R24*SUMPRODUCT(K24:$K$98, X24:$X$98)-K24*$AZ$3)/Z24, 0)</f>
        <v>-1053.5284302321195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1000000</v>
      </c>
      <c r="S25">
        <f t="shared" si="1"/>
        <v>-759.79325463552186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-809.37924117271996</v>
      </c>
      <c r="AC25">
        <f t="shared" si="2"/>
        <v>-576.24334131868818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-2151.9226804229133</v>
      </c>
      <c r="AI25">
        <f t="shared" si="7"/>
        <v>-2170.8832113898247</v>
      </c>
      <c r="AJ25">
        <f t="shared" si="8"/>
        <v>-233.13589985403178</v>
      </c>
      <c r="AK25">
        <f t="shared" si="30"/>
        <v>-56.656546882090403</v>
      </c>
      <c r="AL25">
        <f t="shared" si="9"/>
        <v>-2460.6756581259469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-454.90897578037493</v>
      </c>
      <c r="AR25">
        <f t="shared" si="14"/>
        <v>-458.91716613074317</v>
      </c>
      <c r="AS25">
        <f t="shared" si="15"/>
        <v>-49.284118981166529</v>
      </c>
      <c r="AT25">
        <f t="shared" si="16"/>
        <v>-11.976997104895659</v>
      </c>
      <c r="AU25">
        <f t="shared" si="17"/>
        <v>-520.17828221680543</v>
      </c>
      <c r="AW25">
        <v>22</v>
      </c>
      <c r="AX25">
        <f>IF(Z25&gt;0, (R25*SUMPRODUCT(K25:$K$98, X25:$X$98)-K25*$AZ$3)/Z25, 0)</f>
        <v>-759.79325463552186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1000000</v>
      </c>
      <c r="S26">
        <f t="shared" si="1"/>
        <v>-495.11040918093221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-576.24334131868818</v>
      </c>
      <c r="AC26">
        <f t="shared" si="2"/>
        <v>-370.67306257465134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-2169.5458627277781</v>
      </c>
      <c r="AI26">
        <f t="shared" si="7"/>
        <v>-2188.262549738452</v>
      </c>
      <c r="AJ26">
        <f t="shared" si="8"/>
        <v>-205.57027874403684</v>
      </c>
      <c r="AK26">
        <f t="shared" si="30"/>
        <v>-40.337033892308177</v>
      </c>
      <c r="AL26">
        <f t="shared" si="9"/>
        <v>-2434.169862374797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-409.49504934950971</v>
      </c>
      <c r="AR26">
        <f t="shared" si="14"/>
        <v>-413.02776594369078</v>
      </c>
      <c r="AS26">
        <f t="shared" si="15"/>
        <v>-38.800752215139624</v>
      </c>
      <c r="AT26">
        <f t="shared" si="16"/>
        <v>-7.6134899787625017</v>
      </c>
      <c r="AU26">
        <f t="shared" si="17"/>
        <v>-459.44200813759289</v>
      </c>
      <c r="AW26">
        <v>23</v>
      </c>
      <c r="AX26">
        <f>IF(Z26&gt;0, (R26*SUMPRODUCT(K26:$K$98, X26:$X$98)-K26*$AZ$3)/Z26, 0)</f>
        <v>-495.11040918093221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1000000</v>
      </c>
      <c r="S27">
        <f t="shared" si="1"/>
        <v>-257.7218039951988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-370.67306257465134</v>
      </c>
      <c r="AC27">
        <f t="shared" si="2"/>
        <v>-190.4544918130814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-2188.2607131854797</v>
      </c>
      <c r="AI27">
        <f t="shared" si="7"/>
        <v>-2206.7355268082174</v>
      </c>
      <c r="AJ27">
        <f t="shared" si="8"/>
        <v>-180.21857076156994</v>
      </c>
      <c r="AK27">
        <f t="shared" si="30"/>
        <v>-25.947114380225596</v>
      </c>
      <c r="AL27">
        <f t="shared" si="9"/>
        <v>-2412.901211950013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-368.77448151787161</v>
      </c>
      <c r="AR27">
        <f t="shared" si="14"/>
        <v>-371.88793128819009</v>
      </c>
      <c r="AS27">
        <f t="shared" si="15"/>
        <v>-30.371157144133477</v>
      </c>
      <c r="AT27">
        <f t="shared" si="16"/>
        <v>-4.3727118961631488</v>
      </c>
      <c r="AU27">
        <f t="shared" si="17"/>
        <v>-406.63180032848675</v>
      </c>
      <c r="AW27">
        <v>24</v>
      </c>
      <c r="AX27">
        <f>IF(Z27&gt;0, (R27*SUMPRODUCT(K27:$K$98, X27:$X$98)-K27*$AZ$3)/Z27, 0)</f>
        <v>-257.7218039951988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1000000</v>
      </c>
      <c r="S28">
        <f t="shared" si="1"/>
        <v>-44.83043049159474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-190.4544918130814</v>
      </c>
      <c r="AC28">
        <f t="shared" si="2"/>
        <v>-32.698955374633442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-2210.6636824248176</v>
      </c>
      <c r="AI28">
        <f t="shared" si="7"/>
        <v>-2228.8984813192674</v>
      </c>
      <c r="AJ28">
        <f t="shared" si="8"/>
        <v>-157.75553643844796</v>
      </c>
      <c r="AK28">
        <f t="shared" si="30"/>
        <v>-13.331814426915699</v>
      </c>
      <c r="AL28">
        <f t="shared" si="9"/>
        <v>-2399.9858321846309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-332.63385700421452</v>
      </c>
      <c r="AR28">
        <f t="shared" si="14"/>
        <v>-335.37760836548171</v>
      </c>
      <c r="AS28">
        <f t="shared" si="15"/>
        <v>-23.73713965017583</v>
      </c>
      <c r="AT28">
        <f t="shared" si="16"/>
        <v>-2.0060097286373262</v>
      </c>
      <c r="AU28">
        <f t="shared" si="17"/>
        <v>-361.12075774429485</v>
      </c>
      <c r="AW28">
        <v>25</v>
      </c>
      <c r="AX28">
        <f>IF(Z28&gt;0, (R28*SUMPRODUCT(K28:$K$98, X28:$X$98)-K28*$AZ$3)/Z28, 0)</f>
        <v>-44.83043049159474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1000000</v>
      </c>
      <c r="S29">
        <f t="shared" si="1"/>
        <v>145.56020139048439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-32.698955374633442</v>
      </c>
      <c r="AC29">
        <f t="shared" si="2"/>
        <v>104.78327508215216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-2235.9167590155012</v>
      </c>
      <c r="AI29">
        <f t="shared" si="7"/>
        <v>-2253.913312002031</v>
      </c>
      <c r="AJ29">
        <f t="shared" si="8"/>
        <v>-137.4822304567856</v>
      </c>
      <c r="AK29">
        <f t="shared" si="30"/>
        <v>-2.2889268762243411</v>
      </c>
      <c r="AL29">
        <f t="shared" si="9"/>
        <v>-2393.6844693350408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-300.38717291609055</v>
      </c>
      <c r="AR29">
        <f t="shared" si="14"/>
        <v>-302.8049434578877</v>
      </c>
      <c r="AS29">
        <f t="shared" si="15"/>
        <v>-18.470230775181534</v>
      </c>
      <c r="AT29">
        <f t="shared" si="16"/>
        <v>-0.30750888671876597</v>
      </c>
      <c r="AU29">
        <f t="shared" si="17"/>
        <v>-321.58268311978799</v>
      </c>
      <c r="AW29">
        <v>26</v>
      </c>
      <c r="AX29">
        <f>IF(Z29&gt;0, (R29*SUMPRODUCT(K29:$K$98, X29:$X$98)-K29*$AZ$3)/Z29, 0)</f>
        <v>145.56020139048439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1000000</v>
      </c>
      <c r="S30">
        <f t="shared" si="1"/>
        <v>315.51795511042752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104.78327508215216</v>
      </c>
      <c r="AC30">
        <f t="shared" si="2"/>
        <v>224.14260882766985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-2267.7657979719675</v>
      </c>
      <c r="AI30">
        <f t="shared" si="7"/>
        <v>-2285.5256912836826</v>
      </c>
      <c r="AJ30">
        <f t="shared" si="8"/>
        <v>-119.35933374551769</v>
      </c>
      <c r="AK30">
        <f t="shared" si="30"/>
        <v>7.3348292557506518</v>
      </c>
      <c r="AL30">
        <f t="shared" si="9"/>
        <v>-2397.5501957734496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-272.02319095970563</v>
      </c>
      <c r="AR30">
        <f t="shared" si="14"/>
        <v>-274.15352684098451</v>
      </c>
      <c r="AS30">
        <f t="shared" si="15"/>
        <v>-14.317398589094317</v>
      </c>
      <c r="AT30">
        <f t="shared" si="16"/>
        <v>0.87982791744994782</v>
      </c>
      <c r="AU30">
        <f t="shared" si="17"/>
        <v>-287.59109751262889</v>
      </c>
      <c r="AW30">
        <v>27</v>
      </c>
      <c r="AX30">
        <f>IF(Z30&gt;0, (R30*SUMPRODUCT(K30:$K$98, X30:$X$98)-K30*$AZ$3)/Z30, 0)</f>
        <v>315.51795511042752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1000000</v>
      </c>
      <c r="S31">
        <f t="shared" si="1"/>
        <v>466.33419112027804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224.14260882766985</v>
      </c>
      <c r="AC31">
        <f t="shared" si="2"/>
        <v>326.89308453011381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-2307.1792153761353</v>
      </c>
      <c r="AI31">
        <f t="shared" si="7"/>
        <v>-2324.703830274349</v>
      </c>
      <c r="AJ31">
        <f t="shared" si="8"/>
        <v>-102.75047570244396</v>
      </c>
      <c r="AK31">
        <f t="shared" si="30"/>
        <v>15.689982617936892</v>
      </c>
      <c r="AL31">
        <f t="shared" si="9"/>
        <v>-2411.764323358856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-247.09902837117502</v>
      </c>
      <c r="AR31">
        <f t="shared" si="14"/>
        <v>-248.97591564766762</v>
      </c>
      <c r="AS31">
        <f t="shared" si="15"/>
        <v>-11.004581933445824</v>
      </c>
      <c r="AT31">
        <f t="shared" si="16"/>
        <v>1.6803980523987054</v>
      </c>
      <c r="AU31">
        <f t="shared" si="17"/>
        <v>-258.30009952871472</v>
      </c>
      <c r="AW31">
        <v>28</v>
      </c>
      <c r="AX31">
        <f>IF(Z31&gt;0, (R31*SUMPRODUCT(K31:$K$98, X31:$X$98)-K31*$AZ$3)/Z31, 0)</f>
        <v>466.33419112027804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1000000</v>
      </c>
      <c r="S32">
        <f t="shared" si="1"/>
        <v>599.18930712583301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326.89308453011381</v>
      </c>
      <c r="AC32">
        <f t="shared" si="2"/>
        <v>414.41340139300064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-2351.2572523400463</v>
      </c>
      <c r="AI32">
        <f t="shared" si="7"/>
        <v>-2368.5478396579692</v>
      </c>
      <c r="AJ32">
        <f t="shared" si="8"/>
        <v>-87.52031686288683</v>
      </c>
      <c r="AK32">
        <f t="shared" si="30"/>
        <v>22.88251591710797</v>
      </c>
      <c r="AL32">
        <f t="shared" si="9"/>
        <v>-2433.1856406037482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-224.83909705157993</v>
      </c>
      <c r="AR32">
        <f t="shared" si="14"/>
        <v>-226.49251036319617</v>
      </c>
      <c r="AS32">
        <f t="shared" si="15"/>
        <v>-8.3691348522308555</v>
      </c>
      <c r="AT32">
        <f t="shared" si="16"/>
        <v>2.1881417747677792</v>
      </c>
      <c r="AU32">
        <f t="shared" si="17"/>
        <v>-232.67350344065926</v>
      </c>
      <c r="AW32">
        <v>29</v>
      </c>
      <c r="AX32">
        <f>IF(Z32&gt;0, (R32*SUMPRODUCT(K32:$K$98, X32:$X$98)-K32*$AZ$3)/Z32, 0)</f>
        <v>599.18930712583301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1000000</v>
      </c>
      <c r="S33">
        <f t="shared" si="1"/>
        <v>715.72523385143256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414.41340139300064</v>
      </c>
      <c r="AC33">
        <f t="shared" si="2"/>
        <v>488.34157687183466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-2404.1143837411905</v>
      </c>
      <c r="AI33">
        <f t="shared" si="7"/>
        <v>-2421.1719623263407</v>
      </c>
      <c r="AJ33">
        <f t="shared" si="8"/>
        <v>-73.928175478834021</v>
      </c>
      <c r="AK33">
        <f t="shared" si="30"/>
        <v>29.008938097510047</v>
      </c>
      <c r="AL33">
        <f t="shared" si="9"/>
        <v>-2466.0911997076646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-205.26210981346983</v>
      </c>
      <c r="AR33">
        <f t="shared" si="14"/>
        <v>-206.71847752724244</v>
      </c>
      <c r="AS33">
        <f t="shared" si="15"/>
        <v>-6.3119514512581905</v>
      </c>
      <c r="AT33">
        <f t="shared" si="16"/>
        <v>2.4767689414499454</v>
      </c>
      <c r="AU33">
        <f t="shared" si="17"/>
        <v>-210.55366003705069</v>
      </c>
      <c r="AW33">
        <v>30</v>
      </c>
      <c r="AX33">
        <f>IF(Z33&gt;0, (R33*SUMPRODUCT(K33:$K$98, X33:$X$98)-K33*$AZ$3)/Z33, 0)</f>
        <v>715.72523385143256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1000000</v>
      </c>
      <c r="S34">
        <f t="shared" si="1"/>
        <v>816.97528362702622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488.34157687183466</v>
      </c>
      <c r="AC34">
        <f t="shared" si="2"/>
        <v>549.83596038909081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-2465.9199782213846</v>
      </c>
      <c r="AI34">
        <f t="shared" si="7"/>
        <v>-2482.7453330212279</v>
      </c>
      <c r="AJ34">
        <f t="shared" si="8"/>
        <v>-61.494383517256153</v>
      </c>
      <c r="AK34">
        <f t="shared" si="30"/>
        <v>34.183910381028433</v>
      </c>
      <c r="AL34">
        <f t="shared" si="9"/>
        <v>-2510.0558061574557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-187.98128681279132</v>
      </c>
      <c r="AR34">
        <f t="shared" si="14"/>
        <v>-189.26391231333074</v>
      </c>
      <c r="AS34">
        <f t="shared" si="15"/>
        <v>-4.687821765275185</v>
      </c>
      <c r="AT34">
        <f t="shared" si="16"/>
        <v>2.6058978062839455</v>
      </c>
      <c r="AU34">
        <f t="shared" si="17"/>
        <v>-191.34583627232198</v>
      </c>
      <c r="AW34">
        <v>31</v>
      </c>
      <c r="AX34">
        <f>IF(Z34&gt;0, (R34*SUMPRODUCT(K34:$K$98, X34:$X$98)-K34*$AZ$3)/Z34, 0)</f>
        <v>816.97528362702622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903.99317688230758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549.83596038909081</v>
      </c>
      <c r="AC35">
        <f t="shared" ref="AC35:AC66" si="33">S35*Z35</f>
        <v>600.03011405016173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-2528.9140897504849</v>
      </c>
      <c r="AI35">
        <f t="shared" ref="AI35:AI66" si="38">SUM(AE35:AH35)</f>
        <v>-2545.5079681500861</v>
      </c>
      <c r="AJ35">
        <f t="shared" ref="AJ35:AJ66" si="39">AB35-AC35</f>
        <v>-50.194153661070914</v>
      </c>
      <c r="AK35">
        <f t="shared" si="30"/>
        <v>38.488517227236358</v>
      </c>
      <c r="AL35">
        <f t="shared" ref="AL35:AL66" si="40">SUM(AI35:AK35)</f>
        <v>-2557.2136045839202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-172.12806732406571</v>
      </c>
      <c r="AR35">
        <f t="shared" ref="AR35:AR66" si="45">AI35*$K35</f>
        <v>-173.25751344875226</v>
      </c>
      <c r="AS35">
        <f t="shared" ref="AS35:AS66" si="46">AJ35*$K35</f>
        <v>-3.4164160402537678</v>
      </c>
      <c r="AT35">
        <f t="shared" ref="AT35:AT66" si="47">AK35*$K35</f>
        <v>2.6196833302260787</v>
      </c>
      <c r="AU35">
        <f t="shared" ref="AU35:AU66" si="48">AL35*$K35</f>
        <v>-174.0542461587799</v>
      </c>
      <c r="AW35">
        <v>32</v>
      </c>
      <c r="AX35">
        <f>IF(Z35&gt;0, (R35*SUMPRODUCT(K35:$K$98, X35:$X$98)-K35*$AZ$3)/Z35, 0)</f>
        <v>903.99317688230758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1000000</v>
      </c>
      <c r="S36">
        <f t="shared" si="32"/>
        <v>978.66783887701035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600.03011405016173</v>
      </c>
      <c r="AC36">
        <f t="shared" si="33"/>
        <v>640.55869000633083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-2596.5463714765156</v>
      </c>
      <c r="AI36">
        <f t="shared" si="38"/>
        <v>-2612.9093974328339</v>
      </c>
      <c r="AJ36">
        <f t="shared" si="39"/>
        <v>-40.528575956169107</v>
      </c>
      <c r="AK36">
        <f t="shared" si="30"/>
        <v>42.002107983511323</v>
      </c>
      <c r="AL36">
        <f t="shared" si="40"/>
        <v>-2611.4358654054913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-157.79588617663549</v>
      </c>
      <c r="AR36">
        <f t="shared" si="45"/>
        <v>-158.79029097898081</v>
      </c>
      <c r="AS36">
        <f t="shared" si="46"/>
        <v>-2.4629802990362761</v>
      </c>
      <c r="AT36">
        <f t="shared" si="47"/>
        <v>2.552528975932002</v>
      </c>
      <c r="AU36">
        <f t="shared" si="48"/>
        <v>-158.70074230208505</v>
      </c>
      <c r="AW36">
        <v>33</v>
      </c>
      <c r="AX36">
        <f>IF(Z36&gt;0, (R36*SUMPRODUCT(K36:$K$98, X36:$X$98)-K36*$AZ$3)/Z36, 0)</f>
        <v>978.66783887701035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1000000</v>
      </c>
      <c r="S37">
        <f t="shared" si="32"/>
        <v>1042.3518399020791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640.55869000633083</v>
      </c>
      <c r="AC37">
        <f t="shared" si="33"/>
        <v>672.63480675847632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-2670.8732383090951</v>
      </c>
      <c r="AI37">
        <f t="shared" si="38"/>
        <v>-2687.0058621748922</v>
      </c>
      <c r="AJ37">
        <f t="shared" si="39"/>
        <v>-32.076116752145481</v>
      </c>
      <c r="AK37">
        <f t="shared" si="30"/>
        <v>44.839108300443165</v>
      </c>
      <c r="AL37">
        <f t="shared" si="40"/>
        <v>-2674.2428706265946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-144.92217642516954</v>
      </c>
      <c r="AR37">
        <f t="shared" si="45"/>
        <v>-145.79753618711769</v>
      </c>
      <c r="AS37">
        <f t="shared" si="46"/>
        <v>-1.7404572348524152</v>
      </c>
      <c r="AT37">
        <f t="shared" si="47"/>
        <v>2.4329799972004835</v>
      </c>
      <c r="AU37">
        <f t="shared" si="48"/>
        <v>-145.10501342476962</v>
      </c>
      <c r="AW37">
        <v>34</v>
      </c>
      <c r="AX37">
        <f>IF(Z37&gt;0, (R37*SUMPRODUCT(K37:$K$98, X37:$X$98)-K37*$AZ$3)/Z37, 0)</f>
        <v>1042.3518399020791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1000000</v>
      </c>
      <c r="S38">
        <f t="shared" si="32"/>
        <v>1096.1401951495075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672.63480675847632</v>
      </c>
      <c r="AC38">
        <f t="shared" si="33"/>
        <v>697.24120437686065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-2764.288317021937</v>
      </c>
      <c r="AI38">
        <f t="shared" si="38"/>
        <v>-2780.1905074411507</v>
      </c>
      <c r="AJ38">
        <f t="shared" si="39"/>
        <v>-24.606397618384335</v>
      </c>
      <c r="AK38">
        <f t="shared" si="30"/>
        <v>47.084436473093348</v>
      </c>
      <c r="AL38">
        <f t="shared" si="40"/>
        <v>-2757.7124685864414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-133.92044588353582</v>
      </c>
      <c r="AR38">
        <f t="shared" si="45"/>
        <v>-134.69085337625361</v>
      </c>
      <c r="AS38">
        <f t="shared" si="46"/>
        <v>-1.1920969749608985</v>
      </c>
      <c r="AT38">
        <f t="shared" si="47"/>
        <v>2.2810821461072788</v>
      </c>
      <c r="AU38">
        <f t="shared" si="48"/>
        <v>-133.60186820510722</v>
      </c>
      <c r="AW38">
        <v>35</v>
      </c>
      <c r="AX38">
        <f>IF(Z38&gt;0, (R38*SUMPRODUCT(K38:$K$98, X38:$X$98)-K38*$AZ$3)/Z38, 0)</f>
        <v>1096.1401951495075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1000000</v>
      </c>
      <c r="S39">
        <f t="shared" si="32"/>
        <v>1140.0963478223107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697.24120437686065</v>
      </c>
      <c r="AC39">
        <f t="shared" si="33"/>
        <v>714.68555674649826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-2862.5653830273741</v>
      </c>
      <c r="AI39">
        <f t="shared" si="38"/>
        <v>-2878.2369874078199</v>
      </c>
      <c r="AJ39">
        <f t="shared" si="39"/>
        <v>-17.444352369637613</v>
      </c>
      <c r="AK39">
        <f t="shared" si="30"/>
        <v>48.806884306380248</v>
      </c>
      <c r="AL39">
        <f t="shared" si="40"/>
        <v>-2846.8744554710775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-123.82289131591637</v>
      </c>
      <c r="AR39">
        <f t="shared" si="45"/>
        <v>-124.50078093808938</v>
      </c>
      <c r="AS39">
        <f t="shared" si="46"/>
        <v>-0.75457146248929208</v>
      </c>
      <c r="AT39">
        <f t="shared" si="47"/>
        <v>2.1111865485308403</v>
      </c>
      <c r="AU39">
        <f t="shared" si="48"/>
        <v>-123.14416585204783</v>
      </c>
      <c r="AW39">
        <v>36</v>
      </c>
      <c r="AX39">
        <f>IF(Z39&gt;0, (R39*SUMPRODUCT(K39:$K$98, X39:$X$98)-K39*$AZ$3)/Z39, 0)</f>
        <v>1140.0963478223107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1000000</v>
      </c>
      <c r="S40">
        <f t="shared" si="32"/>
        <v>1175.4581800544358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714.68555674649826</v>
      </c>
      <c r="AC40">
        <f t="shared" si="33"/>
        <v>726.00980672805736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-2955.6896607190988</v>
      </c>
      <c r="AI40">
        <f t="shared" si="38"/>
        <v>-2971.1306568142222</v>
      </c>
      <c r="AJ40">
        <f t="shared" si="39"/>
        <v>-11.324249981559092</v>
      </c>
      <c r="AK40">
        <f t="shared" si="30"/>
        <v>50.027988972254882</v>
      </c>
      <c r="AL40">
        <f t="shared" si="40"/>
        <v>-2932.4269178235268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-114.15273871895236</v>
      </c>
      <c r="AR40">
        <f t="shared" si="45"/>
        <v>-114.74909090579804</v>
      </c>
      <c r="AS40">
        <f t="shared" si="46"/>
        <v>-0.43735787505462015</v>
      </c>
      <c r="AT40">
        <f t="shared" si="47"/>
        <v>1.9321487061652596</v>
      </c>
      <c r="AU40">
        <f t="shared" si="48"/>
        <v>-113.25430007468742</v>
      </c>
      <c r="AW40">
        <v>37</v>
      </c>
      <c r="AX40">
        <f>IF(Z40&gt;0, (R40*SUMPRODUCT(K40:$K$98, X40:$X$98)-K40*$AZ$3)/Z40, 0)</f>
        <v>1175.4581800544358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1000000</v>
      </c>
      <c r="S41">
        <f t="shared" si="32"/>
        <v>1204.0081250843898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726.00980672805736</v>
      </c>
      <c r="AC41">
        <f t="shared" si="33"/>
        <v>732.52415845328005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-3058.7816509040999</v>
      </c>
      <c r="AI41">
        <f t="shared" si="38"/>
        <v>-3073.9917674969997</v>
      </c>
      <c r="AJ41">
        <f t="shared" si="39"/>
        <v>-6.5143517252226957</v>
      </c>
      <c r="AK41">
        <f t="shared" ref="AK41:AK72" si="61">G41*SUM(AB41:AB41, AE41:AF41)</f>
        <v>50.82068647096402</v>
      </c>
      <c r="AL41">
        <f t="shared" si="40"/>
        <v>-3029.6854327512583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-105.47704556861093</v>
      </c>
      <c r="AR41">
        <f t="shared" si="45"/>
        <v>-106.00154137905852</v>
      </c>
      <c r="AS41">
        <f t="shared" si="46"/>
        <v>-0.22463668616822632</v>
      </c>
      <c r="AT41">
        <f t="shared" si="47"/>
        <v>1.7524676405527526</v>
      </c>
      <c r="AU41">
        <f t="shared" si="48"/>
        <v>-104.473710424674</v>
      </c>
      <c r="AW41">
        <v>38</v>
      </c>
      <c r="AX41">
        <f>IF(Z41&gt;0, (R41*SUMPRODUCT(K41:$K$98, X41:$X$98)-K41*$AZ$3)/Z41, 0)</f>
        <v>1204.0081250843898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1000000</v>
      </c>
      <c r="S42">
        <f t="shared" si="32"/>
        <v>1226.3710231626694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732.52415845328005</v>
      </c>
      <c r="AC42">
        <f t="shared" si="33"/>
        <v>734.78558649553952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-3166.2236550355624</v>
      </c>
      <c r="AI42">
        <f t="shared" si="38"/>
        <v>-3181.2025148711573</v>
      </c>
      <c r="AJ42">
        <f t="shared" si="39"/>
        <v>-2.2614280422594675</v>
      </c>
      <c r="AK42">
        <f t="shared" si="61"/>
        <v>51.27669109172961</v>
      </c>
      <c r="AL42">
        <f t="shared" si="40"/>
        <v>-3132.1872518216874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-97.483933981375628</v>
      </c>
      <c r="AR42">
        <f t="shared" si="45"/>
        <v>-97.945113715475316</v>
      </c>
      <c r="AS42">
        <f t="shared" si="46"/>
        <v>-6.9626446516071333E-2</v>
      </c>
      <c r="AT42">
        <f t="shared" si="47"/>
        <v>1.578743043379043</v>
      </c>
      <c r="AU42">
        <f t="shared" si="48"/>
        <v>-96.435997118612349</v>
      </c>
      <c r="AW42">
        <v>39</v>
      </c>
      <c r="AX42">
        <f>IF(Z42&gt;0, (R42*SUMPRODUCT(K42:$K$98, X42:$X$98)-K42*$AZ$3)/Z42, 0)</f>
        <v>1226.3710231626694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1000000</v>
      </c>
      <c r="S43">
        <f t="shared" si="32"/>
        <v>1243.4748204299956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734.78558649553952</v>
      </c>
      <c r="AC43">
        <f t="shared" si="33"/>
        <v>733.49671823815549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-3286.2342280436778</v>
      </c>
      <c r="AI43">
        <f t="shared" si="38"/>
        <v>-3300.9811434252156</v>
      </c>
      <c r="AJ43">
        <f t="shared" si="39"/>
        <v>1.2888682573840242</v>
      </c>
      <c r="AK43">
        <f t="shared" si="61"/>
        <v>51.434991054687771</v>
      </c>
      <c r="AL43">
        <f t="shared" si="40"/>
        <v>-3248.2572841131441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-90.338307509047809</v>
      </c>
      <c r="AR43">
        <f t="shared" si="45"/>
        <v>-90.743698994894615</v>
      </c>
      <c r="AS43">
        <f t="shared" si="46"/>
        <v>3.5430881944018569E-2</v>
      </c>
      <c r="AT43">
        <f t="shared" si="47"/>
        <v>1.4139436559242571</v>
      </c>
      <c r="AU43">
        <f t="shared" si="48"/>
        <v>-89.294324457026349</v>
      </c>
      <c r="AW43">
        <v>40</v>
      </c>
      <c r="AX43">
        <f>IF(Z43&gt;0, (R43*SUMPRODUCT(K43:$K$98, X43:$X$98)-K43*$AZ$3)/Z43, 0)</f>
        <v>1243.4748204299956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1000000</v>
      </c>
      <c r="S44">
        <f t="shared" si="32"/>
        <v>1255.7823277236212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733.49671823815549</v>
      </c>
      <c r="AC44">
        <f t="shared" si="33"/>
        <v>729.04686226838589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-3425.9125404400802</v>
      </c>
      <c r="AI44">
        <f t="shared" si="38"/>
        <v>-3440.4263388542913</v>
      </c>
      <c r="AJ44">
        <f t="shared" si="39"/>
        <v>4.449855969769601</v>
      </c>
      <c r="AK44">
        <f t="shared" si="61"/>
        <v>51.344770276670893</v>
      </c>
      <c r="AL44">
        <f t="shared" si="40"/>
        <v>-3384.6317126078511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-84.087547125336641</v>
      </c>
      <c r="AR44">
        <f t="shared" si="45"/>
        <v>-84.443782053612381</v>
      </c>
      <c r="AS44">
        <f t="shared" si="46"/>
        <v>0.10921979739473923</v>
      </c>
      <c r="AT44">
        <f t="shared" si="47"/>
        <v>1.2602352626680142</v>
      </c>
      <c r="AU44">
        <f t="shared" si="48"/>
        <v>-83.074326993549633</v>
      </c>
      <c r="AW44">
        <v>41</v>
      </c>
      <c r="AX44">
        <f>IF(Z44&gt;0, (R44*SUMPRODUCT(K44:$K$98, X44:$X$98)-K44*$AZ$3)/Z44, 0)</f>
        <v>1255.7823277236212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1000000</v>
      </c>
      <c r="S45">
        <f t="shared" si="32"/>
        <v>1263.4435054967773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729.04686226838589</v>
      </c>
      <c r="AC45">
        <f t="shared" si="33"/>
        <v>721.64543258883339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-3572.9302607549071</v>
      </c>
      <c r="AI45">
        <f t="shared" si="38"/>
        <v>-3587.2095979284572</v>
      </c>
      <c r="AJ45">
        <f t="shared" si="39"/>
        <v>7.401429679552507</v>
      </c>
      <c r="AK45">
        <f t="shared" si="61"/>
        <v>51.033280358787017</v>
      </c>
      <c r="AL45">
        <f t="shared" si="40"/>
        <v>-3528.7748878901175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-78.300030109375172</v>
      </c>
      <c r="AR45">
        <f t="shared" si="45"/>
        <v>-78.612958839866167</v>
      </c>
      <c r="AS45">
        <f t="shared" si="46"/>
        <v>0.16220080563199624</v>
      </c>
      <c r="AT45">
        <f t="shared" si="47"/>
        <v>1.1183838186164128</v>
      </c>
      <c r="AU45">
        <f t="shared" si="48"/>
        <v>-77.332374215617762</v>
      </c>
      <c r="AW45">
        <v>42</v>
      </c>
      <c r="AX45">
        <f>IF(Z45&gt;0, (R45*SUMPRODUCT(K45:$K$98, X45:$X$98)-K45*$AZ$3)/Z45, 0)</f>
        <v>1263.4435054967773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1000000</v>
      </c>
      <c r="S46">
        <f t="shared" si="32"/>
        <v>1267.1685372325019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721.64543258883339</v>
      </c>
      <c r="AC46">
        <f t="shared" si="33"/>
        <v>711.81515019890855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-3724.9907152479377</v>
      </c>
      <c r="AI46">
        <f t="shared" si="38"/>
        <v>-3739.0341342818715</v>
      </c>
      <c r="AJ46">
        <f t="shared" si="39"/>
        <v>9.8302823899248324</v>
      </c>
      <c r="AK46">
        <f t="shared" si="61"/>
        <v>50.515180281218342</v>
      </c>
      <c r="AL46">
        <f t="shared" si="40"/>
        <v>-3678.6886716107283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-72.886074662963338</v>
      </c>
      <c r="AR46">
        <f t="shared" si="45"/>
        <v>-73.160859156798637</v>
      </c>
      <c r="AS46">
        <f t="shared" si="46"/>
        <v>0.19234697506685866</v>
      </c>
      <c r="AT46">
        <f t="shared" si="47"/>
        <v>0.9884194305555114</v>
      </c>
      <c r="AU46">
        <f t="shared" si="48"/>
        <v>-71.980092751176272</v>
      </c>
      <c r="AW46">
        <v>43</v>
      </c>
      <c r="AX46">
        <f>IF(Z46&gt;0, (R46*SUMPRODUCT(K46:$K$98, X46:$X$98)-K46*$AZ$3)/Z46, 0)</f>
        <v>1267.1685372325019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1000000</v>
      </c>
      <c r="S47">
        <f t="shared" si="32"/>
        <v>1267.7169031497433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711.81515019890855</v>
      </c>
      <c r="AC47">
        <f t="shared" si="33"/>
        <v>700.06277885688291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-3896.1196693132888</v>
      </c>
      <c r="AI47">
        <f t="shared" si="38"/>
        <v>-3909.9252511651503</v>
      </c>
      <c r="AJ47">
        <f t="shared" si="39"/>
        <v>11.75237134202564</v>
      </c>
      <c r="AK47">
        <f t="shared" si="61"/>
        <v>49.827060513923605</v>
      </c>
      <c r="AL47">
        <f t="shared" si="40"/>
        <v>-3848.345819309201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-68.066533301054676</v>
      </c>
      <c r="AR47">
        <f t="shared" si="45"/>
        <v>-68.307721502808704</v>
      </c>
      <c r="AS47">
        <f t="shared" si="46"/>
        <v>0.20531791711093486</v>
      </c>
      <c r="AT47">
        <f t="shared" si="47"/>
        <v>0.87049566276859935</v>
      </c>
      <c r="AU47">
        <f t="shared" si="48"/>
        <v>-67.231907922929167</v>
      </c>
      <c r="AW47">
        <v>44</v>
      </c>
      <c r="AX47">
        <f>IF(Z47&gt;0, (R47*SUMPRODUCT(K47:$K$98, X47:$X$98)-K47*$AZ$3)/Z47, 0)</f>
        <v>1267.7169031497433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1000000</v>
      </c>
      <c r="S48">
        <f t="shared" si="32"/>
        <v>1265.3208942622155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700.06277885688291</v>
      </c>
      <c r="AC48">
        <f t="shared" si="33"/>
        <v>686.57990923523653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-4087.7703851061997</v>
      </c>
      <c r="AI48">
        <f t="shared" si="38"/>
        <v>-4101.3357168799148</v>
      </c>
      <c r="AJ48">
        <f t="shared" si="39"/>
        <v>13.482869621646387</v>
      </c>
      <c r="AK48">
        <f t="shared" si="61"/>
        <v>49.004394519981808</v>
      </c>
      <c r="AL48">
        <f t="shared" si="40"/>
        <v>-4038.8484527382866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-63.763157472049237</v>
      </c>
      <c r="AR48">
        <f t="shared" si="45"/>
        <v>-63.974756535734294</v>
      </c>
      <c r="AS48">
        <f t="shared" si="46"/>
        <v>0.21031277637132065</v>
      </c>
      <c r="AT48">
        <f t="shared" si="47"/>
        <v>0.7643959005096731</v>
      </c>
      <c r="AU48">
        <f t="shared" si="48"/>
        <v>-63.0000478588533</v>
      </c>
      <c r="AW48">
        <v>45</v>
      </c>
      <c r="AX48">
        <f>IF(Z48&gt;0, (R48*SUMPRODUCT(K48:$K$98, X48:$X$98)-K48*$AZ$3)/Z48, 0)</f>
        <v>1265.3208942622155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1000000</v>
      </c>
      <c r="S49">
        <f t="shared" si="32"/>
        <v>1260.2300190638759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686.57990923523653</v>
      </c>
      <c r="AC49">
        <f t="shared" si="33"/>
        <v>671.55216576265934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-4306.508827116877</v>
      </c>
      <c r="AI49">
        <f t="shared" si="38"/>
        <v>-4319.8308428521768</v>
      </c>
      <c r="AJ49">
        <f t="shared" si="39"/>
        <v>15.027743472577185</v>
      </c>
      <c r="AK49">
        <f t="shared" si="61"/>
        <v>48.060593646466565</v>
      </c>
      <c r="AL49">
        <f t="shared" si="40"/>
        <v>-4256.7425057331338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-59.977815058405845</v>
      </c>
      <c r="AR49">
        <f t="shared" si="45"/>
        <v>-60.163354071108138</v>
      </c>
      <c r="AS49">
        <f t="shared" si="46"/>
        <v>0.20929510536887105</v>
      </c>
      <c r="AT49">
        <f t="shared" si="47"/>
        <v>0.66935179121757193</v>
      </c>
      <c r="AU49">
        <f t="shared" si="48"/>
        <v>-59.284707174521706</v>
      </c>
      <c r="AW49">
        <v>46</v>
      </c>
      <c r="AX49">
        <f>IF(Z49&gt;0, (R49*SUMPRODUCT(K49:$K$98, X49:$X$98)-K49*$AZ$3)/Z49, 0)</f>
        <v>1260.2300190638759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1000000</v>
      </c>
      <c r="S50">
        <f t="shared" si="32"/>
        <v>1252.5726083186207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671.55216576265934</v>
      </c>
      <c r="AC50">
        <f t="shared" si="33"/>
        <v>655.08811320378186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-4557.6997806875061</v>
      </c>
      <c r="AI50">
        <f t="shared" si="38"/>
        <v>-4570.7746337709359</v>
      </c>
      <c r="AJ50">
        <f t="shared" si="39"/>
        <v>16.464052558877484</v>
      </c>
      <c r="AK50">
        <f t="shared" si="61"/>
        <v>47.008651603386156</v>
      </c>
      <c r="AL50">
        <f t="shared" si="40"/>
        <v>-4507.3019296086723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-56.675190788396073</v>
      </c>
      <c r="AR50">
        <f t="shared" si="45"/>
        <v>-56.837777143068571</v>
      </c>
      <c r="AS50">
        <f t="shared" si="46"/>
        <v>0.20473119442365026</v>
      </c>
      <c r="AT50">
        <f t="shared" si="47"/>
        <v>0.58455458378727754</v>
      </c>
      <c r="AU50">
        <f t="shared" si="48"/>
        <v>-56.048491364857639</v>
      </c>
      <c r="AW50">
        <v>47</v>
      </c>
      <c r="AX50">
        <f>IF(Z50&gt;0, (R50*SUMPRODUCT(K50:$K$98, X50:$X$98)-K50*$AZ$3)/Z50, 0)</f>
        <v>1252.5726083186207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1000000</v>
      </c>
      <c r="S51">
        <f t="shared" si="32"/>
        <v>1242.4256660981619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655.08811320378186</v>
      </c>
      <c r="AC51">
        <f t="shared" si="33"/>
        <v>637.26449607567997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-4844.5656916732187</v>
      </c>
      <c r="AI51">
        <f t="shared" si="38"/>
        <v>-4857.3886820835223</v>
      </c>
      <c r="AJ51">
        <f t="shared" si="39"/>
        <v>17.823617128101887</v>
      </c>
      <c r="AK51">
        <f t="shared" si="61"/>
        <v>45.856167924264732</v>
      </c>
      <c r="AL51">
        <f t="shared" si="40"/>
        <v>-4793.7088970311561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-53.787839824128937</v>
      </c>
      <c r="AR51">
        <f t="shared" si="45"/>
        <v>-53.930209852352775</v>
      </c>
      <c r="AS51">
        <f t="shared" si="46"/>
        <v>0.19789056939009761</v>
      </c>
      <c r="AT51">
        <f t="shared" si="47"/>
        <v>0.50912803587287681</v>
      </c>
      <c r="AU51">
        <f t="shared" si="48"/>
        <v>-53.223191247089801</v>
      </c>
      <c r="AW51">
        <v>48</v>
      </c>
      <c r="AX51">
        <f>IF(Z51&gt;0, (R51*SUMPRODUCT(K51:$K$98, X51:$X$98)-K51*$AZ$3)/Z51, 0)</f>
        <v>1242.4256660981619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1000000</v>
      </c>
      <c r="S52">
        <f t="shared" si="32"/>
        <v>1229.9243199112543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637.26449607567997</v>
      </c>
      <c r="AC52">
        <f t="shared" si="33"/>
        <v>618.16556130538424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-5185.8686525388857</v>
      </c>
      <c r="AI52">
        <f t="shared" si="38"/>
        <v>-5198.4337663287733</v>
      </c>
      <c r="AJ52">
        <f t="shared" si="39"/>
        <v>19.098934770295728</v>
      </c>
      <c r="AK52">
        <f t="shared" si="61"/>
        <v>44.608514725297603</v>
      </c>
      <c r="AL52">
        <f t="shared" si="40"/>
        <v>-5134.7263168331792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-51.408240952030233</v>
      </c>
      <c r="AR52">
        <f t="shared" si="45"/>
        <v>-51.532800681668576</v>
      </c>
      <c r="AS52">
        <f t="shared" si="46"/>
        <v>0.18933041046417221</v>
      </c>
      <c r="AT52">
        <f t="shared" si="47"/>
        <v>0.44221044287104455</v>
      </c>
      <c r="AU52">
        <f t="shared" si="48"/>
        <v>-50.901259828333352</v>
      </c>
      <c r="AW52">
        <v>49</v>
      </c>
      <c r="AX52">
        <f>IF(Z52&gt;0, (R52*SUMPRODUCT(K52:$K$98, X52:$X$98)-K52*$AZ$3)/Z52, 0)</f>
        <v>1229.9243199112543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1000000</v>
      </c>
      <c r="S53">
        <f t="shared" si="32"/>
        <v>1214.8810774849946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618.16556130538424</v>
      </c>
      <c r="AC53">
        <f t="shared" si="33"/>
        <v>597.72955700856232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-5571.8660173147791</v>
      </c>
      <c r="AI53">
        <f t="shared" si="38"/>
        <v>-5584.1661833163344</v>
      </c>
      <c r="AJ53">
        <f t="shared" si="39"/>
        <v>20.43600429682192</v>
      </c>
      <c r="AK53">
        <f t="shared" si="61"/>
        <v>43.271589291376898</v>
      </c>
      <c r="AL53">
        <f t="shared" si="40"/>
        <v>-5520.4585897281358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-49.316684636249867</v>
      </c>
      <c r="AR53">
        <f t="shared" si="45"/>
        <v>-49.425553623010707</v>
      </c>
      <c r="AS53">
        <f t="shared" si="46"/>
        <v>0.18087943536322057</v>
      </c>
      <c r="AT53">
        <f t="shared" si="47"/>
        <v>0.38299760190942178</v>
      </c>
      <c r="AU53">
        <f t="shared" si="48"/>
        <v>-48.861676585738067</v>
      </c>
      <c r="AW53">
        <v>50</v>
      </c>
      <c r="AX53">
        <f>IF(Z53&gt;0, (R53*SUMPRODUCT(K53:$K$98, X53:$X$98)-K53*$AZ$3)/Z53, 0)</f>
        <v>1214.8810774849946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1000000</v>
      </c>
      <c r="S54">
        <f t="shared" si="32"/>
        <v>1197.4438168158292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597.72955700856232</v>
      </c>
      <c r="AC54">
        <f t="shared" si="33"/>
        <v>576.06665510017694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-6006.2532236684474</v>
      </c>
      <c r="AI54">
        <f t="shared" si="38"/>
        <v>-6018.2802316793959</v>
      </c>
      <c r="AJ54">
        <f t="shared" si="39"/>
        <v>21.662901908385379</v>
      </c>
      <c r="AK54">
        <f t="shared" si="61"/>
        <v>41.841068990599368</v>
      </c>
      <c r="AL54">
        <f t="shared" si="40"/>
        <v>-5954.7762607804107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-47.465583464420874</v>
      </c>
      <c r="AR54">
        <f t="shared" si="45"/>
        <v>-47.560629232774652</v>
      </c>
      <c r="AS54">
        <f t="shared" si="46"/>
        <v>0.17119529269297232</v>
      </c>
      <c r="AT54">
        <f t="shared" si="47"/>
        <v>0.3306571798517825</v>
      </c>
      <c r="AU54">
        <f t="shared" si="48"/>
        <v>-47.05877676022989</v>
      </c>
      <c r="AW54">
        <v>51</v>
      </c>
      <c r="AX54">
        <f>IF(Z54&gt;0, (R54*SUMPRODUCT(K54:$K$98, X54:$X$98)-K54*$AZ$3)/Z54, 0)</f>
        <v>1197.4438168158292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1000000</v>
      </c>
      <c r="S55">
        <f t="shared" si="32"/>
        <v>1177.7840615338564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576.06665510017694</v>
      </c>
      <c r="AC55">
        <f t="shared" si="33"/>
        <v>553.29194907134956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-6495.8404266287162</v>
      </c>
      <c r="AI55">
        <f t="shared" si="38"/>
        <v>-6507.5847685488889</v>
      </c>
      <c r="AJ55">
        <f t="shared" si="39"/>
        <v>22.774706028827381</v>
      </c>
      <c r="AK55">
        <f t="shared" si="61"/>
        <v>40.324665857012391</v>
      </c>
      <c r="AL55">
        <f t="shared" si="40"/>
        <v>-6444.485396663049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-45.834501331327566</v>
      </c>
      <c r="AR55">
        <f t="shared" si="45"/>
        <v>-45.917369139035564</v>
      </c>
      <c r="AS55">
        <f t="shared" si="46"/>
        <v>0.16069780432408812</v>
      </c>
      <c r="AT55">
        <f t="shared" si="47"/>
        <v>0.28452991907435216</v>
      </c>
      <c r="AU55">
        <f t="shared" si="48"/>
        <v>-45.472141415637125</v>
      </c>
      <c r="AW55">
        <v>52</v>
      </c>
      <c r="AX55">
        <f>IF(Z55&gt;0, (R55*SUMPRODUCT(K55:$K$98, X55:$X$98)-K55*$AZ$3)/Z55, 0)</f>
        <v>1177.7840615338564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1000000</v>
      </c>
      <c r="S56">
        <f t="shared" si="32"/>
        <v>1155.9876279199821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553.29194907134956</v>
      </c>
      <c r="AC56">
        <f t="shared" si="33"/>
        <v>529.50287402180174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-7023.5688603142462</v>
      </c>
      <c r="AI56">
        <f t="shared" si="38"/>
        <v>-7035.0201695937094</v>
      </c>
      <c r="AJ56">
        <f t="shared" si="39"/>
        <v>23.789075049547819</v>
      </c>
      <c r="AK56">
        <f t="shared" si="61"/>
        <v>38.730436434994473</v>
      </c>
      <c r="AL56">
        <f t="shared" si="40"/>
        <v>-6972.5006581091666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-44.248340247623588</v>
      </c>
      <c r="AR56">
        <f t="shared" si="45"/>
        <v>-44.320483262002149</v>
      </c>
      <c r="AS56">
        <f t="shared" si="46"/>
        <v>0.14987068652752536</v>
      </c>
      <c r="AT56">
        <f t="shared" si="47"/>
        <v>0.24400095783184458</v>
      </c>
      <c r="AU56">
        <f t="shared" si="48"/>
        <v>-43.926611617642777</v>
      </c>
      <c r="AW56">
        <v>53</v>
      </c>
      <c r="AX56">
        <f>IF(Z56&gt;0, (R56*SUMPRODUCT(K56:$K$98, X56:$X$98)-K56*$AZ$3)/Z56, 0)</f>
        <v>1155.9876279199821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1000000</v>
      </c>
      <c r="S57">
        <f t="shared" si="32"/>
        <v>1132.4391397120446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529.50287402180174</v>
      </c>
      <c r="AC57">
        <f t="shared" si="33"/>
        <v>504.93795009719577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-7586.5611055002191</v>
      </c>
      <c r="AI57">
        <f t="shared" si="38"/>
        <v>-7597.7082376592507</v>
      </c>
      <c r="AJ57">
        <f t="shared" si="39"/>
        <v>24.564923924605978</v>
      </c>
      <c r="AK57">
        <f t="shared" si="61"/>
        <v>37.065201181526128</v>
      </c>
      <c r="AL57">
        <f t="shared" si="40"/>
        <v>-7536.0781125531184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-42.674267753467284</v>
      </c>
      <c r="AR57">
        <f t="shared" si="45"/>
        <v>-42.736970168411645</v>
      </c>
      <c r="AS57">
        <f t="shared" si="46"/>
        <v>0.13817724873291864</v>
      </c>
      <c r="AT57">
        <f t="shared" si="47"/>
        <v>0.20849108015617659</v>
      </c>
      <c r="AU57">
        <f t="shared" si="48"/>
        <v>-42.39030183952255</v>
      </c>
      <c r="AW57">
        <v>54</v>
      </c>
      <c r="AX57">
        <f>IF(Z57&gt;0, (R57*SUMPRODUCT(K57:$K$98, X57:$X$98)-K57*$AZ$3)/Z57, 0)</f>
        <v>1132.4391397120446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1000000</v>
      </c>
      <c r="S58">
        <f t="shared" si="32"/>
        <v>1107.5134693953946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504.93795009719577</v>
      </c>
      <c r="AC58">
        <f t="shared" si="33"/>
        <v>479.83816120356573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-8169.2547244417883</v>
      </c>
      <c r="AI58">
        <f t="shared" si="38"/>
        <v>-8180.0861539111183</v>
      </c>
      <c r="AJ58">
        <f t="shared" si="39"/>
        <v>25.099788893630034</v>
      </c>
      <c r="AK58">
        <f t="shared" si="61"/>
        <v>35.345656506803707</v>
      </c>
      <c r="AL58">
        <f t="shared" si="40"/>
        <v>-8119.6407085106848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-41.028489933097539</v>
      </c>
      <c r="AR58">
        <f t="shared" si="45"/>
        <v>-41.082888676916099</v>
      </c>
      <c r="AS58">
        <f t="shared" si="46"/>
        <v>0.12605879859077851</v>
      </c>
      <c r="AT58">
        <f t="shared" si="47"/>
        <v>0.17751667209363597</v>
      </c>
      <c r="AU58">
        <f t="shared" si="48"/>
        <v>-40.779313206231684</v>
      </c>
      <c r="AW58">
        <v>55</v>
      </c>
      <c r="AX58">
        <f>IF(Z58&gt;0, (R58*SUMPRODUCT(K58:$K$98, X58:$X$98)-K58*$AZ$3)/Z58, 0)</f>
        <v>1107.5134693953946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1000000</v>
      </c>
      <c r="S59">
        <f t="shared" si="32"/>
        <v>1081.7622209523106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479.83816120356573</v>
      </c>
      <c r="AC59">
        <f t="shared" si="33"/>
        <v>454.50117025246561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-8775.741135489403</v>
      </c>
      <c r="AI59">
        <f t="shared" si="38"/>
        <v>-8786.2448571356526</v>
      </c>
      <c r="AJ59">
        <f t="shared" si="39"/>
        <v>25.33699095110012</v>
      </c>
      <c r="AK59">
        <f t="shared" si="61"/>
        <v>33.588671284249607</v>
      </c>
      <c r="AL59">
        <f t="shared" si="40"/>
        <v>-8727.319194900303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-39.352187275205004</v>
      </c>
      <c r="AR59">
        <f t="shared" si="45"/>
        <v>-39.399288074434175</v>
      </c>
      <c r="AS59">
        <f t="shared" si="46"/>
        <v>0.11361616044777083</v>
      </c>
      <c r="AT59">
        <f t="shared" si="47"/>
        <v>0.15061835374310845</v>
      </c>
      <c r="AU59">
        <f t="shared" si="48"/>
        <v>-39.1350535602433</v>
      </c>
      <c r="AW59">
        <v>56</v>
      </c>
      <c r="AX59">
        <f>IF(Z59&gt;0, (R59*SUMPRODUCT(K59:$K$98, X59:$X$98)-K59*$AZ$3)/Z59, 0)</f>
        <v>1081.7622209523106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1000000</v>
      </c>
      <c r="S60">
        <f t="shared" si="32"/>
        <v>1055.6815022780772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454.50117025246561</v>
      </c>
      <c r="AC60">
        <f t="shared" si="33"/>
        <v>429.15924992547258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-9423.9617490537421</v>
      </c>
      <c r="AI60">
        <f t="shared" si="38"/>
        <v>-9434.1248344398027</v>
      </c>
      <c r="AJ60">
        <f t="shared" si="39"/>
        <v>25.341920326993034</v>
      </c>
      <c r="AK60">
        <f t="shared" si="61"/>
        <v>31.815081917672597</v>
      </c>
      <c r="AL60">
        <f t="shared" si="40"/>
        <v>-9376.9678321951378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-37.731195362620845</v>
      </c>
      <c r="AR60">
        <f t="shared" si="45"/>
        <v>-37.771885824912559</v>
      </c>
      <c r="AS60">
        <f t="shared" si="46"/>
        <v>0.10146273639297786</v>
      </c>
      <c r="AT60">
        <f t="shared" si="47"/>
        <v>0.12737966295693259</v>
      </c>
      <c r="AU60">
        <f t="shared" si="48"/>
        <v>-37.543043425562651</v>
      </c>
      <c r="AW60">
        <v>57</v>
      </c>
      <c r="AX60">
        <f>IF(Z60&gt;0, (R60*SUMPRODUCT(K60:$K$98, X60:$X$98)-K60*$AZ$3)/Z60, 0)</f>
        <v>1055.6815022780772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1000000</v>
      </c>
      <c r="S61">
        <f t="shared" si="32"/>
        <v>1029.5432317295463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429.15924992547258</v>
      </c>
      <c r="AC61">
        <f t="shared" si="33"/>
        <v>403.93722148089802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-10112.130115075373</v>
      </c>
      <c r="AI61">
        <f t="shared" si="38"/>
        <v>-10121.938766354697</v>
      </c>
      <c r="AJ61">
        <f t="shared" si="39"/>
        <v>25.222028444574562</v>
      </c>
      <c r="AK61">
        <f t="shared" si="61"/>
        <v>30.041147494783083</v>
      </c>
      <c r="AL61">
        <f t="shared" si="40"/>
        <v>-10066.67559041534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-36.148616142407739</v>
      </c>
      <c r="AR61">
        <f t="shared" si="45"/>
        <v>-36.18367988920847</v>
      </c>
      <c r="AS61">
        <f t="shared" si="46"/>
        <v>9.0163142107573577E-2</v>
      </c>
      <c r="AT61">
        <f t="shared" si="47"/>
        <v>0.10739042090127153</v>
      </c>
      <c r="AU61">
        <f t="shared" si="48"/>
        <v>-35.986126326199624</v>
      </c>
      <c r="AW61">
        <v>58</v>
      </c>
      <c r="AX61">
        <f>IF(Z61&gt;0, (R61*SUMPRODUCT(K61:$K$98, X61:$X$98)-K61*$AZ$3)/Z61, 0)</f>
        <v>1029.5432317295463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1000000</v>
      </c>
      <c r="S62">
        <f t="shared" si="32"/>
        <v>1003.645237267415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403.93722148089802</v>
      </c>
      <c r="AC62">
        <f t="shared" si="33"/>
        <v>378.95750437246056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-10841.459100970193</v>
      </c>
      <c r="AI62">
        <f t="shared" si="38"/>
        <v>-10850.898629259198</v>
      </c>
      <c r="AJ62">
        <f t="shared" si="39"/>
        <v>24.979717108437455</v>
      </c>
      <c r="AK62">
        <f t="shared" si="61"/>
        <v>28.275605503662863</v>
      </c>
      <c r="AL62">
        <f t="shared" si="40"/>
        <v>-10797.643306647098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-34.603397373531458</v>
      </c>
      <c r="AR62">
        <f t="shared" si="45"/>
        <v>-34.633526136215615</v>
      </c>
      <c r="AS62">
        <f t="shared" si="46"/>
        <v>7.9729404440063836E-2</v>
      </c>
      <c r="AT62">
        <f t="shared" si="47"/>
        <v>9.0249107994411937E-2</v>
      </c>
      <c r="AU62">
        <f t="shared" si="48"/>
        <v>-34.463547623781139</v>
      </c>
      <c r="AW62">
        <v>59</v>
      </c>
      <c r="AX62">
        <f>IF(Z62&gt;0, (R62*SUMPRODUCT(K62:$K$98, X62:$X$98)-K62*$AZ$3)/Z62, 0)</f>
        <v>1003.645237267415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1000000</v>
      </c>
      <c r="S63">
        <f t="shared" si="32"/>
        <v>978.13343726010817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378.95750437246056</v>
      </c>
      <c r="AC63">
        <f t="shared" si="33"/>
        <v>354.32633827925952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-11557.875487209256</v>
      </c>
      <c r="AI63">
        <f t="shared" si="38"/>
        <v>-11566.93167332819</v>
      </c>
      <c r="AJ63">
        <f t="shared" si="39"/>
        <v>24.631166093201045</v>
      </c>
      <c r="AK63">
        <f t="shared" si="61"/>
        <v>26.527025306072243</v>
      </c>
      <c r="AL63">
        <f t="shared" si="40"/>
        <v>-11515.773481928918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-32.937527345662708</v>
      </c>
      <c r="AR63">
        <f t="shared" si="45"/>
        <v>-32.963335581637388</v>
      </c>
      <c r="AS63">
        <f t="shared" si="46"/>
        <v>7.0193670770047567E-2</v>
      </c>
      <c r="AT63">
        <f t="shared" si="47"/>
        <v>7.5596472931792391E-2</v>
      </c>
      <c r="AU63">
        <f t="shared" si="48"/>
        <v>-32.81754543793555</v>
      </c>
      <c r="AW63">
        <v>60</v>
      </c>
      <c r="AX63">
        <f>IF(Z63&gt;0, (R63*SUMPRODUCT(K63:$K$98, X63:$X$98)-K63*$AZ$3)/Z63, 0)</f>
        <v>978.13343726010817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1000000</v>
      </c>
      <c r="S64">
        <f t="shared" si="32"/>
        <v>953.47483800655255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354.32633827925952</v>
      </c>
      <c r="AC64">
        <f t="shared" si="33"/>
        <v>330.29258886246322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-12215.630811156301</v>
      </c>
      <c r="AI64">
        <f t="shared" si="38"/>
        <v>-12224.291044643769</v>
      </c>
      <c r="AJ64">
        <f t="shared" si="39"/>
        <v>24.033749416796297</v>
      </c>
      <c r="AK64">
        <f t="shared" si="61"/>
        <v>24.802843679548168</v>
      </c>
      <c r="AL64">
        <f t="shared" si="40"/>
        <v>-12175.454451547424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-31.082136091985497</v>
      </c>
      <c r="AR64">
        <f t="shared" si="45"/>
        <v>-31.104171675739387</v>
      </c>
      <c r="AS64">
        <f t="shared" si="46"/>
        <v>6.1152819835656812E-2</v>
      </c>
      <c r="AT64">
        <f t="shared" si="47"/>
        <v>6.3109746408829506E-2</v>
      </c>
      <c r="AU64">
        <f t="shared" si="48"/>
        <v>-30.979909109494901</v>
      </c>
      <c r="AW64">
        <v>61</v>
      </c>
      <c r="AX64">
        <f>IF(Z64&gt;0, (R64*SUMPRODUCT(K64:$K$98, X64:$X$98)-K64*$AZ$3)/Z64, 0)</f>
        <v>953.47483800655255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1000000</v>
      </c>
      <c r="S65">
        <f t="shared" si="32"/>
        <v>938.91485086521061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330.29258886246322</v>
      </c>
      <c r="AC65">
        <f t="shared" si="33"/>
        <v>307.16025449267988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-15801.358444839896</v>
      </c>
      <c r="AI65">
        <f t="shared" si="38"/>
        <v>-15809.537042031367</v>
      </c>
      <c r="AJ65">
        <f t="shared" si="39"/>
        <v>23.132334369783337</v>
      </c>
      <c r="AK65">
        <f t="shared" si="61"/>
        <v>23.120481220372426</v>
      </c>
      <c r="AL65">
        <f t="shared" si="40"/>
        <v>-15763.28422644121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-35.89809158193227</v>
      </c>
      <c r="AR65">
        <f t="shared" si="45"/>
        <v>-35.916672011710887</v>
      </c>
      <c r="AS65">
        <f t="shared" si="46"/>
        <v>5.2552865034305951E-2</v>
      </c>
      <c r="AT65">
        <f t="shared" si="47"/>
        <v>5.2525936625297795E-2</v>
      </c>
      <c r="AU65">
        <f t="shared" si="48"/>
        <v>-35.811593210051285</v>
      </c>
      <c r="AW65">
        <v>62</v>
      </c>
      <c r="AX65">
        <f>IF(Z65&gt;0, (R65*SUMPRODUCT(K65:$K$98, X65:$X$98)-K65*$AZ$3)/Z65, 0)</f>
        <v>938.91485086521061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1000000</v>
      </c>
      <c r="S66">
        <f t="shared" si="32"/>
        <v>913.41344662254039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307.16025449267988</v>
      </c>
      <c r="AC66">
        <f t="shared" si="33"/>
        <v>278.36020016271385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-19125.237985245189</v>
      </c>
      <c r="AI66">
        <f t="shared" si="38"/>
        <v>-19132.856665515115</v>
      </c>
      <c r="AJ66">
        <f t="shared" si="39"/>
        <v>28.800054329966031</v>
      </c>
      <c r="AK66">
        <f t="shared" si="61"/>
        <v>21.501217814487593</v>
      </c>
      <c r="AL66">
        <f t="shared" si="40"/>
        <v>-19082.555393370661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-38.794107205428325</v>
      </c>
      <c r="AR66">
        <f t="shared" si="45"/>
        <v>-38.809561125498938</v>
      </c>
      <c r="AS66">
        <f t="shared" si="46"/>
        <v>5.84187447006317E-2</v>
      </c>
      <c r="AT66">
        <f t="shared" si="47"/>
        <v>4.3613603636514613E-2</v>
      </c>
      <c r="AU66">
        <f t="shared" si="48"/>
        <v>-38.707528777161791</v>
      </c>
      <c r="AW66">
        <v>63</v>
      </c>
      <c r="AX66">
        <f>IF(Z66&gt;0, (R66*SUMPRODUCT(K66:$K$98, X66:$X$98)-K66*$AZ$3)/Z66, 0)</f>
        <v>913.41344662254039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1000000</v>
      </c>
      <c r="S67">
        <f t="shared" ref="S67:S98" si="63">AX67</f>
        <v>879.57812319830145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278.36020016271385</v>
      </c>
      <c r="AC67">
        <f t="shared" ref="AC67:AC98" si="64">S67*Z67</f>
        <v>245.90362621796973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-22129.772437707783</v>
      </c>
      <c r="AI67">
        <f t="shared" ref="AI67:AI98" si="69">SUM(AE67:AH67)</f>
        <v>-22136.761686864065</v>
      </c>
      <c r="AJ67">
        <f t="shared" ref="AJ67:AJ98" si="70">AB67-AC67</f>
        <v>32.456573944744122</v>
      </c>
      <c r="AK67">
        <f t="shared" si="61"/>
        <v>19.485214011389971</v>
      </c>
      <c r="AL67">
        <f t="shared" ref="AL67:AL98" si="71">SUM(AI67:AK67)</f>
        <v>-22084.819898907932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-40.079088775004074</v>
      </c>
      <c r="AR67">
        <f t="shared" ref="AR67:AR98" si="76">AI67*$K67</f>
        <v>-40.091746959275682</v>
      </c>
      <c r="AS67">
        <f t="shared" ref="AS67:AS98" si="77">AJ67*$K67</f>
        <v>5.8781892679897106E-2</v>
      </c>
      <c r="AT67">
        <f t="shared" ref="AT67:AT98" si="78">AK67*$K67</f>
        <v>3.528954598881285E-2</v>
      </c>
      <c r="AU67">
        <f t="shared" ref="AU67:AU98" si="79">AL67*$K67</f>
        <v>-39.997675520606975</v>
      </c>
      <c r="AW67">
        <v>64</v>
      </c>
      <c r="AX67">
        <f>IF(Z67&gt;0, (R67*SUMPRODUCT(K67:$K$98, X67:$X$98)-K67*$AZ$3)/Z67, 0)</f>
        <v>879.57812319830145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1000000</v>
      </c>
      <c r="S68">
        <f t="shared" si="63"/>
        <v>838.89805873480111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245.90362621796973</v>
      </c>
      <c r="AC68">
        <f t="shared" si="64"/>
        <v>211.48304928286223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-24678.023093150012</v>
      </c>
      <c r="AI68">
        <f t="shared" si="69"/>
        <v>-24684.325499237402</v>
      </c>
      <c r="AJ68">
        <f t="shared" si="70"/>
        <v>34.420576935107505</v>
      </c>
      <c r="AK68">
        <f t="shared" si="61"/>
        <v>17.213253835257884</v>
      </c>
      <c r="AL68">
        <f t="shared" si="71"/>
        <v>-24632.69166846704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-39.905543906891452</v>
      </c>
      <c r="AR68">
        <f t="shared" si="76"/>
        <v>-39.915735199033861</v>
      </c>
      <c r="AS68">
        <f t="shared" si="77"/>
        <v>5.5659719540733232E-2</v>
      </c>
      <c r="AT68">
        <f t="shared" si="78"/>
        <v>2.7834654911803619E-2</v>
      </c>
      <c r="AU68">
        <f t="shared" si="79"/>
        <v>-39.832240824581326</v>
      </c>
      <c r="AW68">
        <v>65</v>
      </c>
      <c r="AX68">
        <f>IF(Z68&gt;0, (R68*SUMPRODUCT(K68:$K$98, X68:$X$98)-K68*$AZ$3)/Z68, 0)</f>
        <v>838.89805873480111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1000000</v>
      </c>
      <c r="S69">
        <f t="shared" si="63"/>
        <v>790.63336438515398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211.48304928286223</v>
      </c>
      <c r="AC69">
        <f t="shared" si="64"/>
        <v>176.62974809016413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-26172.429566438041</v>
      </c>
      <c r="AI69">
        <f t="shared" si="69"/>
        <v>-26178.014637725399</v>
      </c>
      <c r="AJ69">
        <f t="shared" si="70"/>
        <v>34.853301192698098</v>
      </c>
      <c r="AK69">
        <f t="shared" si="61"/>
        <v>14.803813449800357</v>
      </c>
      <c r="AL69">
        <f t="shared" si="71"/>
        <v>-26128.357523082897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-37.787563093486625</v>
      </c>
      <c r="AR69">
        <f t="shared" si="76"/>
        <v>-37.795626778713746</v>
      </c>
      <c r="AS69">
        <f t="shared" si="77"/>
        <v>5.032094229128202E-2</v>
      </c>
      <c r="AT69">
        <f t="shared" si="78"/>
        <v>2.1373637985671688E-2</v>
      </c>
      <c r="AU69">
        <f t="shared" si="79"/>
        <v>-37.723932198436785</v>
      </c>
      <c r="AW69">
        <v>66</v>
      </c>
      <c r="AX69">
        <f>IF(Z69&gt;0, (R69*SUMPRODUCT(K69:$K$98, X69:$X$98)-K69*$AZ$3)/Z69, 0)</f>
        <v>790.63336438515398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1000000</v>
      </c>
      <c r="S70">
        <f t="shared" si="63"/>
        <v>738.08098203189536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176.62974809016413</v>
      </c>
      <c r="AC70">
        <f t="shared" si="64"/>
        <v>143.35311599149296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-26944.720907440351</v>
      </c>
      <c r="AI70">
        <f t="shared" si="69"/>
        <v>-26949.576509992148</v>
      </c>
      <c r="AJ70">
        <f t="shared" si="70"/>
        <v>33.276632098671172</v>
      </c>
      <c r="AK70">
        <f t="shared" si="61"/>
        <v>12.364082366311489</v>
      </c>
      <c r="AL70">
        <f t="shared" si="71"/>
        <v>-26903.935795527166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-34.734456878621017</v>
      </c>
      <c r="AR70">
        <f t="shared" si="76"/>
        <v>-34.740716238962307</v>
      </c>
      <c r="AS70">
        <f t="shared" si="77"/>
        <v>4.2896927627031449E-2</v>
      </c>
      <c r="AT70">
        <f t="shared" si="78"/>
        <v>1.5938546451144592E-2</v>
      </c>
      <c r="AU70">
        <f t="shared" si="79"/>
        <v>-34.681880764884127</v>
      </c>
      <c r="AW70">
        <v>67</v>
      </c>
      <c r="AX70">
        <f>IF(Z70&gt;0, (R70*SUMPRODUCT(K70:$K$98, X70:$X$98)-K70*$AZ$3)/Z70, 0)</f>
        <v>738.08098203189536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1000000</v>
      </c>
      <c r="S71">
        <f t="shared" si="63"/>
        <v>680.8922847279739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143.35311599149296</v>
      </c>
      <c r="AC71">
        <f t="shared" si="64"/>
        <v>112.64627607252861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-26842.659287379814</v>
      </c>
      <c r="AI71">
        <f t="shared" si="69"/>
        <v>-26846.79526742391</v>
      </c>
      <c r="AJ71">
        <f t="shared" si="70"/>
        <v>30.706839918964349</v>
      </c>
      <c r="AK71">
        <f t="shared" si="61"/>
        <v>10.034718119404507</v>
      </c>
      <c r="AL71">
        <f t="shared" si="71"/>
        <v>-26806.053709385542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-30.895436767155395</v>
      </c>
      <c r="AR71">
        <f t="shared" si="76"/>
        <v>-30.900197208680748</v>
      </c>
      <c r="AS71">
        <f t="shared" si="77"/>
        <v>3.5343041867746755E-2</v>
      </c>
      <c r="AT71">
        <f t="shared" si="78"/>
        <v>1.154978706897535E-2</v>
      </c>
      <c r="AU71">
        <f t="shared" si="79"/>
        <v>-30.853304379744028</v>
      </c>
      <c r="AW71">
        <v>68</v>
      </c>
      <c r="AX71">
        <f>IF(Z71&gt;0, (R71*SUMPRODUCT(K71:$K$98, X71:$X$98)-K71*$AZ$3)/Z71, 0)</f>
        <v>680.8922847279739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1000000</v>
      </c>
      <c r="S72">
        <f t="shared" si="63"/>
        <v>618.84658382975954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112.64627607252861</v>
      </c>
      <c r="AC72">
        <f t="shared" si="64"/>
        <v>85.346925876495234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-25871.911611830077</v>
      </c>
      <c r="AI72">
        <f t="shared" si="69"/>
        <v>-25875.359434283437</v>
      </c>
      <c r="AJ72">
        <f t="shared" si="70"/>
        <v>27.299350196033373</v>
      </c>
      <c r="AK72">
        <f t="shared" si="61"/>
        <v>7.885239325077003</v>
      </c>
      <c r="AL72">
        <f t="shared" si="71"/>
        <v>-25840.174844762325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-26.587609799543134</v>
      </c>
      <c r="AR72">
        <f t="shared" si="76"/>
        <v>-26.591152999575023</v>
      </c>
      <c r="AS72">
        <f t="shared" si="77"/>
        <v>2.8054535810230943E-2</v>
      </c>
      <c r="AT72">
        <f t="shared" si="78"/>
        <v>8.103369766279532E-3</v>
      </c>
      <c r="AU72">
        <f t="shared" si="79"/>
        <v>-26.55499509399851</v>
      </c>
      <c r="AW72">
        <v>69</v>
      </c>
      <c r="AX72">
        <f>IF(Z72&gt;0, (R72*SUMPRODUCT(K72:$K$98, X72:$X$98)-K72*$AZ$3)/Z72, 0)</f>
        <v>618.84658382975954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1000000</v>
      </c>
      <c r="S73">
        <f t="shared" si="63"/>
        <v>551.94202863986266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85.346925876495234</v>
      </c>
      <c r="AC73">
        <f t="shared" si="64"/>
        <v>61.970107658311065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-24257.290025243139</v>
      </c>
      <c r="AI73">
        <f t="shared" si="69"/>
        <v>-24260.096937221333</v>
      </c>
      <c r="AJ73">
        <f t="shared" si="70"/>
        <v>23.376818218184169</v>
      </c>
      <c r="AK73">
        <f t="shared" ref="AK73:AK98" si="92">G73*SUM(AB73:AB73, AE73:AF73)</f>
        <v>5.9742848113546669</v>
      </c>
      <c r="AL73">
        <f t="shared" si="71"/>
        <v>-24230.745834191792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-22.257430998015597</v>
      </c>
      <c r="AR73">
        <f t="shared" si="76"/>
        <v>-22.260006497983117</v>
      </c>
      <c r="AS73">
        <f t="shared" si="77"/>
        <v>2.1449548482247362E-2</v>
      </c>
      <c r="AT73">
        <f t="shared" si="78"/>
        <v>5.4817430888958628E-3</v>
      </c>
      <c r="AU73">
        <f t="shared" si="79"/>
        <v>-22.233075206411971</v>
      </c>
      <c r="AW73">
        <v>70</v>
      </c>
      <c r="AX73">
        <f>IF(Z73&gt;0, (R73*SUMPRODUCT(K73:$K$98, X73:$X$98)-K73*$AZ$3)/Z73, 0)</f>
        <v>551.94202863986266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1000000</v>
      </c>
      <c r="S74">
        <f t="shared" si="63"/>
        <v>477.59780827097427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61.970107658311065</v>
      </c>
      <c r="AC74">
        <f t="shared" si="64"/>
        <v>42.579454857937385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-22000.34277455882</v>
      </c>
      <c r="AI74">
        <f t="shared" si="69"/>
        <v>-22002.571608847866</v>
      </c>
      <c r="AJ74">
        <f t="shared" si="70"/>
        <v>19.39065280037368</v>
      </c>
      <c r="AK74">
        <f t="shared" si="92"/>
        <v>4.3379075360817749</v>
      </c>
      <c r="AL74">
        <f t="shared" si="71"/>
        <v>-21978.843048511408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-18.023709526668579</v>
      </c>
      <c r="AR74">
        <f t="shared" si="76"/>
        <v>-18.025535491937415</v>
      </c>
      <c r="AS74">
        <f t="shared" si="77"/>
        <v>1.5885729471932116E-2</v>
      </c>
      <c r="AT74">
        <f t="shared" si="78"/>
        <v>3.5538166920879885E-3</v>
      </c>
      <c r="AU74">
        <f t="shared" si="79"/>
        <v>-18.006095945773392</v>
      </c>
      <c r="AW74">
        <v>71</v>
      </c>
      <c r="AX74">
        <f>IF(Z74&gt;0, (R74*SUMPRODUCT(K74:$K$98, X74:$X$98)-K74*$AZ$3)/Z74, 0)</f>
        <v>477.59780827097427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1000000</v>
      </c>
      <c r="S75">
        <f t="shared" si="63"/>
        <v>393.55665819047039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42.579454857937385</v>
      </c>
      <c r="AC75">
        <f t="shared" si="64"/>
        <v>27.115368722020527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-19363.578452858557</v>
      </c>
      <c r="AI75">
        <f t="shared" si="69"/>
        <v>-19365.300909343394</v>
      </c>
      <c r="AJ75">
        <f t="shared" si="70"/>
        <v>15.464086135916858</v>
      </c>
      <c r="AK75">
        <f t="shared" si="92"/>
        <v>2.9805618400556173</v>
      </c>
      <c r="AL75">
        <f t="shared" si="71"/>
        <v>-19346.856261367418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-14.163882946842755</v>
      </c>
      <c r="AR75">
        <f t="shared" si="76"/>
        <v>-14.165142872640645</v>
      </c>
      <c r="AS75">
        <f t="shared" si="77"/>
        <v>1.1311520049987745E-2</v>
      </c>
      <c r="AT75">
        <f t="shared" si="78"/>
        <v>2.1801925259399466E-3</v>
      </c>
      <c r="AU75">
        <f t="shared" si="79"/>
        <v>-14.151651160064716</v>
      </c>
      <c r="AW75">
        <v>72</v>
      </c>
      <c r="AX75">
        <f>IF(Z75&gt;0, (R75*SUMPRODUCT(K75:$K$98, X75:$X$98)-K75*$AZ$3)/Z75, 0)</f>
        <v>393.55665819047039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1000000</v>
      </c>
      <c r="S76">
        <f t="shared" si="63"/>
        <v>294.74333485291464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27.115368722020527</v>
      </c>
      <c r="AC76">
        <f t="shared" si="64"/>
        <v>15.236863802634661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-16513.913407353906</v>
      </c>
      <c r="AI76">
        <f t="shared" si="69"/>
        <v>-16515.205791438711</v>
      </c>
      <c r="AJ76">
        <f t="shared" si="70"/>
        <v>11.878504919385867</v>
      </c>
      <c r="AK76">
        <f t="shared" si="92"/>
        <v>1.898075810541437</v>
      </c>
      <c r="AL76">
        <f t="shared" si="71"/>
        <v>-16501.429210708782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-10.785212090386047</v>
      </c>
      <c r="AR76">
        <f t="shared" si="76"/>
        <v>-10.786056144494424</v>
      </c>
      <c r="AS76">
        <f t="shared" si="77"/>
        <v>7.757833755820725E-3</v>
      </c>
      <c r="AT76">
        <f t="shared" si="78"/>
        <v>1.2396304664650036E-3</v>
      </c>
      <c r="AU76">
        <f t="shared" si="79"/>
        <v>-10.777058680272136</v>
      </c>
      <c r="AW76">
        <v>73</v>
      </c>
      <c r="AX76">
        <f>IF(Z76&gt;0, (R76*SUMPRODUCT(K76:$K$98, X76:$X$98)-K76*$AZ$3)/Z76, 0)</f>
        <v>294.74333485291464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1000000</v>
      </c>
      <c r="S77">
        <f t="shared" si="63"/>
        <v>172.64743731101049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15.236863802634661</v>
      </c>
      <c r="AC77">
        <f t="shared" si="64"/>
        <v>6.4921678081922751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-13574.794498665251</v>
      </c>
      <c r="AI77">
        <f t="shared" si="69"/>
        <v>-13575.73458904674</v>
      </c>
      <c r="AJ77">
        <f t="shared" si="70"/>
        <v>8.7446959944423845</v>
      </c>
      <c r="AK77">
        <f t="shared" si="92"/>
        <v>1.0665804661844263</v>
      </c>
      <c r="AL77">
        <f t="shared" si="71"/>
        <v>-13565.923312586114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-7.9157838724514287</v>
      </c>
      <c r="AR77">
        <f t="shared" si="76"/>
        <v>-7.9163320613968429</v>
      </c>
      <c r="AS77">
        <f t="shared" si="77"/>
        <v>5.0992391471637996E-3</v>
      </c>
      <c r="AT77">
        <f t="shared" si="78"/>
        <v>6.2194830674781507E-4</v>
      </c>
      <c r="AU77">
        <f t="shared" si="79"/>
        <v>-7.9106108739429315</v>
      </c>
      <c r="AW77">
        <v>74</v>
      </c>
      <c r="AX77">
        <f>IF(Z77&gt;0, (R77*SUMPRODUCT(K77:$K$98, X77:$X$98)-K77*$AZ$3)/Z77, 0)</f>
        <v>172.64743731101049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1000000</v>
      </c>
      <c r="S78">
        <f t="shared" si="63"/>
        <v>15.05589009147678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6.4921678081922751</v>
      </c>
      <c r="AC78">
        <f t="shared" si="64"/>
        <v>0.39827330711910847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-10774.589300365695</v>
      </c>
      <c r="AI78">
        <f t="shared" si="69"/>
        <v>-10775.250625110859</v>
      </c>
      <c r="AJ78">
        <f t="shared" si="70"/>
        <v>6.0938945010731667</v>
      </c>
      <c r="AK78">
        <f t="shared" si="92"/>
        <v>0.45445174657345933</v>
      </c>
      <c r="AL78">
        <f t="shared" si="71"/>
        <v>-10768.702278863213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-5.6097481823303239</v>
      </c>
      <c r="AR78">
        <f t="shared" si="76"/>
        <v>-5.610092498497159</v>
      </c>
      <c r="AS78">
        <f t="shared" si="77"/>
        <v>3.1727625664161223E-3</v>
      </c>
      <c r="AT78">
        <f t="shared" si="78"/>
        <v>2.3660854146995451E-4</v>
      </c>
      <c r="AU78">
        <f t="shared" si="79"/>
        <v>-5.6066831273892728</v>
      </c>
      <c r="AW78">
        <v>75</v>
      </c>
      <c r="AX78">
        <f>IF(Z78&gt;0, (R78*SUMPRODUCT(K78:$K$98, X78:$X$98)-K78*$AZ$3)/Z78, 0)</f>
        <v>15.05589009147678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1000000</v>
      </c>
      <c r="S79">
        <f t="shared" si="63"/>
        <v>-199.47241514573852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0.39827330711910847</v>
      </c>
      <c r="AC79">
        <f t="shared" si="64"/>
        <v>-3.5847879364806179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-8217.1131743917394</v>
      </c>
      <c r="AI79">
        <f t="shared" si="69"/>
        <v>-8217.5624580600925</v>
      </c>
      <c r="AJ79">
        <f t="shared" si="70"/>
        <v>3.9830612435997264</v>
      </c>
      <c r="AK79">
        <f t="shared" si="92"/>
        <v>2.7879131498337595E-2</v>
      </c>
      <c r="AL79">
        <f t="shared" si="71"/>
        <v>-8213.5515176849949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-3.819828700080119</v>
      </c>
      <c r="AR79">
        <f t="shared" si="76"/>
        <v>-3.8200375552600869</v>
      </c>
      <c r="AS79">
        <f t="shared" si="77"/>
        <v>1.8515762567192931E-3</v>
      </c>
      <c r="AT79">
        <f t="shared" si="78"/>
        <v>1.2959965911451699E-5</v>
      </c>
      <c r="AU79">
        <f t="shared" si="79"/>
        <v>-3.8181730190374563</v>
      </c>
      <c r="AW79">
        <v>76</v>
      </c>
      <c r="AX79">
        <f>IF(Z79&gt;0, (R79*SUMPRODUCT(K79:$K$98, X79:$X$98)-K79*$AZ$3)/Z79, 0)</f>
        <v>-199.47241514573852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1000000</v>
      </c>
      <c r="S80">
        <f t="shared" si="63"/>
        <v>-505.14616408042309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-3.5847879364806179</v>
      </c>
      <c r="AC80">
        <f t="shared" si="64"/>
        <v>-5.9522175841227067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-6008.4742380496682</v>
      </c>
      <c r="AI80">
        <f t="shared" si="69"/>
        <v>-6008.7688170253869</v>
      </c>
      <c r="AJ80">
        <f t="shared" si="70"/>
        <v>2.3674296476420889</v>
      </c>
      <c r="AK80">
        <f t="shared" si="92"/>
        <v>-0.25093515555364326</v>
      </c>
      <c r="AL80">
        <f t="shared" si="71"/>
        <v>-6006.6523225332985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-2.4938527083549769</v>
      </c>
      <c r="AR80">
        <f t="shared" si="76"/>
        <v>-2.4939749750981326</v>
      </c>
      <c r="AS80">
        <f t="shared" si="77"/>
        <v>9.8261565327581717E-4</v>
      </c>
      <c r="AT80">
        <f t="shared" si="78"/>
        <v>-1.0415211790973109E-4</v>
      </c>
      <c r="AU80">
        <f t="shared" si="79"/>
        <v>-2.4930965115627668</v>
      </c>
      <c r="AW80">
        <v>77</v>
      </c>
      <c r="AX80">
        <f>IF(Z80&gt;0, (R80*SUMPRODUCT(K80:$K$98, X80:$X$98)-K80*$AZ$3)/Z80, 0)</f>
        <v>-505.14616408042309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1000000</v>
      </c>
      <c r="S81">
        <f t="shared" si="63"/>
        <v>-960.95345438738605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-5.9522175841227067</v>
      </c>
      <c r="AC81">
        <f t="shared" si="64"/>
        <v>-7.1492854242294435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-4225.5441777976203</v>
      </c>
      <c r="AI81">
        <f t="shared" si="69"/>
        <v>-4225.730172379137</v>
      </c>
      <c r="AJ81">
        <f t="shared" si="70"/>
        <v>1.1970678401067367</v>
      </c>
      <c r="AK81">
        <f t="shared" si="92"/>
        <v>-0.41665523088858952</v>
      </c>
      <c r="AL81">
        <f t="shared" si="71"/>
        <v>-4224.9497597699192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-1.5659259463286277</v>
      </c>
      <c r="AR81">
        <f t="shared" si="76"/>
        <v>-1.5659948732475801</v>
      </c>
      <c r="AS81">
        <f t="shared" si="77"/>
        <v>4.4361613829244572E-4</v>
      </c>
      <c r="AT81">
        <f t="shared" si="78"/>
        <v>-1.5440644074914134E-4</v>
      </c>
      <c r="AU81">
        <f t="shared" si="79"/>
        <v>-1.565705663550037</v>
      </c>
      <c r="AW81">
        <v>78</v>
      </c>
      <c r="AX81">
        <f>IF(Z81&gt;0, (R81*SUMPRODUCT(K81:$K$98, X81:$X$98)-K81*$AZ$3)/Z81, 0)</f>
        <v>-960.95345438738605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1000000</v>
      </c>
      <c r="S82">
        <f t="shared" si="63"/>
        <v>-1674.3284725401738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-7.1492854242294435</v>
      </c>
      <c r="AC82">
        <f t="shared" si="64"/>
        <v>-7.5573677381935687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-2851.7145073649172</v>
      </c>
      <c r="AI82">
        <f t="shared" si="69"/>
        <v>-2851.8273491379346</v>
      </c>
      <c r="AJ82">
        <f t="shared" si="70"/>
        <v>0.4080823139641252</v>
      </c>
      <c r="AK82">
        <f t="shared" si="92"/>
        <v>-0.50044997969606109</v>
      </c>
      <c r="AL82">
        <f t="shared" si="71"/>
        <v>-2851.9197168036662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-0.94357536963355104</v>
      </c>
      <c r="AR82">
        <f t="shared" si="76"/>
        <v>-0.9436127067223129</v>
      </c>
      <c r="AS82">
        <f t="shared" si="77"/>
        <v>1.3502628655328463E-4</v>
      </c>
      <c r="AT82">
        <f t="shared" si="78"/>
        <v>-1.6558890216929688E-4</v>
      </c>
      <c r="AU82">
        <f t="shared" si="79"/>
        <v>-0.94364326933792886</v>
      </c>
      <c r="AW82">
        <v>79</v>
      </c>
      <c r="AX82">
        <f>IF(Z82&gt;0, (R82*SUMPRODUCT(K82:$K$98, X82:$X$98)-K82*$AZ$3)/Z82, 0)</f>
        <v>-1674.3284725401738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1000000</v>
      </c>
      <c r="S83">
        <f t="shared" si="63"/>
        <v>-2843.8250651989379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-7.5573677381935687</v>
      </c>
      <c r="AC83">
        <f t="shared" si="64"/>
        <v>-7.4671541503588141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-1842.7910735777796</v>
      </c>
      <c r="AI83">
        <f t="shared" si="69"/>
        <v>-1842.8567171562272</v>
      </c>
      <c r="AJ83">
        <f t="shared" si="70"/>
        <v>-9.0213587834754527E-2</v>
      </c>
      <c r="AK83">
        <f t="shared" si="92"/>
        <v>-0.52901574167354981</v>
      </c>
      <c r="AL83">
        <f t="shared" si="71"/>
        <v>-1843.4759464857354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-0.54441317667903211</v>
      </c>
      <c r="AR83">
        <f t="shared" si="76"/>
        <v>-0.54443256966914566</v>
      </c>
      <c r="AS83">
        <f t="shared" si="77"/>
        <v>-2.6651673451715709E-5</v>
      </c>
      <c r="AT83">
        <f t="shared" si="78"/>
        <v>-1.5628637698930962E-4</v>
      </c>
      <c r="AU83">
        <f t="shared" si="79"/>
        <v>-0.54461550771958667</v>
      </c>
      <c r="AW83">
        <v>80</v>
      </c>
      <c r="AX83">
        <f>IF(Z83&gt;0, (R83*SUMPRODUCT(K83:$K$98, X83:$X$98)-K83*$AZ$3)/Z83, 0)</f>
        <v>-2843.8250651989379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1000000</v>
      </c>
      <c r="S84">
        <f t="shared" si="63"/>
        <v>-4849.6903136887267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-7.4671541503588141</v>
      </c>
      <c r="AC84">
        <f t="shared" si="64"/>
        <v>-7.0885414721554314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-1137.8374334125799</v>
      </c>
      <c r="AI84">
        <f t="shared" si="69"/>
        <v>-1137.8739746194078</v>
      </c>
      <c r="AJ84">
        <f t="shared" si="70"/>
        <v>-0.37861267820338274</v>
      </c>
      <c r="AK84">
        <f t="shared" si="92"/>
        <v>-0.52270079052511709</v>
      </c>
      <c r="AL84">
        <f t="shared" si="71"/>
        <v>-1138.7752880881362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-0.30013367288652965</v>
      </c>
      <c r="AR84">
        <f t="shared" si="76"/>
        <v>-0.30014331156275431</v>
      </c>
      <c r="AS84">
        <f t="shared" si="77"/>
        <v>-9.9868760135423613E-5</v>
      </c>
      <c r="AT84">
        <f t="shared" si="78"/>
        <v>-1.3787567843543709E-4</v>
      </c>
      <c r="AU84">
        <f t="shared" si="79"/>
        <v>-0.30038105600132514</v>
      </c>
      <c r="AW84">
        <v>81</v>
      </c>
      <c r="AX84">
        <f>IF(Z84&gt;0, (R84*SUMPRODUCT(K84:$K$98, X84:$X$98)-K84*$AZ$3)/Z84, 0)</f>
        <v>-4849.6903136887267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1000000</v>
      </c>
      <c r="S85">
        <f t="shared" si="63"/>
        <v>-8450.7140000697364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-7.0885414721554314</v>
      </c>
      <c r="AC85">
        <f t="shared" si="64"/>
        <v>-6.5645449174683765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-670.22820699463989</v>
      </c>
      <c r="AI85">
        <f t="shared" si="69"/>
        <v>-670.24762708422463</v>
      </c>
      <c r="AJ85">
        <f t="shared" si="70"/>
        <v>-0.52399655468705486</v>
      </c>
      <c r="AK85">
        <f t="shared" si="92"/>
        <v>-0.49619790305088024</v>
      </c>
      <c r="AL85">
        <f t="shared" si="71"/>
        <v>-671.26782154196258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-0.15784803661820218</v>
      </c>
      <c r="AR85">
        <f t="shared" si="76"/>
        <v>-0.15785261031859243</v>
      </c>
      <c r="AS85">
        <f t="shared" si="77"/>
        <v>-1.2340845474549759E-4</v>
      </c>
      <c r="AT85">
        <f t="shared" si="78"/>
        <v>-1.1686148680889055E-4</v>
      </c>
      <c r="AU85">
        <f t="shared" si="79"/>
        <v>-0.15809288026014684</v>
      </c>
      <c r="AW85">
        <v>82</v>
      </c>
      <c r="AX85">
        <f>IF(Z85&gt;0, (R85*SUMPRODUCT(K85:$K$98, X85:$X$98)-K85*$AZ$3)/Z85, 0)</f>
        <v>-8450.7140000697364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1000000</v>
      </c>
      <c r="S86">
        <f t="shared" si="63"/>
        <v>-15228.313203523405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-6.5645449174683765</v>
      </c>
      <c r="AC86">
        <f t="shared" si="64"/>
        <v>-5.9865623937530215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-375.9150283150218</v>
      </c>
      <c r="AI86">
        <f t="shared" si="69"/>
        <v>-375.92485632800287</v>
      </c>
      <c r="AJ86">
        <f t="shared" si="70"/>
        <v>-0.57798252371535508</v>
      </c>
      <c r="AK86">
        <f t="shared" si="92"/>
        <v>-0.45951814422278642</v>
      </c>
      <c r="AL86">
        <f t="shared" si="71"/>
        <v>-376.96235699594104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-7.9047501677605853E-2</v>
      </c>
      <c r="AR86">
        <f t="shared" si="76"/>
        <v>-7.9049568314516039E-2</v>
      </c>
      <c r="AS86">
        <f t="shared" si="77"/>
        <v>-1.2153830273241745E-4</v>
      </c>
      <c r="AT86">
        <f t="shared" si="78"/>
        <v>-9.6627584800630103E-5</v>
      </c>
      <c r="AU86">
        <f t="shared" si="79"/>
        <v>-7.9267734202049092E-2</v>
      </c>
      <c r="AW86">
        <v>83</v>
      </c>
      <c r="AX86">
        <f>IF(Z86&gt;0, (R86*SUMPRODUCT(K86:$K$98, X86:$X$98)-K86*$AZ$3)/Z86, 0)</f>
        <v>-15228.313203523405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1000000</v>
      </c>
      <c r="S87">
        <f t="shared" si="63"/>
        <v>-28623.697112648009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-5.9865623937530215</v>
      </c>
      <c r="AC87">
        <f t="shared" si="64"/>
        <v>-5.4086183237042373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-200.23334856367151</v>
      </c>
      <c r="AI87">
        <f t="shared" si="69"/>
        <v>-200.23807246280867</v>
      </c>
      <c r="AJ87">
        <f t="shared" si="70"/>
        <v>-0.57794407004878412</v>
      </c>
      <c r="AK87">
        <f t="shared" si="92"/>
        <v>-0.41905936756271156</v>
      </c>
      <c r="AL87">
        <f t="shared" si="71"/>
        <v>-201.23507590042016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-3.759385376892805E-2</v>
      </c>
      <c r="AR87">
        <f t="shared" si="76"/>
        <v>-3.7594740681995503E-2</v>
      </c>
      <c r="AS87">
        <f t="shared" si="77"/>
        <v>-1.0850912204129752E-4</v>
      </c>
      <c r="AT87">
        <f t="shared" si="78"/>
        <v>-7.8678485365500783E-5</v>
      </c>
      <c r="AU87">
        <f t="shared" si="79"/>
        <v>-3.77819282894023E-2</v>
      </c>
      <c r="AW87">
        <v>84</v>
      </c>
      <c r="AX87">
        <f>IF(Z87&gt;0, (R87*SUMPRODUCT(K87:$K$98, X87:$X$98)-K87*$AZ$3)/Z87, 0)</f>
        <v>-28623.697112648009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1000000</v>
      </c>
      <c r="S88">
        <f t="shared" si="63"/>
        <v>-56479.980320819916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-5.4086183237042373</v>
      </c>
      <c r="AC88">
        <f t="shared" si="64"/>
        <v>-4.8596125598603166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-101.02507698777333</v>
      </c>
      <c r="AI88">
        <f t="shared" si="69"/>
        <v>-101.02722802099441</v>
      </c>
      <c r="AJ88">
        <f t="shared" si="70"/>
        <v>-0.54900576384392075</v>
      </c>
      <c r="AK88">
        <f t="shared" si="92"/>
        <v>-0.37860328265929666</v>
      </c>
      <c r="AL88">
        <f t="shared" si="71"/>
        <v>-101.95483706749764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-1.693524971933898E-2</v>
      </c>
      <c r="AR88">
        <f t="shared" si="76"/>
        <v>-1.693561030589669E-2</v>
      </c>
      <c r="AS88">
        <f t="shared" si="77"/>
        <v>-9.2032097230457805E-5</v>
      </c>
      <c r="AT88">
        <f t="shared" si="78"/>
        <v>-6.3466827520187471E-5</v>
      </c>
      <c r="AU88">
        <f t="shared" si="79"/>
        <v>-1.7091109230647338E-2</v>
      </c>
      <c r="AW88">
        <v>85</v>
      </c>
      <c r="AX88">
        <f>IF(Z88&gt;0, (R88*SUMPRODUCT(K88:$K$98, X88:$X$98)-K88*$AZ$3)/Z88, 0)</f>
        <v>-56479.980320819916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1000000</v>
      </c>
      <c r="S89">
        <f t="shared" si="63"/>
        <v>-118762.8140371006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-4.8596125598603166</v>
      </c>
      <c r="AC89">
        <f t="shared" si="64"/>
        <v>-4.3527981509967555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-48.529728175551512</v>
      </c>
      <c r="AI89">
        <f t="shared" si="69"/>
        <v>-48.530644455236001</v>
      </c>
      <c r="AJ89">
        <f t="shared" si="70"/>
        <v>-0.50681440886356111</v>
      </c>
      <c r="AK89">
        <f t="shared" si="92"/>
        <v>-0.34017287919022221</v>
      </c>
      <c r="AL89">
        <f t="shared" si="71"/>
        <v>-49.377631743289783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-7.2636055356765563E-3</v>
      </c>
      <c r="AR89">
        <f t="shared" si="76"/>
        <v>-7.2637426782990004E-3</v>
      </c>
      <c r="AS89">
        <f t="shared" si="77"/>
        <v>-7.585659520830746E-5</v>
      </c>
      <c r="AT89">
        <f t="shared" si="78"/>
        <v>-5.0914804208978044E-5</v>
      </c>
      <c r="AU89">
        <f t="shared" si="79"/>
        <v>-7.3905140777162856E-3</v>
      </c>
      <c r="AW89">
        <v>86</v>
      </c>
      <c r="AX89">
        <f>IF(Z89&gt;0, (R89*SUMPRODUCT(K89:$K$98, X89:$X$98)-K89*$AZ$3)/Z89, 0)</f>
        <v>-118762.8140371006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1000000</v>
      </c>
      <c r="S90">
        <f t="shared" si="63"/>
        <v>-267678.36066124024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-4.3527981509967555</v>
      </c>
      <c r="AC90">
        <f t="shared" si="64"/>
        <v>-3.8924281327976993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-21.743238076215636</v>
      </c>
      <c r="AI90">
        <f t="shared" si="69"/>
        <v>-21.743601612151373</v>
      </c>
      <c r="AJ90">
        <f t="shared" si="70"/>
        <v>-0.46037001819905621</v>
      </c>
      <c r="AK90">
        <f t="shared" si="92"/>
        <v>-0.30469587056977293</v>
      </c>
      <c r="AL90">
        <f t="shared" si="71"/>
        <v>-22.508667500920204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-2.9056987775362988E-3</v>
      </c>
      <c r="AR90">
        <f t="shared" si="76"/>
        <v>-2.905747359349199E-3</v>
      </c>
      <c r="AS90">
        <f t="shared" si="77"/>
        <v>-6.1522418804705676E-5</v>
      </c>
      <c r="AT90">
        <f t="shared" si="78"/>
        <v>-4.0718609414639756E-5</v>
      </c>
      <c r="AU90">
        <f t="shared" si="79"/>
        <v>-3.0079883875685446E-3</v>
      </c>
      <c r="AW90">
        <v>87</v>
      </c>
      <c r="AX90">
        <f>IF(Z90&gt;0, (R90*SUMPRODUCT(K90:$K$98, X90:$X$98)-K90*$AZ$3)/Z90, 0)</f>
        <v>-267678.36066124024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1000000</v>
      </c>
      <c r="S91">
        <f t="shared" si="63"/>
        <v>-650385.37954203563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-3.8924281327976993</v>
      </c>
      <c r="AC91">
        <f t="shared" si="64"/>
        <v>-3.4778038103835098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-9.0487260221665498</v>
      </c>
      <c r="AI91">
        <f t="shared" si="69"/>
        <v>-9.0488597045923775</v>
      </c>
      <c r="AJ91">
        <f t="shared" si="70"/>
        <v>-0.41462432241418945</v>
      </c>
      <c r="AK91">
        <f t="shared" si="92"/>
        <v>-0.272469969295839</v>
      </c>
      <c r="AL91">
        <f t="shared" si="71"/>
        <v>-9.7359539963024062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-1.079681812567058E-3</v>
      </c>
      <c r="AR91">
        <f t="shared" si="76"/>
        <v>-1.0796977633742183E-3</v>
      </c>
      <c r="AS91">
        <f t="shared" si="77"/>
        <v>-4.947241621217258E-5</v>
      </c>
      <c r="AT91">
        <f t="shared" si="78"/>
        <v>-3.25107500877771E-5</v>
      </c>
      <c r="AU91">
        <f t="shared" si="79"/>
        <v>-1.1616809296741679E-3</v>
      </c>
      <c r="AW91">
        <v>88</v>
      </c>
      <c r="AX91">
        <f>IF(Z91&gt;0, (R91*SUMPRODUCT(K91:$K$98, X91:$X$98)-K91*$AZ$3)/Z91, 0)</f>
        <v>-650385.37954203563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1000000</v>
      </c>
      <c r="S92">
        <f t="shared" si="63"/>
        <v>-1713805.0305251814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-3.4778038103835098</v>
      </c>
      <c r="AC92">
        <f t="shared" si="64"/>
        <v>-3.1060888304177507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-3.4814307186437112</v>
      </c>
      <c r="AI92">
        <f t="shared" si="69"/>
        <v>-3.4814760284773141</v>
      </c>
      <c r="AJ92">
        <f t="shared" si="70"/>
        <v>-0.37171497996575908</v>
      </c>
      <c r="AK92">
        <f t="shared" si="92"/>
        <v>-0.24344626672684572</v>
      </c>
      <c r="AL92">
        <f t="shared" si="71"/>
        <v>-4.0966372751699192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-3.7089252550815885E-4</v>
      </c>
      <c r="AR92">
        <f t="shared" si="76"/>
        <v>-3.7089735256920741E-4</v>
      </c>
      <c r="AS92">
        <f t="shared" si="77"/>
        <v>-3.9600474296505527E-5</v>
      </c>
      <c r="AT92">
        <f t="shared" si="78"/>
        <v>-2.5935429422254481E-5</v>
      </c>
      <c r="AU92">
        <f t="shared" si="79"/>
        <v>-4.3643325628796748E-4</v>
      </c>
      <c r="AW92">
        <v>89</v>
      </c>
      <c r="AX92">
        <f>IF(Z92&gt;0, (R92*SUMPRODUCT(K92:$K$98, X92:$X$98)-K92*$AZ$3)/Z92, 0)</f>
        <v>-1713805.0305251814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1000000</v>
      </c>
      <c r="S93">
        <f t="shared" si="63"/>
        <v>-4930084.3835378392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-3.1060888304177507</v>
      </c>
      <c r="AC93">
        <f t="shared" si="64"/>
        <v>-2.7736073463554676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-1.2316812010957354</v>
      </c>
      <c r="AI93">
        <f t="shared" si="69"/>
        <v>-1.2316952658009745</v>
      </c>
      <c r="AJ93">
        <f t="shared" si="70"/>
        <v>-0.33248148406228317</v>
      </c>
      <c r="AK93">
        <f t="shared" si="92"/>
        <v>-0.21742621812924257</v>
      </c>
      <c r="AL93">
        <f t="shared" si="71"/>
        <v>-1.7816029679925003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-1.171576399120698E-4</v>
      </c>
      <c r="AR93">
        <f t="shared" si="76"/>
        <v>-1.1715897774824885E-4</v>
      </c>
      <c r="AS93">
        <f t="shared" si="77"/>
        <v>-3.1625672253945405E-5</v>
      </c>
      <c r="AT93">
        <f t="shared" si="78"/>
        <v>-2.0681603769195614E-5</v>
      </c>
      <c r="AU93">
        <f t="shared" si="79"/>
        <v>-1.6946625377138987E-4</v>
      </c>
      <c r="AW93">
        <v>90</v>
      </c>
      <c r="AX93">
        <f>IF(Z93&gt;0, (R93*SUMPRODUCT(K93:$K$98, X93:$X$98)-K93*$AZ$3)/Z93, 0)</f>
        <v>-4930084.3835378392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1000000</v>
      </c>
      <c r="S94">
        <f t="shared" si="63"/>
        <v>-15608289.763075387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-2.7736073463554676</v>
      </c>
      <c r="AC94">
        <f t="shared" si="64"/>
        <v>-2.4765348820419941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-0.39829440679498629</v>
      </c>
      <c r="AI94">
        <f t="shared" si="69"/>
        <v>-0.39829837349300323</v>
      </c>
      <c r="AJ94">
        <f t="shared" si="70"/>
        <v>-0.29707246431347345</v>
      </c>
      <c r="AK94">
        <f t="shared" si="92"/>
        <v>-0.19415251424488275</v>
      </c>
      <c r="AL94">
        <f t="shared" si="71"/>
        <v>-0.88952335205135946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-3.3826610797708877E-5</v>
      </c>
      <c r="AR94">
        <f t="shared" si="76"/>
        <v>-3.3826947684061492E-5</v>
      </c>
      <c r="AS94">
        <f t="shared" si="77"/>
        <v>-2.5229966722130286E-5</v>
      </c>
      <c r="AT94">
        <f t="shared" si="78"/>
        <v>-1.6489113135195925E-5</v>
      </c>
      <c r="AU94">
        <f t="shared" si="79"/>
        <v>-7.5546027541387707E-5</v>
      </c>
      <c r="AW94">
        <v>91</v>
      </c>
      <c r="AX94">
        <f>IF(Z94&gt;0, (R94*SUMPRODUCT(K94:$K$98, X94:$X$98)-K94*$AZ$3)/Z94, 0)</f>
        <v>-15608289.763075387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1000000</v>
      </c>
      <c r="S95">
        <f t="shared" si="63"/>
        <v>-54941732.506381914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-2.4765348820419941</v>
      </c>
      <c r="AC95">
        <f t="shared" si="64"/>
        <v>-2.2112208319086979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-0.11683458868012189</v>
      </c>
      <c r="AI95">
        <f t="shared" si="69"/>
        <v>-0.11683559484644167</v>
      </c>
      <c r="AJ95">
        <f t="shared" si="70"/>
        <v>-0.26531405013329623</v>
      </c>
      <c r="AK95">
        <f t="shared" si="92"/>
        <v>-0.1733574417429396</v>
      </c>
      <c r="AL95">
        <f t="shared" si="71"/>
        <v>-0.55550708672267746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-8.8594689442589444E-6</v>
      </c>
      <c r="AR95">
        <f t="shared" si="76"/>
        <v>-8.8595452410077365E-6</v>
      </c>
      <c r="AS95">
        <f t="shared" si="77"/>
        <v>-2.0118542070336547E-5</v>
      </c>
      <c r="AT95">
        <f t="shared" si="78"/>
        <v>-1.3145549522006074E-5</v>
      </c>
      <c r="AU95">
        <f t="shared" si="79"/>
        <v>-4.2123636833350359E-5</v>
      </c>
      <c r="AW95">
        <v>92</v>
      </c>
      <c r="AX95">
        <f>IF(Z95&gt;0, (R95*SUMPRODUCT(K95:$K$98, X95:$X$98)-K95*$AZ$3)/Z95, 0)</f>
        <v>-54941732.506381914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1000000</v>
      </c>
      <c r="S96">
        <f t="shared" si="63"/>
        <v>-217758713.77188563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-2.2112208319086979</v>
      </c>
      <c r="AC96">
        <f t="shared" si="64"/>
        <v>-1.974311944284701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-3.0777674479783697E-2</v>
      </c>
      <c r="AI96">
        <f t="shared" si="69"/>
        <v>-3.0777901142578275E-2</v>
      </c>
      <c r="AJ96">
        <f t="shared" si="70"/>
        <v>-0.23690888762399687</v>
      </c>
      <c r="AK96">
        <f t="shared" si="92"/>
        <v>-0.15478545823360887</v>
      </c>
      <c r="AL96">
        <f t="shared" si="71"/>
        <v>-0.42247224700018404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-2.0837904125101898E-6</v>
      </c>
      <c r="AR96">
        <f t="shared" si="76"/>
        <v>-2.0838057586260414E-6</v>
      </c>
      <c r="AS96">
        <f t="shared" si="77"/>
        <v>-1.603982357385723E-5</v>
      </c>
      <c r="AT96">
        <f t="shared" si="78"/>
        <v>-1.0479688908109387E-5</v>
      </c>
      <c r="AU96">
        <f t="shared" si="79"/>
        <v>-2.8603318240592662E-5</v>
      </c>
      <c r="AW96">
        <v>93</v>
      </c>
      <c r="AX96">
        <f>IF(Z96&gt;0, (R96*SUMPRODUCT(K96:$K$98, X96:$X$98)-K96*$AZ$3)/Z96, 0)</f>
        <v>-217758713.77188563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1000000</v>
      </c>
      <c r="S97">
        <f t="shared" si="63"/>
        <v>-987473574.3287102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-1.974311944284701</v>
      </c>
      <c r="AC97">
        <f t="shared" si="64"/>
        <v>-1.7627803253135594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-7.1907048942443938E-3</v>
      </c>
      <c r="AI97">
        <f t="shared" si="69"/>
        <v>-7.1907495227886697E-3</v>
      </c>
      <c r="AJ97">
        <f t="shared" si="70"/>
        <v>-0.21153161897114159</v>
      </c>
      <c r="AK97">
        <f t="shared" si="92"/>
        <v>-0.13820183609992909</v>
      </c>
      <c r="AL97">
        <f t="shared" si="71"/>
        <v>-0.35692420459385932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-4.3468201995325807E-7</v>
      </c>
      <c r="AR97">
        <f t="shared" si="76"/>
        <v>-4.3468471777302104E-7</v>
      </c>
      <c r="AS97">
        <f t="shared" si="77"/>
        <v>-1.2787201362130276E-5</v>
      </c>
      <c r="AT97">
        <f t="shared" si="78"/>
        <v>-8.3543761231601611E-6</v>
      </c>
      <c r="AU97">
        <f t="shared" si="79"/>
        <v>-2.1576262203063455E-5</v>
      </c>
      <c r="AW97">
        <v>94</v>
      </c>
      <c r="AX97">
        <f>IF(Z97&gt;0, (R97*SUMPRODUCT(K97:$K$98, X97:$X$98)-K97*$AZ$3)/Z97, 0)</f>
        <v>-987473574.3287102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1000000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-1.7627803253135594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-1.7851417710209683E-3</v>
      </c>
      <c r="AI98">
        <f t="shared" si="69"/>
        <v>-1.7851417710209683E-3</v>
      </c>
      <c r="AJ98">
        <f t="shared" si="70"/>
        <v>-1.7627803253135594</v>
      </c>
      <c r="AK98">
        <f t="shared" si="92"/>
        <v>-0.12339462277194917</v>
      </c>
      <c r="AL98">
        <f t="shared" si="71"/>
        <v>-1.8879600898565296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-9.6350705819764338E-8</v>
      </c>
      <c r="AR98">
        <f t="shared" si="76"/>
        <v>-9.6350705819764338E-8</v>
      </c>
      <c r="AS98">
        <f t="shared" si="77"/>
        <v>-9.5143775864936744E-5</v>
      </c>
      <c r="AT98">
        <f t="shared" si="78"/>
        <v>-6.6600643105455726E-6</v>
      </c>
      <c r="AU98">
        <f t="shared" si="79"/>
        <v>-1.0190019088130208E-4</v>
      </c>
      <c r="AW98">
        <v>95</v>
      </c>
    </row>
    <row r="100" spans="5:50" x14ac:dyDescent="0.25">
      <c r="AN100" s="6">
        <f t="shared" ref="AN100:AU100" si="93">SUM(AN3:AN98)</f>
        <v>51474.886765170937</v>
      </c>
      <c r="AO100" s="6">
        <f t="shared" si="93"/>
        <v>-5147.4886765170941</v>
      </c>
      <c r="AP100" s="6">
        <f t="shared" si="93"/>
        <v>-523.35437143055174</v>
      </c>
      <c r="AQ100" s="6">
        <f t="shared" si="93"/>
        <v>-29160.711392140365</v>
      </c>
      <c r="AR100" s="6">
        <f t="shared" si="93"/>
        <v>16643.332325082927</v>
      </c>
      <c r="AS100" s="6">
        <f t="shared" si="93"/>
        <v>-712.93012053371547</v>
      </c>
      <c r="AT100" s="6">
        <f t="shared" si="93"/>
        <v>246.8532349703319</v>
      </c>
      <c r="AU100" s="6">
        <f t="shared" si="93"/>
        <v>16177.255439519544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0146-2873-4DC7-AD59-FE43D82B0B8F}">
  <sheetPr codeName="Sheet90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61822.667650876465</v>
      </c>
      <c r="K3">
        <v>1</v>
      </c>
      <c r="L3" s="2">
        <v>0</v>
      </c>
      <c r="O3">
        <f>$C$3</f>
        <v>61822.667650876465</v>
      </c>
      <c r="P3">
        <f>O3*C5</f>
        <v>6182.2667650876465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61822.667650876465</v>
      </c>
      <c r="AF3">
        <f t="shared" ref="AF3:AF34" si="4">-$Z3*P3</f>
        <v>-6182.2667650876465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55367.251143988819</v>
      </c>
      <c r="AJ3">
        <f t="shared" ref="AJ3:AJ34" si="8">AB3-AC3</f>
        <v>0</v>
      </c>
      <c r="AL3">
        <f t="shared" ref="AL3:AL34" si="9">SUM(AI3:AK3)</f>
        <v>55367.251143988819</v>
      </c>
      <c r="AN3">
        <f t="shared" ref="AN3:AN34" si="10">AE3*$K3</f>
        <v>61822.667650876465</v>
      </c>
      <c r="AO3">
        <f t="shared" ref="AO3:AO34" si="11">AF3*$K3</f>
        <v>-6182.2667650876465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55367.251143988819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55367.251143988819</v>
      </c>
      <c r="AW3">
        <v>0</v>
      </c>
      <c r="AX3">
        <f>IF(Z3&gt;0, (R3*SUMPRODUCT(K3:$K$98, X3:$X$98)-K3*$AZ$3)/Z3, 0)</f>
        <v>0</v>
      </c>
      <c r="AZ3">
        <f>C6*SUMPRODUCT(X4:X89, K4:K89)/1</f>
        <v>34444.600144615433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1000000</v>
      </c>
      <c r="S4">
        <f t="shared" si="1"/>
        <v>2339.4900568884927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2310.4457042614522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-2414.8220000000001</v>
      </c>
      <c r="AI4">
        <f t="shared" si="7"/>
        <v>-2414.8220000000001</v>
      </c>
      <c r="AJ4">
        <f t="shared" si="8"/>
        <v>-2310.4457042614522</v>
      </c>
      <c r="AK4">
        <f>G4*SUM(AB4, AE4:AF4)</f>
        <v>0</v>
      </c>
      <c r="AL4">
        <f t="shared" si="9"/>
        <v>-4725.2677042614523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-2252.8426159156638</v>
      </c>
      <c r="AR4">
        <f t="shared" si="14"/>
        <v>-2252.8426159156638</v>
      </c>
      <c r="AS4">
        <f t="shared" si="15"/>
        <v>-2155.467584906663</v>
      </c>
      <c r="AT4">
        <f t="shared" si="16"/>
        <v>0</v>
      </c>
      <c r="AU4">
        <f t="shared" si="17"/>
        <v>-4408.3102008223268</v>
      </c>
      <c r="AW4">
        <v>1</v>
      </c>
      <c r="AX4">
        <f>IF(Z4&gt;0, (R4*SUMPRODUCT(K4:$K$98, X4:$X$98)-K4*$AZ$3)/Z4, 0)</f>
        <v>2339.4900568884927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1000000</v>
      </c>
      <c r="S5">
        <f t="shared" si="1"/>
        <v>2807.2158095386135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2310.4457042614522</v>
      </c>
      <c r="AC5">
        <f t="shared" si="2"/>
        <v>2737.903779521057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-2399.9929589240141</v>
      </c>
      <c r="AI5">
        <f t="shared" si="7"/>
        <v>-2424.3756922555413</v>
      </c>
      <c r="AJ5">
        <f t="shared" si="8"/>
        <v>-427.45807525960481</v>
      </c>
      <c r="AK5">
        <f>G5*SUM(AB5, AE5:AF5)</f>
        <v>94.728273874719548</v>
      </c>
      <c r="AL5">
        <f t="shared" si="9"/>
        <v>-2757.1054936404266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-2052.253221533103</v>
      </c>
      <c r="AR5">
        <f t="shared" si="14"/>
        <v>-2073.1030922976583</v>
      </c>
      <c r="AS5">
        <f t="shared" si="15"/>
        <v>-365.52282737327738</v>
      </c>
      <c r="AT5">
        <f t="shared" si="16"/>
        <v>81.002906490534556</v>
      </c>
      <c r="AU5">
        <f t="shared" si="17"/>
        <v>-2357.6230131804014</v>
      </c>
      <c r="AW5">
        <v>2</v>
      </c>
      <c r="AX5">
        <f>IF(Z5&gt;0, (R5*SUMPRODUCT(K5:$K$98, X5:$X$98)-K5*$AZ$3)/Z5, 0)</f>
        <v>2807.2158095386135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1000000</v>
      </c>
      <c r="S6">
        <f t="shared" si="1"/>
        <v>3705.0707379433061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2737.903779521057</v>
      </c>
      <c r="AC6">
        <f t="shared" si="2"/>
        <v>3568.5942943757873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-2391.2839047855045</v>
      </c>
      <c r="AI6">
        <f t="shared" si="7"/>
        <v>-2415.3630286860966</v>
      </c>
      <c r="AJ6">
        <f t="shared" si="8"/>
        <v>-830.69051485473028</v>
      </c>
      <c r="AK6">
        <f>G6*SUM(AB6, AE6:AF6)</f>
        <v>160.16737110198184</v>
      </c>
      <c r="AL6">
        <f t="shared" si="9"/>
        <v>-3085.8861724388453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-1844.6603874721882</v>
      </c>
      <c r="AR6">
        <f t="shared" si="14"/>
        <v>-1863.2352651500612</v>
      </c>
      <c r="AS6">
        <f t="shared" si="15"/>
        <v>-640.80299454817248</v>
      </c>
      <c r="AT6">
        <f t="shared" si="16"/>
        <v>123.55471646261321</v>
      </c>
      <c r="AU6">
        <f t="shared" si="17"/>
        <v>-2380.4835432356208</v>
      </c>
      <c r="AW6">
        <v>3</v>
      </c>
      <c r="AX6">
        <f>IF(Z6&gt;0, (R6*SUMPRODUCT(K6:$K$98, X6:$X$98)-K6*$AZ$3)/Z6, 0)</f>
        <v>3705.0707379433061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1000000</v>
      </c>
      <c r="S7">
        <f t="shared" si="1"/>
        <v>4331.2858150372995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3568.5942943757873</v>
      </c>
      <c r="AC7">
        <f t="shared" si="2"/>
        <v>4119.691510640816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-2385.8443545867849</v>
      </c>
      <c r="AI7">
        <f t="shared" si="7"/>
        <v>-2409.6230411395063</v>
      </c>
      <c r="AJ7">
        <f t="shared" si="8"/>
        <v>-551.09721626502869</v>
      </c>
      <c r="AK7">
        <f>G7*SUM(AB7, AE7:AF7)</f>
        <v>175.21797985385115</v>
      </c>
      <c r="AL7">
        <f t="shared" si="9"/>
        <v>-2785.5022775506841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-1674.5193921327148</v>
      </c>
      <c r="AR7">
        <f t="shared" si="14"/>
        <v>-1691.2086081226128</v>
      </c>
      <c r="AS7">
        <f t="shared" si="15"/>
        <v>-386.79093789669065</v>
      </c>
      <c r="AT7">
        <f t="shared" si="16"/>
        <v>122.97780639022841</v>
      </c>
      <c r="AU7">
        <f t="shared" si="17"/>
        <v>-1955.021739629075</v>
      </c>
      <c r="AW7">
        <v>4</v>
      </c>
      <c r="AX7">
        <f>IF(Z7&gt;0, (R7*SUMPRODUCT(K7:$K$98, X7:$X$98)-K7*$AZ$3)/Z7, 0)</f>
        <v>4331.2858150372995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1000000</v>
      </c>
      <c r="S8">
        <f t="shared" si="1"/>
        <v>4316.3328491367292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4119.691510640816</v>
      </c>
      <c r="AC8">
        <f t="shared" si="2"/>
        <v>4054.1410037554924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-2380.1086075454068</v>
      </c>
      <c r="AI8">
        <f t="shared" si="7"/>
        <v>-2403.5900045174126</v>
      </c>
      <c r="AJ8">
        <f t="shared" si="8"/>
        <v>65.550506885323557</v>
      </c>
      <c r="AK8">
        <f t="shared" ref="AK8:AK39" si="30">G8*SUM(AB8:AB8, AE8:AF8)</f>
        <v>87.749429176649372</v>
      </c>
      <c r="AL8">
        <f t="shared" si="9"/>
        <v>-2250.2900684554397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-1559.3145926780905</v>
      </c>
      <c r="AR8">
        <f t="shared" si="14"/>
        <v>-1574.6982961102951</v>
      </c>
      <c r="AS8">
        <f t="shared" si="15"/>
        <v>42.945041087491923</v>
      </c>
      <c r="AT8">
        <f t="shared" si="16"/>
        <v>57.488538540026099</v>
      </c>
      <c r="AU8">
        <f t="shared" si="17"/>
        <v>-1474.2647164827772</v>
      </c>
      <c r="AW8">
        <v>5</v>
      </c>
      <c r="AX8">
        <f>IF(Z8&gt;0, (R8*SUMPRODUCT(K8:$K$98, X8:$X$98)-K8*$AZ$3)/Z8, 0)</f>
        <v>4316.3328491367292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1000000</v>
      </c>
      <c r="S9">
        <f t="shared" si="1"/>
        <v>3977.9410621802776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4054.1410037554924</v>
      </c>
      <c r="AC9">
        <f t="shared" si="2"/>
        <v>3689.4941437990383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-2374.9319711456142</v>
      </c>
      <c r="AI9">
        <f t="shared" si="7"/>
        <v>-2398.119180848621</v>
      </c>
      <c r="AJ9">
        <f t="shared" si="8"/>
        <v>364.64685995645414</v>
      </c>
      <c r="AK9">
        <f t="shared" si="30"/>
        <v>23.919431922157404</v>
      </c>
      <c r="AL9">
        <f t="shared" si="9"/>
        <v>-2009.5528889700095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-1473.5516136344163</v>
      </c>
      <c r="AR9">
        <f t="shared" si="14"/>
        <v>-1487.9383626818276</v>
      </c>
      <c r="AS9">
        <f t="shared" si="15"/>
        <v>226.2489938338579</v>
      </c>
      <c r="AT9">
        <f t="shared" si="16"/>
        <v>14.84106405334696</v>
      </c>
      <c r="AU9">
        <f t="shared" si="17"/>
        <v>-1246.8483047946227</v>
      </c>
      <c r="AW9">
        <v>6</v>
      </c>
      <c r="AX9">
        <f>IF(Z9&gt;0, (R9*SUMPRODUCT(K9:$K$98, X9:$X$98)-K9*$AZ$3)/Z9, 0)</f>
        <v>3977.9410621802776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1000000</v>
      </c>
      <c r="S10">
        <f t="shared" si="1"/>
        <v>3617.2311368441519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3689.4941437990383</v>
      </c>
      <c r="AC10">
        <f t="shared" si="2"/>
        <v>3312.801466031884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-2374.4713698222081</v>
      </c>
      <c r="AI10">
        <f t="shared" si="7"/>
        <v>-2397.3673456439392</v>
      </c>
      <c r="AJ10">
        <f t="shared" si="8"/>
        <v>376.69267776715424</v>
      </c>
      <c r="AK10">
        <f t="shared" si="30"/>
        <v>15.126925989576058</v>
      </c>
      <c r="AL10">
        <f t="shared" si="9"/>
        <v>-2005.547741887209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-1397.6528115745609</v>
      </c>
      <c r="AR10">
        <f t="shared" si="14"/>
        <v>-1411.1297586490509</v>
      </c>
      <c r="AS10">
        <f t="shared" si="15"/>
        <v>221.72749137852716</v>
      </c>
      <c r="AT10">
        <f t="shared" si="16"/>
        <v>8.9039568589931353</v>
      </c>
      <c r="AU10">
        <f t="shared" si="17"/>
        <v>-1180.4983104115308</v>
      </c>
      <c r="AW10">
        <v>7</v>
      </c>
      <c r="AX10">
        <f>IF(Z10&gt;0, (R10*SUMPRODUCT(K10:$K$98, X10:$X$98)-K10*$AZ$3)/Z10, 0)</f>
        <v>3617.2311368441519</v>
      </c>
    </row>
    <row r="11" spans="1:52" x14ac:dyDescent="0.25">
      <c r="A11" t="s">
        <v>33</v>
      </c>
      <c r="C11" s="26">
        <f>AU91</f>
        <v>19320.444844099988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1000000</v>
      </c>
      <c r="S11">
        <f t="shared" si="1"/>
        <v>3234.1232169442542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3312.801466031884</v>
      </c>
      <c r="AC11">
        <f t="shared" si="2"/>
        <v>2924.6431615015972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-2372.7466079673231</v>
      </c>
      <c r="AI11">
        <f t="shared" si="7"/>
        <v>-2395.3543053656381</v>
      </c>
      <c r="AJ11">
        <f t="shared" si="8"/>
        <v>388.15830453028684</v>
      </c>
      <c r="AK11">
        <f t="shared" si="30"/>
        <v>7.9507235184765213</v>
      </c>
      <c r="AL11">
        <f t="shared" si="9"/>
        <v>-1999.2452773168748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-1327.0976705100011</v>
      </c>
      <c r="AR11">
        <f t="shared" si="14"/>
        <v>-1339.7423509205239</v>
      </c>
      <c r="AS11">
        <f t="shared" si="15"/>
        <v>217.10029212624184</v>
      </c>
      <c r="AT11">
        <f t="shared" si="16"/>
        <v>4.4469083318080891</v>
      </c>
      <c r="AU11">
        <f t="shared" si="17"/>
        <v>-1118.195150462474</v>
      </c>
      <c r="AW11">
        <v>8</v>
      </c>
      <c r="AX11">
        <f>IF(Z11&gt;0, (R11*SUMPRODUCT(K11:$K$98, X11:$X$98)-K11*$AZ$3)/Z11, 0)</f>
        <v>3234.1232169442542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1000000</v>
      </c>
      <c r="S12">
        <f t="shared" si="1"/>
        <v>2861.5354094356026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2924.6431615015972</v>
      </c>
      <c r="AC12">
        <f t="shared" si="2"/>
        <v>2555.0366919888947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-2374.6980657926456</v>
      </c>
      <c r="AI12">
        <f t="shared" si="7"/>
        <v>-2397.0203187653324</v>
      </c>
      <c r="AJ12">
        <f t="shared" si="8"/>
        <v>369.60646951270246</v>
      </c>
      <c r="AK12">
        <f t="shared" si="30"/>
        <v>6.7266792714536736</v>
      </c>
      <c r="AL12">
        <f t="shared" si="9"/>
        <v>-2020.6871699811763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-1262.1772666785496</v>
      </c>
      <c r="AR12">
        <f t="shared" si="14"/>
        <v>-1274.0417814347734</v>
      </c>
      <c r="AS12">
        <f t="shared" si="15"/>
        <v>196.44976772259105</v>
      </c>
      <c r="AT12">
        <f t="shared" si="16"/>
        <v>3.5753015421068732</v>
      </c>
      <c r="AU12">
        <f t="shared" si="17"/>
        <v>-1074.0167121700756</v>
      </c>
      <c r="AW12">
        <v>9</v>
      </c>
      <c r="AX12">
        <f>IF(Z12&gt;0, (R12*SUMPRODUCT(K12:$K$98, X12:$X$98)-K12*$AZ$3)/Z12, 0)</f>
        <v>2861.5354094356026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1000000</v>
      </c>
      <c r="S13">
        <f t="shared" si="1"/>
        <v>2493.0178893611578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2555.0366919888947</v>
      </c>
      <c r="AC13">
        <f t="shared" si="2"/>
        <v>2197.8013451327242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-2378.5565944058294</v>
      </c>
      <c r="AI13">
        <f t="shared" si="7"/>
        <v>-2400.5961609339292</v>
      </c>
      <c r="AJ13">
        <f t="shared" si="8"/>
        <v>357.23534685617051</v>
      </c>
      <c r="AK13">
        <f t="shared" si="30"/>
        <v>5.1100733839777899</v>
      </c>
      <c r="AL13">
        <f t="shared" si="9"/>
        <v>-2038.2507406937809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-1201.7377525240763</v>
      </c>
      <c r="AR13">
        <f t="shared" si="14"/>
        <v>-1212.8729843736676</v>
      </c>
      <c r="AS13">
        <f t="shared" si="15"/>
        <v>180.4889586662681</v>
      </c>
      <c r="AT13">
        <f t="shared" si="16"/>
        <v>2.5818044935897784</v>
      </c>
      <c r="AU13">
        <f t="shared" si="17"/>
        <v>-1029.8022212138098</v>
      </c>
      <c r="AW13">
        <v>10</v>
      </c>
      <c r="AX13">
        <f>IF(Z13&gt;0, (R13*SUMPRODUCT(K13:$K$98, X13:$X$98)-K13*$AZ$3)/Z13, 0)</f>
        <v>2493.0178893611578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1000000</v>
      </c>
      <c r="S14">
        <f t="shared" si="1"/>
        <v>2129.0989408256623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2197.8013451327242</v>
      </c>
      <c r="AC14">
        <f t="shared" si="2"/>
        <v>1853.12897954238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-2385.0293234915389</v>
      </c>
      <c r="AI14">
        <f t="shared" si="7"/>
        <v>-2406.7888686212705</v>
      </c>
      <c r="AJ14">
        <f t="shared" si="8"/>
        <v>344.67236559034427</v>
      </c>
      <c r="AK14">
        <f t="shared" si="30"/>
        <v>3.9560424212389034</v>
      </c>
      <c r="AL14">
        <f t="shared" si="9"/>
        <v>-2058.1604606096871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-1145.6626951787548</v>
      </c>
      <c r="AR14">
        <f t="shared" si="14"/>
        <v>-1156.1150191286747</v>
      </c>
      <c r="AS14">
        <f t="shared" si="15"/>
        <v>165.56537373628302</v>
      </c>
      <c r="AT14">
        <f t="shared" si="16"/>
        <v>1.9003079659930762</v>
      </c>
      <c r="AU14">
        <f t="shared" si="17"/>
        <v>-988.64933742639857</v>
      </c>
      <c r="AW14">
        <v>11</v>
      </c>
      <c r="AX14">
        <f>IF(Z14&gt;0, (R14*SUMPRODUCT(K14:$K$98, X14:$X$98)-K14*$AZ$3)/Z14, 0)</f>
        <v>2129.0989408256623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1000000</v>
      </c>
      <c r="S15">
        <f t="shared" si="1"/>
        <v>1811.5601704110793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1853.12897954238</v>
      </c>
      <c r="AC15">
        <f t="shared" si="2"/>
        <v>1556.6460716387501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-2393.2131265118551</v>
      </c>
      <c r="AI15">
        <f t="shared" si="7"/>
        <v>-2414.6952458621263</v>
      </c>
      <c r="AJ15">
        <f t="shared" si="8"/>
        <v>296.48290790362989</v>
      </c>
      <c r="AK15">
        <f t="shared" si="30"/>
        <v>7.5978288161237586</v>
      </c>
      <c r="AL15">
        <f t="shared" si="9"/>
        <v>-2110.6145091423728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-1090.5927639848653</v>
      </c>
      <c r="AR15">
        <f t="shared" si="14"/>
        <v>-1100.3822155213493</v>
      </c>
      <c r="AS15">
        <f t="shared" si="15"/>
        <v>135.10794773057512</v>
      </c>
      <c r="AT15">
        <f t="shared" si="16"/>
        <v>3.4623481866562549</v>
      </c>
      <c r="AU15">
        <f t="shared" si="17"/>
        <v>-961.81191960411797</v>
      </c>
      <c r="AW15">
        <v>12</v>
      </c>
      <c r="AX15">
        <f>IF(Z15&gt;0, (R15*SUMPRODUCT(K15:$K$98, X15:$X$98)-K15*$AZ$3)/Z15, 0)</f>
        <v>1811.5601704110793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1000000</v>
      </c>
      <c r="S16">
        <f t="shared" si="1"/>
        <v>1548.9014805799663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1556.6460716387501</v>
      </c>
      <c r="AC16">
        <f t="shared" si="2"/>
        <v>1313.9099337389762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-2406.8996162431049</v>
      </c>
      <c r="AI16">
        <f t="shared" si="7"/>
        <v>-2428.1067419094675</v>
      </c>
      <c r="AJ16">
        <f t="shared" si="8"/>
        <v>242.73613789977389</v>
      </c>
      <c r="AK16">
        <f t="shared" si="30"/>
        <v>11.052187108635126</v>
      </c>
      <c r="AL16">
        <f t="shared" si="9"/>
        <v>-2174.3184169010583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-1037.5836997925865</v>
      </c>
      <c r="AR16">
        <f t="shared" si="14"/>
        <v>-1046.7258209522618</v>
      </c>
      <c r="AS16">
        <f t="shared" si="15"/>
        <v>104.64045045157889</v>
      </c>
      <c r="AT16">
        <f t="shared" si="16"/>
        <v>4.7644567781672285</v>
      </c>
      <c r="AU16">
        <f t="shared" si="17"/>
        <v>-937.32091372251568</v>
      </c>
      <c r="AW16">
        <v>13</v>
      </c>
      <c r="AX16">
        <f>IF(Z16&gt;0, (R16*SUMPRODUCT(K16:$K$98, X16:$X$98)-K16*$AZ$3)/Z16, 0)</f>
        <v>1548.9014805799663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1000000</v>
      </c>
      <c r="S17">
        <f t="shared" si="1"/>
        <v>1393.4644153602655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1313.9099337389762</v>
      </c>
      <c r="AC17">
        <f t="shared" si="2"/>
        <v>1166.8530527529292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-2426.6109335280853</v>
      </c>
      <c r="AI17">
        <f t="shared" si="7"/>
        <v>-2447.5453226644458</v>
      </c>
      <c r="AJ17">
        <f t="shared" si="8"/>
        <v>147.05688098604696</v>
      </c>
      <c r="AK17">
        <f t="shared" si="30"/>
        <v>18.131957085597872</v>
      </c>
      <c r="AL17">
        <f t="shared" si="9"/>
        <v>-2282.3564845928008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-983.34367085304996</v>
      </c>
      <c r="AR17">
        <f t="shared" si="14"/>
        <v>-991.82698343356526</v>
      </c>
      <c r="AS17">
        <f t="shared" si="15"/>
        <v>59.592352105152926</v>
      </c>
      <c r="AT17">
        <f t="shared" si="16"/>
        <v>7.3476736603912682</v>
      </c>
      <c r="AU17">
        <f t="shared" si="17"/>
        <v>-924.88695766802107</v>
      </c>
      <c r="AW17">
        <v>14</v>
      </c>
      <c r="AX17">
        <f>IF(Z17&gt;0, (R17*SUMPRODUCT(K17:$K$98, X17:$X$98)-K17*$AZ$3)/Z17, 0)</f>
        <v>1393.4644153602655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1000000</v>
      </c>
      <c r="S18">
        <f t="shared" si="1"/>
        <v>1350.3450939434883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1166.8530527529292</v>
      </c>
      <c r="AC18">
        <f t="shared" si="2"/>
        <v>1116.1334986887123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-2447.5432685020519</v>
      </c>
      <c r="AI18">
        <f t="shared" si="7"/>
        <v>-2468.2071251653365</v>
      </c>
      <c r="AJ18">
        <f t="shared" si="8"/>
        <v>50.719554064216936</v>
      </c>
      <c r="AK18">
        <f t="shared" si="30"/>
        <v>25.204025939463271</v>
      </c>
      <c r="AL18">
        <f t="shared" si="9"/>
        <v>-2392.2835451616561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-925.55631860625488</v>
      </c>
      <c r="AR18">
        <f t="shared" si="14"/>
        <v>-933.37050655038968</v>
      </c>
      <c r="AS18">
        <f t="shared" si="15"/>
        <v>19.179968887642236</v>
      </c>
      <c r="AT18">
        <f t="shared" si="16"/>
        <v>9.5310860334098422</v>
      </c>
      <c r="AU18">
        <f t="shared" si="17"/>
        <v>-904.65945162933758</v>
      </c>
      <c r="AW18">
        <v>15</v>
      </c>
      <c r="AX18">
        <f>IF(Z18&gt;0, (R18*SUMPRODUCT(K18:$K$98, X18:$X$98)-K18*$AZ$3)/Z18, 0)</f>
        <v>1350.3450939434883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1000000</v>
      </c>
      <c r="S19">
        <f t="shared" si="1"/>
        <v>1310.1261394480143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1116.1334986887123</v>
      </c>
      <c r="AC19">
        <f t="shared" si="2"/>
        <v>1068.8220279168836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-2472.6007199409069</v>
      </c>
      <c r="AI19">
        <f t="shared" si="7"/>
        <v>-2492.9961230195599</v>
      </c>
      <c r="AJ19">
        <f t="shared" si="8"/>
        <v>47.311470771828681</v>
      </c>
      <c r="AK19">
        <f t="shared" si="30"/>
        <v>24.889777020758284</v>
      </c>
      <c r="AL19">
        <f t="shared" si="9"/>
        <v>-2420.7948752269731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-871.9872949961657</v>
      </c>
      <c r="AR19">
        <f t="shared" si="14"/>
        <v>-879.17993722808103</v>
      </c>
      <c r="AS19">
        <f t="shared" si="15"/>
        <v>16.68486184926898</v>
      </c>
      <c r="AT19">
        <f t="shared" si="16"/>
        <v>8.7776280101978763</v>
      </c>
      <c r="AU19">
        <f t="shared" si="17"/>
        <v>-853.71744736861422</v>
      </c>
      <c r="AW19">
        <v>16</v>
      </c>
      <c r="AX19">
        <f>IF(Z19&gt;0, (R19*SUMPRODUCT(K19:$K$98, X19:$X$98)-K19*$AZ$3)/Z19, 0)</f>
        <v>1310.1261394480143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1000000</v>
      </c>
      <c r="S20">
        <f t="shared" si="1"/>
        <v>1021.4876674406531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1068.8220279168836</v>
      </c>
      <c r="AC20">
        <f t="shared" si="2"/>
        <v>822.45806427715434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-2500.8459821466704</v>
      </c>
      <c r="AI20">
        <f t="shared" si="7"/>
        <v>-2520.9749100449835</v>
      </c>
      <c r="AJ20">
        <f t="shared" si="8"/>
        <v>246.36396363972926</v>
      </c>
      <c r="AK20">
        <f t="shared" si="30"/>
        <v>4.5959347200425995</v>
      </c>
      <c r="AL20">
        <f t="shared" si="9"/>
        <v>-2270.0150116852114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-836.52496282847926</v>
      </c>
      <c r="AR20">
        <f t="shared" si="14"/>
        <v>-843.25802467319943</v>
      </c>
      <c r="AS20">
        <f t="shared" si="15"/>
        <v>82.407955946610755</v>
      </c>
      <c r="AT20">
        <f t="shared" si="16"/>
        <v>1.5373254283918842</v>
      </c>
      <c r="AU20">
        <f t="shared" si="17"/>
        <v>-759.31274329819666</v>
      </c>
      <c r="AW20">
        <v>17</v>
      </c>
      <c r="AX20">
        <f>IF(Z20&gt;0, (R20*SUMPRODUCT(K20:$K$98, X20:$X$98)-K20*$AZ$3)/Z20, 0)</f>
        <v>1021.4876674406531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1000000</v>
      </c>
      <c r="S21">
        <f t="shared" si="1"/>
        <v>693.80547766219672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822.45806427715434</v>
      </c>
      <c r="AC21">
        <f t="shared" si="2"/>
        <v>551.27637732667063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-2536.46874886567</v>
      </c>
      <c r="AI21">
        <f t="shared" si="7"/>
        <v>-2556.3329757662782</v>
      </c>
      <c r="AJ21">
        <f t="shared" si="8"/>
        <v>271.18168695048371</v>
      </c>
      <c r="AK21">
        <f t="shared" si="30"/>
        <v>1.315932902843447</v>
      </c>
      <c r="AL21">
        <f t="shared" si="9"/>
        <v>-2283.8353559129509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-806.80930399624617</v>
      </c>
      <c r="AR21">
        <f t="shared" si="14"/>
        <v>-813.12779031202285</v>
      </c>
      <c r="AS21">
        <f t="shared" si="15"/>
        <v>86.258467880944025</v>
      </c>
      <c r="AT21">
        <f t="shared" si="16"/>
        <v>0.41857677526036363</v>
      </c>
      <c r="AU21">
        <f t="shared" si="17"/>
        <v>-726.45074565581854</v>
      </c>
      <c r="AW21">
        <v>18</v>
      </c>
      <c r="AX21">
        <f>IF(Z21&gt;0, (R21*SUMPRODUCT(K21:$K$98, X21:$X$98)-K21*$AZ$3)/Z21, 0)</f>
        <v>693.80547766219672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1000000</v>
      </c>
      <c r="S22">
        <f t="shared" si="1"/>
        <v>600.46817191789512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551.27637732667063</v>
      </c>
      <c r="AC22">
        <f t="shared" si="2"/>
        <v>470.79276668623061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-2580.5521818291054</v>
      </c>
      <c r="AI22">
        <f t="shared" si="7"/>
        <v>-2600.1532526561618</v>
      </c>
      <c r="AJ22">
        <f t="shared" si="8"/>
        <v>80.48361064044002</v>
      </c>
      <c r="AK22">
        <f t="shared" si="30"/>
        <v>11.576803923860084</v>
      </c>
      <c r="AL22">
        <f t="shared" si="9"/>
        <v>-2508.0928380918617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-766.41598917752867</v>
      </c>
      <c r="AR22">
        <f t="shared" si="14"/>
        <v>-772.23744638061817</v>
      </c>
      <c r="AS22">
        <f t="shared" si="15"/>
        <v>23.903382576767001</v>
      </c>
      <c r="AT22">
        <f t="shared" si="16"/>
        <v>3.4382748364075142</v>
      </c>
      <c r="AU22">
        <f t="shared" si="17"/>
        <v>-744.89578896744365</v>
      </c>
      <c r="AW22">
        <v>19</v>
      </c>
      <c r="AX22">
        <f>IF(Z22&gt;0, (R22*SUMPRODUCT(K22:$K$98, X22:$X$98)-K22*$AZ$3)/Z22, 0)</f>
        <v>600.46817191789512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1000000</v>
      </c>
      <c r="S23">
        <f t="shared" si="1"/>
        <v>1034.7338530060129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470.79276668623061</v>
      </c>
      <c r="AC23">
        <f t="shared" si="2"/>
        <v>800.44170712006769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-2629.8529356240033</v>
      </c>
      <c r="AI23">
        <f t="shared" si="7"/>
        <v>-2649.1922494193986</v>
      </c>
      <c r="AJ23">
        <f t="shared" si="8"/>
        <v>-329.64894043383708</v>
      </c>
      <c r="AK23">
        <f t="shared" si="30"/>
        <v>32.955493668036148</v>
      </c>
      <c r="AL23">
        <f t="shared" si="9"/>
        <v>-2945.8856961851998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-697.3733571858545</v>
      </c>
      <c r="AR23">
        <f t="shared" si="14"/>
        <v>-702.50167520108425</v>
      </c>
      <c r="AS23">
        <f t="shared" si="15"/>
        <v>-87.414921636504943</v>
      </c>
      <c r="AT23">
        <f t="shared" si="16"/>
        <v>8.7389994115934755</v>
      </c>
      <c r="AU23">
        <f t="shared" si="17"/>
        <v>-781.17759742599583</v>
      </c>
      <c r="AW23">
        <v>20</v>
      </c>
      <c r="AX23">
        <f>IF(Z23&gt;0, (R23*SUMPRODUCT(K23:$K$98, X23:$X$98)-K23*$AZ$3)/Z23, 0)</f>
        <v>1034.7338530060129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1000000</v>
      </c>
      <c r="S24">
        <f t="shared" si="1"/>
        <v>1417.4157035232854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800.44170712006769</v>
      </c>
      <c r="AC24">
        <f t="shared" si="2"/>
        <v>1081.6977513729353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-2688.9730008765914</v>
      </c>
      <c r="AI24">
        <f t="shared" si="7"/>
        <v>-2708.0516972090109</v>
      </c>
      <c r="AJ24">
        <f t="shared" si="8"/>
        <v>-281.25604425286758</v>
      </c>
      <c r="AK24">
        <f t="shared" si="30"/>
        <v>56.030919498404742</v>
      </c>
      <c r="AL24">
        <f t="shared" si="9"/>
        <v>-2933.2768219634736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-636.6522926874793</v>
      </c>
      <c r="AR24">
        <f t="shared" si="14"/>
        <v>-641.16944319719562</v>
      </c>
      <c r="AS24">
        <f t="shared" si="15"/>
        <v>-66.591336301043512</v>
      </c>
      <c r="AT24">
        <f t="shared" si="16"/>
        <v>13.26611064834716</v>
      </c>
      <c r="AU24">
        <f t="shared" si="17"/>
        <v>-694.49466884989192</v>
      </c>
      <c r="AW24">
        <v>21</v>
      </c>
      <c r="AX24">
        <f>IF(Z24&gt;0, (R24*SUMPRODUCT(K24:$K$98, X24:$X$98)-K24*$AZ$3)/Z24, 0)</f>
        <v>1417.4157035232854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1000000</v>
      </c>
      <c r="S25">
        <f t="shared" si="1"/>
        <v>1751.9856737046116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1081.6977513729353</v>
      </c>
      <c r="AC25">
        <f t="shared" si="2"/>
        <v>1318.821709970035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-2758.1018143741189</v>
      </c>
      <c r="AI25">
        <f t="shared" si="7"/>
        <v>-2776.9207711978547</v>
      </c>
      <c r="AJ25">
        <f t="shared" si="8"/>
        <v>-237.12395859709977</v>
      </c>
      <c r="AK25">
        <f t="shared" si="30"/>
        <v>75.718842596105475</v>
      </c>
      <c r="AL25">
        <f t="shared" si="9"/>
        <v>-2938.3258871988492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-583.0531379632763</v>
      </c>
      <c r="AR25">
        <f t="shared" si="14"/>
        <v>-587.03140003180852</v>
      </c>
      <c r="AS25">
        <f t="shared" si="15"/>
        <v>-50.127180739223974</v>
      </c>
      <c r="AT25">
        <f t="shared" si="16"/>
        <v>16.006700169125185</v>
      </c>
      <c r="AU25">
        <f t="shared" si="17"/>
        <v>-621.15188060190735</v>
      </c>
      <c r="AW25">
        <v>22</v>
      </c>
      <c r="AX25">
        <f>IF(Z25&gt;0, (R25*SUMPRODUCT(K25:$K$98, X25:$X$98)-K25*$AZ$3)/Z25, 0)</f>
        <v>1751.9856737046116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1000000</v>
      </c>
      <c r="S26">
        <f t="shared" si="1"/>
        <v>2041.9202443755614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1318.821709970035</v>
      </c>
      <c r="AC26">
        <f t="shared" si="2"/>
        <v>1515.9259392251297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-2828.5599698851574</v>
      </c>
      <c r="AI26">
        <f t="shared" si="7"/>
        <v>-2847.1200231414086</v>
      </c>
      <c r="AJ26">
        <f t="shared" si="8"/>
        <v>-197.10422925509465</v>
      </c>
      <c r="AK26">
        <f t="shared" si="30"/>
        <v>92.317519697902455</v>
      </c>
      <c r="AL26">
        <f t="shared" si="9"/>
        <v>-2951.906732698601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-533.8819171123024</v>
      </c>
      <c r="AR26">
        <f t="shared" si="14"/>
        <v>-537.38506957138077</v>
      </c>
      <c r="AS26">
        <f t="shared" si="15"/>
        <v>-37.20281164479789</v>
      </c>
      <c r="AT26">
        <f t="shared" si="16"/>
        <v>17.424645375777555</v>
      </c>
      <c r="AU26">
        <f t="shared" si="17"/>
        <v>-557.16323584040117</v>
      </c>
      <c r="AW26">
        <v>23</v>
      </c>
      <c r="AX26">
        <f>IF(Z26&gt;0, (R26*SUMPRODUCT(K26:$K$98, X26:$X$98)-K26*$AZ$3)/Z26, 0)</f>
        <v>2041.9202443755614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1000000</v>
      </c>
      <c r="S27">
        <f t="shared" si="1"/>
        <v>2292.9557971039176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1515.9259392251297</v>
      </c>
      <c r="AC27">
        <f t="shared" si="2"/>
        <v>1678.6130999863726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-2904.2058629337112</v>
      </c>
      <c r="AI27">
        <f t="shared" si="7"/>
        <v>-2922.5077105108267</v>
      </c>
      <c r="AJ27">
        <f t="shared" si="8"/>
        <v>-162.68716076124292</v>
      </c>
      <c r="AK27">
        <f t="shared" si="30"/>
        <v>106.11481574575909</v>
      </c>
      <c r="AL27">
        <f t="shared" si="9"/>
        <v>-2979.0800555263104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-489.42843275995108</v>
      </c>
      <c r="AR27">
        <f t="shared" si="14"/>
        <v>-492.51273359778173</v>
      </c>
      <c r="AS27">
        <f t="shared" si="15"/>
        <v>-27.416693540143424</v>
      </c>
      <c r="AT27">
        <f t="shared" si="16"/>
        <v>17.882894813315541</v>
      </c>
      <c r="AU27">
        <f t="shared" si="17"/>
        <v>-502.04653232460959</v>
      </c>
      <c r="AW27">
        <v>24</v>
      </c>
      <c r="AX27">
        <f>IF(Z27&gt;0, (R27*SUMPRODUCT(K27:$K$98, X27:$X$98)-K27*$AZ$3)/Z27, 0)</f>
        <v>2292.9557971039176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1000000</v>
      </c>
      <c r="S28">
        <f t="shared" si="1"/>
        <v>2509.2921865505182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1678.6130999863726</v>
      </c>
      <c r="AC28">
        <f t="shared" si="2"/>
        <v>1811.1213438992288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-2987.3395688439668</v>
      </c>
      <c r="AI28">
        <f t="shared" si="7"/>
        <v>-3005.3837144560903</v>
      </c>
      <c r="AJ28">
        <f t="shared" si="8"/>
        <v>-132.50824391285619</v>
      </c>
      <c r="AK28">
        <f t="shared" si="30"/>
        <v>117.50291699904609</v>
      </c>
      <c r="AL28">
        <f t="shared" si="9"/>
        <v>-3020.3890413699005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-449.49862381414965</v>
      </c>
      <c r="AR28">
        <f t="shared" si="14"/>
        <v>-452.21368798199393</v>
      </c>
      <c r="AS28">
        <f t="shared" si="15"/>
        <v>-19.938233304326964</v>
      </c>
      <c r="AT28">
        <f t="shared" si="16"/>
        <v>17.680413715290697</v>
      </c>
      <c r="AU28">
        <f t="shared" si="17"/>
        <v>-454.4715075710302</v>
      </c>
      <c r="AW28">
        <v>25</v>
      </c>
      <c r="AX28">
        <f>IF(Z28&gt;0, (R28*SUMPRODUCT(K28:$K$98, X28:$X$98)-K28*$AZ$3)/Z28, 0)</f>
        <v>2509.2921865505182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1000000</v>
      </c>
      <c r="S29">
        <f t="shared" si="1"/>
        <v>2694.3653578138678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1811.1213438992288</v>
      </c>
      <c r="AC29">
        <f t="shared" si="2"/>
        <v>1916.9233242572302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-3091.8232099853258</v>
      </c>
      <c r="AI29">
        <f t="shared" si="7"/>
        <v>-3109.6096185610782</v>
      </c>
      <c r="AJ29">
        <f t="shared" si="8"/>
        <v>-105.8019803580014</v>
      </c>
      <c r="AK29">
        <f t="shared" si="30"/>
        <v>126.77849407294603</v>
      </c>
      <c r="AL29">
        <f t="shared" si="9"/>
        <v>-3088.6331048461334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-415.3750489409008</v>
      </c>
      <c r="AR29">
        <f t="shared" si="14"/>
        <v>-417.76458735589677</v>
      </c>
      <c r="AS29">
        <f t="shared" si="15"/>
        <v>-14.214105977119448</v>
      </c>
      <c r="AT29">
        <f t="shared" si="16"/>
        <v>17.032223255887128</v>
      </c>
      <c r="AU29">
        <f t="shared" si="17"/>
        <v>-414.94647007712905</v>
      </c>
      <c r="AW29">
        <v>26</v>
      </c>
      <c r="AX29">
        <f>IF(Z29&gt;0, (R29*SUMPRODUCT(K29:$K$98, X29:$X$98)-K29*$AZ$3)/Z29, 0)</f>
        <v>2694.3653578138678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1000000</v>
      </c>
      <c r="S30">
        <f t="shared" si="1"/>
        <v>2848.7210648467021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1916.9233242572302</v>
      </c>
      <c r="AC30">
        <f t="shared" si="2"/>
        <v>1997.3523861843196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-3201.7449253917066</v>
      </c>
      <c r="AI30">
        <f t="shared" si="7"/>
        <v>-3219.2734262585668</v>
      </c>
      <c r="AJ30">
        <f t="shared" si="8"/>
        <v>-80.429061927089379</v>
      </c>
      <c r="AK30">
        <f t="shared" si="30"/>
        <v>134.18463269800614</v>
      </c>
      <c r="AL30">
        <f t="shared" si="9"/>
        <v>-3165.5178554876497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-384.05591618983522</v>
      </c>
      <c r="AR30">
        <f t="shared" si="14"/>
        <v>-386.15849606947154</v>
      </c>
      <c r="AS30">
        <f t="shared" si="15"/>
        <v>-9.6476320839075775</v>
      </c>
      <c r="AT30">
        <f t="shared" si="16"/>
        <v>16.095723816326331</v>
      </c>
      <c r="AU30">
        <f t="shared" si="17"/>
        <v>-379.71040433705275</v>
      </c>
      <c r="AW30">
        <v>27</v>
      </c>
      <c r="AX30">
        <f>IF(Z30&gt;0, (R30*SUMPRODUCT(K30:$K$98, X30:$X$98)-K30*$AZ$3)/Z30, 0)</f>
        <v>2848.7210648467021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1000000</v>
      </c>
      <c r="S31">
        <f t="shared" si="1"/>
        <v>2976.1306620723308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1997.3523861843196</v>
      </c>
      <c r="AC31">
        <f t="shared" si="2"/>
        <v>2055.9787118409063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-3305.903309091198</v>
      </c>
      <c r="AI31">
        <f t="shared" si="7"/>
        <v>-3323.1738773666621</v>
      </c>
      <c r="AJ31">
        <f t="shared" si="8"/>
        <v>-58.626325656586687</v>
      </c>
      <c r="AK31">
        <f t="shared" si="30"/>
        <v>139.81466703290238</v>
      </c>
      <c r="AL31">
        <f t="shared" si="9"/>
        <v>-3241.9855359903463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-354.0624369885856</v>
      </c>
      <c r="AR31">
        <f t="shared" si="14"/>
        <v>-355.91211585698227</v>
      </c>
      <c r="AS31">
        <f t="shared" si="15"/>
        <v>-6.2788828930885412</v>
      </c>
      <c r="AT31">
        <f t="shared" si="16"/>
        <v>14.974158984107017</v>
      </c>
      <c r="AU31">
        <f t="shared" si="17"/>
        <v>-347.21683976596381</v>
      </c>
      <c r="AW31">
        <v>28</v>
      </c>
      <c r="AX31">
        <f>IF(Z31&gt;0, (R31*SUMPRODUCT(K31:$K$98, X31:$X$98)-K31*$AZ$3)/Z31, 0)</f>
        <v>2976.1306620723308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1000000</v>
      </c>
      <c r="S32">
        <f t="shared" si="1"/>
        <v>3081.8353351986493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2055.9787118409063</v>
      </c>
      <c r="AC32">
        <f t="shared" si="2"/>
        <v>2097.1682765009118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-3421.2104592371561</v>
      </c>
      <c r="AI32">
        <f t="shared" si="7"/>
        <v>-3438.2227915683848</v>
      </c>
      <c r="AJ32">
        <f t="shared" si="8"/>
        <v>-41.189564660005544</v>
      </c>
      <c r="AK32">
        <f t="shared" si="30"/>
        <v>143.91850982886345</v>
      </c>
      <c r="AL32">
        <f t="shared" si="9"/>
        <v>-3335.4938463995268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-327.15342811287411</v>
      </c>
      <c r="AR32">
        <f t="shared" si="14"/>
        <v>-328.78023327691477</v>
      </c>
      <c r="AS32">
        <f t="shared" si="15"/>
        <v>-3.9387542630167101</v>
      </c>
      <c r="AT32">
        <f t="shared" si="16"/>
        <v>13.76221498805644</v>
      </c>
      <c r="AU32">
        <f t="shared" si="17"/>
        <v>-318.95677255187508</v>
      </c>
      <c r="AW32">
        <v>29</v>
      </c>
      <c r="AX32">
        <f>IF(Z32&gt;0, (R32*SUMPRODUCT(K32:$K$98, X32:$X$98)-K32*$AZ$3)/Z32, 0)</f>
        <v>3081.8353351986493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1000000</v>
      </c>
      <c r="S33">
        <f t="shared" si="1"/>
        <v>3167.8400310627931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2097.1682765009118</v>
      </c>
      <c r="AC33">
        <f t="shared" si="2"/>
        <v>2122.9184212885634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-3541.3830476228991</v>
      </c>
      <c r="AI33">
        <f t="shared" si="7"/>
        <v>-3558.1367220546249</v>
      </c>
      <c r="AJ33">
        <f t="shared" si="8"/>
        <v>-25.750144787651607</v>
      </c>
      <c r="AK33">
        <f t="shared" si="30"/>
        <v>146.80177935506384</v>
      </c>
      <c r="AL33">
        <f t="shared" si="9"/>
        <v>-3437.0850874872126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-302.36155189984754</v>
      </c>
      <c r="AR33">
        <f t="shared" si="14"/>
        <v>-303.79197242569313</v>
      </c>
      <c r="AS33">
        <f t="shared" si="15"/>
        <v>-2.1985347630966521</v>
      </c>
      <c r="AT33">
        <f t="shared" si="16"/>
        <v>12.533864095060364</v>
      </c>
      <c r="AU33">
        <f t="shared" si="17"/>
        <v>-293.45664309372944</v>
      </c>
      <c r="AW33">
        <v>30</v>
      </c>
      <c r="AX33">
        <f>IF(Z33&gt;0, (R33*SUMPRODUCT(K33:$K$98, X33:$X$98)-K33*$AZ$3)/Z33, 0)</f>
        <v>3167.8400310627931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1000000</v>
      </c>
      <c r="S34">
        <f t="shared" si="1"/>
        <v>3236.960892572683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2122.9184212885634</v>
      </c>
      <c r="AC34">
        <f t="shared" si="2"/>
        <v>2135.6493451927563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-3675.6134290144755</v>
      </c>
      <c r="AI34">
        <f t="shared" si="7"/>
        <v>-3692.1076763661586</v>
      </c>
      <c r="AJ34">
        <f t="shared" si="8"/>
        <v>-12.730923904192878</v>
      </c>
      <c r="AK34">
        <f t="shared" si="30"/>
        <v>148.60428949019945</v>
      </c>
      <c r="AL34">
        <f t="shared" si="9"/>
        <v>-3556.2343107801521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-280.19828231039457</v>
      </c>
      <c r="AR34">
        <f t="shared" si="14"/>
        <v>-281.45566692528962</v>
      </c>
      <c r="AS34">
        <f t="shared" si="15"/>
        <v>-0.97050004824246117</v>
      </c>
      <c r="AT34">
        <f t="shared" si="16"/>
        <v>11.328358507568867</v>
      </c>
      <c r="AU34">
        <f t="shared" si="17"/>
        <v>-271.09780846596323</v>
      </c>
      <c r="AW34">
        <v>31</v>
      </c>
      <c r="AX34">
        <f>IF(Z34&gt;0, (R34*SUMPRODUCT(K34:$K$98, X34:$X$98)-K34*$AZ$3)/Z34, 0)</f>
        <v>3236.960892572683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3290.6989686977208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2135.6493451927563</v>
      </c>
      <c r="AC35">
        <f t="shared" ref="AC35:AC66" si="33">S35*Z35</f>
        <v>2136.7836305645419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-3831.841940179344</v>
      </c>
      <c r="AI35">
        <f t="shared" ref="AI35:AI66" si="38">SUM(AE35:AH35)</f>
        <v>-3848.0754490090058</v>
      </c>
      <c r="AJ35">
        <f t="shared" ref="AJ35:AJ66" si="39">AB35-AC35</f>
        <v>-1.1342853717856087</v>
      </c>
      <c r="AK35">
        <f t="shared" si="30"/>
        <v>149.49545416349295</v>
      </c>
      <c r="AL35">
        <f t="shared" ref="AL35:AL66" si="40">SUM(AI35:AK35)</f>
        <v>-3699.7142802172984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-260.81057878856012</v>
      </c>
      <c r="AR35">
        <f t="shared" ref="AR35:AR66" si="45">AI35*$K35</f>
        <v>-261.91549671047085</v>
      </c>
      <c r="AS35">
        <f t="shared" ref="AS35:AS66" si="46">AJ35*$K35</f>
        <v>-7.7204025882381691E-2</v>
      </c>
      <c r="AT35">
        <f t="shared" ref="AT35:AT66" si="47">AK35*$K35</f>
        <v>10.175262063344498</v>
      </c>
      <c r="AU35">
        <f t="shared" ref="AU35:AU66" si="48">AL35*$K35</f>
        <v>-251.81743867300872</v>
      </c>
      <c r="AW35">
        <v>32</v>
      </c>
      <c r="AX35">
        <f>IF(Z35&gt;0, (R35*SUMPRODUCT(K35:$K$98, X35:$X$98)-K35*$AZ$3)/Z35, 0)</f>
        <v>3290.6989686977208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1000000</v>
      </c>
      <c r="S36">
        <f t="shared" si="32"/>
        <v>3329.6714611002799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2136.7836305645419</v>
      </c>
      <c r="AC36">
        <f t="shared" si="33"/>
        <v>2127.1628443493564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-3996.2794907595303</v>
      </c>
      <c r="AI36">
        <f t="shared" si="38"/>
        <v>-4012.2507575136265</v>
      </c>
      <c r="AJ36">
        <f t="shared" si="39"/>
        <v>9.6207862151854897</v>
      </c>
      <c r="AK36">
        <f t="shared" si="30"/>
        <v>149.57485413951795</v>
      </c>
      <c r="AL36">
        <f t="shared" si="40"/>
        <v>-3853.0551171589232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-242.85969647263707</v>
      </c>
      <c r="AR36">
        <f t="shared" si="45"/>
        <v>-243.8302935004856</v>
      </c>
      <c r="AS36">
        <f t="shared" si="46"/>
        <v>0.58466912172952268</v>
      </c>
      <c r="AT36">
        <f t="shared" si="47"/>
        <v>9.089880665318093</v>
      </c>
      <c r="AU36">
        <f t="shared" si="48"/>
        <v>-234.155743713438</v>
      </c>
      <c r="AW36">
        <v>33</v>
      </c>
      <c r="AX36">
        <f>IF(Z36&gt;0, (R36*SUMPRODUCT(K36:$K$98, X36:$X$98)-K36*$AZ$3)/Z36, 0)</f>
        <v>3329.6714611002799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1000000</v>
      </c>
      <c r="S37">
        <f t="shared" si="32"/>
        <v>3356.0302768807587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2127.1628443493564</v>
      </c>
      <c r="AC37">
        <f t="shared" si="33"/>
        <v>2108.5797483886613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-4166.3572788207166</v>
      </c>
      <c r="AI37">
        <f t="shared" si="38"/>
        <v>-4182.064673975301</v>
      </c>
      <c r="AJ37">
        <f t="shared" si="39"/>
        <v>18.583095960695118</v>
      </c>
      <c r="AK37">
        <f t="shared" si="30"/>
        <v>148.90139910445495</v>
      </c>
      <c r="AL37">
        <f t="shared" si="40"/>
        <v>-4014.5801789101506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-226.06747334583491</v>
      </c>
      <c r="AR37">
        <f t="shared" si="45"/>
        <v>-226.91976010326024</v>
      </c>
      <c r="AS37">
        <f t="shared" si="46"/>
        <v>1.0083229232723494</v>
      </c>
      <c r="AT37">
        <f t="shared" si="47"/>
        <v>8.0794230596402006</v>
      </c>
      <c r="AU37">
        <f t="shared" si="48"/>
        <v>-217.83201412034768</v>
      </c>
      <c r="AW37">
        <v>34</v>
      </c>
      <c r="AX37">
        <f>IF(Z37&gt;0, (R37*SUMPRODUCT(K37:$K$98, X37:$X$98)-K37*$AZ$3)/Z37, 0)</f>
        <v>3356.0302768807587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1000000</v>
      </c>
      <c r="S38">
        <f t="shared" si="32"/>
        <v>3372.0425684200063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2108.5797483886613</v>
      </c>
      <c r="AC38">
        <f t="shared" si="33"/>
        <v>2082.759239785632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-4357.7629541338401</v>
      </c>
      <c r="AI38">
        <f t="shared" si="38"/>
        <v>-4373.2043312630258</v>
      </c>
      <c r="AJ38">
        <f t="shared" si="39"/>
        <v>25.820508603029339</v>
      </c>
      <c r="AK38">
        <f t="shared" si="30"/>
        <v>147.60058238720632</v>
      </c>
      <c r="AL38">
        <f t="shared" si="40"/>
        <v>-4199.78324027279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-211.11891776219767</v>
      </c>
      <c r="AR38">
        <f t="shared" si="45"/>
        <v>-211.8670004051921</v>
      </c>
      <c r="AS38">
        <f t="shared" si="46"/>
        <v>1.2509165573519734</v>
      </c>
      <c r="AT38">
        <f t="shared" si="47"/>
        <v>7.1507504062599443</v>
      </c>
      <c r="AU38">
        <f t="shared" si="48"/>
        <v>-203.46533344158019</v>
      </c>
      <c r="AW38">
        <v>35</v>
      </c>
      <c r="AX38">
        <f>IF(Z38&gt;0, (R38*SUMPRODUCT(K38:$K$98, X38:$X$98)-K38*$AZ$3)/Z38, 0)</f>
        <v>3372.0425684200063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1000000</v>
      </c>
      <c r="S39">
        <f t="shared" si="32"/>
        <v>3378.4982546391207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2082.759239785632</v>
      </c>
      <c r="AC39">
        <f t="shared" si="33"/>
        <v>2050.4322548295104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-4572.1219729272188</v>
      </c>
      <c r="AI39">
        <f t="shared" si="38"/>
        <v>-4587.2946332357897</v>
      </c>
      <c r="AJ39">
        <f t="shared" si="39"/>
        <v>32.326984956121578</v>
      </c>
      <c r="AK39">
        <f t="shared" si="30"/>
        <v>145.79314678499426</v>
      </c>
      <c r="AL39">
        <f t="shared" si="40"/>
        <v>-4409.1745014946737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-197.77132969383996</v>
      </c>
      <c r="AR39">
        <f t="shared" si="45"/>
        <v>-198.42763703253021</v>
      </c>
      <c r="AS39">
        <f t="shared" si="46"/>
        <v>1.3983333860342526</v>
      </c>
      <c r="AT39">
        <f t="shared" si="47"/>
        <v>6.3064162921833091</v>
      </c>
      <c r="AU39">
        <f t="shared" si="48"/>
        <v>-190.72288735431263</v>
      </c>
      <c r="AW39">
        <v>36</v>
      </c>
      <c r="AX39">
        <f>IF(Z39&gt;0, (R39*SUMPRODUCT(K39:$K$98, X39:$X$98)-K39*$AZ$3)/Z39, 0)</f>
        <v>3378.4982546391207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1000000</v>
      </c>
      <c r="S40">
        <f t="shared" si="32"/>
        <v>3376.2200181389585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2050.4322548295104</v>
      </c>
      <c r="AC40">
        <f t="shared" si="33"/>
        <v>2012.2965794268109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-4816.7782874513287</v>
      </c>
      <c r="AI40">
        <f t="shared" si="38"/>
        <v>-4831.678801699627</v>
      </c>
      <c r="AJ40">
        <f t="shared" si="39"/>
        <v>38.135675402699462</v>
      </c>
      <c r="AK40">
        <f t="shared" ref="AK40:AK71" si="61">G40*SUM(AB40:AB40, AE40:AF40)</f>
        <v>143.53025783806575</v>
      </c>
      <c r="AL40">
        <f t="shared" si="40"/>
        <v>-4650.0128684588617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-186.03050266812519</v>
      </c>
      <c r="AR40">
        <f t="shared" si="45"/>
        <v>-186.60598071386502</v>
      </c>
      <c r="AS40">
        <f t="shared" si="46"/>
        <v>1.4728514457962425</v>
      </c>
      <c r="AT40">
        <f t="shared" si="47"/>
        <v>5.5433329956793846</v>
      </c>
      <c r="AU40">
        <f t="shared" si="48"/>
        <v>-179.58979627238938</v>
      </c>
      <c r="AW40">
        <v>37</v>
      </c>
      <c r="AX40">
        <f>IF(Z40&gt;0, (R40*SUMPRODUCT(K40:$K$98, X40:$X$98)-K40*$AZ$3)/Z40, 0)</f>
        <v>3376.2200181389585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1000000</v>
      </c>
      <c r="S41">
        <f t="shared" si="32"/>
        <v>3365.6815044678651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2012.2965794268109</v>
      </c>
      <c r="AC41">
        <f t="shared" si="33"/>
        <v>1968.797910947203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-5097.7323455376863</v>
      </c>
      <c r="AI41">
        <f t="shared" si="38"/>
        <v>-5112.3564113348639</v>
      </c>
      <c r="AJ41">
        <f t="shared" si="39"/>
        <v>43.498668479607886</v>
      </c>
      <c r="AK41">
        <f t="shared" si="61"/>
        <v>140.86076055987678</v>
      </c>
      <c r="AL41">
        <f t="shared" si="40"/>
        <v>-4927.996982295379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-175.78690088844084</v>
      </c>
      <c r="AR41">
        <f t="shared" si="45"/>
        <v>-176.29118770277796</v>
      </c>
      <c r="AS41">
        <f t="shared" si="46"/>
        <v>1.4999799139115959</v>
      </c>
      <c r="AT41">
        <f t="shared" si="47"/>
        <v>4.8573512450657557</v>
      </c>
      <c r="AU41">
        <f t="shared" si="48"/>
        <v>-169.9338565438006</v>
      </c>
      <c r="AW41">
        <v>38</v>
      </c>
      <c r="AX41">
        <f>IF(Z41&gt;0, (R41*SUMPRODUCT(K41:$K$98, X41:$X$98)-K41*$AZ$3)/Z41, 0)</f>
        <v>3365.6815044678651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1000000</v>
      </c>
      <c r="S42">
        <f t="shared" si="32"/>
        <v>3347.2028293812418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1968.797910947203</v>
      </c>
      <c r="AC42">
        <f t="shared" si="33"/>
        <v>1920.2715762985101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-5418.5884140879971</v>
      </c>
      <c r="AI42">
        <f t="shared" si="38"/>
        <v>-5432.9307745168499</v>
      </c>
      <c r="AJ42">
        <f t="shared" si="39"/>
        <v>48.526334648692909</v>
      </c>
      <c r="AK42">
        <f t="shared" si="61"/>
        <v>137.81585376630423</v>
      </c>
      <c r="AL42">
        <f t="shared" si="40"/>
        <v>-5246.5885861018533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-166.83133372183346</v>
      </c>
      <c r="AR42">
        <f t="shared" si="45"/>
        <v>-167.27291646187766</v>
      </c>
      <c r="AS42">
        <f t="shared" si="46"/>
        <v>1.494063123345021</v>
      </c>
      <c r="AT42">
        <f t="shared" si="47"/>
        <v>4.2431720099035211</v>
      </c>
      <c r="AU42">
        <f t="shared" si="48"/>
        <v>-161.53568132862912</v>
      </c>
      <c r="AW42">
        <v>39</v>
      </c>
      <c r="AX42">
        <f>IF(Z42&gt;0, (R42*SUMPRODUCT(K42:$K$98, X42:$X$98)-K42*$AZ$3)/Z42, 0)</f>
        <v>3347.2028293812418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1000000</v>
      </c>
      <c r="S43">
        <f t="shared" si="32"/>
        <v>3321.2523882215451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1920.2715762985101</v>
      </c>
      <c r="AC43">
        <f t="shared" si="33"/>
        <v>1867.0657481478795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-5800.3316676926106</v>
      </c>
      <c r="AI43">
        <f t="shared" si="38"/>
        <v>-5814.3855962254829</v>
      </c>
      <c r="AJ43">
        <f t="shared" si="39"/>
        <v>53.205828150630623</v>
      </c>
      <c r="AK43">
        <f t="shared" si="61"/>
        <v>134.41901034089571</v>
      </c>
      <c r="AL43">
        <f t="shared" si="40"/>
        <v>-5626.7607577339568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-159.45063847820123</v>
      </c>
      <c r="AR43">
        <f t="shared" si="45"/>
        <v>-159.83697981281406</v>
      </c>
      <c r="AS43">
        <f t="shared" si="46"/>
        <v>1.4626238214330161</v>
      </c>
      <c r="AT43">
        <f t="shared" si="47"/>
        <v>3.6951674922047939</v>
      </c>
      <c r="AU43">
        <f t="shared" si="48"/>
        <v>-154.67918849917626</v>
      </c>
      <c r="AW43">
        <v>40</v>
      </c>
      <c r="AX43">
        <f>IF(Z43&gt;0, (R43*SUMPRODUCT(K43:$K$98, X43:$X$98)-K43*$AZ$3)/Z43, 0)</f>
        <v>3321.2523882215451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1000000</v>
      </c>
      <c r="S44">
        <f t="shared" si="32"/>
        <v>3287.3976597628566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1867.0657481478795</v>
      </c>
      <c r="AC44">
        <f t="shared" si="33"/>
        <v>1809.0664539296808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-6232.0650741026247</v>
      </c>
      <c r="AI44">
        <f t="shared" si="38"/>
        <v>-6245.8226617233158</v>
      </c>
      <c r="AJ44">
        <f t="shared" si="39"/>
        <v>57.999294218198656</v>
      </c>
      <c r="AK44">
        <f t="shared" si="61"/>
        <v>130.69460237035159</v>
      </c>
      <c r="AL44">
        <f t="shared" si="40"/>
        <v>-6057.1287651347657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-152.96335193059335</v>
      </c>
      <c r="AR44">
        <f t="shared" si="45"/>
        <v>-153.30102599078322</v>
      </c>
      <c r="AS44">
        <f t="shared" si="46"/>
        <v>1.4235676854676975</v>
      </c>
      <c r="AT44">
        <f t="shared" si="47"/>
        <v>3.2078427006290027</v>
      </c>
      <c r="AU44">
        <f t="shared" si="48"/>
        <v>-148.66961560468653</v>
      </c>
      <c r="AW44">
        <v>41</v>
      </c>
      <c r="AX44">
        <f>IF(Z44&gt;0, (R44*SUMPRODUCT(K44:$K$98, X44:$X$98)-K44*$AZ$3)/Z44, 0)</f>
        <v>3287.3976597628566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1000000</v>
      </c>
      <c r="S45">
        <f t="shared" si="32"/>
        <v>3246.1276924412091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1809.0664539296808</v>
      </c>
      <c r="AC45">
        <f t="shared" si="33"/>
        <v>1746.6846593740897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-6717.9219358687196</v>
      </c>
      <c r="AI45">
        <f t="shared" si="38"/>
        <v>-6731.3739995648066</v>
      </c>
      <c r="AJ45">
        <f t="shared" si="39"/>
        <v>62.381794555591114</v>
      </c>
      <c r="AK45">
        <f t="shared" si="61"/>
        <v>126.63465177507767</v>
      </c>
      <c r="AL45">
        <f t="shared" si="40"/>
        <v>-6542.3575532341374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-147.22187433342566</v>
      </c>
      <c r="AR45">
        <f t="shared" si="45"/>
        <v>-147.51667353619942</v>
      </c>
      <c r="AS45">
        <f t="shared" si="46"/>
        <v>1.3670841677574805</v>
      </c>
      <c r="AT45">
        <f t="shared" si="47"/>
        <v>2.7751722880770209</v>
      </c>
      <c r="AU45">
        <f t="shared" si="48"/>
        <v>-143.37441708036491</v>
      </c>
      <c r="AW45">
        <v>42</v>
      </c>
      <c r="AX45">
        <f>IF(Z45&gt;0, (R45*SUMPRODUCT(K45:$K$98, X45:$X$98)-K45*$AZ$3)/Z45, 0)</f>
        <v>3246.1276924412091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1000000</v>
      </c>
      <c r="S46">
        <f t="shared" si="32"/>
        <v>3197.9889582143683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1746.6846593740897</v>
      </c>
      <c r="AC46">
        <f t="shared" si="33"/>
        <v>1680.3391755540599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-7265.519329419596</v>
      </c>
      <c r="AI46">
        <f t="shared" si="38"/>
        <v>-7278.6552344954871</v>
      </c>
      <c r="AJ46">
        <f t="shared" si="39"/>
        <v>66.345483820029813</v>
      </c>
      <c r="AK46">
        <f t="shared" si="61"/>
        <v>122.26792615618629</v>
      </c>
      <c r="AL46">
        <f t="shared" si="40"/>
        <v>-7090.0418245192714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-142.16281993444716</v>
      </c>
      <c r="AR46">
        <f t="shared" si="45"/>
        <v>-142.4198473021149</v>
      </c>
      <c r="AS46">
        <f t="shared" si="46"/>
        <v>1.2981675007840268</v>
      </c>
      <c r="AT46">
        <f t="shared" si="47"/>
        <v>2.3923896395839255</v>
      </c>
      <c r="AU46">
        <f t="shared" si="48"/>
        <v>-138.72929016174695</v>
      </c>
      <c r="AW46">
        <v>43</v>
      </c>
      <c r="AX46">
        <f>IF(Z46&gt;0, (R46*SUMPRODUCT(K46:$K$98, X46:$X$98)-K46*$AZ$3)/Z46, 0)</f>
        <v>3197.9889582143683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1000000</v>
      </c>
      <c r="S47">
        <f t="shared" si="32"/>
        <v>3143.2861461558432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1680.3391755540599</v>
      </c>
      <c r="AC47">
        <f t="shared" si="33"/>
        <v>1610.387418578001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-7855.7772304463424</v>
      </c>
      <c r="AI47">
        <f t="shared" si="38"/>
        <v>-7868.5853820407137</v>
      </c>
      <c r="AJ47">
        <f t="shared" si="39"/>
        <v>69.951756976058959</v>
      </c>
      <c r="AK47">
        <f t="shared" si="61"/>
        <v>117.6237422887842</v>
      </c>
      <c r="AL47">
        <f t="shared" si="40"/>
        <v>-7681.0098827758702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-137.24309514242651</v>
      </c>
      <c r="AR47">
        <f t="shared" si="45"/>
        <v>-137.46685789896856</v>
      </c>
      <c r="AS47">
        <f t="shared" si="46"/>
        <v>1.2220809420151659</v>
      </c>
      <c r="AT47">
        <f t="shared" si="47"/>
        <v>2.0549267094009318</v>
      </c>
      <c r="AU47">
        <f t="shared" si="48"/>
        <v>-134.18985024755244</v>
      </c>
      <c r="AW47">
        <v>44</v>
      </c>
      <c r="AX47">
        <f>IF(Z47&gt;0, (R47*SUMPRODUCT(K47:$K$98, X47:$X$98)-K47*$AZ$3)/Z47, 0)</f>
        <v>3143.2861461558432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1000000</v>
      </c>
      <c r="S48">
        <f t="shared" si="32"/>
        <v>3083.1463177047317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1610.387418578001</v>
      </c>
      <c r="AC48">
        <f t="shared" si="33"/>
        <v>1537.6184867912784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-8485.4772801803101</v>
      </c>
      <c r="AI48">
        <f t="shared" si="38"/>
        <v>-8497.9452133267332</v>
      </c>
      <c r="AJ48">
        <f t="shared" si="39"/>
        <v>72.768931786722533</v>
      </c>
      <c r="AK48">
        <f t="shared" si="61"/>
        <v>112.72711930046007</v>
      </c>
      <c r="AL48">
        <f t="shared" si="40"/>
        <v>-8312.4491622395508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-132.36086498717967</v>
      </c>
      <c r="AR48">
        <f t="shared" si="45"/>
        <v>-132.55534625928414</v>
      </c>
      <c r="AS48">
        <f t="shared" si="46"/>
        <v>1.1350874485258182</v>
      </c>
      <c r="AT48">
        <f t="shared" si="47"/>
        <v>1.7583759316605982</v>
      </c>
      <c r="AU48">
        <f t="shared" si="48"/>
        <v>-129.6618828790977</v>
      </c>
      <c r="AW48">
        <v>45</v>
      </c>
      <c r="AX48">
        <f>IF(Z48&gt;0, (R48*SUMPRODUCT(K48:$K$98, X48:$X$98)-K48*$AZ$3)/Z48, 0)</f>
        <v>3083.1463177047317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1000000</v>
      </c>
      <c r="S49">
        <f t="shared" si="32"/>
        <v>3018.6651925591482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1537.6184867912784</v>
      </c>
      <c r="AC49">
        <f t="shared" si="33"/>
        <v>1462.8238390859767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-9137.2130793225624</v>
      </c>
      <c r="AI49">
        <f t="shared" si="38"/>
        <v>-9149.3279028105371</v>
      </c>
      <c r="AJ49">
        <f t="shared" si="39"/>
        <v>74.794647705301713</v>
      </c>
      <c r="AK49">
        <f t="shared" si="61"/>
        <v>107.6332940753895</v>
      </c>
      <c r="AL49">
        <f t="shared" si="40"/>
        <v>-8966.899961029847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-127.25622963316924</v>
      </c>
      <c r="AR49">
        <f t="shared" si="45"/>
        <v>-127.4249557804493</v>
      </c>
      <c r="AS49">
        <f t="shared" si="46"/>
        <v>1.0416835835050424</v>
      </c>
      <c r="AT49">
        <f t="shared" si="47"/>
        <v>1.4990355448783848</v>
      </c>
      <c r="AU49">
        <f t="shared" si="48"/>
        <v>-124.88423665206588</v>
      </c>
      <c r="AW49">
        <v>46</v>
      </c>
      <c r="AX49">
        <f>IF(Z49&gt;0, (R49*SUMPRODUCT(K49:$K$98, X49:$X$98)-K49*$AZ$3)/Z49, 0)</f>
        <v>3018.6651925591482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1000000</v>
      </c>
      <c r="S50">
        <f t="shared" si="32"/>
        <v>2951.42199958008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1462.8238390859767</v>
      </c>
      <c r="AC50">
        <f t="shared" si="33"/>
        <v>1386.9660177401993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-9815.5608300513559</v>
      </c>
      <c r="AI50">
        <f t="shared" si="38"/>
        <v>-9827.3091162837009</v>
      </c>
      <c r="AJ50">
        <f t="shared" si="39"/>
        <v>75.857821345777438</v>
      </c>
      <c r="AK50">
        <f t="shared" si="61"/>
        <v>102.39766873601837</v>
      </c>
      <c r="AL50">
        <f t="shared" si="40"/>
        <v>-9649.053626201905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-122.05691675776701</v>
      </c>
      <c r="AR50">
        <f t="shared" si="45"/>
        <v>-122.20300719717599</v>
      </c>
      <c r="AS50">
        <f t="shared" si="46"/>
        <v>0.94329523760678224</v>
      </c>
      <c r="AT50">
        <f t="shared" si="47"/>
        <v>1.2733193696723495</v>
      </c>
      <c r="AU50">
        <f t="shared" si="48"/>
        <v>-119.98639258989685</v>
      </c>
      <c r="AW50">
        <v>47</v>
      </c>
      <c r="AX50">
        <f>IF(Z50&gt;0, (R50*SUMPRODUCT(K50:$K$98, X50:$X$98)-K50*$AZ$3)/Z50, 0)</f>
        <v>2951.42199958008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1000000</v>
      </c>
      <c r="S51">
        <f t="shared" si="32"/>
        <v>2882.8346283390556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1386.9660177401993</v>
      </c>
      <c r="AC51">
        <f t="shared" si="33"/>
        <v>1310.8005369533173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-10540.587783957644</v>
      </c>
      <c r="AI51">
        <f t="shared" si="38"/>
        <v>-10551.955072633065</v>
      </c>
      <c r="AJ51">
        <f t="shared" si="39"/>
        <v>76.165480786881972</v>
      </c>
      <c r="AK51">
        <f t="shared" si="61"/>
        <v>97.087621241813963</v>
      </c>
      <c r="AL51">
        <f t="shared" si="40"/>
        <v>-10378.70197060437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-117.02915874381891</v>
      </c>
      <c r="AR51">
        <f t="shared" si="45"/>
        <v>-117.15536652825645</v>
      </c>
      <c r="AS51">
        <f t="shared" si="46"/>
        <v>0.84564374629785044</v>
      </c>
      <c r="AT51">
        <f t="shared" si="47"/>
        <v>1.0779363419998882</v>
      </c>
      <c r="AU51">
        <f t="shared" si="48"/>
        <v>-115.23178643995871</v>
      </c>
      <c r="AW51">
        <v>48</v>
      </c>
      <c r="AX51">
        <f>IF(Z51&gt;0, (R51*SUMPRODUCT(K51:$K$98, X51:$X$98)-K51*$AZ$3)/Z51, 0)</f>
        <v>2882.8346283390556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1000000</v>
      </c>
      <c r="S52">
        <f t="shared" si="32"/>
        <v>2813.6947683506437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1310.8005369533173</v>
      </c>
      <c r="AC52">
        <f t="shared" si="33"/>
        <v>1234.7458746120747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-11310.295818152714</v>
      </c>
      <c r="AI52">
        <f t="shared" si="38"/>
        <v>-11321.266676545927</v>
      </c>
      <c r="AJ52">
        <f t="shared" si="39"/>
        <v>76.054662341242647</v>
      </c>
      <c r="AK52">
        <f t="shared" si="61"/>
        <v>91.756037586732219</v>
      </c>
      <c r="AL52">
        <f t="shared" si="40"/>
        <v>-11153.455976617952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-112.12054365736266</v>
      </c>
      <c r="AR52">
        <f t="shared" si="45"/>
        <v>-112.22929931037227</v>
      </c>
      <c r="AS52">
        <f t="shared" si="46"/>
        <v>0.75394050045014793</v>
      </c>
      <c r="AT52">
        <f t="shared" si="47"/>
        <v>0.90959042835628434</v>
      </c>
      <c r="AU52">
        <f t="shared" si="48"/>
        <v>-110.56576838156583</v>
      </c>
      <c r="AW52">
        <v>49</v>
      </c>
      <c r="AX52">
        <f>IF(Z52&gt;0, (R52*SUMPRODUCT(K52:$K$98, X52:$X$98)-K52*$AZ$3)/Z52, 0)</f>
        <v>2813.6947683506437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1000000</v>
      </c>
      <c r="S53">
        <f t="shared" si="32"/>
        <v>2744.8613317446107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1234.7458746120747</v>
      </c>
      <c r="AC53">
        <f t="shared" si="33"/>
        <v>1159.2097027427262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-12126.041510242459</v>
      </c>
      <c r="AI53">
        <f t="shared" si="38"/>
        <v>-12136.599509013986</v>
      </c>
      <c r="AJ53">
        <f t="shared" si="39"/>
        <v>75.536171869348436</v>
      </c>
      <c r="AK53">
        <f t="shared" si="61"/>
        <v>86.43221122284524</v>
      </c>
      <c r="AL53">
        <f t="shared" si="40"/>
        <v>-11974.631125921793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-107.32780780951033</v>
      </c>
      <c r="AR53">
        <f t="shared" si="45"/>
        <v>-107.42125684331468</v>
      </c>
      <c r="AS53">
        <f t="shared" si="46"/>
        <v>0.66857199278196011</v>
      </c>
      <c r="AT53">
        <f t="shared" si="47"/>
        <v>0.76501302975426244</v>
      </c>
      <c r="AU53">
        <f t="shared" si="48"/>
        <v>-105.98767182077846</v>
      </c>
      <c r="AW53">
        <v>50</v>
      </c>
      <c r="AX53">
        <f>IF(Z53&gt;0, (R53*SUMPRODUCT(K53:$K$98, X53:$X$98)-K53*$AZ$3)/Z53, 0)</f>
        <v>2744.8613317446107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1000000</v>
      </c>
      <c r="S54">
        <f t="shared" si="32"/>
        <v>2676.7729610544429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1159.2097027427262</v>
      </c>
      <c r="AC54">
        <f t="shared" si="33"/>
        <v>1084.5465126010863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-12927.344615040907</v>
      </c>
      <c r="AI54">
        <f t="shared" si="38"/>
        <v>-12937.473850209342</v>
      </c>
      <c r="AJ54">
        <f t="shared" si="39"/>
        <v>74.663190141639916</v>
      </c>
      <c r="AK54">
        <f t="shared" si="61"/>
        <v>81.144679191990846</v>
      </c>
      <c r="AL54">
        <f t="shared" si="40"/>
        <v>-12781.66598087571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-102.1608533553942</v>
      </c>
      <c r="AR54">
        <f t="shared" si="45"/>
        <v>-102.24090160501235</v>
      </c>
      <c r="AS54">
        <f t="shared" si="46"/>
        <v>0.59004037149526023</v>
      </c>
      <c r="AT54">
        <f t="shared" si="47"/>
        <v>0.64126159844600472</v>
      </c>
      <c r="AU54">
        <f t="shared" si="48"/>
        <v>-101.00959963507108</v>
      </c>
      <c r="AW54">
        <v>51</v>
      </c>
      <c r="AX54">
        <f>IF(Z54&gt;0, (R54*SUMPRODUCT(K54:$K$98, X54:$X$98)-K54*$AZ$3)/Z54, 0)</f>
        <v>2676.7729610544429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1000000</v>
      </c>
      <c r="S55">
        <f t="shared" si="32"/>
        <v>2610.7582574958014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1084.5465126010863</v>
      </c>
      <c r="AC55">
        <f t="shared" si="33"/>
        <v>1011.5504964491471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-13663.036027744854</v>
      </c>
      <c r="AI55">
        <f t="shared" si="38"/>
        <v>-13672.72239466091</v>
      </c>
      <c r="AJ55">
        <f t="shared" si="39"/>
        <v>72.996016151939216</v>
      </c>
      <c r="AK55">
        <f t="shared" si="61"/>
        <v>75.918255882076053</v>
      </c>
      <c r="AL55">
        <f t="shared" si="40"/>
        <v>-13523.808122626895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-96.406069403502926</v>
      </c>
      <c r="AR55">
        <f t="shared" si="45"/>
        <v>-96.474416186698164</v>
      </c>
      <c r="AS55">
        <f t="shared" si="46"/>
        <v>0.51505821876139801</v>
      </c>
      <c r="AT55">
        <f t="shared" si="47"/>
        <v>0.53567747539405042</v>
      </c>
      <c r="AU55">
        <f t="shared" si="48"/>
        <v>-95.423680492542715</v>
      </c>
      <c r="AW55">
        <v>52</v>
      </c>
      <c r="AX55">
        <f>IF(Z55&gt;0, (R55*SUMPRODUCT(K55:$K$98, X55:$X$98)-K55*$AZ$3)/Z55, 0)</f>
        <v>2610.7582574958014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1000000</v>
      </c>
      <c r="S56">
        <f t="shared" si="32"/>
        <v>2572.1993421590769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1011.5504964491471</v>
      </c>
      <c r="AC56">
        <f t="shared" si="33"/>
        <v>941.18446026301535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-17673.629226088393</v>
      </c>
      <c r="AI56">
        <f t="shared" si="38"/>
        <v>-17682.776888604636</v>
      </c>
      <c r="AJ56">
        <f t="shared" si="39"/>
        <v>70.366036186131737</v>
      </c>
      <c r="AK56">
        <f t="shared" si="61"/>
        <v>70.808534751440305</v>
      </c>
      <c r="AL56">
        <f t="shared" si="40"/>
        <v>-17541.602317667064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-111.3435028486806</v>
      </c>
      <c r="AR56">
        <f t="shared" si="45"/>
        <v>-111.40113293554089</v>
      </c>
      <c r="AS56">
        <f t="shared" si="46"/>
        <v>0.44330458958456687</v>
      </c>
      <c r="AT56">
        <f t="shared" si="47"/>
        <v>0.4460923215006718</v>
      </c>
      <c r="AU56">
        <f t="shared" si="48"/>
        <v>-110.51173602445566</v>
      </c>
      <c r="AW56">
        <v>53</v>
      </c>
      <c r="AX56">
        <f>IF(Z56&gt;0, (R56*SUMPRODUCT(K56:$K$98, X56:$X$98)-K56*$AZ$3)/Z56, 0)</f>
        <v>2572.1993421590769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1000000</v>
      </c>
      <c r="S57">
        <f t="shared" si="32"/>
        <v>2502.7893565936893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941.18446026301535</v>
      </c>
      <c r="AC57">
        <f t="shared" si="33"/>
        <v>853.09098707270164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-21391.348483858161</v>
      </c>
      <c r="AI57">
        <f t="shared" si="38"/>
        <v>-21399.869886037144</v>
      </c>
      <c r="AJ57">
        <f t="shared" si="39"/>
        <v>88.093473190313716</v>
      </c>
      <c r="AK57">
        <f t="shared" si="61"/>
        <v>65.882912218411079</v>
      </c>
      <c r="AL57">
        <f t="shared" si="40"/>
        <v>-21245.893500628419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-120.32594480074386</v>
      </c>
      <c r="AR57">
        <f t="shared" si="45"/>
        <v>-120.37387753247356</v>
      </c>
      <c r="AS57">
        <f t="shared" si="46"/>
        <v>0.49552417887082567</v>
      </c>
      <c r="AT57">
        <f t="shared" si="47"/>
        <v>0.37059017877656436</v>
      </c>
      <c r="AU57">
        <f t="shared" si="48"/>
        <v>-119.50776317482617</v>
      </c>
      <c r="AW57">
        <v>54</v>
      </c>
      <c r="AX57">
        <f>IF(Z57&gt;0, (R57*SUMPRODUCT(K57:$K$98, X57:$X$98)-K57*$AZ$3)/Z57, 0)</f>
        <v>2502.7893565936893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1000000</v>
      </c>
      <c r="S58">
        <f t="shared" si="32"/>
        <v>2409.7681440746692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853.09098707270164</v>
      </c>
      <c r="AC58">
        <f t="shared" si="33"/>
        <v>753.52399732407116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-24751.88410458975</v>
      </c>
      <c r="AI58">
        <f t="shared" si="38"/>
        <v>-24759.701495644331</v>
      </c>
      <c r="AJ58">
        <f t="shared" si="39"/>
        <v>99.566989748630476</v>
      </c>
      <c r="AK58">
        <f t="shared" si="61"/>
        <v>59.716369095089121</v>
      </c>
      <c r="AL58">
        <f t="shared" si="40"/>
        <v>-24600.418136800614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-124.31151458308209</v>
      </c>
      <c r="AR58">
        <f t="shared" si="45"/>
        <v>-124.35077590630002</v>
      </c>
      <c r="AS58">
        <f t="shared" si="46"/>
        <v>0.50005580366447056</v>
      </c>
      <c r="AT58">
        <f t="shared" si="47"/>
        <v>0.29991382701393443</v>
      </c>
      <c r="AU58">
        <f t="shared" si="48"/>
        <v>-123.55080627562162</v>
      </c>
      <c r="AW58">
        <v>55</v>
      </c>
      <c r="AX58">
        <f>IF(Z58&gt;0, (R58*SUMPRODUCT(K58:$K$98, X58:$X$98)-K58*$AZ$3)/Z58, 0)</f>
        <v>2409.7681440746692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1000000</v>
      </c>
      <c r="S59">
        <f t="shared" si="32"/>
        <v>2297.2480852088233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753.52399732407116</v>
      </c>
      <c r="AC59">
        <f t="shared" si="33"/>
        <v>647.7472640375189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-27602.071790454826</v>
      </c>
      <c r="AI59">
        <f t="shared" si="38"/>
        <v>-27609.120955804097</v>
      </c>
      <c r="AJ59">
        <f t="shared" si="39"/>
        <v>105.77673328655226</v>
      </c>
      <c r="AK59">
        <f t="shared" si="61"/>
        <v>52.746679812684988</v>
      </c>
      <c r="AL59">
        <f t="shared" si="40"/>
        <v>-27450.597542704862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-123.77323823841991</v>
      </c>
      <c r="AR59">
        <f t="shared" si="45"/>
        <v>-123.80484811280836</v>
      </c>
      <c r="AS59">
        <f t="shared" si="46"/>
        <v>0.47432413438203358</v>
      </c>
      <c r="AT59">
        <f t="shared" si="47"/>
        <v>0.23652671496198346</v>
      </c>
      <c r="AU59">
        <f t="shared" si="48"/>
        <v>-123.09399726346435</v>
      </c>
      <c r="AW59">
        <v>56</v>
      </c>
      <c r="AX59">
        <f>IF(Z59&gt;0, (R59*SUMPRODUCT(K59:$K$98, X59:$X$98)-K59*$AZ$3)/Z59, 0)</f>
        <v>2297.2480852088233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1000000</v>
      </c>
      <c r="S60">
        <f t="shared" si="32"/>
        <v>2163.1871853178664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647.7472640375189</v>
      </c>
      <c r="AC60">
        <f t="shared" si="33"/>
        <v>540.52293767100048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-29273.547443270232</v>
      </c>
      <c r="AI60">
        <f t="shared" si="38"/>
        <v>-29279.794278279929</v>
      </c>
      <c r="AJ60">
        <f t="shared" si="39"/>
        <v>107.22432636651843</v>
      </c>
      <c r="AK60">
        <f t="shared" si="61"/>
        <v>45.342308482626329</v>
      </c>
      <c r="AL60">
        <f t="shared" si="40"/>
        <v>-29127.227643430782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-117.20399201003593</v>
      </c>
      <c r="AR60">
        <f t="shared" si="45"/>
        <v>-117.22900278134691</v>
      </c>
      <c r="AS60">
        <f t="shared" si="46"/>
        <v>0.42929949351362251</v>
      </c>
      <c r="AT60">
        <f t="shared" si="47"/>
        <v>0.18153930853146527</v>
      </c>
      <c r="AU60">
        <f t="shared" si="48"/>
        <v>-116.61816397930181</v>
      </c>
      <c r="AW60">
        <v>57</v>
      </c>
      <c r="AX60">
        <f>IF(Z60&gt;0, (R60*SUMPRODUCT(K60:$K$98, X60:$X$98)-K60*$AZ$3)/Z60, 0)</f>
        <v>2163.1871853178664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1000000</v>
      </c>
      <c r="S61">
        <f t="shared" si="32"/>
        <v>2016.6643516079016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540.52293767100048</v>
      </c>
      <c r="AC61">
        <f t="shared" si="33"/>
        <v>438.0947598323051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-30137.346012427482</v>
      </c>
      <c r="AI61">
        <f t="shared" si="38"/>
        <v>-30142.776945436774</v>
      </c>
      <c r="AJ61">
        <f t="shared" si="39"/>
        <v>102.42817783869538</v>
      </c>
      <c r="AK61">
        <f t="shared" si="61"/>
        <v>37.836605636970035</v>
      </c>
      <c r="AL61">
        <f t="shared" si="40"/>
        <v>-30002.512161961109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-107.734309206527</v>
      </c>
      <c r="AR61">
        <f t="shared" si="45"/>
        <v>-107.75372358415207</v>
      </c>
      <c r="AS61">
        <f t="shared" si="46"/>
        <v>0.36615795492359288</v>
      </c>
      <c r="AT61">
        <f t="shared" si="47"/>
        <v>0.13525744998706396</v>
      </c>
      <c r="AU61">
        <f t="shared" si="48"/>
        <v>-107.25230817924142</v>
      </c>
      <c r="AW61">
        <v>58</v>
      </c>
      <c r="AX61">
        <f>IF(Z61&gt;0, (R61*SUMPRODUCT(K61:$K$98, X61:$X$98)-K61*$AZ$3)/Z61, 0)</f>
        <v>2016.6643516079016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1000000</v>
      </c>
      <c r="S62">
        <f t="shared" si="32"/>
        <v>1856.6249562095275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438.0947598323051</v>
      </c>
      <c r="AC62">
        <f t="shared" si="33"/>
        <v>343.55314185018938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-30023.191318863599</v>
      </c>
      <c r="AI62">
        <f t="shared" si="38"/>
        <v>-30027.817362759826</v>
      </c>
      <c r="AJ62">
        <f t="shared" si="39"/>
        <v>94.541617982115724</v>
      </c>
      <c r="AK62">
        <f t="shared" si="61"/>
        <v>30.666633188261361</v>
      </c>
      <c r="AL62">
        <f t="shared" si="40"/>
        <v>-29902.609111589449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-95.826992469604605</v>
      </c>
      <c r="AR62">
        <f t="shared" si="45"/>
        <v>-95.841757717872184</v>
      </c>
      <c r="AS62">
        <f t="shared" si="46"/>
        <v>0.30175469417017836</v>
      </c>
      <c r="AT62">
        <f t="shared" si="47"/>
        <v>9.7880708162868271E-2</v>
      </c>
      <c r="AU62">
        <f t="shared" si="48"/>
        <v>-95.442122315539137</v>
      </c>
      <c r="AW62">
        <v>59</v>
      </c>
      <c r="AX62">
        <f>IF(Z62&gt;0, (R62*SUMPRODUCT(K62:$K$98, X62:$X$98)-K62*$AZ$3)/Z62, 0)</f>
        <v>1856.6249562095275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1000000</v>
      </c>
      <c r="S63">
        <f t="shared" si="32"/>
        <v>1682.3257636312717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343.55314185018938</v>
      </c>
      <c r="AC63">
        <f t="shared" si="33"/>
        <v>259.50533797380911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-28937.421728252481</v>
      </c>
      <c r="AI63">
        <f t="shared" si="38"/>
        <v>-28941.278076166538</v>
      </c>
      <c r="AJ63">
        <f t="shared" si="39"/>
        <v>84.047803876380272</v>
      </c>
      <c r="AK63">
        <f t="shared" si="61"/>
        <v>24.048719929513258</v>
      </c>
      <c r="AL63">
        <f t="shared" si="40"/>
        <v>-28833.181552360646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-82.465598503988616</v>
      </c>
      <c r="AR63">
        <f t="shared" si="45"/>
        <v>-82.476588288833966</v>
      </c>
      <c r="AS63">
        <f t="shared" si="46"/>
        <v>0.23951865908096981</v>
      </c>
      <c r="AT63">
        <f t="shared" si="47"/>
        <v>6.8533821045496227E-2</v>
      </c>
      <c r="AU63">
        <f t="shared" si="48"/>
        <v>-82.168535808707503</v>
      </c>
      <c r="AW63">
        <v>60</v>
      </c>
      <c r="AX63">
        <f>IF(Z63&gt;0, (R63*SUMPRODUCT(K63:$K$98, X63:$X$98)-K63*$AZ$3)/Z63, 0)</f>
        <v>1682.3257636312717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1000000</v>
      </c>
      <c r="S64">
        <f t="shared" si="32"/>
        <v>1493.5263235832758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259.50533797380911</v>
      </c>
      <c r="AC64">
        <f t="shared" si="33"/>
        <v>187.55687214234231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-27131.486918192211</v>
      </c>
      <c r="AI64">
        <f t="shared" si="38"/>
        <v>-27134.626415454175</v>
      </c>
      <c r="AJ64">
        <f t="shared" si="39"/>
        <v>71.948465831466791</v>
      </c>
      <c r="AK64">
        <f t="shared" si="61"/>
        <v>18.16537365816664</v>
      </c>
      <c r="AL64">
        <f t="shared" si="40"/>
        <v>-27044.512575964542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-69.034876856216101</v>
      </c>
      <c r="AR64">
        <f t="shared" si="45"/>
        <v>-69.042865169113355</v>
      </c>
      <c r="AS64">
        <f t="shared" si="46"/>
        <v>0.18306971135218317</v>
      </c>
      <c r="AT64">
        <f t="shared" si="47"/>
        <v>4.6220995455203882E-2</v>
      </c>
      <c r="AU64">
        <f t="shared" si="48"/>
        <v>-68.813574462305965</v>
      </c>
      <c r="AW64">
        <v>61</v>
      </c>
      <c r="AX64">
        <f>IF(Z64&gt;0, (R64*SUMPRODUCT(K64:$K$98, X64:$X$98)-K64*$AZ$3)/Z64, 0)</f>
        <v>1493.5263235832758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1000000</v>
      </c>
      <c r="S65">
        <f t="shared" si="32"/>
        <v>1282.7534619274734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187.55687214234231</v>
      </c>
      <c r="AC65">
        <f t="shared" si="33"/>
        <v>127.91229231516351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-24607.118584249369</v>
      </c>
      <c r="AI65">
        <f t="shared" si="38"/>
        <v>-24609.611508574104</v>
      </c>
      <c r="AJ65">
        <f t="shared" si="39"/>
        <v>59.644579827178802</v>
      </c>
      <c r="AK65">
        <f t="shared" si="61"/>
        <v>13.128981049963963</v>
      </c>
      <c r="AL65">
        <f t="shared" si="40"/>
        <v>-24536.83794769696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-55.903332589314076</v>
      </c>
      <c r="AR65">
        <f t="shared" si="45"/>
        <v>-55.908996104006725</v>
      </c>
      <c r="AS65">
        <f t="shared" si="46"/>
        <v>0.13550269089055078</v>
      </c>
      <c r="AT65">
        <f t="shared" si="47"/>
        <v>2.9826888982634876E-2</v>
      </c>
      <c r="AU65">
        <f t="shared" si="48"/>
        <v>-55.743666524133538</v>
      </c>
      <c r="AW65">
        <v>62</v>
      </c>
      <c r="AX65">
        <f>IF(Z65&gt;0, (R65*SUMPRODUCT(K65:$K$98, X65:$X$98)-K65*$AZ$3)/Z65, 0)</f>
        <v>1282.7534619274734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1000000</v>
      </c>
      <c r="S66">
        <f t="shared" si="32"/>
        <v>1043.2286357008106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127.91229231516351</v>
      </c>
      <c r="AC66">
        <f t="shared" si="33"/>
        <v>80.393153501775572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-21657.929428077354</v>
      </c>
      <c r="AI66">
        <f t="shared" si="38"/>
        <v>-21659.855974923143</v>
      </c>
      <c r="AJ66">
        <f t="shared" si="39"/>
        <v>47.51913881338794</v>
      </c>
      <c r="AK66">
        <f t="shared" si="61"/>
        <v>8.9538604620614475</v>
      </c>
      <c r="AL66">
        <f t="shared" si="40"/>
        <v>-21603.382975647695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-43.931481361363169</v>
      </c>
      <c r="AR66">
        <f t="shared" si="45"/>
        <v>-43.935389216780678</v>
      </c>
      <c r="AS66">
        <f t="shared" si="46"/>
        <v>9.6389000066739214E-2</v>
      </c>
      <c r="AT66">
        <f t="shared" si="47"/>
        <v>1.8162232696693141E-2</v>
      </c>
      <c r="AU66">
        <f t="shared" si="48"/>
        <v>-43.820837984017253</v>
      </c>
      <c r="AW66">
        <v>63</v>
      </c>
      <c r="AX66">
        <f>IF(Z66&gt;0, (R66*SUMPRODUCT(K66:$K$98, X66:$X$98)-K66*$AZ$3)/Z66, 0)</f>
        <v>1043.2286357008106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1000000</v>
      </c>
      <c r="S67">
        <f t="shared" ref="S67:S89" si="63">AX67</f>
        <v>760.0669611122006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80.393153501775572</v>
      </c>
      <c r="AC67">
        <f t="shared" ref="AC67:AC89" si="64">S67*Z67</f>
        <v>43.94755944034646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-18470.613374928747</v>
      </c>
      <c r="AI67">
        <f t="shared" ref="AI67:AI89" si="69">SUM(AE67:AH67)</f>
        <v>-18472.058890971704</v>
      </c>
      <c r="AJ67">
        <f t="shared" ref="AJ67:AJ89" si="70">AB67-AC67</f>
        <v>36.445594061429112</v>
      </c>
      <c r="AK67">
        <f t="shared" si="61"/>
        <v>5.6275207451242908</v>
      </c>
      <c r="AL67">
        <f t="shared" ref="AL67:AL89" si="71">SUM(AI67:AK67)</f>
        <v>-18429.985776165151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-33.452009290486231</v>
      </c>
      <c r="AR67">
        <f t="shared" ref="AR67:AR89" si="76">AI67*$K67</f>
        <v>-33.454627255310513</v>
      </c>
      <c r="AS67">
        <f t="shared" ref="AS67:AS89" si="77">AJ67*$K67</f>
        <v>6.600638140123051E-2</v>
      </c>
      <c r="AT67">
        <f t="shared" ref="AT67:AT89" si="78">AK67*$K67</f>
        <v>1.0191966689304815E-2</v>
      </c>
      <c r="AU67">
        <f t="shared" ref="AU67:AU89" si="79">AL67*$K67</f>
        <v>-33.378428907219984</v>
      </c>
      <c r="AW67">
        <v>64</v>
      </c>
      <c r="AX67">
        <f>IF(Z67&gt;0, (R67*SUMPRODUCT(K67:$K$98, X67:$X$98)-K67*$AZ$3)/Z67, 0)</f>
        <v>760.0669611122006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1000000</v>
      </c>
      <c r="S68">
        <f t="shared" si="63"/>
        <v>408.45716876495146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43.94755944034646</v>
      </c>
      <c r="AC68">
        <f t="shared" si="64"/>
        <v>17.179378096229918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-15183.244252528257</v>
      </c>
      <c r="AI68">
        <f t="shared" si="69"/>
        <v>-15184.29573230447</v>
      </c>
      <c r="AJ68">
        <f t="shared" si="70"/>
        <v>26.768181344116542</v>
      </c>
      <c r="AK68">
        <f t="shared" si="61"/>
        <v>3.0763291608242525</v>
      </c>
      <c r="AL68">
        <f t="shared" si="71"/>
        <v>-15154.451221799531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-24.552032303450787</v>
      </c>
      <c r="AR68">
        <f t="shared" si="76"/>
        <v>-24.553732596550383</v>
      </c>
      <c r="AS68">
        <f t="shared" si="77"/>
        <v>4.3285429789219218E-2</v>
      </c>
      <c r="AT68">
        <f t="shared" si="78"/>
        <v>4.9745714207309619E-3</v>
      </c>
      <c r="AU68">
        <f t="shared" si="79"/>
        <v>-24.505472595340432</v>
      </c>
      <c r="AW68">
        <v>65</v>
      </c>
      <c r="AX68">
        <f>IF(Z68&gt;0, (R68*SUMPRODUCT(K68:$K$98, X68:$X$98)-K68*$AZ$3)/Z68, 0)</f>
        <v>408.45716876495146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1000000</v>
      </c>
      <c r="S69">
        <f t="shared" si="63"/>
        <v>-47.484842362672794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17.179378096229918</v>
      </c>
      <c r="AC69">
        <f t="shared" si="64"/>
        <v>-1.4049506836765246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-12051.248443150667</v>
      </c>
      <c r="AI69">
        <f t="shared" si="69"/>
        <v>-12051.988126918041</v>
      </c>
      <c r="AJ69">
        <f t="shared" si="70"/>
        <v>18.584328779906443</v>
      </c>
      <c r="AK69">
        <f t="shared" si="61"/>
        <v>1.2025564667360944</v>
      </c>
      <c r="AL69">
        <f t="shared" si="71"/>
        <v>-12032.201241671397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-17.399504686595844</v>
      </c>
      <c r="AR69">
        <f t="shared" si="76"/>
        <v>-17.400572636629214</v>
      </c>
      <c r="AS69">
        <f t="shared" si="77"/>
        <v>2.6831918471235311E-2</v>
      </c>
      <c r="AT69">
        <f t="shared" si="78"/>
        <v>1.7362422638264432E-3</v>
      </c>
      <c r="AU69">
        <f t="shared" si="79"/>
        <v>-17.372004475894151</v>
      </c>
      <c r="AW69">
        <v>66</v>
      </c>
      <c r="AX69">
        <f>IF(Z69&gt;0, (R69*SUMPRODUCT(K69:$K$98, X69:$X$98)-K69*$AZ$3)/Z69, 0)</f>
        <v>-47.484842362672794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1000000</v>
      </c>
      <c r="S70">
        <f t="shared" si="63"/>
        <v>-670.43064082887031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-1.4049506836765246</v>
      </c>
      <c r="AC70">
        <f t="shared" si="64"/>
        <v>-13.476148652822051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-9190.7421795390655</v>
      </c>
      <c r="AI70">
        <f t="shared" si="69"/>
        <v>-9191.2446979142751</v>
      </c>
      <c r="AJ70">
        <f t="shared" si="70"/>
        <v>12.071197969145526</v>
      </c>
      <c r="AK70">
        <f t="shared" si="61"/>
        <v>-9.8346547857356734E-2</v>
      </c>
      <c r="AL70">
        <f t="shared" si="71"/>
        <v>-9179.2718464929858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-11.847791595776792</v>
      </c>
      <c r="AR70">
        <f t="shared" si="76"/>
        <v>-11.848439392534249</v>
      </c>
      <c r="AS70">
        <f t="shared" si="77"/>
        <v>1.5560988988266107E-2</v>
      </c>
      <c r="AT70">
        <f t="shared" si="78"/>
        <v>-1.2677859746431139E-4</v>
      </c>
      <c r="AU70">
        <f t="shared" si="79"/>
        <v>-11.833005182143447</v>
      </c>
      <c r="AW70">
        <v>67</v>
      </c>
      <c r="AX70">
        <f>IF(Z70&gt;0, (R70*SUMPRODUCT(K70:$K$98, X70:$X$98)-K70*$AZ$3)/Z70, 0)</f>
        <v>-670.43064082887031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1000000</v>
      </c>
      <c r="S71">
        <f t="shared" si="63"/>
        <v>-1560.5145884768747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-13.476148652822051</v>
      </c>
      <c r="AC71">
        <f t="shared" si="64"/>
        <v>-20.566523536589624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-6720.4061137206736</v>
      </c>
      <c r="AI71">
        <f t="shared" si="69"/>
        <v>-6720.7355967592885</v>
      </c>
      <c r="AJ71">
        <f t="shared" si="70"/>
        <v>7.0903748837675735</v>
      </c>
      <c r="AK71">
        <f t="shared" si="61"/>
        <v>-0.94333040569754367</v>
      </c>
      <c r="AL71">
        <f t="shared" si="71"/>
        <v>-6714.5885522812187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-7.7350712503242791</v>
      </c>
      <c r="AR71">
        <f t="shared" si="76"/>
        <v>-7.7354504796054169</v>
      </c>
      <c r="AS71">
        <f t="shared" si="77"/>
        <v>8.1608989083976451E-3</v>
      </c>
      <c r="AT71">
        <f t="shared" si="78"/>
        <v>-1.0857569880740527E-3</v>
      </c>
      <c r="AU71">
        <f t="shared" si="79"/>
        <v>-7.728375337685093</v>
      </c>
      <c r="AW71">
        <v>68</v>
      </c>
      <c r="AX71">
        <f>IF(Z71&gt;0, (R71*SUMPRODUCT(K71:$K$98, X71:$X$98)-K71*$AZ$3)/Z71, 0)</f>
        <v>-1560.5145884768747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1000000</v>
      </c>
      <c r="S72">
        <f t="shared" si="63"/>
        <v>-2890.6394541265413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-20.566523536589624</v>
      </c>
      <c r="AC72">
        <f t="shared" si="64"/>
        <v>-24.053901294048529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-4726.2203017259872</v>
      </c>
      <c r="AI72">
        <f t="shared" si="69"/>
        <v>-4726.4283344266732</v>
      </c>
      <c r="AJ72">
        <f t="shared" si="70"/>
        <v>3.4873777574589049</v>
      </c>
      <c r="AK72">
        <f t="shared" ref="AK72:AK89" si="92">G72*SUM(AB72:AB72, AE72:AF72)</f>
        <v>-1.4396566475612738</v>
      </c>
      <c r="AL72">
        <f t="shared" si="71"/>
        <v>-4724.3806133167764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-4.8569623727189652</v>
      </c>
      <c r="AR72">
        <f t="shared" si="76"/>
        <v>-4.8571761602563681</v>
      </c>
      <c r="AS72">
        <f t="shared" si="77"/>
        <v>3.5838495597103818E-3</v>
      </c>
      <c r="AT72">
        <f t="shared" si="78"/>
        <v>-1.4794820639838283E-3</v>
      </c>
      <c r="AU72">
        <f t="shared" si="79"/>
        <v>-4.8550717927606417</v>
      </c>
      <c r="AW72">
        <v>69</v>
      </c>
      <c r="AX72">
        <f>IF(Z72&gt;0, (R72*SUMPRODUCT(K72:$K$98, X72:$X$98)-K72*$AZ$3)/Z72, 0)</f>
        <v>-2890.6394541265413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1000000</v>
      </c>
      <c r="S73">
        <f t="shared" si="63"/>
        <v>-4975.4079198563213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-24.053901294048529</v>
      </c>
      <c r="AC73">
        <f t="shared" si="64"/>
        <v>-25.118280190994838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-3189.6083515707846</v>
      </c>
      <c r="AI73">
        <f t="shared" si="69"/>
        <v>-3189.7345637356743</v>
      </c>
      <c r="AJ73">
        <f t="shared" si="70"/>
        <v>1.0643788969463088</v>
      </c>
      <c r="AK73">
        <f t="shared" si="92"/>
        <v>-1.6837730905833972</v>
      </c>
      <c r="AL73">
        <f t="shared" si="71"/>
        <v>-3190.3539579293115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-2.9266454629475631</v>
      </c>
      <c r="AR73">
        <f t="shared" si="76"/>
        <v>-2.9267612697235146</v>
      </c>
      <c r="AS73">
        <f t="shared" si="77"/>
        <v>9.7662763770698519E-4</v>
      </c>
      <c r="AT73">
        <f t="shared" si="78"/>
        <v>-1.5449567260388886E-3</v>
      </c>
      <c r="AU73">
        <f t="shared" si="79"/>
        <v>-2.9273295988118466</v>
      </c>
      <c r="AW73">
        <v>70</v>
      </c>
      <c r="AX73">
        <f>IF(Z73&gt;0, (R73*SUMPRODUCT(K73:$K$98, X73:$X$98)-K73*$AZ$3)/Z73, 0)</f>
        <v>-4975.4079198563213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1000000</v>
      </c>
      <c r="S74">
        <f t="shared" si="63"/>
        <v>-8396.2711261536861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-25.118280190994838</v>
      </c>
      <c r="AC74">
        <f t="shared" si="64"/>
        <v>-24.658690407716811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-2061.1396348770727</v>
      </c>
      <c r="AI74">
        <f t="shared" si="69"/>
        <v>-2061.2130564294416</v>
      </c>
      <c r="AJ74">
        <f t="shared" si="70"/>
        <v>-0.45958978327802669</v>
      </c>
      <c r="AK74">
        <f t="shared" si="92"/>
        <v>-1.7582796133696388</v>
      </c>
      <c r="AL74">
        <f t="shared" si="71"/>
        <v>-2063.4309258260892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-1.6885819668176991</v>
      </c>
      <c r="AR74">
        <f t="shared" si="76"/>
        <v>-1.6886421171865573</v>
      </c>
      <c r="AS74">
        <f t="shared" si="77"/>
        <v>-3.7651744066491383E-4</v>
      </c>
      <c r="AT74">
        <f t="shared" si="78"/>
        <v>-1.4404648756056941E-3</v>
      </c>
      <c r="AU74">
        <f t="shared" si="79"/>
        <v>-1.6904590995028279</v>
      </c>
      <c r="AW74">
        <v>71</v>
      </c>
      <c r="AX74">
        <f>IF(Z74&gt;0, (R74*SUMPRODUCT(K74:$K$98, X74:$X$98)-K74*$AZ$3)/Z74, 0)</f>
        <v>-8396.2711261536861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1000000</v>
      </c>
      <c r="S75">
        <f t="shared" si="63"/>
        <v>-14266.781526949821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-24.658690407716811</v>
      </c>
      <c r="AC75">
        <f t="shared" si="64"/>
        <v>-23.323848047547386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-1272.6574735898753</v>
      </c>
      <c r="AI75">
        <f t="shared" si="69"/>
        <v>-1272.6983444898808</v>
      </c>
      <c r="AJ75">
        <f t="shared" si="70"/>
        <v>-1.334842360169425</v>
      </c>
      <c r="AK75">
        <f t="shared" si="92"/>
        <v>-1.726108328540177</v>
      </c>
      <c r="AL75">
        <f t="shared" si="71"/>
        <v>-1275.7592951785905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-0.930911170744401</v>
      </c>
      <c r="AR75">
        <f t="shared" si="76"/>
        <v>-0.93094106659474807</v>
      </c>
      <c r="AS75">
        <f t="shared" si="77"/>
        <v>-9.7639756969280459E-4</v>
      </c>
      <c r="AT75">
        <f t="shared" si="78"/>
        <v>-1.2625970131778126E-3</v>
      </c>
      <c r="AU75">
        <f t="shared" si="79"/>
        <v>-0.93318006117761876</v>
      </c>
      <c r="AW75">
        <v>72</v>
      </c>
      <c r="AX75">
        <f>IF(Z75&gt;0, (R75*SUMPRODUCT(K75:$K$98, X75:$X$98)-K75*$AZ$3)/Z75, 0)</f>
        <v>-14266.781526949821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1000000</v>
      </c>
      <c r="S76">
        <f t="shared" si="63"/>
        <v>-24809.099264595396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-23.323848047547386</v>
      </c>
      <c r="AC76">
        <f t="shared" si="64"/>
        <v>-21.55527321205328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-749.64218226171079</v>
      </c>
      <c r="AI76">
        <f t="shared" si="69"/>
        <v>-749.66390339815973</v>
      </c>
      <c r="AJ76">
        <f t="shared" si="70"/>
        <v>-1.7685748354941069</v>
      </c>
      <c r="AK76">
        <f t="shared" si="92"/>
        <v>-1.6326693633283171</v>
      </c>
      <c r="AL76">
        <f t="shared" si="71"/>
        <v>-753.06514759698211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-0.48959018544883387</v>
      </c>
      <c r="AR76">
        <f t="shared" si="76"/>
        <v>-0.48960437149048663</v>
      </c>
      <c r="AS76">
        <f t="shared" si="77"/>
        <v>-1.1550535737961058E-3</v>
      </c>
      <c r="AT76">
        <f t="shared" si="78"/>
        <v>-1.0662939136601036E-3</v>
      </c>
      <c r="AU76">
        <f t="shared" si="79"/>
        <v>-0.49182571897794281</v>
      </c>
      <c r="AW76">
        <v>73</v>
      </c>
      <c r="AX76">
        <f>IF(Z76&gt;0, (R76*SUMPRODUCT(K76:$K$98, X76:$X$98)-K76*$AZ$3)/Z76, 0)</f>
        <v>-24809.099264595396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1000000</v>
      </c>
      <c r="S77">
        <f t="shared" si="63"/>
        <v>-44654.497677876978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-21.55527321205328</v>
      </c>
      <c r="AC77">
        <f t="shared" si="64"/>
        <v>-19.63460803478916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-420.45643443547192</v>
      </c>
      <c r="AI77">
        <f t="shared" si="69"/>
        <v>-420.46742694969549</v>
      </c>
      <c r="AJ77">
        <f t="shared" si="70"/>
        <v>-1.9206651772641194</v>
      </c>
      <c r="AK77">
        <f t="shared" si="92"/>
        <v>-1.5088691248437298</v>
      </c>
      <c r="AL77">
        <f t="shared" si="71"/>
        <v>-423.89696125180336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-0.24517809555791001</v>
      </c>
      <c r="AR77">
        <f t="shared" si="76"/>
        <v>-0.24518450555305338</v>
      </c>
      <c r="AS77">
        <f t="shared" si="77"/>
        <v>-1.1199853107213727E-3</v>
      </c>
      <c r="AT77">
        <f t="shared" si="78"/>
        <v>-8.7985728883426461E-4</v>
      </c>
      <c r="AU77">
        <f t="shared" si="79"/>
        <v>-0.24718434815260903</v>
      </c>
      <c r="AW77">
        <v>74</v>
      </c>
      <c r="AX77">
        <f>IF(Z77&gt;0, (R77*SUMPRODUCT(K77:$K$98, X77:$X$98)-K77*$AZ$3)/Z77, 0)</f>
        <v>-44654.497677876978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1000000</v>
      </c>
      <c r="S78">
        <f t="shared" si="63"/>
        <v>-83880.738496320744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-19.63460803478916</v>
      </c>
      <c r="AC78">
        <f t="shared" si="64"/>
        <v>-17.727772413639073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-223.95859024184713</v>
      </c>
      <c r="AI78">
        <f t="shared" si="69"/>
        <v>-223.96387386617241</v>
      </c>
      <c r="AJ78">
        <f t="shared" si="70"/>
        <v>-1.906835621150087</v>
      </c>
      <c r="AK78">
        <f t="shared" si="92"/>
        <v>-1.3744225624352413</v>
      </c>
      <c r="AL78">
        <f t="shared" si="71"/>
        <v>-227.24513204975773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-0.11660317247394504</v>
      </c>
      <c r="AR78">
        <f t="shared" si="76"/>
        <v>-0.11660592337248311</v>
      </c>
      <c r="AS78">
        <f t="shared" si="77"/>
        <v>-9.9278657975263702E-4</v>
      </c>
      <c r="AT78">
        <f t="shared" si="78"/>
        <v>-7.1558778311050749E-4</v>
      </c>
      <c r="AU78">
        <f t="shared" si="79"/>
        <v>-0.11831429773534625</v>
      </c>
      <c r="AW78">
        <v>75</v>
      </c>
      <c r="AX78">
        <f>IF(Z78&gt;0, (R78*SUMPRODUCT(K78:$K$98, X78:$X$98)-K78*$AZ$3)/Z78, 0)</f>
        <v>-83880.738496320744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1000000</v>
      </c>
      <c r="S79">
        <f t="shared" si="63"/>
        <v>-165456.82717912094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-17.727772413639073</v>
      </c>
      <c r="AC79">
        <f t="shared" si="64"/>
        <v>-15.922934767623738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-112.99533261344429</v>
      </c>
      <c r="AI79">
        <f t="shared" si="69"/>
        <v>-112.99773851821098</v>
      </c>
      <c r="AJ79">
        <f t="shared" si="70"/>
        <v>-1.8048376460153346</v>
      </c>
      <c r="AK79">
        <f t="shared" si="92"/>
        <v>-1.2409440689547353</v>
      </c>
      <c r="AL79">
        <f t="shared" si="71"/>
        <v>-116.04352023318104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-5.2527305555078216E-2</v>
      </c>
      <c r="AR79">
        <f t="shared" si="76"/>
        <v>-5.252842397025425E-2</v>
      </c>
      <c r="AS79">
        <f t="shared" si="77"/>
        <v>-8.3900154384142938E-4</v>
      </c>
      <c r="AT79">
        <f t="shared" si="78"/>
        <v>-5.7686850225698472E-4</v>
      </c>
      <c r="AU79">
        <f t="shared" si="79"/>
        <v>-5.3944294016352666E-2</v>
      </c>
      <c r="AW79">
        <v>76</v>
      </c>
      <c r="AX79">
        <f>IF(Z79&gt;0, (R79*SUMPRODUCT(K79:$K$98, X79:$X$98)-K79*$AZ$3)/Z79, 0)</f>
        <v>-165456.82717912094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1000000</v>
      </c>
      <c r="S80">
        <f t="shared" si="63"/>
        <v>-347853.84567844943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-15.922934767623738</v>
      </c>
      <c r="AC80">
        <f t="shared" si="64"/>
        <v>-14.259889913813391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-54.279916831938117</v>
      </c>
      <c r="AI80">
        <f t="shared" si="69"/>
        <v>-54.280941679736337</v>
      </c>
      <c r="AJ80">
        <f t="shared" si="70"/>
        <v>-1.6630448538103479</v>
      </c>
      <c r="AK80">
        <f t="shared" si="92"/>
        <v>-1.1146054337336617</v>
      </c>
      <c r="AL80">
        <f t="shared" si="71"/>
        <v>-57.05859196728035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-2.2529199966171642E-2</v>
      </c>
      <c r="AR80">
        <f t="shared" si="76"/>
        <v>-2.2529625335301309E-2</v>
      </c>
      <c r="AS80">
        <f t="shared" si="77"/>
        <v>-6.9025658569470247E-4</v>
      </c>
      <c r="AT80">
        <f t="shared" si="78"/>
        <v>-4.6262356623936123E-4</v>
      </c>
      <c r="AU80">
        <f t="shared" si="79"/>
        <v>-2.3682505487235373E-2</v>
      </c>
      <c r="AW80">
        <v>77</v>
      </c>
      <c r="AX80">
        <f>IF(Z80&gt;0, (R80*SUMPRODUCT(K80:$K$98, X80:$X$98)-K80*$AZ$3)/Z80, 0)</f>
        <v>-347853.84567844943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1000000</v>
      </c>
      <c r="S81">
        <f t="shared" si="63"/>
        <v>-783960.08665412513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-14.259889913813391</v>
      </c>
      <c r="AC81">
        <f t="shared" si="64"/>
        <v>-12.750658257203288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-24.319550073816217</v>
      </c>
      <c r="AI81">
        <f t="shared" si="69"/>
        <v>-24.319956684384607</v>
      </c>
      <c r="AJ81">
        <f t="shared" si="70"/>
        <v>-1.5092316566101029</v>
      </c>
      <c r="AK81">
        <f t="shared" si="92"/>
        <v>-0.99819229396693743</v>
      </c>
      <c r="AL81">
        <f t="shared" si="71"/>
        <v>-26.827380634961649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-9.0124757572587963E-3</v>
      </c>
      <c r="AR81">
        <f t="shared" si="76"/>
        <v>-9.0126264412919779E-3</v>
      </c>
      <c r="AS81">
        <f t="shared" si="77"/>
        <v>-5.5929956253305299E-4</v>
      </c>
      <c r="AT81">
        <f t="shared" si="78"/>
        <v>-3.6991571896493935E-4</v>
      </c>
      <c r="AU81">
        <f t="shared" si="79"/>
        <v>-9.9418417227899701E-3</v>
      </c>
      <c r="AW81">
        <v>78</v>
      </c>
      <c r="AX81">
        <f>IF(Z81&gt;0, (R81*SUMPRODUCT(K81:$K$98, X81:$X$98)-K81*$AZ$3)/Z81, 0)</f>
        <v>-783960.08665412513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1000000</v>
      </c>
      <c r="S82">
        <f t="shared" si="63"/>
        <v>-1904738.6131086776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-12.750658257203288</v>
      </c>
      <c r="AC82">
        <f t="shared" si="64"/>
        <v>-11.392027111017441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-10.120891139992723</v>
      </c>
      <c r="AI82">
        <f t="shared" si="69"/>
        <v>-10.121040662176931</v>
      </c>
      <c r="AJ82">
        <f t="shared" si="70"/>
        <v>-1.3586311461858465</v>
      </c>
      <c r="AK82">
        <f t="shared" si="92"/>
        <v>-0.89254607800423025</v>
      </c>
      <c r="AL82">
        <f t="shared" si="71"/>
        <v>-12.372217886367007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-3.3488007210314796E-3</v>
      </c>
      <c r="AR82">
        <f t="shared" si="76"/>
        <v>-3.3488501949356406E-3</v>
      </c>
      <c r="AS82">
        <f t="shared" si="77"/>
        <v>-4.4954390863710637E-4</v>
      </c>
      <c r="AT82">
        <f t="shared" si="78"/>
        <v>-2.9532566927466573E-4</v>
      </c>
      <c r="AU82">
        <f t="shared" si="79"/>
        <v>-4.0937197728474128E-3</v>
      </c>
      <c r="AW82">
        <v>79</v>
      </c>
      <c r="AX82">
        <f>IF(Z82&gt;0, (R82*SUMPRODUCT(K82:$K$98, X82:$X$98)-K82*$AZ$3)/Z82, 0)</f>
        <v>-1904738.6131086776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1000000</v>
      </c>
      <c r="S83">
        <f t="shared" si="63"/>
        <v>-5019024.2561436109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-11.392027111017441</v>
      </c>
      <c r="AC83">
        <f t="shared" si="64"/>
        <v>-10.174265535003558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-3.8939383542505839</v>
      </c>
      <c r="AI83">
        <f t="shared" si="69"/>
        <v>-3.8939890327540927</v>
      </c>
      <c r="AJ83">
        <f t="shared" si="70"/>
        <v>-1.2177615760138831</v>
      </c>
      <c r="AK83">
        <f t="shared" si="92"/>
        <v>-0.79744189777122099</v>
      </c>
      <c r="AL83">
        <f t="shared" si="71"/>
        <v>-5.9091925065391964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-1.1503807347590814E-3</v>
      </c>
      <c r="AR83">
        <f t="shared" si="76"/>
        <v>-1.1503957066381404E-3</v>
      </c>
      <c r="AS83">
        <f t="shared" si="77"/>
        <v>-3.5976159074193638E-4</v>
      </c>
      <c r="AT83">
        <f t="shared" si="78"/>
        <v>-2.3558713899113234E-4</v>
      </c>
      <c r="AU83">
        <f t="shared" si="79"/>
        <v>-1.7457444363712089E-3</v>
      </c>
      <c r="AW83">
        <v>80</v>
      </c>
      <c r="AX83">
        <f>IF(Z83&gt;0, (R83*SUMPRODUCT(K83:$K$98, X83:$X$98)-K83*$AZ$3)/Z83, 0)</f>
        <v>-5019024.2561436109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1000000</v>
      </c>
      <c r="S84">
        <f t="shared" si="63"/>
        <v>-14438086.035020893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-10.174265535003558</v>
      </c>
      <c r="AC84">
        <f t="shared" si="64"/>
        <v>-9.0851387936535737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-1.3776205981845764</v>
      </c>
      <c r="AI84">
        <f t="shared" si="69"/>
        <v>-1.3776363293880953</v>
      </c>
      <c r="AJ84">
        <f t="shared" si="70"/>
        <v>-1.0891267413499843</v>
      </c>
      <c r="AK84">
        <f t="shared" si="92"/>
        <v>-0.71219858745024911</v>
      </c>
      <c r="AL84">
        <f t="shared" si="71"/>
        <v>-3.1789616581883289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-3.6338260443515447E-4</v>
      </c>
      <c r="AR84">
        <f t="shared" si="76"/>
        <v>-3.6338675394171174E-4</v>
      </c>
      <c r="AS84">
        <f t="shared" si="77"/>
        <v>-2.8728498423533598E-4</v>
      </c>
      <c r="AT84">
        <f t="shared" si="78"/>
        <v>-1.8786056039213998E-4</v>
      </c>
      <c r="AU84">
        <f t="shared" si="79"/>
        <v>-8.3853229856918773E-4</v>
      </c>
      <c r="AW84">
        <v>81</v>
      </c>
      <c r="AX84">
        <f>IF(Z84&gt;0, (R84*SUMPRODUCT(K84:$K$98, X84:$X$98)-K84*$AZ$3)/Z84, 0)</f>
        <v>-14438086.035020893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1000000</v>
      </c>
      <c r="S85">
        <f t="shared" si="63"/>
        <v>-45709835.977984115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-9.0851387936535737</v>
      </c>
      <c r="AC85">
        <f t="shared" si="64"/>
        <v>-8.1120404601109168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-0.44548749989392045</v>
      </c>
      <c r="AI85">
        <f t="shared" si="69"/>
        <v>-0.44549193659790687</v>
      </c>
      <c r="AJ85">
        <f t="shared" si="70"/>
        <v>-0.97309833354265685</v>
      </c>
      <c r="AK85">
        <f t="shared" si="92"/>
        <v>-0.63595971555575026</v>
      </c>
      <c r="AL85">
        <f t="shared" si="71"/>
        <v>-2.0545499856963141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-1.0491848367815601E-4</v>
      </c>
      <c r="AR85">
        <f t="shared" si="76"/>
        <v>-1.0491952858346738E-4</v>
      </c>
      <c r="AS85">
        <f t="shared" si="77"/>
        <v>-2.2917815123734599E-4</v>
      </c>
      <c r="AT85">
        <f t="shared" si="78"/>
        <v>-1.4977733169255935E-4</v>
      </c>
      <c r="AU85">
        <f t="shared" si="79"/>
        <v>-4.8387501151337276E-4</v>
      </c>
      <c r="AW85">
        <v>82</v>
      </c>
      <c r="AX85">
        <f>IF(Z85&gt;0, (R85*SUMPRODUCT(K85:$K$98, X85:$X$98)-K85*$AZ$3)/Z85, 0)</f>
        <v>-45709835.977984115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1000000</v>
      </c>
      <c r="S86">
        <f t="shared" si="63"/>
        <v>-160900128.86130419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-8.1120404601109168</v>
      </c>
      <c r="AC86">
        <f t="shared" si="64"/>
        <v>-7.2429831320346905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-0.13067808114873389</v>
      </c>
      <c r="AI86">
        <f t="shared" si="69"/>
        <v>-0.13067920653365173</v>
      </c>
      <c r="AJ86">
        <f t="shared" si="70"/>
        <v>-0.86905732807622638</v>
      </c>
      <c r="AK86">
        <f t="shared" si="92"/>
        <v>-0.56784283220776421</v>
      </c>
      <c r="AL86">
        <f t="shared" si="71"/>
        <v>-1.5675793668176423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-2.7479018024717985E-5</v>
      </c>
      <c r="AR86">
        <f t="shared" si="76"/>
        <v>-2.7479254670926517E-5</v>
      </c>
      <c r="AS86">
        <f t="shared" si="77"/>
        <v>-1.8274558191238986E-4</v>
      </c>
      <c r="AT86">
        <f t="shared" si="78"/>
        <v>-1.19406125987451E-4</v>
      </c>
      <c r="AU86">
        <f t="shared" si="79"/>
        <v>-3.2963096257076737E-4</v>
      </c>
      <c r="AW86">
        <v>83</v>
      </c>
      <c r="AX86">
        <f>IF(Z86&gt;0, (R86*SUMPRODUCT(K86:$K$98, X86:$X$98)-K86*$AZ$3)/Z86, 0)</f>
        <v>-160900128.86130419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1000000</v>
      </c>
      <c r="S87">
        <f t="shared" si="63"/>
        <v>-637719203.94960511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-7.2429831320346905</v>
      </c>
      <c r="AC87">
        <f t="shared" si="64"/>
        <v>-6.4669728909099442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-3.442445844740482E-2</v>
      </c>
      <c r="AI87">
        <f t="shared" si="69"/>
        <v>-3.4424711967012307E-2</v>
      </c>
      <c r="AJ87">
        <f t="shared" si="70"/>
        <v>-0.77601024112474626</v>
      </c>
      <c r="AK87">
        <f t="shared" si="92"/>
        <v>-0.50700881924242835</v>
      </c>
      <c r="AL87">
        <f t="shared" si="71"/>
        <v>-1.317443772334187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-6.4631993932556888E-6</v>
      </c>
      <c r="AR87">
        <f t="shared" si="76"/>
        <v>-6.4632469916159015E-6</v>
      </c>
      <c r="AS87">
        <f t="shared" si="77"/>
        <v>-1.4569608777609597E-4</v>
      </c>
      <c r="AT87">
        <f t="shared" si="78"/>
        <v>-9.5191013619271161E-5</v>
      </c>
      <c r="AU87">
        <f t="shared" si="79"/>
        <v>-2.4735034838698302E-4</v>
      </c>
      <c r="AW87">
        <v>84</v>
      </c>
      <c r="AX87">
        <f>IF(Z87&gt;0, (R87*SUMPRODUCT(K87:$K$98, X87:$X$98)-K87*$AZ$3)/Z87, 0)</f>
        <v>-637719203.94960511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1000000</v>
      </c>
      <c r="S88">
        <f t="shared" si="63"/>
        <v>-2891874298.0547261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-6.4669728909099442</v>
      </c>
      <c r="AC88">
        <f t="shared" si="64"/>
        <v>-5.774088532553292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-8.0427168726493834E-3</v>
      </c>
      <c r="AI88">
        <f t="shared" si="69"/>
        <v>-8.0427667891389797E-3</v>
      </c>
      <c r="AJ88">
        <f t="shared" si="70"/>
        <v>-0.69288435835665219</v>
      </c>
      <c r="AK88">
        <f t="shared" si="92"/>
        <v>-0.45268810236369611</v>
      </c>
      <c r="AL88">
        <f t="shared" si="71"/>
        <v>-1.1536152275094873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-1.3482337526626458E-6</v>
      </c>
      <c r="AR88">
        <f t="shared" si="76"/>
        <v>-1.3482421203693739E-6</v>
      </c>
      <c r="AS88">
        <f t="shared" si="77"/>
        <v>-1.1615105858136592E-4</v>
      </c>
      <c r="AT88">
        <f t="shared" si="78"/>
        <v>-7.5885970959771822E-5</v>
      </c>
      <c r="AU88">
        <f t="shared" si="79"/>
        <v>-1.9338527166150711E-4</v>
      </c>
      <c r="AW88">
        <v>85</v>
      </c>
      <c r="AX88">
        <f>IF(Z88&gt;0, (R88*SUMPRODUCT(K88:$K$98, X88:$X$98)-K88*$AZ$3)/Z88, 0)</f>
        <v>-2891874298.0547261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1000000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-5.774088532553292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-1.9966595838682689E-3</v>
      </c>
      <c r="AI89">
        <f t="shared" si="69"/>
        <v>-1.9966595838682689E-3</v>
      </c>
      <c r="AJ89">
        <f t="shared" si="70"/>
        <v>-5.774088532553292</v>
      </c>
      <c r="AK89">
        <f t="shared" si="92"/>
        <v>-0.40418619727873045</v>
      </c>
      <c r="AL89">
        <f t="shared" si="71"/>
        <v>-6.1802713894158909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-2.9884666886623025E-7</v>
      </c>
      <c r="AR89">
        <f t="shared" si="76"/>
        <v>-2.9884666886623025E-7</v>
      </c>
      <c r="AS89">
        <f t="shared" si="77"/>
        <v>-8.6422700075352286E-4</v>
      </c>
      <c r="AT89">
        <f t="shared" si="78"/>
        <v>-6.0495890052746602E-5</v>
      </c>
      <c r="AU89">
        <f t="shared" si="79"/>
        <v>-9.2502173747513569E-4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61822.667650876465</v>
      </c>
      <c r="AO91" s="6">
        <f t="shared" si="93"/>
        <v>-6182.2667650876465</v>
      </c>
      <c r="AP91" s="6">
        <f t="shared" si="93"/>
        <v>-522.09551433579566</v>
      </c>
      <c r="AQ91" s="6">
        <f t="shared" si="93"/>
        <v>-34444.600144615433</v>
      </c>
      <c r="AR91" s="6">
        <f t="shared" si="93"/>
        <v>20673.705226837556</v>
      </c>
      <c r="AS91" s="6">
        <f t="shared" si="93"/>
        <v>-2070.5038851583486</v>
      </c>
      <c r="AT91" s="6">
        <f t="shared" si="93"/>
        <v>717.24350242078037</v>
      </c>
      <c r="AU91" s="6">
        <f t="shared" si="93"/>
        <v>19320.444844099988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08613-0349-4CD3-9E40-5D139BE205EA}">
  <sheetPr codeName="Sheet91"/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88414.751898101109</v>
      </c>
      <c r="K3">
        <v>1</v>
      </c>
      <c r="L3" s="2">
        <v>0</v>
      </c>
      <c r="O3">
        <f>$C$3</f>
        <v>88414.751898101109</v>
      </c>
      <c r="P3">
        <f>O3*C5</f>
        <v>8841.4751898101113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88414.751898101109</v>
      </c>
      <c r="AF3">
        <f t="shared" ref="AF3:AF34" si="4">-$Z3*P3</f>
        <v>-8841.4751898101113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79300.126966490992</v>
      </c>
      <c r="AJ3">
        <f t="shared" ref="AJ3:AJ34" si="8">AB3-AC3</f>
        <v>0</v>
      </c>
      <c r="AL3">
        <f t="shared" ref="AL3:AL34" si="9">SUM(AI3:AK3)</f>
        <v>79300.126966490992</v>
      </c>
      <c r="AN3">
        <f t="shared" ref="AN3:AN34" si="10">AE3*$K3</f>
        <v>88414.751898101109</v>
      </c>
      <c r="AO3">
        <f t="shared" ref="AO3:AO34" si="11">AF3*$K3</f>
        <v>-8841.4751898101113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79300.126966490992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79300.126966490992</v>
      </c>
      <c r="AW3">
        <v>0</v>
      </c>
      <c r="AX3">
        <f>IF(Z3&gt;0, (R3*SUMPRODUCT(K3:$K$98, X3:$X$98)-K3*$AZ$3)/Z3, 0)</f>
        <v>0</v>
      </c>
      <c r="AZ3">
        <f>C6*ABS(SUMPRODUCT(X4:X79, K4:K79))/1</f>
        <v>48311.706028318869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1000000</v>
      </c>
      <c r="S4">
        <f t="shared" si="1"/>
        <v>3282.3147893122468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3240.611683399693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-2705.395</v>
      </c>
      <c r="AI4">
        <f t="shared" si="7"/>
        <v>-2705.395</v>
      </c>
      <c r="AJ4">
        <f t="shared" si="8"/>
        <v>-3240.611683399693</v>
      </c>
      <c r="AK4">
        <f>G4*SUM(AB4, AE4:AF4)</f>
        <v>0</v>
      </c>
      <c r="AL4">
        <f t="shared" si="9"/>
        <v>-5946.0066833996934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-2523.924806418509</v>
      </c>
      <c r="AR4">
        <f t="shared" si="14"/>
        <v>-2523.924806418509</v>
      </c>
      <c r="AS4">
        <f t="shared" si="15"/>
        <v>-3023.2406786077927</v>
      </c>
      <c r="AT4">
        <f t="shared" si="16"/>
        <v>0</v>
      </c>
      <c r="AU4">
        <f t="shared" si="17"/>
        <v>-5547.1654850263021</v>
      </c>
      <c r="AW4">
        <v>1</v>
      </c>
      <c r="AX4">
        <f>IF(Z4&gt;0, (R4*SUMPRODUCT(K4:$K$98, X4:$X$98)-K4*$AZ$3)/Z4, 0)</f>
        <v>3282.3147893122468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1000000</v>
      </c>
      <c r="S5">
        <f t="shared" si="1"/>
        <v>4592.2047728268426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3240.611683399693</v>
      </c>
      <c r="AC5">
        <f t="shared" si="2"/>
        <v>4476.0540496554677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-2714.678080737865</v>
      </c>
      <c r="AI5">
        <f t="shared" si="7"/>
        <v>-2739.0457552595967</v>
      </c>
      <c r="AJ5">
        <f t="shared" si="8"/>
        <v>-1235.4423662557747</v>
      </c>
      <c r="AK5">
        <f>G5*SUM(AB5, AE5:AF5)</f>
        <v>132.86507901938742</v>
      </c>
      <c r="AL5">
        <f t="shared" si="9"/>
        <v>-3841.623042495984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-2321.3429922383257</v>
      </c>
      <c r="AR5">
        <f t="shared" si="14"/>
        <v>-2342.1799860938886</v>
      </c>
      <c r="AS5">
        <f t="shared" si="15"/>
        <v>-1056.4366727574086</v>
      </c>
      <c r="AT5">
        <f t="shared" si="16"/>
        <v>113.61399433814805</v>
      </c>
      <c r="AU5">
        <f t="shared" si="17"/>
        <v>-3285.0026645131493</v>
      </c>
      <c r="AW5">
        <v>2</v>
      </c>
      <c r="AX5">
        <f>IF(Z5&gt;0, (R5*SUMPRODUCT(K5:$K$98, X5:$X$98)-K5*$AZ$3)/Z5, 0)</f>
        <v>4592.2047728268426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1000000</v>
      </c>
      <c r="S6">
        <f t="shared" si="1"/>
        <v>6441.6049581547813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4476.0540496554677</v>
      </c>
      <c r="AC6">
        <f t="shared" si="2"/>
        <v>6198.3036583991707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-2730.2029887638464</v>
      </c>
      <c r="AI6">
        <f t="shared" si="7"/>
        <v>-2754.2587314656416</v>
      </c>
      <c r="AJ6">
        <f t="shared" si="8"/>
        <v>-1722.249608743703</v>
      </c>
      <c r="AK6">
        <f>G6*SUM(AB6, AE6:AF6)</f>
        <v>261.84916190484489</v>
      </c>
      <c r="AL6">
        <f t="shared" si="9"/>
        <v>-4214.6591783044996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-2106.1059680333497</v>
      </c>
      <c r="AR6">
        <f t="shared" si="14"/>
        <v>-2124.6628092199694</v>
      </c>
      <c r="AS6">
        <f t="shared" si="15"/>
        <v>-1328.5606214432134</v>
      </c>
      <c r="AT6">
        <f t="shared" si="16"/>
        <v>201.99306970285718</v>
      </c>
      <c r="AU6">
        <f t="shared" si="17"/>
        <v>-3251.2303609603255</v>
      </c>
      <c r="AW6">
        <v>3</v>
      </c>
      <c r="AX6">
        <f>IF(Z6&gt;0, (R6*SUMPRODUCT(K6:$K$98, X6:$X$98)-K6*$AZ$3)/Z6, 0)</f>
        <v>6441.6049581547813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1000000</v>
      </c>
      <c r="S7">
        <f t="shared" si="1"/>
        <v>7845.9010166562221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6198.3036583991707</v>
      </c>
      <c r="AC7">
        <f t="shared" si="2"/>
        <v>7452.4671253691486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-2752.5620007478719</v>
      </c>
      <c r="AI7">
        <f t="shared" si="7"/>
        <v>-2776.3083719726305</v>
      </c>
      <c r="AJ7">
        <f t="shared" si="8"/>
        <v>-1254.1634669699779</v>
      </c>
      <c r="AK7">
        <f>G7*SUM(AB7, AE7:AF7)</f>
        <v>304.33670962739927</v>
      </c>
      <c r="AL7">
        <f t="shared" si="9"/>
        <v>-3726.1351293152093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-1931.9024057201027</v>
      </c>
      <c r="AR7">
        <f t="shared" si="14"/>
        <v>-1948.5689410002415</v>
      </c>
      <c r="AS7">
        <f t="shared" si="15"/>
        <v>-880.24226823855611</v>
      </c>
      <c r="AT7">
        <f t="shared" si="16"/>
        <v>213.60057332709206</v>
      </c>
      <c r="AU7">
        <f t="shared" si="17"/>
        <v>-2615.2106359117056</v>
      </c>
      <c r="AW7">
        <v>4</v>
      </c>
      <c r="AX7">
        <f>IF(Z7&gt;0, (R7*SUMPRODUCT(K7:$K$98, X7:$X$98)-K7*$AZ$3)/Z7, 0)</f>
        <v>7845.9010166562221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1000000</v>
      </c>
      <c r="S8">
        <f t="shared" si="1"/>
        <v>8295.0691902145973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7452.4671253691486</v>
      </c>
      <c r="AC8">
        <f t="shared" si="2"/>
        <v>7777.2909253946782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-2776.3060418877899</v>
      </c>
      <c r="AI8">
        <f t="shared" si="7"/>
        <v>-2799.7455417492538</v>
      </c>
      <c r="AJ8">
        <f t="shared" si="8"/>
        <v>-324.82380002552964</v>
      </c>
      <c r="AK8">
        <f t="shared" ref="AK8:AK39" si="30">G8*SUM(AB8:AB8, AE8:AF8)</f>
        <v>158.73754977036285</v>
      </c>
      <c r="AL8">
        <f t="shared" si="9"/>
        <v>-2965.8317920044205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-1818.8810843050537</v>
      </c>
      <c r="AR8">
        <f t="shared" si="14"/>
        <v>-1834.2373390840112</v>
      </c>
      <c r="AS8">
        <f t="shared" si="15"/>
        <v>-212.80646178214178</v>
      </c>
      <c r="AT8">
        <f t="shared" si="16"/>
        <v>103.99600126574029</v>
      </c>
      <c r="AU8">
        <f t="shared" si="17"/>
        <v>-1943.0477996004126</v>
      </c>
      <c r="AW8">
        <v>5</v>
      </c>
      <c r="AX8">
        <f>IF(Z8&gt;0, (R8*SUMPRODUCT(K8:$K$98, X8:$X$98)-K8*$AZ$3)/Z8, 0)</f>
        <v>8295.0691902145973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1000000</v>
      </c>
      <c r="S9">
        <f t="shared" si="1"/>
        <v>8249.4544540150764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7777.2909253946782</v>
      </c>
      <c r="AC9">
        <f t="shared" si="2"/>
        <v>7634.0407400532977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-2804.7292999029914</v>
      </c>
      <c r="AI9">
        <f t="shared" si="7"/>
        <v>-2827.8642865333431</v>
      </c>
      <c r="AJ9">
        <f t="shared" si="8"/>
        <v>143.25018534138053</v>
      </c>
      <c r="AK9">
        <f t="shared" si="30"/>
        <v>45.886016459828603</v>
      </c>
      <c r="AL9">
        <f t="shared" si="9"/>
        <v>-2638.728084732134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-1740.2239036287658</v>
      </c>
      <c r="AR9">
        <f t="shared" si="14"/>
        <v>-1754.5782503194296</v>
      </c>
      <c r="AS9">
        <f t="shared" si="15"/>
        <v>88.881089786077979</v>
      </c>
      <c r="AT9">
        <f t="shared" si="16"/>
        <v>28.470463330795813</v>
      </c>
      <c r="AU9">
        <f t="shared" si="17"/>
        <v>-1637.2266972025557</v>
      </c>
      <c r="AW9">
        <v>6</v>
      </c>
      <c r="AX9">
        <f>IF(Z9&gt;0, (R9*SUMPRODUCT(K9:$K$98, X9:$X$98)-K9*$AZ$3)/Z9, 0)</f>
        <v>8249.4544540150764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1000000</v>
      </c>
      <c r="S10">
        <f t="shared" si="1"/>
        <v>8137.7325372571622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7634.0407400532977</v>
      </c>
      <c r="AC10">
        <f t="shared" si="2"/>
        <v>7432.2619407854727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-2836.7685668388363</v>
      </c>
      <c r="AI10">
        <f t="shared" si="7"/>
        <v>-2859.6012843887133</v>
      </c>
      <c r="AJ10">
        <f t="shared" si="8"/>
        <v>201.77879926782498</v>
      </c>
      <c r="AK10">
        <f t="shared" si="30"/>
        <v>31.299567034218523</v>
      </c>
      <c r="AL10">
        <f t="shared" si="9"/>
        <v>-2626.52291808667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-1669.7685276893899</v>
      </c>
      <c r="AR10">
        <f t="shared" si="14"/>
        <v>-1683.2082399070459</v>
      </c>
      <c r="AS10">
        <f t="shared" si="15"/>
        <v>118.77031228804876</v>
      </c>
      <c r="AT10">
        <f t="shared" si="16"/>
        <v>18.423438758799396</v>
      </c>
      <c r="AU10">
        <f t="shared" si="17"/>
        <v>-1546.0144888601978</v>
      </c>
      <c r="AW10">
        <v>7</v>
      </c>
      <c r="AX10">
        <f>IF(Z10&gt;0, (R10*SUMPRODUCT(K10:$K$98, X10:$X$98)-K10*$AZ$3)/Z10, 0)</f>
        <v>8137.7325372571622</v>
      </c>
    </row>
    <row r="11" spans="1:52" x14ac:dyDescent="0.25">
      <c r="A11" t="s">
        <v>33</v>
      </c>
      <c r="C11" s="26">
        <f>AU81</f>
        <v>27292.07823133903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1000000</v>
      </c>
      <c r="S11">
        <f t="shared" si="1"/>
        <v>7964.5116395855157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7432.2619407854727</v>
      </c>
      <c r="AC11">
        <f t="shared" si="2"/>
        <v>7178.4019054798882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-2877.1763111036585</v>
      </c>
      <c r="AI11">
        <f t="shared" si="7"/>
        <v>-2899.7087720702593</v>
      </c>
      <c r="AJ11">
        <f t="shared" si="8"/>
        <v>253.86003530558446</v>
      </c>
      <c r="AK11">
        <f t="shared" si="30"/>
        <v>17.837428657885134</v>
      </c>
      <c r="AL11">
        <f t="shared" si="9"/>
        <v>-2628.0113081067898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-1609.2295600764833</v>
      </c>
      <c r="AR11">
        <f t="shared" si="14"/>
        <v>-1621.8321601009548</v>
      </c>
      <c r="AS11">
        <f t="shared" si="15"/>
        <v>141.98611025651815</v>
      </c>
      <c r="AT11">
        <f t="shared" si="16"/>
        <v>9.9766279046741353</v>
      </c>
      <c r="AU11">
        <f t="shared" si="17"/>
        <v>-1469.8694219397626</v>
      </c>
      <c r="AW11">
        <v>8</v>
      </c>
      <c r="AX11">
        <f>IF(Z11&gt;0, (R11*SUMPRODUCT(K11:$K$98, X11:$X$98)-K11*$AZ$3)/Z11, 0)</f>
        <v>7964.5116395855157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1000000</v>
      </c>
      <c r="S12">
        <f t="shared" si="1"/>
        <v>7772.0550287960286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7178.4019054798882</v>
      </c>
      <c r="AC12">
        <f t="shared" si="2"/>
        <v>6912.1414387611294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-2927.1811885898269</v>
      </c>
      <c r="AI12">
        <f t="shared" si="7"/>
        <v>-2949.4151454170469</v>
      </c>
      <c r="AJ12">
        <f t="shared" si="8"/>
        <v>266.26046671875883</v>
      </c>
      <c r="AK12">
        <f t="shared" si="30"/>
        <v>16.510324382603741</v>
      </c>
      <c r="AL12">
        <f t="shared" si="9"/>
        <v>-2666.6443543156843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-1555.8279197292206</v>
      </c>
      <c r="AR12">
        <f t="shared" si="14"/>
        <v>-1567.6455041454788</v>
      </c>
      <c r="AS12">
        <f t="shared" si="15"/>
        <v>141.52026859695215</v>
      </c>
      <c r="AT12">
        <f t="shared" si="16"/>
        <v>8.7754129257081832</v>
      </c>
      <c r="AU12">
        <f t="shared" si="17"/>
        <v>-1417.3498226228185</v>
      </c>
      <c r="AW12">
        <v>9</v>
      </c>
      <c r="AX12">
        <f>IF(Z12&gt;0, (R12*SUMPRODUCT(K12:$K$98, X12:$X$98)-K12*$AZ$3)/Z12, 0)</f>
        <v>7772.0550287960286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1000000</v>
      </c>
      <c r="S13">
        <f t="shared" si="1"/>
        <v>7550.6740400434082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6912.1414387611294</v>
      </c>
      <c r="AC13">
        <f t="shared" si="2"/>
        <v>6625.5774332479414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-2983.104196118175</v>
      </c>
      <c r="AI13">
        <f t="shared" si="7"/>
        <v>-3005.0412357722198</v>
      </c>
      <c r="AJ13">
        <f t="shared" si="8"/>
        <v>286.56400551318802</v>
      </c>
      <c r="AK13">
        <f t="shared" si="30"/>
        <v>13.824282877522259</v>
      </c>
      <c r="AL13">
        <f t="shared" si="9"/>
        <v>-2704.6529473815094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-1507.1783200869004</v>
      </c>
      <c r="AR13">
        <f t="shared" si="14"/>
        <v>-1518.2617514388749</v>
      </c>
      <c r="AS13">
        <f t="shared" si="15"/>
        <v>144.78309439836619</v>
      </c>
      <c r="AT13">
        <f t="shared" si="16"/>
        <v>6.9845563795133021</v>
      </c>
      <c r="AU13">
        <f t="shared" si="17"/>
        <v>-1366.4941006609954</v>
      </c>
      <c r="AW13">
        <v>10</v>
      </c>
      <c r="AX13">
        <f>IF(Z13&gt;0, (R13*SUMPRODUCT(K13:$K$98, X13:$X$98)-K13*$AZ$3)/Z13, 0)</f>
        <v>7550.6740400434082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1000000</v>
      </c>
      <c r="S14">
        <f t="shared" si="1"/>
        <v>7301.4077065078181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6625.5774332479414</v>
      </c>
      <c r="AC14">
        <f t="shared" si="2"/>
        <v>6320.5118056221581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-3050.1654801697596</v>
      </c>
      <c r="AI14">
        <f t="shared" si="7"/>
        <v>-3071.8068952902595</v>
      </c>
      <c r="AJ14">
        <f t="shared" si="8"/>
        <v>305.06562762578324</v>
      </c>
      <c r="AK14">
        <f t="shared" si="30"/>
        <v>11.926039379846294</v>
      </c>
      <c r="AL14">
        <f t="shared" si="9"/>
        <v>-2754.8152282846299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-1465.1647132106568</v>
      </c>
      <c r="AR14">
        <f t="shared" si="14"/>
        <v>-1475.5602927241773</v>
      </c>
      <c r="AS14">
        <f t="shared" si="15"/>
        <v>146.54004699636269</v>
      </c>
      <c r="AT14">
        <f t="shared" si="16"/>
        <v>5.7287423194950673</v>
      </c>
      <c r="AU14">
        <f t="shared" si="17"/>
        <v>-1323.2915034083196</v>
      </c>
      <c r="AW14">
        <v>11</v>
      </c>
      <c r="AX14">
        <f>IF(Z14&gt;0, (R14*SUMPRODUCT(K14:$K$98, X14:$X$98)-K14*$AZ$3)/Z14, 0)</f>
        <v>7301.4077065078181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1000000</v>
      </c>
      <c r="S15">
        <f t="shared" si="1"/>
        <v>7081.1589338844469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6320.5118056221581</v>
      </c>
      <c r="AC15">
        <f t="shared" si="2"/>
        <v>6046.3995092135992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-3128.5799233592288</v>
      </c>
      <c r="AI15">
        <f t="shared" si="7"/>
        <v>-3149.9267098304399</v>
      </c>
      <c r="AJ15">
        <f t="shared" si="8"/>
        <v>274.1122964085589</v>
      </c>
      <c r="AK15">
        <f t="shared" si="30"/>
        <v>25.914098403050851</v>
      </c>
      <c r="AL15">
        <f t="shared" si="9"/>
        <v>-2849.90031501883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-1425.7011162799995</v>
      </c>
      <c r="AR15">
        <f t="shared" si="14"/>
        <v>-1435.4288963100903</v>
      </c>
      <c r="AS15">
        <f t="shared" si="15"/>
        <v>124.91360826612451</v>
      </c>
      <c r="AT15">
        <f t="shared" si="16"/>
        <v>11.809114654469122</v>
      </c>
      <c r="AU15">
        <f t="shared" si="17"/>
        <v>-1298.7061733894966</v>
      </c>
      <c r="AW15">
        <v>12</v>
      </c>
      <c r="AX15">
        <f>IF(Z15&gt;0, (R15*SUMPRODUCT(K15:$K$98, X15:$X$98)-K15*$AZ$3)/Z15, 0)</f>
        <v>7081.1589338844469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1000000</v>
      </c>
      <c r="S16">
        <f t="shared" si="1"/>
        <v>6899.0947716582268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6046.3995092135992</v>
      </c>
      <c r="AC16">
        <f t="shared" si="2"/>
        <v>5809.8949549958452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-3208.502270540157</v>
      </c>
      <c r="AI16">
        <f t="shared" si="7"/>
        <v>-3229.5553765898926</v>
      </c>
      <c r="AJ16">
        <f t="shared" si="8"/>
        <v>236.50455421775405</v>
      </c>
      <c r="AK16">
        <f t="shared" si="30"/>
        <v>42.929436515416555</v>
      </c>
      <c r="AL16">
        <f t="shared" si="9"/>
        <v>-2950.1213858567221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-1383.1443713702936</v>
      </c>
      <c r="AR16">
        <f t="shared" si="14"/>
        <v>-1392.2200966393459</v>
      </c>
      <c r="AS16">
        <f t="shared" si="15"/>
        <v>101.95409427422837</v>
      </c>
      <c r="AT16">
        <f t="shared" si="16"/>
        <v>18.506332075121279</v>
      </c>
      <c r="AU16">
        <f t="shared" si="17"/>
        <v>-1271.7596702899964</v>
      </c>
      <c r="AW16">
        <v>13</v>
      </c>
      <c r="AX16">
        <f>IF(Z16&gt;0, (R16*SUMPRODUCT(K16:$K$98, X16:$X$98)-K16*$AZ$3)/Z16, 0)</f>
        <v>6899.0947716582268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1000000</v>
      </c>
      <c r="S17">
        <f t="shared" si="1"/>
        <v>6834.9429194790673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5809.8949549958452</v>
      </c>
      <c r="AC17">
        <f t="shared" si="2"/>
        <v>5675.7959985783891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-3294.3091907353746</v>
      </c>
      <c r="AI17">
        <f t="shared" si="7"/>
        <v>-3315.0694079948444</v>
      </c>
      <c r="AJ17">
        <f t="shared" si="8"/>
        <v>134.09895641745607</v>
      </c>
      <c r="AK17">
        <f t="shared" si="30"/>
        <v>80.176550378942665</v>
      </c>
      <c r="AL17">
        <f t="shared" si="9"/>
        <v>-3100.7939011984458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-1334.9639399476359</v>
      </c>
      <c r="AR17">
        <f t="shared" si="14"/>
        <v>-1343.3766722754974</v>
      </c>
      <c r="AS17">
        <f t="shared" si="15"/>
        <v>54.341368959952476</v>
      </c>
      <c r="AT17">
        <f t="shared" si="16"/>
        <v>32.490211873947068</v>
      </c>
      <c r="AU17">
        <f t="shared" si="17"/>
        <v>-1256.5450914415978</v>
      </c>
      <c r="AW17">
        <v>14</v>
      </c>
      <c r="AX17">
        <f>IF(Z17&gt;0, (R17*SUMPRODUCT(K17:$K$98, X17:$X$98)-K17*$AZ$3)/Z17, 0)</f>
        <v>6834.9429194790673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1000000</v>
      </c>
      <c r="S18">
        <f t="shared" si="1"/>
        <v>6899.73425728026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5675.7959985783891</v>
      </c>
      <c r="AC18">
        <f t="shared" si="2"/>
        <v>5648.9227891386508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-3388.609713620277</v>
      </c>
      <c r="AI18">
        <f t="shared" si="7"/>
        <v>-3409.0776134643115</v>
      </c>
      <c r="AJ18">
        <f t="shared" si="8"/>
        <v>26.873209439738275</v>
      </c>
      <c r="AK18">
        <f t="shared" si="30"/>
        <v>122.59719356929321</v>
      </c>
      <c r="AL18">
        <f t="shared" si="9"/>
        <v>-3259.60721045528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-1281.4274509848772</v>
      </c>
      <c r="AR18">
        <f t="shared" si="14"/>
        <v>-1289.1675364301655</v>
      </c>
      <c r="AS18">
        <f t="shared" si="15"/>
        <v>10.162299934906407</v>
      </c>
      <c r="AT18">
        <f t="shared" si="16"/>
        <v>46.361021932372154</v>
      </c>
      <c r="AU18">
        <f t="shared" si="17"/>
        <v>-1232.6442145628869</v>
      </c>
      <c r="AW18">
        <v>15</v>
      </c>
      <c r="AX18">
        <f>IF(Z18&gt;0, (R18*SUMPRODUCT(K18:$K$98, X18:$X$98)-K18*$AZ$3)/Z18, 0)</f>
        <v>6899.73425728026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1000000</v>
      </c>
      <c r="S19">
        <f t="shared" si="1"/>
        <v>6938.2448123392141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5648.9227891386508</v>
      </c>
      <c r="AC19">
        <f t="shared" si="2"/>
        <v>5599.3141640748872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-3507.1279714636703</v>
      </c>
      <c r="AI19">
        <f t="shared" si="7"/>
        <v>-3527.3035141099781</v>
      </c>
      <c r="AJ19">
        <f t="shared" si="8"/>
        <v>49.608625063763611</v>
      </c>
      <c r="AK19">
        <f t="shared" si="30"/>
        <v>125.97097819779192</v>
      </c>
      <c r="AL19">
        <f t="shared" si="9"/>
        <v>-3351.7239108484227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-1236.8236441810482</v>
      </c>
      <c r="AR19">
        <f t="shared" si="14"/>
        <v>-1243.9387504395525</v>
      </c>
      <c r="AS19">
        <f t="shared" si="15"/>
        <v>17.494976212279049</v>
      </c>
      <c r="AT19">
        <f t="shared" si="16"/>
        <v>44.424921355413481</v>
      </c>
      <c r="AU19">
        <f t="shared" si="17"/>
        <v>-1182.01885287186</v>
      </c>
      <c r="AW19">
        <v>16</v>
      </c>
      <c r="AX19">
        <f>IF(Z19&gt;0, (R19*SUMPRODUCT(K19:$K$98, X19:$X$98)-K19*$AZ$3)/Z19, 0)</f>
        <v>6938.2448123392141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1000000</v>
      </c>
      <c r="S20">
        <f t="shared" si="1"/>
        <v>6588.5262314051706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5599.3141640748872</v>
      </c>
      <c r="AC20">
        <f t="shared" si="2"/>
        <v>5239.9845346900802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-3631.8147651742397</v>
      </c>
      <c r="AI20">
        <f t="shared" si="7"/>
        <v>-3651.6977570249551</v>
      </c>
      <c r="AJ20">
        <f t="shared" si="8"/>
        <v>359.32962938480705</v>
      </c>
      <c r="AK20">
        <f t="shared" si="30"/>
        <v>24.077050905522015</v>
      </c>
      <c r="AL20">
        <f t="shared" si="9"/>
        <v>-3268.2910767346261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-1214.8303946448802</v>
      </c>
      <c r="AR20">
        <f t="shared" si="14"/>
        <v>-1221.4811916701979</v>
      </c>
      <c r="AS20">
        <f t="shared" si="15"/>
        <v>120.19460894840023</v>
      </c>
      <c r="AT20">
        <f t="shared" si="16"/>
        <v>8.0536963321797916</v>
      </c>
      <c r="AU20">
        <f t="shared" si="17"/>
        <v>-1093.232886389618</v>
      </c>
      <c r="AW20">
        <v>17</v>
      </c>
      <c r="AX20">
        <f>IF(Z20&gt;0, (R20*SUMPRODUCT(K20:$K$98, X20:$X$98)-K20*$AZ$3)/Z20, 0)</f>
        <v>6588.5262314051706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1000000</v>
      </c>
      <c r="S21">
        <f t="shared" si="1"/>
        <v>6148.54303800663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5239.9845346900802</v>
      </c>
      <c r="AC21">
        <f t="shared" si="2"/>
        <v>4818.0998567796742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-3749.9640758318387</v>
      </c>
      <c r="AI21">
        <f t="shared" si="7"/>
        <v>-3769.554488662151</v>
      </c>
      <c r="AJ21">
        <f t="shared" si="8"/>
        <v>421.88467791040603</v>
      </c>
      <c r="AK21">
        <f t="shared" si="30"/>
        <v>8.3839752555041294</v>
      </c>
      <c r="AL21">
        <f t="shared" si="9"/>
        <v>-3339.2858354962409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-1192.8023585490039</v>
      </c>
      <c r="AR21">
        <f t="shared" si="14"/>
        <v>-1199.0337490787283</v>
      </c>
      <c r="AS21">
        <f t="shared" si="15"/>
        <v>134.1946292473724</v>
      </c>
      <c r="AT21">
        <f t="shared" si="16"/>
        <v>2.6668056697485722</v>
      </c>
      <c r="AU21">
        <f t="shared" si="17"/>
        <v>-1062.1723141616073</v>
      </c>
      <c r="AW21">
        <v>18</v>
      </c>
      <c r="AX21">
        <f>IF(Z21&gt;0, (R21*SUMPRODUCT(K21:$K$98, X21:$X$98)-K21*$AZ$3)/Z21, 0)</f>
        <v>6148.54303800663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1000000</v>
      </c>
      <c r="S22">
        <f t="shared" si="1"/>
        <v>6016.3729422942752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4818.0998567796742</v>
      </c>
      <c r="AC22">
        <f t="shared" si="2"/>
        <v>4644.0357977288568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-3880.7596951546429</v>
      </c>
      <c r="AI22">
        <f t="shared" si="7"/>
        <v>-3900.057184864273</v>
      </c>
      <c r="AJ22">
        <f t="shared" si="8"/>
        <v>174.06405905081738</v>
      </c>
      <c r="AK22">
        <f t="shared" si="30"/>
        <v>101.18009699237317</v>
      </c>
      <c r="AL22">
        <f t="shared" si="9"/>
        <v>-3624.8130288210823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-1152.5735853998704</v>
      </c>
      <c r="AR22">
        <f t="shared" si="14"/>
        <v>-1158.3048799532578</v>
      </c>
      <c r="AS22">
        <f t="shared" si="15"/>
        <v>51.696485324753105</v>
      </c>
      <c r="AT22">
        <f t="shared" si="16"/>
        <v>30.050174791087944</v>
      </c>
      <c r="AU22">
        <f t="shared" si="17"/>
        <v>-1076.5582198374168</v>
      </c>
      <c r="AW22">
        <v>19</v>
      </c>
      <c r="AX22">
        <f>IF(Z22&gt;0, (R22*SUMPRODUCT(K22:$K$98, X22:$X$98)-K22*$AZ$3)/Z22, 0)</f>
        <v>6016.3729422942752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1000000</v>
      </c>
      <c r="S23">
        <f t="shared" si="1"/>
        <v>6615.41040811124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4644.0357977288568</v>
      </c>
      <c r="AC23">
        <f t="shared" si="2"/>
        <v>5028.7936502035063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-4017.0742957985876</v>
      </c>
      <c r="AI23">
        <f t="shared" si="7"/>
        <v>-4036.0783837537265</v>
      </c>
      <c r="AJ23">
        <f t="shared" si="8"/>
        <v>-384.75785247464955</v>
      </c>
      <c r="AK23">
        <f t="shared" si="30"/>
        <v>325.08250584102001</v>
      </c>
      <c r="AL23">
        <f t="shared" si="9"/>
        <v>-4095.753730387356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-1065.2308917271664</v>
      </c>
      <c r="AR23">
        <f t="shared" si="14"/>
        <v>-1070.2703159618854</v>
      </c>
      <c r="AS23">
        <f t="shared" si="15"/>
        <v>-102.02847149709532</v>
      </c>
      <c r="AT23">
        <f t="shared" si="16"/>
        <v>86.204013688298005</v>
      </c>
      <c r="AU23">
        <f t="shared" si="17"/>
        <v>-1086.0947737706827</v>
      </c>
      <c r="AW23">
        <v>20</v>
      </c>
      <c r="AX23">
        <f>IF(Z23&gt;0, (R23*SUMPRODUCT(K23:$K$98, X23:$X$98)-K23*$AZ$3)/Z23, 0)</f>
        <v>6615.41040811124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1000000</v>
      </c>
      <c r="S24">
        <f t="shared" si="1"/>
        <v>7130.1887327575259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5028.7936502035063</v>
      </c>
      <c r="AC24">
        <f t="shared" si="2"/>
        <v>5336.1801137214497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-4169.3349825281066</v>
      </c>
      <c r="AI24">
        <f t="shared" si="7"/>
        <v>-4188.044796229131</v>
      </c>
      <c r="AJ24">
        <f t="shared" si="8"/>
        <v>-307.38646351794341</v>
      </c>
      <c r="AK24">
        <f t="shared" si="30"/>
        <v>352.01555551424548</v>
      </c>
      <c r="AL24">
        <f t="shared" si="9"/>
        <v>-4143.4157042328288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-987.14887607398964</v>
      </c>
      <c r="AR24">
        <f t="shared" si="14"/>
        <v>-991.57868841670552</v>
      </c>
      <c r="AS24">
        <f t="shared" si="15"/>
        <v>-72.778081697361131</v>
      </c>
      <c r="AT24">
        <f t="shared" si="16"/>
        <v>83.344648833120232</v>
      </c>
      <c r="AU24">
        <f t="shared" si="17"/>
        <v>-981.01212128094642</v>
      </c>
      <c r="AW24">
        <v>21</v>
      </c>
      <c r="AX24">
        <f>IF(Z24&gt;0, (R24*SUMPRODUCT(K24:$K$98, X24:$X$98)-K24*$AZ$3)/Z24, 0)</f>
        <v>7130.1887327575259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1000000</v>
      </c>
      <c r="S25">
        <f t="shared" si="1"/>
        <v>7568.3810574396011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5336.1801137214497</v>
      </c>
      <c r="AC25">
        <f t="shared" si="2"/>
        <v>5574.5824476877387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-4346.5486665695807</v>
      </c>
      <c r="AI25">
        <f t="shared" si="7"/>
        <v>-4364.9627184169303</v>
      </c>
      <c r="AJ25">
        <f t="shared" si="8"/>
        <v>-238.40233396628901</v>
      </c>
      <c r="AK25">
        <f t="shared" si="30"/>
        <v>373.53260796050154</v>
      </c>
      <c r="AL25">
        <f t="shared" si="9"/>
        <v>-4229.8324444227183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-918.84528197831457</v>
      </c>
      <c r="AR25">
        <f t="shared" si="14"/>
        <v>-922.73794854205846</v>
      </c>
      <c r="AS25">
        <f t="shared" si="15"/>
        <v>-50.397424849363858</v>
      </c>
      <c r="AT25">
        <f t="shared" si="16"/>
        <v>78.963495135656714</v>
      </c>
      <c r="AU25">
        <f t="shared" si="17"/>
        <v>-894.17187825576571</v>
      </c>
      <c r="AW25">
        <v>22</v>
      </c>
      <c r="AX25">
        <f>IF(Z25&gt;0, (R25*SUMPRODUCT(K25:$K$98, X25:$X$98)-K25*$AZ$3)/Z25, 0)</f>
        <v>7568.3810574396011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1000000</v>
      </c>
      <c r="S26">
        <f t="shared" si="1"/>
        <v>7934.6900690530483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5574.5824476877387</v>
      </c>
      <c r="AC26">
        <f t="shared" si="2"/>
        <v>5749.9793175311042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-4533.0740575868376</v>
      </c>
      <c r="AI26">
        <f t="shared" si="7"/>
        <v>-4551.1906420642745</v>
      </c>
      <c r="AJ26">
        <f t="shared" si="8"/>
        <v>-175.39686984336549</v>
      </c>
      <c r="AK26">
        <f t="shared" si="30"/>
        <v>390.22077133814173</v>
      </c>
      <c r="AL26">
        <f t="shared" si="9"/>
        <v>-4336.3667405694978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-855.60366194914525</v>
      </c>
      <c r="AR26">
        <f t="shared" si="14"/>
        <v>-859.02311105233446</v>
      </c>
      <c r="AS26">
        <f t="shared" si="15"/>
        <v>-33.105614915166491</v>
      </c>
      <c r="AT26">
        <f t="shared" si="16"/>
        <v>73.652959709921589</v>
      </c>
      <c r="AU26">
        <f t="shared" si="17"/>
        <v>-818.47576625757938</v>
      </c>
      <c r="AW26">
        <v>23</v>
      </c>
      <c r="AX26">
        <f>IF(Z26&gt;0, (R26*SUMPRODUCT(K26:$K$98, X26:$X$98)-K26*$AZ$3)/Z26, 0)</f>
        <v>7934.6900690530483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1000000</v>
      </c>
      <c r="S27">
        <f t="shared" si="1"/>
        <v>8238.3243970810145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5749.9793175311042</v>
      </c>
      <c r="AC27">
        <f t="shared" si="2"/>
        <v>5871.3775768513106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-4725.9973029741068</v>
      </c>
      <c r="AI27">
        <f t="shared" si="7"/>
        <v>-4743.8145716741947</v>
      </c>
      <c r="AJ27">
        <f t="shared" si="8"/>
        <v>-121.39825932020631</v>
      </c>
      <c r="AK27">
        <f t="shared" si="30"/>
        <v>402.49855222717736</v>
      </c>
      <c r="AL27">
        <f t="shared" si="9"/>
        <v>-4462.7142787672237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-796.44404094888648</v>
      </c>
      <c r="AR27">
        <f t="shared" si="14"/>
        <v>-799.44667860871755</v>
      </c>
      <c r="AS27">
        <f t="shared" si="15"/>
        <v>-20.458522089358812</v>
      </c>
      <c r="AT27">
        <f t="shared" si="16"/>
        <v>67.830672101770745</v>
      </c>
      <c r="AU27">
        <f t="shared" si="17"/>
        <v>-752.07452859630564</v>
      </c>
      <c r="AW27">
        <v>24</v>
      </c>
      <c r="AX27">
        <f>IF(Z27&gt;0, (R27*SUMPRODUCT(K27:$K$98, X27:$X$98)-K27*$AZ$3)/Z27, 0)</f>
        <v>8238.3243970810145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1000000</v>
      </c>
      <c r="S28">
        <f t="shared" si="1"/>
        <v>8488.5537189842016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5871.3775768513106</v>
      </c>
      <c r="AC28">
        <f t="shared" si="2"/>
        <v>5947.2566798929156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-4943.1132737772168</v>
      </c>
      <c r="AI28">
        <f t="shared" si="7"/>
        <v>-4960.6287919584593</v>
      </c>
      <c r="AJ28">
        <f t="shared" si="8"/>
        <v>-75.879103041605049</v>
      </c>
      <c r="AK28">
        <f t="shared" si="30"/>
        <v>410.9964303795918</v>
      </c>
      <c r="AL28">
        <f t="shared" si="9"/>
        <v>-4625.5114646204729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-743.77972865674224</v>
      </c>
      <c r="AR28">
        <f t="shared" si="14"/>
        <v>-746.4152513806979</v>
      </c>
      <c r="AS28">
        <f t="shared" si="15"/>
        <v>-11.417367061037652</v>
      </c>
      <c r="AT28">
        <f t="shared" si="16"/>
        <v>61.841757721451671</v>
      </c>
      <c r="AU28">
        <f t="shared" si="17"/>
        <v>-695.99086072028388</v>
      </c>
      <c r="AW28">
        <v>25</v>
      </c>
      <c r="AX28">
        <f>IF(Z28&gt;0, (R28*SUMPRODUCT(K28:$K$98, X28:$X$98)-K28*$AZ$3)/Z28, 0)</f>
        <v>8488.5537189842016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1000000</v>
      </c>
      <c r="S29">
        <f t="shared" si="1"/>
        <v>8689.8480191794242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5947.2566798929156</v>
      </c>
      <c r="AC29">
        <f t="shared" si="2"/>
        <v>5982.3369012276862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-5186.2657633237768</v>
      </c>
      <c r="AI29">
        <f t="shared" si="7"/>
        <v>-5203.4764696791235</v>
      </c>
      <c r="AJ29">
        <f t="shared" si="8"/>
        <v>-35.080221334770613</v>
      </c>
      <c r="AK29">
        <f t="shared" si="30"/>
        <v>416.30796759250416</v>
      </c>
      <c r="AL29">
        <f t="shared" si="9"/>
        <v>-4822.2487234213895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-696.75568392908099</v>
      </c>
      <c r="AR29">
        <f t="shared" si="14"/>
        <v>-699.06787887333633</v>
      </c>
      <c r="AS29">
        <f t="shared" si="15"/>
        <v>-4.7128983981775381</v>
      </c>
      <c r="AT29">
        <f t="shared" si="16"/>
        <v>55.929440549753842</v>
      </c>
      <c r="AU29">
        <f t="shared" si="17"/>
        <v>-647.85133672176005</v>
      </c>
      <c r="AW29">
        <v>26</v>
      </c>
      <c r="AX29">
        <f>IF(Z29&gt;0, (R29*SUMPRODUCT(K29:$K$98, X29:$X$98)-K29*$AZ$3)/Z29, 0)</f>
        <v>8689.8480191794242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1000000</v>
      </c>
      <c r="S30">
        <f t="shared" si="1"/>
        <v>8846.5717625253365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5982.3369012276862</v>
      </c>
      <c r="AC30">
        <f t="shared" si="2"/>
        <v>5980.9918869338799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-5463.7851898199606</v>
      </c>
      <c r="AI30">
        <f t="shared" si="7"/>
        <v>-5480.6871944820086</v>
      </c>
      <c r="AJ30">
        <f t="shared" si="8"/>
        <v>1.3450142938063436</v>
      </c>
      <c r="AK30">
        <f t="shared" si="30"/>
        <v>418.76358308593808</v>
      </c>
      <c r="AL30">
        <f t="shared" si="9"/>
        <v>-5060.5785971022642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-655.39231757634036</v>
      </c>
      <c r="AR30">
        <f t="shared" si="14"/>
        <v>-657.41974794234102</v>
      </c>
      <c r="AS30">
        <f t="shared" si="15"/>
        <v>0.1613372423267049</v>
      </c>
      <c r="AT30">
        <f t="shared" si="16"/>
        <v>50.231556640737736</v>
      </c>
      <c r="AU30">
        <f t="shared" si="17"/>
        <v>-607.02685405927662</v>
      </c>
      <c r="AW30">
        <v>27</v>
      </c>
      <c r="AX30">
        <f>IF(Z30&gt;0, (R30*SUMPRODUCT(K30:$K$98, X30:$X$98)-K30*$AZ$3)/Z30, 0)</f>
        <v>8846.5717625253365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1000000</v>
      </c>
      <c r="S31">
        <f t="shared" si="1"/>
        <v>8961.8254744891638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5980.9918869338799</v>
      </c>
      <c r="AC31">
        <f t="shared" si="2"/>
        <v>5946.5019529604688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-5782.4780027300394</v>
      </c>
      <c r="AI31">
        <f t="shared" si="7"/>
        <v>-5799.0664253953992</v>
      </c>
      <c r="AJ31">
        <f t="shared" si="8"/>
        <v>34.489933973411098</v>
      </c>
      <c r="AK31">
        <f t="shared" si="30"/>
        <v>418.66943208537162</v>
      </c>
      <c r="AL31">
        <f t="shared" si="9"/>
        <v>-5345.9070593366168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-619.30373094980553</v>
      </c>
      <c r="AR31">
        <f t="shared" si="14"/>
        <v>-621.08035198362165</v>
      </c>
      <c r="AS31">
        <f t="shared" si="15"/>
        <v>3.6938739377584353</v>
      </c>
      <c r="AT31">
        <f t="shared" si="16"/>
        <v>44.839520565870409</v>
      </c>
      <c r="AU31">
        <f t="shared" si="17"/>
        <v>-572.5469574799929</v>
      </c>
      <c r="AW31">
        <v>28</v>
      </c>
      <c r="AX31">
        <f>IF(Z31&gt;0, (R31*SUMPRODUCT(K31:$K$98, X31:$X$98)-K31*$AZ$3)/Z31, 0)</f>
        <v>8961.8254744891638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1000000</v>
      </c>
      <c r="S32">
        <f t="shared" si="1"/>
        <v>9038.0779275770547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5946.5019529604688</v>
      </c>
      <c r="AC32">
        <f t="shared" si="2"/>
        <v>5881.575350227562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-6146.4326069882809</v>
      </c>
      <c r="AI32">
        <f t="shared" si="7"/>
        <v>-6162.7014846118118</v>
      </c>
      <c r="AJ32">
        <f t="shared" si="8"/>
        <v>64.926602732906758</v>
      </c>
      <c r="AK32">
        <f t="shared" si="30"/>
        <v>416.25513670723285</v>
      </c>
      <c r="AL32">
        <f t="shared" si="9"/>
        <v>-5681.5197451716722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-587.75293773927308</v>
      </c>
      <c r="AR32">
        <f t="shared" si="14"/>
        <v>-589.30865000822064</v>
      </c>
      <c r="AS32">
        <f t="shared" si="15"/>
        <v>6.2086097633787043</v>
      </c>
      <c r="AT32">
        <f t="shared" si="16"/>
        <v>39.804419098417249</v>
      </c>
      <c r="AU32">
        <f t="shared" si="17"/>
        <v>-543.29562114642465</v>
      </c>
      <c r="AW32">
        <v>29</v>
      </c>
      <c r="AX32">
        <f>IF(Z32&gt;0, (R32*SUMPRODUCT(K32:$K$98, X32:$X$98)-K32*$AZ$3)/Z32, 0)</f>
        <v>9038.0779275770547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1000000</v>
      </c>
      <c r="S33">
        <f t="shared" si="1"/>
        <v>9078.079933721594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5881.575350227562</v>
      </c>
      <c r="AC33">
        <f t="shared" si="2"/>
        <v>5788.8019912533782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-6579.4529809574151</v>
      </c>
      <c r="AI33">
        <f t="shared" si="7"/>
        <v>-6595.3946834801873</v>
      </c>
      <c r="AJ33">
        <f t="shared" si="8"/>
        <v>92.773358974183793</v>
      </c>
      <c r="AK33">
        <f t="shared" si="30"/>
        <v>411.71027451592937</v>
      </c>
      <c r="AL33">
        <f t="shared" si="9"/>
        <v>-6090.9110499900744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-561.75047635970918</v>
      </c>
      <c r="AR33">
        <f t="shared" si="14"/>
        <v>-563.11157112124499</v>
      </c>
      <c r="AS33">
        <f t="shared" si="15"/>
        <v>7.9209439976352582</v>
      </c>
      <c r="AT33">
        <f t="shared" si="16"/>
        <v>35.151621799089938</v>
      </c>
      <c r="AU33">
        <f t="shared" si="17"/>
        <v>-520.03900532451974</v>
      </c>
      <c r="AW33">
        <v>30</v>
      </c>
      <c r="AX33">
        <f>IF(Z33&gt;0, (R33*SUMPRODUCT(K33:$K$98, X33:$X$98)-K33*$AZ$3)/Z33, 0)</f>
        <v>9078.079933721594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1000000</v>
      </c>
      <c r="S34">
        <f t="shared" si="1"/>
        <v>9081.6974951053289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5788.8019912533782</v>
      </c>
      <c r="AC34">
        <f t="shared" si="2"/>
        <v>5668.9975673624967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-7069.178364008354</v>
      </c>
      <c r="AI34">
        <f t="shared" si="7"/>
        <v>-7084.7839200467979</v>
      </c>
      <c r="AJ34">
        <f t="shared" si="8"/>
        <v>119.80442389088148</v>
      </c>
      <c r="AK34">
        <f t="shared" si="30"/>
        <v>405.21613938773652</v>
      </c>
      <c r="AL34">
        <f t="shared" si="9"/>
        <v>-6559.7633567681796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-538.89552674532501</v>
      </c>
      <c r="AR34">
        <f t="shared" si="14"/>
        <v>-540.08516490529951</v>
      </c>
      <c r="AS34">
        <f t="shared" si="15"/>
        <v>9.1328956202045664</v>
      </c>
      <c r="AT34">
        <f t="shared" si="16"/>
        <v>30.890317606478099</v>
      </c>
      <c r="AU34">
        <f t="shared" si="17"/>
        <v>-500.06195167861688</v>
      </c>
      <c r="AW34">
        <v>31</v>
      </c>
      <c r="AX34">
        <f>IF(Z34&gt;0, (R34*SUMPRODUCT(K34:$K$98, X34:$X$98)-K34*$AZ$3)/Z34, 0)</f>
        <v>9081.6974951053289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1000000</v>
      </c>
      <c r="S35">
        <f t="shared" ref="S35:S66" si="32">AX35</f>
        <v>9051.5421192148333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5668.9975673624967</v>
      </c>
      <c r="AC35">
        <f t="shared" ref="AC35:AC66" si="33">S35*Z35</f>
        <v>5524.6967303214824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-7620.2972586865271</v>
      </c>
      <c r="AI35">
        <f t="shared" ref="AI35:AI66" si="38">SUM(AE35:AH35)</f>
        <v>-7635.5562517331191</v>
      </c>
      <c r="AJ35">
        <f t="shared" ref="AJ35:AJ66" si="39">AB35-AC35</f>
        <v>144.30083704101435</v>
      </c>
      <c r="AK35">
        <f t="shared" si="30"/>
        <v>396.82982971537479</v>
      </c>
      <c r="AL35">
        <f t="shared" ref="AL35:AL66" si="40">SUM(AI35:AK35)</f>
        <v>-7094.4255849767296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-518.66808955222496</v>
      </c>
      <c r="AR35">
        <f t="shared" ref="AR35:AR66" si="45">AI35*$K35</f>
        <v>-519.70667800924934</v>
      </c>
      <c r="AS35">
        <f t="shared" ref="AS35:AS66" si="46">AJ35*$K35</f>
        <v>9.8216955229054115</v>
      </c>
      <c r="AT35">
        <f t="shared" ref="AT35:AT66" si="47">AK35*$K35</f>
        <v>27.009834743806945</v>
      </c>
      <c r="AU35">
        <f t="shared" ref="AU35:AU66" si="48">AL35*$K35</f>
        <v>-482.87514774253697</v>
      </c>
      <c r="AW35">
        <v>32</v>
      </c>
      <c r="AX35">
        <f>IF(Z35&gt;0, (R35*SUMPRODUCT(K35:$K$98, X35:$X$98)-K35*$AZ$3)/Z35, 0)</f>
        <v>9051.5421192148333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1000000</v>
      </c>
      <c r="S36">
        <f t="shared" si="32"/>
        <v>8990.2909357841818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5524.6967303214824</v>
      </c>
      <c r="AC36">
        <f t="shared" si="33"/>
        <v>5358.3453280052508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-8241.4498943936633</v>
      </c>
      <c r="AI36">
        <f t="shared" si="38"/>
        <v>-8256.3502612624306</v>
      </c>
      <c r="AJ36">
        <f t="shared" si="39"/>
        <v>166.35140231623154</v>
      </c>
      <c r="AK36">
        <f t="shared" si="30"/>
        <v>386.72877112250382</v>
      </c>
      <c r="AL36">
        <f t="shared" si="40"/>
        <v>-7703.2700878236956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-500.84485443896841</v>
      </c>
      <c r="AR36">
        <f t="shared" si="45"/>
        <v>-501.75037132872728</v>
      </c>
      <c r="AS36">
        <f t="shared" si="46"/>
        <v>10.109415812315749</v>
      </c>
      <c r="AT36">
        <f t="shared" si="47"/>
        <v>23.502067908217469</v>
      </c>
      <c r="AU36">
        <f t="shared" si="48"/>
        <v>-468.13888760819412</v>
      </c>
      <c r="AW36">
        <v>33</v>
      </c>
      <c r="AX36">
        <f>IF(Z36&gt;0, (R36*SUMPRODUCT(K36:$K$98, X36:$X$98)-K36*$AZ$3)/Z36, 0)</f>
        <v>8990.2909357841818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1000000</v>
      </c>
      <c r="S37">
        <f t="shared" si="32"/>
        <v>8899.813274867558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5358.3453280052508</v>
      </c>
      <c r="AC37">
        <f t="shared" si="33"/>
        <v>5172.0689443127012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-8910.9933496542108</v>
      </c>
      <c r="AI37">
        <f t="shared" si="38"/>
        <v>-8925.521938020549</v>
      </c>
      <c r="AJ37">
        <f t="shared" si="39"/>
        <v>186.27638369254964</v>
      </c>
      <c r="AK37">
        <f t="shared" si="30"/>
        <v>375.0841729603676</v>
      </c>
      <c r="AL37">
        <f t="shared" si="40"/>
        <v>-8364.1613813676322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-483.51248266640823</v>
      </c>
      <c r="AR37">
        <f t="shared" si="45"/>
        <v>-484.30080710511055</v>
      </c>
      <c r="AS37">
        <f t="shared" si="46"/>
        <v>10.107398042755822</v>
      </c>
      <c r="AT37">
        <f t="shared" si="47"/>
        <v>20.35215071549586</v>
      </c>
      <c r="AU37">
        <f t="shared" si="48"/>
        <v>-453.84125834685892</v>
      </c>
      <c r="AW37">
        <v>34</v>
      </c>
      <c r="AX37">
        <f>IF(Z37&gt;0, (R37*SUMPRODUCT(K37:$K$98, X37:$X$98)-K37*$AZ$3)/Z37, 0)</f>
        <v>8899.813274867558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1000000</v>
      </c>
      <c r="S38">
        <f t="shared" si="32"/>
        <v>8784.4462385838251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5172.0689443127012</v>
      </c>
      <c r="AC38">
        <f t="shared" si="33"/>
        <v>4969.4211676698833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-9625.276964228844</v>
      </c>
      <c r="AI38">
        <f t="shared" si="38"/>
        <v>-9639.4196347874131</v>
      </c>
      <c r="AJ38">
        <f t="shared" si="39"/>
        <v>202.64777664281792</v>
      </c>
      <c r="AK38">
        <f t="shared" si="30"/>
        <v>362.0448261018891</v>
      </c>
      <c r="AL38">
        <f t="shared" si="40"/>
        <v>-9074.7270320427069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-466.31220588117236</v>
      </c>
      <c r="AR38">
        <f t="shared" si="45"/>
        <v>-466.99737057094973</v>
      </c>
      <c r="AS38">
        <f t="shared" si="46"/>
        <v>9.8176013110494882</v>
      </c>
      <c r="AT38">
        <f t="shared" si="47"/>
        <v>17.539850761163351</v>
      </c>
      <c r="AU38">
        <f t="shared" si="48"/>
        <v>-439.6399184987369</v>
      </c>
      <c r="AW38">
        <v>35</v>
      </c>
      <c r="AX38">
        <f>IF(Z38&gt;0, (R38*SUMPRODUCT(K38:$K$98, X38:$X$98)-K38*$AZ$3)/Z38, 0)</f>
        <v>8784.4462385838251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1000000</v>
      </c>
      <c r="S39">
        <f t="shared" si="32"/>
        <v>8648.3700837429951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4969.4211676698833</v>
      </c>
      <c r="AC39">
        <f t="shared" si="33"/>
        <v>4753.8810207383467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-10364.556248954465</v>
      </c>
      <c r="AI39">
        <f t="shared" si="38"/>
        <v>-10378.298378901223</v>
      </c>
      <c r="AJ39">
        <f t="shared" si="39"/>
        <v>215.54014693153658</v>
      </c>
      <c r="AK39">
        <f t="shared" si="30"/>
        <v>347.85948173689184</v>
      </c>
      <c r="AL39">
        <f t="shared" si="40"/>
        <v>-9814.8987502327946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-448.32838738332418</v>
      </c>
      <c r="AR39">
        <f t="shared" si="45"/>
        <v>-448.92281581906781</v>
      </c>
      <c r="AS39">
        <f t="shared" si="46"/>
        <v>9.3233867585916652</v>
      </c>
      <c r="AT39">
        <f t="shared" si="47"/>
        <v>15.046980954812396</v>
      </c>
      <c r="AU39">
        <f t="shared" si="48"/>
        <v>-424.5524481056637</v>
      </c>
      <c r="AW39">
        <v>36</v>
      </c>
      <c r="AX39">
        <f>IF(Z39&gt;0, (R39*SUMPRODUCT(K39:$K$98, X39:$X$98)-K39*$AZ$3)/Z39, 0)</f>
        <v>8648.3700837429951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1000000</v>
      </c>
      <c r="S40">
        <f t="shared" si="32"/>
        <v>8497.1757196916187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4753.8810207383467</v>
      </c>
      <c r="AC40">
        <f t="shared" si="33"/>
        <v>4529.456257417195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-11134.022097867512</v>
      </c>
      <c r="AI40">
        <f t="shared" si="38"/>
        <v>-11147.348455962356</v>
      </c>
      <c r="AJ40">
        <f t="shared" si="39"/>
        <v>224.42476332115166</v>
      </c>
      <c r="AK40">
        <f t="shared" ref="AK40:AK71" si="61">G40*SUM(AB40:AB40, AE40:AF40)</f>
        <v>332.77167145168431</v>
      </c>
      <c r="AL40">
        <f t="shared" si="40"/>
        <v>-10590.15202118952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-430.01101648800693</v>
      </c>
      <c r="AR40">
        <f t="shared" si="45"/>
        <v>-430.52569849061803</v>
      </c>
      <c r="AS40">
        <f t="shared" si="46"/>
        <v>8.6675883838323191</v>
      </c>
      <c r="AT40">
        <f t="shared" si="47"/>
        <v>12.85209275152766</v>
      </c>
      <c r="AU40">
        <f t="shared" si="48"/>
        <v>-409.00601735525811</v>
      </c>
      <c r="AW40">
        <v>37</v>
      </c>
      <c r="AX40">
        <f>IF(Z40&gt;0, (R40*SUMPRODUCT(K40:$K$98, X40:$X$98)-K40*$AZ$3)/Z40, 0)</f>
        <v>8497.1757196916187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1000000</v>
      </c>
      <c r="S41">
        <f t="shared" si="32"/>
        <v>8335.8499659450899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4529.456257417195</v>
      </c>
      <c r="AC41">
        <f t="shared" si="33"/>
        <v>4299.3591909847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-11956.437267628111</v>
      </c>
      <c r="AI41">
        <f t="shared" si="38"/>
        <v>-11969.331451210317</v>
      </c>
      <c r="AJ41">
        <f t="shared" si="39"/>
        <v>230.09706643249501</v>
      </c>
      <c r="AK41">
        <f t="shared" si="61"/>
        <v>317.06193801920369</v>
      </c>
      <c r="AL41">
        <f t="shared" si="40"/>
        <v>-11422.172446758617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-412.29803969272854</v>
      </c>
      <c r="AR41">
        <f t="shared" si="45"/>
        <v>-412.74267436904432</v>
      </c>
      <c r="AS41">
        <f t="shared" si="46"/>
        <v>7.9345182269320782</v>
      </c>
      <c r="AT41">
        <f t="shared" si="47"/>
        <v>10.933358539874462</v>
      </c>
      <c r="AU41">
        <f t="shared" si="48"/>
        <v>-393.87479760223772</v>
      </c>
      <c r="AW41">
        <v>38</v>
      </c>
      <c r="AX41">
        <f>IF(Z41&gt;0, (R41*SUMPRODUCT(K41:$K$98, X41:$X$98)-K41*$AZ$3)/Z41, 0)</f>
        <v>8335.8499659450899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1000000</v>
      </c>
      <c r="S42">
        <f t="shared" si="32"/>
        <v>8167.3724338159473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4299.3591909847</v>
      </c>
      <c r="AC42">
        <f t="shared" si="33"/>
        <v>4065.5557495558214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-12829.535240328387</v>
      </c>
      <c r="AI42">
        <f t="shared" si="38"/>
        <v>-12841.979743693762</v>
      </c>
      <c r="AJ42">
        <f t="shared" si="39"/>
        <v>233.80344142887861</v>
      </c>
      <c r="AK42">
        <f t="shared" si="61"/>
        <v>300.95514336892904</v>
      </c>
      <c r="AL42">
        <f t="shared" si="40"/>
        <v>-12307.221158895956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-395.00480782235115</v>
      </c>
      <c r="AR42">
        <f t="shared" si="45"/>
        <v>-395.387957996399</v>
      </c>
      <c r="AS42">
        <f t="shared" si="46"/>
        <v>7.1985057696801364</v>
      </c>
      <c r="AT42">
        <f t="shared" si="47"/>
        <v>9.2660198785617993</v>
      </c>
      <c r="AU42">
        <f t="shared" si="48"/>
        <v>-378.92343234815712</v>
      </c>
      <c r="AW42">
        <v>39</v>
      </c>
      <c r="AX42">
        <f>IF(Z42&gt;0, (R42*SUMPRODUCT(K42:$K$98, X42:$X$98)-K42*$AZ$3)/Z42, 0)</f>
        <v>8167.3724338159473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1000000</v>
      </c>
      <c r="S43">
        <f t="shared" si="32"/>
        <v>7994.8675047981342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4065.5557495558214</v>
      </c>
      <c r="AC43">
        <f t="shared" si="33"/>
        <v>3829.9211187547653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-13754.854813934448</v>
      </c>
      <c r="AI43">
        <f t="shared" si="38"/>
        <v>-13766.831000895821</v>
      </c>
      <c r="AJ43">
        <f t="shared" si="39"/>
        <v>235.63463080105612</v>
      </c>
      <c r="AK43">
        <f t="shared" si="61"/>
        <v>284.58890246890752</v>
      </c>
      <c r="AL43">
        <f t="shared" si="40"/>
        <v>-13246.607467625858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-378.11982278063022</v>
      </c>
      <c r="AR43">
        <f t="shared" si="45"/>
        <v>-378.44904717104941</v>
      </c>
      <c r="AS43">
        <f t="shared" si="46"/>
        <v>6.4775765389550397</v>
      </c>
      <c r="AT43">
        <f t="shared" si="47"/>
        <v>7.8233254238251684</v>
      </c>
      <c r="AU43">
        <f t="shared" si="48"/>
        <v>-364.14814520826923</v>
      </c>
      <c r="AW43">
        <v>40</v>
      </c>
      <c r="AX43">
        <f>IF(Z43&gt;0, (R43*SUMPRODUCT(K43:$K$98, X43:$X$98)-K43*$AZ$3)/Z43, 0)</f>
        <v>7994.8675047981342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1000000</v>
      </c>
      <c r="S44">
        <f t="shared" si="32"/>
        <v>7820.1679315878127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3829.9211187547653</v>
      </c>
      <c r="AC44">
        <f t="shared" si="33"/>
        <v>3594.0960968860049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-14663.791820223581</v>
      </c>
      <c r="AI44">
        <f t="shared" si="38"/>
        <v>-14675.281650519835</v>
      </c>
      <c r="AJ44">
        <f t="shared" si="39"/>
        <v>235.82502186876036</v>
      </c>
      <c r="AK44">
        <f t="shared" si="61"/>
        <v>268.09447831283359</v>
      </c>
      <c r="AL44">
        <f t="shared" si="40"/>
        <v>-14171.36215033824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-359.91645179616415</v>
      </c>
      <c r="AR44">
        <f t="shared" si="45"/>
        <v>-360.19846472997193</v>
      </c>
      <c r="AS44">
        <f t="shared" si="46"/>
        <v>5.7882235479297002</v>
      </c>
      <c r="AT44">
        <f t="shared" si="47"/>
        <v>6.5802634518734955</v>
      </c>
      <c r="AU44">
        <f t="shared" si="48"/>
        <v>-347.82997773016871</v>
      </c>
      <c r="AW44">
        <v>41</v>
      </c>
      <c r="AX44">
        <f>IF(Z44&gt;0, (R44*SUMPRODUCT(K44:$K$98, X44:$X$98)-K44*$AZ$3)/Z44, 0)</f>
        <v>7820.1679315878127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1000000</v>
      </c>
      <c r="S45">
        <f t="shared" si="32"/>
        <v>7647.8644083266518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3594.0960968860049</v>
      </c>
      <c r="AC45">
        <f t="shared" si="33"/>
        <v>3361.2285744754408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-15498.303937063498</v>
      </c>
      <c r="AI45">
        <f t="shared" si="38"/>
        <v>-15509.291411458362</v>
      </c>
      <c r="AJ45">
        <f t="shared" si="39"/>
        <v>232.86752241056411</v>
      </c>
      <c r="AK45">
        <f t="shared" si="61"/>
        <v>251.58672678202038</v>
      </c>
      <c r="AL45">
        <f t="shared" si="40"/>
        <v>-15024.837162265776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-339.64213582492971</v>
      </c>
      <c r="AR45">
        <f t="shared" si="45"/>
        <v>-339.88292406123918</v>
      </c>
      <c r="AS45">
        <f t="shared" si="46"/>
        <v>5.1032437482813595</v>
      </c>
      <c r="AT45">
        <f t="shared" si="47"/>
        <v>5.5134712531414429</v>
      </c>
      <c r="AU45">
        <f t="shared" si="48"/>
        <v>-329.26620905981633</v>
      </c>
      <c r="AW45">
        <v>42</v>
      </c>
      <c r="AX45">
        <f>IF(Z45&gt;0, (R45*SUMPRODUCT(K45:$K$98, X45:$X$98)-K45*$AZ$3)/Z45, 0)</f>
        <v>7647.8644083266518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1000000</v>
      </c>
      <c r="S46">
        <f t="shared" si="32"/>
        <v>7553.2462498078276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3361.2285744754408</v>
      </c>
      <c r="AC46">
        <f t="shared" si="33"/>
        <v>3135.0229827447947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-20047.61437067634</v>
      </c>
      <c r="AI46">
        <f t="shared" si="38"/>
        <v>-20057.99077996799</v>
      </c>
      <c r="AJ46">
        <f t="shared" si="39"/>
        <v>226.20559173064612</v>
      </c>
      <c r="AK46">
        <f t="shared" si="61"/>
        <v>235.28600021328089</v>
      </c>
      <c r="AL46">
        <f t="shared" si="40"/>
        <v>-19596.499188024063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-392.26726441334358</v>
      </c>
      <c r="AR46">
        <f t="shared" si="45"/>
        <v>-392.47029733347108</v>
      </c>
      <c r="AS46">
        <f t="shared" si="46"/>
        <v>4.4261150989103273</v>
      </c>
      <c r="AT46">
        <f t="shared" si="47"/>
        <v>4.6037894560372745</v>
      </c>
      <c r="AU46">
        <f t="shared" si="48"/>
        <v>-383.44039277852352</v>
      </c>
      <c r="AW46">
        <v>43</v>
      </c>
      <c r="AX46">
        <f>IF(Z46&gt;0, (R46*SUMPRODUCT(K46:$K$98, X46:$X$98)-K46*$AZ$3)/Z46, 0)</f>
        <v>7553.2462498078276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1000000</v>
      </c>
      <c r="S47">
        <f t="shared" si="32"/>
        <v>7355.7580126273833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3135.0229827447947</v>
      </c>
      <c r="AC47">
        <f t="shared" si="33"/>
        <v>2844.0383469870621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-24264.710987605926</v>
      </c>
      <c r="AI47">
        <f t="shared" si="38"/>
        <v>-24274.377015029968</v>
      </c>
      <c r="AJ47">
        <f t="shared" si="39"/>
        <v>290.98463575773258</v>
      </c>
      <c r="AK47">
        <f t="shared" si="61"/>
        <v>219.45160879213566</v>
      </c>
      <c r="AL47">
        <f t="shared" si="40"/>
        <v>-23763.940770480098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-423.91273848358247</v>
      </c>
      <c r="AR47">
        <f t="shared" si="45"/>
        <v>-424.08160726416162</v>
      </c>
      <c r="AS47">
        <f t="shared" si="46"/>
        <v>5.0836003719028309</v>
      </c>
      <c r="AT47">
        <f t="shared" si="47"/>
        <v>3.8338941063513849</v>
      </c>
      <c r="AU47">
        <f t="shared" si="48"/>
        <v>-415.16411278590738</v>
      </c>
      <c r="AW47">
        <v>44</v>
      </c>
      <c r="AX47">
        <f>IF(Z47&gt;0, (R47*SUMPRODUCT(K47:$K$98, X47:$X$98)-K47*$AZ$3)/Z47, 0)</f>
        <v>7355.7580126273833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1000000</v>
      </c>
      <c r="S48">
        <f t="shared" si="32"/>
        <v>7078.0107086701419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2844.0383469870621</v>
      </c>
      <c r="AC48">
        <f t="shared" si="33"/>
        <v>2510.5565269459894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-28076.645782746989</v>
      </c>
      <c r="AI48">
        <f t="shared" si="38"/>
        <v>-28085.513233752223</v>
      </c>
      <c r="AJ48">
        <f t="shared" si="39"/>
        <v>333.48182004107275</v>
      </c>
      <c r="AK48">
        <f t="shared" si="61"/>
        <v>199.08268428909437</v>
      </c>
      <c r="AL48">
        <f t="shared" si="40"/>
        <v>-27552.948729422056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-437.95404772612557</v>
      </c>
      <c r="AR48">
        <f t="shared" si="45"/>
        <v>-438.09236681490864</v>
      </c>
      <c r="AS48">
        <f t="shared" si="46"/>
        <v>5.2018219719041472</v>
      </c>
      <c r="AT48">
        <f t="shared" si="47"/>
        <v>3.1053947145698095</v>
      </c>
      <c r="AU48">
        <f t="shared" si="48"/>
        <v>-429.78515012843474</v>
      </c>
      <c r="AW48">
        <v>45</v>
      </c>
      <c r="AX48">
        <f>IF(Z48&gt;0, (R48*SUMPRODUCT(K48:$K$98, X48:$X$98)-K48*$AZ$3)/Z48, 0)</f>
        <v>7078.0107086701419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1000000</v>
      </c>
      <c r="S49">
        <f t="shared" si="32"/>
        <v>6732.5384161326001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2510.5565269459894</v>
      </c>
      <c r="AC49">
        <f t="shared" si="33"/>
        <v>2153.34437068639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-31309.680881499011</v>
      </c>
      <c r="AI49">
        <f t="shared" si="38"/>
        <v>-31317.676915972155</v>
      </c>
      <c r="AJ49">
        <f t="shared" si="39"/>
        <v>357.2121562595994</v>
      </c>
      <c r="AK49">
        <f t="shared" si="61"/>
        <v>175.73895688621928</v>
      </c>
      <c r="AL49">
        <f t="shared" si="40"/>
        <v>-30784.725802826335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-436.05768032419451</v>
      </c>
      <c r="AR49">
        <f t="shared" si="45"/>
        <v>-436.16904307673576</v>
      </c>
      <c r="AS49">
        <f t="shared" si="46"/>
        <v>4.9749821734595416</v>
      </c>
      <c r="AT49">
        <f t="shared" si="47"/>
        <v>2.4475599790504634</v>
      </c>
      <c r="AU49">
        <f t="shared" si="48"/>
        <v>-428.7465009242257</v>
      </c>
      <c r="AW49">
        <v>46</v>
      </c>
      <c r="AX49">
        <f>IF(Z49&gt;0, (R49*SUMPRODUCT(K49:$K$98, X49:$X$98)-K49*$AZ$3)/Z49, 0)</f>
        <v>6732.5384161326001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1000000</v>
      </c>
      <c r="S50">
        <f t="shared" si="32"/>
        <v>6313.134255654204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2153.34437068639</v>
      </c>
      <c r="AC50">
        <f t="shared" si="33"/>
        <v>1789.3776648858807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-33205.675127443385</v>
      </c>
      <c r="AI50">
        <f t="shared" si="38"/>
        <v>-33212.761059693614</v>
      </c>
      <c r="AJ50">
        <f t="shared" si="39"/>
        <v>363.96670580050932</v>
      </c>
      <c r="AK50">
        <f t="shared" si="61"/>
        <v>150.7341059480473</v>
      </c>
      <c r="AL50">
        <f t="shared" si="40"/>
        <v>-32698.060247945061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-412.91398373358214</v>
      </c>
      <c r="AR50">
        <f t="shared" si="45"/>
        <v>-413.00209760275294</v>
      </c>
      <c r="AS50">
        <f t="shared" si="46"/>
        <v>4.5259414802341977</v>
      </c>
      <c r="AT50">
        <f t="shared" si="47"/>
        <v>1.8743850240252631</v>
      </c>
      <c r="AU50">
        <f t="shared" si="48"/>
        <v>-406.60177109849354</v>
      </c>
      <c r="AW50">
        <v>47</v>
      </c>
      <c r="AX50">
        <f>IF(Z50&gt;0, (R50*SUMPRODUCT(K50:$K$98, X50:$X$98)-K50*$AZ$3)/Z50, 0)</f>
        <v>6313.134255654204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1000000</v>
      </c>
      <c r="S51">
        <f t="shared" si="32"/>
        <v>5847.11361937319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1789.3776648858807</v>
      </c>
      <c r="AC51">
        <f t="shared" si="33"/>
        <v>1440.830622691303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-34185.502212581297</v>
      </c>
      <c r="AI51">
        <f t="shared" si="38"/>
        <v>-34191.662647953708</v>
      </c>
      <c r="AJ51">
        <f t="shared" si="39"/>
        <v>348.54704219457767</v>
      </c>
      <c r="AK51">
        <f t="shared" si="61"/>
        <v>125.25643654201166</v>
      </c>
      <c r="AL51">
        <f t="shared" si="40"/>
        <v>-33717.859169217118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-379.55194218507023</v>
      </c>
      <c r="AR51">
        <f t="shared" si="45"/>
        <v>-379.62033975301478</v>
      </c>
      <c r="AS51">
        <f t="shared" si="46"/>
        <v>3.8698190240167434</v>
      </c>
      <c r="AT51">
        <f t="shared" si="47"/>
        <v>1.3906867146507762</v>
      </c>
      <c r="AU51">
        <f t="shared" si="48"/>
        <v>-374.35983401434726</v>
      </c>
      <c r="AW51">
        <v>48</v>
      </c>
      <c r="AX51">
        <f>IF(Z51&gt;0, (R51*SUMPRODUCT(K51:$K$98, X51:$X$98)-K51*$AZ$3)/Z51, 0)</f>
        <v>5847.11361937319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1000000</v>
      </c>
      <c r="S52">
        <f t="shared" si="32"/>
        <v>5329.9854436872984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1440.830622691303</v>
      </c>
      <c r="AC52">
        <f t="shared" si="33"/>
        <v>1118.7491640232001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-34056.013851934164</v>
      </c>
      <c r="AI52">
        <f t="shared" si="38"/>
        <v>-34061.261282606552</v>
      </c>
      <c r="AJ52">
        <f t="shared" si="39"/>
        <v>322.08145866810287</v>
      </c>
      <c r="AK52">
        <f t="shared" si="61"/>
        <v>100.85814358839121</v>
      </c>
      <c r="AL52">
        <f t="shared" si="40"/>
        <v>-33638.321680350062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-337.60202644329945</v>
      </c>
      <c r="AR52">
        <f t="shared" si="45"/>
        <v>-337.65404495716081</v>
      </c>
      <c r="AS52">
        <f t="shared" si="46"/>
        <v>3.192838527694863</v>
      </c>
      <c r="AT52">
        <f t="shared" si="47"/>
        <v>0.99982087765143213</v>
      </c>
      <c r="AU52">
        <f t="shared" si="48"/>
        <v>-333.46138555181454</v>
      </c>
      <c r="AW52">
        <v>49</v>
      </c>
      <c r="AX52">
        <f>IF(Z52&gt;0, (R52*SUMPRODUCT(K52:$K$98, X52:$X$98)-K52*$AZ$3)/Z52, 0)</f>
        <v>5329.9854436872984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1000000</v>
      </c>
      <c r="S53">
        <f t="shared" si="32"/>
        <v>4757.6254757134648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1118.7491640232001</v>
      </c>
      <c r="AC53">
        <f t="shared" si="33"/>
        <v>832.46006929147904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-32824.399803142878</v>
      </c>
      <c r="AI53">
        <f t="shared" si="38"/>
        <v>-32828.774149513461</v>
      </c>
      <c r="AJ53">
        <f t="shared" si="39"/>
        <v>286.28909473172109</v>
      </c>
      <c r="AK53">
        <f t="shared" si="61"/>
        <v>78.31244148162402</v>
      </c>
      <c r="AL53">
        <f t="shared" si="40"/>
        <v>-32464.172613300118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-290.52934303074198</v>
      </c>
      <c r="AR53">
        <f t="shared" si="45"/>
        <v>-290.56806044781149</v>
      </c>
      <c r="AS53">
        <f t="shared" si="46"/>
        <v>2.5339498393907838</v>
      </c>
      <c r="AT53">
        <f t="shared" si="47"/>
        <v>0.69314480420784974</v>
      </c>
      <c r="AU53">
        <f t="shared" si="48"/>
        <v>-287.34096580421283</v>
      </c>
      <c r="AW53">
        <v>50</v>
      </c>
      <c r="AX53">
        <f>IF(Z53&gt;0, (R53*SUMPRODUCT(K53:$K$98, X53:$X$98)-K53*$AZ$3)/Z53, 0)</f>
        <v>4757.6254757134648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1000000</v>
      </c>
      <c r="S54">
        <f t="shared" si="32"/>
        <v>4126.0311911459912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832.46006929147904</v>
      </c>
      <c r="AC54">
        <f t="shared" si="33"/>
        <v>587.74584386036088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-30775.885364624133</v>
      </c>
      <c r="AI54">
        <f t="shared" si="38"/>
        <v>-30779.446570396896</v>
      </c>
      <c r="AJ54">
        <f t="shared" si="39"/>
        <v>244.71422543111817</v>
      </c>
      <c r="AK54">
        <f t="shared" si="61"/>
        <v>58.27220485040354</v>
      </c>
      <c r="AL54">
        <f t="shared" si="40"/>
        <v>-30476.460140115374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-243.2124156386806</v>
      </c>
      <c r="AR54">
        <f t="shared" si="45"/>
        <v>-243.24055875944927</v>
      </c>
      <c r="AS54">
        <f t="shared" si="46"/>
        <v>1.9339017286782703</v>
      </c>
      <c r="AT54">
        <f t="shared" si="47"/>
        <v>0.46050742450937038</v>
      </c>
      <c r="AU54">
        <f t="shared" si="48"/>
        <v>-240.84614960626163</v>
      </c>
      <c r="AW54">
        <v>51</v>
      </c>
      <c r="AX54">
        <f>IF(Z54&gt;0, (R54*SUMPRODUCT(K54:$K$98, X54:$X$98)-K54*$AZ$3)/Z54, 0)</f>
        <v>4126.0311911459912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1000000</v>
      </c>
      <c r="S55">
        <f t="shared" si="32"/>
        <v>3407.6147681621737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587.74584386036088</v>
      </c>
      <c r="AC55">
        <f t="shared" si="33"/>
        <v>385.43978322134416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-27912.434839492027</v>
      </c>
      <c r="AI55">
        <f t="shared" si="38"/>
        <v>-27915.262622336075</v>
      </c>
      <c r="AJ55">
        <f t="shared" si="39"/>
        <v>202.30606063901672</v>
      </c>
      <c r="AK55">
        <f t="shared" si="61"/>
        <v>41.142209070225263</v>
      </c>
      <c r="AL55">
        <f t="shared" si="40"/>
        <v>-27671.814352626832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-196.94950118644832</v>
      </c>
      <c r="AR55">
        <f t="shared" si="45"/>
        <v>-196.96945395745527</v>
      </c>
      <c r="AS55">
        <f t="shared" si="46"/>
        <v>1.4274669321744782</v>
      </c>
      <c r="AT55">
        <f t="shared" si="47"/>
        <v>0.29029848526954588</v>
      </c>
      <c r="AU55">
        <f t="shared" si="48"/>
        <v>-195.25168854001123</v>
      </c>
      <c r="AW55">
        <v>52</v>
      </c>
      <c r="AX55">
        <f>IF(Z55&gt;0, (R55*SUMPRODUCT(K55:$K$98, X55:$X$98)-K55*$AZ$3)/Z55, 0)</f>
        <v>3407.6147681621737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1000000</v>
      </c>
      <c r="S56">
        <f t="shared" si="32"/>
        <v>2574.1429119522058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385.43978322134416</v>
      </c>
      <c r="AC56">
        <f t="shared" si="33"/>
        <v>225.01381328459581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-24567.100038542234</v>
      </c>
      <c r="AI56">
        <f t="shared" si="38"/>
        <v>-24569.285366056876</v>
      </c>
      <c r="AJ56">
        <f t="shared" si="39"/>
        <v>160.42596993674834</v>
      </c>
      <c r="AK56">
        <f t="shared" si="61"/>
        <v>26.980784825494094</v>
      </c>
      <c r="AL56">
        <f t="shared" si="40"/>
        <v>-24381.878611294636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-154.77222805418424</v>
      </c>
      <c r="AR56">
        <f t="shared" si="45"/>
        <v>-154.78599557285509</v>
      </c>
      <c r="AS56">
        <f t="shared" si="46"/>
        <v>1.0106803312523758</v>
      </c>
      <c r="AT56">
        <f t="shared" si="47"/>
        <v>0.16997839287261821</v>
      </c>
      <c r="AU56">
        <f t="shared" si="48"/>
        <v>-153.6053368487301</v>
      </c>
      <c r="AW56">
        <v>53</v>
      </c>
      <c r="AX56">
        <f>IF(Z56&gt;0, (R56*SUMPRODUCT(K56:$K$98, X56:$X$98)-K56*$AZ$3)/Z56, 0)</f>
        <v>2574.1429119522058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1000000</v>
      </c>
      <c r="S57">
        <f t="shared" si="32"/>
        <v>1568.167219343356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225.01381328459581</v>
      </c>
      <c r="AC57">
        <f t="shared" si="33"/>
        <v>102.85188098907213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-20951.652283382351</v>
      </c>
      <c r="AI57">
        <f t="shared" si="38"/>
        <v>-20953.291966314762</v>
      </c>
      <c r="AJ57">
        <f t="shared" si="39"/>
        <v>122.16193229552368</v>
      </c>
      <c r="AK57">
        <f t="shared" si="61"/>
        <v>15.750966929921708</v>
      </c>
      <c r="AL57">
        <f t="shared" si="40"/>
        <v>-20815.379067089318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-117.85266169811607</v>
      </c>
      <c r="AR57">
        <f t="shared" si="45"/>
        <v>-117.86188488468444</v>
      </c>
      <c r="AS57">
        <f t="shared" si="46"/>
        <v>0.68715863954230816</v>
      </c>
      <c r="AT57">
        <f t="shared" si="47"/>
        <v>8.8598901504421304E-2</v>
      </c>
      <c r="AU57">
        <f t="shared" si="48"/>
        <v>-117.08612734363773</v>
      </c>
      <c r="AW57">
        <v>54</v>
      </c>
      <c r="AX57">
        <f>IF(Z57&gt;0, (R57*SUMPRODUCT(K57:$K$98, X57:$X$98)-K57*$AZ$3)/Z57, 0)</f>
        <v>1568.167219343356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1000000</v>
      </c>
      <c r="S58">
        <f t="shared" si="32"/>
        <v>295.86941747019063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102.85188098907213</v>
      </c>
      <c r="AC58">
        <f t="shared" si="33"/>
        <v>14.115554789760237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-17222.711972545025</v>
      </c>
      <c r="AI58">
        <f t="shared" si="38"/>
        <v>-17223.904690848802</v>
      </c>
      <c r="AJ58">
        <f t="shared" si="39"/>
        <v>88.73632619931189</v>
      </c>
      <c r="AK58">
        <f t="shared" si="61"/>
        <v>7.1996316692350497</v>
      </c>
      <c r="AL58">
        <f t="shared" si="40"/>
        <v>-17127.968732980255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-86.497714739147895</v>
      </c>
      <c r="AR58">
        <f t="shared" si="45"/>
        <v>-86.503704934406841</v>
      </c>
      <c r="AS58">
        <f t="shared" si="46"/>
        <v>0.44566090652991608</v>
      </c>
      <c r="AT58">
        <f t="shared" si="47"/>
        <v>3.6158747086124765E-2</v>
      </c>
      <c r="AU58">
        <f t="shared" si="48"/>
        <v>-86.021885280790798</v>
      </c>
      <c r="AW58">
        <v>55</v>
      </c>
      <c r="AX58">
        <f>IF(Z58&gt;0, (R58*SUMPRODUCT(K58:$K$98, X58:$X$98)-K58*$AZ$3)/Z58, 0)</f>
        <v>295.86941747019063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1000000</v>
      </c>
      <c r="S59">
        <f t="shared" si="32"/>
        <v>-1382.0971281864943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14.115554789760237</v>
      </c>
      <c r="AC59">
        <f t="shared" si="33"/>
        <v>-46.385431825455299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-13670.015274331397</v>
      </c>
      <c r="AI59">
        <f t="shared" si="38"/>
        <v>-13670.854315070277</v>
      </c>
      <c r="AJ59">
        <f t="shared" si="39"/>
        <v>60.500986615215538</v>
      </c>
      <c r="AK59">
        <f t="shared" si="61"/>
        <v>0.98808883528321667</v>
      </c>
      <c r="AL59">
        <f t="shared" si="40"/>
        <v>-13609.365239619778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-61.299096318478874</v>
      </c>
      <c r="AR59">
        <f t="shared" si="45"/>
        <v>-61.302858745808734</v>
      </c>
      <c r="AS59">
        <f t="shared" si="46"/>
        <v>0.27129858536829538</v>
      </c>
      <c r="AT59">
        <f t="shared" si="47"/>
        <v>4.4307889544916365E-3</v>
      </c>
      <c r="AU59">
        <f t="shared" si="48"/>
        <v>-61.027129371485941</v>
      </c>
      <c r="AW59">
        <v>56</v>
      </c>
      <c r="AX59">
        <f>IF(Z59&gt;0, (R59*SUMPRODUCT(K59:$K$98, X59:$X$98)-K59*$AZ$3)/Z59, 0)</f>
        <v>-1382.0971281864943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1000000</v>
      </c>
      <c r="S60">
        <f t="shared" si="32"/>
        <v>-3704.8434526882102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-46.385431825455299</v>
      </c>
      <c r="AC60">
        <f t="shared" si="33"/>
        <v>-84.473163747566076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-10425.275569532136</v>
      </c>
      <c r="AI60">
        <f t="shared" si="38"/>
        <v>-10425.845587974387</v>
      </c>
      <c r="AJ60">
        <f t="shared" si="39"/>
        <v>38.087731922110777</v>
      </c>
      <c r="AK60">
        <f t="shared" si="61"/>
        <v>-3.2469802277818713</v>
      </c>
      <c r="AL60">
        <f t="shared" si="40"/>
        <v>-10391.004836280057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-41.740206475548597</v>
      </c>
      <c r="AR60">
        <f t="shared" si="45"/>
        <v>-41.74248868740149</v>
      </c>
      <c r="AS60">
        <f t="shared" si="46"/>
        <v>0.1524937910764112</v>
      </c>
      <c r="AT60">
        <f t="shared" si="47"/>
        <v>-1.3000100019008073E-2</v>
      </c>
      <c r="AU60">
        <f t="shared" si="48"/>
        <v>-41.60299499634408</v>
      </c>
      <c r="AW60">
        <v>57</v>
      </c>
      <c r="AX60">
        <f>IF(Z60&gt;0, (R60*SUMPRODUCT(K60:$K$98, X60:$X$98)-K60*$AZ$3)/Z60, 0)</f>
        <v>-3704.8434526882102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1000000</v>
      </c>
      <c r="S61">
        <f t="shared" si="32"/>
        <v>-7056.2978621602051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-84.473163747566076</v>
      </c>
      <c r="AC61">
        <f t="shared" si="33"/>
        <v>-105.48893772635742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-7623.1151202002602</v>
      </c>
      <c r="AI61">
        <f t="shared" si="38"/>
        <v>-7623.4888605800852</v>
      </c>
      <c r="AJ61">
        <f t="shared" si="39"/>
        <v>21.015773978791344</v>
      </c>
      <c r="AK61">
        <f t="shared" si="61"/>
        <v>-5.9131214623296255</v>
      </c>
      <c r="AL61">
        <f t="shared" si="40"/>
        <v>-7608.3862080636236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-27.250941112662854</v>
      </c>
      <c r="AR61">
        <f t="shared" si="45"/>
        <v>-27.252277151397866</v>
      </c>
      <c r="AS61">
        <f t="shared" si="46"/>
        <v>7.512671789718825E-2</v>
      </c>
      <c r="AT61">
        <f t="shared" si="47"/>
        <v>-2.1138094102104335E-2</v>
      </c>
      <c r="AU61">
        <f t="shared" si="48"/>
        <v>-27.198288527602784</v>
      </c>
      <c r="AW61">
        <v>58</v>
      </c>
      <c r="AX61">
        <f>IF(Z61&gt;0, (R61*SUMPRODUCT(K61:$K$98, X61:$X$98)-K61*$AZ$3)/Z61, 0)</f>
        <v>-7056.2978621602051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1000000</v>
      </c>
      <c r="S62">
        <f t="shared" si="32"/>
        <v>-12102.473207552435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-105.48893772635742</v>
      </c>
      <c r="AC62">
        <f t="shared" si="33"/>
        <v>-114.23592125262991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-5361.0631312782443</v>
      </c>
      <c r="AI62">
        <f t="shared" si="38"/>
        <v>-5361.299107675989</v>
      </c>
      <c r="AJ62">
        <f t="shared" si="39"/>
        <v>8.7469835262724871</v>
      </c>
      <c r="AK62">
        <f t="shared" si="61"/>
        <v>-7.3842256408450204</v>
      </c>
      <c r="AL62">
        <f t="shared" si="40"/>
        <v>-5359.9363497905615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-17.11125745607514</v>
      </c>
      <c r="AR62">
        <f t="shared" si="45"/>
        <v>-17.112010637449153</v>
      </c>
      <c r="AS62">
        <f t="shared" si="46"/>
        <v>2.7918322059828103E-2</v>
      </c>
      <c r="AT62">
        <f t="shared" si="47"/>
        <v>-2.3568718174024565E-2</v>
      </c>
      <c r="AU62">
        <f t="shared" si="48"/>
        <v>-17.107661033563346</v>
      </c>
      <c r="AW62">
        <v>59</v>
      </c>
      <c r="AX62">
        <f>IF(Z62&gt;0, (R62*SUMPRODUCT(K62:$K$98, X62:$X$98)-K62*$AZ$3)/Z62, 0)</f>
        <v>-12102.473207552435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1000000</v>
      </c>
      <c r="S63">
        <f t="shared" si="32"/>
        <v>-20051.241464102546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-114.23592125262991</v>
      </c>
      <c r="AC63">
        <f t="shared" si="33"/>
        <v>-114.82578800657079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-3618.0479633119526</v>
      </c>
      <c r="AI63">
        <f t="shared" si="38"/>
        <v>-3618.1911287466369</v>
      </c>
      <c r="AJ63">
        <f t="shared" si="39"/>
        <v>0.58986675394088195</v>
      </c>
      <c r="AK63">
        <f t="shared" si="61"/>
        <v>-7.9965144876840943</v>
      </c>
      <c r="AL63">
        <f t="shared" si="40"/>
        <v>-3625.5977764803802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-10.310679835700599</v>
      </c>
      <c r="AR63">
        <f t="shared" si="45"/>
        <v>-10.311087827240661</v>
      </c>
      <c r="AS63">
        <f t="shared" si="46"/>
        <v>1.6809968544587886E-3</v>
      </c>
      <c r="AT63">
        <f t="shared" si="47"/>
        <v>-2.2788393498404044E-2</v>
      </c>
      <c r="AU63">
        <f t="shared" si="48"/>
        <v>-10.332195223884606</v>
      </c>
      <c r="AW63">
        <v>60</v>
      </c>
      <c r="AX63">
        <f>IF(Z63&gt;0, (R63*SUMPRODUCT(K63:$K$98, X63:$X$98)-K63*$AZ$3)/Z63, 0)</f>
        <v>-20051.241464102546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1000000</v>
      </c>
      <c r="S64">
        <f t="shared" si="32"/>
        <v>-33135.264194536416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-114.82578800657079</v>
      </c>
      <c r="AC64">
        <f t="shared" si="33"/>
        <v>-110.38522614393725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-2337.9992889710247</v>
      </c>
      <c r="AI64">
        <f t="shared" si="38"/>
        <v>-2338.0825727691376</v>
      </c>
      <c r="AJ64">
        <f t="shared" si="39"/>
        <v>-4.4405618626335439</v>
      </c>
      <c r="AK64">
        <f t="shared" si="61"/>
        <v>-8.0378051604599552</v>
      </c>
      <c r="AL64">
        <f t="shared" si="40"/>
        <v>-2350.5609397922308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-5.9489365065285531</v>
      </c>
      <c r="AR64">
        <f t="shared" si="45"/>
        <v>-5.9491484184950503</v>
      </c>
      <c r="AS64">
        <f t="shared" si="46"/>
        <v>-1.1298814631267626E-2</v>
      </c>
      <c r="AT64">
        <f t="shared" si="47"/>
        <v>-2.0451842212693E-2</v>
      </c>
      <c r="AU64">
        <f t="shared" si="48"/>
        <v>-5.9808990753390106</v>
      </c>
      <c r="AW64">
        <v>61</v>
      </c>
      <c r="AX64">
        <f>IF(Z64&gt;0, (R64*SUMPRODUCT(K64:$K$98, X64:$X$98)-K64*$AZ$3)/Z64, 0)</f>
        <v>-33135.264194536416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1000000</v>
      </c>
      <c r="S65">
        <f t="shared" si="32"/>
        <v>-55630.702104628763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-110.38522614393725</v>
      </c>
      <c r="AC65">
        <f t="shared" si="33"/>
        <v>-103.16341113409599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-1443.6053812211746</v>
      </c>
      <c r="AI65">
        <f t="shared" si="38"/>
        <v>-1443.651742046776</v>
      </c>
      <c r="AJ65">
        <f t="shared" si="39"/>
        <v>-7.2218150098412508</v>
      </c>
      <c r="AK65">
        <f t="shared" si="61"/>
        <v>-7.7269658300756081</v>
      </c>
      <c r="AL65">
        <f t="shared" si="40"/>
        <v>-1458.6005228866929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-3.2796343658776519</v>
      </c>
      <c r="AR65">
        <f t="shared" si="45"/>
        <v>-3.2797396900603202</v>
      </c>
      <c r="AS65">
        <f t="shared" si="46"/>
        <v>-1.6406777779015259E-2</v>
      </c>
      <c r="AT65">
        <f t="shared" si="47"/>
        <v>-1.7554397489735953E-2</v>
      </c>
      <c r="AU65">
        <f t="shared" si="48"/>
        <v>-3.3137008653290718</v>
      </c>
      <c r="AW65">
        <v>62</v>
      </c>
      <c r="AX65">
        <f>IF(Z65&gt;0, (R65*SUMPRODUCT(K65:$K$98, X65:$X$98)-K65*$AZ$3)/Z65, 0)</f>
        <v>-55630.702104628763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1000000</v>
      </c>
      <c r="S66">
        <f t="shared" si="32"/>
        <v>-96071.497484935346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-103.16341113409599</v>
      </c>
      <c r="AC66">
        <f t="shared" si="33"/>
        <v>-94.683445931786324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-850.33680370476031</v>
      </c>
      <c r="AI66">
        <f t="shared" si="38"/>
        <v>-850.36144250201301</v>
      </c>
      <c r="AJ66">
        <f t="shared" si="39"/>
        <v>-8.4799652023096712</v>
      </c>
      <c r="AK66">
        <f t="shared" si="61"/>
        <v>-7.2214387793867205</v>
      </c>
      <c r="AL66">
        <f t="shared" si="40"/>
        <v>-866.06284648370945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-1.7248442685572585</v>
      </c>
      <c r="AR66">
        <f t="shared" si="45"/>
        <v>-1.7248942465048673</v>
      </c>
      <c r="AS66">
        <f t="shared" si="46"/>
        <v>-1.720097179499153E-2</v>
      </c>
      <c r="AT66">
        <f t="shared" si="47"/>
        <v>-1.4648145576075787E-2</v>
      </c>
      <c r="AU66">
        <f t="shared" si="48"/>
        <v>-1.7567433638759349</v>
      </c>
      <c r="AW66">
        <v>63</v>
      </c>
      <c r="AX66">
        <f>IF(Z66&gt;0, (R66*SUMPRODUCT(K66:$K$98, X66:$X$98)-K66*$AZ$3)/Z66, 0)</f>
        <v>-96071.497484935346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1000000</v>
      </c>
      <c r="S67">
        <f t="shared" ref="S67:S79" si="63">AX67</f>
        <v>-172243.52122281273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-94.683445931786324</v>
      </c>
      <c r="AC67">
        <f t="shared" ref="AC67:AC79" si="64">S67*Z67</f>
        <v>-85.908647728747752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-476.93364783218749</v>
      </c>
      <c r="AI67">
        <f t="shared" ref="AI67:AI79" si="69">SUM(AE67:AH67)</f>
        <v>-476.94611690027187</v>
      </c>
      <c r="AJ67">
        <f t="shared" ref="AJ67:AJ79" si="70">AB67-AC67</f>
        <v>-8.7747982030385714</v>
      </c>
      <c r="AK67">
        <f t="shared" si="61"/>
        <v>-6.6278412152250432</v>
      </c>
      <c r="AL67">
        <f t="shared" ref="AL67:AL79" si="71">SUM(AI67:AK67)</f>
        <v>-492.34875631853549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-0.86377146737767008</v>
      </c>
      <c r="AR67">
        <f t="shared" ref="AR67:AR79" si="76">AI67*$K67</f>
        <v>-0.86379405002681853</v>
      </c>
      <c r="AS67">
        <f t="shared" ref="AS67:AS79" si="77">AJ67*$K67</f>
        <v>-1.5891980685850966E-2</v>
      </c>
      <c r="AT67">
        <f t="shared" ref="AT67:AT79" si="78">AK67*$K67</f>
        <v>-1.2003640670023552E-2</v>
      </c>
      <c r="AU67">
        <f t="shared" ref="AU67:AU79" si="79">AL67*$K67</f>
        <v>-0.89168967138269306</v>
      </c>
      <c r="AW67">
        <v>64</v>
      </c>
      <c r="AX67">
        <f>IF(Z67&gt;0, (R67*SUMPRODUCT(K67:$K$98, X67:$X$98)-K67*$AZ$3)/Z67, 0)</f>
        <v>-172243.52122281273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1000000</v>
      </c>
      <c r="S68">
        <f t="shared" si="63"/>
        <v>-322848.95745273103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-85.908647728747752</v>
      </c>
      <c r="AC68">
        <f t="shared" si="64"/>
        <v>-77.39773841791488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-254.04150979592421</v>
      </c>
      <c r="AI68">
        <f t="shared" si="69"/>
        <v>-254.04750313558284</v>
      </c>
      <c r="AJ68">
        <f t="shared" si="70"/>
        <v>-8.5109093108328722</v>
      </c>
      <c r="AK68">
        <f t="shared" si="61"/>
        <v>-6.0136053410123429</v>
      </c>
      <c r="AL68">
        <f t="shared" si="71"/>
        <v>-268.57201778742808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-0.4107972743630427</v>
      </c>
      <c r="AR68">
        <f t="shared" si="76"/>
        <v>-0.41080696587998444</v>
      </c>
      <c r="AS68">
        <f t="shared" si="77"/>
        <v>-1.3762547506703878E-2</v>
      </c>
      <c r="AT68">
        <f t="shared" si="78"/>
        <v>-9.7242875196553429E-3</v>
      </c>
      <c r="AU68">
        <f t="shared" si="79"/>
        <v>-0.43429380090634367</v>
      </c>
      <c r="AW68">
        <v>65</v>
      </c>
      <c r="AX68">
        <f>IF(Z68&gt;0, (R68*SUMPRODUCT(K68:$K$98, X68:$X$98)-K68*$AZ$3)/Z68, 0)</f>
        <v>-322848.95745273103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1000000</v>
      </c>
      <c r="S69">
        <f t="shared" si="63"/>
        <v>-636097.37300946156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-77.39773841791488</v>
      </c>
      <c r="AC69">
        <f t="shared" si="64"/>
        <v>-69.438284997447084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-128.17327018362494</v>
      </c>
      <c r="AI69">
        <f t="shared" si="69"/>
        <v>-128.17599925813238</v>
      </c>
      <c r="AJ69">
        <f t="shared" si="70"/>
        <v>-7.9594534204677956</v>
      </c>
      <c r="AK69">
        <f t="shared" si="61"/>
        <v>-5.4178416892540424</v>
      </c>
      <c r="AL69">
        <f t="shared" si="71"/>
        <v>-141.55329436785422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-0.18505563351187942</v>
      </c>
      <c r="AR69">
        <f t="shared" si="76"/>
        <v>-0.18505957372976692</v>
      </c>
      <c r="AS69">
        <f t="shared" si="77"/>
        <v>-1.1491800849137907E-2</v>
      </c>
      <c r="AT69">
        <f t="shared" si="78"/>
        <v>-7.822240351951849E-3</v>
      </c>
      <c r="AU69">
        <f t="shared" si="79"/>
        <v>-0.20437361493085668</v>
      </c>
      <c r="AW69">
        <v>66</v>
      </c>
      <c r="AX69">
        <f>IF(Z69&gt;0, (R69*SUMPRODUCT(K69:$K$98, X69:$X$98)-K69*$AZ$3)/Z69, 0)</f>
        <v>-636097.37300946156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1000000</v>
      </c>
      <c r="S70">
        <f t="shared" si="63"/>
        <v>-1336546.6691522505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-69.438284997447084</v>
      </c>
      <c r="AC70">
        <f t="shared" si="64"/>
        <v>-62.149902510574265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-61.570989568616199</v>
      </c>
      <c r="AI70">
        <f t="shared" si="69"/>
        <v>-61.572152077639359</v>
      </c>
      <c r="AJ70">
        <f t="shared" si="70"/>
        <v>-7.2883824868728198</v>
      </c>
      <c r="AK70">
        <f t="shared" si="61"/>
        <v>-4.8606799498212965</v>
      </c>
      <c r="AL70">
        <f t="shared" si="71"/>
        <v>-73.721214514333468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-7.9371201857747736E-2</v>
      </c>
      <c r="AR70">
        <f t="shared" si="76"/>
        <v>-7.937270044886971E-2</v>
      </c>
      <c r="AS70">
        <f t="shared" si="77"/>
        <v>-9.3954585046481243E-3</v>
      </c>
      <c r="AT70">
        <f t="shared" si="78"/>
        <v>-6.26590561831446E-3</v>
      </c>
      <c r="AU70">
        <f t="shared" si="79"/>
        <v>-9.5034064571832277E-2</v>
      </c>
      <c r="AW70">
        <v>67</v>
      </c>
      <c r="AX70">
        <f>IF(Z70&gt;0, (R70*SUMPRODUCT(K70:$K$98, X70:$X$98)-K70*$AZ$3)/Z70, 0)</f>
        <v>-1336546.6691522505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1000000</v>
      </c>
      <c r="S71">
        <f t="shared" si="63"/>
        <v>-3011339.6446898547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-62.149902510574265</v>
      </c>
      <c r="AC71">
        <f t="shared" si="64"/>
        <v>-55.556561104945693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-27.586239097317947</v>
      </c>
      <c r="AI71">
        <f t="shared" si="69"/>
        <v>-27.586700325273441</v>
      </c>
      <c r="AJ71">
        <f t="shared" si="70"/>
        <v>-6.5933414056285713</v>
      </c>
      <c r="AK71">
        <f t="shared" si="61"/>
        <v>-4.3504931757401986</v>
      </c>
      <c r="AL71">
        <f t="shared" si="71"/>
        <v>-38.53053490664221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-3.1751284272923126E-2</v>
      </c>
      <c r="AR71">
        <f t="shared" si="76"/>
        <v>-3.1751815138325902E-2</v>
      </c>
      <c r="AS71">
        <f t="shared" si="77"/>
        <v>-7.5888219680841137E-3</v>
      </c>
      <c r="AT71">
        <f t="shared" si="78"/>
        <v>-5.0073424312402593E-3</v>
      </c>
      <c r="AU71">
        <f t="shared" si="79"/>
        <v>-4.4347979537650274E-2</v>
      </c>
      <c r="AW71">
        <v>68</v>
      </c>
      <c r="AX71">
        <f>IF(Z71&gt;0, (R71*SUMPRODUCT(K71:$K$98, X71:$X$98)-K71*$AZ$3)/Z71, 0)</f>
        <v>-3011339.6446898547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1000000</v>
      </c>
      <c r="S72">
        <f t="shared" si="63"/>
        <v>-7315539.4682683889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-55.556561104945693</v>
      </c>
      <c r="AC72">
        <f t="shared" si="64"/>
        <v>-49.630533275391549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-11.480365468042333</v>
      </c>
      <c r="AI72">
        <f t="shared" si="69"/>
        <v>-11.480535074581573</v>
      </c>
      <c r="AJ72">
        <f t="shared" si="70"/>
        <v>-5.926027829554144</v>
      </c>
      <c r="AK72">
        <f t="shared" ref="AK72:AK79" si="92">G72*SUM(AB72:AB72, AE72:AF72)</f>
        <v>-3.8889592773461987</v>
      </c>
      <c r="AL72">
        <f t="shared" si="71"/>
        <v>-21.295522181481918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-1.1797948369647657E-2</v>
      </c>
      <c r="AR72">
        <f t="shared" si="76"/>
        <v>-1.1798122668035515E-2</v>
      </c>
      <c r="AS72">
        <f t="shared" si="77"/>
        <v>-6.0899603383529803E-3</v>
      </c>
      <c r="AT72">
        <f t="shared" si="78"/>
        <v>-3.9965400834592602E-3</v>
      </c>
      <c r="AU72">
        <f t="shared" si="79"/>
        <v>-2.1884623089847757E-2</v>
      </c>
      <c r="AW72">
        <v>69</v>
      </c>
      <c r="AX72">
        <f>IF(Z72&gt;0, (R72*SUMPRODUCT(K72:$K$98, X72:$X$98)-K72*$AZ$3)/Z72, 0)</f>
        <v>-7315539.4682683889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1000000</v>
      </c>
      <c r="S73">
        <f t="shared" si="63"/>
        <v>-19275572.835965518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-49.630533275391549</v>
      </c>
      <c r="AC73">
        <f t="shared" si="64"/>
        <v>-44.322885586415595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-4.4169860932676848</v>
      </c>
      <c r="AI73">
        <f t="shared" si="69"/>
        <v>-4.4170435790892002</v>
      </c>
      <c r="AJ73">
        <f t="shared" si="70"/>
        <v>-5.3076476889759547</v>
      </c>
      <c r="AK73">
        <f t="shared" si="92"/>
        <v>-3.4741373292774087</v>
      </c>
      <c r="AL73">
        <f t="shared" si="71"/>
        <v>-13.198828597342562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-4.0528337290684051E-3</v>
      </c>
      <c r="AR73">
        <f t="shared" si="76"/>
        <v>-4.0528864755501604E-3</v>
      </c>
      <c r="AS73">
        <f t="shared" si="77"/>
        <v>-4.8700659503276541E-3</v>
      </c>
      <c r="AT73">
        <f t="shared" si="78"/>
        <v>-3.187716839084421E-3</v>
      </c>
      <c r="AU73">
        <f t="shared" si="79"/>
        <v>-1.2110669264962234E-2</v>
      </c>
      <c r="AW73">
        <v>70</v>
      </c>
      <c r="AX73">
        <f>IF(Z73&gt;0, (R73*SUMPRODUCT(K73:$K$98, X73:$X$98)-K73*$AZ$3)/Z73, 0)</f>
        <v>-19275572.835965518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1000000</v>
      </c>
      <c r="S74">
        <f t="shared" si="63"/>
        <v>-55448362.554579154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-44.322885586415595</v>
      </c>
      <c r="AC74">
        <f t="shared" si="64"/>
        <v>-39.577433386800372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-1.5626675284517879</v>
      </c>
      <c r="AI74">
        <f t="shared" si="69"/>
        <v>-1.562685372726877</v>
      </c>
      <c r="AJ74">
        <f t="shared" si="70"/>
        <v>-4.7454521996152224</v>
      </c>
      <c r="AK74">
        <f t="shared" si="92"/>
        <v>-3.1026019910490921</v>
      </c>
      <c r="AL74">
        <f t="shared" si="71"/>
        <v>-9.410739563391191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-1.2802103089112862E-3</v>
      </c>
      <c r="AR74">
        <f t="shared" si="76"/>
        <v>-1.2802249277758292E-3</v>
      </c>
      <c r="AS74">
        <f t="shared" si="77"/>
        <v>-3.8876963370526583E-3</v>
      </c>
      <c r="AT74">
        <f t="shared" si="78"/>
        <v>-2.5417966272870403E-3</v>
      </c>
      <c r="AU74">
        <f t="shared" si="79"/>
        <v>-7.7097178921155278E-3</v>
      </c>
      <c r="AW74">
        <v>71</v>
      </c>
      <c r="AX74">
        <f>IF(Z74&gt;0, (R74*SUMPRODUCT(K74:$K$98, X74:$X$98)-K74*$AZ$3)/Z74, 0)</f>
        <v>-55448362.554579154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1000000</v>
      </c>
      <c r="S75">
        <f t="shared" si="63"/>
        <v>-175543840.18996975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-39.577433386800372</v>
      </c>
      <c r="AC75">
        <f t="shared" si="64"/>
        <v>-35.338084103051884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-0.50532697560763906</v>
      </c>
      <c r="AI75">
        <f t="shared" si="69"/>
        <v>-0.50533200826558722</v>
      </c>
      <c r="AJ75">
        <f t="shared" si="70"/>
        <v>-4.2393492837484885</v>
      </c>
      <c r="AK75">
        <f t="shared" si="92"/>
        <v>-2.7704203370760263</v>
      </c>
      <c r="AL75">
        <f t="shared" si="71"/>
        <v>-7.5151016290901023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-3.6963168506346254E-4</v>
      </c>
      <c r="AR75">
        <f t="shared" si="76"/>
        <v>-3.6963536630338741E-4</v>
      </c>
      <c r="AS75">
        <f t="shared" si="77"/>
        <v>-3.1009581814631475E-3</v>
      </c>
      <c r="AT75">
        <f t="shared" si="78"/>
        <v>-2.0264802532976374E-3</v>
      </c>
      <c r="AU75">
        <f t="shared" si="79"/>
        <v>-5.4970738010641724E-3</v>
      </c>
      <c r="AW75">
        <v>72</v>
      </c>
      <c r="AX75">
        <f>IF(Z75&gt;0, (R75*SUMPRODUCT(K75:$K$98, X75:$X$98)-K75*$AZ$3)/Z75, 0)</f>
        <v>-175543840.18996975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1000000</v>
      </c>
      <c r="S76">
        <f t="shared" si="63"/>
        <v>-617918635.57050252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-35.338084103051884</v>
      </c>
      <c r="AC76">
        <f t="shared" si="64"/>
        <v>-31.552177400757127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-0.14823122880175901</v>
      </c>
      <c r="AI76">
        <f t="shared" si="69"/>
        <v>-0.14823250535240762</v>
      </c>
      <c r="AJ76">
        <f t="shared" si="70"/>
        <v>-3.7859067022947563</v>
      </c>
      <c r="AK76">
        <f t="shared" si="92"/>
        <v>-2.4736658872136319</v>
      </c>
      <c r="AL76">
        <f t="shared" si="71"/>
        <v>-6.4078050948607963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-9.6809593317449697E-5</v>
      </c>
      <c r="AR76">
        <f t="shared" si="76"/>
        <v>-9.6810427030764621E-5</v>
      </c>
      <c r="AS76">
        <f t="shared" si="77"/>
        <v>-2.4725699918276139E-3</v>
      </c>
      <c r="AT76">
        <f t="shared" si="78"/>
        <v>-1.6155474826743009E-3</v>
      </c>
      <c r="AU76">
        <f t="shared" si="79"/>
        <v>-4.1849279015326799E-3</v>
      </c>
      <c r="AW76">
        <v>73</v>
      </c>
      <c r="AX76">
        <f>IF(Z76&gt;0, (R76*SUMPRODUCT(K76:$K$98, X76:$X$98)-K76*$AZ$3)/Z76, 0)</f>
        <v>-617918635.57050252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1000000</v>
      </c>
      <c r="S77">
        <f t="shared" si="63"/>
        <v>-2449086320.52039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-31.552177400757127</v>
      </c>
      <c r="AC77">
        <f t="shared" si="64"/>
        <v>-28.171670340725605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-3.9048474936558636E-2</v>
      </c>
      <c r="AI77">
        <f t="shared" si="69"/>
        <v>-3.9048762509827334E-2</v>
      </c>
      <c r="AJ77">
        <f t="shared" si="70"/>
        <v>-3.3805070600315226</v>
      </c>
      <c r="AK77">
        <f t="shared" si="92"/>
        <v>-2.2086524180529992</v>
      </c>
      <c r="AL77">
        <f t="shared" si="71"/>
        <v>-5.6282082405943488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-2.2770089681801594E-5</v>
      </c>
      <c r="AR77">
        <f t="shared" si="76"/>
        <v>-2.2770257372578992E-5</v>
      </c>
      <c r="AS77">
        <f t="shared" si="77"/>
        <v>-1.9712536546418326E-3</v>
      </c>
      <c r="AT77">
        <f t="shared" si="78"/>
        <v>-1.2879174850413998E-3</v>
      </c>
      <c r="AU77">
        <f t="shared" si="79"/>
        <v>-3.2819413970558114E-3</v>
      </c>
      <c r="AW77">
        <v>74</v>
      </c>
      <c r="AX77">
        <f>IF(Z77&gt;0, (R77*SUMPRODUCT(K77:$K$98, X77:$X$98)-K77*$AZ$3)/Z77, 0)</f>
        <v>-2449086320.52039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1000000</v>
      </c>
      <c r="S78">
        <f t="shared" si="63"/>
        <v>-11105904334.896706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-28.171670340725605</v>
      </c>
      <c r="AC78">
        <f t="shared" si="64"/>
        <v>-25.153296798650256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-9.1230433937926625E-3</v>
      </c>
      <c r="AI78">
        <f t="shared" si="69"/>
        <v>-9.1231000152438291E-3</v>
      </c>
      <c r="AJ78">
        <f t="shared" si="70"/>
        <v>-3.0183735420753486</v>
      </c>
      <c r="AK78">
        <f t="shared" si="92"/>
        <v>-1.9720169238507925</v>
      </c>
      <c r="AL78">
        <f t="shared" si="71"/>
        <v>-4.9995135659413847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-4.7498772035711895E-6</v>
      </c>
      <c r="AR78">
        <f t="shared" si="76"/>
        <v>-4.7499066833104078E-6</v>
      </c>
      <c r="AS78">
        <f t="shared" si="77"/>
        <v>-1.5715044925820457E-3</v>
      </c>
      <c r="AT78">
        <f t="shared" si="78"/>
        <v>-1.0267229725147069E-3</v>
      </c>
      <c r="AU78">
        <f t="shared" si="79"/>
        <v>-2.6029773717800627E-3</v>
      </c>
      <c r="AW78">
        <v>75</v>
      </c>
      <c r="AX78">
        <f>IF(Z78&gt;0, (R78*SUMPRODUCT(K78:$K$98, X78:$X$98)-K78*$AZ$3)/Z78, 0)</f>
        <v>-11105904334.896706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1000000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-25.153296798650256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-2.2648580466891085E-3</v>
      </c>
      <c r="AI79">
        <f t="shared" si="69"/>
        <v>-2.2648580466891085E-3</v>
      </c>
      <c r="AJ79">
        <f t="shared" si="70"/>
        <v>-25.153296798650256</v>
      </c>
      <c r="AK79">
        <f t="shared" si="92"/>
        <v>-1.7607307759055182</v>
      </c>
      <c r="AL79">
        <f t="shared" si="71"/>
        <v>-26.916292432602464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-1.0528478292488482E-6</v>
      </c>
      <c r="AR79">
        <f t="shared" si="76"/>
        <v>-1.0528478292488482E-6</v>
      </c>
      <c r="AS79">
        <f t="shared" si="77"/>
        <v>-1.169282727084137E-2</v>
      </c>
      <c r="AT79">
        <f t="shared" si="78"/>
        <v>-8.1849790895889606E-4</v>
      </c>
      <c r="AU79">
        <f t="shared" si="79"/>
        <v>-1.2512378027629516E-2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88414.751898101109</v>
      </c>
      <c r="AO81" s="6">
        <f t="shared" si="93"/>
        <v>-8841.4751898101113</v>
      </c>
      <c r="AP81" s="6">
        <f t="shared" si="93"/>
        <v>-518.7481072997474</v>
      </c>
      <c r="AQ81" s="6">
        <f t="shared" si="93"/>
        <v>-48311.706028318869</v>
      </c>
      <c r="AR81" s="6">
        <f t="shared" si="93"/>
        <v>30742.822572672383</v>
      </c>
      <c r="AS81" s="6">
        <f t="shared" si="93"/>
        <v>-5241.5815141927887</v>
      </c>
      <c r="AT81" s="6">
        <f t="shared" si="93"/>
        <v>1790.8371728594536</v>
      </c>
      <c r="AU81" s="6">
        <f t="shared" si="93"/>
        <v>27292.07823133903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896F-102F-4085-8200-FB54B1D68641}">
  <sheetPr codeName="Sheet92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149014.14222636283</v>
      </c>
      <c r="K3">
        <v>1</v>
      </c>
      <c r="L3" s="2">
        <v>0</v>
      </c>
      <c r="O3">
        <f>$C$3</f>
        <v>149014.14222636283</v>
      </c>
      <c r="P3" s="2">
        <f>O3*C5</f>
        <v>14901.414222636284</v>
      </c>
      <c r="Q3" s="5">
        <f>B8</f>
        <v>273.14974180000002</v>
      </c>
      <c r="R3">
        <f t="shared" ref="R3:R34" si="0">$C$6</f>
        <v>1000000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149014.14222636283</v>
      </c>
      <c r="AF3">
        <f t="shared" ref="AF3:AF34" si="4">-$Z3*P3</f>
        <v>-14901.414222636284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133839.57826192654</v>
      </c>
      <c r="AJ3">
        <f t="shared" ref="AJ3:AJ34" si="8">AB3-AC3</f>
        <v>0</v>
      </c>
      <c r="AL3">
        <f t="shared" ref="AL3:AL34" si="9">SUM(AI3:AK3)</f>
        <v>133839.57826192654</v>
      </c>
      <c r="AN3">
        <f t="shared" ref="AN3:AN34" si="10">AE3*$K3</f>
        <v>149014.14222636283</v>
      </c>
      <c r="AO3">
        <f t="shared" ref="AO3:AO34" si="11">AF3*$K3</f>
        <v>-14901.414222636284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133839.57826192654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133839.57826192654</v>
      </c>
      <c r="AW3">
        <v>0</v>
      </c>
      <c r="AX3">
        <f>IF(Z3&gt;0, (R3*SUMPRODUCT(K3:$K$98, X3:$X$98)-K3*$AZ$3)/Z3, 0)</f>
        <v>0</v>
      </c>
      <c r="AZ3">
        <f>C6*ABS(SUMPRODUCT(X4:X69, K4:K69))/1</f>
        <v>80759.716337263832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1000000</v>
      </c>
      <c r="S4">
        <f t="shared" si="1"/>
        <v>5491.130548711044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5417.1318263357389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-3476.0450000000001</v>
      </c>
      <c r="AI4">
        <f t="shared" si="7"/>
        <v>-3476.0450000000001</v>
      </c>
      <c r="AJ4">
        <f t="shared" si="8"/>
        <v>-5417.1318263357389</v>
      </c>
      <c r="AK4">
        <f>G4*SUM(AB4, AE4:AF4)</f>
        <v>0</v>
      </c>
      <c r="AL4">
        <f t="shared" si="9"/>
        <v>-8893.176826335739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-3242.8817986752497</v>
      </c>
      <c r="AR4">
        <f t="shared" si="14"/>
        <v>-3242.8817986752497</v>
      </c>
      <c r="AS4">
        <f t="shared" si="15"/>
        <v>-5053.7660475191142</v>
      </c>
      <c r="AT4">
        <f t="shared" si="16"/>
        <v>0</v>
      </c>
      <c r="AU4">
        <f t="shared" si="17"/>
        <v>-8296.6478461943643</v>
      </c>
      <c r="AW4">
        <v>1</v>
      </c>
      <c r="AX4">
        <f>IF(Z4&gt;0, (R4*SUMPRODUCT(K4:$K$98, X4:$X$98)-K4*$AZ$3)/Z4, 0)</f>
        <v>5491.130548711044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1000000</v>
      </c>
      <c r="S5">
        <f t="shared" si="1"/>
        <v>8692.438360687529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5417.1318263357389</v>
      </c>
      <c r="AC5">
        <f t="shared" si="2"/>
        <v>8458.5535936499073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-3565.4080640529601</v>
      </c>
      <c r="AI5">
        <f t="shared" si="7"/>
        <v>-3589.7353967376089</v>
      </c>
      <c r="AJ5">
        <f t="shared" si="8"/>
        <v>-3041.4217673141684</v>
      </c>
      <c r="AK5">
        <f>G5*SUM(AB5, AE5:AF5)</f>
        <v>222.10240487976532</v>
      </c>
      <c r="AL5">
        <f t="shared" si="9"/>
        <v>-6409.0547591720124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-3048.8090218453253</v>
      </c>
      <c r="AR5">
        <f t="shared" si="14"/>
        <v>-3069.6115190725509</v>
      </c>
      <c r="AS5">
        <f t="shared" si="15"/>
        <v>-2600.7441383535429</v>
      </c>
      <c r="AT5">
        <f t="shared" si="16"/>
        <v>189.92154715699701</v>
      </c>
      <c r="AU5">
        <f t="shared" si="17"/>
        <v>-5480.4341102690969</v>
      </c>
      <c r="AW5">
        <v>2</v>
      </c>
      <c r="AX5">
        <f>IF(Z5&gt;0, (R5*SUMPRODUCT(K5:$K$98, X5:$X$98)-K5*$AZ$3)/Z5, 0)</f>
        <v>8692.438360687529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1000000</v>
      </c>
      <c r="S6">
        <f t="shared" si="1"/>
        <v>12680.103925781537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8458.5535936499073</v>
      </c>
      <c r="AC6">
        <f t="shared" si="2"/>
        <v>12169.170356672279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-3656.4895732735908</v>
      </c>
      <c r="AI6">
        <f t="shared" si="7"/>
        <v>-3680.4822203920612</v>
      </c>
      <c r="AJ6">
        <f t="shared" si="8"/>
        <v>-3710.6167630223717</v>
      </c>
      <c r="AK6">
        <f>G6*SUM(AB6, AE6:AF6)</f>
        <v>494.82538522851962</v>
      </c>
      <c r="AL6">
        <f t="shared" si="9"/>
        <v>-6896.2735981859132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-2820.6527294917314</v>
      </c>
      <c r="AR6">
        <f t="shared" si="14"/>
        <v>-2839.1608981125587</v>
      </c>
      <c r="AS6">
        <f t="shared" si="15"/>
        <v>-2862.4069865312035</v>
      </c>
      <c r="AT6">
        <f t="shared" si="16"/>
        <v>381.71326500380206</v>
      </c>
      <c r="AU6">
        <f t="shared" si="17"/>
        <v>-5319.8546196399602</v>
      </c>
      <c r="AW6">
        <v>3</v>
      </c>
      <c r="AX6">
        <f>IF(Z6&gt;0, (R6*SUMPRODUCT(K6:$K$98, X6:$X$98)-K6*$AZ$3)/Z6, 0)</f>
        <v>12680.103925781537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1000000</v>
      </c>
      <c r="S7">
        <f t="shared" si="1"/>
        <v>15814.024459625376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12169.170356672279</v>
      </c>
      <c r="AC7">
        <f t="shared" si="2"/>
        <v>14965.673979071224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-3754.2772893333054</v>
      </c>
      <c r="AI7">
        <f t="shared" si="7"/>
        <v>-3777.9361530483575</v>
      </c>
      <c r="AJ7">
        <f t="shared" si="8"/>
        <v>-2796.5036223989446</v>
      </c>
      <c r="AK7">
        <f>G7*SUM(AB7, AE7:AF7)</f>
        <v>597.50626451260882</v>
      </c>
      <c r="AL7">
        <f t="shared" si="9"/>
        <v>-5976.933510934693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-2634.9623823306233</v>
      </c>
      <c r="AR7">
        <f t="shared" si="14"/>
        <v>-2651.5674999320777</v>
      </c>
      <c r="AS7">
        <f t="shared" si="15"/>
        <v>-1962.7431005185797</v>
      </c>
      <c r="AT7">
        <f t="shared" si="16"/>
        <v>419.363411080699</v>
      </c>
      <c r="AU7">
        <f t="shared" si="17"/>
        <v>-4194.9471893699583</v>
      </c>
      <c r="AW7">
        <v>4</v>
      </c>
      <c r="AX7">
        <f>IF(Z7&gt;0, (R7*SUMPRODUCT(K7:$K$98, X7:$X$98)-K7*$AZ$3)/Z7, 0)</f>
        <v>15814.024459625376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1000000</v>
      </c>
      <c r="S8">
        <f t="shared" si="1"/>
        <v>17258.989744320854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14965.673979071224</v>
      </c>
      <c r="AC8">
        <f t="shared" si="2"/>
        <v>16103.142405125982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-3861.7445278167747</v>
      </c>
      <c r="AI8">
        <f t="shared" si="7"/>
        <v>-3885.070259281481</v>
      </c>
      <c r="AJ8">
        <f t="shared" si="8"/>
        <v>-1137.4684260547583</v>
      </c>
      <c r="AK8">
        <f t="shared" ref="AK8:AK39" si="30">G8*SUM(AB8:AB8, AE8:AF8)</f>
        <v>318.76885575421704</v>
      </c>
      <c r="AL8">
        <f t="shared" si="9"/>
        <v>-4703.7698295820228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-2529.9999236713738</v>
      </c>
      <c r="AR8">
        <f t="shared" si="14"/>
        <v>-2545.2816437334332</v>
      </c>
      <c r="AS8">
        <f t="shared" si="15"/>
        <v>-745.20595817975789</v>
      </c>
      <c r="AT8">
        <f t="shared" si="16"/>
        <v>208.83959954309154</v>
      </c>
      <c r="AU8">
        <f t="shared" si="17"/>
        <v>-3081.6480023701001</v>
      </c>
      <c r="AW8">
        <v>5</v>
      </c>
      <c r="AX8">
        <f>IF(Z8&gt;0, (R8*SUMPRODUCT(K8:$K$98, X8:$X$98)-K8*$AZ$3)/Z8, 0)</f>
        <v>17258.989744320854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1000000</v>
      </c>
      <c r="S9">
        <f t="shared" si="1"/>
        <v>17803.798555178895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16103.142405125982</v>
      </c>
      <c r="AC9">
        <f t="shared" si="2"/>
        <v>16374.191900138707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-3996.8109038096973</v>
      </c>
      <c r="AI9">
        <f t="shared" si="7"/>
        <v>-4019.8034576871614</v>
      </c>
      <c r="AJ9">
        <f t="shared" si="8"/>
        <v>-271.04949501272495</v>
      </c>
      <c r="AK9">
        <f t="shared" si="30"/>
        <v>95.008540190243295</v>
      </c>
      <c r="AL9">
        <f t="shared" si="9"/>
        <v>-4195.844412509643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-2479.8635195682859</v>
      </c>
      <c r="AR9">
        <f t="shared" si="14"/>
        <v>-2494.1294923537594</v>
      </c>
      <c r="AS9">
        <f t="shared" si="15"/>
        <v>-168.17552064791579</v>
      </c>
      <c r="AT9">
        <f t="shared" si="16"/>
        <v>58.949051765407177</v>
      </c>
      <c r="AU9">
        <f t="shared" si="17"/>
        <v>-2603.3559612362678</v>
      </c>
      <c r="AW9">
        <v>6</v>
      </c>
      <c r="AX9">
        <f>IF(Z9&gt;0, (R9*SUMPRODUCT(K9:$K$98, X9:$X$98)-K9*$AZ$3)/Z9, 0)</f>
        <v>17803.798555178895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1000000</v>
      </c>
      <c r="S10">
        <f t="shared" si="1"/>
        <v>18167.107553854996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16374.191900138707</v>
      </c>
      <c r="AC10">
        <f t="shared" si="2"/>
        <v>16466.052719094369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-4138.9070978232539</v>
      </c>
      <c r="AI10">
        <f t="shared" si="7"/>
        <v>-4161.5662534844978</v>
      </c>
      <c r="AJ10">
        <f t="shared" si="8"/>
        <v>-91.860818955661671</v>
      </c>
      <c r="AK10">
        <f t="shared" si="30"/>
        <v>67.134186790568705</v>
      </c>
      <c r="AL10">
        <f t="shared" si="9"/>
        <v>-4186.292885649591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-2436.2286341450895</v>
      </c>
      <c r="AR10">
        <f t="shared" si="14"/>
        <v>-2449.5661849870753</v>
      </c>
      <c r="AS10">
        <f t="shared" si="15"/>
        <v>-54.070785404557483</v>
      </c>
      <c r="AT10">
        <f t="shared" si="16"/>
        <v>39.516283966664872</v>
      </c>
      <c r="AU10">
        <f t="shared" si="17"/>
        <v>-2464.120686424968</v>
      </c>
      <c r="AW10">
        <v>7</v>
      </c>
      <c r="AX10">
        <f>IF(Z10&gt;0, (R10*SUMPRODUCT(K10:$K$98, X10:$X$98)-K10*$AZ$3)/Z10, 0)</f>
        <v>18167.107553854996</v>
      </c>
    </row>
    <row r="11" spans="1:52" x14ac:dyDescent="0.25">
      <c r="A11" t="s">
        <v>33</v>
      </c>
      <c r="C11" s="26">
        <f>AU71</f>
        <v>45064.273396251534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1000000</v>
      </c>
      <c r="S11">
        <f t="shared" si="1"/>
        <v>18360.78254841653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16466.052719094369</v>
      </c>
      <c r="AC11">
        <f t="shared" si="2"/>
        <v>16396.711483572988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-4273.5530123596473</v>
      </c>
      <c r="AI11">
        <f t="shared" si="7"/>
        <v>-4295.8787376389701</v>
      </c>
      <c r="AJ11">
        <f t="shared" si="8"/>
        <v>69.34123552138044</v>
      </c>
      <c r="AK11">
        <f t="shared" si="30"/>
        <v>39.518526525826481</v>
      </c>
      <c r="AL11">
        <f t="shared" si="9"/>
        <v>-4187.0189755917627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-2390.2351091598703</v>
      </c>
      <c r="AR11">
        <f t="shared" si="14"/>
        <v>-2402.722080128935</v>
      </c>
      <c r="AS11">
        <f t="shared" si="15"/>
        <v>38.783151905775114</v>
      </c>
      <c r="AT11">
        <f t="shared" si="16"/>
        <v>22.103053195107243</v>
      </c>
      <c r="AU11">
        <f t="shared" si="17"/>
        <v>-2341.8358750280527</v>
      </c>
      <c r="AW11">
        <v>8</v>
      </c>
      <c r="AX11">
        <f>IF(Z11&gt;0, (R11*SUMPRODUCT(K11:$K$98, X11:$X$98)-K11*$AZ$3)/Z11, 0)</f>
        <v>18360.78254841653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1000000</v>
      </c>
      <c r="S12">
        <f t="shared" si="1"/>
        <v>18474.339891999327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16396.711483572988</v>
      </c>
      <c r="AC12">
        <f t="shared" si="2"/>
        <v>16251.435452565043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-4422.6109770913281</v>
      </c>
      <c r="AI12">
        <f t="shared" si="7"/>
        <v>-4444.6028798434299</v>
      </c>
      <c r="AJ12">
        <f t="shared" si="8"/>
        <v>145.27603100794477</v>
      </c>
      <c r="AK12">
        <f t="shared" si="30"/>
        <v>37.712436412217869</v>
      </c>
      <c r="AL12">
        <f t="shared" si="9"/>
        <v>-4261.6144124232669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-2350.6647497876484</v>
      </c>
      <c r="AR12">
        <f t="shared" si="14"/>
        <v>-2362.3536798897762</v>
      </c>
      <c r="AS12">
        <f t="shared" si="15"/>
        <v>77.21575486705558</v>
      </c>
      <c r="AT12">
        <f t="shared" si="16"/>
        <v>20.044560862803216</v>
      </c>
      <c r="AU12">
        <f t="shared" si="17"/>
        <v>-2265.0933641599172</v>
      </c>
      <c r="AW12">
        <v>9</v>
      </c>
      <c r="AX12">
        <f>IF(Z12&gt;0, (R12*SUMPRODUCT(K12:$K$98, X12:$X$98)-K12*$AZ$3)/Z12, 0)</f>
        <v>18474.339891999327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1000000</v>
      </c>
      <c r="S13">
        <f t="shared" si="1"/>
        <v>18495.319907160963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16251.435452565043</v>
      </c>
      <c r="AC13">
        <f t="shared" si="2"/>
        <v>16022.521352798496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-4577.9585112090554</v>
      </c>
      <c r="AI13">
        <f t="shared" si="7"/>
        <v>-4599.6160459708562</v>
      </c>
      <c r="AJ13">
        <f t="shared" si="8"/>
        <v>228.91409976654722</v>
      </c>
      <c r="AK13">
        <f t="shared" si="30"/>
        <v>32.502870905130088</v>
      </c>
      <c r="AL13">
        <f t="shared" si="9"/>
        <v>-4338.1990752991787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-2312.9597106698775</v>
      </c>
      <c r="AR13">
        <f t="shared" si="14"/>
        <v>-2323.9019254614327</v>
      </c>
      <c r="AS13">
        <f t="shared" si="15"/>
        <v>115.65615736094861</v>
      </c>
      <c r="AT13">
        <f t="shared" si="16"/>
        <v>16.42169335973631</v>
      </c>
      <c r="AU13">
        <f t="shared" si="17"/>
        <v>-2191.8240747407476</v>
      </c>
      <c r="AW13">
        <v>10</v>
      </c>
      <c r="AX13">
        <f>IF(Z13&gt;0, (R13*SUMPRODUCT(K13:$K$98, X13:$X$98)-K13*$AZ$3)/Z13, 0)</f>
        <v>18495.319907160963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1000000</v>
      </c>
      <c r="S14">
        <f t="shared" si="1"/>
        <v>18430.415275717678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16022.521352798496</v>
      </c>
      <c r="AC14">
        <f t="shared" si="2"/>
        <v>15719.059712672379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-4751.4786045428946</v>
      </c>
      <c r="AI14">
        <f t="shared" si="7"/>
        <v>-4772.8007769919641</v>
      </c>
      <c r="AJ14">
        <f t="shared" si="8"/>
        <v>303.46164012611735</v>
      </c>
      <c r="AK14">
        <f t="shared" si="30"/>
        <v>28.840538435037292</v>
      </c>
      <c r="AL14">
        <f t="shared" si="9"/>
        <v>-4440.4985984308096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-2282.4003590009165</v>
      </c>
      <c r="AR14">
        <f t="shared" si="14"/>
        <v>-2292.6425884420646</v>
      </c>
      <c r="AS14">
        <f t="shared" si="15"/>
        <v>145.76956227996931</v>
      </c>
      <c r="AT14">
        <f t="shared" si="16"/>
        <v>13.853720232470973</v>
      </c>
      <c r="AU14">
        <f t="shared" si="17"/>
        <v>-2133.0193059296244</v>
      </c>
      <c r="AW14">
        <v>11</v>
      </c>
      <c r="AX14">
        <f>IF(Z14&gt;0, (R14*SUMPRODUCT(K14:$K$98, X14:$X$98)-K14*$AZ$3)/Z14, 0)</f>
        <v>18430.415275717678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1000000</v>
      </c>
      <c r="S15">
        <f t="shared" si="1"/>
        <v>18379.299761020691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15719.059712672379</v>
      </c>
      <c r="AC15">
        <f t="shared" si="2"/>
        <v>15427.668639647971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-4953.4357587854438</v>
      </c>
      <c r="AI15">
        <f t="shared" si="7"/>
        <v>-4974.4208736160526</v>
      </c>
      <c r="AJ15">
        <f t="shared" si="8"/>
        <v>291.39107302440789</v>
      </c>
      <c r="AK15">
        <f t="shared" si="30"/>
        <v>64.44814482195676</v>
      </c>
      <c r="AL15">
        <f t="shared" si="9"/>
        <v>-4618.581655769688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-2257.2921465080913</v>
      </c>
      <c r="AR15">
        <f t="shared" si="14"/>
        <v>-2266.8551119339959</v>
      </c>
      <c r="AS15">
        <f t="shared" si="15"/>
        <v>132.78758678437765</v>
      </c>
      <c r="AT15">
        <f t="shared" si="16"/>
        <v>29.369168845199603</v>
      </c>
      <c r="AU15">
        <f t="shared" si="17"/>
        <v>-2104.6983563044187</v>
      </c>
      <c r="AW15">
        <v>12</v>
      </c>
      <c r="AX15">
        <f>IF(Z15&gt;0, (R15*SUMPRODUCT(K15:$K$98, X15:$X$98)-K15*$AZ$3)/Z15, 0)</f>
        <v>18379.299761020691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1000000</v>
      </c>
      <c r="S16">
        <f t="shared" si="1"/>
        <v>18354.887245749222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15427.668639647971</v>
      </c>
      <c r="AC16">
        <f t="shared" si="2"/>
        <v>15158.283460554798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-5166.0047675929582</v>
      </c>
      <c r="AI16">
        <f t="shared" si="7"/>
        <v>-5186.6508811560707</v>
      </c>
      <c r="AJ16">
        <f t="shared" si="8"/>
        <v>269.38517909317306</v>
      </c>
      <c r="AK16">
        <f t="shared" si="30"/>
        <v>109.5364473415006</v>
      </c>
      <c r="AL16">
        <f t="shared" si="9"/>
        <v>-4807.7292547213974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-2226.9987097641579</v>
      </c>
      <c r="AR16">
        <f t="shared" si="14"/>
        <v>-2235.8989857676042</v>
      </c>
      <c r="AS16">
        <f t="shared" si="15"/>
        <v>116.12851192733399</v>
      </c>
      <c r="AT16">
        <f t="shared" si="16"/>
        <v>47.219764184486309</v>
      </c>
      <c r="AU16">
        <f t="shared" si="17"/>
        <v>-2072.550709655784</v>
      </c>
      <c r="AW16">
        <v>13</v>
      </c>
      <c r="AX16">
        <f>IF(Z16&gt;0, (R16*SUMPRODUCT(K16:$K$98, X16:$X$98)-K16*$AZ$3)/Z16, 0)</f>
        <v>18354.887245749222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1000000</v>
      </c>
      <c r="S17">
        <f t="shared" si="1"/>
        <v>18492.037776659326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15158.283460554798</v>
      </c>
      <c r="AC17">
        <f t="shared" si="2"/>
        <v>15019.237375457256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-5385.8649315322837</v>
      </c>
      <c r="AI17">
        <f t="shared" si="7"/>
        <v>-5406.1699373364772</v>
      </c>
      <c r="AJ17">
        <f t="shared" si="8"/>
        <v>139.04608509754144</v>
      </c>
      <c r="AK17">
        <f t="shared" si="30"/>
        <v>209.18431175565621</v>
      </c>
      <c r="AL17">
        <f t="shared" si="9"/>
        <v>-5057.9395404832794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-2182.5320735662831</v>
      </c>
      <c r="AR17">
        <f t="shared" si="14"/>
        <v>-2190.7603390324566</v>
      </c>
      <c r="AS17">
        <f t="shared" si="15"/>
        <v>56.3461104738237</v>
      </c>
      <c r="AT17">
        <f t="shared" si="16"/>
        <v>84.768458826485798</v>
      </c>
      <c r="AU17">
        <f t="shared" si="17"/>
        <v>-2049.6457697321471</v>
      </c>
      <c r="AW17">
        <v>14</v>
      </c>
      <c r="AX17">
        <f>IF(Z17&gt;0, (R17*SUMPRODUCT(K17:$K$98, X17:$X$98)-K17*$AZ$3)/Z17, 0)</f>
        <v>18492.037776659326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1000000</v>
      </c>
      <c r="S18">
        <f t="shared" si="1"/>
        <v>18815.775162229453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15019.237375457256</v>
      </c>
      <c r="AC18">
        <f t="shared" si="2"/>
        <v>15023.360359721035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-5633.2957314796658</v>
      </c>
      <c r="AI18">
        <f t="shared" si="7"/>
        <v>-5653.2568548325307</v>
      </c>
      <c r="AJ18">
        <f t="shared" si="8"/>
        <v>-4.1229842637785623</v>
      </c>
      <c r="AK18">
        <f t="shared" si="30"/>
        <v>324.41552730987678</v>
      </c>
      <c r="AL18">
        <f t="shared" si="9"/>
        <v>-5332.9643117864325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-2130.2718223403199</v>
      </c>
      <c r="AR18">
        <f t="shared" si="14"/>
        <v>-2137.820266563343</v>
      </c>
      <c r="AS18">
        <f t="shared" si="15"/>
        <v>-1.5591365374267365</v>
      </c>
      <c r="AT18">
        <f t="shared" si="16"/>
        <v>122.68009518761437</v>
      </c>
      <c r="AU18">
        <f t="shared" si="17"/>
        <v>-2016.6993079131555</v>
      </c>
      <c r="AW18">
        <v>15</v>
      </c>
      <c r="AX18">
        <f>IF(Z18&gt;0, (R18*SUMPRODUCT(K18:$K$98, X18:$X$98)-K18*$AZ$3)/Z18, 0)</f>
        <v>18815.775162229453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1000000</v>
      </c>
      <c r="S19">
        <f t="shared" si="1"/>
        <v>19058.368342905069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15023.360359721035</v>
      </c>
      <c r="AC19">
        <f t="shared" si="2"/>
        <v>14952.244529553247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-5910.3984005056191</v>
      </c>
      <c r="AI19">
        <f t="shared" si="7"/>
        <v>-5930.0121526649418</v>
      </c>
      <c r="AJ19">
        <f t="shared" si="8"/>
        <v>71.115830167787863</v>
      </c>
      <c r="AK19">
        <f t="shared" si="30"/>
        <v>335.02093602177911</v>
      </c>
      <c r="AL19">
        <f t="shared" si="9"/>
        <v>-5523.8753864753744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-2084.3609208888893</v>
      </c>
      <c r="AR19">
        <f t="shared" si="14"/>
        <v>-2091.2779061312708</v>
      </c>
      <c r="AS19">
        <f t="shared" si="15"/>
        <v>25.079706512783872</v>
      </c>
      <c r="AT19">
        <f t="shared" si="16"/>
        <v>118.14847314923391</v>
      </c>
      <c r="AU19">
        <f t="shared" si="17"/>
        <v>-1948.0497264692528</v>
      </c>
      <c r="AW19">
        <v>16</v>
      </c>
      <c r="AX19">
        <f>IF(Z19&gt;0, (R19*SUMPRODUCT(K19:$K$98, X19:$X$98)-K19*$AZ$3)/Z19, 0)</f>
        <v>19058.368342905069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1000000</v>
      </c>
      <c r="S20">
        <f t="shared" si="1"/>
        <v>18604.993327657816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14952.244529553247</v>
      </c>
      <c r="AC20">
        <f t="shared" si="2"/>
        <v>14334.736542424371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-6226.6664919080704</v>
      </c>
      <c r="AI20">
        <f t="shared" si="7"/>
        <v>-6245.9284398835025</v>
      </c>
      <c r="AJ20">
        <f t="shared" si="8"/>
        <v>617.50798712887627</v>
      </c>
      <c r="AK20">
        <f t="shared" si="30"/>
        <v>64.294651477078958</v>
      </c>
      <c r="AL20">
        <f t="shared" si="9"/>
        <v>-5564.125801277547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-2082.799977637028</v>
      </c>
      <c r="AR20">
        <f t="shared" si="14"/>
        <v>-2089.2430374772507</v>
      </c>
      <c r="AS20">
        <f t="shared" si="15"/>
        <v>206.55444184366283</v>
      </c>
      <c r="AT20">
        <f t="shared" si="16"/>
        <v>21.506354777900576</v>
      </c>
      <c r="AU20">
        <f t="shared" si="17"/>
        <v>-1861.1822408556873</v>
      </c>
      <c r="AW20">
        <v>17</v>
      </c>
      <c r="AX20">
        <f>IF(Z20&gt;0, (R20*SUMPRODUCT(K20:$K$98, X20:$X$98)-K20*$AZ$3)/Z20, 0)</f>
        <v>18604.993327657816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1000000</v>
      </c>
      <c r="S21">
        <f t="shared" si="1"/>
        <v>17955.243918125932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14334.736542424371</v>
      </c>
      <c r="AC21">
        <f t="shared" si="2"/>
        <v>13577.455293452971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-6589.8568060251791</v>
      </c>
      <c r="AI21">
        <f t="shared" si="7"/>
        <v>-6608.7613881007064</v>
      </c>
      <c r="AJ21">
        <f t="shared" si="8"/>
        <v>757.28124897139969</v>
      </c>
      <c r="AK21">
        <f t="shared" si="30"/>
        <v>22.935578467878994</v>
      </c>
      <c r="AL21">
        <f t="shared" si="9"/>
        <v>-5828.5445606614276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-2096.1258779481509</v>
      </c>
      <c r="AR21">
        <f t="shared" si="14"/>
        <v>-2102.1391169101989</v>
      </c>
      <c r="AS21">
        <f t="shared" si="15"/>
        <v>240.8788035276441</v>
      </c>
      <c r="AT21">
        <f t="shared" si="16"/>
        <v>7.2954331129434058</v>
      </c>
      <c r="AU21">
        <f t="shared" si="17"/>
        <v>-1853.9648802696113</v>
      </c>
      <c r="AW21">
        <v>18</v>
      </c>
      <c r="AX21">
        <f>IF(Z21&gt;0, (R21*SUMPRODUCT(K21:$K$98, X21:$X$98)-K21*$AZ$3)/Z21, 0)</f>
        <v>17955.243918125932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1000000</v>
      </c>
      <c r="S22">
        <f t="shared" si="1"/>
        <v>17777.767944922787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13577.455293452971</v>
      </c>
      <c r="AC22">
        <f t="shared" si="2"/>
        <v>13184.291758444104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-7004.6285915508706</v>
      </c>
      <c r="AI22">
        <f t="shared" si="7"/>
        <v>-7023.1690120908543</v>
      </c>
      <c r="AJ22">
        <f t="shared" si="8"/>
        <v>393.16353500886726</v>
      </c>
      <c r="AK22">
        <f t="shared" si="30"/>
        <v>285.12656116251242</v>
      </c>
      <c r="AL22">
        <f t="shared" si="9"/>
        <v>-6344.8789159194748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-2080.3529526031421</v>
      </c>
      <c r="AR22">
        <f t="shared" si="14"/>
        <v>-2085.8593999627328</v>
      </c>
      <c r="AS22">
        <f t="shared" si="15"/>
        <v>116.76834970210651</v>
      </c>
      <c r="AT22">
        <f t="shared" si="16"/>
        <v>84.681703765921256</v>
      </c>
      <c r="AU22">
        <f t="shared" si="17"/>
        <v>-1884.4093464947052</v>
      </c>
      <c r="AW22">
        <v>19</v>
      </c>
      <c r="AX22">
        <f>IF(Z22&gt;0, (R22*SUMPRODUCT(K22:$K$98, X22:$X$98)-K22*$AZ$3)/Z22, 0)</f>
        <v>17777.767944922787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1000000</v>
      </c>
      <c r="S23">
        <f t="shared" si="1"/>
        <v>18816.229020672836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13184.291758444104</v>
      </c>
      <c r="AC23">
        <f t="shared" si="2"/>
        <v>13673.801496393196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-7498.109458611817</v>
      </c>
      <c r="AI23">
        <f t="shared" si="7"/>
        <v>-7516.2770222099352</v>
      </c>
      <c r="AJ23">
        <f t="shared" si="8"/>
        <v>-489.5097379490926</v>
      </c>
      <c r="AK23">
        <f t="shared" si="30"/>
        <v>922.9004230910873</v>
      </c>
      <c r="AL23">
        <f t="shared" si="9"/>
        <v>-7082.886337067941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-1988.3171773095426</v>
      </c>
      <c r="AR23">
        <f t="shared" si="14"/>
        <v>-1993.1347755283196</v>
      </c>
      <c r="AS23">
        <f t="shared" si="15"/>
        <v>-129.80613657308069</v>
      </c>
      <c r="AT23">
        <f t="shared" si="16"/>
        <v>244.73085839933637</v>
      </c>
      <c r="AU23">
        <f t="shared" si="17"/>
        <v>-1878.210053702064</v>
      </c>
      <c r="AW23">
        <v>20</v>
      </c>
      <c r="AX23">
        <f>IF(Z23&gt;0, (R23*SUMPRODUCT(K23:$K$98, X23:$X$98)-K23*$AZ$3)/Z23, 0)</f>
        <v>18816.229020672836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1000000</v>
      </c>
      <c r="S24">
        <f t="shared" si="1"/>
        <v>19651.969724558239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13673.801496393196</v>
      </c>
      <c r="AC24">
        <f t="shared" si="2"/>
        <v>13980.004578505301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-8056.2127747088043</v>
      </c>
      <c r="AI24">
        <f t="shared" si="7"/>
        <v>-8073.9972573515734</v>
      </c>
      <c r="AJ24">
        <f t="shared" si="8"/>
        <v>-306.20308211210431</v>
      </c>
      <c r="AK24">
        <f t="shared" si="30"/>
        <v>957.16610474752383</v>
      </c>
      <c r="AL24">
        <f t="shared" si="9"/>
        <v>-7423.0342347161541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-1907.4220275638654</v>
      </c>
      <c r="AR24">
        <f t="shared" si="14"/>
        <v>-1911.6327547244164</v>
      </c>
      <c r="AS24">
        <f t="shared" si="15"/>
        <v>-72.497899454956467</v>
      </c>
      <c r="AT24">
        <f t="shared" si="16"/>
        <v>226.62257853522502</v>
      </c>
      <c r="AU24">
        <f t="shared" si="17"/>
        <v>-1757.508075644148</v>
      </c>
      <c r="AW24">
        <v>21</v>
      </c>
      <c r="AX24">
        <f>IF(Z24&gt;0, (R24*SUMPRODUCT(K24:$K$98, X24:$X$98)-K24*$AZ$3)/Z24, 0)</f>
        <v>19651.969724558239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1000000</v>
      </c>
      <c r="S25">
        <f t="shared" si="1"/>
        <v>20301.383540962368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13980.004578505301</v>
      </c>
      <c r="AC25">
        <f t="shared" si="2"/>
        <v>14121.261353996439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-8684.2816748082714</v>
      </c>
      <c r="AI25">
        <f t="shared" si="7"/>
        <v>-8701.6712055827429</v>
      </c>
      <c r="AJ25">
        <f t="shared" si="8"/>
        <v>-141.25677549113789</v>
      </c>
      <c r="AK25">
        <f t="shared" si="30"/>
        <v>978.60032049537119</v>
      </c>
      <c r="AL25">
        <f t="shared" si="9"/>
        <v>-7864.3276605785095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-1835.8269644237005</v>
      </c>
      <c r="AR25">
        <f t="shared" si="14"/>
        <v>-1839.5030507932913</v>
      </c>
      <c r="AS25">
        <f t="shared" si="15"/>
        <v>-29.861191410503285</v>
      </c>
      <c r="AT25">
        <f t="shared" si="16"/>
        <v>206.87270669381425</v>
      </c>
      <c r="AU25">
        <f t="shared" si="17"/>
        <v>-1662.4915355099802</v>
      </c>
      <c r="AW25">
        <v>22</v>
      </c>
      <c r="AX25">
        <f>IF(Z25&gt;0, (R25*SUMPRODUCT(K25:$K$98, X25:$X$98)-K25*$AZ$3)/Z25, 0)</f>
        <v>20301.383540962368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1000000</v>
      </c>
      <c r="S26">
        <f t="shared" si="1"/>
        <v>20780.213232996517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14121.261353996439</v>
      </c>
      <c r="AC26">
        <f t="shared" si="2"/>
        <v>14114.611892300454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-9392.1627808086087</v>
      </c>
      <c r="AI26">
        <f t="shared" si="7"/>
        <v>-9409.1436122058149</v>
      </c>
      <c r="AJ26">
        <f t="shared" si="8"/>
        <v>6.6494616959844279</v>
      </c>
      <c r="AK26">
        <f t="shared" si="30"/>
        <v>988.48829477975085</v>
      </c>
      <c r="AL26">
        <f t="shared" si="9"/>
        <v>-8414.0058557300799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-1772.7415803924073</v>
      </c>
      <c r="AR26">
        <f t="shared" si="14"/>
        <v>-1775.9466596260179</v>
      </c>
      <c r="AS26">
        <f t="shared" si="15"/>
        <v>1.2550652614097213</v>
      </c>
      <c r="AT26">
        <f t="shared" si="16"/>
        <v>186.57409829691917</v>
      </c>
      <c r="AU26">
        <f t="shared" si="17"/>
        <v>-1588.117496067689</v>
      </c>
      <c r="AW26">
        <v>23</v>
      </c>
      <c r="AX26">
        <f>IF(Z26&gt;0, (R26*SUMPRODUCT(K26:$K$98, X26:$X$98)-K26*$AZ$3)/Z26, 0)</f>
        <v>20780.213232996517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1000000</v>
      </c>
      <c r="S27">
        <f t="shared" si="1"/>
        <v>21101.261637432017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14114.611892300454</v>
      </c>
      <c r="AC27">
        <f t="shared" si="2"/>
        <v>13975.064510772068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-10155.191277154852</v>
      </c>
      <c r="AI27">
        <f t="shared" si="7"/>
        <v>-10171.748420456157</v>
      </c>
      <c r="AJ27">
        <f t="shared" si="8"/>
        <v>139.54738152838581</v>
      </c>
      <c r="AK27">
        <f t="shared" si="30"/>
        <v>988.02283246103184</v>
      </c>
      <c r="AL27">
        <f t="shared" si="9"/>
        <v>-9044.1782064667386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-1711.3936083493375</v>
      </c>
      <c r="AR27">
        <f t="shared" si="14"/>
        <v>-1714.1838846174094</v>
      </c>
      <c r="AS27">
        <f t="shared" si="15"/>
        <v>23.517085034805515</v>
      </c>
      <c r="AT27">
        <f t="shared" si="16"/>
        <v>166.50557475769685</v>
      </c>
      <c r="AU27">
        <f t="shared" si="17"/>
        <v>-1524.1612248249069</v>
      </c>
      <c r="AW27">
        <v>24</v>
      </c>
      <c r="AX27">
        <f>IF(Z27&gt;0, (R27*SUMPRODUCT(K27:$K$98, X27:$X$98)-K27*$AZ$3)/Z27, 0)</f>
        <v>21101.261637432017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1000000</v>
      </c>
      <c r="S28">
        <f t="shared" si="1"/>
        <v>21284.341216112094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13975.064510772068</v>
      </c>
      <c r="AC28">
        <f t="shared" si="2"/>
        <v>13721.880008551323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-10969.206779974686</v>
      </c>
      <c r="AI28">
        <f t="shared" si="7"/>
        <v>-10985.324121673479</v>
      </c>
      <c r="AJ28">
        <f t="shared" si="8"/>
        <v>253.18450222074534</v>
      </c>
      <c r="AK28">
        <f t="shared" si="30"/>
        <v>978.25451575404486</v>
      </c>
      <c r="AL28">
        <f t="shared" si="9"/>
        <v>-9753.8851036986889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-1650.5131868351709</v>
      </c>
      <c r="AR28">
        <f t="shared" si="14"/>
        <v>-1652.938328921028</v>
      </c>
      <c r="AS28">
        <f t="shared" si="15"/>
        <v>38.096132929185529</v>
      </c>
      <c r="AT28">
        <f t="shared" si="16"/>
        <v>147.19587393326827</v>
      </c>
      <c r="AU28">
        <f t="shared" si="17"/>
        <v>-1467.6463220585742</v>
      </c>
      <c r="AW28">
        <v>25</v>
      </c>
      <c r="AX28">
        <f>IF(Z28&gt;0, (R28*SUMPRODUCT(K28:$K$98, X28:$X$98)-K28*$AZ$3)/Z28, 0)</f>
        <v>21284.341216112094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1000000</v>
      </c>
      <c r="S29">
        <f t="shared" si="1"/>
        <v>21348.326227845682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13721.880008551323</v>
      </c>
      <c r="AC29">
        <f t="shared" si="2"/>
        <v>13373.339237902395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-11811.707974739717</v>
      </c>
      <c r="AI29">
        <f t="shared" si="7"/>
        <v>-11827.368850322153</v>
      </c>
      <c r="AJ29">
        <f t="shared" si="8"/>
        <v>348.54077064892772</v>
      </c>
      <c r="AK29">
        <f t="shared" si="30"/>
        <v>960.53160059859272</v>
      </c>
      <c r="AL29">
        <f t="shared" si="9"/>
        <v>-10518.296479074632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-1586.8594175235603</v>
      </c>
      <c r="AR29">
        <f t="shared" si="14"/>
        <v>-1588.963398417585</v>
      </c>
      <c r="AS29">
        <f t="shared" si="15"/>
        <v>46.825167492964376</v>
      </c>
      <c r="AT29">
        <f t="shared" si="16"/>
        <v>129.04387913234402</v>
      </c>
      <c r="AU29">
        <f t="shared" si="17"/>
        <v>-1413.0943517922767</v>
      </c>
      <c r="AW29">
        <v>26</v>
      </c>
      <c r="AX29">
        <f>IF(Z29&gt;0, (R29*SUMPRODUCT(K29:$K$98, X29:$X$98)-K29*$AZ$3)/Z29, 0)</f>
        <v>21348.326227845682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1000000</v>
      </c>
      <c r="S30">
        <f t="shared" si="1"/>
        <v>21315.781964066067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13373.339237902395</v>
      </c>
      <c r="AC30">
        <f t="shared" si="2"/>
        <v>12948.955191973699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-12688.610534346446</v>
      </c>
      <c r="AI30">
        <f t="shared" si="7"/>
        <v>-12703.797585909701</v>
      </c>
      <c r="AJ30">
        <f t="shared" si="8"/>
        <v>424.38404592869665</v>
      </c>
      <c r="AK30">
        <f t="shared" si="30"/>
        <v>936.1337466531678</v>
      </c>
      <c r="AL30">
        <f t="shared" si="9"/>
        <v>-11343.279793327836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-1522.0250386898736</v>
      </c>
      <c r="AR30">
        <f t="shared" si="14"/>
        <v>-1523.846756889875</v>
      </c>
      <c r="AS30">
        <f t="shared" si="15"/>
        <v>50.905742766361868</v>
      </c>
      <c r="AT30">
        <f t="shared" si="16"/>
        <v>112.29117625699688</v>
      </c>
      <c r="AU30">
        <f t="shared" si="17"/>
        <v>-1360.6498378665162</v>
      </c>
      <c r="AW30">
        <v>27</v>
      </c>
      <c r="AX30">
        <f>IF(Z30&gt;0, (R30*SUMPRODUCT(K30:$K$98, X30:$X$98)-K30*$AZ$3)/Z30, 0)</f>
        <v>21315.781964066067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1000000</v>
      </c>
      <c r="S31">
        <f t="shared" si="1"/>
        <v>21206.616745283933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12948.955191973699</v>
      </c>
      <c r="AC31">
        <f t="shared" si="2"/>
        <v>12464.854592207814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-13625.855466582509</v>
      </c>
      <c r="AI31">
        <f t="shared" si="7"/>
        <v>-13640.550001243466</v>
      </c>
      <c r="AJ31">
        <f t="shared" si="8"/>
        <v>484.10059976588491</v>
      </c>
      <c r="AK31">
        <f t="shared" si="30"/>
        <v>906.42686343815899</v>
      </c>
      <c r="AL31">
        <f t="shared" si="9"/>
        <v>-12250.022538039422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-1459.3299142432227</v>
      </c>
      <c r="AR31">
        <f t="shared" si="14"/>
        <v>-1460.9036997614394</v>
      </c>
      <c r="AS31">
        <f t="shared" si="15"/>
        <v>51.847202436136577</v>
      </c>
      <c r="AT31">
        <f t="shared" si="16"/>
        <v>97.078369877992429</v>
      </c>
      <c r="AU31">
        <f t="shared" si="17"/>
        <v>-1311.9781274473103</v>
      </c>
      <c r="AW31">
        <v>28</v>
      </c>
      <c r="AX31">
        <f>IF(Z31&gt;0, (R31*SUMPRODUCT(K31:$K$98, X31:$X$98)-K31*$AZ$3)/Z31, 0)</f>
        <v>21206.616745283933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1000000</v>
      </c>
      <c r="S32">
        <f t="shared" si="1"/>
        <v>21034.032340710106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12464.854592207814</v>
      </c>
      <c r="AC32">
        <f t="shared" si="2"/>
        <v>11932.242927003863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-14620.859790854785</v>
      </c>
      <c r="AI32">
        <f t="shared" si="7"/>
        <v>-14635.041858674362</v>
      </c>
      <c r="AJ32">
        <f t="shared" si="8"/>
        <v>532.61166520395091</v>
      </c>
      <c r="AK32">
        <f t="shared" si="30"/>
        <v>872.539821454547</v>
      </c>
      <c r="AL32">
        <f t="shared" si="9"/>
        <v>-13229.890372015863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-1398.1204779791217</v>
      </c>
      <c r="AR32">
        <f t="shared" si="14"/>
        <v>-1399.4766389520241</v>
      </c>
      <c r="AS32">
        <f t="shared" si="15"/>
        <v>50.931018187998689</v>
      </c>
      <c r="AT32">
        <f t="shared" si="16"/>
        <v>83.4366658102347</v>
      </c>
      <c r="AU32">
        <f t="shared" si="17"/>
        <v>-1265.1089549537908</v>
      </c>
      <c r="AW32">
        <v>29</v>
      </c>
      <c r="AX32">
        <f>IF(Z32&gt;0, (R32*SUMPRODUCT(K32:$K$98, X32:$X$98)-K32*$AZ$3)/Z32, 0)</f>
        <v>21034.032340710106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1000000</v>
      </c>
      <c r="S33">
        <f t="shared" si="1"/>
        <v>20811.194896636658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11932.242927003863</v>
      </c>
      <c r="AC33">
        <f t="shared" si="2"/>
        <v>11361.549457095523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-15675.377159878472</v>
      </c>
      <c r="AI33">
        <f t="shared" si="7"/>
        <v>-15689.025522590855</v>
      </c>
      <c r="AJ33">
        <f t="shared" si="8"/>
        <v>570.69346990833947</v>
      </c>
      <c r="AK33">
        <f t="shared" si="30"/>
        <v>835.25700489027042</v>
      </c>
      <c r="AL33">
        <f t="shared" si="9"/>
        <v>-14283.075047792245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-1338.3560323579475</v>
      </c>
      <c r="AR33">
        <f t="shared" si="14"/>
        <v>-1339.5213228885436</v>
      </c>
      <c r="AS33">
        <f t="shared" si="15"/>
        <v>48.725529235370338</v>
      </c>
      <c r="AT33">
        <f t="shared" si="16"/>
        <v>71.31383440810248</v>
      </c>
      <c r="AU33">
        <f t="shared" si="17"/>
        <v>-1219.4819592450706</v>
      </c>
      <c r="AW33">
        <v>30</v>
      </c>
      <c r="AX33">
        <f>IF(Z33&gt;0, (R33*SUMPRODUCT(K33:$K$98, X33:$X$98)-K33*$AZ$3)/Z33, 0)</f>
        <v>20811.194896636658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1000000</v>
      </c>
      <c r="S34">
        <f t="shared" si="1"/>
        <v>20547.362543505686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11361.549457095523</v>
      </c>
      <c r="AC34">
        <f t="shared" si="2"/>
        <v>10761.96753908648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-16711.224544739198</v>
      </c>
      <c r="AI34">
        <f t="shared" si="7"/>
        <v>-16724.318643210838</v>
      </c>
      <c r="AJ34">
        <f t="shared" si="8"/>
        <v>599.58191800904387</v>
      </c>
      <c r="AK34">
        <f t="shared" si="30"/>
        <v>795.30846199668667</v>
      </c>
      <c r="AL34">
        <f t="shared" si="9"/>
        <v>-15329.428263205107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-1273.9251564859783</v>
      </c>
      <c r="AR34">
        <f t="shared" si="14"/>
        <v>-1274.9233419510749</v>
      </c>
      <c r="AS34">
        <f t="shared" si="15"/>
        <v>45.707152499862161</v>
      </c>
      <c r="AT34">
        <f t="shared" si="16"/>
        <v>60.62772085859514</v>
      </c>
      <c r="AU34">
        <f t="shared" si="17"/>
        <v>-1168.5884685926176</v>
      </c>
      <c r="AW34">
        <v>31</v>
      </c>
      <c r="AX34">
        <f>IF(Z34&gt;0, (R34*SUMPRODUCT(K34:$K$98, X34:$X$98)-K34*$AZ$3)/Z34, 0)</f>
        <v>20547.362543505686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1000000</v>
      </c>
      <c r="S35">
        <f t="shared" ref="S35:S69" si="32">AX35</f>
        <v>20260.312651291606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10761.96753908648</v>
      </c>
      <c r="AC35">
        <f t="shared" ref="AC35:AC69" si="33">S35*Z35</f>
        <v>10147.662127554886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-17662.255460943579</v>
      </c>
      <c r="AI35">
        <f t="shared" ref="AI35:AI66" si="38">SUM(AE35:AH35)</f>
        <v>-17674.777062043981</v>
      </c>
      <c r="AJ35">
        <f t="shared" ref="AJ35:AJ69" si="39">AB35-AC35</f>
        <v>614.30541153159356</v>
      </c>
      <c r="AK35">
        <f t="shared" si="30"/>
        <v>753.33772773605369</v>
      </c>
      <c r="AL35">
        <f t="shared" ref="AL35:AL66" si="40">SUM(AI35:AK35)</f>
        <v>-16307.133922776333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-1202.1641657965936</v>
      </c>
      <c r="AR35">
        <f t="shared" ref="AR35:AR69" si="45">AI35*$K35</f>
        <v>-1203.0164363446324</v>
      </c>
      <c r="AS35">
        <f t="shared" ref="AS35:AS69" si="46">AJ35*$K35</f>
        <v>41.812097794148784</v>
      </c>
      <c r="AT35">
        <f t="shared" ref="AT35:AT69" si="47">AK35*$K35</f>
        <v>51.27519659250428</v>
      </c>
      <c r="AU35">
        <f t="shared" ref="AU35:AU69" si="48">AL35*$K35</f>
        <v>-1109.9291419579795</v>
      </c>
      <c r="AW35">
        <v>32</v>
      </c>
      <c r="AX35">
        <f>IF(Z35&gt;0, (R35*SUMPRODUCT(K35:$K$98, X35:$X$98)-K35*$AZ$3)/Z35, 0)</f>
        <v>20260.312651291606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1000000</v>
      </c>
      <c r="S36">
        <f t="shared" si="32"/>
        <v>20157.019041528081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10147.662127554886</v>
      </c>
      <c r="AC36">
        <f t="shared" si="33"/>
        <v>9534.4441626104308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-22846.763609441685</v>
      </c>
      <c r="AI36">
        <f t="shared" si="38"/>
        <v>-22858.588825440846</v>
      </c>
      <c r="AJ36">
        <f t="shared" si="39"/>
        <v>613.21796494445516</v>
      </c>
      <c r="AK36">
        <f t="shared" si="30"/>
        <v>710.33634892884209</v>
      </c>
      <c r="AL36">
        <f t="shared" si="40"/>
        <v>-21535.034511567548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-1388.4309364249552</v>
      </c>
      <c r="AR36">
        <f t="shared" si="45"/>
        <v>-1389.1495719395432</v>
      </c>
      <c r="AS36">
        <f t="shared" si="46"/>
        <v>37.266144468207301</v>
      </c>
      <c r="AT36">
        <f t="shared" si="47"/>
        <v>43.168169416887373</v>
      </c>
      <c r="AU36">
        <f t="shared" si="48"/>
        <v>-1308.7152580544484</v>
      </c>
      <c r="AW36">
        <v>33</v>
      </c>
      <c r="AX36">
        <f>IF(Z36&gt;0, (R36*SUMPRODUCT(K36:$K$98, X36:$X$98)-K36*$AZ$3)/Z36, 0)</f>
        <v>20157.019041528081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1000000</v>
      </c>
      <c r="S37">
        <f t="shared" si="32"/>
        <v>19680.773241784089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9534.4441626104308</v>
      </c>
      <c r="AC37">
        <f t="shared" si="33"/>
        <v>8671.8580483748738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-27652.672569167757</v>
      </c>
      <c r="AI37">
        <f t="shared" si="38"/>
        <v>-27663.688216192695</v>
      </c>
      <c r="AJ37">
        <f t="shared" si="39"/>
        <v>862.58611423555703</v>
      </c>
      <c r="AK37">
        <f t="shared" si="30"/>
        <v>667.41109138273021</v>
      </c>
      <c r="AL37">
        <f t="shared" si="40"/>
        <v>-26133.691010574406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-1500.4401688615808</v>
      </c>
      <c r="AR37">
        <f t="shared" si="45"/>
        <v>-1501.0378803211468</v>
      </c>
      <c r="AS37">
        <f t="shared" si="46"/>
        <v>46.80411456302889</v>
      </c>
      <c r="AT37">
        <f t="shared" si="47"/>
        <v>36.213874378672195</v>
      </c>
      <c r="AU37">
        <f t="shared" si="48"/>
        <v>-1418.0198913794457</v>
      </c>
      <c r="AW37">
        <v>34</v>
      </c>
      <c r="AX37">
        <f>IF(Z37&gt;0, (R37*SUMPRODUCT(K37:$K$98, X37:$X$98)-K37*$AZ$3)/Z37, 0)</f>
        <v>19680.773241784089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1000000</v>
      </c>
      <c r="S38">
        <f t="shared" si="32"/>
        <v>18902.750392165362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8671.8580483748738</v>
      </c>
      <c r="AC38">
        <f t="shared" si="33"/>
        <v>7640.9221850395415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-31996.84896586564</v>
      </c>
      <c r="AI38">
        <f t="shared" si="38"/>
        <v>-32006.954535196182</v>
      </c>
      <c r="AJ38">
        <f t="shared" si="39"/>
        <v>1030.9358633353322</v>
      </c>
      <c r="AK38">
        <f t="shared" si="30"/>
        <v>607.03006338624118</v>
      </c>
      <c r="AL38">
        <f t="shared" si="40"/>
        <v>-30368.988608474607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-1550.1394170754559</v>
      </c>
      <c r="AR38">
        <f t="shared" si="45"/>
        <v>-1550.6289978266097</v>
      </c>
      <c r="AS38">
        <f t="shared" si="46"/>
        <v>49.945365555766656</v>
      </c>
      <c r="AT38">
        <f t="shared" si="47"/>
        <v>29.408559249339437</v>
      </c>
      <c r="AU38">
        <f t="shared" si="48"/>
        <v>-1471.2750730215034</v>
      </c>
      <c r="AW38">
        <v>35</v>
      </c>
      <c r="AX38">
        <f>IF(Z38&gt;0, (R38*SUMPRODUCT(K38:$K$98, X38:$X$98)-K38*$AZ$3)/Z38, 0)</f>
        <v>18902.750392165362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1000000</v>
      </c>
      <c r="S39">
        <f t="shared" si="32"/>
        <v>17860.072588714713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7640.9221850395415</v>
      </c>
      <c r="AC39">
        <f t="shared" si="33"/>
        <v>6509.9830407553818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-35681.296764814571</v>
      </c>
      <c r="AI39">
        <f t="shared" si="38"/>
        <v>-35690.409246032686</v>
      </c>
      <c r="AJ39">
        <f t="shared" si="39"/>
        <v>1130.9391442841597</v>
      </c>
      <c r="AK39">
        <f t="shared" si="30"/>
        <v>534.86455295276801</v>
      </c>
      <c r="AL39">
        <f t="shared" si="40"/>
        <v>-34024.605548795756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-1543.4272200441624</v>
      </c>
      <c r="AR39">
        <f t="shared" si="45"/>
        <v>-1543.8213887776274</v>
      </c>
      <c r="AS39">
        <f t="shared" si="46"/>
        <v>48.919810034003277</v>
      </c>
      <c r="AT39">
        <f t="shared" si="47"/>
        <v>23.136056839674797</v>
      </c>
      <c r="AU39">
        <f t="shared" si="48"/>
        <v>-1471.7655219039493</v>
      </c>
      <c r="AW39">
        <v>36</v>
      </c>
      <c r="AX39">
        <f>IF(Z39&gt;0, (R39*SUMPRODUCT(K39:$K$98, X39:$X$98)-K39*$AZ$3)/Z39, 0)</f>
        <v>17860.072588714713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1000000</v>
      </c>
      <c r="S40">
        <f t="shared" si="32"/>
        <v>16534.487452730682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6509.9830407553818</v>
      </c>
      <c r="AC40">
        <f t="shared" si="33"/>
        <v>5340.8417785605898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-37842.019309703152</v>
      </c>
      <c r="AI40">
        <f t="shared" si="38"/>
        <v>-37850.094615626345</v>
      </c>
      <c r="AJ40">
        <f t="shared" si="39"/>
        <v>1169.141262194792</v>
      </c>
      <c r="AK40">
        <f t="shared" ref="AK40:AK69" si="61">G40*SUM(AB40:AB40, AE40:AF40)</f>
        <v>455.69881285287676</v>
      </c>
      <c r="AL40">
        <f t="shared" si="40"/>
        <v>-36225.25454057868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-1461.5100496738633</v>
      </c>
      <c r="AR40">
        <f t="shared" si="45"/>
        <v>-1461.8219289280951</v>
      </c>
      <c r="AS40">
        <f t="shared" si="46"/>
        <v>45.153819361535483</v>
      </c>
      <c r="AT40">
        <f t="shared" si="47"/>
        <v>17.599705479727287</v>
      </c>
      <c r="AU40">
        <f t="shared" si="48"/>
        <v>-1399.0684040868325</v>
      </c>
      <c r="AW40">
        <v>37</v>
      </c>
      <c r="AX40">
        <f>IF(Z40&gt;0, (R40*SUMPRODUCT(K40:$K$98, X40:$X$98)-K40*$AZ$3)/Z40, 0)</f>
        <v>16534.487452730682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1000000</v>
      </c>
      <c r="S41">
        <f t="shared" si="32"/>
        <v>15004.143968295466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5340.8417785605898</v>
      </c>
      <c r="AC41">
        <f t="shared" si="33"/>
        <v>4213.51561982366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-38958.654804498881</v>
      </c>
      <c r="AI41">
        <f t="shared" si="38"/>
        <v>-38965.675390992728</v>
      </c>
      <c r="AJ41">
        <f t="shared" si="39"/>
        <v>1127.3261587369298</v>
      </c>
      <c r="AK41">
        <f t="shared" si="61"/>
        <v>373.85892449924131</v>
      </c>
      <c r="AL41">
        <f t="shared" si="40"/>
        <v>-37464.490307756561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-1343.4250224730233</v>
      </c>
      <c r="AR41">
        <f t="shared" si="45"/>
        <v>-1343.6671158311128</v>
      </c>
      <c r="AS41">
        <f t="shared" si="46"/>
        <v>38.873985196241875</v>
      </c>
      <c r="AT41">
        <f t="shared" si="47"/>
        <v>12.891909039660538</v>
      </c>
      <c r="AU41">
        <f t="shared" si="48"/>
        <v>-1291.9012215952105</v>
      </c>
      <c r="AW41">
        <v>38</v>
      </c>
      <c r="AX41">
        <f>IF(Z41&gt;0, (R41*SUMPRODUCT(K41:$K$98, X41:$X$98)-K41*$AZ$3)/Z41, 0)</f>
        <v>15004.143968295466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1000000</v>
      </c>
      <c r="S42">
        <f t="shared" si="32"/>
        <v>13245.878983729937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4213.51561982366</v>
      </c>
      <c r="AC42">
        <f t="shared" si="33"/>
        <v>3168.4690714014732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-38811.086624506024</v>
      </c>
      <c r="AI42">
        <f t="shared" si="38"/>
        <v>-38817.066727969323</v>
      </c>
      <c r="AJ42">
        <f t="shared" si="39"/>
        <v>1045.0465484221868</v>
      </c>
      <c r="AK42">
        <f t="shared" si="61"/>
        <v>294.94609338765622</v>
      </c>
      <c r="AL42">
        <f t="shared" si="40"/>
        <v>-37477.074086159482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-1194.9431936785593</v>
      </c>
      <c r="AR42">
        <f t="shared" si="45"/>
        <v>-1195.1273133348859</v>
      </c>
      <c r="AS42">
        <f t="shared" si="46"/>
        <v>32.175632498933084</v>
      </c>
      <c r="AT42">
        <f t="shared" si="47"/>
        <v>9.081008996360362</v>
      </c>
      <c r="AU42">
        <f t="shared" si="48"/>
        <v>-1153.8706718395924</v>
      </c>
      <c r="AW42">
        <v>39</v>
      </c>
      <c r="AX42">
        <f>IF(Z42&gt;0, (R42*SUMPRODUCT(K42:$K$98, X42:$X$98)-K42*$AZ$3)/Z42, 0)</f>
        <v>13245.878983729937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1000000</v>
      </c>
      <c r="S43">
        <f t="shared" si="32"/>
        <v>11233.117771296633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3168.4690714014732</v>
      </c>
      <c r="AC43">
        <f t="shared" si="33"/>
        <v>2239.9352295540189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-37407.508397664235</v>
      </c>
      <c r="AI43">
        <f t="shared" si="38"/>
        <v>-37412.493512382956</v>
      </c>
      <c r="AJ43">
        <f t="shared" si="39"/>
        <v>928.53384184745437</v>
      </c>
      <c r="AK43">
        <f t="shared" si="61"/>
        <v>221.79283499810316</v>
      </c>
      <c r="AL43">
        <f t="shared" si="40"/>
        <v>-36262.166835537399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-1028.3293162542534</v>
      </c>
      <c r="AR43">
        <f t="shared" si="45"/>
        <v>-1028.4663566461356</v>
      </c>
      <c r="AS43">
        <f t="shared" si="46"/>
        <v>25.525318622010897</v>
      </c>
      <c r="AT43">
        <f t="shared" si="47"/>
        <v>6.0970667155670064</v>
      </c>
      <c r="AU43">
        <f t="shared" si="48"/>
        <v>-996.8439713085578</v>
      </c>
      <c r="AW43">
        <v>40</v>
      </c>
      <c r="AX43">
        <f>IF(Z43&gt;0, (R43*SUMPRODUCT(K43:$K$98, X43:$X$98)-K43*$AZ$3)/Z43, 0)</f>
        <v>11233.117771296633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1000000</v>
      </c>
      <c r="S44">
        <f t="shared" si="32"/>
        <v>8928.7487833904142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2239.9352295540189</v>
      </c>
      <c r="AC44">
        <f t="shared" si="33"/>
        <v>1449.4714060061069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-35072.970020079367</v>
      </c>
      <c r="AI44">
        <f t="shared" si="38"/>
        <v>-35077.028459400404</v>
      </c>
      <c r="AJ44">
        <f t="shared" si="39"/>
        <v>790.46382354791194</v>
      </c>
      <c r="AK44">
        <f t="shared" si="61"/>
        <v>156.79546606878134</v>
      </c>
      <c r="AL44">
        <f t="shared" si="40"/>
        <v>-34129.769169783707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-860.85093667046726</v>
      </c>
      <c r="AR44">
        <f t="shared" si="45"/>
        <v>-860.95054931487505</v>
      </c>
      <c r="AS44">
        <f t="shared" si="46"/>
        <v>19.401593948723683</v>
      </c>
      <c r="AT44">
        <f t="shared" si="47"/>
        <v>3.8484771535948594</v>
      </c>
      <c r="AU44">
        <f t="shared" si="48"/>
        <v>-837.7004782125565</v>
      </c>
      <c r="AW44">
        <v>41</v>
      </c>
      <c r="AX44">
        <f>IF(Z44&gt;0, (R44*SUMPRODUCT(K44:$K$98, X44:$X$98)-K44*$AZ$3)/Z44, 0)</f>
        <v>8928.7487833904142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1000000</v>
      </c>
      <c r="S45">
        <f t="shared" si="32"/>
        <v>6213.906062195344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1449.4714060061069</v>
      </c>
      <c r="AC45">
        <f t="shared" si="33"/>
        <v>801.00037353773178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-31809.710060793863</v>
      </c>
      <c r="AI45">
        <f t="shared" si="38"/>
        <v>-31812.932672970168</v>
      </c>
      <c r="AJ45">
        <f t="shared" si="39"/>
        <v>648.47103246837514</v>
      </c>
      <c r="AK45">
        <f t="shared" si="61"/>
        <v>101.4629984204275</v>
      </c>
      <c r="AL45">
        <f t="shared" si="40"/>
        <v>-31062.998642081366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-697.10323845067319</v>
      </c>
      <c r="AR45">
        <f t="shared" si="45"/>
        <v>-697.1738613321794</v>
      </c>
      <c r="AS45">
        <f t="shared" si="46"/>
        <v>14.21110899505867</v>
      </c>
      <c r="AT45">
        <f t="shared" si="47"/>
        <v>2.2235406939144657</v>
      </c>
      <c r="AU45">
        <f t="shared" si="48"/>
        <v>-680.73921164320632</v>
      </c>
      <c r="AW45">
        <v>42</v>
      </c>
      <c r="AX45">
        <f>IF(Z45&gt;0, (R45*SUMPRODUCT(K45:$K$98, X45:$X$98)-K45*$AZ$3)/Z45, 0)</f>
        <v>6213.906062195344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1000000</v>
      </c>
      <c r="S46">
        <f t="shared" si="32"/>
        <v>2946.4713171079861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801.00037353773178</v>
      </c>
      <c r="AC46">
        <f t="shared" si="33"/>
        <v>293.52204955321349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-27997.282707665352</v>
      </c>
      <c r="AI46">
        <f t="shared" si="38"/>
        <v>-27999.773161652203</v>
      </c>
      <c r="AJ46">
        <f t="shared" si="39"/>
        <v>507.47832398451828</v>
      </c>
      <c r="AK46">
        <f t="shared" si="61"/>
        <v>56.070026147641229</v>
      </c>
      <c r="AL46">
        <f t="shared" si="40"/>
        <v>-27436.224811520045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-547.81667761960182</v>
      </c>
      <c r="AR46">
        <f t="shared" si="45"/>
        <v>-547.86540778542133</v>
      </c>
      <c r="AS46">
        <f t="shared" si="46"/>
        <v>9.9297168340214643</v>
      </c>
      <c r="AT46">
        <f t="shared" si="47"/>
        <v>1.0971098788038913</v>
      </c>
      <c r="AU46">
        <f t="shared" si="48"/>
        <v>-536.83858107259607</v>
      </c>
      <c r="AW46">
        <v>43</v>
      </c>
      <c r="AX46">
        <f>IF(Z46&gt;0, (R46*SUMPRODUCT(K46:$K$98, X46:$X$98)-K46*$AZ$3)/Z46, 0)</f>
        <v>2946.4713171079861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1000000</v>
      </c>
      <c r="S47">
        <f t="shared" si="32"/>
        <v>-1137.0222162814689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293.52204955321349</v>
      </c>
      <c r="AC47">
        <f t="shared" si="33"/>
        <v>-84.986668721608567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-23877.027864513268</v>
      </c>
      <c r="AI47">
        <f t="shared" si="38"/>
        <v>-23878.896488263636</v>
      </c>
      <c r="AJ47">
        <f t="shared" si="39"/>
        <v>378.50871827482206</v>
      </c>
      <c r="AK47">
        <f t="shared" si="61"/>
        <v>20.546543468724945</v>
      </c>
      <c r="AL47">
        <f t="shared" si="40"/>
        <v>-23479.84122652009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-417.13978271015407</v>
      </c>
      <c r="AR47">
        <f t="shared" si="45"/>
        <v>-417.17242820144463</v>
      </c>
      <c r="AS47">
        <f t="shared" si="46"/>
        <v>6.612675806678622</v>
      </c>
      <c r="AT47">
        <f t="shared" si="47"/>
        <v>0.35895508966284712</v>
      </c>
      <c r="AU47">
        <f t="shared" si="48"/>
        <v>-410.20079730510321</v>
      </c>
      <c r="AW47">
        <v>44</v>
      </c>
      <c r="AX47">
        <f>IF(Z47&gt;0, (R47*SUMPRODUCT(K47:$K$98, X47:$X$98)-K47*$AZ$3)/Z47, 0)</f>
        <v>-1137.0222162814689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1000000</v>
      </c>
      <c r="S48">
        <f t="shared" si="32"/>
        <v>-6454.9972711693899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-84.986668721608567</v>
      </c>
      <c r="AC48">
        <f t="shared" si="33"/>
        <v>-350.95863058820908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-19627.434061470456</v>
      </c>
      <c r="AI48">
        <f t="shared" si="38"/>
        <v>-19628.793313131784</v>
      </c>
      <c r="AJ48">
        <f t="shared" si="39"/>
        <v>265.97196186660051</v>
      </c>
      <c r="AK48">
        <f t="shared" si="61"/>
        <v>-5.9490668105126003</v>
      </c>
      <c r="AL48">
        <f t="shared" si="40"/>
        <v>-19368.770418075695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-306.158871690463</v>
      </c>
      <c r="AR48">
        <f t="shared" si="45"/>
        <v>-306.18007400115079</v>
      </c>
      <c r="AS48">
        <f t="shared" si="46"/>
        <v>4.1487682746175878</v>
      </c>
      <c r="AT48">
        <f t="shared" si="47"/>
        <v>-9.279662214701466E-2</v>
      </c>
      <c r="AU48">
        <f t="shared" si="48"/>
        <v>-302.1241023486802</v>
      </c>
      <c r="AW48">
        <v>45</v>
      </c>
      <c r="AX48">
        <f>IF(Z48&gt;0, (R48*SUMPRODUCT(K48:$K$98, X48:$X$98)-K48*$AZ$3)/Z48, 0)</f>
        <v>-6454.9972711693899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1000000</v>
      </c>
      <c r="S49">
        <f t="shared" si="32"/>
        <v>-13651.712130800723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-350.95863058820908</v>
      </c>
      <c r="AC49">
        <f t="shared" si="33"/>
        <v>-522.14623366835633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-15578.69189497833</v>
      </c>
      <c r="AI49">
        <f t="shared" si="38"/>
        <v>-15579.648086825671</v>
      </c>
      <c r="AJ49">
        <f t="shared" si="39"/>
        <v>171.18760308014726</v>
      </c>
      <c r="AK49">
        <f t="shared" si="61"/>
        <v>-24.567104141174639</v>
      </c>
      <c r="AL49">
        <f t="shared" si="40"/>
        <v>-15433.0275878867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-216.96830050489939</v>
      </c>
      <c r="AR49">
        <f t="shared" si="45"/>
        <v>-216.98161762558402</v>
      </c>
      <c r="AS49">
        <f t="shared" si="46"/>
        <v>2.3841721473276811</v>
      </c>
      <c r="AT49">
        <f t="shared" si="47"/>
        <v>-0.34215214408057665</v>
      </c>
      <c r="AU49">
        <f t="shared" si="48"/>
        <v>-214.93959762233695</v>
      </c>
      <c r="AW49">
        <v>46</v>
      </c>
      <c r="AX49">
        <f>IF(Z49&gt;0, (R49*SUMPRODUCT(K49:$K$98, X49:$X$98)-K49*$AZ$3)/Z49, 0)</f>
        <v>-13651.712130800723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1000000</v>
      </c>
      <c r="S50">
        <f t="shared" si="32"/>
        <v>-23806.862807578451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-522.14623366835633</v>
      </c>
      <c r="AC50">
        <f t="shared" si="33"/>
        <v>-618.60447291404535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-11880.905233730948</v>
      </c>
      <c r="AI50">
        <f t="shared" si="38"/>
        <v>-11881.554841028972</v>
      </c>
      <c r="AJ50">
        <f t="shared" si="39"/>
        <v>96.458239245689015</v>
      </c>
      <c r="AK50">
        <f t="shared" si="61"/>
        <v>-36.55023635678495</v>
      </c>
      <c r="AL50">
        <f t="shared" si="40"/>
        <v>-11821.646838140068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-147.73956233663617</v>
      </c>
      <c r="AR50">
        <f t="shared" si="45"/>
        <v>-147.74764023104009</v>
      </c>
      <c r="AS50">
        <f t="shared" si="46"/>
        <v>1.1994623111260612</v>
      </c>
      <c r="AT50">
        <f t="shared" si="47"/>
        <v>-0.4545037449942092</v>
      </c>
      <c r="AU50">
        <f t="shared" si="48"/>
        <v>-147.00268166490824</v>
      </c>
      <c r="AW50">
        <v>47</v>
      </c>
      <c r="AX50">
        <f>IF(Z50&gt;0, (R50*SUMPRODUCT(K50:$K$98, X50:$X$98)-K50*$AZ$3)/Z50, 0)</f>
        <v>-23806.862807578451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1000000</v>
      </c>
      <c r="S51">
        <f t="shared" si="32"/>
        <v>-38665.696233749928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-618.60447291404535</v>
      </c>
      <c r="AC51">
        <f t="shared" si="33"/>
        <v>-658.74576626924363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-8687.4929803879859</v>
      </c>
      <c r="AI51">
        <f t="shared" si="38"/>
        <v>-8687.9189042885191</v>
      </c>
      <c r="AJ51">
        <f t="shared" si="39"/>
        <v>40.141293355198286</v>
      </c>
      <c r="AK51">
        <f t="shared" si="61"/>
        <v>-43.302313103983181</v>
      </c>
      <c r="AL51">
        <f t="shared" si="40"/>
        <v>-8691.0799240373035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-96.45477234533351</v>
      </c>
      <c r="AR51">
        <f t="shared" si="45"/>
        <v>-96.45950125768546</v>
      </c>
      <c r="AS51">
        <f t="shared" si="46"/>
        <v>0.44567740324665944</v>
      </c>
      <c r="AT51">
        <f t="shared" si="47"/>
        <v>-0.4807733096187799</v>
      </c>
      <c r="AU51">
        <f t="shared" si="48"/>
        <v>-96.494597164057566</v>
      </c>
      <c r="AW51">
        <v>48</v>
      </c>
      <c r="AX51">
        <f>IF(Z51&gt;0, (R51*SUMPRODUCT(K51:$K$98, X51:$X$98)-K51*$AZ$3)/Z51, 0)</f>
        <v>-38665.696233749928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1000000</v>
      </c>
      <c r="S52">
        <f t="shared" si="32"/>
        <v>-61274.66758204512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-658.74576626924363</v>
      </c>
      <c r="AC52">
        <f t="shared" si="33"/>
        <v>-659.13065559543611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-6109.6018603970751</v>
      </c>
      <c r="AI52">
        <f t="shared" si="38"/>
        <v>-6109.8707850120936</v>
      </c>
      <c r="AJ52">
        <f t="shared" si="39"/>
        <v>0.38488932619247862</v>
      </c>
      <c r="AK52">
        <f t="shared" si="61"/>
        <v>-46.112203638847056</v>
      </c>
      <c r="AL52">
        <f t="shared" si="40"/>
        <v>-6155.5980993247476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-60.565337382098278</v>
      </c>
      <c r="AR52">
        <f t="shared" si="45"/>
        <v>-60.568003269403398</v>
      </c>
      <c r="AS52">
        <f t="shared" si="46"/>
        <v>3.8154616991852427E-3</v>
      </c>
      <c r="AT52">
        <f t="shared" si="47"/>
        <v>-0.45711672129111247</v>
      </c>
      <c r="AU52">
        <f t="shared" si="48"/>
        <v>-61.021304528995316</v>
      </c>
      <c r="AW52">
        <v>49</v>
      </c>
      <c r="AX52">
        <f>IF(Z52&gt;0, (R52*SUMPRODUCT(K52:$K$98, X52:$X$98)-K52*$AZ$3)/Z52, 0)</f>
        <v>-61274.66758204512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1000000</v>
      </c>
      <c r="S53">
        <f t="shared" si="32"/>
        <v>-97134.570988735548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-659.13065559543611</v>
      </c>
      <c r="AC53">
        <f t="shared" si="33"/>
        <v>-633.91931171044428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-4123.2181055077544</v>
      </c>
      <c r="AI53">
        <f t="shared" si="38"/>
        <v>-4123.3812604239847</v>
      </c>
      <c r="AJ53">
        <f t="shared" si="39"/>
        <v>-25.211343884991834</v>
      </c>
      <c r="AK53">
        <f t="shared" si="61"/>
        <v>-46.139145891680535</v>
      </c>
      <c r="AL53">
        <f t="shared" si="40"/>
        <v>-4194.7317502006572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-36.494676355085403</v>
      </c>
      <c r="AR53">
        <f t="shared" si="45"/>
        <v>-36.496120442133723</v>
      </c>
      <c r="AS53">
        <f t="shared" si="46"/>
        <v>-0.22314605049160627</v>
      </c>
      <c r="AT53">
        <f t="shared" si="47"/>
        <v>-0.4083783960804066</v>
      </c>
      <c r="AU53">
        <f t="shared" si="48"/>
        <v>-37.127644888705738</v>
      </c>
      <c r="AW53">
        <v>50</v>
      </c>
      <c r="AX53">
        <f>IF(Z53&gt;0, (R53*SUMPRODUCT(K53:$K$98, X53:$X$98)-K53*$AZ$3)/Z53, 0)</f>
        <v>-97134.570988735548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1000000</v>
      </c>
      <c r="S54">
        <f t="shared" si="32"/>
        <v>-156414.82906665845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-633.91931171044428</v>
      </c>
      <c r="AC54">
        <f t="shared" si="33"/>
        <v>-593.82766550562781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-2664.4425659092362</v>
      </c>
      <c r="AI54">
        <f t="shared" si="38"/>
        <v>-2664.5374782121567</v>
      </c>
      <c r="AJ54">
        <f t="shared" si="39"/>
        <v>-40.09164620481647</v>
      </c>
      <c r="AK54">
        <f t="shared" si="61"/>
        <v>-44.374351819731103</v>
      </c>
      <c r="AL54">
        <f t="shared" si="40"/>
        <v>-2749.0034762367045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-21.056275233277081</v>
      </c>
      <c r="AR54">
        <f t="shared" si="45"/>
        <v>-21.057025296197892</v>
      </c>
      <c r="AS54">
        <f t="shared" si="46"/>
        <v>-0.31683202627252316</v>
      </c>
      <c r="AT54">
        <f t="shared" si="47"/>
        <v>-0.35067693977320907</v>
      </c>
      <c r="AU54">
        <f t="shared" si="48"/>
        <v>-21.724534262243626</v>
      </c>
      <c r="AW54">
        <v>51</v>
      </c>
      <c r="AX54">
        <f>IF(Z54&gt;0, (R54*SUMPRODUCT(K54:$K$98, X54:$X$98)-K54*$AZ$3)/Z54, 0)</f>
        <v>-156414.82906665845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1000000</v>
      </c>
      <c r="S55">
        <f t="shared" si="32"/>
        <v>-258594.71463368117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-593.82766550562781</v>
      </c>
      <c r="AC55">
        <f t="shared" si="33"/>
        <v>-546.50329559613533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-1645.1688605064398</v>
      </c>
      <c r="AI55">
        <f t="shared" si="38"/>
        <v>-1645.2216944648185</v>
      </c>
      <c r="AJ55">
        <f t="shared" si="39"/>
        <v>-47.324369909492475</v>
      </c>
      <c r="AK55">
        <f t="shared" si="61"/>
        <v>-41.567936585393952</v>
      </c>
      <c r="AL55">
        <f t="shared" si="40"/>
        <v>-1734.1140009597048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-11.608273814428637</v>
      </c>
      <c r="AR55">
        <f t="shared" si="45"/>
        <v>-11.60864660962935</v>
      </c>
      <c r="AS55">
        <f t="shared" si="46"/>
        <v>-0.33391967061398536</v>
      </c>
      <c r="AT55">
        <f t="shared" si="47"/>
        <v>-0.29330240886976106</v>
      </c>
      <c r="AU55">
        <f t="shared" si="48"/>
        <v>-12.235868689113095</v>
      </c>
      <c r="AW55">
        <v>52</v>
      </c>
      <c r="AX55">
        <f>IF(Z55&gt;0, (R55*SUMPRODUCT(K55:$K$98, X55:$X$98)-K55*$AZ$3)/Z55, 0)</f>
        <v>-258594.71463368117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1000000</v>
      </c>
      <c r="S56">
        <f t="shared" si="32"/>
        <v>-442552.78632625128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-546.50329559613533</v>
      </c>
      <c r="AC56">
        <f t="shared" si="33"/>
        <v>-497.05742196166256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-969.0651258270118</v>
      </c>
      <c r="AI56">
        <f t="shared" si="38"/>
        <v>-969.09320481766099</v>
      </c>
      <c r="AJ56">
        <f t="shared" si="39"/>
        <v>-49.445873634472775</v>
      </c>
      <c r="AK56">
        <f t="shared" si="61"/>
        <v>-38.25523069172948</v>
      </c>
      <c r="AL56">
        <f t="shared" si="40"/>
        <v>-1056.7943091438633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-6.1050904835552906</v>
      </c>
      <c r="AR56">
        <f t="shared" si="45"/>
        <v>-6.1052673806224043</v>
      </c>
      <c r="AS56">
        <f t="shared" si="46"/>
        <v>-0.31150799314883654</v>
      </c>
      <c r="AT56">
        <f t="shared" si="47"/>
        <v>-0.2410071713631983</v>
      </c>
      <c r="AU56">
        <f t="shared" si="48"/>
        <v>-6.657782545134439</v>
      </c>
      <c r="AW56">
        <v>53</v>
      </c>
      <c r="AX56">
        <f>IF(Z56&gt;0, (R56*SUMPRODUCT(K56:$K$98, X56:$X$98)-K56*$AZ$3)/Z56, 0)</f>
        <v>-442552.78632625128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1000000</v>
      </c>
      <c r="S57">
        <f t="shared" si="32"/>
        <v>-789317.22556775261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-497.05742196166256</v>
      </c>
      <c r="AC57">
        <f t="shared" si="33"/>
        <v>-448.64988079441304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-543.52553415776276</v>
      </c>
      <c r="AI57">
        <f t="shared" si="38"/>
        <v>-543.53974422015153</v>
      </c>
      <c r="AJ57">
        <f t="shared" si="39"/>
        <v>-48.407541167249519</v>
      </c>
      <c r="AK57">
        <f t="shared" si="61"/>
        <v>-34.79401953731638</v>
      </c>
      <c r="AL57">
        <f t="shared" si="40"/>
        <v>-626.74130492471738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-3.0573212095634164</v>
      </c>
      <c r="AR57">
        <f t="shared" si="45"/>
        <v>-3.0574011409050001</v>
      </c>
      <c r="AS57">
        <f t="shared" si="46"/>
        <v>-0.27229153556286961</v>
      </c>
      <c r="AT57">
        <f t="shared" si="47"/>
        <v>-0.19571572485962471</v>
      </c>
      <c r="AU57">
        <f t="shared" si="48"/>
        <v>-3.5254084013274944</v>
      </c>
      <c r="AW57">
        <v>54</v>
      </c>
      <c r="AX57">
        <f>IF(Z57&gt;0, (R57*SUMPRODUCT(K57:$K$98, X57:$X$98)-K57*$AZ$3)/Z57, 0)</f>
        <v>-789317.22556775261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1000000</v>
      </c>
      <c r="S58">
        <f t="shared" si="32"/>
        <v>-1475204.1224867185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-448.64988079441304</v>
      </c>
      <c r="AC58">
        <f t="shared" si="33"/>
        <v>-403.0352094586151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-289.51206931547421</v>
      </c>
      <c r="AI58">
        <f t="shared" si="38"/>
        <v>-289.5188994755062</v>
      </c>
      <c r="AJ58">
        <f t="shared" si="39"/>
        <v>-45.614671335797937</v>
      </c>
      <c r="AK58">
        <f t="shared" si="61"/>
        <v>-31.405491655608916</v>
      </c>
      <c r="AL58">
        <f t="shared" si="40"/>
        <v>-366.53906246691304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-1.4540179517087859</v>
      </c>
      <c r="AR58">
        <f t="shared" si="45"/>
        <v>-1.4540522548565717</v>
      </c>
      <c r="AS58">
        <f t="shared" si="46"/>
        <v>-0.2290907979773173</v>
      </c>
      <c r="AT58">
        <f t="shared" si="47"/>
        <v>-0.15772796193769986</v>
      </c>
      <c r="AU58">
        <f t="shared" si="48"/>
        <v>-1.840871014771589</v>
      </c>
      <c r="AW58">
        <v>55</v>
      </c>
      <c r="AX58">
        <f>IF(Z58&gt;0, (R58*SUMPRODUCT(K58:$K$98, X58:$X$98)-K58*$AZ$3)/Z58, 0)</f>
        <v>-1475204.1224867185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1000000</v>
      </c>
      <c r="S59">
        <f t="shared" si="32"/>
        <v>-2902073.680881856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-403.0352094586151</v>
      </c>
      <c r="AC59">
        <f t="shared" si="33"/>
        <v>-361.03209120910833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-146.06946995237854</v>
      </c>
      <c r="AI59">
        <f t="shared" si="38"/>
        <v>-146.07258007406142</v>
      </c>
      <c r="AJ59">
        <f t="shared" si="39"/>
        <v>-42.00311824950677</v>
      </c>
      <c r="AK59">
        <f t="shared" si="61"/>
        <v>-28.212464662103059</v>
      </c>
      <c r="AL59">
        <f t="shared" si="40"/>
        <v>-216.28816298567125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-0.65500486488943932</v>
      </c>
      <c r="AR59">
        <f t="shared" si="45"/>
        <v>-0.65501881130023509</v>
      </c>
      <c r="AS59">
        <f t="shared" si="46"/>
        <v>-0.18835042533475918</v>
      </c>
      <c r="AT59">
        <f t="shared" si="47"/>
        <v>-0.12651036257079254</v>
      </c>
      <c r="AU59">
        <f t="shared" si="48"/>
        <v>-0.96987959920578681</v>
      </c>
      <c r="AW59">
        <v>56</v>
      </c>
      <c r="AX59">
        <f>IF(Z59&gt;0, (R59*SUMPRODUCT(K59:$K$98, X59:$X$98)-K59*$AZ$3)/Z59, 0)</f>
        <v>-2902073.680881856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1000000</v>
      </c>
      <c r="S60">
        <f t="shared" si="32"/>
        <v>-6092997.6756066568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-361.03209120910833</v>
      </c>
      <c r="AC60">
        <f t="shared" si="33"/>
        <v>-322.88608160862674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-70.167842311010915</v>
      </c>
      <c r="AI60">
        <f t="shared" si="38"/>
        <v>-70.169167135419187</v>
      </c>
      <c r="AJ60">
        <f t="shared" si="39"/>
        <v>-38.146009600481591</v>
      </c>
      <c r="AK60">
        <f t="shared" si="61"/>
        <v>-25.272246384637587</v>
      </c>
      <c r="AL60">
        <f t="shared" si="40"/>
        <v>-133.58742312053838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-0.28093456201434203</v>
      </c>
      <c r="AR60">
        <f t="shared" si="45"/>
        <v>-0.28093986628126294</v>
      </c>
      <c r="AS60">
        <f t="shared" si="46"/>
        <v>-0.15272712038381314</v>
      </c>
      <c r="AT60">
        <f t="shared" si="47"/>
        <v>-0.1011837792833566</v>
      </c>
      <c r="AU60">
        <f t="shared" si="48"/>
        <v>-0.53485076594843273</v>
      </c>
      <c r="AW60">
        <v>57</v>
      </c>
      <c r="AX60">
        <f>IF(Z60&gt;0, (R60*SUMPRODUCT(K60:$K$98, X60:$X$98)-K60*$AZ$3)/Z60, 0)</f>
        <v>-6092997.6756066568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1000000</v>
      </c>
      <c r="S61">
        <f t="shared" si="32"/>
        <v>-13722815.30716959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-322.88608160862674</v>
      </c>
      <c r="AC61">
        <f t="shared" si="33"/>
        <v>-288.52325325513124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-31.43796922050922</v>
      </c>
      <c r="AI61">
        <f t="shared" si="38"/>
        <v>-31.4384948474429</v>
      </c>
      <c r="AJ61">
        <f t="shared" si="39"/>
        <v>-34.362828353495502</v>
      </c>
      <c r="AK61">
        <f t="shared" si="61"/>
        <v>-22.602025712603872</v>
      </c>
      <c r="AL61">
        <f t="shared" si="40"/>
        <v>-88.403348913542274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-0.11238374790636746</v>
      </c>
      <c r="AR61">
        <f t="shared" si="45"/>
        <v>-0.11238562690575171</v>
      </c>
      <c r="AS61">
        <f t="shared" si="46"/>
        <v>-0.12283946879462153</v>
      </c>
      <c r="AT61">
        <f t="shared" si="47"/>
        <v>-8.0797215050437202E-2</v>
      </c>
      <c r="AU61">
        <f t="shared" si="48"/>
        <v>-0.31602231075081044</v>
      </c>
      <c r="AW61">
        <v>58</v>
      </c>
      <c r="AX61">
        <f>IF(Z61&gt;0, (R61*SUMPRODUCT(K61:$K$98, X61:$X$98)-K61*$AZ$3)/Z61, 0)</f>
        <v>-13722815.30716959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1000000</v>
      </c>
      <c r="S62">
        <f t="shared" si="32"/>
        <v>-33331594.637175836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-288.52325325513124</v>
      </c>
      <c r="AC62">
        <f t="shared" si="33"/>
        <v>-257.70370582847528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-13.083312116279087</v>
      </c>
      <c r="AI62">
        <f t="shared" si="38"/>
        <v>-13.083505404140524</v>
      </c>
      <c r="AJ62">
        <f t="shared" si="39"/>
        <v>-30.819547426655959</v>
      </c>
      <c r="AK62">
        <f t="shared" si="61"/>
        <v>-20.196627727859187</v>
      </c>
      <c r="AL62">
        <f t="shared" si="40"/>
        <v>-64.099680558655677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-4.1758866948179499E-2</v>
      </c>
      <c r="AR62">
        <f t="shared" si="45"/>
        <v>-4.1759483877747236E-2</v>
      </c>
      <c r="AS62">
        <f t="shared" si="46"/>
        <v>-9.8368774585105262E-2</v>
      </c>
      <c r="AT62">
        <f t="shared" si="47"/>
        <v>-6.4462903781083644E-2</v>
      </c>
      <c r="AU62">
        <f t="shared" si="48"/>
        <v>-0.20459116224393617</v>
      </c>
      <c r="AW62">
        <v>59</v>
      </c>
      <c r="AX62">
        <f>IF(Z62&gt;0, (R62*SUMPRODUCT(K62:$K$98, X62:$X$98)-K62*$AZ$3)/Z62, 0)</f>
        <v>-33331594.637175836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1000000</v>
      </c>
      <c r="S63">
        <f t="shared" si="32"/>
        <v>-87818520.590424687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-257.70370582847528</v>
      </c>
      <c r="AC63">
        <f t="shared" si="33"/>
        <v>-230.12766900384995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-5.0337080149887994</v>
      </c>
      <c r="AI63">
        <f t="shared" si="38"/>
        <v>-5.0337735272712472</v>
      </c>
      <c r="AJ63">
        <f t="shared" si="39"/>
        <v>-27.576036824625334</v>
      </c>
      <c r="AK63">
        <f t="shared" si="61"/>
        <v>-18.039259407993271</v>
      </c>
      <c r="AL63">
        <f t="shared" si="40"/>
        <v>-50.649069759889855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-1.434501484094188E-2</v>
      </c>
      <c r="AR63">
        <f t="shared" si="45"/>
        <v>-1.4345201537242338E-2</v>
      </c>
      <c r="AS63">
        <f t="shared" si="46"/>
        <v>-7.8585936316866487E-2</v>
      </c>
      <c r="AT63">
        <f t="shared" si="47"/>
        <v>-5.1408115678684176E-2</v>
      </c>
      <c r="AU63">
        <f t="shared" si="48"/>
        <v>-0.144339253532793</v>
      </c>
      <c r="AW63">
        <v>60</v>
      </c>
      <c r="AX63">
        <f>IF(Z63&gt;0, (R63*SUMPRODUCT(K63:$K$98, X63:$X$98)-K63*$AZ$3)/Z63, 0)</f>
        <v>-87818520.590424687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1000000</v>
      </c>
      <c r="S64">
        <f t="shared" si="32"/>
        <v>-252612928.95750982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-230.12766900384995</v>
      </c>
      <c r="AC64">
        <f t="shared" si="33"/>
        <v>-205.48326786550024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-1.7808550664716332</v>
      </c>
      <c r="AI64">
        <f t="shared" si="38"/>
        <v>-1.780875402254595</v>
      </c>
      <c r="AJ64">
        <f t="shared" si="39"/>
        <v>-24.644401138349707</v>
      </c>
      <c r="AK64">
        <f t="shared" si="61"/>
        <v>-16.108936830269499</v>
      </c>
      <c r="AL64">
        <f t="shared" si="40"/>
        <v>-42.5342133708738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-4.5313075019933107E-3</v>
      </c>
      <c r="AR64">
        <f t="shared" si="45"/>
        <v>-4.5313592454999151E-3</v>
      </c>
      <c r="AS64">
        <f t="shared" si="46"/>
        <v>-6.2706596321500996E-2</v>
      </c>
      <c r="AT64">
        <f t="shared" si="47"/>
        <v>-4.0988482264735296E-2</v>
      </c>
      <c r="AU64">
        <f t="shared" si="48"/>
        <v>-0.1082264378317362</v>
      </c>
      <c r="AW64">
        <v>61</v>
      </c>
      <c r="AX64">
        <f>IF(Z64&gt;0, (R64*SUMPRODUCT(K64:$K$98, X64:$X$98)-K64*$AZ$3)/Z64, 0)</f>
        <v>-252612928.95750982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1000000</v>
      </c>
      <c r="S65">
        <f t="shared" si="32"/>
        <v>-799738824.64831328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-205.48326786550024</v>
      </c>
      <c r="AC65">
        <f t="shared" si="33"/>
        <v>-183.47106153622488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-0.57588328185666016</v>
      </c>
      <c r="AI65">
        <f t="shared" si="38"/>
        <v>-0.57588901719974595</v>
      </c>
      <c r="AJ65">
        <f t="shared" si="39"/>
        <v>-22.012206329275358</v>
      </c>
      <c r="AK65">
        <f t="shared" si="61"/>
        <v>-14.383828750585018</v>
      </c>
      <c r="AL65">
        <f t="shared" si="40"/>
        <v>-36.971924097060125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-1.3083122482640173E-3</v>
      </c>
      <c r="AR65">
        <f t="shared" si="45"/>
        <v>-1.3083252780216844E-3</v>
      </c>
      <c r="AS65">
        <f t="shared" si="46"/>
        <v>-5.0008118067011068E-2</v>
      </c>
      <c r="AT65">
        <f t="shared" si="47"/>
        <v>-3.267769689484841E-2</v>
      </c>
      <c r="AU65">
        <f t="shared" si="48"/>
        <v>-8.3994140239881165E-2</v>
      </c>
      <c r="AW65">
        <v>62</v>
      </c>
      <c r="AX65">
        <f>IF(Z65&gt;0, (R65*SUMPRODUCT(K65:$K$98, X65:$X$98)-K65*$AZ$3)/Z65, 0)</f>
        <v>-799738824.64831328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1000000</v>
      </c>
      <c r="S66">
        <f t="shared" si="32"/>
        <v>-2815091345.2288256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-183.47106153622488</v>
      </c>
      <c r="AC66">
        <f t="shared" si="33"/>
        <v>-163.81456838706475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-0.16892802212538771</v>
      </c>
      <c r="AI66">
        <f t="shared" si="38"/>
        <v>-0.16892947691448953</v>
      </c>
      <c r="AJ66">
        <f t="shared" si="39"/>
        <v>-19.656493149160127</v>
      </c>
      <c r="AK66">
        <f t="shared" si="61"/>
        <v>-12.842974307535743</v>
      </c>
      <c r="AL66">
        <f t="shared" si="40"/>
        <v>-32.66839693361036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-3.4265779099790081E-4</v>
      </c>
      <c r="AR66">
        <f t="shared" si="45"/>
        <v>-3.4266074192820664E-4</v>
      </c>
      <c r="AS66">
        <f t="shared" si="46"/>
        <v>-3.9871718359770741E-2</v>
      </c>
      <c r="AT66">
        <f t="shared" si="47"/>
        <v>-2.6051007705497883E-2</v>
      </c>
      <c r="AU66">
        <f t="shared" si="48"/>
        <v>-6.6265386807196833E-2</v>
      </c>
      <c r="AW66">
        <v>63</v>
      </c>
      <c r="AX66">
        <f>IF(Z66&gt;0, (R66*SUMPRODUCT(K66:$K$98, X66:$X$98)-K66*$AZ$3)/Z66, 0)</f>
        <v>-2815091345.2288256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1000000</v>
      </c>
      <c r="S67">
        <f t="shared" si="32"/>
        <v>-11157448268.822443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-163.81456838706475</v>
      </c>
      <c r="AC67">
        <f t="shared" si="33"/>
        <v>-146.26330259716971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-4.4500620357586528E-2</v>
      </c>
      <c r="AI67">
        <f t="shared" ref="AI67:AI69" si="62">SUM(AE67:AH67)</f>
        <v>-4.4500948083288396E-2</v>
      </c>
      <c r="AJ67">
        <f t="shared" si="39"/>
        <v>-17.551265789895041</v>
      </c>
      <c r="AK67">
        <f t="shared" si="61"/>
        <v>-11.467019787094534</v>
      </c>
      <c r="AL67">
        <f t="shared" ref="AL67:AL69" si="63">SUM(AI67:AK67)</f>
        <v>-29.062786525072866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-8.0594787807913165E-5</v>
      </c>
      <c r="AR67">
        <f t="shared" si="45"/>
        <v>-8.0595381349827608E-5</v>
      </c>
      <c r="AS67">
        <f t="shared" si="46"/>
        <v>-3.1786984782016039E-2</v>
      </c>
      <c r="AT67">
        <f t="shared" si="47"/>
        <v>-2.0767845910994578E-2</v>
      </c>
      <c r="AU67">
        <f t="shared" si="48"/>
        <v>-5.2635426074360454E-2</v>
      </c>
      <c r="AW67">
        <v>64</v>
      </c>
      <c r="AX67">
        <f>IF(Z67&gt;0, (R67*SUMPRODUCT(K67:$K$98, X67:$X$98)-K67*$AZ$3)/Z67, 0)</f>
        <v>-11157448268.822443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1000000</v>
      </c>
      <c r="S68">
        <f t="shared" si="32"/>
        <v>-50595816552.704422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-146.26330259716971</v>
      </c>
      <c r="AC68">
        <f t="shared" si="33"/>
        <v>-130.59230422080927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-1.0396848820153549E-2</v>
      </c>
      <c r="AI68">
        <f t="shared" si="62"/>
        <v>-1.0396913347377893E-2</v>
      </c>
      <c r="AJ68">
        <f t="shared" si="39"/>
        <v>-15.670998376360444</v>
      </c>
      <c r="AK68">
        <f t="shared" si="61"/>
        <v>-10.23843118180188</v>
      </c>
      <c r="AL68">
        <f t="shared" si="63"/>
        <v>-25.919826471509701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-1.6812201914225188E-5</v>
      </c>
      <c r="AR68">
        <f t="shared" si="45"/>
        <v>-1.6812306257833852E-5</v>
      </c>
      <c r="AS68">
        <f t="shared" si="46"/>
        <v>-2.534075405522496E-2</v>
      </c>
      <c r="AT68">
        <f t="shared" si="47"/>
        <v>-1.6556033014512014E-2</v>
      </c>
      <c r="AU68">
        <f t="shared" si="48"/>
        <v>-4.1913599375994801E-2</v>
      </c>
      <c r="AW68">
        <v>65</v>
      </c>
      <c r="AX68">
        <f>IF(Z68&gt;0, (R68*SUMPRODUCT(K68:$K$98, X68:$X$98)-K68*$AZ$3)/Z68, 0)</f>
        <v>-50595816552.704422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1000000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-130.59230422080927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-2.5810889737252181E-3</v>
      </c>
      <c r="AI69">
        <f t="shared" si="62"/>
        <v>-2.5810889737252181E-3</v>
      </c>
      <c r="AJ69">
        <f t="shared" si="39"/>
        <v>-130.59230422080927</v>
      </c>
      <c r="AK69">
        <f t="shared" si="61"/>
        <v>-9.141461295456649</v>
      </c>
      <c r="AL69">
        <f t="shared" si="63"/>
        <v>-139.73634660523965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-3.7265574522594147E-6</v>
      </c>
      <c r="AR69">
        <f t="shared" si="45"/>
        <v>-3.7265574522594147E-6</v>
      </c>
      <c r="AS69">
        <f t="shared" si="46"/>
        <v>-0.18854821722763093</v>
      </c>
      <c r="AT69">
        <f t="shared" si="47"/>
        <v>-1.3198375205934166E-2</v>
      </c>
      <c r="AU69">
        <f t="shared" si="48"/>
        <v>-0.20175031899101736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149014.14222636283</v>
      </c>
      <c r="AO71" s="6">
        <f t="shared" si="70"/>
        <v>-14901.414222636284</v>
      </c>
      <c r="AP71" s="6">
        <f t="shared" si="70"/>
        <v>-510.80681073725975</v>
      </c>
      <c r="AQ71" s="6">
        <f t="shared" si="70"/>
        <v>-80759.716337263861</v>
      </c>
      <c r="AR71" s="6">
        <f t="shared" si="70"/>
        <v>52842.204855725366</v>
      </c>
      <c r="AS71" s="6">
        <f t="shared" si="70"/>
        <v>-11628.971311012981</v>
      </c>
      <c r="AT71" s="6">
        <f t="shared" si="70"/>
        <v>3851.0398515390825</v>
      </c>
      <c r="AU71" s="6">
        <f t="shared" si="70"/>
        <v>45064.273396251534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DB76-5426-45F0-9D03-826A6EA66655}">
  <sheetPr codeName="Sheet93"/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102250.73697446098</v>
      </c>
      <c r="K3">
        <v>1</v>
      </c>
      <c r="L3" s="2">
        <v>0</v>
      </c>
      <c r="O3">
        <f>$C$3</f>
        <v>102250.73697446098</v>
      </c>
      <c r="P3">
        <f>O3*C5</f>
        <v>10225.073697446098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102250.73697446098</v>
      </c>
      <c r="AF3">
        <f t="shared" ref="AF3:AF34" si="4">-$Z3*P3</f>
        <v>-10225.073697446098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91752.513535214865</v>
      </c>
      <c r="AJ3">
        <f t="shared" ref="AJ3:AJ34" si="8">AB3-AC3</f>
        <v>0</v>
      </c>
      <c r="AL3">
        <f t="shared" ref="AL3:AL34" si="9">SUM(AI3:AK3)</f>
        <v>91752.513535214865</v>
      </c>
      <c r="AN3">
        <f t="shared" ref="AN3:AN34" si="10">AE3*$K3</f>
        <v>102250.73697446098</v>
      </c>
      <c r="AO3">
        <f t="shared" ref="AO3:AO34" si="11">AF3*$K3</f>
        <v>-10225.073697446098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91752.513535214865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91752.513535214865</v>
      </c>
      <c r="AW3">
        <v>0</v>
      </c>
      <c r="AX3">
        <f>IF(Z3&gt;0, (R3*SUMPRODUCT(K3:$K$98, X3:$X$98)-K3*$AZ$3)/Z3, 0)</f>
        <v>0</v>
      </c>
      <c r="AZ3">
        <f>C6*SUMPRODUCT(X4:X98, K4:K98)/1</f>
        <v>58321.422784280723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98">Mortalities!B2:B96</f>
        <v>2.341728E-3</v>
      </c>
      <c r="R4">
        <f t="shared" si="0"/>
        <v>2000000</v>
      </c>
      <c r="S4">
        <f t="shared" si="1"/>
        <v>3960.9195749417904</v>
      </c>
      <c r="U4">
        <f t="shared" ref="U4:U35" si="21">M4</f>
        <v>2.341728E-3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2.341728E-3</v>
      </c>
      <c r="Y4">
        <f t="shared" ref="Y4:Y35" si="25">V4*W4</f>
        <v>0.01</v>
      </c>
      <c r="Z4">
        <f t="shared" ref="Z4:Z35" si="26">MAX(0, W4-X4-Y4)</f>
        <v>0.987658272</v>
      </c>
      <c r="AB4">
        <f t="shared" ref="AB4:AB35" si="27">AC3</f>
        <v>0</v>
      </c>
      <c r="AC4">
        <f t="shared" si="2"/>
        <v>3912.0349829179831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-4683.4560000000001</v>
      </c>
      <c r="AI4">
        <f t="shared" si="7"/>
        <v>-4683.4560000000001</v>
      </c>
      <c r="AJ4">
        <f t="shared" si="8"/>
        <v>-3912.0349829179831</v>
      </c>
      <c r="AK4">
        <f>G4*SUM(AB4, AE4:AF4)</f>
        <v>0</v>
      </c>
      <c r="AL4">
        <f t="shared" si="9"/>
        <v>-8595.4909829179833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-4369.3031066330814</v>
      </c>
      <c r="AR4">
        <f t="shared" si="14"/>
        <v>-4369.3031066330814</v>
      </c>
      <c r="AS4">
        <f t="shared" si="15"/>
        <v>-3649.626814924884</v>
      </c>
      <c r="AT4">
        <f t="shared" si="16"/>
        <v>0</v>
      </c>
      <c r="AU4">
        <f t="shared" si="17"/>
        <v>-8018.9299215579649</v>
      </c>
      <c r="AW4">
        <v>1</v>
      </c>
      <c r="AX4">
        <f>IF(Z4&gt;0, (R4*SUMPRODUCT(K4:$K$98, X4:$X$98)-K4*$AZ$3)/Z4, 0)</f>
        <v>3960.9195749417904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2.3453380000000002E-3</v>
      </c>
      <c r="Q5" s="5">
        <f t="shared" ref="Q5:Q36" si="29">$C$8</f>
        <v>25</v>
      </c>
      <c r="R5">
        <f t="shared" si="0"/>
        <v>2000000</v>
      </c>
      <c r="S5">
        <f t="shared" si="1"/>
        <v>4183.6480150784237</v>
      </c>
      <c r="U5">
        <f t="shared" si="21"/>
        <v>2.3453380000000002E-3</v>
      </c>
      <c r="V5">
        <f t="shared" si="22"/>
        <v>0.01</v>
      </c>
      <c r="W5">
        <f t="shared" si="23"/>
        <v>0.987658272</v>
      </c>
      <c r="X5">
        <f t="shared" si="24"/>
        <v>2.316392476335936E-3</v>
      </c>
      <c r="Y5">
        <f t="shared" si="25"/>
        <v>9.8765827200000007E-3</v>
      </c>
      <c r="Z5">
        <f t="shared" si="26"/>
        <v>0.97546529680366401</v>
      </c>
      <c r="AB5">
        <f t="shared" si="27"/>
        <v>3912.0349829179831</v>
      </c>
      <c r="AC5">
        <f t="shared" si="2"/>
        <v>4081.0034527505345</v>
      </c>
      <c r="AE5">
        <f t="shared" si="3"/>
        <v>0</v>
      </c>
      <c r="AF5">
        <f t="shared" si="4"/>
        <v>0</v>
      </c>
      <c r="AG5">
        <f t="shared" si="5"/>
        <v>-24.386632420091601</v>
      </c>
      <c r="AH5">
        <f t="shared" si="6"/>
        <v>-4632.7849526718719</v>
      </c>
      <c r="AI5">
        <f t="shared" si="7"/>
        <v>-4657.1715850919636</v>
      </c>
      <c r="AJ5">
        <f t="shared" si="8"/>
        <v>-168.96846983255136</v>
      </c>
      <c r="AK5">
        <f>G5*SUM(AB5, AE5:AF5)</f>
        <v>160.39343429963731</v>
      </c>
      <c r="AL5">
        <f t="shared" si="9"/>
        <v>-4665.7466206248782</v>
      </c>
      <c r="AN5">
        <f t="shared" si="10"/>
        <v>0</v>
      </c>
      <c r="AO5">
        <f t="shared" si="11"/>
        <v>0</v>
      </c>
      <c r="AP5">
        <f t="shared" si="12"/>
        <v>-20.853204906448706</v>
      </c>
      <c r="AQ5">
        <f t="shared" si="13"/>
        <v>-3961.5315571815199</v>
      </c>
      <c r="AR5">
        <f t="shared" si="14"/>
        <v>-3982.3847620879687</v>
      </c>
      <c r="AS5">
        <f t="shared" si="15"/>
        <v>-144.48629328764267</v>
      </c>
      <c r="AT5">
        <f t="shared" si="16"/>
        <v>137.15371165162259</v>
      </c>
      <c r="AU5">
        <f t="shared" si="17"/>
        <v>-3989.717343723989</v>
      </c>
      <c r="AW5">
        <v>2</v>
      </c>
      <c r="AX5">
        <f>IF(Z5&gt;0, (R5*SUMPRODUCT(K5:$K$98, X5:$X$98)-K5*$AZ$3)/Z5, 0)</f>
        <v>4183.6480150784237</v>
      </c>
    </row>
    <row r="6" spans="1:52" x14ac:dyDescent="0.25">
      <c r="A6" t="s">
        <v>16</v>
      </c>
      <c r="C6" s="2"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2.3489470000000001E-3</v>
      </c>
      <c r="Q6" s="5">
        <f t="shared" si="29"/>
        <v>25</v>
      </c>
      <c r="R6">
        <f t="shared" si="0"/>
        <v>2000000</v>
      </c>
      <c r="S6">
        <f t="shared" si="1"/>
        <v>5190.7383508256935</v>
      </c>
      <c r="U6">
        <f t="shared" si="21"/>
        <v>2.3489470000000001E-3</v>
      </c>
      <c r="V6">
        <f t="shared" si="22"/>
        <v>0.01</v>
      </c>
      <c r="W6">
        <f t="shared" si="23"/>
        <v>0.97546529680366401</v>
      </c>
      <c r="X6">
        <f t="shared" si="24"/>
        <v>2.2913162825310761E-3</v>
      </c>
      <c r="Y6">
        <f t="shared" si="25"/>
        <v>9.7546529680366395E-3</v>
      </c>
      <c r="Z6">
        <f t="shared" si="26"/>
        <v>0.96341932755309623</v>
      </c>
      <c r="AB6">
        <f t="shared" si="27"/>
        <v>4081.0034527505345</v>
      </c>
      <c r="AC6">
        <f t="shared" si="2"/>
        <v>5000.8576514565575</v>
      </c>
      <c r="AE6">
        <f t="shared" si="3"/>
        <v>0</v>
      </c>
      <c r="AF6">
        <f t="shared" si="4"/>
        <v>0</v>
      </c>
      <c r="AG6">
        <f t="shared" si="5"/>
        <v>-24.085483188827407</v>
      </c>
      <c r="AH6">
        <f t="shared" si="6"/>
        <v>-4582.632565062152</v>
      </c>
      <c r="AI6">
        <f t="shared" si="7"/>
        <v>-4606.7180482509793</v>
      </c>
      <c r="AJ6">
        <f t="shared" si="8"/>
        <v>-919.854198706023</v>
      </c>
      <c r="AK6">
        <f>G6*SUM(AB6, AE6:AF6)</f>
        <v>238.73870198590629</v>
      </c>
      <c r="AL6">
        <f t="shared" si="9"/>
        <v>-5287.8335449710967</v>
      </c>
      <c r="AN6">
        <f t="shared" si="10"/>
        <v>0</v>
      </c>
      <c r="AO6">
        <f t="shared" si="11"/>
        <v>0</v>
      </c>
      <c r="AP6">
        <f t="shared" si="12"/>
        <v>-18.579783296597952</v>
      </c>
      <c r="AQ6">
        <f t="shared" si="13"/>
        <v>-3535.0887220848326</v>
      </c>
      <c r="AR6">
        <f t="shared" si="14"/>
        <v>-3553.6685053814304</v>
      </c>
      <c r="AS6">
        <f t="shared" si="15"/>
        <v>-709.58475453594224</v>
      </c>
      <c r="AT6">
        <f t="shared" si="16"/>
        <v>184.16542913562236</v>
      </c>
      <c r="AU6">
        <f t="shared" si="17"/>
        <v>-4079.0878307817507</v>
      </c>
      <c r="AW6">
        <v>3</v>
      </c>
      <c r="AX6">
        <f>IF(Z6&gt;0, (R6*SUMPRODUCT(K6:$K$98, X6:$X$98)-K6*$AZ$3)/Z6, 0)</f>
        <v>5190.7383508256935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2.353459E-3</v>
      </c>
      <c r="Q7" s="5">
        <f t="shared" si="29"/>
        <v>25</v>
      </c>
      <c r="R7">
        <f t="shared" si="0"/>
        <v>2000000</v>
      </c>
      <c r="S7">
        <f t="shared" si="1"/>
        <v>5803.626357942906</v>
      </c>
      <c r="U7">
        <f t="shared" si="21"/>
        <v>2.353459E-3</v>
      </c>
      <c r="V7">
        <f t="shared" si="22"/>
        <v>0.01</v>
      </c>
      <c r="W7">
        <f t="shared" si="23"/>
        <v>0.96341932755309623</v>
      </c>
      <c r="X7">
        <f t="shared" si="24"/>
        <v>2.2673678872037824E-3</v>
      </c>
      <c r="Y7">
        <f t="shared" si="25"/>
        <v>9.6341932755309619E-3</v>
      </c>
      <c r="Z7">
        <f t="shared" si="26"/>
        <v>0.95151776639036145</v>
      </c>
      <c r="AB7">
        <f t="shared" si="27"/>
        <v>5000.8576514565575</v>
      </c>
      <c r="AC7">
        <f t="shared" si="2"/>
        <v>5522.2535890740619</v>
      </c>
      <c r="AE7">
        <f t="shared" si="3"/>
        <v>0</v>
      </c>
      <c r="AF7">
        <f t="shared" si="4"/>
        <v>0</v>
      </c>
      <c r="AG7">
        <f t="shared" si="5"/>
        <v>-23.787944159759036</v>
      </c>
      <c r="AH7">
        <f t="shared" si="6"/>
        <v>-4534.7357744075643</v>
      </c>
      <c r="AI7">
        <f t="shared" si="7"/>
        <v>-4558.5237185673232</v>
      </c>
      <c r="AJ7">
        <f t="shared" si="8"/>
        <v>-521.39593761750439</v>
      </c>
      <c r="AK7">
        <f>G7*SUM(AB7, AE7:AF7)</f>
        <v>245.54211068651696</v>
      </c>
      <c r="AL7">
        <f t="shared" si="9"/>
        <v>-4834.3775454983106</v>
      </c>
      <c r="AN7">
        <f t="shared" si="10"/>
        <v>0</v>
      </c>
      <c r="AO7">
        <f t="shared" si="11"/>
        <v>0</v>
      </c>
      <c r="AP7">
        <f t="shared" si="12"/>
        <v>-16.695713497784133</v>
      </c>
      <c r="AQ7">
        <f t="shared" si="13"/>
        <v>-3182.7319237505681</v>
      </c>
      <c r="AR7">
        <f t="shared" si="14"/>
        <v>-3199.4276372483519</v>
      </c>
      <c r="AS7">
        <f t="shared" si="15"/>
        <v>-365.94491457132136</v>
      </c>
      <c r="AT7">
        <f t="shared" si="16"/>
        <v>172.33522595021989</v>
      </c>
      <c r="AU7">
        <f t="shared" si="17"/>
        <v>-3393.0373258694535</v>
      </c>
      <c r="AW7">
        <v>4</v>
      </c>
      <c r="AX7">
        <f>IF(Z7&gt;0, (R7*SUMPRODUCT(K7:$K$98, X7:$X$98)-K7*$AZ$3)/Z7, 0)</f>
        <v>5803.626357942906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2.358874E-3</v>
      </c>
      <c r="Q8" s="5">
        <f t="shared" si="29"/>
        <v>25</v>
      </c>
      <c r="R8">
        <f t="shared" si="0"/>
        <v>2000000</v>
      </c>
      <c r="S8">
        <f t="shared" si="1"/>
        <v>5388.4289616328178</v>
      </c>
      <c r="U8">
        <f t="shared" si="21"/>
        <v>2.358874E-3</v>
      </c>
      <c r="V8">
        <f t="shared" si="22"/>
        <v>0.01</v>
      </c>
      <c r="W8">
        <f t="shared" si="23"/>
        <v>0.95151776639036145</v>
      </c>
      <c r="X8">
        <f t="shared" si="24"/>
        <v>2.2445105196762976E-3</v>
      </c>
      <c r="Y8">
        <f t="shared" si="25"/>
        <v>9.515177663903614E-3</v>
      </c>
      <c r="Z8">
        <f t="shared" si="26"/>
        <v>0.93975807820678148</v>
      </c>
      <c r="AB8">
        <f t="shared" si="27"/>
        <v>5522.2535890740619</v>
      </c>
      <c r="AC8">
        <f t="shared" si="2"/>
        <v>5063.8196455378202</v>
      </c>
      <c r="AE8">
        <f t="shared" si="3"/>
        <v>0</v>
      </c>
      <c r="AF8">
        <f t="shared" si="4"/>
        <v>0</v>
      </c>
      <c r="AG8">
        <f t="shared" si="5"/>
        <v>-23.493951955169535</v>
      </c>
      <c r="AH8">
        <f t="shared" si="6"/>
        <v>-4489.0210393525949</v>
      </c>
      <c r="AI8">
        <f t="shared" si="7"/>
        <v>-4512.5149913077648</v>
      </c>
      <c r="AJ8">
        <f t="shared" si="8"/>
        <v>458.43394353624171</v>
      </c>
      <c r="AK8">
        <f>G8*SUM(AB8, AE8:AF8)</f>
        <v>117.62400144727752</v>
      </c>
      <c r="AL8">
        <f t="shared" si="9"/>
        <v>-3936.4570463242458</v>
      </c>
      <c r="AN8">
        <f t="shared" si="10"/>
        <v>0</v>
      </c>
      <c r="AO8">
        <f t="shared" si="11"/>
        <v>0</v>
      </c>
      <c r="AP8">
        <f t="shared" si="12"/>
        <v>-15.391928757887539</v>
      </c>
      <c r="AQ8">
        <f t="shared" si="13"/>
        <v>-2940.9565560625078</v>
      </c>
      <c r="AR8">
        <f t="shared" si="14"/>
        <v>-2956.3484848203957</v>
      </c>
      <c r="AS8">
        <f t="shared" si="15"/>
        <v>300.34038600962793</v>
      </c>
      <c r="AT8">
        <f t="shared" si="16"/>
        <v>77.060694341625592</v>
      </c>
      <c r="AU8">
        <f t="shared" si="17"/>
        <v>-2578.9474044691419</v>
      </c>
      <c r="AW8">
        <v>5</v>
      </c>
      <c r="AX8">
        <f>IF(Z8&gt;0, (R8*SUMPRODUCT(K8:$K$98, X8:$X$98)-K8*$AZ$3)/Z8, 0)</f>
        <v>5388.4289616328178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2.3678979999999998E-3</v>
      </c>
      <c r="Q9" s="5">
        <f t="shared" si="29"/>
        <v>25</v>
      </c>
      <c r="R9">
        <f t="shared" si="0"/>
        <v>2000000</v>
      </c>
      <c r="S9">
        <f t="shared" si="1"/>
        <v>4466.6641747283757</v>
      </c>
      <c r="U9">
        <f t="shared" si="21"/>
        <v>2.3678979999999998E-3</v>
      </c>
      <c r="V9">
        <f t="shared" si="22"/>
        <v>0.01</v>
      </c>
      <c r="W9">
        <f t="shared" si="23"/>
        <v>0.93975807820678148</v>
      </c>
      <c r="X9">
        <f t="shared" si="24"/>
        <v>2.2252512738696814E-3</v>
      </c>
      <c r="Y9">
        <f t="shared" si="25"/>
        <v>9.3975807820678142E-3</v>
      </c>
      <c r="Z9">
        <f t="shared" si="26"/>
        <v>0.92813524615084408</v>
      </c>
      <c r="AB9">
        <f t="shared" si="27"/>
        <v>5063.8196455378202</v>
      </c>
      <c r="AC9">
        <f t="shared" si="2"/>
        <v>4145.6684532846775</v>
      </c>
      <c r="AE9">
        <f t="shared" si="3"/>
        <v>0</v>
      </c>
      <c r="AF9">
        <f t="shared" si="4"/>
        <v>0</v>
      </c>
      <c r="AG9">
        <f t="shared" si="5"/>
        <v>-23.203381153771101</v>
      </c>
      <c r="AH9">
        <f t="shared" si="6"/>
        <v>-4450.5025477393629</v>
      </c>
      <c r="AI9">
        <f t="shared" si="7"/>
        <v>-4473.7059288931341</v>
      </c>
      <c r="AJ9">
        <f t="shared" si="8"/>
        <v>918.15119225314265</v>
      </c>
      <c r="AK9">
        <f t="shared" ref="AK9:AK40" si="30">G9*SUM(AB9:AB9, AE9:AF9)</f>
        <v>29.876535908673137</v>
      </c>
      <c r="AL9">
        <f t="shared" si="9"/>
        <v>-3525.6782007313182</v>
      </c>
      <c r="AN9">
        <f t="shared" si="10"/>
        <v>0</v>
      </c>
      <c r="AO9">
        <f t="shared" si="11"/>
        <v>0</v>
      </c>
      <c r="AP9">
        <f t="shared" si="12"/>
        <v>-14.396782794759655</v>
      </c>
      <c r="AQ9">
        <f t="shared" si="13"/>
        <v>-2761.3612896633686</v>
      </c>
      <c r="AR9">
        <f t="shared" si="14"/>
        <v>-2775.7580724581285</v>
      </c>
      <c r="AS9">
        <f t="shared" si="15"/>
        <v>569.67660014798321</v>
      </c>
      <c r="AT9">
        <f t="shared" si="16"/>
        <v>18.53721211087802</v>
      </c>
      <c r="AU9">
        <f t="shared" si="17"/>
        <v>-2187.5442601992672</v>
      </c>
      <c r="AW9">
        <v>6</v>
      </c>
      <c r="AX9">
        <f>IF(Z9&gt;0, (R9*SUMPRODUCT(K9:$K$98, X9:$X$98)-K9*$AZ$3)/Z9, 0)</f>
        <v>4466.6641747283757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2.3778240000000002E-3</v>
      </c>
      <c r="Q10" s="5">
        <f t="shared" si="29"/>
        <v>25</v>
      </c>
      <c r="R10">
        <f t="shared" si="0"/>
        <v>2000000</v>
      </c>
      <c r="S10">
        <f t="shared" si="1"/>
        <v>3536.2613295746919</v>
      </c>
      <c r="U10">
        <f t="shared" si="21"/>
        <v>2.3778240000000002E-3</v>
      </c>
      <c r="V10">
        <f t="shared" si="22"/>
        <v>0.01</v>
      </c>
      <c r="W10">
        <f t="shared" si="23"/>
        <v>0.92813524615084408</v>
      </c>
      <c r="X10">
        <f t="shared" si="24"/>
        <v>2.206942263543385E-3</v>
      </c>
      <c r="Y10">
        <f t="shared" si="25"/>
        <v>9.2813524615084405E-3</v>
      </c>
      <c r="Z10">
        <f t="shared" si="26"/>
        <v>0.91664695142579233</v>
      </c>
      <c r="AB10">
        <f t="shared" si="27"/>
        <v>4145.6684532846775</v>
      </c>
      <c r="AC10">
        <f t="shared" si="2"/>
        <v>3241.5031671995603</v>
      </c>
      <c r="AE10">
        <f t="shared" si="3"/>
        <v>0</v>
      </c>
      <c r="AF10">
        <f t="shared" si="4"/>
        <v>0</v>
      </c>
      <c r="AG10">
        <f t="shared" si="5"/>
        <v>-22.916173785644808</v>
      </c>
      <c r="AH10">
        <f t="shared" si="6"/>
        <v>-4413.8845270867696</v>
      </c>
      <c r="AI10">
        <f t="shared" si="7"/>
        <v>-4436.8007008724144</v>
      </c>
      <c r="AJ10">
        <f t="shared" si="8"/>
        <v>904.16528608511726</v>
      </c>
      <c r="AK10">
        <f t="shared" si="30"/>
        <v>16.997240658467181</v>
      </c>
      <c r="AL10">
        <f t="shared" si="9"/>
        <v>-3515.6381741288301</v>
      </c>
      <c r="AN10">
        <f t="shared" si="10"/>
        <v>0</v>
      </c>
      <c r="AO10">
        <f t="shared" si="11"/>
        <v>0</v>
      </c>
      <c r="AP10">
        <f t="shared" si="12"/>
        <v>-13.488835927483061</v>
      </c>
      <c r="AQ10">
        <f t="shared" si="13"/>
        <v>-2598.0848611833098</v>
      </c>
      <c r="AR10">
        <f t="shared" si="14"/>
        <v>-2611.5736971107931</v>
      </c>
      <c r="AS10">
        <f t="shared" si="15"/>
        <v>532.20652406501893</v>
      </c>
      <c r="AT10">
        <f t="shared" si="16"/>
        <v>10.004854763565703</v>
      </c>
      <c r="AU10">
        <f t="shared" si="17"/>
        <v>-2069.3623182822084</v>
      </c>
      <c r="AW10">
        <v>7</v>
      </c>
      <c r="AX10">
        <f>IF(Z10&gt;0, (R10*SUMPRODUCT(K10:$K$98, X10:$X$98)-K10*$AZ$3)/Z10, 0)</f>
        <v>3536.2613295746919</v>
      </c>
    </row>
    <row r="11" spans="1:52" x14ac:dyDescent="0.25">
      <c r="A11" t="s">
        <v>33</v>
      </c>
      <c r="C11" s="26">
        <f>AU100</f>
        <v>32248.732350176848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2.3886530000000001E-3</v>
      </c>
      <c r="Q11" s="5">
        <f t="shared" si="29"/>
        <v>25</v>
      </c>
      <c r="R11">
        <f t="shared" si="0"/>
        <v>2000000</v>
      </c>
      <c r="S11">
        <f t="shared" si="1"/>
        <v>2598.8212423650921</v>
      </c>
      <c r="U11">
        <f t="shared" si="21"/>
        <v>2.3886530000000001E-3</v>
      </c>
      <c r="V11">
        <f t="shared" si="22"/>
        <v>0.01</v>
      </c>
      <c r="W11">
        <f t="shared" si="23"/>
        <v>0.91664695142579233</v>
      </c>
      <c r="X11">
        <f t="shared" si="24"/>
        <v>2.1895514904640731E-3</v>
      </c>
      <c r="Y11">
        <f t="shared" si="25"/>
        <v>9.1664695142579227E-3</v>
      </c>
      <c r="Z11">
        <f t="shared" si="26"/>
        <v>0.90529093042107034</v>
      </c>
      <c r="AB11">
        <f t="shared" si="27"/>
        <v>3241.5031671995603</v>
      </c>
      <c r="AC11">
        <f t="shared" si="2"/>
        <v>2352.689300498736</v>
      </c>
      <c r="AE11">
        <f t="shared" si="3"/>
        <v>0</v>
      </c>
      <c r="AF11">
        <f t="shared" si="4"/>
        <v>0</v>
      </c>
      <c r="AG11">
        <f t="shared" si="5"/>
        <v>-22.632273260526759</v>
      </c>
      <c r="AH11">
        <f t="shared" si="6"/>
        <v>-4379.1029809281463</v>
      </c>
      <c r="AI11">
        <f t="shared" si="7"/>
        <v>-4401.735254188673</v>
      </c>
      <c r="AJ11">
        <f t="shared" si="8"/>
        <v>888.81386670082429</v>
      </c>
      <c r="AK11">
        <f t="shared" si="30"/>
        <v>7.7796076012789444</v>
      </c>
      <c r="AL11">
        <f t="shared" si="9"/>
        <v>-3505.1417798865696</v>
      </c>
      <c r="AN11">
        <f t="shared" si="10"/>
        <v>0</v>
      </c>
      <c r="AO11">
        <f t="shared" si="11"/>
        <v>0</v>
      </c>
      <c r="AP11">
        <f t="shared" si="12"/>
        <v>-12.658425902511917</v>
      </c>
      <c r="AQ11">
        <f t="shared" si="13"/>
        <v>-2449.270118182455</v>
      </c>
      <c r="AR11">
        <f t="shared" si="14"/>
        <v>-2461.9285440849671</v>
      </c>
      <c r="AS11">
        <f t="shared" si="15"/>
        <v>497.12127205447257</v>
      </c>
      <c r="AT11">
        <f t="shared" si="16"/>
        <v>4.3512017214445722</v>
      </c>
      <c r="AU11">
        <f t="shared" si="17"/>
        <v>-1960.4560703090497</v>
      </c>
      <c r="AW11">
        <v>8</v>
      </c>
      <c r="AX11">
        <f>IF(Z11&gt;0, (R11*SUMPRODUCT(K11:$K$98, X11:$X$98)-K11*$AZ$3)/Z11, 0)</f>
        <v>2598.8212423650921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2.4012859999999999E-3</v>
      </c>
      <c r="Q12" s="5">
        <f t="shared" si="29"/>
        <v>25</v>
      </c>
      <c r="R12">
        <f t="shared" si="0"/>
        <v>2000000</v>
      </c>
      <c r="S12">
        <f t="shared" si="1"/>
        <v>1705.2897458986406</v>
      </c>
      <c r="U12">
        <f t="shared" si="21"/>
        <v>2.4012859999999999E-3</v>
      </c>
      <c r="V12">
        <f t="shared" si="22"/>
        <v>0.01</v>
      </c>
      <c r="W12">
        <f t="shared" si="23"/>
        <v>0.90529093042107034</v>
      </c>
      <c r="X12">
        <f t="shared" si="24"/>
        <v>2.1738624371470902E-3</v>
      </c>
      <c r="Y12">
        <f t="shared" si="25"/>
        <v>9.0529093042107031E-3</v>
      </c>
      <c r="Z12">
        <f t="shared" si="26"/>
        <v>0.89406415867971256</v>
      </c>
      <c r="AB12">
        <f t="shared" si="27"/>
        <v>2352.689300498736</v>
      </c>
      <c r="AC12">
        <f t="shared" si="2"/>
        <v>1524.6384419720089</v>
      </c>
      <c r="AE12">
        <f t="shared" si="3"/>
        <v>0</v>
      </c>
      <c r="AF12">
        <f t="shared" si="4"/>
        <v>0</v>
      </c>
      <c r="AG12">
        <f t="shared" si="5"/>
        <v>-22.351603966992815</v>
      </c>
      <c r="AH12">
        <f t="shared" si="6"/>
        <v>-4347.7248742941802</v>
      </c>
      <c r="AI12">
        <f t="shared" si="7"/>
        <v>-4370.0764782611732</v>
      </c>
      <c r="AJ12">
        <f t="shared" si="8"/>
        <v>828.0508585267271</v>
      </c>
      <c r="AK12">
        <f t="shared" si="30"/>
        <v>5.4111853911470931</v>
      </c>
      <c r="AL12">
        <f t="shared" si="9"/>
        <v>-3536.6144343432989</v>
      </c>
      <c r="AN12">
        <f t="shared" si="10"/>
        <v>0</v>
      </c>
      <c r="AO12">
        <f t="shared" si="11"/>
        <v>0</v>
      </c>
      <c r="AP12">
        <f t="shared" si="12"/>
        <v>-11.880115121719147</v>
      </c>
      <c r="AQ12">
        <f t="shared" si="13"/>
        <v>-2310.8619900590497</v>
      </c>
      <c r="AR12">
        <f t="shared" si="14"/>
        <v>-2322.7421051807687</v>
      </c>
      <c r="AS12">
        <f t="shared" si="15"/>
        <v>440.11783406966867</v>
      </c>
      <c r="AT12">
        <f t="shared" si="16"/>
        <v>2.8761025600992376</v>
      </c>
      <c r="AU12">
        <f t="shared" si="17"/>
        <v>-1879.7481685510008</v>
      </c>
      <c r="AW12">
        <v>9</v>
      </c>
      <c r="AX12">
        <f>IF(Z12&gt;0, (R12*SUMPRODUCT(K12:$K$98, X12:$X$98)-K12*$AZ$3)/Z12, 0)</f>
        <v>1705.2897458986406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2.4148220000000001E-3</v>
      </c>
      <c r="Q13" s="5">
        <f t="shared" si="29"/>
        <v>25</v>
      </c>
      <c r="R13">
        <f t="shared" si="0"/>
        <v>2000000</v>
      </c>
      <c r="S13">
        <f t="shared" si="1"/>
        <v>844.90319245529008</v>
      </c>
      <c r="U13">
        <f t="shared" si="21"/>
        <v>2.4148220000000001E-3</v>
      </c>
      <c r="V13">
        <f t="shared" si="22"/>
        <v>0.01</v>
      </c>
      <c r="W13">
        <f t="shared" si="23"/>
        <v>0.89406415867971256</v>
      </c>
      <c r="X13">
        <f t="shared" si="24"/>
        <v>2.1590057997912609E-3</v>
      </c>
      <c r="Y13">
        <f t="shared" si="25"/>
        <v>8.9406415867971257E-3</v>
      </c>
      <c r="Z13">
        <f t="shared" si="26"/>
        <v>0.88296451129312425</v>
      </c>
      <c r="AB13">
        <f t="shared" si="27"/>
        <v>1524.6384419720089</v>
      </c>
      <c r="AC13">
        <f t="shared" si="2"/>
        <v>746.01953441628575</v>
      </c>
      <c r="AE13">
        <f t="shared" si="3"/>
        <v>0</v>
      </c>
      <c r="AF13">
        <f t="shared" si="4"/>
        <v>0</v>
      </c>
      <c r="AG13">
        <f t="shared" si="5"/>
        <v>-22.074112782328108</v>
      </c>
      <c r="AH13">
        <f t="shared" si="6"/>
        <v>-4318.0115995825217</v>
      </c>
      <c r="AI13">
        <f t="shared" si="7"/>
        <v>-4340.0857123648502</v>
      </c>
      <c r="AJ13">
        <f t="shared" si="8"/>
        <v>778.61890755572313</v>
      </c>
      <c r="AK13">
        <f t="shared" si="30"/>
        <v>3.0492768839440179</v>
      </c>
      <c r="AL13">
        <f t="shared" si="9"/>
        <v>-3558.4175279251831</v>
      </c>
      <c r="AN13">
        <f t="shared" si="10"/>
        <v>0</v>
      </c>
      <c r="AO13">
        <f t="shared" si="11"/>
        <v>0</v>
      </c>
      <c r="AP13">
        <f t="shared" si="12"/>
        <v>-11.152685938349329</v>
      </c>
      <c r="AQ13">
        <f t="shared" si="13"/>
        <v>-2181.6245899969636</v>
      </c>
      <c r="AR13">
        <f t="shared" si="14"/>
        <v>-2192.7772759353129</v>
      </c>
      <c r="AS13">
        <f t="shared" si="15"/>
        <v>393.38804812946057</v>
      </c>
      <c r="AT13">
        <f t="shared" si="16"/>
        <v>1.5406112925599269</v>
      </c>
      <c r="AU13">
        <f t="shared" si="17"/>
        <v>-1797.8486165132924</v>
      </c>
      <c r="AW13">
        <v>10</v>
      </c>
      <c r="AX13">
        <f>IF(Z13&gt;0, (R13*SUMPRODUCT(K13:$K$98, X13:$X$98)-K13*$AZ$3)/Z13, 0)</f>
        <v>844.90319245529008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2.4301629999999999E-3</v>
      </c>
      <c r="Q14" s="5">
        <f t="shared" si="29"/>
        <v>25</v>
      </c>
      <c r="R14">
        <f t="shared" si="0"/>
        <v>2000000</v>
      </c>
      <c r="S14">
        <f t="shared" si="1"/>
        <v>17.859997572106032</v>
      </c>
      <c r="U14">
        <f t="shared" si="21"/>
        <v>2.4301629999999999E-3</v>
      </c>
      <c r="V14">
        <f t="shared" si="22"/>
        <v>0.01</v>
      </c>
      <c r="W14">
        <f t="shared" si="23"/>
        <v>0.88296451129312425</v>
      </c>
      <c r="X14">
        <f t="shared" si="24"/>
        <v>2.1457476856576326E-3</v>
      </c>
      <c r="Y14">
        <f t="shared" si="25"/>
        <v>8.829645112931243E-3</v>
      </c>
      <c r="Z14">
        <f t="shared" si="26"/>
        <v>0.87198911849453531</v>
      </c>
      <c r="AB14">
        <f t="shared" si="27"/>
        <v>746.01953441628575</v>
      </c>
      <c r="AC14">
        <f t="shared" si="2"/>
        <v>15.57372353921528</v>
      </c>
      <c r="AE14">
        <f t="shared" si="3"/>
        <v>0</v>
      </c>
      <c r="AF14">
        <f t="shared" si="4"/>
        <v>0</v>
      </c>
      <c r="AG14">
        <f t="shared" si="5"/>
        <v>-21.799727962363384</v>
      </c>
      <c r="AH14">
        <f t="shared" si="6"/>
        <v>-4291.4953713152654</v>
      </c>
      <c r="AI14">
        <f t="shared" si="7"/>
        <v>-4313.2950992776287</v>
      </c>
      <c r="AJ14">
        <f t="shared" si="8"/>
        <v>730.44581087707047</v>
      </c>
      <c r="AK14">
        <f t="shared" si="30"/>
        <v>1.3428351619493144</v>
      </c>
      <c r="AL14">
        <f t="shared" si="9"/>
        <v>-3581.5064532386091</v>
      </c>
      <c r="AN14">
        <f t="shared" si="10"/>
        <v>0</v>
      </c>
      <c r="AO14">
        <f t="shared" si="11"/>
        <v>0</v>
      </c>
      <c r="AP14">
        <f t="shared" si="12"/>
        <v>-10.47162600708104</v>
      </c>
      <c r="AQ14">
        <f t="shared" si="13"/>
        <v>-2061.4447399122892</v>
      </c>
      <c r="AR14">
        <f t="shared" si="14"/>
        <v>-2071.91636591937</v>
      </c>
      <c r="AS14">
        <f t="shared" si="15"/>
        <v>350.87388994713308</v>
      </c>
      <c r="AT14">
        <f t="shared" si="16"/>
        <v>0.6450386733893374</v>
      </c>
      <c r="AU14">
        <f t="shared" si="17"/>
        <v>-1720.3974372988475</v>
      </c>
      <c r="AW14">
        <v>11</v>
      </c>
      <c r="AX14">
        <f>IF(Z14&gt;0, (R14*SUMPRODUCT(K14:$K$98, X14:$X$98)-K14*$AZ$3)/Z14, 0)</f>
        <v>17.859997572106032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2.4518209999999999E-3</v>
      </c>
      <c r="Q15" s="5">
        <f t="shared" si="29"/>
        <v>25</v>
      </c>
      <c r="R15">
        <f t="shared" si="0"/>
        <v>2000000</v>
      </c>
      <c r="S15">
        <f t="shared" si="1"/>
        <v>-706.09919610625388</v>
      </c>
      <c r="U15">
        <f t="shared" si="21"/>
        <v>2.4518209999999999E-3</v>
      </c>
      <c r="V15">
        <f t="shared" si="22"/>
        <v>0.01</v>
      </c>
      <c r="W15">
        <f t="shared" si="23"/>
        <v>0.87198911849453531</v>
      </c>
      <c r="X15">
        <f t="shared" si="24"/>
        <v>2.1379612324963901E-3</v>
      </c>
      <c r="Y15">
        <f t="shared" si="25"/>
        <v>8.7198911849453529E-3</v>
      </c>
      <c r="Z15">
        <f t="shared" si="26"/>
        <v>0.86113126607709356</v>
      </c>
      <c r="AB15">
        <f t="shared" si="27"/>
        <v>15.57372353921528</v>
      </c>
      <c r="AC15">
        <f t="shared" si="2"/>
        <v>-608.04409471899635</v>
      </c>
      <c r="AE15">
        <f t="shared" si="3"/>
        <v>0</v>
      </c>
      <c r="AF15">
        <f t="shared" si="4"/>
        <v>0</v>
      </c>
      <c r="AG15">
        <f t="shared" si="5"/>
        <v>-21.52828165192734</v>
      </c>
      <c r="AH15">
        <f t="shared" si="6"/>
        <v>-4275.9224649927801</v>
      </c>
      <c r="AI15">
        <f t="shared" si="7"/>
        <v>-4297.4507466447076</v>
      </c>
      <c r="AJ15">
        <f t="shared" si="8"/>
        <v>623.61781825821163</v>
      </c>
      <c r="AK15">
        <f t="shared" si="30"/>
        <v>6.3852266510782657E-2</v>
      </c>
      <c r="AL15">
        <f t="shared" si="9"/>
        <v>-3673.7690761199851</v>
      </c>
      <c r="AN15">
        <f t="shared" si="10"/>
        <v>0</v>
      </c>
      <c r="AO15">
        <f t="shared" si="11"/>
        <v>0</v>
      </c>
      <c r="AP15">
        <f t="shared" si="12"/>
        <v>-9.8104878042518955</v>
      </c>
      <c r="AQ15">
        <f t="shared" si="13"/>
        <v>-1948.5477695328673</v>
      </c>
      <c r="AR15">
        <f t="shared" si="14"/>
        <v>-1958.3582573371191</v>
      </c>
      <c r="AS15">
        <f t="shared" si="15"/>
        <v>284.18408396234634</v>
      </c>
      <c r="AT15">
        <f t="shared" si="16"/>
        <v>2.9097625718854988E-2</v>
      </c>
      <c r="AU15">
        <f t="shared" si="17"/>
        <v>-1674.1450757490538</v>
      </c>
      <c r="AW15">
        <v>12</v>
      </c>
      <c r="AX15">
        <f>IF(Z15&gt;0, (R15*SUMPRODUCT(K15:$K$98, X15:$X$98)-K15*$AZ$3)/Z15, 0)</f>
        <v>-706.09919610625388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2.4770880000000001E-3</v>
      </c>
      <c r="Q16" s="5">
        <f t="shared" si="29"/>
        <v>25</v>
      </c>
      <c r="R16">
        <f t="shared" si="0"/>
        <v>2000000</v>
      </c>
      <c r="S16">
        <f t="shared" si="1"/>
        <v>-1318.2298211640189</v>
      </c>
      <c r="U16">
        <f t="shared" si="21"/>
        <v>2.4770880000000001E-3</v>
      </c>
      <c r="V16">
        <f t="shared" si="22"/>
        <v>0.01</v>
      </c>
      <c r="W16">
        <f t="shared" si="23"/>
        <v>0.86113126607709356</v>
      </c>
      <c r="X16">
        <f t="shared" si="24"/>
        <v>2.1330979256243758E-3</v>
      </c>
      <c r="Y16">
        <f t="shared" si="25"/>
        <v>8.6113126607709357E-3</v>
      </c>
      <c r="Z16">
        <f t="shared" si="26"/>
        <v>0.85038685549069826</v>
      </c>
      <c r="AB16">
        <f t="shared" si="27"/>
        <v>-608.04409471899635</v>
      </c>
      <c r="AC16">
        <f t="shared" si="2"/>
        <v>-1121.0053124337355</v>
      </c>
      <c r="AE16">
        <f t="shared" si="3"/>
        <v>0</v>
      </c>
      <c r="AF16">
        <f t="shared" si="4"/>
        <v>0</v>
      </c>
      <c r="AG16">
        <f t="shared" si="5"/>
        <v>-21.259671387267456</v>
      </c>
      <c r="AH16">
        <f t="shared" si="6"/>
        <v>-4266.1958512487518</v>
      </c>
      <c r="AI16">
        <f t="shared" si="7"/>
        <v>-4287.4555226360189</v>
      </c>
      <c r="AJ16">
        <f t="shared" si="8"/>
        <v>512.96121771473918</v>
      </c>
      <c r="AK16">
        <f t="shared" si="30"/>
        <v>-4.3171130725048741</v>
      </c>
      <c r="AL16">
        <f t="shared" si="9"/>
        <v>-3778.8114179937847</v>
      </c>
      <c r="AN16">
        <f t="shared" si="10"/>
        <v>0</v>
      </c>
      <c r="AO16">
        <f t="shared" si="11"/>
        <v>0</v>
      </c>
      <c r="AP16">
        <f t="shared" si="12"/>
        <v>-9.1647729491962124</v>
      </c>
      <c r="AQ16">
        <f t="shared" si="13"/>
        <v>-1839.1025722492648</v>
      </c>
      <c r="AR16">
        <f t="shared" si="14"/>
        <v>-1848.2673451984608</v>
      </c>
      <c r="AS16">
        <f t="shared" si="15"/>
        <v>221.13103285850184</v>
      </c>
      <c r="AT16">
        <f t="shared" si="16"/>
        <v>-1.8610523363597216</v>
      </c>
      <c r="AU16">
        <f t="shared" si="17"/>
        <v>-1628.9973646763187</v>
      </c>
      <c r="AW16">
        <v>13</v>
      </c>
      <c r="AX16">
        <f>IF(Z16&gt;0, (R16*SUMPRODUCT(K16:$K$98, X16:$X$98)-K16*$AZ$3)/Z16, 0)</f>
        <v>-1318.2298211640189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2.5023549999999999E-3</v>
      </c>
      <c r="Q17" s="5">
        <f t="shared" si="29"/>
        <v>25</v>
      </c>
      <c r="R17">
        <f t="shared" si="0"/>
        <v>2000000</v>
      </c>
      <c r="S17">
        <f t="shared" si="1"/>
        <v>-1729.4000615535672</v>
      </c>
      <c r="U17">
        <f t="shared" si="21"/>
        <v>2.5023549999999999E-3</v>
      </c>
      <c r="V17">
        <f t="shared" si="22"/>
        <v>0.01</v>
      </c>
      <c r="W17">
        <f t="shared" si="23"/>
        <v>0.85038685549069826</v>
      </c>
      <c r="X17">
        <f t="shared" si="24"/>
        <v>2.1279697997714261E-3</v>
      </c>
      <c r="Y17">
        <f t="shared" si="25"/>
        <v>8.5038685549069827E-3</v>
      </c>
      <c r="Z17">
        <f t="shared" si="26"/>
        <v>0.83975501713601974</v>
      </c>
      <c r="AB17">
        <f t="shared" si="27"/>
        <v>-1121.0053124337355</v>
      </c>
      <c r="AC17">
        <f t="shared" si="2"/>
        <v>-1452.2723783249494</v>
      </c>
      <c r="AE17">
        <f t="shared" si="3"/>
        <v>0</v>
      </c>
      <c r="AF17">
        <f t="shared" si="4"/>
        <v>0</v>
      </c>
      <c r="AG17">
        <f t="shared" si="5"/>
        <v>-20.993875428400493</v>
      </c>
      <c r="AH17">
        <f t="shared" si="6"/>
        <v>-4255.9395995428522</v>
      </c>
      <c r="AI17">
        <f t="shared" si="7"/>
        <v>-4276.9334749712525</v>
      </c>
      <c r="AJ17">
        <f t="shared" si="8"/>
        <v>331.26706589121386</v>
      </c>
      <c r="AK17">
        <f t="shared" si="30"/>
        <v>-15.46987331158555</v>
      </c>
      <c r="AL17">
        <f t="shared" si="9"/>
        <v>-3961.1362823916243</v>
      </c>
      <c r="AN17">
        <f t="shared" si="10"/>
        <v>0</v>
      </c>
      <c r="AO17">
        <f t="shared" si="11"/>
        <v>0</v>
      </c>
      <c r="AP17">
        <f t="shared" si="12"/>
        <v>-8.5074184097489773</v>
      </c>
      <c r="AQ17">
        <f t="shared" si="13"/>
        <v>-1724.6486492412773</v>
      </c>
      <c r="AR17">
        <f t="shared" si="14"/>
        <v>-1733.1560676510262</v>
      </c>
      <c r="AS17">
        <f t="shared" si="15"/>
        <v>134.2404619155711</v>
      </c>
      <c r="AT17">
        <f t="shared" si="16"/>
        <v>-6.268908542223091</v>
      </c>
      <c r="AU17">
        <f t="shared" si="17"/>
        <v>-1605.1845142776783</v>
      </c>
      <c r="AW17">
        <v>14</v>
      </c>
      <c r="AX17">
        <f>IF(Z17&gt;0, (R17*SUMPRODUCT(K17:$K$98, X17:$X$98)-K17*$AZ$3)/Z17, 0)</f>
        <v>-1729.4000615535672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2.5285250000000002E-3</v>
      </c>
      <c r="Q18" s="5">
        <f t="shared" si="29"/>
        <v>25</v>
      </c>
      <c r="R18">
        <f t="shared" si="0"/>
        <v>2000000</v>
      </c>
      <c r="S18">
        <f t="shared" si="1"/>
        <v>-1926.8461586209237</v>
      </c>
      <c r="U18">
        <f t="shared" si="21"/>
        <v>2.5285250000000002E-3</v>
      </c>
      <c r="V18">
        <f t="shared" si="22"/>
        <v>0.01</v>
      </c>
      <c r="W18">
        <f t="shared" si="23"/>
        <v>0.83975501713601974</v>
      </c>
      <c r="X18">
        <f t="shared" si="24"/>
        <v>2.1233415547038544E-3</v>
      </c>
      <c r="Y18">
        <f t="shared" si="25"/>
        <v>8.397550171360197E-3</v>
      </c>
      <c r="Z18">
        <f t="shared" si="26"/>
        <v>0.82923412540995567</v>
      </c>
      <c r="AB18">
        <f t="shared" si="27"/>
        <v>-1452.2723783249494</v>
      </c>
      <c r="AC18">
        <f t="shared" si="2"/>
        <v>-1597.8065891435544</v>
      </c>
      <c r="AE18">
        <f t="shared" si="3"/>
        <v>0</v>
      </c>
      <c r="AF18">
        <f t="shared" si="4"/>
        <v>0</v>
      </c>
      <c r="AG18">
        <f t="shared" si="5"/>
        <v>-20.730853135248893</v>
      </c>
      <c r="AH18">
        <f t="shared" si="6"/>
        <v>-4246.6831094077088</v>
      </c>
      <c r="AI18">
        <f t="shared" si="7"/>
        <v>-4267.413962542958</v>
      </c>
      <c r="AJ18">
        <f t="shared" si="8"/>
        <v>145.53421081860506</v>
      </c>
      <c r="AK18">
        <f t="shared" si="30"/>
        <v>-31.36908337181891</v>
      </c>
      <c r="AL18">
        <f t="shared" si="9"/>
        <v>-4153.2488350961721</v>
      </c>
      <c r="AN18">
        <f t="shared" si="10"/>
        <v>0</v>
      </c>
      <c r="AO18">
        <f t="shared" si="11"/>
        <v>0</v>
      </c>
      <c r="AP18">
        <f t="shared" si="12"/>
        <v>-7.8395231481121481</v>
      </c>
      <c r="AQ18">
        <f t="shared" si="13"/>
        <v>-1605.9141571116488</v>
      </c>
      <c r="AR18">
        <f t="shared" si="14"/>
        <v>-1613.753680259761</v>
      </c>
      <c r="AS18">
        <f t="shared" si="15"/>
        <v>55.034822113267076</v>
      </c>
      <c r="AT18">
        <f t="shared" si="16"/>
        <v>-11.862447417096217</v>
      </c>
      <c r="AU18">
        <f t="shared" si="17"/>
        <v>-1570.5813055635904</v>
      </c>
      <c r="AW18">
        <v>15</v>
      </c>
      <c r="AX18">
        <f>IF(Z18&gt;0, (R18*SUMPRODUCT(K18:$K$98, X18:$X$98)-K18*$AZ$3)/Z18, 0)</f>
        <v>-1926.8461586209237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2.5601090000000001E-3</v>
      </c>
      <c r="Q19" s="5">
        <f t="shared" si="29"/>
        <v>25</v>
      </c>
      <c r="R19">
        <f t="shared" si="0"/>
        <v>2000000</v>
      </c>
      <c r="S19">
        <f t="shared" si="1"/>
        <v>-2096.5333196678907</v>
      </c>
      <c r="U19">
        <f t="shared" si="21"/>
        <v>2.5601090000000001E-3</v>
      </c>
      <c r="V19">
        <f t="shared" si="22"/>
        <v>0.01</v>
      </c>
      <c r="W19">
        <f t="shared" si="23"/>
        <v>0.82923412540995567</v>
      </c>
      <c r="X19">
        <f t="shared" si="24"/>
        <v>2.1229297475691563E-3</v>
      </c>
      <c r="Y19">
        <f t="shared" si="25"/>
        <v>8.2923412540995573E-3</v>
      </c>
      <c r="Z19">
        <f t="shared" si="26"/>
        <v>0.81881885440828694</v>
      </c>
      <c r="AB19">
        <f t="shared" si="27"/>
        <v>-1597.8065891435544</v>
      </c>
      <c r="AC19">
        <f t="shared" si="2"/>
        <v>-1716.6810110392651</v>
      </c>
      <c r="AE19">
        <f t="shared" si="3"/>
        <v>0</v>
      </c>
      <c r="AF19">
        <f t="shared" si="4"/>
        <v>0</v>
      </c>
      <c r="AG19">
        <f t="shared" si="5"/>
        <v>-20.470471360207174</v>
      </c>
      <c r="AH19">
        <f t="shared" si="6"/>
        <v>-4245.8594951383129</v>
      </c>
      <c r="AI19">
        <f t="shared" si="7"/>
        <v>-4266.3299664985198</v>
      </c>
      <c r="AJ19">
        <f t="shared" si="8"/>
        <v>118.87442189571061</v>
      </c>
      <c r="AK19">
        <f t="shared" si="30"/>
        <v>-35.631086937901266</v>
      </c>
      <c r="AL19">
        <f t="shared" si="9"/>
        <v>-4183.0866315407102</v>
      </c>
      <c r="AN19">
        <f t="shared" si="10"/>
        <v>0</v>
      </c>
      <c r="AO19">
        <f t="shared" si="11"/>
        <v>0</v>
      </c>
      <c r="AP19">
        <f t="shared" si="12"/>
        <v>-7.2191158098142649</v>
      </c>
      <c r="AQ19">
        <f t="shared" si="13"/>
        <v>-1497.3446809430379</v>
      </c>
      <c r="AR19">
        <f t="shared" si="14"/>
        <v>-1504.5637967528521</v>
      </c>
      <c r="AS19">
        <f t="shared" si="15"/>
        <v>41.92225002488513</v>
      </c>
      <c r="AT19">
        <f t="shared" si="16"/>
        <v>-12.565658040209696</v>
      </c>
      <c r="AU19">
        <f t="shared" si="17"/>
        <v>-1475.2072047681766</v>
      </c>
      <c r="AW19">
        <v>16</v>
      </c>
      <c r="AX19">
        <f>IF(Z19&gt;0, (R19*SUMPRODUCT(K19:$K$98, X19:$X$98)-K19*$AZ$3)/Z19, 0)</f>
        <v>-2096.5333196678907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2.5907899999999999E-3</v>
      </c>
      <c r="Q20" s="5">
        <f t="shared" si="29"/>
        <v>25</v>
      </c>
      <c r="R20">
        <f t="shared" si="0"/>
        <v>2000000</v>
      </c>
      <c r="S20">
        <f t="shared" si="1"/>
        <v>-2665.0571480071803</v>
      </c>
      <c r="U20">
        <f t="shared" si="21"/>
        <v>2.5907899999999999E-3</v>
      </c>
      <c r="V20">
        <f t="shared" si="22"/>
        <v>0.01</v>
      </c>
      <c r="W20">
        <f t="shared" si="23"/>
        <v>0.81881885440828694</v>
      </c>
      <c r="X20">
        <f t="shared" si="24"/>
        <v>2.1213876998124456E-3</v>
      </c>
      <c r="Y20">
        <f t="shared" si="25"/>
        <v>8.1881885440828698E-3</v>
      </c>
      <c r="Z20">
        <f t="shared" si="26"/>
        <v>0.80850927816439166</v>
      </c>
      <c r="AB20">
        <f t="shared" si="27"/>
        <v>-1716.6810110392651</v>
      </c>
      <c r="AC20">
        <f t="shared" si="2"/>
        <v>-2154.7234310021377</v>
      </c>
      <c r="AE20">
        <f t="shared" si="3"/>
        <v>0</v>
      </c>
      <c r="AF20">
        <f t="shared" si="4"/>
        <v>0</v>
      </c>
      <c r="AG20">
        <f t="shared" si="5"/>
        <v>-20.212731954109792</v>
      </c>
      <c r="AH20">
        <f t="shared" si="6"/>
        <v>-4242.7753996248912</v>
      </c>
      <c r="AI20">
        <f t="shared" si="7"/>
        <v>-4262.9881315790008</v>
      </c>
      <c r="AJ20">
        <f t="shared" si="8"/>
        <v>438.0424199628726</v>
      </c>
      <c r="AK20">
        <f t="shared" si="30"/>
        <v>-7.3817283474688393</v>
      </c>
      <c r="AL20">
        <f t="shared" si="9"/>
        <v>-3832.327439963597</v>
      </c>
      <c r="AN20">
        <f t="shared" si="10"/>
        <v>0</v>
      </c>
      <c r="AO20">
        <f t="shared" si="11"/>
        <v>0</v>
      </c>
      <c r="AP20">
        <f t="shared" si="12"/>
        <v>-6.7610940326920366</v>
      </c>
      <c r="AQ20">
        <f t="shared" si="13"/>
        <v>-1419.1947680097655</v>
      </c>
      <c r="AR20">
        <f t="shared" si="14"/>
        <v>-1425.9558620424575</v>
      </c>
      <c r="AS20">
        <f t="shared" si="15"/>
        <v>146.52378502821705</v>
      </c>
      <c r="AT20">
        <f t="shared" si="16"/>
        <v>-2.4691644649686983</v>
      </c>
      <c r="AU20">
        <f t="shared" si="17"/>
        <v>-1281.9012414792091</v>
      </c>
      <c r="AW20">
        <v>17</v>
      </c>
      <c r="AX20">
        <f>IF(Z20&gt;0, (R20*SUMPRODUCT(K20:$K$98, X20:$X$98)-K20*$AZ$3)/Z20, 0)</f>
        <v>-2665.0571480071803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2.625984E-3</v>
      </c>
      <c r="Q21" s="5">
        <f t="shared" si="29"/>
        <v>25</v>
      </c>
      <c r="R21">
        <f t="shared" si="0"/>
        <v>2000000</v>
      </c>
      <c r="S21">
        <f t="shared" si="1"/>
        <v>-3277.8133179927177</v>
      </c>
      <c r="U21">
        <f t="shared" si="21"/>
        <v>2.625984E-3</v>
      </c>
      <c r="V21">
        <f t="shared" si="22"/>
        <v>0.01</v>
      </c>
      <c r="W21">
        <f t="shared" si="23"/>
        <v>0.80850927816439166</v>
      </c>
      <c r="X21">
        <f t="shared" si="24"/>
        <v>2.1231324283112417E-3</v>
      </c>
      <c r="Y21">
        <f t="shared" si="25"/>
        <v>8.0850927816439166E-3</v>
      </c>
      <c r="Z21">
        <f t="shared" si="26"/>
        <v>0.79830105295443654</v>
      </c>
      <c r="AB21">
        <f t="shared" si="27"/>
        <v>-2154.7234310021377</v>
      </c>
      <c r="AC21">
        <f t="shared" si="2"/>
        <v>-2616.6818231416619</v>
      </c>
      <c r="AE21">
        <f t="shared" si="3"/>
        <v>0</v>
      </c>
      <c r="AF21">
        <f t="shared" si="4"/>
        <v>0</v>
      </c>
      <c r="AG21">
        <f t="shared" si="5"/>
        <v>-19.957526323860915</v>
      </c>
      <c r="AH21">
        <f t="shared" si="6"/>
        <v>-4246.2648566224834</v>
      </c>
      <c r="AI21">
        <f t="shared" si="7"/>
        <v>-4266.2223829463446</v>
      </c>
      <c r="AJ21">
        <f t="shared" si="8"/>
        <v>461.95839213952422</v>
      </c>
      <c r="AK21">
        <f t="shared" si="30"/>
        <v>-3.4475574896034202</v>
      </c>
      <c r="AL21">
        <f t="shared" si="9"/>
        <v>-3807.7115482964236</v>
      </c>
      <c r="AN21">
        <f t="shared" si="10"/>
        <v>0</v>
      </c>
      <c r="AO21">
        <f t="shared" si="11"/>
        <v>0</v>
      </c>
      <c r="AP21">
        <f t="shared" si="12"/>
        <v>-6.3481633393046524</v>
      </c>
      <c r="AQ21">
        <f t="shared" si="13"/>
        <v>-1350.6675353628577</v>
      </c>
      <c r="AR21">
        <f t="shared" si="14"/>
        <v>-1357.0156987021624</v>
      </c>
      <c r="AS21">
        <f t="shared" si="15"/>
        <v>146.9414235850509</v>
      </c>
      <c r="AT21">
        <f t="shared" si="16"/>
        <v>-1.096611759919337</v>
      </c>
      <c r="AU21">
        <f t="shared" si="17"/>
        <v>-1211.1708868770309</v>
      </c>
      <c r="AW21">
        <v>18</v>
      </c>
      <c r="AX21">
        <f>IF(Z21&gt;0, (R21*SUMPRODUCT(K21:$K$98, X21:$X$98)-K21*$AZ$3)/Z21, 0)</f>
        <v>-3277.8133179927177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2.663885E-3</v>
      </c>
      <c r="Q22" s="5">
        <f t="shared" si="29"/>
        <v>25</v>
      </c>
      <c r="R22">
        <f t="shared" si="0"/>
        <v>2000000</v>
      </c>
      <c r="S22">
        <f t="shared" si="1"/>
        <v>-3473.1895809204807</v>
      </c>
      <c r="U22">
        <f t="shared" si="21"/>
        <v>2.663885E-3</v>
      </c>
      <c r="V22">
        <f t="shared" si="22"/>
        <v>0.01</v>
      </c>
      <c r="W22">
        <f t="shared" si="23"/>
        <v>0.79830105295443654</v>
      </c>
      <c r="X22">
        <f t="shared" si="24"/>
        <v>2.1265822004495291E-3</v>
      </c>
      <c r="Y22">
        <f t="shared" si="25"/>
        <v>7.9830105295443654E-3</v>
      </c>
      <c r="Z22">
        <f t="shared" si="26"/>
        <v>0.78819146022444264</v>
      </c>
      <c r="AB22">
        <f t="shared" si="27"/>
        <v>-2616.6818231416619</v>
      </c>
      <c r="AC22">
        <f t="shared" si="2"/>
        <v>-2737.5383674220338</v>
      </c>
      <c r="AE22">
        <f t="shared" si="3"/>
        <v>0</v>
      </c>
      <c r="AF22">
        <f t="shared" si="4"/>
        <v>0</v>
      </c>
      <c r="AG22">
        <f t="shared" si="5"/>
        <v>-19.704786505611064</v>
      </c>
      <c r="AH22">
        <f t="shared" si="6"/>
        <v>-4253.1644008990579</v>
      </c>
      <c r="AI22">
        <f t="shared" si="7"/>
        <v>-4272.869187404669</v>
      </c>
      <c r="AJ22">
        <f t="shared" si="8"/>
        <v>120.85654428037196</v>
      </c>
      <c r="AK22">
        <f t="shared" si="30"/>
        <v>-54.950318285974902</v>
      </c>
      <c r="AL22">
        <f t="shared" si="9"/>
        <v>-4206.9629614102723</v>
      </c>
      <c r="AN22">
        <f t="shared" si="10"/>
        <v>0</v>
      </c>
      <c r="AO22">
        <f t="shared" si="11"/>
        <v>0</v>
      </c>
      <c r="AP22">
        <f t="shared" si="12"/>
        <v>-5.8522604377352758</v>
      </c>
      <c r="AQ22">
        <f t="shared" si="13"/>
        <v>-1263.176627236121</v>
      </c>
      <c r="AR22">
        <f t="shared" si="14"/>
        <v>-1269.0288876738562</v>
      </c>
      <c r="AS22">
        <f t="shared" si="15"/>
        <v>35.894018569144038</v>
      </c>
      <c r="AT22">
        <f t="shared" si="16"/>
        <v>-16.320073990875226</v>
      </c>
      <c r="AU22">
        <f t="shared" si="17"/>
        <v>-1249.4549430955876</v>
      </c>
      <c r="AW22">
        <v>19</v>
      </c>
      <c r="AX22">
        <f>IF(Z22&gt;0, (R22*SUMPRODUCT(K22:$K$98, X22:$X$98)-K22*$AZ$3)/Z22, 0)</f>
        <v>-3473.1895809204807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2.7053950000000002E-3</v>
      </c>
      <c r="Q23" s="5">
        <f t="shared" si="29"/>
        <v>25</v>
      </c>
      <c r="R23">
        <f t="shared" si="0"/>
        <v>2000000</v>
      </c>
      <c r="S23">
        <f t="shared" si="1"/>
        <v>-2756.266135196272</v>
      </c>
      <c r="U23">
        <f t="shared" si="21"/>
        <v>2.7053950000000002E-3</v>
      </c>
      <c r="V23">
        <f t="shared" si="22"/>
        <v>0.01</v>
      </c>
      <c r="W23">
        <f t="shared" si="23"/>
        <v>0.78819146022444264</v>
      </c>
      <c r="X23">
        <f t="shared" si="24"/>
        <v>2.132369235533906E-3</v>
      </c>
      <c r="Y23">
        <f t="shared" si="25"/>
        <v>7.8819146022444265E-3</v>
      </c>
      <c r="Z23">
        <f t="shared" si="26"/>
        <v>0.77817717638666428</v>
      </c>
      <c r="AB23">
        <f t="shared" si="27"/>
        <v>-2737.5383674220338</v>
      </c>
      <c r="AC23">
        <f t="shared" si="2"/>
        <v>-2144.8633984572189</v>
      </c>
      <c r="AE23">
        <f t="shared" si="3"/>
        <v>0</v>
      </c>
      <c r="AF23">
        <f t="shared" si="4"/>
        <v>0</v>
      </c>
      <c r="AG23">
        <f t="shared" si="5"/>
        <v>-19.454429409666606</v>
      </c>
      <c r="AH23">
        <f t="shared" si="6"/>
        <v>-4264.7384710678125</v>
      </c>
      <c r="AI23">
        <f t="shared" si="7"/>
        <v>-4284.1929004774793</v>
      </c>
      <c r="AJ23">
        <f t="shared" si="8"/>
        <v>-592.67496896481498</v>
      </c>
      <c r="AK23">
        <f t="shared" si="30"/>
        <v>-191.6276857195424</v>
      </c>
      <c r="AL23">
        <f t="shared" si="9"/>
        <v>-5068.4955551618368</v>
      </c>
      <c r="AN23">
        <f t="shared" si="10"/>
        <v>0</v>
      </c>
      <c r="AO23">
        <f t="shared" si="11"/>
        <v>0</v>
      </c>
      <c r="AP23">
        <f t="shared" si="12"/>
        <v>-5.1588438903848006</v>
      </c>
      <c r="AQ23">
        <f t="shared" si="13"/>
        <v>-1130.9054376390593</v>
      </c>
      <c r="AR23">
        <f t="shared" si="14"/>
        <v>-1136.0642815294443</v>
      </c>
      <c r="AS23">
        <f t="shared" si="15"/>
        <v>-157.16305928298794</v>
      </c>
      <c r="AT23">
        <f t="shared" si="16"/>
        <v>-50.815024942938251</v>
      </c>
      <c r="AU23">
        <f t="shared" si="17"/>
        <v>-1344.0423657553704</v>
      </c>
      <c r="AW23">
        <v>20</v>
      </c>
      <c r="AX23">
        <f>IF(Z23&gt;0, (R23*SUMPRODUCT(K23:$K$98, X23:$X$98)-K23*$AZ$3)/Z23, 0)</f>
        <v>-2756.266135196272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2.7496130000000001E-3</v>
      </c>
      <c r="Q24" s="5">
        <f t="shared" si="29"/>
        <v>25</v>
      </c>
      <c r="R24">
        <f t="shared" si="0"/>
        <v>2000000</v>
      </c>
      <c r="S24">
        <f t="shared" si="1"/>
        <v>-2107.056860464239</v>
      </c>
      <c r="U24">
        <f t="shared" si="21"/>
        <v>2.7496130000000001E-3</v>
      </c>
      <c r="V24">
        <f t="shared" si="22"/>
        <v>0.01</v>
      </c>
      <c r="W24">
        <f t="shared" si="23"/>
        <v>0.77817717638666428</v>
      </c>
      <c r="X24">
        <f t="shared" si="24"/>
        <v>2.1396860804960651E-3</v>
      </c>
      <c r="Y24">
        <f t="shared" si="25"/>
        <v>7.7817717638666434E-3</v>
      </c>
      <c r="Z24">
        <f t="shared" si="26"/>
        <v>0.76825571854230157</v>
      </c>
      <c r="AB24">
        <f t="shared" si="27"/>
        <v>-2144.8633984572189</v>
      </c>
      <c r="AC24">
        <f t="shared" si="2"/>
        <v>-1618.7584823454399</v>
      </c>
      <c r="AE24">
        <f t="shared" si="3"/>
        <v>0</v>
      </c>
      <c r="AF24">
        <f t="shared" si="4"/>
        <v>0</v>
      </c>
      <c r="AG24">
        <f t="shared" si="5"/>
        <v>-19.206392963557541</v>
      </c>
      <c r="AH24">
        <f t="shared" si="6"/>
        <v>-4279.3721609921304</v>
      </c>
      <c r="AI24">
        <f t="shared" si="7"/>
        <v>-4298.5785539556882</v>
      </c>
      <c r="AJ24">
        <f t="shared" si="8"/>
        <v>-526.10491611177895</v>
      </c>
      <c r="AK24">
        <f t="shared" si="30"/>
        <v>-150.14043789200534</v>
      </c>
      <c r="AL24">
        <f t="shared" si="9"/>
        <v>-4974.8239079594723</v>
      </c>
      <c r="AN24">
        <f t="shared" si="10"/>
        <v>0</v>
      </c>
      <c r="AO24">
        <f t="shared" si="11"/>
        <v>0</v>
      </c>
      <c r="AP24">
        <f t="shared" si="12"/>
        <v>-4.5473844886205184</v>
      </c>
      <c r="AQ24">
        <f t="shared" si="13"/>
        <v>-1013.2017304266159</v>
      </c>
      <c r="AR24">
        <f t="shared" si="14"/>
        <v>-1017.7491149152365</v>
      </c>
      <c r="AS24">
        <f t="shared" si="15"/>
        <v>-124.5627609230466</v>
      </c>
      <c r="AT24">
        <f t="shared" si="16"/>
        <v>-35.547866779579543</v>
      </c>
      <c r="AU24">
        <f t="shared" si="17"/>
        <v>-1177.8597426178626</v>
      </c>
      <c r="AW24">
        <v>21</v>
      </c>
      <c r="AX24">
        <f>IF(Z24&gt;0, (R24*SUMPRODUCT(K24:$K$98, X24:$X$98)-K24*$AZ$3)/Z24, 0)</f>
        <v>-2107.056860464239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2.8010499999999998E-3</v>
      </c>
      <c r="Q25" s="5">
        <f t="shared" si="29"/>
        <v>25</v>
      </c>
      <c r="R25">
        <f t="shared" si="0"/>
        <v>2000000</v>
      </c>
      <c r="S25">
        <f t="shared" si="1"/>
        <v>-1519.5865092710437</v>
      </c>
      <c r="U25">
        <f t="shared" si="21"/>
        <v>2.8010499999999998E-3</v>
      </c>
      <c r="V25">
        <f t="shared" si="22"/>
        <v>0.01</v>
      </c>
      <c r="W25">
        <f t="shared" si="23"/>
        <v>0.76825571854230157</v>
      </c>
      <c r="X25">
        <f t="shared" si="24"/>
        <v>2.1519226804229134E-3</v>
      </c>
      <c r="Y25">
        <f t="shared" si="25"/>
        <v>7.6825571854230159E-3</v>
      </c>
      <c r="Z25">
        <f t="shared" si="26"/>
        <v>0.75842123867645561</v>
      </c>
      <c r="AB25">
        <f t="shared" si="27"/>
        <v>-1618.7584823454399</v>
      </c>
      <c r="AC25">
        <f t="shared" si="2"/>
        <v>-1152.4866826373764</v>
      </c>
      <c r="AE25">
        <f t="shared" si="3"/>
        <v>0</v>
      </c>
      <c r="AF25">
        <f t="shared" si="4"/>
        <v>0</v>
      </c>
      <c r="AG25">
        <f t="shared" si="5"/>
        <v>-18.960530966911389</v>
      </c>
      <c r="AH25">
        <f t="shared" si="6"/>
        <v>-4303.8453608458267</v>
      </c>
      <c r="AI25">
        <f t="shared" si="7"/>
        <v>-4322.8058918127381</v>
      </c>
      <c r="AJ25">
        <f t="shared" si="8"/>
        <v>-466.27179970806355</v>
      </c>
      <c r="AK25">
        <f t="shared" si="30"/>
        <v>-113.31309376418081</v>
      </c>
      <c r="AL25">
        <f t="shared" si="9"/>
        <v>-4902.3907852849825</v>
      </c>
      <c r="AN25">
        <f t="shared" si="10"/>
        <v>0</v>
      </c>
      <c r="AO25">
        <f t="shared" si="11"/>
        <v>0</v>
      </c>
      <c r="AP25">
        <f t="shared" si="12"/>
        <v>-4.0081903503682685</v>
      </c>
      <c r="AQ25">
        <f t="shared" si="13"/>
        <v>-909.81795156074986</v>
      </c>
      <c r="AR25">
        <f t="shared" si="14"/>
        <v>-913.82614191111816</v>
      </c>
      <c r="AS25">
        <f t="shared" si="15"/>
        <v>-98.568237962333058</v>
      </c>
      <c r="AT25">
        <f t="shared" si="16"/>
        <v>-23.953994209791318</v>
      </c>
      <c r="AU25">
        <f t="shared" si="17"/>
        <v>-1036.3483740832426</v>
      </c>
      <c r="AW25">
        <v>22</v>
      </c>
      <c r="AX25">
        <f>IF(Z25&gt;0, (R25*SUMPRODUCT(K25:$K$98, X25:$X$98)-K25*$AZ$3)/Z25, 0)</f>
        <v>-1519.5865092710437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2.8606080000000002E-3</v>
      </c>
      <c r="Q26" s="5">
        <f t="shared" si="29"/>
        <v>25</v>
      </c>
      <c r="R26">
        <f t="shared" si="0"/>
        <v>2000000</v>
      </c>
      <c r="S26">
        <f t="shared" si="1"/>
        <v>-990.22081836186442</v>
      </c>
      <c r="U26">
        <f t="shared" si="21"/>
        <v>2.8606080000000002E-3</v>
      </c>
      <c r="V26">
        <f t="shared" si="22"/>
        <v>0.01</v>
      </c>
      <c r="W26">
        <f t="shared" si="23"/>
        <v>0.75842123867645561</v>
      </c>
      <c r="X26">
        <f t="shared" si="24"/>
        <v>2.1695458627277783E-3</v>
      </c>
      <c r="Y26">
        <f t="shared" si="25"/>
        <v>7.584212386764556E-3</v>
      </c>
      <c r="Z26">
        <f t="shared" si="26"/>
        <v>0.74866748042696329</v>
      </c>
      <c r="AB26">
        <f t="shared" si="27"/>
        <v>-1152.4866826373764</v>
      </c>
      <c r="AC26">
        <f t="shared" si="2"/>
        <v>-741.34612514930268</v>
      </c>
      <c r="AE26">
        <f t="shared" si="3"/>
        <v>0</v>
      </c>
      <c r="AF26">
        <f t="shared" si="4"/>
        <v>0</v>
      </c>
      <c r="AG26">
        <f t="shared" si="5"/>
        <v>-18.716687010674082</v>
      </c>
      <c r="AH26">
        <f t="shared" si="6"/>
        <v>-4339.0917254555561</v>
      </c>
      <c r="AI26">
        <f t="shared" si="7"/>
        <v>-4357.80841246623</v>
      </c>
      <c r="AJ26">
        <f t="shared" si="8"/>
        <v>-411.14055748807368</v>
      </c>
      <c r="AK26">
        <f t="shared" si="30"/>
        <v>-80.674067784616355</v>
      </c>
      <c r="AL26">
        <f t="shared" si="9"/>
        <v>-4849.6230377389202</v>
      </c>
      <c r="AN26">
        <f t="shared" si="10"/>
        <v>0</v>
      </c>
      <c r="AO26">
        <f t="shared" si="11"/>
        <v>0</v>
      </c>
      <c r="AP26">
        <f t="shared" si="12"/>
        <v>-3.5327165941810716</v>
      </c>
      <c r="AQ26">
        <f t="shared" si="13"/>
        <v>-818.99009869901943</v>
      </c>
      <c r="AR26">
        <f t="shared" si="14"/>
        <v>-822.52281529320055</v>
      </c>
      <c r="AS26">
        <f t="shared" si="15"/>
        <v>-77.601504430279249</v>
      </c>
      <c r="AT26">
        <f t="shared" si="16"/>
        <v>-15.226979957525003</v>
      </c>
      <c r="AU26">
        <f t="shared" si="17"/>
        <v>-915.35129968100478</v>
      </c>
      <c r="AW26">
        <v>23</v>
      </c>
      <c r="AX26">
        <f>IF(Z26&gt;0, (R26*SUMPRODUCT(K26:$K$98, X26:$X$98)-K26*$AZ$3)/Z26, 0)</f>
        <v>-990.22081836186442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2.9228739999999998E-3</v>
      </c>
      <c r="Q27" s="5">
        <f t="shared" si="29"/>
        <v>25</v>
      </c>
      <c r="R27">
        <f t="shared" si="0"/>
        <v>2000000</v>
      </c>
      <c r="S27">
        <f t="shared" si="1"/>
        <v>-515.4436079903976</v>
      </c>
      <c r="U27">
        <f t="shared" si="21"/>
        <v>2.9228739999999998E-3</v>
      </c>
      <c r="V27">
        <f t="shared" si="22"/>
        <v>0.01</v>
      </c>
      <c r="W27">
        <f t="shared" si="23"/>
        <v>0.74866748042696329</v>
      </c>
      <c r="X27">
        <f t="shared" si="24"/>
        <v>2.1882607131854799E-3</v>
      </c>
      <c r="Y27">
        <f t="shared" si="25"/>
        <v>7.4866748042696331E-3</v>
      </c>
      <c r="Z27">
        <f t="shared" si="26"/>
        <v>0.73899254490950816</v>
      </c>
      <c r="AB27">
        <f t="shared" si="27"/>
        <v>-741.34612514930268</v>
      </c>
      <c r="AC27">
        <f t="shared" si="2"/>
        <v>-380.90898362616281</v>
      </c>
      <c r="AE27">
        <f t="shared" si="3"/>
        <v>0</v>
      </c>
      <c r="AF27">
        <f t="shared" si="4"/>
        <v>0</v>
      </c>
      <c r="AG27">
        <f t="shared" si="5"/>
        <v>-18.474813622737702</v>
      </c>
      <c r="AH27">
        <f t="shared" si="6"/>
        <v>-4376.5214263709595</v>
      </c>
      <c r="AI27">
        <f t="shared" si="7"/>
        <v>-4394.9962399936976</v>
      </c>
      <c r="AJ27">
        <f t="shared" si="8"/>
        <v>-360.43714152313987</v>
      </c>
      <c r="AK27">
        <f t="shared" si="30"/>
        <v>-51.894228760451192</v>
      </c>
      <c r="AL27">
        <f t="shared" si="9"/>
        <v>-4807.3276102772888</v>
      </c>
      <c r="AN27">
        <f t="shared" si="10"/>
        <v>0</v>
      </c>
      <c r="AO27">
        <f t="shared" si="11"/>
        <v>0</v>
      </c>
      <c r="AP27">
        <f t="shared" si="12"/>
        <v>-3.1134497703185358</v>
      </c>
      <c r="AQ27">
        <f t="shared" si="13"/>
        <v>-737.54896303574321</v>
      </c>
      <c r="AR27">
        <f t="shared" si="14"/>
        <v>-740.66241280606175</v>
      </c>
      <c r="AS27">
        <f t="shared" si="15"/>
        <v>-60.742314288266954</v>
      </c>
      <c r="AT27">
        <f t="shared" si="16"/>
        <v>-8.7454237923262976</v>
      </c>
      <c r="AU27">
        <f t="shared" si="17"/>
        <v>-810.15015088665507</v>
      </c>
      <c r="AW27">
        <v>24</v>
      </c>
      <c r="AX27">
        <f>IF(Z27&gt;0, (R27*SUMPRODUCT(K27:$K$98, X27:$X$98)-K27*$AZ$3)/Z27, 0)</f>
        <v>-515.4436079903976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2.991456E-3</v>
      </c>
      <c r="Q28" s="5">
        <f t="shared" si="29"/>
        <v>25</v>
      </c>
      <c r="R28">
        <f t="shared" si="0"/>
        <v>2000000</v>
      </c>
      <c r="S28">
        <f t="shared" si="1"/>
        <v>-89.66086098318948</v>
      </c>
      <c r="U28">
        <f t="shared" si="21"/>
        <v>2.991456E-3</v>
      </c>
      <c r="V28">
        <f t="shared" si="22"/>
        <v>0.01</v>
      </c>
      <c r="W28">
        <f t="shared" si="23"/>
        <v>0.73899254490950816</v>
      </c>
      <c r="X28">
        <f t="shared" si="24"/>
        <v>2.2106636824248175E-3</v>
      </c>
      <c r="Y28">
        <f t="shared" si="25"/>
        <v>7.3899254490950817E-3</v>
      </c>
      <c r="Z28">
        <f t="shared" si="26"/>
        <v>0.72939195577798821</v>
      </c>
      <c r="AB28">
        <f t="shared" si="27"/>
        <v>-380.90898362616281</v>
      </c>
      <c r="AC28">
        <f t="shared" si="2"/>
        <v>-65.397910749266885</v>
      </c>
      <c r="AE28">
        <f t="shared" si="3"/>
        <v>0</v>
      </c>
      <c r="AF28">
        <f t="shared" si="4"/>
        <v>0</v>
      </c>
      <c r="AG28">
        <f t="shared" si="5"/>
        <v>-18.234798894449707</v>
      </c>
      <c r="AH28">
        <f t="shared" si="6"/>
        <v>-4421.3273648496352</v>
      </c>
      <c r="AI28">
        <f t="shared" si="7"/>
        <v>-4439.5621637440845</v>
      </c>
      <c r="AJ28">
        <f t="shared" si="8"/>
        <v>-315.51107287689592</v>
      </c>
      <c r="AK28">
        <f t="shared" si="30"/>
        <v>-26.663628853831398</v>
      </c>
      <c r="AL28">
        <f t="shared" si="9"/>
        <v>-4781.7368654748116</v>
      </c>
      <c r="AN28">
        <f t="shared" si="10"/>
        <v>0</v>
      </c>
      <c r="AO28">
        <f t="shared" si="11"/>
        <v>0</v>
      </c>
      <c r="AP28">
        <f t="shared" si="12"/>
        <v>-2.7437513612671722</v>
      </c>
      <c r="AQ28">
        <f t="shared" si="13"/>
        <v>-665.26771400842904</v>
      </c>
      <c r="AR28">
        <f t="shared" si="14"/>
        <v>-668.01146536969611</v>
      </c>
      <c r="AS28">
        <f t="shared" si="15"/>
        <v>-47.474279300351661</v>
      </c>
      <c r="AT28">
        <f t="shared" si="16"/>
        <v>-4.0120194572746524</v>
      </c>
      <c r="AU28">
        <f t="shared" si="17"/>
        <v>-719.4977641273224</v>
      </c>
      <c r="AW28">
        <v>25</v>
      </c>
      <c r="AX28">
        <f>IF(Z28&gt;0, (R28*SUMPRODUCT(K28:$K$98, X28:$X$98)-K28*$AZ$3)/Z28, 0)</f>
        <v>-89.66086098318948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3.0654530000000001E-3</v>
      </c>
      <c r="Q29" s="5">
        <f t="shared" si="29"/>
        <v>25</v>
      </c>
      <c r="R29">
        <f t="shared" si="0"/>
        <v>2000000</v>
      </c>
      <c r="S29">
        <f t="shared" si="1"/>
        <v>291.12040278096879</v>
      </c>
      <c r="U29">
        <f t="shared" si="21"/>
        <v>3.0654530000000001E-3</v>
      </c>
      <c r="V29">
        <f t="shared" si="22"/>
        <v>0.01</v>
      </c>
      <c r="W29">
        <f t="shared" si="23"/>
        <v>0.72939195577798821</v>
      </c>
      <c r="X29">
        <f t="shared" si="24"/>
        <v>2.2359167590155012E-3</v>
      </c>
      <c r="Y29">
        <f t="shared" si="25"/>
        <v>7.2939195577798824E-3</v>
      </c>
      <c r="Z29">
        <f t="shared" si="26"/>
        <v>0.71986211946119283</v>
      </c>
      <c r="AB29">
        <f t="shared" si="27"/>
        <v>-65.397910749266885</v>
      </c>
      <c r="AC29">
        <f t="shared" si="2"/>
        <v>209.56655016430432</v>
      </c>
      <c r="AE29">
        <f t="shared" si="3"/>
        <v>0</v>
      </c>
      <c r="AF29">
        <f t="shared" si="4"/>
        <v>0</v>
      </c>
      <c r="AG29">
        <f t="shared" si="5"/>
        <v>-17.996552986529821</v>
      </c>
      <c r="AH29">
        <f t="shared" si="6"/>
        <v>-4471.8335180310023</v>
      </c>
      <c r="AI29">
        <f t="shared" si="7"/>
        <v>-4489.8300710175317</v>
      </c>
      <c r="AJ29">
        <f t="shared" si="8"/>
        <v>-274.9644609135712</v>
      </c>
      <c r="AK29">
        <f t="shared" si="30"/>
        <v>-4.5778537524486822</v>
      </c>
      <c r="AL29">
        <f t="shared" si="9"/>
        <v>-4769.3723856835513</v>
      </c>
      <c r="AN29">
        <f t="shared" si="10"/>
        <v>0</v>
      </c>
      <c r="AO29">
        <f t="shared" si="11"/>
        <v>0</v>
      </c>
      <c r="AP29">
        <f t="shared" si="12"/>
        <v>-2.4177705417971871</v>
      </c>
      <c r="AQ29">
        <f t="shared" si="13"/>
        <v>-600.7743458321811</v>
      </c>
      <c r="AR29">
        <f t="shared" si="14"/>
        <v>-603.19211637397814</v>
      </c>
      <c r="AS29">
        <f t="shared" si="15"/>
        <v>-36.940461550363068</v>
      </c>
      <c r="AT29">
        <f t="shared" si="16"/>
        <v>-0.61501777343753194</v>
      </c>
      <c r="AU29">
        <f t="shared" si="17"/>
        <v>-640.74759569777871</v>
      </c>
      <c r="AW29">
        <v>26</v>
      </c>
      <c r="AX29">
        <f>IF(Z29&gt;0, (R29*SUMPRODUCT(K29:$K$98, X29:$X$98)-K29*$AZ$3)/Z29, 0)</f>
        <v>291.12040278096879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3.1502779999999998E-3</v>
      </c>
      <c r="Q30" s="5">
        <f t="shared" si="29"/>
        <v>25</v>
      </c>
      <c r="R30">
        <f t="shared" si="0"/>
        <v>2000000</v>
      </c>
      <c r="S30">
        <f t="shared" si="1"/>
        <v>631.03591022085504</v>
      </c>
      <c r="U30">
        <f t="shared" si="21"/>
        <v>3.1502779999999998E-3</v>
      </c>
      <c r="V30">
        <f t="shared" si="22"/>
        <v>0.01</v>
      </c>
      <c r="W30">
        <f t="shared" si="23"/>
        <v>0.71986211946119283</v>
      </c>
      <c r="X30">
        <f t="shared" si="24"/>
        <v>2.2677657979719673E-3</v>
      </c>
      <c r="Y30">
        <f t="shared" si="25"/>
        <v>7.1986211946119287E-3</v>
      </c>
      <c r="Z30">
        <f t="shared" si="26"/>
        <v>0.71039573246860899</v>
      </c>
      <c r="AB30">
        <f t="shared" si="27"/>
        <v>209.56655016430432</v>
      </c>
      <c r="AC30">
        <f t="shared" si="2"/>
        <v>448.28521765533969</v>
      </c>
      <c r="AE30">
        <f t="shared" si="3"/>
        <v>0</v>
      </c>
      <c r="AF30">
        <f t="shared" si="4"/>
        <v>0</v>
      </c>
      <c r="AG30">
        <f t="shared" si="5"/>
        <v>-17.759893311715224</v>
      </c>
      <c r="AH30">
        <f t="shared" si="6"/>
        <v>-4535.5315959439349</v>
      </c>
      <c r="AI30">
        <f t="shared" si="7"/>
        <v>-4553.29148925565</v>
      </c>
      <c r="AJ30">
        <f t="shared" si="8"/>
        <v>-238.71866749103538</v>
      </c>
      <c r="AK30">
        <f t="shared" si="30"/>
        <v>14.669658511501304</v>
      </c>
      <c r="AL30">
        <f t="shared" si="9"/>
        <v>-4777.340498235184</v>
      </c>
      <c r="AN30">
        <f t="shared" si="10"/>
        <v>0</v>
      </c>
      <c r="AO30">
        <f t="shared" si="11"/>
        <v>0</v>
      </c>
      <c r="AP30">
        <f t="shared" si="12"/>
        <v>-2.130335881278878</v>
      </c>
      <c r="AQ30">
        <f t="shared" si="13"/>
        <v>-544.04638191941126</v>
      </c>
      <c r="AR30">
        <f t="shared" si="14"/>
        <v>-546.1767178006902</v>
      </c>
      <c r="AS30">
        <f t="shared" si="15"/>
        <v>-28.634797178188634</v>
      </c>
      <c r="AT30">
        <f t="shared" si="16"/>
        <v>1.7596558348998956</v>
      </c>
      <c r="AU30">
        <f t="shared" si="17"/>
        <v>-573.05185914397885</v>
      </c>
      <c r="AW30">
        <v>27</v>
      </c>
      <c r="AX30">
        <f>IF(Z30&gt;0, (R30*SUMPRODUCT(K30:$K$98, X30:$X$98)-K30*$AZ$3)/Z30, 0)</f>
        <v>631.03591022085504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3.247738E-3</v>
      </c>
      <c r="Q31" s="5">
        <f t="shared" si="29"/>
        <v>25</v>
      </c>
      <c r="R31">
        <f t="shared" si="0"/>
        <v>2000000</v>
      </c>
      <c r="S31">
        <f t="shared" si="1"/>
        <v>932.66838224055607</v>
      </c>
      <c r="U31">
        <f t="shared" si="21"/>
        <v>3.247738E-3</v>
      </c>
      <c r="V31">
        <f t="shared" si="22"/>
        <v>0.01</v>
      </c>
      <c r="W31">
        <f t="shared" si="23"/>
        <v>0.71039573246860899</v>
      </c>
      <c r="X31">
        <f t="shared" si="24"/>
        <v>2.3071792153761352E-3</v>
      </c>
      <c r="Y31">
        <f t="shared" si="25"/>
        <v>7.1039573246860898E-3</v>
      </c>
      <c r="Z31">
        <f t="shared" si="26"/>
        <v>0.70098459592854678</v>
      </c>
      <c r="AB31">
        <f t="shared" si="27"/>
        <v>448.28521765533969</v>
      </c>
      <c r="AC31">
        <f t="shared" si="2"/>
        <v>653.78616906022762</v>
      </c>
      <c r="AE31">
        <f t="shared" si="3"/>
        <v>0</v>
      </c>
      <c r="AF31">
        <f t="shared" si="4"/>
        <v>0</v>
      </c>
      <c r="AG31">
        <f t="shared" si="5"/>
        <v>-17.52461489821367</v>
      </c>
      <c r="AH31">
        <f t="shared" si="6"/>
        <v>-4614.3584307522706</v>
      </c>
      <c r="AI31">
        <f t="shared" si="7"/>
        <v>-4631.8830456504838</v>
      </c>
      <c r="AJ31">
        <f t="shared" si="8"/>
        <v>-205.50095140488793</v>
      </c>
      <c r="AK31">
        <f t="shared" si="30"/>
        <v>31.379965235873783</v>
      </c>
      <c r="AL31">
        <f t="shared" si="9"/>
        <v>-4806.0040318194979</v>
      </c>
      <c r="AN31">
        <f t="shared" si="10"/>
        <v>0</v>
      </c>
      <c r="AO31">
        <f t="shared" si="11"/>
        <v>0</v>
      </c>
      <c r="AP31">
        <f t="shared" si="12"/>
        <v>-1.8768872764925861</v>
      </c>
      <c r="AQ31">
        <f t="shared" si="13"/>
        <v>-494.19805674235005</v>
      </c>
      <c r="AR31">
        <f t="shared" si="14"/>
        <v>-496.07494401884259</v>
      </c>
      <c r="AS31">
        <f t="shared" si="15"/>
        <v>-22.009163866891647</v>
      </c>
      <c r="AT31">
        <f t="shared" si="16"/>
        <v>3.3607961047974109</v>
      </c>
      <c r="AU31">
        <f t="shared" si="17"/>
        <v>-514.7233117809368</v>
      </c>
      <c r="AW31">
        <v>28</v>
      </c>
      <c r="AX31">
        <f>IF(Z31&gt;0, (R31*SUMPRODUCT(K31:$K$98, X31:$X$98)-K31*$AZ$3)/Z31, 0)</f>
        <v>932.66838224055607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3.3542210000000001E-3</v>
      </c>
      <c r="Q32" s="5">
        <f t="shared" si="29"/>
        <v>25</v>
      </c>
      <c r="R32">
        <f t="shared" si="0"/>
        <v>2000000</v>
      </c>
      <c r="S32">
        <f t="shared" si="1"/>
        <v>1198.378614251666</v>
      </c>
      <c r="U32">
        <f t="shared" si="21"/>
        <v>3.3542210000000001E-3</v>
      </c>
      <c r="V32">
        <f t="shared" si="22"/>
        <v>0.01</v>
      </c>
      <c r="W32">
        <f t="shared" si="23"/>
        <v>0.70098459592854678</v>
      </c>
      <c r="X32">
        <f t="shared" si="24"/>
        <v>2.3512572523400463E-3</v>
      </c>
      <c r="Y32">
        <f t="shared" si="25"/>
        <v>7.0098459592854677E-3</v>
      </c>
      <c r="Z32">
        <f t="shared" si="26"/>
        <v>0.69162349271692125</v>
      </c>
      <c r="AB32">
        <f t="shared" si="27"/>
        <v>653.78616906022762</v>
      </c>
      <c r="AC32">
        <f t="shared" si="2"/>
        <v>828.82680278600128</v>
      </c>
      <c r="AE32">
        <f t="shared" si="3"/>
        <v>0</v>
      </c>
      <c r="AF32">
        <f t="shared" si="4"/>
        <v>0</v>
      </c>
      <c r="AG32">
        <f t="shared" si="5"/>
        <v>-17.29058731792303</v>
      </c>
      <c r="AH32">
        <f t="shared" si="6"/>
        <v>-4702.5145046800926</v>
      </c>
      <c r="AI32">
        <f t="shared" si="7"/>
        <v>-4719.805091998016</v>
      </c>
      <c r="AJ32">
        <f t="shared" si="8"/>
        <v>-175.04063372577366</v>
      </c>
      <c r="AK32">
        <f t="shared" si="30"/>
        <v>45.765031834215939</v>
      </c>
      <c r="AL32">
        <f t="shared" si="9"/>
        <v>-4849.0806938895739</v>
      </c>
      <c r="AN32">
        <f t="shared" si="10"/>
        <v>0</v>
      </c>
      <c r="AO32">
        <f t="shared" si="11"/>
        <v>0</v>
      </c>
      <c r="AP32">
        <f t="shared" si="12"/>
        <v>-1.6534133116162639</v>
      </c>
      <c r="AQ32">
        <f t="shared" si="13"/>
        <v>-449.67819410315985</v>
      </c>
      <c r="AR32">
        <f t="shared" si="14"/>
        <v>-451.33160741477616</v>
      </c>
      <c r="AS32">
        <f t="shared" si="15"/>
        <v>-16.738269704461711</v>
      </c>
      <c r="AT32">
        <f t="shared" si="16"/>
        <v>4.3762835495355583</v>
      </c>
      <c r="AU32">
        <f t="shared" si="17"/>
        <v>-463.69359356970233</v>
      </c>
      <c r="AW32">
        <v>29</v>
      </c>
      <c r="AX32">
        <f>IF(Z32&gt;0, (R32*SUMPRODUCT(K32:$K$98, X32:$X$98)-K32*$AZ$3)/Z32, 0)</f>
        <v>1198.378614251666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3.4760450000000001E-3</v>
      </c>
      <c r="Q33" s="5">
        <f t="shared" si="29"/>
        <v>25</v>
      </c>
      <c r="R33">
        <f t="shared" si="0"/>
        <v>2000000</v>
      </c>
      <c r="S33">
        <f t="shared" si="1"/>
        <v>1431.4504677028651</v>
      </c>
      <c r="U33">
        <f t="shared" si="21"/>
        <v>3.4760450000000001E-3</v>
      </c>
      <c r="V33">
        <f t="shared" si="22"/>
        <v>0.01</v>
      </c>
      <c r="W33">
        <f t="shared" si="23"/>
        <v>0.69162349271692125</v>
      </c>
      <c r="X33">
        <f t="shared" si="24"/>
        <v>2.4041143837411905E-3</v>
      </c>
      <c r="Y33">
        <f t="shared" si="25"/>
        <v>6.9162349271692123E-3</v>
      </c>
      <c r="Z33">
        <f t="shared" si="26"/>
        <v>0.68230314340601084</v>
      </c>
      <c r="AB33">
        <f t="shared" si="27"/>
        <v>828.82680278600128</v>
      </c>
      <c r="AC33">
        <f t="shared" si="2"/>
        <v>976.68315374366932</v>
      </c>
      <c r="AE33">
        <f t="shared" si="3"/>
        <v>0</v>
      </c>
      <c r="AF33">
        <f t="shared" si="4"/>
        <v>0</v>
      </c>
      <c r="AG33">
        <f t="shared" si="5"/>
        <v>-17.057578585150271</v>
      </c>
      <c r="AH33">
        <f t="shared" si="6"/>
        <v>-4808.228767482381</v>
      </c>
      <c r="AI33">
        <f t="shared" si="7"/>
        <v>-4825.2863460675317</v>
      </c>
      <c r="AJ33">
        <f t="shared" si="8"/>
        <v>-147.85635095766804</v>
      </c>
      <c r="AK33">
        <f t="shared" si="30"/>
        <v>58.017876195020094</v>
      </c>
      <c r="AL33">
        <f t="shared" si="9"/>
        <v>-4915.1248208301795</v>
      </c>
      <c r="AN33">
        <f t="shared" si="10"/>
        <v>0</v>
      </c>
      <c r="AO33">
        <f t="shared" si="11"/>
        <v>0</v>
      </c>
      <c r="AP33">
        <f t="shared" si="12"/>
        <v>-1.4563677137726108</v>
      </c>
      <c r="AQ33">
        <f t="shared" si="13"/>
        <v>-410.52421962693967</v>
      </c>
      <c r="AR33">
        <f t="shared" si="14"/>
        <v>-411.9805873407123</v>
      </c>
      <c r="AS33">
        <f t="shared" si="15"/>
        <v>-12.623902902516381</v>
      </c>
      <c r="AT33">
        <f t="shared" si="16"/>
        <v>4.9535378828998908</v>
      </c>
      <c r="AU33">
        <f t="shared" si="17"/>
        <v>-419.6509523603288</v>
      </c>
      <c r="AW33">
        <v>30</v>
      </c>
      <c r="AX33">
        <f>IF(Z33&gt;0, (R33*SUMPRODUCT(K33:$K$98, X33:$X$98)-K33*$AZ$3)/Z33, 0)</f>
        <v>1431.4504677028651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3.6141120000000001E-3</v>
      </c>
      <c r="Q34" s="5">
        <f t="shared" si="29"/>
        <v>25</v>
      </c>
      <c r="R34">
        <f t="shared" si="0"/>
        <v>2000000</v>
      </c>
      <c r="S34">
        <f t="shared" si="1"/>
        <v>1633.9505672540524</v>
      </c>
      <c r="U34">
        <f t="shared" si="21"/>
        <v>3.6141120000000001E-3</v>
      </c>
      <c r="V34">
        <f t="shared" si="22"/>
        <v>0.01</v>
      </c>
      <c r="W34">
        <f t="shared" si="23"/>
        <v>0.68230314340601084</v>
      </c>
      <c r="X34">
        <f t="shared" si="24"/>
        <v>2.4659199782213845E-3</v>
      </c>
      <c r="Y34">
        <f t="shared" si="25"/>
        <v>6.8230314340601084E-3</v>
      </c>
      <c r="Z34">
        <f t="shared" si="26"/>
        <v>0.67301419199372925</v>
      </c>
      <c r="AB34">
        <f t="shared" si="27"/>
        <v>976.68315374366932</v>
      </c>
      <c r="AC34">
        <f t="shared" si="2"/>
        <v>1099.6719207781816</v>
      </c>
      <c r="AE34">
        <f t="shared" si="3"/>
        <v>0</v>
      </c>
      <c r="AF34">
        <f t="shared" si="4"/>
        <v>0</v>
      </c>
      <c r="AG34">
        <f t="shared" si="5"/>
        <v>-16.825354799843232</v>
      </c>
      <c r="AH34">
        <f t="shared" si="6"/>
        <v>-4931.8399564427691</v>
      </c>
      <c r="AI34">
        <f t="shared" si="7"/>
        <v>-4948.665311242612</v>
      </c>
      <c r="AJ34">
        <f t="shared" si="8"/>
        <v>-122.98876703451231</v>
      </c>
      <c r="AK34">
        <f t="shared" si="30"/>
        <v>68.367820762056866</v>
      </c>
      <c r="AL34">
        <f t="shared" si="9"/>
        <v>-5003.2862575150675</v>
      </c>
      <c r="AN34">
        <f t="shared" si="10"/>
        <v>0</v>
      </c>
      <c r="AO34">
        <f t="shared" si="11"/>
        <v>0</v>
      </c>
      <c r="AP34">
        <f t="shared" si="12"/>
        <v>-1.2826255005393985</v>
      </c>
      <c r="AQ34">
        <f t="shared" si="13"/>
        <v>-375.96257362558265</v>
      </c>
      <c r="AR34">
        <f t="shared" si="14"/>
        <v>-377.24519912612203</v>
      </c>
      <c r="AS34">
        <f t="shared" si="15"/>
        <v>-9.37564353055037</v>
      </c>
      <c r="AT34">
        <f t="shared" si="16"/>
        <v>5.211795612567891</v>
      </c>
      <c r="AU34">
        <f t="shared" si="17"/>
        <v>-381.40904704410451</v>
      </c>
      <c r="AW34">
        <v>31</v>
      </c>
      <c r="AX34">
        <f>IF(Z34&gt;0, (R34*SUMPRODUCT(K34:$K$98, X34:$X$98)-K34*$AZ$3)/Z34, 0)</f>
        <v>1633.9505672540524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3.757594E-3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1807.9863537646152</v>
      </c>
      <c r="U35">
        <f t="shared" si="21"/>
        <v>3.757594E-3</v>
      </c>
      <c r="V35">
        <f t="shared" si="22"/>
        <v>0.01</v>
      </c>
      <c r="W35">
        <f t="shared" si="23"/>
        <v>0.67301419199372925</v>
      </c>
      <c r="X35">
        <f t="shared" si="24"/>
        <v>2.528914089750485E-3</v>
      </c>
      <c r="Y35">
        <f t="shared" si="25"/>
        <v>6.7301419199372924E-3</v>
      </c>
      <c r="Z35">
        <f t="shared" si="26"/>
        <v>0.66375513598404146</v>
      </c>
      <c r="AB35">
        <f t="shared" si="27"/>
        <v>1099.6719207781816</v>
      </c>
      <c r="AC35">
        <f t="shared" ref="AC35:AC66" si="33">S35*Z35</f>
        <v>1200.0602281003235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-16.593878399601035</v>
      </c>
      <c r="AH35">
        <f t="shared" ref="AH35:AH66" si="37">-X35*R35</f>
        <v>-5057.8281795009698</v>
      </c>
      <c r="AI35">
        <f t="shared" ref="AI35:AI66" si="38">SUM(AE35:AH35)</f>
        <v>-5074.4220579005705</v>
      </c>
      <c r="AJ35">
        <f t="shared" ref="AJ35:AJ66" si="39">AB35-AC35</f>
        <v>-100.38830732214183</v>
      </c>
      <c r="AK35">
        <f t="shared" si="30"/>
        <v>76.977034454472715</v>
      </c>
      <c r="AL35">
        <f t="shared" ref="AL35:AL66" si="40">SUM(AI35:AK35)</f>
        <v>-5097.8333307682396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-1.129446124686545</v>
      </c>
      <c r="AQ35">
        <f t="shared" ref="AQ35:AQ66" si="44">AH35*$K35</f>
        <v>-344.25613464813142</v>
      </c>
      <c r="AR35">
        <f t="shared" ref="AR35:AR66" si="45">AI35*$K35</f>
        <v>-345.38558077281795</v>
      </c>
      <c r="AS35">
        <f t="shared" ref="AS35:AS66" si="46">AJ35*$K35</f>
        <v>-6.8328320805075355</v>
      </c>
      <c r="AT35">
        <f t="shared" ref="AT35:AT66" si="47">AK35*$K35</f>
        <v>5.2393666604521574</v>
      </c>
      <c r="AU35">
        <f t="shared" ref="AU35:AU66" si="48">AL35*$K35</f>
        <v>-346.97904619287328</v>
      </c>
      <c r="AW35">
        <v>32</v>
      </c>
      <c r="AX35">
        <f>IF(Z35&gt;0, (R35*SUMPRODUCT(K35:$K$98, X35:$X$98)-K35*$AZ$3)/Z35, 0)</f>
        <v>1807.9863537646152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3.9119039999999999E-3</v>
      </c>
      <c r="Q36" s="5">
        <f t="shared" si="29"/>
        <v>25</v>
      </c>
      <c r="R36">
        <f t="shared" si="31"/>
        <v>2000000</v>
      </c>
      <c r="S36">
        <f t="shared" si="32"/>
        <v>1957.3356777540207</v>
      </c>
      <c r="U36">
        <f t="shared" ref="U36:U67" si="52">M36</f>
        <v>3.9119039999999999E-3</v>
      </c>
      <c r="V36">
        <f t="shared" ref="V36:V67" si="53">$C$10</f>
        <v>0.01</v>
      </c>
      <c r="W36">
        <f t="shared" ref="W36:W67" si="54">Z35</f>
        <v>0.66375513598404146</v>
      </c>
      <c r="X36">
        <f t="shared" ref="X36:X67" si="55">U36*W36</f>
        <v>2.5965463714765157E-3</v>
      </c>
      <c r="Y36">
        <f t="shared" ref="Y36:Y67" si="56">V36*W36</f>
        <v>6.6375513598404146E-3</v>
      </c>
      <c r="Z36">
        <f t="shared" ref="Z36:Z67" si="57">MAX(0, W36-X36-Y36)</f>
        <v>0.65452103825272445</v>
      </c>
      <c r="AB36">
        <f t="shared" ref="AB36:AB67" si="58">AC35</f>
        <v>1200.0602281003235</v>
      </c>
      <c r="AC36">
        <f t="shared" si="33"/>
        <v>1281.1173800126617</v>
      </c>
      <c r="AE36">
        <f t="shared" si="34"/>
        <v>0</v>
      </c>
      <c r="AF36">
        <f t="shared" si="35"/>
        <v>0</v>
      </c>
      <c r="AG36">
        <f t="shared" si="36"/>
        <v>-16.363025956318111</v>
      </c>
      <c r="AH36">
        <f t="shared" si="37"/>
        <v>-5193.0927429530311</v>
      </c>
      <c r="AI36">
        <f t="shared" si="38"/>
        <v>-5209.455768909349</v>
      </c>
      <c r="AJ36">
        <f t="shared" si="39"/>
        <v>-81.057151912338213</v>
      </c>
      <c r="AK36">
        <f t="shared" si="30"/>
        <v>84.004215967022645</v>
      </c>
      <c r="AL36">
        <f t="shared" si="40"/>
        <v>-5206.5087048546648</v>
      </c>
      <c r="AN36">
        <f t="shared" si="41"/>
        <v>0</v>
      </c>
      <c r="AO36">
        <f t="shared" si="42"/>
        <v>0</v>
      </c>
      <c r="AP36">
        <f t="shared" si="43"/>
        <v>-0.99440480234529782</v>
      </c>
      <c r="AQ36">
        <f t="shared" si="44"/>
        <v>-315.59177235327098</v>
      </c>
      <c r="AR36">
        <f t="shared" si="45"/>
        <v>-316.58617715561627</v>
      </c>
      <c r="AS36">
        <f t="shared" si="46"/>
        <v>-4.9259605980725523</v>
      </c>
      <c r="AT36">
        <f t="shared" si="47"/>
        <v>5.105057951864004</v>
      </c>
      <c r="AU36">
        <f t="shared" si="48"/>
        <v>-316.40707980182481</v>
      </c>
      <c r="AW36">
        <v>33</v>
      </c>
      <c r="AX36">
        <f>IF(Z36&gt;0, (R36*SUMPRODUCT(K36:$K$98, X36:$X$98)-K36*$AZ$3)/Z36, 0)</f>
        <v>1957.3356777540207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4.0806530000000001E-3</v>
      </c>
      <c r="Q37" s="5">
        <f t="shared" ref="Q37:Q68" si="60">$C$8</f>
        <v>25</v>
      </c>
      <c r="R37">
        <f t="shared" si="31"/>
        <v>2000000</v>
      </c>
      <c r="S37">
        <f t="shared" si="32"/>
        <v>2084.7036798041581</v>
      </c>
      <c r="U37">
        <f t="shared" si="52"/>
        <v>4.0806530000000001E-3</v>
      </c>
      <c r="V37">
        <f t="shared" si="53"/>
        <v>0.01</v>
      </c>
      <c r="W37">
        <f t="shared" si="54"/>
        <v>0.65452103825272445</v>
      </c>
      <c r="X37">
        <f t="shared" si="55"/>
        <v>2.6708732383090949E-3</v>
      </c>
      <c r="Y37">
        <f t="shared" si="56"/>
        <v>6.5452103825272443E-3</v>
      </c>
      <c r="Z37">
        <f t="shared" si="57"/>
        <v>0.64530495463188819</v>
      </c>
      <c r="AB37">
        <f t="shared" si="58"/>
        <v>1281.1173800126617</v>
      </c>
      <c r="AC37">
        <f t="shared" si="33"/>
        <v>1345.2696135169526</v>
      </c>
      <c r="AE37">
        <f t="shared" si="34"/>
        <v>0</v>
      </c>
      <c r="AF37">
        <f t="shared" si="35"/>
        <v>0</v>
      </c>
      <c r="AG37">
        <f t="shared" si="36"/>
        <v>-16.132623865797203</v>
      </c>
      <c r="AH37">
        <f t="shared" si="37"/>
        <v>-5341.7464766181902</v>
      </c>
      <c r="AI37">
        <f t="shared" si="38"/>
        <v>-5357.8791004839877</v>
      </c>
      <c r="AJ37">
        <f t="shared" si="39"/>
        <v>-64.152233504290962</v>
      </c>
      <c r="AK37">
        <f t="shared" si="30"/>
        <v>89.67821660088633</v>
      </c>
      <c r="AL37">
        <f t="shared" si="40"/>
        <v>-5332.3531173873926</v>
      </c>
      <c r="AN37">
        <f t="shared" si="41"/>
        <v>0</v>
      </c>
      <c r="AO37">
        <f t="shared" si="42"/>
        <v>0</v>
      </c>
      <c r="AP37">
        <f t="shared" si="43"/>
        <v>-0.87535976194816079</v>
      </c>
      <c r="AQ37">
        <f t="shared" si="44"/>
        <v>-289.84435285033908</v>
      </c>
      <c r="AR37">
        <f t="shared" si="45"/>
        <v>-290.71971261228725</v>
      </c>
      <c r="AS37">
        <f t="shared" si="46"/>
        <v>-3.4809144697048304</v>
      </c>
      <c r="AT37">
        <f t="shared" si="47"/>
        <v>4.865959994400967</v>
      </c>
      <c r="AU37">
        <f t="shared" si="48"/>
        <v>-289.33466708759113</v>
      </c>
      <c r="AW37">
        <v>34</v>
      </c>
      <c r="AX37">
        <f>IF(Z37&gt;0, (R37*SUMPRODUCT(K37:$K$98, X37:$X$98)-K37*$AZ$3)/Z37, 0)</f>
        <v>2084.7036798041581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4.2836929999999999E-3</v>
      </c>
      <c r="Q38" s="5">
        <f t="shared" si="60"/>
        <v>25</v>
      </c>
      <c r="R38">
        <f t="shared" si="31"/>
        <v>2000000</v>
      </c>
      <c r="S38">
        <f t="shared" si="32"/>
        <v>2192.2803902990149</v>
      </c>
      <c r="U38">
        <f t="shared" si="52"/>
        <v>4.2836929999999999E-3</v>
      </c>
      <c r="V38">
        <f t="shared" si="53"/>
        <v>0.01</v>
      </c>
      <c r="W38">
        <f t="shared" si="54"/>
        <v>0.64530495463188819</v>
      </c>
      <c r="X38">
        <f t="shared" si="55"/>
        <v>2.7642883170219371E-3</v>
      </c>
      <c r="Y38">
        <f t="shared" si="56"/>
        <v>6.4530495463188823E-3</v>
      </c>
      <c r="Z38">
        <f t="shared" si="57"/>
        <v>0.63608761676854741</v>
      </c>
      <c r="AB38">
        <f t="shared" si="58"/>
        <v>1345.2696135169526</v>
      </c>
      <c r="AC38">
        <f t="shared" si="33"/>
        <v>1394.4824087537213</v>
      </c>
      <c r="AE38">
        <f t="shared" si="34"/>
        <v>0</v>
      </c>
      <c r="AF38">
        <f t="shared" si="35"/>
        <v>0</v>
      </c>
      <c r="AG38">
        <f t="shared" si="36"/>
        <v>-15.902190419213685</v>
      </c>
      <c r="AH38">
        <f t="shared" si="37"/>
        <v>-5528.576634043874</v>
      </c>
      <c r="AI38">
        <f t="shared" si="38"/>
        <v>-5544.4788244630881</v>
      </c>
      <c r="AJ38">
        <f t="shared" si="39"/>
        <v>-49.21279523676867</v>
      </c>
      <c r="AK38">
        <f t="shared" si="30"/>
        <v>94.168872946186696</v>
      </c>
      <c r="AL38">
        <f t="shared" si="40"/>
        <v>-5499.5227467536706</v>
      </c>
      <c r="AN38">
        <f t="shared" si="41"/>
        <v>0</v>
      </c>
      <c r="AO38">
        <f t="shared" si="42"/>
        <v>0</v>
      </c>
      <c r="AP38">
        <f t="shared" si="43"/>
        <v>-0.77040749271780384</v>
      </c>
      <c r="AQ38">
        <f t="shared" si="44"/>
        <v>-267.84089176707164</v>
      </c>
      <c r="AR38">
        <f t="shared" si="45"/>
        <v>-268.61129925978946</v>
      </c>
      <c r="AS38">
        <f t="shared" si="46"/>
        <v>-2.384193949921797</v>
      </c>
      <c r="AT38">
        <f t="shared" si="47"/>
        <v>4.5621642922145575</v>
      </c>
      <c r="AU38">
        <f t="shared" si="48"/>
        <v>-266.43332891749674</v>
      </c>
      <c r="AW38">
        <v>35</v>
      </c>
      <c r="AX38">
        <f>IF(Z38&gt;0, (R38*SUMPRODUCT(K38:$K$98, X38:$X$98)-K38*$AZ$3)/Z38, 0)</f>
        <v>2192.2803902990149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4.5002690000000003E-3</v>
      </c>
      <c r="Q39" s="5">
        <f t="shared" si="60"/>
        <v>25</v>
      </c>
      <c r="R39">
        <f t="shared" si="31"/>
        <v>2000000</v>
      </c>
      <c r="S39">
        <f t="shared" si="32"/>
        <v>2280.1926956446214</v>
      </c>
      <c r="U39">
        <f t="shared" si="52"/>
        <v>4.5002690000000003E-3</v>
      </c>
      <c r="V39">
        <f t="shared" si="53"/>
        <v>0.01</v>
      </c>
      <c r="W39">
        <f t="shared" si="54"/>
        <v>0.63608761676854741</v>
      </c>
      <c r="X39">
        <f t="shared" si="55"/>
        <v>2.8625653830273742E-3</v>
      </c>
      <c r="Y39">
        <f t="shared" si="56"/>
        <v>6.3608761676854746E-3</v>
      </c>
      <c r="Z39">
        <f t="shared" si="57"/>
        <v>0.62686417521783455</v>
      </c>
      <c r="AB39">
        <f t="shared" si="58"/>
        <v>1394.4824087537213</v>
      </c>
      <c r="AC39">
        <f t="shared" si="33"/>
        <v>1429.3711134929965</v>
      </c>
      <c r="AE39">
        <f t="shared" si="34"/>
        <v>0</v>
      </c>
      <c r="AF39">
        <f t="shared" si="35"/>
        <v>0</v>
      </c>
      <c r="AG39">
        <f t="shared" si="36"/>
        <v>-15.671604380445864</v>
      </c>
      <c r="AH39">
        <f t="shared" si="37"/>
        <v>-5725.1307660547482</v>
      </c>
      <c r="AI39">
        <f t="shared" si="38"/>
        <v>-5740.8023704351945</v>
      </c>
      <c r="AJ39">
        <f t="shared" si="39"/>
        <v>-34.888704739275227</v>
      </c>
      <c r="AK39">
        <f t="shared" si="30"/>
        <v>97.613768612760495</v>
      </c>
      <c r="AL39">
        <f t="shared" si="40"/>
        <v>-5678.0773065617095</v>
      </c>
      <c r="AN39">
        <f t="shared" si="41"/>
        <v>0</v>
      </c>
      <c r="AO39">
        <f t="shared" si="42"/>
        <v>0</v>
      </c>
      <c r="AP39">
        <f t="shared" si="43"/>
        <v>-0.67788962217301796</v>
      </c>
      <c r="AQ39">
        <f t="shared" si="44"/>
        <v>-247.64578263183273</v>
      </c>
      <c r="AR39">
        <f t="shared" si="45"/>
        <v>-248.32367225400577</v>
      </c>
      <c r="AS39">
        <f t="shared" si="46"/>
        <v>-1.5091429249785842</v>
      </c>
      <c r="AT39">
        <f t="shared" si="47"/>
        <v>4.2223730970616806</v>
      </c>
      <c r="AU39">
        <f t="shared" si="48"/>
        <v>-245.61044208192268</v>
      </c>
      <c r="AW39">
        <v>36</v>
      </c>
      <c r="AX39">
        <f>IF(Z39&gt;0, (R39*SUMPRODUCT(K39:$K$98, X39:$X$98)-K39*$AZ$3)/Z39, 0)</f>
        <v>2280.1926956446214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4.7150400000000002E-3</v>
      </c>
      <c r="Q40" s="5">
        <f t="shared" si="60"/>
        <v>25</v>
      </c>
      <c r="R40">
        <f t="shared" si="31"/>
        <v>2000000</v>
      </c>
      <c r="S40">
        <f t="shared" si="32"/>
        <v>2350.9163601088717</v>
      </c>
      <c r="U40">
        <f t="shared" si="52"/>
        <v>4.7150400000000002E-3</v>
      </c>
      <c r="V40">
        <f t="shared" si="53"/>
        <v>0.01</v>
      </c>
      <c r="W40">
        <f t="shared" si="54"/>
        <v>0.62686417521783455</v>
      </c>
      <c r="X40">
        <f t="shared" si="55"/>
        <v>2.9556896607190988E-3</v>
      </c>
      <c r="Y40">
        <f t="shared" si="56"/>
        <v>6.2686417521783458E-3</v>
      </c>
      <c r="Z40">
        <f t="shared" si="57"/>
        <v>0.61763984380493708</v>
      </c>
      <c r="AB40">
        <f t="shared" si="58"/>
        <v>1429.3711134929965</v>
      </c>
      <c r="AC40">
        <f t="shared" si="33"/>
        <v>1452.0196134561147</v>
      </c>
      <c r="AE40">
        <f t="shared" si="34"/>
        <v>0</v>
      </c>
      <c r="AF40">
        <f t="shared" si="35"/>
        <v>0</v>
      </c>
      <c r="AG40">
        <f t="shared" si="36"/>
        <v>-15.440996095123428</v>
      </c>
      <c r="AH40">
        <f t="shared" si="37"/>
        <v>-5911.3793214381976</v>
      </c>
      <c r="AI40">
        <f t="shared" si="38"/>
        <v>-5926.820317533321</v>
      </c>
      <c r="AJ40">
        <f t="shared" si="39"/>
        <v>-22.648499963118184</v>
      </c>
      <c r="AK40">
        <f t="shared" si="30"/>
        <v>100.05597794450976</v>
      </c>
      <c r="AL40">
        <f t="shared" si="40"/>
        <v>-5849.4128395519301</v>
      </c>
      <c r="AN40">
        <f t="shared" si="41"/>
        <v>0</v>
      </c>
      <c r="AO40">
        <f t="shared" si="42"/>
        <v>0</v>
      </c>
      <c r="AP40">
        <f t="shared" si="43"/>
        <v>-0.59635218684567592</v>
      </c>
      <c r="AQ40">
        <f t="shared" si="44"/>
        <v>-228.30547743790473</v>
      </c>
      <c r="AR40">
        <f t="shared" si="45"/>
        <v>-228.90182962475041</v>
      </c>
      <c r="AS40">
        <f t="shared" si="46"/>
        <v>-0.8747157501092403</v>
      </c>
      <c r="AT40">
        <f t="shared" si="47"/>
        <v>3.8642974123305192</v>
      </c>
      <c r="AU40">
        <f t="shared" si="48"/>
        <v>-225.91224796252916</v>
      </c>
      <c r="AW40">
        <v>37</v>
      </c>
      <c r="AX40">
        <f>IF(Z40&gt;0, (R40*SUMPRODUCT(K40:$K$98, X40:$X$98)-K40*$AZ$3)/Z40, 0)</f>
        <v>2350.9163601088717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4.9523709999999997E-3</v>
      </c>
      <c r="Q41" s="5">
        <f t="shared" si="60"/>
        <v>25</v>
      </c>
      <c r="R41">
        <f t="shared" si="31"/>
        <v>2000000</v>
      </c>
      <c r="S41">
        <f t="shared" si="32"/>
        <v>2408.0162501687796</v>
      </c>
      <c r="U41">
        <f t="shared" si="52"/>
        <v>4.9523709999999997E-3</v>
      </c>
      <c r="V41">
        <f t="shared" si="53"/>
        <v>0.01</v>
      </c>
      <c r="W41">
        <f t="shared" si="54"/>
        <v>0.61763984380493708</v>
      </c>
      <c r="X41">
        <f t="shared" si="55"/>
        <v>3.0587816509040997E-3</v>
      </c>
      <c r="Y41">
        <f t="shared" si="56"/>
        <v>6.1763984380493707E-3</v>
      </c>
      <c r="Z41">
        <f t="shared" si="57"/>
        <v>0.60840466371598356</v>
      </c>
      <c r="AB41">
        <f t="shared" si="58"/>
        <v>1452.0196134561147</v>
      </c>
      <c r="AC41">
        <f t="shared" si="33"/>
        <v>1465.0483169065601</v>
      </c>
      <c r="AE41">
        <f t="shared" si="34"/>
        <v>0</v>
      </c>
      <c r="AF41">
        <f t="shared" si="35"/>
        <v>0</v>
      </c>
      <c r="AG41">
        <f t="shared" si="36"/>
        <v>-15.210116592899588</v>
      </c>
      <c r="AH41">
        <f t="shared" si="37"/>
        <v>-6117.5633018081999</v>
      </c>
      <c r="AI41">
        <f t="shared" si="38"/>
        <v>-6132.7734184010997</v>
      </c>
      <c r="AJ41">
        <f t="shared" si="39"/>
        <v>-13.028703450445391</v>
      </c>
      <c r="AK41">
        <f t="shared" ref="AK41:AK72" si="61">G41*SUM(AB41:AB41, AE41:AF41)</f>
        <v>101.64137294192804</v>
      </c>
      <c r="AL41">
        <f t="shared" si="40"/>
        <v>-6044.1607489096168</v>
      </c>
      <c r="AN41">
        <f t="shared" si="41"/>
        <v>0</v>
      </c>
      <c r="AO41">
        <f t="shared" si="42"/>
        <v>0</v>
      </c>
      <c r="AP41">
        <f t="shared" si="43"/>
        <v>-0.52449581044758742</v>
      </c>
      <c r="AQ41">
        <f t="shared" si="44"/>
        <v>-210.95409113722187</v>
      </c>
      <c r="AR41">
        <f t="shared" si="45"/>
        <v>-211.47858694766947</v>
      </c>
      <c r="AS41">
        <f t="shared" si="46"/>
        <v>-0.44927337233645265</v>
      </c>
      <c r="AT41">
        <f t="shared" si="47"/>
        <v>3.5049352811055052</v>
      </c>
      <c r="AU41">
        <f t="shared" si="48"/>
        <v>-208.42292503890042</v>
      </c>
      <c r="AW41">
        <v>38</v>
      </c>
      <c r="AX41">
        <f>IF(Z41&gt;0, (R41*SUMPRODUCT(K41:$K$98, X41:$X$98)-K41*$AZ$3)/Z41, 0)</f>
        <v>2408.0162501687796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5.2041409999999998E-3</v>
      </c>
      <c r="Q42" s="5">
        <f t="shared" si="60"/>
        <v>25</v>
      </c>
      <c r="R42">
        <f t="shared" si="31"/>
        <v>2000000</v>
      </c>
      <c r="S42">
        <f t="shared" si="32"/>
        <v>2452.7420463253388</v>
      </c>
      <c r="U42">
        <f t="shared" si="52"/>
        <v>5.2041409999999998E-3</v>
      </c>
      <c r="V42">
        <f t="shared" si="53"/>
        <v>0.01</v>
      </c>
      <c r="W42">
        <f t="shared" si="54"/>
        <v>0.60840466371598356</v>
      </c>
      <c r="X42">
        <f t="shared" si="55"/>
        <v>3.1662236550355624E-3</v>
      </c>
      <c r="Y42">
        <f t="shared" si="56"/>
        <v>6.0840466371598354E-3</v>
      </c>
      <c r="Z42">
        <f t="shared" si="57"/>
        <v>0.59915439342378807</v>
      </c>
      <c r="AB42">
        <f t="shared" si="58"/>
        <v>1465.0483169065601</v>
      </c>
      <c r="AC42">
        <f t="shared" si="33"/>
        <v>1469.571172991079</v>
      </c>
      <c r="AE42">
        <f t="shared" si="34"/>
        <v>0</v>
      </c>
      <c r="AF42">
        <f t="shared" si="35"/>
        <v>0</v>
      </c>
      <c r="AG42">
        <f t="shared" si="36"/>
        <v>-14.978859835594701</v>
      </c>
      <c r="AH42">
        <f t="shared" si="37"/>
        <v>-6332.4473100711248</v>
      </c>
      <c r="AI42">
        <f t="shared" si="38"/>
        <v>-6347.4261699067192</v>
      </c>
      <c r="AJ42">
        <f t="shared" si="39"/>
        <v>-4.5228560845189349</v>
      </c>
      <c r="AK42">
        <f t="shared" si="61"/>
        <v>102.55338218345922</v>
      </c>
      <c r="AL42">
        <f t="shared" si="40"/>
        <v>-6249.3956438077794</v>
      </c>
      <c r="AN42">
        <f t="shared" si="41"/>
        <v>0</v>
      </c>
      <c r="AO42">
        <f t="shared" si="42"/>
        <v>0</v>
      </c>
      <c r="AP42">
        <f t="shared" si="43"/>
        <v>-0.46117973409967217</v>
      </c>
      <c r="AQ42">
        <f t="shared" si="44"/>
        <v>-194.96786796275126</v>
      </c>
      <c r="AR42">
        <f t="shared" si="45"/>
        <v>-195.42904769685092</v>
      </c>
      <c r="AS42">
        <f t="shared" si="46"/>
        <v>-0.13925289303214267</v>
      </c>
      <c r="AT42">
        <f t="shared" si="47"/>
        <v>3.1574860867580861</v>
      </c>
      <c r="AU42">
        <f t="shared" si="48"/>
        <v>-192.41081450312501</v>
      </c>
      <c r="AW42">
        <v>39</v>
      </c>
      <c r="AX42">
        <f>IF(Z42&gt;0, (R42*SUMPRODUCT(K42:$K$98, X42:$X$98)-K42*$AZ$3)/Z42, 0)</f>
        <v>2452.7420463253388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5.4847869999999996E-3</v>
      </c>
      <c r="Q43" s="5">
        <f t="shared" si="60"/>
        <v>25</v>
      </c>
      <c r="R43">
        <f t="shared" si="31"/>
        <v>2000000</v>
      </c>
      <c r="S43">
        <f t="shared" si="32"/>
        <v>2486.9496408599912</v>
      </c>
      <c r="U43">
        <f t="shared" si="52"/>
        <v>5.4847869999999996E-3</v>
      </c>
      <c r="V43">
        <f t="shared" si="53"/>
        <v>0.01</v>
      </c>
      <c r="W43">
        <f t="shared" si="54"/>
        <v>0.59915439342378807</v>
      </c>
      <c r="X43">
        <f t="shared" si="55"/>
        <v>3.286234228043678E-3</v>
      </c>
      <c r="Y43">
        <f t="shared" si="56"/>
        <v>5.9915439342378808E-3</v>
      </c>
      <c r="Z43">
        <f t="shared" si="57"/>
        <v>0.58987661526150659</v>
      </c>
      <c r="AB43">
        <f t="shared" si="58"/>
        <v>1469.571172991079</v>
      </c>
      <c r="AC43">
        <f t="shared" si="33"/>
        <v>1466.993436476311</v>
      </c>
      <c r="AE43">
        <f t="shared" si="34"/>
        <v>0</v>
      </c>
      <c r="AF43">
        <f t="shared" si="35"/>
        <v>0</v>
      </c>
      <c r="AG43">
        <f t="shared" si="36"/>
        <v>-14.746915381537665</v>
      </c>
      <c r="AH43">
        <f t="shared" si="37"/>
        <v>-6572.4684560873557</v>
      </c>
      <c r="AI43">
        <f t="shared" si="38"/>
        <v>-6587.215371468893</v>
      </c>
      <c r="AJ43">
        <f t="shared" si="39"/>
        <v>2.5777365147680484</v>
      </c>
      <c r="AK43">
        <f t="shared" si="61"/>
        <v>102.86998210937554</v>
      </c>
      <c r="AL43">
        <f t="shared" si="40"/>
        <v>-6481.76765284475</v>
      </c>
      <c r="AN43">
        <f t="shared" si="41"/>
        <v>0</v>
      </c>
      <c r="AO43">
        <f t="shared" si="42"/>
        <v>0</v>
      </c>
      <c r="AP43">
        <f t="shared" si="43"/>
        <v>-0.40539148584680557</v>
      </c>
      <c r="AQ43">
        <f t="shared" si="44"/>
        <v>-180.67661501809562</v>
      </c>
      <c r="AR43">
        <f t="shared" si="45"/>
        <v>-181.08200650394241</v>
      </c>
      <c r="AS43">
        <f t="shared" si="46"/>
        <v>7.0861763888037138E-2</v>
      </c>
      <c r="AT43">
        <f t="shared" si="47"/>
        <v>2.8278873118485142</v>
      </c>
      <c r="AU43">
        <f t="shared" si="48"/>
        <v>-178.18325742820588</v>
      </c>
      <c r="AW43">
        <v>40</v>
      </c>
      <c r="AX43">
        <f>IF(Z43&gt;0, (R43*SUMPRODUCT(K43:$K$98, X43:$X$98)-K43*$AZ$3)/Z43, 0)</f>
        <v>2486.9496408599912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5.8078460000000002E-3</v>
      </c>
      <c r="Q44" s="5">
        <f t="shared" si="60"/>
        <v>25</v>
      </c>
      <c r="R44">
        <f t="shared" si="31"/>
        <v>2000000</v>
      </c>
      <c r="S44">
        <f t="shared" si="32"/>
        <v>2511.5646554472423</v>
      </c>
      <c r="U44">
        <f t="shared" si="52"/>
        <v>5.8078460000000002E-3</v>
      </c>
      <c r="V44">
        <f t="shared" si="53"/>
        <v>0.01</v>
      </c>
      <c r="W44">
        <f t="shared" si="54"/>
        <v>0.58987661526150659</v>
      </c>
      <c r="X44">
        <f t="shared" si="55"/>
        <v>3.42591254044008E-3</v>
      </c>
      <c r="Y44">
        <f t="shared" si="56"/>
        <v>5.8987661526150661E-3</v>
      </c>
      <c r="Z44">
        <f t="shared" si="57"/>
        <v>0.58055193656845139</v>
      </c>
      <c r="AB44">
        <f t="shared" si="58"/>
        <v>1466.993436476311</v>
      </c>
      <c r="AC44">
        <f t="shared" si="33"/>
        <v>1458.0937245367718</v>
      </c>
      <c r="AE44">
        <f t="shared" si="34"/>
        <v>0</v>
      </c>
      <c r="AF44">
        <f t="shared" si="35"/>
        <v>0</v>
      </c>
      <c r="AG44">
        <f t="shared" si="36"/>
        <v>-14.513798414211285</v>
      </c>
      <c r="AH44">
        <f t="shared" si="37"/>
        <v>-6851.8250808801604</v>
      </c>
      <c r="AI44">
        <f t="shared" si="38"/>
        <v>-6866.3388792943715</v>
      </c>
      <c r="AJ44">
        <f t="shared" si="39"/>
        <v>8.8997119395392019</v>
      </c>
      <c r="AK44">
        <f t="shared" si="61"/>
        <v>102.68954055334179</v>
      </c>
      <c r="AL44">
        <f t="shared" si="40"/>
        <v>-6754.7496268014911</v>
      </c>
      <c r="AN44">
        <f t="shared" si="41"/>
        <v>0</v>
      </c>
      <c r="AO44">
        <f t="shared" si="42"/>
        <v>0</v>
      </c>
      <c r="AP44">
        <f t="shared" si="43"/>
        <v>-0.35623492827573927</v>
      </c>
      <c r="AQ44">
        <f t="shared" si="44"/>
        <v>-168.17509425067328</v>
      </c>
      <c r="AR44">
        <f t="shared" si="45"/>
        <v>-168.53132917894902</v>
      </c>
      <c r="AS44">
        <f t="shared" si="46"/>
        <v>0.21843959478947847</v>
      </c>
      <c r="AT44">
        <f t="shared" si="47"/>
        <v>2.5204705253360284</v>
      </c>
      <c r="AU44">
        <f t="shared" si="48"/>
        <v>-165.79241905882353</v>
      </c>
      <c r="AW44">
        <v>41</v>
      </c>
      <c r="AX44">
        <f>IF(Z44&gt;0, (R44*SUMPRODUCT(K44:$K$98, X44:$X$98)-K44*$AZ$3)/Z44, 0)</f>
        <v>2511.5646554472423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6.1543680000000003E-3</v>
      </c>
      <c r="Q45" s="5">
        <f t="shared" si="60"/>
        <v>25</v>
      </c>
      <c r="R45">
        <f t="shared" si="31"/>
        <v>2000000</v>
      </c>
      <c r="S45">
        <f t="shared" si="32"/>
        <v>2526.8870109935547</v>
      </c>
      <c r="U45">
        <f t="shared" si="52"/>
        <v>6.1543680000000003E-3</v>
      </c>
      <c r="V45">
        <f t="shared" si="53"/>
        <v>0.01</v>
      </c>
      <c r="W45">
        <f t="shared" si="54"/>
        <v>0.58055193656845139</v>
      </c>
      <c r="X45">
        <f t="shared" si="55"/>
        <v>3.572930260754907E-3</v>
      </c>
      <c r="Y45">
        <f t="shared" si="56"/>
        <v>5.8055193656845142E-3</v>
      </c>
      <c r="Z45">
        <f t="shared" si="57"/>
        <v>0.57117348694201198</v>
      </c>
      <c r="AB45">
        <f t="shared" si="58"/>
        <v>1458.0937245367718</v>
      </c>
      <c r="AC45">
        <f t="shared" si="33"/>
        <v>1443.2908651776668</v>
      </c>
      <c r="AE45">
        <f t="shared" si="34"/>
        <v>0</v>
      </c>
      <c r="AF45">
        <f t="shared" si="35"/>
        <v>0</v>
      </c>
      <c r="AG45">
        <f t="shared" si="36"/>
        <v>-14.279337173550299</v>
      </c>
      <c r="AH45">
        <f t="shared" si="37"/>
        <v>-7145.8605215098141</v>
      </c>
      <c r="AI45">
        <f t="shared" si="38"/>
        <v>-7160.1398586833648</v>
      </c>
      <c r="AJ45">
        <f t="shared" si="39"/>
        <v>14.802859359105014</v>
      </c>
      <c r="AK45">
        <f t="shared" si="61"/>
        <v>102.06656071757403</v>
      </c>
      <c r="AL45">
        <f t="shared" si="40"/>
        <v>-7043.2704386066853</v>
      </c>
      <c r="AN45">
        <f t="shared" si="41"/>
        <v>0</v>
      </c>
      <c r="AO45">
        <f t="shared" si="42"/>
        <v>0</v>
      </c>
      <c r="AP45">
        <f t="shared" si="43"/>
        <v>-0.31292873049099945</v>
      </c>
      <c r="AQ45">
        <f t="shared" si="44"/>
        <v>-156.60006021875034</v>
      </c>
      <c r="AR45">
        <f t="shared" si="45"/>
        <v>-156.91298894924134</v>
      </c>
      <c r="AS45">
        <f t="shared" si="46"/>
        <v>0.32440161126399247</v>
      </c>
      <c r="AT45">
        <f t="shared" si="47"/>
        <v>2.2367676372328256</v>
      </c>
      <c r="AU45">
        <f t="shared" si="48"/>
        <v>-154.35181970074453</v>
      </c>
      <c r="AW45">
        <v>42</v>
      </c>
      <c r="AX45">
        <f>IF(Z45&gt;0, (R45*SUMPRODUCT(K45:$K$98, X45:$X$98)-K45*$AZ$3)/Z45, 0)</f>
        <v>2526.8870109935547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6.5216450000000004E-3</v>
      </c>
      <c r="Q46" s="5">
        <f t="shared" si="60"/>
        <v>25</v>
      </c>
      <c r="R46">
        <f t="shared" si="31"/>
        <v>2000000</v>
      </c>
      <c r="S46">
        <f t="shared" si="32"/>
        <v>2534.3370744650038</v>
      </c>
      <c r="U46">
        <f t="shared" si="52"/>
        <v>6.5216450000000004E-3</v>
      </c>
      <c r="V46">
        <f t="shared" si="53"/>
        <v>0.01</v>
      </c>
      <c r="W46">
        <f t="shared" si="54"/>
        <v>0.57117348694201198</v>
      </c>
      <c r="X46">
        <f t="shared" si="55"/>
        <v>3.7249907152479378E-3</v>
      </c>
      <c r="Y46">
        <f t="shared" si="56"/>
        <v>5.7117348694201197E-3</v>
      </c>
      <c r="Z46">
        <f t="shared" si="57"/>
        <v>0.56173676135734396</v>
      </c>
      <c r="AB46">
        <f t="shared" si="58"/>
        <v>1443.2908651776668</v>
      </c>
      <c r="AC46">
        <f t="shared" si="33"/>
        <v>1423.6303003978171</v>
      </c>
      <c r="AE46">
        <f t="shared" si="34"/>
        <v>0</v>
      </c>
      <c r="AF46">
        <f t="shared" si="35"/>
        <v>0</v>
      </c>
      <c r="AG46">
        <f t="shared" si="36"/>
        <v>-14.043419033933599</v>
      </c>
      <c r="AH46">
        <f t="shared" si="37"/>
        <v>-7449.9814304958754</v>
      </c>
      <c r="AI46">
        <f t="shared" si="38"/>
        <v>-7464.0248495298092</v>
      </c>
      <c r="AJ46">
        <f t="shared" si="39"/>
        <v>19.660564779849665</v>
      </c>
      <c r="AK46">
        <f t="shared" si="61"/>
        <v>101.03036056243668</v>
      </c>
      <c r="AL46">
        <f t="shared" si="40"/>
        <v>-7343.3339241875228</v>
      </c>
      <c r="AN46">
        <f t="shared" si="41"/>
        <v>0</v>
      </c>
      <c r="AO46">
        <f t="shared" si="42"/>
        <v>0</v>
      </c>
      <c r="AP46">
        <f t="shared" si="43"/>
        <v>-0.27478449383529147</v>
      </c>
      <c r="AQ46">
        <f t="shared" si="44"/>
        <v>-145.77214932592668</v>
      </c>
      <c r="AR46">
        <f t="shared" si="45"/>
        <v>-146.04693381976199</v>
      </c>
      <c r="AS46">
        <f t="shared" si="46"/>
        <v>0.38469395013371732</v>
      </c>
      <c r="AT46">
        <f t="shared" si="47"/>
        <v>1.9768388611110228</v>
      </c>
      <c r="AU46">
        <f t="shared" si="48"/>
        <v>-143.68540100851723</v>
      </c>
      <c r="AW46">
        <v>43</v>
      </c>
      <c r="AX46">
        <f>IF(Z46&gt;0, (R46*SUMPRODUCT(K46:$K$98, X46:$X$98)-K46*$AZ$3)/Z46, 0)</f>
        <v>2534.3370744650038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6.9358459999999999E-3</v>
      </c>
      <c r="Q47" s="5">
        <f t="shared" si="60"/>
        <v>25</v>
      </c>
      <c r="R47">
        <f t="shared" si="31"/>
        <v>2000000</v>
      </c>
      <c r="S47">
        <f t="shared" si="32"/>
        <v>2535.4338062994866</v>
      </c>
      <c r="U47">
        <f t="shared" si="52"/>
        <v>6.9358459999999999E-3</v>
      </c>
      <c r="V47">
        <f t="shared" si="53"/>
        <v>0.01</v>
      </c>
      <c r="W47">
        <f t="shared" si="54"/>
        <v>0.56173676135734396</v>
      </c>
      <c r="X47">
        <f t="shared" si="55"/>
        <v>3.8961196693132888E-3</v>
      </c>
      <c r="Y47">
        <f t="shared" si="56"/>
        <v>5.6173676135734393E-3</v>
      </c>
      <c r="Z47">
        <f t="shared" si="57"/>
        <v>0.55222327407445726</v>
      </c>
      <c r="AB47">
        <f t="shared" si="58"/>
        <v>1423.6303003978171</v>
      </c>
      <c r="AC47">
        <f t="shared" si="33"/>
        <v>1400.1255577137658</v>
      </c>
      <c r="AE47">
        <f t="shared" si="34"/>
        <v>0</v>
      </c>
      <c r="AF47">
        <f t="shared" si="35"/>
        <v>0</v>
      </c>
      <c r="AG47">
        <f t="shared" si="36"/>
        <v>-13.805581851861431</v>
      </c>
      <c r="AH47">
        <f t="shared" si="37"/>
        <v>-7792.2393386265776</v>
      </c>
      <c r="AI47">
        <f t="shared" si="38"/>
        <v>-7806.0449204784391</v>
      </c>
      <c r="AJ47">
        <f t="shared" si="39"/>
        <v>23.50474268405128</v>
      </c>
      <c r="AK47">
        <f t="shared" si="61"/>
        <v>99.654121027847211</v>
      </c>
      <c r="AL47">
        <f t="shared" si="40"/>
        <v>-7682.8860567665406</v>
      </c>
      <c r="AN47">
        <f t="shared" si="41"/>
        <v>0</v>
      </c>
      <c r="AO47">
        <f t="shared" si="42"/>
        <v>0</v>
      </c>
      <c r="AP47">
        <f t="shared" si="43"/>
        <v>-0.24118820175402589</v>
      </c>
      <c r="AQ47">
        <f t="shared" si="44"/>
        <v>-136.13306660210935</v>
      </c>
      <c r="AR47">
        <f t="shared" si="45"/>
        <v>-136.37425480386338</v>
      </c>
      <c r="AS47">
        <f t="shared" si="46"/>
        <v>0.41063583422186972</v>
      </c>
      <c r="AT47">
        <f t="shared" si="47"/>
        <v>1.7409913255371987</v>
      </c>
      <c r="AU47">
        <f t="shared" si="48"/>
        <v>-134.22262764410431</v>
      </c>
      <c r="AW47">
        <v>44</v>
      </c>
      <c r="AX47">
        <f>IF(Z47&gt;0, (R47*SUMPRODUCT(K47:$K$98, X47:$X$98)-K47*$AZ$3)/Z47, 0)</f>
        <v>2535.4338062994866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7.4023869999999999E-3</v>
      </c>
      <c r="Q48" s="5">
        <f t="shared" si="60"/>
        <v>25</v>
      </c>
      <c r="R48">
        <f t="shared" si="31"/>
        <v>2000000</v>
      </c>
      <c r="S48">
        <f t="shared" si="32"/>
        <v>2530.6417885244309</v>
      </c>
      <c r="U48">
        <f t="shared" si="52"/>
        <v>7.4023869999999999E-3</v>
      </c>
      <c r="V48">
        <f t="shared" si="53"/>
        <v>0.01</v>
      </c>
      <c r="W48">
        <f t="shared" si="54"/>
        <v>0.55222327407445726</v>
      </c>
      <c r="X48">
        <f t="shared" si="55"/>
        <v>4.0877703851061997E-3</v>
      </c>
      <c r="Y48">
        <f t="shared" si="56"/>
        <v>5.5222327407445726E-3</v>
      </c>
      <c r="Z48">
        <f t="shared" si="57"/>
        <v>0.54261327094860645</v>
      </c>
      <c r="AB48">
        <f t="shared" si="58"/>
        <v>1400.1255577137658</v>
      </c>
      <c r="AC48">
        <f t="shared" si="33"/>
        <v>1373.1598184704731</v>
      </c>
      <c r="AE48">
        <f t="shared" si="34"/>
        <v>0</v>
      </c>
      <c r="AF48">
        <f t="shared" si="35"/>
        <v>0</v>
      </c>
      <c r="AG48">
        <f t="shared" si="36"/>
        <v>-13.565331773715162</v>
      </c>
      <c r="AH48">
        <f t="shared" si="37"/>
        <v>-8175.5407702123994</v>
      </c>
      <c r="AI48">
        <f t="shared" si="38"/>
        <v>-8189.1061019861145</v>
      </c>
      <c r="AJ48">
        <f t="shared" si="39"/>
        <v>26.965739243292774</v>
      </c>
      <c r="AK48">
        <f t="shared" si="61"/>
        <v>98.008789039963617</v>
      </c>
      <c r="AL48">
        <f t="shared" si="40"/>
        <v>-8064.1315737028581</v>
      </c>
      <c r="AN48">
        <f t="shared" si="41"/>
        <v>0</v>
      </c>
      <c r="AO48">
        <f t="shared" si="42"/>
        <v>0</v>
      </c>
      <c r="AP48">
        <f t="shared" si="43"/>
        <v>-0.21159906368506093</v>
      </c>
      <c r="AQ48">
        <f t="shared" si="44"/>
        <v>-127.52631494409847</v>
      </c>
      <c r="AR48">
        <f t="shared" si="45"/>
        <v>-127.73791400778353</v>
      </c>
      <c r="AS48">
        <f t="shared" si="46"/>
        <v>0.4206255527426413</v>
      </c>
      <c r="AT48">
        <f t="shared" si="47"/>
        <v>1.5287918010193462</v>
      </c>
      <c r="AU48">
        <f t="shared" si="48"/>
        <v>-125.78849665402154</v>
      </c>
      <c r="AW48">
        <v>45</v>
      </c>
      <c r="AX48">
        <f>IF(Z48&gt;0, (R48*SUMPRODUCT(K48:$K$98, X48:$X$98)-K48*$AZ$3)/Z48, 0)</f>
        <v>2530.6417885244309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7.9366079999999995E-3</v>
      </c>
      <c r="Q49" s="5">
        <f t="shared" si="60"/>
        <v>25</v>
      </c>
      <c r="R49">
        <f t="shared" si="31"/>
        <v>2000000</v>
      </c>
      <c r="S49">
        <f t="shared" si="32"/>
        <v>2520.4600381277519</v>
      </c>
      <c r="U49">
        <f t="shared" si="52"/>
        <v>7.9366079999999995E-3</v>
      </c>
      <c r="V49">
        <f t="shared" si="53"/>
        <v>0.01</v>
      </c>
      <c r="W49">
        <f t="shared" si="54"/>
        <v>0.54261327094860645</v>
      </c>
      <c r="X49">
        <f t="shared" si="55"/>
        <v>4.3065088271168773E-3</v>
      </c>
      <c r="Y49">
        <f t="shared" si="56"/>
        <v>5.4261327094860647E-3</v>
      </c>
      <c r="Z49">
        <f t="shared" si="57"/>
        <v>0.53288062941200343</v>
      </c>
      <c r="AB49">
        <f t="shared" si="58"/>
        <v>1373.1598184704731</v>
      </c>
      <c r="AC49">
        <f t="shared" si="33"/>
        <v>1343.1043315253187</v>
      </c>
      <c r="AE49">
        <f t="shared" si="34"/>
        <v>0</v>
      </c>
      <c r="AF49">
        <f t="shared" si="35"/>
        <v>0</v>
      </c>
      <c r="AG49">
        <f t="shared" si="36"/>
        <v>-13.322015735300086</v>
      </c>
      <c r="AH49">
        <f t="shared" si="37"/>
        <v>-8613.017654233754</v>
      </c>
      <c r="AI49">
        <f t="shared" si="38"/>
        <v>-8626.3396699690547</v>
      </c>
      <c r="AJ49">
        <f t="shared" si="39"/>
        <v>30.055486945154371</v>
      </c>
      <c r="AK49">
        <f t="shared" si="61"/>
        <v>96.121187292933129</v>
      </c>
      <c r="AL49">
        <f t="shared" si="40"/>
        <v>-8500.1629957309688</v>
      </c>
      <c r="AN49">
        <f t="shared" si="41"/>
        <v>0</v>
      </c>
      <c r="AO49">
        <f t="shared" si="42"/>
        <v>0</v>
      </c>
      <c r="AP49">
        <f t="shared" si="43"/>
        <v>-0.18553901270229903</v>
      </c>
      <c r="AQ49">
        <f t="shared" si="44"/>
        <v>-119.95563011681169</v>
      </c>
      <c r="AR49">
        <f t="shared" si="45"/>
        <v>-120.141169129514</v>
      </c>
      <c r="AS49">
        <f t="shared" si="46"/>
        <v>0.41859021073774211</v>
      </c>
      <c r="AT49">
        <f t="shared" si="47"/>
        <v>1.3387035824351439</v>
      </c>
      <c r="AU49">
        <f t="shared" si="48"/>
        <v>-118.38387533634113</v>
      </c>
      <c r="AW49">
        <v>46</v>
      </c>
      <c r="AX49">
        <f>IF(Z49&gt;0, (R49*SUMPRODUCT(K49:$K$98, X49:$X$98)-K49*$AZ$3)/Z49, 0)</f>
        <v>2520.4600381277519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8.552947E-3</v>
      </c>
      <c r="Q50" s="5">
        <f t="shared" si="60"/>
        <v>25</v>
      </c>
      <c r="R50">
        <f t="shared" si="31"/>
        <v>2000000</v>
      </c>
      <c r="S50">
        <f t="shared" si="32"/>
        <v>2505.1452166372414</v>
      </c>
      <c r="U50">
        <f t="shared" si="52"/>
        <v>8.552947E-3</v>
      </c>
      <c r="V50">
        <f t="shared" si="53"/>
        <v>0.01</v>
      </c>
      <c r="W50">
        <f t="shared" si="54"/>
        <v>0.53288062941200343</v>
      </c>
      <c r="X50">
        <f t="shared" si="55"/>
        <v>4.5576997806875061E-3</v>
      </c>
      <c r="Y50">
        <f t="shared" si="56"/>
        <v>5.3288062941200341E-3</v>
      </c>
      <c r="Z50">
        <f t="shared" si="57"/>
        <v>0.52299412333719586</v>
      </c>
      <c r="AB50">
        <f t="shared" si="58"/>
        <v>1343.1043315253187</v>
      </c>
      <c r="AC50">
        <f t="shared" si="33"/>
        <v>1310.1762264075637</v>
      </c>
      <c r="AE50">
        <f t="shared" si="34"/>
        <v>0</v>
      </c>
      <c r="AF50">
        <f t="shared" si="35"/>
        <v>0</v>
      </c>
      <c r="AG50">
        <f t="shared" si="36"/>
        <v>-13.074853083429897</v>
      </c>
      <c r="AH50">
        <f t="shared" si="37"/>
        <v>-9115.3995613750121</v>
      </c>
      <c r="AI50">
        <f t="shared" si="38"/>
        <v>-9128.474414458442</v>
      </c>
      <c r="AJ50">
        <f t="shared" si="39"/>
        <v>32.928105117754967</v>
      </c>
      <c r="AK50">
        <f t="shared" si="61"/>
        <v>94.017303206772311</v>
      </c>
      <c r="AL50">
        <f t="shared" si="40"/>
        <v>-9001.5290061339147</v>
      </c>
      <c r="AN50">
        <f t="shared" si="41"/>
        <v>0</v>
      </c>
      <c r="AO50">
        <f t="shared" si="42"/>
        <v>0</v>
      </c>
      <c r="AP50">
        <f t="shared" si="43"/>
        <v>-0.16258635467250082</v>
      </c>
      <c r="AQ50">
        <f t="shared" si="44"/>
        <v>-113.35038157679215</v>
      </c>
      <c r="AR50">
        <f t="shared" si="45"/>
        <v>-113.51296793146464</v>
      </c>
      <c r="AS50">
        <f t="shared" si="46"/>
        <v>0.40946238884730052</v>
      </c>
      <c r="AT50">
        <f t="shared" si="47"/>
        <v>1.1691091675745551</v>
      </c>
      <c r="AU50">
        <f t="shared" si="48"/>
        <v>-111.93439637504278</v>
      </c>
      <c r="AW50">
        <v>47</v>
      </c>
      <c r="AX50">
        <f>IF(Z50&gt;0, (R50*SUMPRODUCT(K50:$K$98, X50:$X$98)-K50*$AZ$3)/Z50, 0)</f>
        <v>2505.1452166372414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9.2631359999999999E-3</v>
      </c>
      <c r="Q51" s="5">
        <f t="shared" si="60"/>
        <v>25</v>
      </c>
      <c r="R51">
        <f t="shared" si="31"/>
        <v>2000000</v>
      </c>
      <c r="S51">
        <f t="shared" si="32"/>
        <v>2484.8513321963237</v>
      </c>
      <c r="U51">
        <f t="shared" si="52"/>
        <v>9.2631359999999999E-3</v>
      </c>
      <c r="V51">
        <f t="shared" si="53"/>
        <v>0.01</v>
      </c>
      <c r="W51">
        <f t="shared" si="54"/>
        <v>0.52299412333719586</v>
      </c>
      <c r="X51">
        <f t="shared" si="55"/>
        <v>4.844565691673219E-3</v>
      </c>
      <c r="Y51">
        <f t="shared" si="56"/>
        <v>5.229941233371959E-3</v>
      </c>
      <c r="Z51">
        <f t="shared" si="57"/>
        <v>0.51291961641215067</v>
      </c>
      <c r="AB51">
        <f t="shared" si="58"/>
        <v>1310.1762264075637</v>
      </c>
      <c r="AC51">
        <f t="shared" si="33"/>
        <v>1274.5289921513599</v>
      </c>
      <c r="AE51">
        <f t="shared" si="34"/>
        <v>0</v>
      </c>
      <c r="AF51">
        <f t="shared" si="35"/>
        <v>0</v>
      </c>
      <c r="AG51">
        <f t="shared" si="36"/>
        <v>-12.822990410303767</v>
      </c>
      <c r="AH51">
        <f t="shared" si="37"/>
        <v>-9689.1313833464374</v>
      </c>
      <c r="AI51">
        <f t="shared" si="38"/>
        <v>-9701.9543737567419</v>
      </c>
      <c r="AJ51">
        <f t="shared" si="39"/>
        <v>35.647234256203774</v>
      </c>
      <c r="AK51">
        <f t="shared" si="61"/>
        <v>91.712335848529463</v>
      </c>
      <c r="AL51">
        <f t="shared" si="40"/>
        <v>-9574.5948036520094</v>
      </c>
      <c r="AN51">
        <f t="shared" si="41"/>
        <v>0</v>
      </c>
      <c r="AO51">
        <f t="shared" si="42"/>
        <v>0</v>
      </c>
      <c r="AP51">
        <f t="shared" si="43"/>
        <v>-0.14237002822383946</v>
      </c>
      <c r="AQ51">
        <f t="shared" si="44"/>
        <v>-107.57567964825787</v>
      </c>
      <c r="AR51">
        <f t="shared" si="45"/>
        <v>-107.71804967648173</v>
      </c>
      <c r="AS51">
        <f t="shared" si="46"/>
        <v>0.39578113878019522</v>
      </c>
      <c r="AT51">
        <f t="shared" si="47"/>
        <v>1.0182560717457536</v>
      </c>
      <c r="AU51">
        <f t="shared" si="48"/>
        <v>-106.30401246595578</v>
      </c>
      <c r="AW51">
        <v>48</v>
      </c>
      <c r="AX51">
        <f>IF(Z51&gt;0, (R51*SUMPRODUCT(K51:$K$98, X51:$X$98)-K51*$AZ$3)/Z51, 0)</f>
        <v>2484.8513321963237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1.011049E-2</v>
      </c>
      <c r="Q52" s="5">
        <f t="shared" si="60"/>
        <v>25</v>
      </c>
      <c r="R52">
        <f t="shared" si="31"/>
        <v>2000000</v>
      </c>
      <c r="S52">
        <f t="shared" si="32"/>
        <v>2459.8486398225086</v>
      </c>
      <c r="U52">
        <f t="shared" si="52"/>
        <v>1.011049E-2</v>
      </c>
      <c r="V52">
        <f t="shared" si="53"/>
        <v>0.01</v>
      </c>
      <c r="W52">
        <f t="shared" si="54"/>
        <v>0.51291961641215067</v>
      </c>
      <c r="X52">
        <f t="shared" si="55"/>
        <v>5.1858686525388855E-3</v>
      </c>
      <c r="Y52">
        <f t="shared" si="56"/>
        <v>5.1291961641215071E-3</v>
      </c>
      <c r="Z52">
        <f t="shared" si="57"/>
        <v>0.50260455159549022</v>
      </c>
      <c r="AB52">
        <f t="shared" si="58"/>
        <v>1274.5289921513599</v>
      </c>
      <c r="AC52">
        <f t="shared" si="33"/>
        <v>1236.3311226107685</v>
      </c>
      <c r="AE52">
        <f t="shared" si="34"/>
        <v>0</v>
      </c>
      <c r="AF52">
        <f t="shared" si="35"/>
        <v>0</v>
      </c>
      <c r="AG52">
        <f t="shared" si="36"/>
        <v>-12.565113789887256</v>
      </c>
      <c r="AH52">
        <f t="shared" si="37"/>
        <v>-10371.737305077771</v>
      </c>
      <c r="AI52">
        <f t="shared" si="38"/>
        <v>-10384.302418867659</v>
      </c>
      <c r="AJ52">
        <f t="shared" si="39"/>
        <v>38.197869540591455</v>
      </c>
      <c r="AK52">
        <f t="shared" si="61"/>
        <v>89.217029450595206</v>
      </c>
      <c r="AL52">
        <f t="shared" si="40"/>
        <v>-10256.887519876473</v>
      </c>
      <c r="AN52">
        <f t="shared" si="41"/>
        <v>0</v>
      </c>
      <c r="AO52">
        <f t="shared" si="42"/>
        <v>0</v>
      </c>
      <c r="AP52">
        <f t="shared" si="43"/>
        <v>-0.12455972963834303</v>
      </c>
      <c r="AQ52">
        <f t="shared" si="44"/>
        <v>-102.81648190406047</v>
      </c>
      <c r="AR52">
        <f t="shared" si="45"/>
        <v>-102.94104163369882</v>
      </c>
      <c r="AS52">
        <f t="shared" si="46"/>
        <v>0.37866082092834441</v>
      </c>
      <c r="AT52">
        <f t="shared" si="47"/>
        <v>0.8844208857420891</v>
      </c>
      <c r="AU52">
        <f t="shared" si="48"/>
        <v>-101.67795992702838</v>
      </c>
      <c r="AW52">
        <v>49</v>
      </c>
      <c r="AX52">
        <f>IF(Z52&gt;0, (R52*SUMPRODUCT(K52:$K$98, X52:$X$98)-K52*$AZ$3)/Z52, 0)</f>
        <v>2459.8486398225086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1.1085984E-2</v>
      </c>
      <c r="Q53" s="5">
        <f t="shared" si="60"/>
        <v>25</v>
      </c>
      <c r="R53">
        <f t="shared" si="31"/>
        <v>2000000</v>
      </c>
      <c r="S53">
        <f t="shared" si="32"/>
        <v>2429.7621549699893</v>
      </c>
      <c r="U53">
        <f t="shared" si="52"/>
        <v>1.1085984E-2</v>
      </c>
      <c r="V53">
        <f t="shared" si="53"/>
        <v>0.01</v>
      </c>
      <c r="W53">
        <f t="shared" si="54"/>
        <v>0.50260455159549022</v>
      </c>
      <c r="X53">
        <f t="shared" si="55"/>
        <v>5.5718660173147789E-3</v>
      </c>
      <c r="Y53">
        <f t="shared" si="56"/>
        <v>5.0260455159549028E-3</v>
      </c>
      <c r="Z53">
        <f t="shared" si="57"/>
        <v>0.4920066400622205</v>
      </c>
      <c r="AB53">
        <f t="shared" si="58"/>
        <v>1236.3311226107685</v>
      </c>
      <c r="AC53">
        <f t="shared" si="33"/>
        <v>1195.4591140171246</v>
      </c>
      <c r="AE53">
        <f t="shared" si="34"/>
        <v>0</v>
      </c>
      <c r="AF53">
        <f t="shared" si="35"/>
        <v>0</v>
      </c>
      <c r="AG53">
        <f t="shared" si="36"/>
        <v>-12.300166001555512</v>
      </c>
      <c r="AH53">
        <f t="shared" si="37"/>
        <v>-11143.732034629558</v>
      </c>
      <c r="AI53">
        <f t="shared" si="38"/>
        <v>-11156.032200631114</v>
      </c>
      <c r="AJ53">
        <f t="shared" si="39"/>
        <v>40.872008593643841</v>
      </c>
      <c r="AK53">
        <f t="shared" si="61"/>
        <v>86.543178582753796</v>
      </c>
      <c r="AL53">
        <f t="shared" si="40"/>
        <v>-11028.617013454717</v>
      </c>
      <c r="AN53">
        <f t="shared" si="41"/>
        <v>0</v>
      </c>
      <c r="AO53">
        <f t="shared" si="42"/>
        <v>0</v>
      </c>
      <c r="AP53">
        <f t="shared" si="43"/>
        <v>-0.10886898676084335</v>
      </c>
      <c r="AQ53">
        <f t="shared" si="44"/>
        <v>-98.633369272499735</v>
      </c>
      <c r="AR53">
        <f t="shared" si="45"/>
        <v>-98.742238259260574</v>
      </c>
      <c r="AS53">
        <f t="shared" si="46"/>
        <v>0.36175887072644114</v>
      </c>
      <c r="AT53">
        <f t="shared" si="47"/>
        <v>0.76599520381884356</v>
      </c>
      <c r="AU53">
        <f t="shared" si="48"/>
        <v>-97.614484184715295</v>
      </c>
      <c r="AW53">
        <v>50</v>
      </c>
      <c r="AX53">
        <f>IF(Z53&gt;0, (R53*SUMPRODUCT(K53:$K$98, X53:$X$98)-K53*$AZ$3)/Z53, 0)</f>
        <v>2429.7621549699893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1.2207667E-2</v>
      </c>
      <c r="Q54" s="5">
        <f t="shared" si="60"/>
        <v>25</v>
      </c>
      <c r="R54">
        <f t="shared" si="31"/>
        <v>2000000</v>
      </c>
      <c r="S54">
        <f t="shared" si="32"/>
        <v>2394.8876336316584</v>
      </c>
      <c r="U54">
        <f t="shared" si="52"/>
        <v>1.2207667E-2</v>
      </c>
      <c r="V54">
        <f t="shared" si="53"/>
        <v>0.01</v>
      </c>
      <c r="W54">
        <f t="shared" si="54"/>
        <v>0.4920066400622205</v>
      </c>
      <c r="X54">
        <f t="shared" si="55"/>
        <v>6.0062532236684471E-3</v>
      </c>
      <c r="Y54">
        <f t="shared" si="56"/>
        <v>4.9200664006222054E-3</v>
      </c>
      <c r="Z54">
        <f t="shared" si="57"/>
        <v>0.48108032043792986</v>
      </c>
      <c r="AB54">
        <f t="shared" si="58"/>
        <v>1195.4591140171246</v>
      </c>
      <c r="AC54">
        <f t="shared" si="33"/>
        <v>1152.1333102003539</v>
      </c>
      <c r="AE54">
        <f t="shared" si="34"/>
        <v>0</v>
      </c>
      <c r="AF54">
        <f t="shared" si="35"/>
        <v>0</v>
      </c>
      <c r="AG54">
        <f t="shared" si="36"/>
        <v>-12.027008010948247</v>
      </c>
      <c r="AH54">
        <f t="shared" si="37"/>
        <v>-12012.506447336895</v>
      </c>
      <c r="AI54">
        <f t="shared" si="38"/>
        <v>-12024.533455347842</v>
      </c>
      <c r="AJ54">
        <f t="shared" si="39"/>
        <v>43.325803816770758</v>
      </c>
      <c r="AK54">
        <f t="shared" si="61"/>
        <v>83.682137981198736</v>
      </c>
      <c r="AL54">
        <f t="shared" si="40"/>
        <v>-11897.525513549872</v>
      </c>
      <c r="AN54">
        <f t="shared" si="41"/>
        <v>0</v>
      </c>
      <c r="AO54">
        <f t="shared" si="42"/>
        <v>0</v>
      </c>
      <c r="AP54">
        <f t="shared" si="43"/>
        <v>-9.5045768353777815E-2</v>
      </c>
      <c r="AQ54">
        <f t="shared" si="44"/>
        <v>-94.931166928841748</v>
      </c>
      <c r="AR54">
        <f t="shared" si="45"/>
        <v>-95.026212697195518</v>
      </c>
      <c r="AS54">
        <f t="shared" si="46"/>
        <v>0.34239058538594463</v>
      </c>
      <c r="AT54">
        <f t="shared" si="47"/>
        <v>0.661314359703565</v>
      </c>
      <c r="AU54">
        <f t="shared" si="48"/>
        <v>-94.022507752105994</v>
      </c>
      <c r="AW54">
        <v>51</v>
      </c>
      <c r="AX54">
        <f>IF(Z54&gt;0, (R54*SUMPRODUCT(K54:$K$98, X54:$X$98)-K54*$AZ$3)/Z54, 0)</f>
        <v>2394.8876336316584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1.3502610999999999E-2</v>
      </c>
      <c r="Q55" s="5">
        <f t="shared" si="60"/>
        <v>25</v>
      </c>
      <c r="R55">
        <f t="shared" si="31"/>
        <v>2000000</v>
      </c>
      <c r="S55">
        <f t="shared" si="32"/>
        <v>2355.5681230677128</v>
      </c>
      <c r="U55">
        <f t="shared" si="52"/>
        <v>1.3502610999999999E-2</v>
      </c>
      <c r="V55">
        <f t="shared" si="53"/>
        <v>0.01</v>
      </c>
      <c r="W55">
        <f t="shared" si="54"/>
        <v>0.48108032043792986</v>
      </c>
      <c r="X55">
        <f t="shared" si="55"/>
        <v>6.495840426628716E-3</v>
      </c>
      <c r="Y55">
        <f t="shared" si="56"/>
        <v>4.8108032043792989E-3</v>
      </c>
      <c r="Z55">
        <f t="shared" si="57"/>
        <v>0.46977367680692184</v>
      </c>
      <c r="AB55">
        <f t="shared" si="58"/>
        <v>1152.1333102003539</v>
      </c>
      <c r="AC55">
        <f t="shared" si="33"/>
        <v>1106.5838981426991</v>
      </c>
      <c r="AE55">
        <f t="shared" si="34"/>
        <v>0</v>
      </c>
      <c r="AF55">
        <f t="shared" si="35"/>
        <v>0</v>
      </c>
      <c r="AG55">
        <f t="shared" si="36"/>
        <v>-11.744341920173046</v>
      </c>
      <c r="AH55">
        <f t="shared" si="37"/>
        <v>-12991.680853257432</v>
      </c>
      <c r="AI55">
        <f t="shared" si="38"/>
        <v>-13003.425195177606</v>
      </c>
      <c r="AJ55">
        <f t="shared" si="39"/>
        <v>45.549412057654763</v>
      </c>
      <c r="AK55">
        <f t="shared" si="61"/>
        <v>80.649331714024783</v>
      </c>
      <c r="AL55">
        <f t="shared" si="40"/>
        <v>-12877.226451405926</v>
      </c>
      <c r="AN55">
        <f t="shared" si="41"/>
        <v>0</v>
      </c>
      <c r="AO55">
        <f t="shared" si="42"/>
        <v>0</v>
      </c>
      <c r="AP55">
        <f t="shared" si="43"/>
        <v>-8.2867807708002533E-2</v>
      </c>
      <c r="AQ55">
        <f t="shared" si="44"/>
        <v>-91.669002662655132</v>
      </c>
      <c r="AR55">
        <f t="shared" si="45"/>
        <v>-91.751870470363144</v>
      </c>
      <c r="AS55">
        <f t="shared" si="46"/>
        <v>0.32139560864817623</v>
      </c>
      <c r="AT55">
        <f t="shared" si="47"/>
        <v>0.56905983814870431</v>
      </c>
      <c r="AU55">
        <f t="shared" si="48"/>
        <v>-90.861415023566252</v>
      </c>
      <c r="AW55">
        <v>52</v>
      </c>
      <c r="AX55">
        <f>IF(Z55&gt;0, (R55*SUMPRODUCT(K55:$K$98, X55:$X$98)-K55*$AZ$3)/Z55, 0)</f>
        <v>2355.5681230677128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1.4950962999999999E-2</v>
      </c>
      <c r="Q56" s="5">
        <f t="shared" si="60"/>
        <v>25</v>
      </c>
      <c r="R56">
        <f t="shared" si="31"/>
        <v>2000000</v>
      </c>
      <c r="S56">
        <f t="shared" si="32"/>
        <v>2311.9752558399641</v>
      </c>
      <c r="U56">
        <f t="shared" si="52"/>
        <v>1.4950962999999999E-2</v>
      </c>
      <c r="V56">
        <f t="shared" si="53"/>
        <v>0.01</v>
      </c>
      <c r="W56">
        <f t="shared" si="54"/>
        <v>0.46977367680692184</v>
      </c>
      <c r="X56">
        <f t="shared" si="55"/>
        <v>7.0235688603142461E-3</v>
      </c>
      <c r="Y56">
        <f t="shared" si="56"/>
        <v>4.6977367680692186E-3</v>
      </c>
      <c r="Z56">
        <f t="shared" si="57"/>
        <v>0.45805237117853836</v>
      </c>
      <c r="AB56">
        <f t="shared" si="58"/>
        <v>1106.5838981426991</v>
      </c>
      <c r="AC56">
        <f t="shared" si="33"/>
        <v>1059.0057480436035</v>
      </c>
      <c r="AE56">
        <f t="shared" si="34"/>
        <v>0</v>
      </c>
      <c r="AF56">
        <f t="shared" si="35"/>
        <v>0</v>
      </c>
      <c r="AG56">
        <f t="shared" si="36"/>
        <v>-11.451309279463459</v>
      </c>
      <c r="AH56">
        <f t="shared" si="37"/>
        <v>-14047.137720628492</v>
      </c>
      <c r="AI56">
        <f t="shared" si="38"/>
        <v>-14058.589029907957</v>
      </c>
      <c r="AJ56">
        <f t="shared" si="39"/>
        <v>47.578150099095637</v>
      </c>
      <c r="AK56">
        <f t="shared" si="61"/>
        <v>77.460872869988947</v>
      </c>
      <c r="AL56">
        <f t="shared" si="40"/>
        <v>-13933.550006938871</v>
      </c>
      <c r="AN56">
        <f t="shared" si="41"/>
        <v>0</v>
      </c>
      <c r="AO56">
        <f t="shared" si="42"/>
        <v>0</v>
      </c>
      <c r="AP56">
        <f t="shared" si="43"/>
        <v>-7.2143014378561646E-2</v>
      </c>
      <c r="AQ56">
        <f t="shared" si="44"/>
        <v>-88.496680495247176</v>
      </c>
      <c r="AR56">
        <f t="shared" si="45"/>
        <v>-88.568823509625744</v>
      </c>
      <c r="AS56">
        <f t="shared" si="46"/>
        <v>0.29974137305505072</v>
      </c>
      <c r="AT56">
        <f t="shared" si="47"/>
        <v>0.48800191566368917</v>
      </c>
      <c r="AU56">
        <f t="shared" si="48"/>
        <v>-87.781080220907</v>
      </c>
      <c r="AW56">
        <v>53</v>
      </c>
      <c r="AX56">
        <f>IF(Z56&gt;0, (R56*SUMPRODUCT(K56:$K$98, X56:$X$98)-K56*$AZ$3)/Z56, 0)</f>
        <v>2311.9752558399641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1.6562650000000002E-2</v>
      </c>
      <c r="Q57" s="5">
        <f t="shared" si="60"/>
        <v>25</v>
      </c>
      <c r="R57">
        <f t="shared" si="31"/>
        <v>2000000</v>
      </c>
      <c r="S57">
        <f t="shared" si="32"/>
        <v>2264.8782794240892</v>
      </c>
      <c r="U57">
        <f t="shared" si="52"/>
        <v>1.6562650000000002E-2</v>
      </c>
      <c r="V57">
        <f t="shared" si="53"/>
        <v>0.01</v>
      </c>
      <c r="W57">
        <f t="shared" si="54"/>
        <v>0.45805237117853836</v>
      </c>
      <c r="X57">
        <f t="shared" si="55"/>
        <v>7.5865611055002192E-3</v>
      </c>
      <c r="Y57">
        <f t="shared" si="56"/>
        <v>4.5805237117853836E-3</v>
      </c>
      <c r="Z57">
        <f t="shared" si="57"/>
        <v>0.4458852863612528</v>
      </c>
      <c r="AB57">
        <f t="shared" si="58"/>
        <v>1059.0057480436035</v>
      </c>
      <c r="AC57">
        <f t="shared" si="33"/>
        <v>1009.8759001943915</v>
      </c>
      <c r="AE57">
        <f t="shared" si="34"/>
        <v>0</v>
      </c>
      <c r="AF57">
        <f t="shared" si="35"/>
        <v>0</v>
      </c>
      <c r="AG57">
        <f t="shared" si="36"/>
        <v>-11.147132159031321</v>
      </c>
      <c r="AH57">
        <f t="shared" si="37"/>
        <v>-15173.122211000438</v>
      </c>
      <c r="AI57">
        <f t="shared" si="38"/>
        <v>-15184.269343159469</v>
      </c>
      <c r="AJ57">
        <f t="shared" si="39"/>
        <v>49.129847849211956</v>
      </c>
      <c r="AK57">
        <f t="shared" si="61"/>
        <v>74.130402363052255</v>
      </c>
      <c r="AL57">
        <f t="shared" si="40"/>
        <v>-15061.009092947204</v>
      </c>
      <c r="AN57">
        <f t="shared" si="41"/>
        <v>0</v>
      </c>
      <c r="AO57">
        <f t="shared" si="42"/>
        <v>0</v>
      </c>
      <c r="AP57">
        <f t="shared" si="43"/>
        <v>-6.2702414944356202E-2</v>
      </c>
      <c r="AQ57">
        <f t="shared" si="44"/>
        <v>-85.348535506934567</v>
      </c>
      <c r="AR57">
        <f t="shared" si="45"/>
        <v>-85.411237921878921</v>
      </c>
      <c r="AS57">
        <f t="shared" si="46"/>
        <v>0.27635449746583729</v>
      </c>
      <c r="AT57">
        <f t="shared" si="47"/>
        <v>0.41698216031235319</v>
      </c>
      <c r="AU57">
        <f t="shared" si="48"/>
        <v>-84.717901264100732</v>
      </c>
      <c r="AW57">
        <v>54</v>
      </c>
      <c r="AX57">
        <f>IF(Z57&gt;0, (R57*SUMPRODUCT(K57:$K$98, X57:$X$98)-K57*$AZ$3)/Z57, 0)</f>
        <v>2264.8782794240892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1.8321427000000001E-2</v>
      </c>
      <c r="Q58" s="5">
        <f t="shared" si="60"/>
        <v>25</v>
      </c>
      <c r="R58">
        <f t="shared" si="31"/>
        <v>2000000</v>
      </c>
      <c r="S58">
        <f t="shared" si="32"/>
        <v>2215.0269387907892</v>
      </c>
      <c r="U58">
        <f t="shared" si="52"/>
        <v>1.8321427000000001E-2</v>
      </c>
      <c r="V58">
        <f t="shared" si="53"/>
        <v>0.01</v>
      </c>
      <c r="W58">
        <f t="shared" si="54"/>
        <v>0.4458852863612528</v>
      </c>
      <c r="X58">
        <f t="shared" si="55"/>
        <v>8.1692547244417886E-3</v>
      </c>
      <c r="Y58">
        <f t="shared" si="56"/>
        <v>4.458852863612528E-3</v>
      </c>
      <c r="Z58">
        <f t="shared" si="57"/>
        <v>0.43325717877319847</v>
      </c>
      <c r="AB58">
        <f t="shared" si="58"/>
        <v>1009.8759001943915</v>
      </c>
      <c r="AC58">
        <f t="shared" si="33"/>
        <v>959.67632240713147</v>
      </c>
      <c r="AE58">
        <f t="shared" si="34"/>
        <v>0</v>
      </c>
      <c r="AF58">
        <f t="shared" si="35"/>
        <v>0</v>
      </c>
      <c r="AG58">
        <f t="shared" si="36"/>
        <v>-10.831429469329962</v>
      </c>
      <c r="AH58">
        <f t="shared" si="37"/>
        <v>-16338.509448883577</v>
      </c>
      <c r="AI58">
        <f t="shared" si="38"/>
        <v>-16349.340878352907</v>
      </c>
      <c r="AJ58">
        <f t="shared" si="39"/>
        <v>50.199577787260068</v>
      </c>
      <c r="AK58">
        <f t="shared" si="61"/>
        <v>70.691313013607413</v>
      </c>
      <c r="AL58">
        <f t="shared" si="40"/>
        <v>-16228.44998755204</v>
      </c>
      <c r="AN58">
        <f t="shared" si="41"/>
        <v>0</v>
      </c>
      <c r="AO58">
        <f t="shared" si="42"/>
        <v>0</v>
      </c>
      <c r="AP58">
        <f t="shared" si="43"/>
        <v>-5.4398743818558845E-2</v>
      </c>
      <c r="AQ58">
        <f t="shared" si="44"/>
        <v>-82.056979866195078</v>
      </c>
      <c r="AR58">
        <f t="shared" si="45"/>
        <v>-82.111378610013645</v>
      </c>
      <c r="AS58">
        <f t="shared" si="46"/>
        <v>0.25211759718155702</v>
      </c>
      <c r="AT58">
        <f t="shared" si="47"/>
        <v>0.35503334418727195</v>
      </c>
      <c r="AU58">
        <f t="shared" si="48"/>
        <v>-81.504227668644816</v>
      </c>
      <c r="AW58">
        <v>55</v>
      </c>
      <c r="AX58">
        <f>IF(Z58&gt;0, (R58*SUMPRODUCT(K58:$K$98, X58:$X$98)-K58*$AZ$3)/Z58, 0)</f>
        <v>2215.0269387907892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2.0255269999999999E-2</v>
      </c>
      <c r="Q59" s="5">
        <f t="shared" si="60"/>
        <v>25</v>
      </c>
      <c r="R59">
        <f t="shared" si="31"/>
        <v>2000000</v>
      </c>
      <c r="S59">
        <f t="shared" si="32"/>
        <v>2163.5244419046212</v>
      </c>
      <c r="U59">
        <f t="shared" si="52"/>
        <v>2.0255269999999999E-2</v>
      </c>
      <c r="V59">
        <f t="shared" si="53"/>
        <v>0.01</v>
      </c>
      <c r="W59">
        <f t="shared" si="54"/>
        <v>0.43325717877319847</v>
      </c>
      <c r="X59">
        <f t="shared" si="55"/>
        <v>8.7757411354894028E-3</v>
      </c>
      <c r="Y59">
        <f t="shared" si="56"/>
        <v>4.332571787731985E-3</v>
      </c>
      <c r="Z59">
        <f t="shared" si="57"/>
        <v>0.42014886584997707</v>
      </c>
      <c r="AB59">
        <f t="shared" si="58"/>
        <v>959.67632240713147</v>
      </c>
      <c r="AC59">
        <f t="shared" si="33"/>
        <v>909.00234050493123</v>
      </c>
      <c r="AE59">
        <f t="shared" si="34"/>
        <v>0</v>
      </c>
      <c r="AF59">
        <f t="shared" si="35"/>
        <v>0</v>
      </c>
      <c r="AG59">
        <f t="shared" si="36"/>
        <v>-10.503721646249426</v>
      </c>
      <c r="AH59">
        <f t="shared" si="37"/>
        <v>-17551.482270978806</v>
      </c>
      <c r="AI59">
        <f t="shared" si="38"/>
        <v>-17561.985992625054</v>
      </c>
      <c r="AJ59">
        <f t="shared" si="39"/>
        <v>50.673981902200239</v>
      </c>
      <c r="AK59">
        <f t="shared" si="61"/>
        <v>67.177342568499213</v>
      </c>
      <c r="AL59">
        <f t="shared" si="40"/>
        <v>-17444.134668154355</v>
      </c>
      <c r="AN59">
        <f t="shared" si="41"/>
        <v>0</v>
      </c>
      <c r="AO59">
        <f t="shared" si="42"/>
        <v>0</v>
      </c>
      <c r="AP59">
        <f t="shared" si="43"/>
        <v>-4.7100799229167413E-2</v>
      </c>
      <c r="AQ59">
        <f t="shared" si="44"/>
        <v>-78.704374550410009</v>
      </c>
      <c r="AR59">
        <f t="shared" si="45"/>
        <v>-78.751475349639179</v>
      </c>
      <c r="AS59">
        <f t="shared" si="46"/>
        <v>0.22723232089554166</v>
      </c>
      <c r="AT59">
        <f t="shared" si="47"/>
        <v>0.30123670748621689</v>
      </c>
      <c r="AU59">
        <f t="shared" si="48"/>
        <v>-78.223006321257415</v>
      </c>
      <c r="AW59">
        <v>56</v>
      </c>
      <c r="AX59">
        <f>IF(Z59&gt;0, (R59*SUMPRODUCT(K59:$K$98, X59:$X$98)-K59*$AZ$3)/Z59, 0)</f>
        <v>2163.5244419046212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2.2430054000000001E-2</v>
      </c>
      <c r="Q60" s="5">
        <f t="shared" si="60"/>
        <v>25</v>
      </c>
      <c r="R60">
        <f t="shared" si="31"/>
        <v>2000000</v>
      </c>
      <c r="S60">
        <f t="shared" si="32"/>
        <v>2111.3630045561545</v>
      </c>
      <c r="U60">
        <f t="shared" si="52"/>
        <v>2.2430054000000001E-2</v>
      </c>
      <c r="V60">
        <f t="shared" si="53"/>
        <v>0.01</v>
      </c>
      <c r="W60">
        <f t="shared" si="54"/>
        <v>0.42014886584997707</v>
      </c>
      <c r="X60">
        <f t="shared" si="55"/>
        <v>9.4239617490537424E-3</v>
      </c>
      <c r="Y60">
        <f t="shared" si="56"/>
        <v>4.201488658499771E-3</v>
      </c>
      <c r="Z60">
        <f t="shared" si="57"/>
        <v>0.40652341544242354</v>
      </c>
      <c r="AB60">
        <f t="shared" si="58"/>
        <v>909.00234050493123</v>
      </c>
      <c r="AC60">
        <f t="shared" si="33"/>
        <v>858.31849985094516</v>
      </c>
      <c r="AE60">
        <f t="shared" si="34"/>
        <v>0</v>
      </c>
      <c r="AF60">
        <f t="shared" si="35"/>
        <v>0</v>
      </c>
      <c r="AG60">
        <f t="shared" si="36"/>
        <v>-10.163085386060589</v>
      </c>
      <c r="AH60">
        <f t="shared" si="37"/>
        <v>-18847.923498107484</v>
      </c>
      <c r="AI60">
        <f t="shared" si="38"/>
        <v>-18858.086583493543</v>
      </c>
      <c r="AJ60">
        <f t="shared" si="39"/>
        <v>50.683840653986067</v>
      </c>
      <c r="AK60">
        <f t="shared" si="61"/>
        <v>63.630163835345193</v>
      </c>
      <c r="AL60">
        <f t="shared" si="40"/>
        <v>-18743.772579004213</v>
      </c>
      <c r="AN60">
        <f t="shared" si="41"/>
        <v>0</v>
      </c>
      <c r="AO60">
        <f t="shared" si="42"/>
        <v>0</v>
      </c>
      <c r="AP60">
        <f t="shared" si="43"/>
        <v>-4.0690462291716391E-2</v>
      </c>
      <c r="AQ60">
        <f t="shared" si="44"/>
        <v>-75.46239072524169</v>
      </c>
      <c r="AR60">
        <f t="shared" si="45"/>
        <v>-75.503081187533397</v>
      </c>
      <c r="AS60">
        <f t="shared" si="46"/>
        <v>0.20292547278595571</v>
      </c>
      <c r="AT60">
        <f t="shared" si="47"/>
        <v>0.25475932591386519</v>
      </c>
      <c r="AU60">
        <f t="shared" si="48"/>
        <v>-75.045396388833581</v>
      </c>
      <c r="AW60">
        <v>57</v>
      </c>
      <c r="AX60">
        <f>IF(Z60&gt;0, (R60*SUMPRODUCT(K60:$K$98, X60:$X$98)-K60*$AZ$3)/Z60, 0)</f>
        <v>2111.3630045561545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2.4874655999999998E-2</v>
      </c>
      <c r="Q61" s="5">
        <f t="shared" si="60"/>
        <v>25</v>
      </c>
      <c r="R61">
        <f t="shared" si="31"/>
        <v>2000000</v>
      </c>
      <c r="S61">
        <f t="shared" si="32"/>
        <v>2059.0864634590926</v>
      </c>
      <c r="U61">
        <f t="shared" si="52"/>
        <v>2.4874655999999998E-2</v>
      </c>
      <c r="V61">
        <f t="shared" si="53"/>
        <v>0.01</v>
      </c>
      <c r="W61">
        <f t="shared" si="54"/>
        <v>0.40652341544242354</v>
      </c>
      <c r="X61">
        <f t="shared" si="55"/>
        <v>1.0112130115075373E-2</v>
      </c>
      <c r="Y61">
        <f t="shared" si="56"/>
        <v>4.0652341544242356E-3</v>
      </c>
      <c r="Z61">
        <f t="shared" si="57"/>
        <v>0.39234605117292393</v>
      </c>
      <c r="AB61">
        <f t="shared" si="58"/>
        <v>858.31849985094516</v>
      </c>
      <c r="AC61">
        <f t="shared" si="33"/>
        <v>807.87444296179603</v>
      </c>
      <c r="AE61">
        <f t="shared" si="34"/>
        <v>0</v>
      </c>
      <c r="AF61">
        <f t="shared" si="35"/>
        <v>0</v>
      </c>
      <c r="AG61">
        <f t="shared" si="36"/>
        <v>-9.8086512793230973</v>
      </c>
      <c r="AH61">
        <f t="shared" si="37"/>
        <v>-20224.260230150747</v>
      </c>
      <c r="AI61">
        <f t="shared" si="38"/>
        <v>-20234.06888143007</v>
      </c>
      <c r="AJ61">
        <f t="shared" si="39"/>
        <v>50.444056889149124</v>
      </c>
      <c r="AK61">
        <f t="shared" si="61"/>
        <v>60.082294989566165</v>
      </c>
      <c r="AL61">
        <f t="shared" si="40"/>
        <v>-20123.542529551356</v>
      </c>
      <c r="AN61">
        <f t="shared" si="41"/>
        <v>0</v>
      </c>
      <c r="AO61">
        <f t="shared" si="42"/>
        <v>0</v>
      </c>
      <c r="AP61">
        <f t="shared" si="43"/>
        <v>-3.5063746800724827E-2</v>
      </c>
      <c r="AQ61">
        <f t="shared" si="44"/>
        <v>-72.297232284815479</v>
      </c>
      <c r="AR61">
        <f t="shared" si="45"/>
        <v>-72.33229603161621</v>
      </c>
      <c r="AS61">
        <f t="shared" si="46"/>
        <v>0.18032628421514715</v>
      </c>
      <c r="AT61">
        <f t="shared" si="47"/>
        <v>0.21478084180254306</v>
      </c>
      <c r="AU61">
        <f t="shared" si="48"/>
        <v>-71.937188905598532</v>
      </c>
      <c r="AW61">
        <v>58</v>
      </c>
      <c r="AX61">
        <f>IF(Z61&gt;0, (R61*SUMPRODUCT(K61:$K$98, X61:$X$98)-K61*$AZ$3)/Z61, 0)</f>
        <v>2059.0864634590926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2.763239E-2</v>
      </c>
      <c r="Q62" s="5">
        <f t="shared" si="60"/>
        <v>25</v>
      </c>
      <c r="R62">
        <f t="shared" si="31"/>
        <v>2000000</v>
      </c>
      <c r="S62">
        <f t="shared" si="32"/>
        <v>2007.2904745348301</v>
      </c>
      <c r="U62">
        <f t="shared" si="52"/>
        <v>2.763239E-2</v>
      </c>
      <c r="V62">
        <f t="shared" si="53"/>
        <v>0.01</v>
      </c>
      <c r="W62">
        <f t="shared" si="54"/>
        <v>0.39234605117292393</v>
      </c>
      <c r="X62">
        <f t="shared" si="55"/>
        <v>1.0841459100970192E-2</v>
      </c>
      <c r="Y62">
        <f t="shared" si="56"/>
        <v>3.923460511729239E-3</v>
      </c>
      <c r="Z62">
        <f t="shared" si="57"/>
        <v>0.37758113156022449</v>
      </c>
      <c r="AB62">
        <f t="shared" si="58"/>
        <v>807.87444296179603</v>
      </c>
      <c r="AC62">
        <f t="shared" si="33"/>
        <v>757.91500874492112</v>
      </c>
      <c r="AE62">
        <f t="shared" si="34"/>
        <v>0</v>
      </c>
      <c r="AF62">
        <f t="shared" si="35"/>
        <v>0</v>
      </c>
      <c r="AG62">
        <f t="shared" si="36"/>
        <v>-9.4395282890056116</v>
      </c>
      <c r="AH62">
        <f t="shared" si="37"/>
        <v>-21682.918201940385</v>
      </c>
      <c r="AI62">
        <f t="shared" si="38"/>
        <v>-21692.357730229392</v>
      </c>
      <c r="AJ62">
        <f t="shared" si="39"/>
        <v>49.959434216874911</v>
      </c>
      <c r="AK62">
        <f t="shared" si="61"/>
        <v>56.551211007325726</v>
      </c>
      <c r="AL62">
        <f t="shared" si="40"/>
        <v>-21585.847085005193</v>
      </c>
      <c r="AN62">
        <f t="shared" si="41"/>
        <v>0</v>
      </c>
      <c r="AO62">
        <f t="shared" si="42"/>
        <v>0</v>
      </c>
      <c r="AP62">
        <f t="shared" si="43"/>
        <v>-3.0128762684159545E-2</v>
      </c>
      <c r="AQ62">
        <f t="shared" si="44"/>
        <v>-69.206794747062915</v>
      </c>
      <c r="AR62">
        <f t="shared" si="45"/>
        <v>-69.236923509747072</v>
      </c>
      <c r="AS62">
        <f t="shared" si="46"/>
        <v>0.15945880888012767</v>
      </c>
      <c r="AT62">
        <f t="shared" si="47"/>
        <v>0.18049821598882387</v>
      </c>
      <c r="AU62">
        <f t="shared" si="48"/>
        <v>-68.896966484878121</v>
      </c>
      <c r="AW62">
        <v>59</v>
      </c>
      <c r="AX62">
        <f>IF(Z62&gt;0, (R62*SUMPRODUCT(K62:$K$98, X62:$X$98)-K62*$AZ$3)/Z62, 0)</f>
        <v>2007.2904745348301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3.0610310000000002E-2</v>
      </c>
      <c r="Q63" s="5">
        <f t="shared" si="60"/>
        <v>25</v>
      </c>
      <c r="R63">
        <f t="shared" si="31"/>
        <v>2000000</v>
      </c>
      <c r="S63">
        <f t="shared" si="32"/>
        <v>1956.2668745202163</v>
      </c>
      <c r="U63">
        <f t="shared" si="52"/>
        <v>3.0610310000000002E-2</v>
      </c>
      <c r="V63">
        <f t="shared" si="53"/>
        <v>0.01</v>
      </c>
      <c r="W63">
        <f t="shared" si="54"/>
        <v>0.37758113156022449</v>
      </c>
      <c r="X63">
        <f t="shared" si="55"/>
        <v>1.1557875487209256E-2</v>
      </c>
      <c r="Y63">
        <f t="shared" si="56"/>
        <v>3.7758113156022449E-3</v>
      </c>
      <c r="Z63">
        <f t="shared" si="57"/>
        <v>0.362247444757413</v>
      </c>
      <c r="AB63">
        <f t="shared" si="58"/>
        <v>757.91500874492112</v>
      </c>
      <c r="AC63">
        <f t="shared" si="33"/>
        <v>708.65267655851903</v>
      </c>
      <c r="AE63">
        <f t="shared" si="34"/>
        <v>0</v>
      </c>
      <c r="AF63">
        <f t="shared" si="35"/>
        <v>0</v>
      </c>
      <c r="AG63">
        <f t="shared" si="36"/>
        <v>-9.0561861189353241</v>
      </c>
      <c r="AH63">
        <f t="shared" si="37"/>
        <v>-23115.750974418512</v>
      </c>
      <c r="AI63">
        <f t="shared" si="38"/>
        <v>-23124.807160537446</v>
      </c>
      <c r="AJ63">
        <f t="shared" si="39"/>
        <v>49.262332186402091</v>
      </c>
      <c r="AK63">
        <f t="shared" si="61"/>
        <v>53.054050612144486</v>
      </c>
      <c r="AL63">
        <f t="shared" si="40"/>
        <v>-23022.490777738902</v>
      </c>
      <c r="AN63">
        <f t="shared" si="41"/>
        <v>0</v>
      </c>
      <c r="AO63">
        <f t="shared" si="42"/>
        <v>0</v>
      </c>
      <c r="AP63">
        <f t="shared" si="43"/>
        <v>-2.5808235974678032E-2</v>
      </c>
      <c r="AQ63">
        <f t="shared" si="44"/>
        <v>-65.875054691325417</v>
      </c>
      <c r="AR63">
        <f t="shared" si="45"/>
        <v>-65.900862927300096</v>
      </c>
      <c r="AS63">
        <f t="shared" si="46"/>
        <v>0.14038734154009513</v>
      </c>
      <c r="AT63">
        <f t="shared" si="47"/>
        <v>0.15119294586358478</v>
      </c>
      <c r="AU63">
        <f t="shared" si="48"/>
        <v>-65.609282639896421</v>
      </c>
      <c r="AW63">
        <v>60</v>
      </c>
      <c r="AX63">
        <f>IF(Z63&gt;0, (R63*SUMPRODUCT(K63:$K$98, X63:$X$98)-K63*$AZ$3)/Z63, 0)</f>
        <v>1956.2668745202163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3.3721785999999997E-2</v>
      </c>
      <c r="Q64" s="5">
        <f t="shared" si="60"/>
        <v>25</v>
      </c>
      <c r="R64">
        <f t="shared" si="31"/>
        <v>2000000</v>
      </c>
      <c r="S64">
        <f t="shared" si="32"/>
        <v>1906.9496760131051</v>
      </c>
      <c r="U64">
        <f t="shared" si="52"/>
        <v>3.3721785999999997E-2</v>
      </c>
      <c r="V64">
        <f t="shared" si="53"/>
        <v>0.01</v>
      </c>
      <c r="W64">
        <f t="shared" si="54"/>
        <v>0.362247444757413</v>
      </c>
      <c r="X64">
        <f t="shared" si="55"/>
        <v>1.2215630811156302E-2</v>
      </c>
      <c r="Y64">
        <f t="shared" si="56"/>
        <v>3.6224744475741302E-3</v>
      </c>
      <c r="Z64">
        <f t="shared" si="57"/>
        <v>0.34640933949868258</v>
      </c>
      <c r="AB64">
        <f t="shared" si="58"/>
        <v>708.65267655851903</v>
      </c>
      <c r="AC64">
        <f t="shared" si="33"/>
        <v>660.58517772492644</v>
      </c>
      <c r="AE64">
        <f t="shared" si="34"/>
        <v>0</v>
      </c>
      <c r="AF64">
        <f t="shared" si="35"/>
        <v>0</v>
      </c>
      <c r="AG64">
        <f t="shared" si="36"/>
        <v>-8.6602334874670639</v>
      </c>
      <c r="AH64">
        <f t="shared" si="37"/>
        <v>-24431.261622312602</v>
      </c>
      <c r="AI64">
        <f t="shared" si="38"/>
        <v>-24439.921855800068</v>
      </c>
      <c r="AJ64">
        <f t="shared" si="39"/>
        <v>48.067498833592595</v>
      </c>
      <c r="AK64">
        <f t="shared" si="61"/>
        <v>49.605687359096336</v>
      </c>
      <c r="AL64">
        <f t="shared" si="40"/>
        <v>-24342.248669607379</v>
      </c>
      <c r="AN64">
        <f t="shared" si="41"/>
        <v>0</v>
      </c>
      <c r="AO64">
        <f t="shared" si="42"/>
        <v>0</v>
      </c>
      <c r="AP64">
        <f t="shared" si="43"/>
        <v>-2.203558375388898E-2</v>
      </c>
      <c r="AQ64">
        <f t="shared" si="44"/>
        <v>-62.164272183970994</v>
      </c>
      <c r="AR64">
        <f t="shared" si="45"/>
        <v>-62.186307767724884</v>
      </c>
      <c r="AS64">
        <f t="shared" si="46"/>
        <v>0.12230563967131362</v>
      </c>
      <c r="AT64">
        <f t="shared" si="47"/>
        <v>0.12621949281765901</v>
      </c>
      <c r="AU64">
        <f t="shared" si="48"/>
        <v>-61.937782635235905</v>
      </c>
      <c r="AW64">
        <v>61</v>
      </c>
      <c r="AX64">
        <f>IF(Z64&gt;0, (R64*SUMPRODUCT(K64:$K$98, X64:$X$98)-K64*$AZ$3)/Z64, 0)</f>
        <v>1906.9496760131051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4.5614701000000001E-2</v>
      </c>
      <c r="Q65" s="5">
        <f t="shared" si="60"/>
        <v>25</v>
      </c>
      <c r="R65">
        <f t="shared" si="31"/>
        <v>2000000</v>
      </c>
      <c r="S65">
        <f t="shared" si="32"/>
        <v>1877.8297017304212</v>
      </c>
      <c r="U65">
        <f t="shared" si="52"/>
        <v>4.5614701000000001E-2</v>
      </c>
      <c r="V65">
        <f t="shared" si="53"/>
        <v>0.01</v>
      </c>
      <c r="W65">
        <f t="shared" si="54"/>
        <v>0.34640933949868258</v>
      </c>
      <c r="X65">
        <f t="shared" si="55"/>
        <v>1.5801358444839896E-2</v>
      </c>
      <c r="Y65">
        <f t="shared" si="56"/>
        <v>3.4640933949868259E-3</v>
      </c>
      <c r="Z65">
        <f t="shared" si="57"/>
        <v>0.32714388765885588</v>
      </c>
      <c r="AB65">
        <f t="shared" si="58"/>
        <v>660.58517772492644</v>
      </c>
      <c r="AC65">
        <f t="shared" si="33"/>
        <v>614.32050898535977</v>
      </c>
      <c r="AE65">
        <f t="shared" si="34"/>
        <v>0</v>
      </c>
      <c r="AF65">
        <f t="shared" si="35"/>
        <v>0</v>
      </c>
      <c r="AG65">
        <f t="shared" si="36"/>
        <v>-8.1785971914713969</v>
      </c>
      <c r="AH65">
        <f t="shared" si="37"/>
        <v>-31602.716889679792</v>
      </c>
      <c r="AI65">
        <f t="shared" si="38"/>
        <v>-31610.895486871264</v>
      </c>
      <c r="AJ65">
        <f t="shared" si="39"/>
        <v>46.264668739566673</v>
      </c>
      <c r="AK65">
        <f t="shared" si="61"/>
        <v>46.240962440744852</v>
      </c>
      <c r="AL65">
        <f t="shared" si="40"/>
        <v>-31518.389855690952</v>
      </c>
      <c r="AN65">
        <f t="shared" si="41"/>
        <v>0</v>
      </c>
      <c r="AO65">
        <f t="shared" si="42"/>
        <v>0</v>
      </c>
      <c r="AP65">
        <f t="shared" si="43"/>
        <v>-1.858042977862142E-2</v>
      </c>
      <c r="AQ65">
        <f t="shared" si="44"/>
        <v>-71.796183163864541</v>
      </c>
      <c r="AR65">
        <f t="shared" si="45"/>
        <v>-71.814763593643164</v>
      </c>
      <c r="AS65">
        <f t="shared" si="46"/>
        <v>0.1051057300686119</v>
      </c>
      <c r="AT65">
        <f t="shared" si="47"/>
        <v>0.10505187325059559</v>
      </c>
      <c r="AU65">
        <f t="shared" si="48"/>
        <v>-71.604605990323947</v>
      </c>
      <c r="AW65">
        <v>62</v>
      </c>
      <c r="AX65">
        <f>IF(Z65&gt;0, (R65*SUMPRODUCT(K65:$K$98, X65:$X$98)-K65*$AZ$3)/Z65, 0)</f>
        <v>1877.8297017304212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5.8461241999999997E-2</v>
      </c>
      <c r="Q66" s="5">
        <f t="shared" si="60"/>
        <v>25</v>
      </c>
      <c r="R66">
        <f t="shared" si="31"/>
        <v>2000000</v>
      </c>
      <c r="S66">
        <f t="shared" si="32"/>
        <v>1826.8268932450808</v>
      </c>
      <c r="U66">
        <f t="shared" si="52"/>
        <v>5.8461241999999997E-2</v>
      </c>
      <c r="V66">
        <f t="shared" si="53"/>
        <v>0.01</v>
      </c>
      <c r="W66">
        <f t="shared" si="54"/>
        <v>0.32714388765885588</v>
      </c>
      <c r="X66">
        <f t="shared" si="55"/>
        <v>1.9125237985245187E-2</v>
      </c>
      <c r="Y66">
        <f t="shared" si="56"/>
        <v>3.2714388765885589E-3</v>
      </c>
      <c r="Z66">
        <f t="shared" si="57"/>
        <v>0.30474721079702216</v>
      </c>
      <c r="AB66">
        <f t="shared" si="58"/>
        <v>614.32050898535977</v>
      </c>
      <c r="AC66">
        <f t="shared" si="33"/>
        <v>556.7204003254277</v>
      </c>
      <c r="AE66">
        <f t="shared" si="34"/>
        <v>0</v>
      </c>
      <c r="AF66">
        <f t="shared" si="35"/>
        <v>0</v>
      </c>
      <c r="AG66">
        <f t="shared" si="36"/>
        <v>-7.6186802699255542</v>
      </c>
      <c r="AH66">
        <f t="shared" si="37"/>
        <v>-38250.475970490377</v>
      </c>
      <c r="AI66">
        <f t="shared" si="38"/>
        <v>-38258.0946507603</v>
      </c>
      <c r="AJ66">
        <f t="shared" si="39"/>
        <v>57.600108659932062</v>
      </c>
      <c r="AK66">
        <f t="shared" si="61"/>
        <v>43.002435628975185</v>
      </c>
      <c r="AL66">
        <f t="shared" si="40"/>
        <v>-38157.492106471393</v>
      </c>
      <c r="AN66">
        <f t="shared" si="41"/>
        <v>0</v>
      </c>
      <c r="AO66">
        <f t="shared" si="42"/>
        <v>0</v>
      </c>
      <c r="AP66">
        <f t="shared" si="43"/>
        <v>-1.545392007061001E-2</v>
      </c>
      <c r="AQ66">
        <f t="shared" si="44"/>
        <v>-77.588214410856651</v>
      </c>
      <c r="AR66">
        <f t="shared" si="45"/>
        <v>-77.603668330927263</v>
      </c>
      <c r="AS66">
        <f t="shared" si="46"/>
        <v>0.1168374894012634</v>
      </c>
      <c r="AT66">
        <f t="shared" si="47"/>
        <v>8.7227207273029225E-2</v>
      </c>
      <c r="AU66">
        <f t="shared" si="48"/>
        <v>-77.399603634252969</v>
      </c>
      <c r="AW66">
        <v>63</v>
      </c>
      <c r="AX66">
        <f>IF(Z66&gt;0, (R66*SUMPRODUCT(K66:$K$98, X66:$X$98)-K66*$AZ$3)/Z66, 0)</f>
        <v>1826.8268932450808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7.2616817E-2</v>
      </c>
      <c r="Q67" s="5">
        <f t="shared" si="60"/>
        <v>25</v>
      </c>
      <c r="R67">
        <f t="shared" ref="R67:R98" si="62">$C$6</f>
        <v>2000000</v>
      </c>
      <c r="S67">
        <f t="shared" ref="S67:S98" si="63">AX67</f>
        <v>1759.1562463966029</v>
      </c>
      <c r="U67">
        <f t="shared" si="52"/>
        <v>7.2616817E-2</v>
      </c>
      <c r="V67">
        <f t="shared" si="53"/>
        <v>0.01</v>
      </c>
      <c r="W67">
        <f t="shared" si="54"/>
        <v>0.30474721079702216</v>
      </c>
      <c r="X67">
        <f t="shared" si="55"/>
        <v>2.2129772437707782E-2</v>
      </c>
      <c r="Y67">
        <f t="shared" si="56"/>
        <v>3.0474721079702216E-3</v>
      </c>
      <c r="Z67">
        <f t="shared" si="57"/>
        <v>0.27956996625134412</v>
      </c>
      <c r="AB67">
        <f t="shared" si="58"/>
        <v>556.7204003254277</v>
      </c>
      <c r="AC67">
        <f t="shared" ref="AC67:AC98" si="64">S67*Z67</f>
        <v>491.80725243593946</v>
      </c>
      <c r="AE67">
        <f t="shared" ref="AE67:AE98" si="65">$Z67*O67</f>
        <v>0</v>
      </c>
      <c r="AF67">
        <f t="shared" ref="AF67:AF98" si="66">-$Z67*P67</f>
        <v>0</v>
      </c>
      <c r="AG67">
        <f t="shared" ref="AG67:AG98" si="67">-$Z67*Q67</f>
        <v>-6.989249156283603</v>
      </c>
      <c r="AH67">
        <f t="shared" ref="AH67:AH98" si="68">-X67*R67</f>
        <v>-44259.544875415566</v>
      </c>
      <c r="AI67">
        <f t="shared" ref="AI67:AI98" si="69">SUM(AE67:AH67)</f>
        <v>-44266.534124571852</v>
      </c>
      <c r="AJ67">
        <f t="shared" ref="AJ67:AJ98" si="70">AB67-AC67</f>
        <v>64.913147889488243</v>
      </c>
      <c r="AK67">
        <f t="shared" si="61"/>
        <v>38.970428022779942</v>
      </c>
      <c r="AL67">
        <f t="shared" ref="AL67:AL98" si="71">SUM(AI67:AK67)</f>
        <v>-44162.650548659585</v>
      </c>
      <c r="AN67">
        <f t="shared" ref="AN67:AN98" si="72">AE67*$K67</f>
        <v>0</v>
      </c>
      <c r="AO67">
        <f t="shared" ref="AO67:AO98" si="73">AF67*$K67</f>
        <v>0</v>
      </c>
      <c r="AP67">
        <f t="shared" ref="AP67:AP98" si="74">AG67*$K67</f>
        <v>-1.2658184271610529E-2</v>
      </c>
      <c r="AQ67">
        <f t="shared" ref="AQ67:AQ98" si="75">AH67*$K67</f>
        <v>-80.158177550008148</v>
      </c>
      <c r="AR67">
        <f t="shared" ref="AR67:AR98" si="76">AI67*$K67</f>
        <v>-80.170835734279763</v>
      </c>
      <c r="AS67">
        <f t="shared" ref="AS67:AS98" si="77">AJ67*$K67</f>
        <v>0.11756378535979421</v>
      </c>
      <c r="AT67">
        <f t="shared" ref="AT67:AT98" si="78">AK67*$K67</f>
        <v>7.0579091977625699E-2</v>
      </c>
      <c r="AU67">
        <f t="shared" ref="AU67:AU98" si="79">AL67*$K67</f>
        <v>-79.98269285694235</v>
      </c>
      <c r="AW67">
        <v>64</v>
      </c>
      <c r="AX67">
        <f>IF(Z67&gt;0, (R67*SUMPRODUCT(K67:$K$98, X67:$X$98)-K67*$AZ$3)/Z67, 0)</f>
        <v>1759.1562463966029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98" si="80">G68+$C$9</f>
        <v>0.12000000000000001</v>
      </c>
      <c r="I68" s="1">
        <f t="shared" ref="I68:I98" si="81">1+H68</f>
        <v>1.1200000000000001</v>
      </c>
      <c r="J68">
        <f t="shared" ref="J68:J98" si="82">1/I68</f>
        <v>0.89285714285714279</v>
      </c>
      <c r="K68">
        <f t="shared" si="59"/>
        <v>1.6170478387293595E-3</v>
      </c>
      <c r="L68" s="2">
        <v>65</v>
      </c>
      <c r="M68" s="8">
        <v>8.8271367000000003E-2</v>
      </c>
      <c r="Q68" s="5">
        <f t="shared" si="60"/>
        <v>25</v>
      </c>
      <c r="R68">
        <f t="shared" si="62"/>
        <v>2000000</v>
      </c>
      <c r="S68">
        <f t="shared" si="63"/>
        <v>1677.7961174696022</v>
      </c>
      <c r="U68">
        <f t="shared" ref="U68:U98" si="83">M68</f>
        <v>8.8271367000000003E-2</v>
      </c>
      <c r="V68">
        <f t="shared" ref="V68:V98" si="84">$C$10</f>
        <v>0.01</v>
      </c>
      <c r="W68">
        <f t="shared" ref="W68:W98" si="85">Z67</f>
        <v>0.27956996625134412</v>
      </c>
      <c r="X68">
        <f t="shared" ref="X68:X98" si="86">U68*W68</f>
        <v>2.4678023093150012E-2</v>
      </c>
      <c r="Y68">
        <f t="shared" ref="Y68:Y98" si="87">V68*W68</f>
        <v>2.7956996625134413E-3</v>
      </c>
      <c r="Z68">
        <f t="shared" ref="Z68:Z98" si="88">MAX(0, W68-X68-Y68)</f>
        <v>0.25209624349568066</v>
      </c>
      <c r="AB68">
        <f t="shared" ref="AB68:AB98" si="89">AC67</f>
        <v>491.80725243593946</v>
      </c>
      <c r="AC68">
        <f t="shared" si="64"/>
        <v>422.96609856572445</v>
      </c>
      <c r="AE68">
        <f t="shared" si="65"/>
        <v>0</v>
      </c>
      <c r="AF68">
        <f t="shared" si="66"/>
        <v>0</v>
      </c>
      <c r="AG68">
        <f t="shared" si="67"/>
        <v>-6.3024060873920167</v>
      </c>
      <c r="AH68">
        <f t="shared" si="68"/>
        <v>-49356.046186300024</v>
      </c>
      <c r="AI68">
        <f t="shared" si="69"/>
        <v>-49362.348592387418</v>
      </c>
      <c r="AJ68">
        <f t="shared" si="70"/>
        <v>68.84115387021501</v>
      </c>
      <c r="AK68">
        <f t="shared" si="61"/>
        <v>34.426507670515768</v>
      </c>
      <c r="AL68">
        <f t="shared" si="71"/>
        <v>-49259.080930846692</v>
      </c>
      <c r="AN68">
        <f t="shared" si="72"/>
        <v>0</v>
      </c>
      <c r="AO68">
        <f t="shared" si="73"/>
        <v>0</v>
      </c>
      <c r="AP68">
        <f t="shared" si="74"/>
        <v>-1.0191292142412019E-2</v>
      </c>
      <c r="AQ68">
        <f t="shared" si="75"/>
        <v>-79.811087813782905</v>
      </c>
      <c r="AR68">
        <f t="shared" si="76"/>
        <v>-79.821279105925314</v>
      </c>
      <c r="AS68">
        <f t="shared" si="77"/>
        <v>0.11131943908146646</v>
      </c>
      <c r="AT68">
        <f t="shared" si="78"/>
        <v>5.5669309823607238E-2</v>
      </c>
      <c r="AU68">
        <f t="shared" si="79"/>
        <v>-79.654290357020258</v>
      </c>
      <c r="AW68">
        <v>65</v>
      </c>
      <c r="AX68">
        <f>IF(Z68&gt;0, (R68*SUMPRODUCT(K68:$K$98, X68:$X$98)-K68*$AZ$3)/Z68, 0)</f>
        <v>1677.7961174696022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98" si="90">K68*J69</f>
        <v>1.4437927131512138E-3</v>
      </c>
      <c r="L69" s="2">
        <v>66</v>
      </c>
      <c r="M69" s="8">
        <v>0.103819197</v>
      </c>
      <c r="Q69" s="5">
        <f t="shared" ref="Q69:Q98" si="91">$C$8</f>
        <v>25</v>
      </c>
      <c r="R69">
        <f t="shared" si="62"/>
        <v>2000000</v>
      </c>
      <c r="S69">
        <f t="shared" si="63"/>
        <v>1581.266728770308</v>
      </c>
      <c r="U69">
        <f t="shared" si="83"/>
        <v>0.103819197</v>
      </c>
      <c r="V69">
        <f t="shared" si="84"/>
        <v>0.01</v>
      </c>
      <c r="W69">
        <f t="shared" si="85"/>
        <v>0.25209624349568066</v>
      </c>
      <c r="X69">
        <f t="shared" si="86"/>
        <v>2.6172429566438039E-2</v>
      </c>
      <c r="Y69">
        <f t="shared" si="87"/>
        <v>2.5209624349568065E-3</v>
      </c>
      <c r="Z69">
        <f t="shared" si="88"/>
        <v>0.22340285149428582</v>
      </c>
      <c r="AB69">
        <f t="shared" si="89"/>
        <v>422.96609856572445</v>
      </c>
      <c r="AC69">
        <f t="shared" si="64"/>
        <v>353.25949618032826</v>
      </c>
      <c r="AE69">
        <f t="shared" si="65"/>
        <v>0</v>
      </c>
      <c r="AF69">
        <f t="shared" si="66"/>
        <v>0</v>
      </c>
      <c r="AG69">
        <f t="shared" si="67"/>
        <v>-5.5850712873571453</v>
      </c>
      <c r="AH69">
        <f t="shared" si="68"/>
        <v>-52344.859132876081</v>
      </c>
      <c r="AI69">
        <f t="shared" si="69"/>
        <v>-52350.444204163439</v>
      </c>
      <c r="AJ69">
        <f t="shared" si="70"/>
        <v>69.706602385396195</v>
      </c>
      <c r="AK69">
        <f t="shared" si="61"/>
        <v>29.607626899600714</v>
      </c>
      <c r="AL69">
        <f t="shared" si="71"/>
        <v>-52251.129974878437</v>
      </c>
      <c r="AN69">
        <f t="shared" si="72"/>
        <v>0</v>
      </c>
      <c r="AO69">
        <f t="shared" si="73"/>
        <v>0</v>
      </c>
      <c r="AP69">
        <f t="shared" si="74"/>
        <v>-8.0636852271163146E-3</v>
      </c>
      <c r="AQ69">
        <f t="shared" si="75"/>
        <v>-75.57512618697325</v>
      </c>
      <c r="AR69">
        <f t="shared" si="76"/>
        <v>-75.583189872200364</v>
      </c>
      <c r="AS69">
        <f t="shared" si="77"/>
        <v>0.10064188458256404</v>
      </c>
      <c r="AT69">
        <f t="shared" si="78"/>
        <v>4.2747275971343375E-2</v>
      </c>
      <c r="AU69">
        <f t="shared" si="79"/>
        <v>-75.439800711646456</v>
      </c>
      <c r="AW69">
        <v>66</v>
      </c>
      <c r="AX69">
        <f>IF(Z69&gt;0, (R69*SUMPRODUCT(K69:$K$98, X69:$X$98)-K69*$AZ$3)/Z69, 0)</f>
        <v>1581.266728770308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0.120610461</v>
      </c>
      <c r="Q70" s="5">
        <f t="shared" si="91"/>
        <v>25</v>
      </c>
      <c r="R70">
        <f t="shared" si="62"/>
        <v>2000000</v>
      </c>
      <c r="S70">
        <f t="shared" si="63"/>
        <v>1476.1619640637907</v>
      </c>
      <c r="U70">
        <f t="shared" si="83"/>
        <v>0.120610461</v>
      </c>
      <c r="V70">
        <f t="shared" si="84"/>
        <v>0.01</v>
      </c>
      <c r="W70">
        <f t="shared" si="85"/>
        <v>0.22340285149428582</v>
      </c>
      <c r="X70">
        <f t="shared" si="86"/>
        <v>2.694472090744035E-2</v>
      </c>
      <c r="Y70">
        <f t="shared" si="87"/>
        <v>2.2340285149428582E-3</v>
      </c>
      <c r="Z70">
        <f t="shared" si="88"/>
        <v>0.1942241020719026</v>
      </c>
      <c r="AB70">
        <f t="shared" si="89"/>
        <v>353.25949618032826</v>
      </c>
      <c r="AC70">
        <f t="shared" si="64"/>
        <v>286.70623198298591</v>
      </c>
      <c r="AE70">
        <f t="shared" si="65"/>
        <v>0</v>
      </c>
      <c r="AF70">
        <f t="shared" si="66"/>
        <v>0</v>
      </c>
      <c r="AG70">
        <f t="shared" si="67"/>
        <v>-4.8556025517975652</v>
      </c>
      <c r="AH70">
        <f t="shared" si="68"/>
        <v>-53889.441814880702</v>
      </c>
      <c r="AI70">
        <f t="shared" si="69"/>
        <v>-53894.297417432499</v>
      </c>
      <c r="AJ70">
        <f t="shared" si="70"/>
        <v>66.553264197342344</v>
      </c>
      <c r="AK70">
        <f t="shared" si="61"/>
        <v>24.728164732622979</v>
      </c>
      <c r="AL70">
        <f t="shared" si="71"/>
        <v>-53803.015988502535</v>
      </c>
      <c r="AN70">
        <f t="shared" si="72"/>
        <v>0</v>
      </c>
      <c r="AO70">
        <f t="shared" si="73"/>
        <v>0</v>
      </c>
      <c r="AP70">
        <f t="shared" si="74"/>
        <v>-6.2593603412890745E-3</v>
      </c>
      <c r="AQ70">
        <f t="shared" si="75"/>
        <v>-69.468913757242035</v>
      </c>
      <c r="AR70">
        <f t="shared" si="76"/>
        <v>-69.475173117583324</v>
      </c>
      <c r="AS70">
        <f t="shared" si="77"/>
        <v>8.5793855254062898E-2</v>
      </c>
      <c r="AT70">
        <f t="shared" si="78"/>
        <v>3.1877092902289184E-2</v>
      </c>
      <c r="AU70">
        <f t="shared" si="79"/>
        <v>-69.357502169426965</v>
      </c>
      <c r="AW70">
        <v>67</v>
      </c>
      <c r="AX70">
        <f>IF(Z70&gt;0, (R70*SUMPRODUCT(K70:$K$98, X70:$X$98)-K70*$AZ$3)/Z70, 0)</f>
        <v>1476.1619640637907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0.138204574</v>
      </c>
      <c r="Q71" s="5">
        <f t="shared" si="91"/>
        <v>25</v>
      </c>
      <c r="R71">
        <f t="shared" si="62"/>
        <v>2000000</v>
      </c>
      <c r="S71">
        <f t="shared" si="63"/>
        <v>1361.7845694559478</v>
      </c>
      <c r="U71">
        <f t="shared" si="83"/>
        <v>0.138204574</v>
      </c>
      <c r="V71">
        <f t="shared" si="84"/>
        <v>0.01</v>
      </c>
      <c r="W71">
        <f t="shared" si="85"/>
        <v>0.1942241020719026</v>
      </c>
      <c r="X71">
        <f t="shared" si="86"/>
        <v>2.6842659287379816E-2</v>
      </c>
      <c r="Y71">
        <f t="shared" si="87"/>
        <v>1.942241020719026E-3</v>
      </c>
      <c r="Z71">
        <f t="shared" si="88"/>
        <v>0.16543920176380378</v>
      </c>
      <c r="AB71">
        <f t="shared" si="89"/>
        <v>286.70623198298591</v>
      </c>
      <c r="AC71">
        <f t="shared" si="64"/>
        <v>225.29255214505721</v>
      </c>
      <c r="AE71">
        <f t="shared" si="65"/>
        <v>0</v>
      </c>
      <c r="AF71">
        <f t="shared" si="66"/>
        <v>0</v>
      </c>
      <c r="AG71">
        <f t="shared" si="67"/>
        <v>-4.1359800440950947</v>
      </c>
      <c r="AH71">
        <f t="shared" si="68"/>
        <v>-53685.318574759629</v>
      </c>
      <c r="AI71">
        <f t="shared" si="69"/>
        <v>-53689.454554803728</v>
      </c>
      <c r="AJ71">
        <f t="shared" si="70"/>
        <v>61.413679837928697</v>
      </c>
      <c r="AK71">
        <f t="shared" si="61"/>
        <v>20.069436238809015</v>
      </c>
      <c r="AL71">
        <f t="shared" si="71"/>
        <v>-53607.971438726992</v>
      </c>
      <c r="AN71">
        <f t="shared" si="72"/>
        <v>0</v>
      </c>
      <c r="AO71">
        <f t="shared" si="73"/>
        <v>0</v>
      </c>
      <c r="AP71">
        <f t="shared" si="74"/>
        <v>-4.7604415253534229E-3</v>
      </c>
      <c r="AQ71">
        <f t="shared" si="75"/>
        <v>-61.790873534310791</v>
      </c>
      <c r="AR71">
        <f t="shared" si="76"/>
        <v>-61.795633975836147</v>
      </c>
      <c r="AS71">
        <f t="shared" si="77"/>
        <v>7.068608373549351E-2</v>
      </c>
      <c r="AT71">
        <f t="shared" si="78"/>
        <v>2.3099574137950701E-2</v>
      </c>
      <c r="AU71">
        <f t="shared" si="79"/>
        <v>-61.701848317962707</v>
      </c>
      <c r="AW71">
        <v>68</v>
      </c>
      <c r="AX71">
        <f>IF(Z71&gt;0, (R71*SUMPRODUCT(K71:$K$98, X71:$X$98)-K71*$AZ$3)/Z71, 0)</f>
        <v>1361.7845694559478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0.156383199</v>
      </c>
      <c r="Q72" s="5">
        <f t="shared" si="91"/>
        <v>25</v>
      </c>
      <c r="R72">
        <f t="shared" si="62"/>
        <v>2000000</v>
      </c>
      <c r="S72">
        <f t="shared" si="63"/>
        <v>1237.6931676595191</v>
      </c>
      <c r="U72">
        <f t="shared" si="83"/>
        <v>0.156383199</v>
      </c>
      <c r="V72">
        <f t="shared" si="84"/>
        <v>0.01</v>
      </c>
      <c r="W72">
        <f t="shared" si="85"/>
        <v>0.16543920176380378</v>
      </c>
      <c r="X72">
        <f t="shared" si="86"/>
        <v>2.5871911611830077E-2</v>
      </c>
      <c r="Y72">
        <f t="shared" si="87"/>
        <v>1.6543920176380379E-3</v>
      </c>
      <c r="Z72">
        <f t="shared" si="88"/>
        <v>0.13791289813433566</v>
      </c>
      <c r="AB72">
        <f t="shared" si="89"/>
        <v>225.29255214505721</v>
      </c>
      <c r="AC72">
        <f t="shared" si="64"/>
        <v>170.69385175299047</v>
      </c>
      <c r="AE72">
        <f t="shared" si="65"/>
        <v>0</v>
      </c>
      <c r="AF72">
        <f t="shared" si="66"/>
        <v>0</v>
      </c>
      <c r="AG72">
        <f t="shared" si="67"/>
        <v>-3.4478224533583917</v>
      </c>
      <c r="AH72">
        <f t="shared" si="68"/>
        <v>-51743.823223660154</v>
      </c>
      <c r="AI72">
        <f t="shared" si="69"/>
        <v>-51747.271046113514</v>
      </c>
      <c r="AJ72">
        <f t="shared" si="70"/>
        <v>54.598700392066746</v>
      </c>
      <c r="AK72">
        <f t="shared" si="61"/>
        <v>15.770478650154006</v>
      </c>
      <c r="AL72">
        <f t="shared" si="71"/>
        <v>-51676.90186707129</v>
      </c>
      <c r="AN72">
        <f t="shared" si="72"/>
        <v>0</v>
      </c>
      <c r="AO72">
        <f t="shared" si="73"/>
        <v>0</v>
      </c>
      <c r="AP72">
        <f t="shared" si="74"/>
        <v>-3.5432000318863215E-3</v>
      </c>
      <c r="AQ72">
        <f t="shared" si="75"/>
        <v>-53.175219599086269</v>
      </c>
      <c r="AR72">
        <f t="shared" si="76"/>
        <v>-53.178762799118154</v>
      </c>
      <c r="AS72">
        <f t="shared" si="77"/>
        <v>5.6109071620461887E-2</v>
      </c>
      <c r="AT72">
        <f t="shared" si="78"/>
        <v>1.6206739532559064E-2</v>
      </c>
      <c r="AU72">
        <f t="shared" si="79"/>
        <v>-53.106446987965128</v>
      </c>
      <c r="AW72">
        <v>69</v>
      </c>
      <c r="AX72">
        <f>IF(Z72&gt;0, (R72*SUMPRODUCT(K72:$K$98, X72:$X$98)-K72*$AZ$3)/Z72, 0)</f>
        <v>1237.6931676595191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0.17588848000000001</v>
      </c>
      <c r="Q73" s="5">
        <f t="shared" si="91"/>
        <v>25</v>
      </c>
      <c r="R73">
        <f t="shared" si="62"/>
        <v>2000000</v>
      </c>
      <c r="S73">
        <f t="shared" si="63"/>
        <v>1103.8840572797253</v>
      </c>
      <c r="U73">
        <f t="shared" si="83"/>
        <v>0.17588848000000001</v>
      </c>
      <c r="V73">
        <f t="shared" si="84"/>
        <v>0.01</v>
      </c>
      <c r="W73">
        <f t="shared" si="85"/>
        <v>0.13791289813433566</v>
      </c>
      <c r="X73">
        <f t="shared" si="86"/>
        <v>2.4257290025243138E-2</v>
      </c>
      <c r="Y73">
        <f t="shared" si="87"/>
        <v>1.3791289813433567E-3</v>
      </c>
      <c r="Z73">
        <f t="shared" si="88"/>
        <v>0.11227647912774916</v>
      </c>
      <c r="AB73">
        <f t="shared" si="89"/>
        <v>170.69385175299047</v>
      </c>
      <c r="AC73">
        <f t="shared" si="64"/>
        <v>123.94021531662213</v>
      </c>
      <c r="AE73">
        <f t="shared" si="65"/>
        <v>0</v>
      </c>
      <c r="AF73">
        <f t="shared" si="66"/>
        <v>0</v>
      </c>
      <c r="AG73">
        <f t="shared" si="67"/>
        <v>-2.8069119781937291</v>
      </c>
      <c r="AH73">
        <f t="shared" si="68"/>
        <v>-48514.580050486278</v>
      </c>
      <c r="AI73">
        <f t="shared" si="69"/>
        <v>-48517.386962464472</v>
      </c>
      <c r="AJ73">
        <f t="shared" si="70"/>
        <v>46.753636436368339</v>
      </c>
      <c r="AK73">
        <f t="shared" ref="AK73:AK98" si="92">G73*SUM(AB73:AB73, AE73:AF73)</f>
        <v>11.948569622709334</v>
      </c>
      <c r="AL73">
        <f t="shared" si="71"/>
        <v>-48458.68475640539</v>
      </c>
      <c r="AN73">
        <f t="shared" si="72"/>
        <v>0</v>
      </c>
      <c r="AO73">
        <f t="shared" si="73"/>
        <v>0</v>
      </c>
      <c r="AP73">
        <f t="shared" si="74"/>
        <v>-2.5754999675205547E-3</v>
      </c>
      <c r="AQ73">
        <f t="shared" si="75"/>
        <v>-44.514861996031193</v>
      </c>
      <c r="AR73">
        <f t="shared" si="76"/>
        <v>-44.517437495998713</v>
      </c>
      <c r="AS73">
        <f t="shared" si="77"/>
        <v>4.2899096964494725E-2</v>
      </c>
      <c r="AT73">
        <f t="shared" si="78"/>
        <v>1.0963486177791726E-2</v>
      </c>
      <c r="AU73">
        <f t="shared" si="79"/>
        <v>-44.463574912856423</v>
      </c>
      <c r="AW73">
        <v>70</v>
      </c>
      <c r="AX73">
        <f>IF(Z73&gt;0, (R73*SUMPRODUCT(K73:$K$98, X73:$X$98)-K73*$AZ$3)/Z73, 0)</f>
        <v>1103.8840572797253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0.195947922</v>
      </c>
      <c r="Q74" s="5">
        <f t="shared" si="91"/>
        <v>25</v>
      </c>
      <c r="R74">
        <f t="shared" si="62"/>
        <v>2000000</v>
      </c>
      <c r="S74">
        <f t="shared" si="63"/>
        <v>955.19561654194854</v>
      </c>
      <c r="U74">
        <f t="shared" si="83"/>
        <v>0.195947922</v>
      </c>
      <c r="V74">
        <f t="shared" si="84"/>
        <v>0.01</v>
      </c>
      <c r="W74">
        <f t="shared" si="85"/>
        <v>0.11227647912774916</v>
      </c>
      <c r="X74">
        <f t="shared" si="86"/>
        <v>2.2000342774558819E-2</v>
      </c>
      <c r="Y74">
        <f t="shared" si="87"/>
        <v>1.1227647912774915E-3</v>
      </c>
      <c r="Z74">
        <f t="shared" si="88"/>
        <v>8.9153371561912859E-2</v>
      </c>
      <c r="AB74">
        <f t="shared" si="89"/>
        <v>123.94021531662213</v>
      </c>
      <c r="AC74">
        <f t="shared" si="64"/>
        <v>85.158909715874771</v>
      </c>
      <c r="AE74">
        <f t="shared" si="65"/>
        <v>0</v>
      </c>
      <c r="AF74">
        <f t="shared" si="66"/>
        <v>0</v>
      </c>
      <c r="AG74">
        <f t="shared" si="67"/>
        <v>-2.2288342890478217</v>
      </c>
      <c r="AH74">
        <f t="shared" si="68"/>
        <v>-44000.685549117639</v>
      </c>
      <c r="AI74">
        <f t="shared" si="69"/>
        <v>-44002.914383406685</v>
      </c>
      <c r="AJ74">
        <f t="shared" si="70"/>
        <v>38.781305600747359</v>
      </c>
      <c r="AK74">
        <f t="shared" si="92"/>
        <v>8.6758150721635499</v>
      </c>
      <c r="AL74">
        <f t="shared" si="71"/>
        <v>-43955.457262733769</v>
      </c>
      <c r="AN74">
        <f t="shared" si="72"/>
        <v>0</v>
      </c>
      <c r="AO74">
        <f t="shared" si="73"/>
        <v>0</v>
      </c>
      <c r="AP74">
        <f t="shared" si="74"/>
        <v>-1.825965268838062E-3</v>
      </c>
      <c r="AQ74">
        <f t="shared" si="75"/>
        <v>-36.047419053337158</v>
      </c>
      <c r="AR74">
        <f t="shared" si="76"/>
        <v>-36.049245018605994</v>
      </c>
      <c r="AS74">
        <f t="shared" si="77"/>
        <v>3.1771458943864232E-2</v>
      </c>
      <c r="AT74">
        <f t="shared" si="78"/>
        <v>7.107633384175977E-3</v>
      </c>
      <c r="AU74">
        <f t="shared" si="79"/>
        <v>-36.010365926277949</v>
      </c>
      <c r="AW74">
        <v>71</v>
      </c>
      <c r="AX74">
        <f>IF(Z74&gt;0, (R74*SUMPRODUCT(K74:$K$98, X74:$X$98)-K74*$AZ$3)/Z74, 0)</f>
        <v>955.19561654194854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0.21719401199999999</v>
      </c>
      <c r="Q75" s="5">
        <f t="shared" si="91"/>
        <v>25</v>
      </c>
      <c r="R75">
        <f t="shared" si="62"/>
        <v>2000000</v>
      </c>
      <c r="S75">
        <f t="shared" si="63"/>
        <v>787.11331638094077</v>
      </c>
      <c r="U75">
        <f t="shared" si="83"/>
        <v>0.21719401199999999</v>
      </c>
      <c r="V75">
        <f t="shared" si="84"/>
        <v>0.01</v>
      </c>
      <c r="W75">
        <f t="shared" si="85"/>
        <v>8.9153371561912859E-2</v>
      </c>
      <c r="X75">
        <f t="shared" si="86"/>
        <v>1.9363578452858559E-2</v>
      </c>
      <c r="Y75">
        <f t="shared" si="87"/>
        <v>8.9153371561912864E-4</v>
      </c>
      <c r="Z75">
        <f t="shared" si="88"/>
        <v>6.8898259393435163E-2</v>
      </c>
      <c r="AB75">
        <f t="shared" si="89"/>
        <v>85.158909715874771</v>
      </c>
      <c r="AC75">
        <f t="shared" si="64"/>
        <v>54.230737444041054</v>
      </c>
      <c r="AE75">
        <f t="shared" si="65"/>
        <v>0</v>
      </c>
      <c r="AF75">
        <f t="shared" si="66"/>
        <v>0</v>
      </c>
      <c r="AG75">
        <f t="shared" si="67"/>
        <v>-1.722456484835879</v>
      </c>
      <c r="AH75">
        <f t="shared" si="68"/>
        <v>-38727.156905717115</v>
      </c>
      <c r="AI75">
        <f t="shared" si="69"/>
        <v>-38728.879362201951</v>
      </c>
      <c r="AJ75">
        <f t="shared" si="70"/>
        <v>30.928172271833716</v>
      </c>
      <c r="AK75">
        <f t="shared" si="92"/>
        <v>5.9611236801112346</v>
      </c>
      <c r="AL75">
        <f t="shared" si="71"/>
        <v>-38691.99006625</v>
      </c>
      <c r="AN75">
        <f t="shared" si="72"/>
        <v>0</v>
      </c>
      <c r="AO75">
        <f t="shared" si="73"/>
        <v>0</v>
      </c>
      <c r="AP75">
        <f t="shared" si="74"/>
        <v>-1.259925797891146E-3</v>
      </c>
      <c r="AQ75">
        <f t="shared" si="75"/>
        <v>-28.327765893685509</v>
      </c>
      <c r="AR75">
        <f t="shared" si="76"/>
        <v>-28.329025819483402</v>
      </c>
      <c r="AS75">
        <f t="shared" si="77"/>
        <v>2.262304009997549E-2</v>
      </c>
      <c r="AT75">
        <f t="shared" si="78"/>
        <v>4.3603850518798932E-3</v>
      </c>
      <c r="AU75">
        <f t="shared" si="79"/>
        <v>-28.30204239433154</v>
      </c>
      <c r="AW75">
        <v>72</v>
      </c>
      <c r="AX75">
        <f>IF(Z75&gt;0, (R75*SUMPRODUCT(K75:$K$98, X75:$X$98)-K75*$AZ$3)/Z75, 0)</f>
        <v>787.11331638094077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0.239685495</v>
      </c>
      <c r="Q76" s="5">
        <f t="shared" si="91"/>
        <v>25</v>
      </c>
      <c r="R76">
        <f t="shared" si="62"/>
        <v>2000000</v>
      </c>
      <c r="S76">
        <f t="shared" si="63"/>
        <v>589.48666970582929</v>
      </c>
      <c r="U76">
        <f t="shared" si="83"/>
        <v>0.239685495</v>
      </c>
      <c r="V76">
        <f t="shared" si="84"/>
        <v>0.01</v>
      </c>
      <c r="W76">
        <f t="shared" si="85"/>
        <v>6.8898259393435163E-2</v>
      </c>
      <c r="X76">
        <f t="shared" si="86"/>
        <v>1.6513913407353906E-2</v>
      </c>
      <c r="Y76">
        <f t="shared" si="87"/>
        <v>6.8898259393435166E-4</v>
      </c>
      <c r="Z76">
        <f t="shared" si="88"/>
        <v>5.1695363392146906E-2</v>
      </c>
      <c r="AB76">
        <f t="shared" si="89"/>
        <v>54.230737444041054</v>
      </c>
      <c r="AC76">
        <f t="shared" si="64"/>
        <v>30.473727605269321</v>
      </c>
      <c r="AE76">
        <f t="shared" si="65"/>
        <v>0</v>
      </c>
      <c r="AF76">
        <f t="shared" si="66"/>
        <v>0</v>
      </c>
      <c r="AG76">
        <f t="shared" si="67"/>
        <v>-1.2923840848036727</v>
      </c>
      <c r="AH76">
        <f t="shared" si="68"/>
        <v>-33027.826814707812</v>
      </c>
      <c r="AI76">
        <f t="shared" si="69"/>
        <v>-33029.119198792614</v>
      </c>
      <c r="AJ76">
        <f t="shared" si="70"/>
        <v>23.757009838771733</v>
      </c>
      <c r="AK76">
        <f t="shared" si="92"/>
        <v>3.7961516210828741</v>
      </c>
      <c r="AL76">
        <f t="shared" si="71"/>
        <v>-33001.566037332756</v>
      </c>
      <c r="AN76">
        <f t="shared" si="72"/>
        <v>0</v>
      </c>
      <c r="AO76">
        <f t="shared" si="73"/>
        <v>0</v>
      </c>
      <c r="AP76">
        <f t="shared" si="74"/>
        <v>-8.440541083762727E-4</v>
      </c>
      <c r="AQ76">
        <f t="shared" si="75"/>
        <v>-21.570424180772093</v>
      </c>
      <c r="AR76">
        <f t="shared" si="76"/>
        <v>-21.571268234880467</v>
      </c>
      <c r="AS76">
        <f t="shared" si="77"/>
        <v>1.551566751164145E-2</v>
      </c>
      <c r="AT76">
        <f t="shared" si="78"/>
        <v>2.4792609329300072E-3</v>
      </c>
      <c r="AU76">
        <f t="shared" si="79"/>
        <v>-21.553273306435894</v>
      </c>
      <c r="AW76">
        <v>73</v>
      </c>
      <c r="AX76">
        <f>IF(Z76&gt;0, (R76*SUMPRODUCT(K76:$K$98, X76:$X$98)-K76*$AZ$3)/Z76, 0)</f>
        <v>589.48666970582929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0.26259210900000002</v>
      </c>
      <c r="Q77" s="5">
        <f t="shared" si="91"/>
        <v>25</v>
      </c>
      <c r="R77">
        <f t="shared" si="62"/>
        <v>2000000</v>
      </c>
      <c r="S77">
        <f t="shared" si="63"/>
        <v>345.29487462202098</v>
      </c>
      <c r="U77">
        <f t="shared" si="83"/>
        <v>0.26259210900000002</v>
      </c>
      <c r="V77">
        <f t="shared" si="84"/>
        <v>0.01</v>
      </c>
      <c r="W77">
        <f t="shared" si="85"/>
        <v>5.1695363392146906E-2</v>
      </c>
      <c r="X77">
        <f t="shared" si="86"/>
        <v>1.3574794498665251E-2</v>
      </c>
      <c r="Y77">
        <f t="shared" si="87"/>
        <v>5.1695363392146904E-4</v>
      </c>
      <c r="Z77">
        <f t="shared" si="88"/>
        <v>3.7603615259560186E-2</v>
      </c>
      <c r="AB77">
        <f t="shared" si="89"/>
        <v>30.473727605269321</v>
      </c>
      <c r="AC77">
        <f t="shared" si="64"/>
        <v>12.98433561638455</v>
      </c>
      <c r="AE77">
        <f t="shared" si="65"/>
        <v>0</v>
      </c>
      <c r="AF77">
        <f t="shared" si="66"/>
        <v>0</v>
      </c>
      <c r="AG77">
        <f t="shared" si="67"/>
        <v>-0.9400903814890047</v>
      </c>
      <c r="AH77">
        <f t="shared" si="68"/>
        <v>-27149.588997330502</v>
      </c>
      <c r="AI77">
        <f t="shared" si="69"/>
        <v>-27150.529087711991</v>
      </c>
      <c r="AJ77">
        <f t="shared" si="70"/>
        <v>17.489391988884769</v>
      </c>
      <c r="AK77">
        <f t="shared" si="92"/>
        <v>2.1331609323688525</v>
      </c>
      <c r="AL77">
        <f t="shared" si="71"/>
        <v>-27130.906534790738</v>
      </c>
      <c r="AN77">
        <f t="shared" si="72"/>
        <v>0</v>
      </c>
      <c r="AO77">
        <f t="shared" si="73"/>
        <v>0</v>
      </c>
      <c r="AP77">
        <f t="shared" si="74"/>
        <v>-5.4818894541416949E-4</v>
      </c>
      <c r="AQ77">
        <f t="shared" si="75"/>
        <v>-15.831567744902857</v>
      </c>
      <c r="AR77">
        <f t="shared" si="76"/>
        <v>-15.832115933848272</v>
      </c>
      <c r="AS77">
        <f t="shared" si="77"/>
        <v>1.0198478294327599E-2</v>
      </c>
      <c r="AT77">
        <f t="shared" si="78"/>
        <v>1.2438966134956301E-3</v>
      </c>
      <c r="AU77">
        <f t="shared" si="79"/>
        <v>-15.820673558940449</v>
      </c>
      <c r="AW77">
        <v>74</v>
      </c>
      <c r="AX77">
        <f>IF(Z77&gt;0, (R77*SUMPRODUCT(K77:$K$98, X77:$X$98)-K77*$AZ$3)/Z77, 0)</f>
        <v>345.29487462202098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0.28653067599999998</v>
      </c>
      <c r="Q78" s="5">
        <f t="shared" si="91"/>
        <v>25</v>
      </c>
      <c r="R78">
        <f t="shared" si="62"/>
        <v>2000000</v>
      </c>
      <c r="S78">
        <f t="shared" si="63"/>
        <v>30.111780182953559</v>
      </c>
      <c r="U78">
        <f t="shared" si="83"/>
        <v>0.28653067599999998</v>
      </c>
      <c r="V78">
        <f t="shared" si="84"/>
        <v>0.01</v>
      </c>
      <c r="W78">
        <f t="shared" si="85"/>
        <v>3.7603615259560186E-2</v>
      </c>
      <c r="X78">
        <f t="shared" si="86"/>
        <v>1.0774589300365695E-2</v>
      </c>
      <c r="Y78">
        <f t="shared" si="87"/>
        <v>3.7603615259560185E-4</v>
      </c>
      <c r="Z78">
        <f t="shared" si="88"/>
        <v>2.6452989806598888E-2</v>
      </c>
      <c r="AB78">
        <f t="shared" si="89"/>
        <v>12.98433561638455</v>
      </c>
      <c r="AC78">
        <f t="shared" si="64"/>
        <v>0.79654661423821693</v>
      </c>
      <c r="AE78">
        <f t="shared" si="65"/>
        <v>0</v>
      </c>
      <c r="AF78">
        <f t="shared" si="66"/>
        <v>0</v>
      </c>
      <c r="AG78">
        <f t="shared" si="67"/>
        <v>-0.66132474516497219</v>
      </c>
      <c r="AH78">
        <f t="shared" si="68"/>
        <v>-21549.178600731389</v>
      </c>
      <c r="AI78">
        <f t="shared" si="69"/>
        <v>-21549.839925476554</v>
      </c>
      <c r="AJ78">
        <f t="shared" si="70"/>
        <v>12.187789002146333</v>
      </c>
      <c r="AK78">
        <f t="shared" si="92"/>
        <v>0.90890349314691865</v>
      </c>
      <c r="AL78">
        <f t="shared" si="71"/>
        <v>-21536.743232981262</v>
      </c>
      <c r="AN78">
        <f t="shared" si="72"/>
        <v>0</v>
      </c>
      <c r="AO78">
        <f t="shared" si="73"/>
        <v>0</v>
      </c>
      <c r="AP78">
        <f t="shared" si="74"/>
        <v>-3.4431616683462386E-4</v>
      </c>
      <c r="AQ78">
        <f t="shared" si="75"/>
        <v>-11.219496364660648</v>
      </c>
      <c r="AR78">
        <f t="shared" si="76"/>
        <v>-11.219840680827483</v>
      </c>
      <c r="AS78">
        <f t="shared" si="77"/>
        <v>6.3455251328322446E-3</v>
      </c>
      <c r="AT78">
        <f t="shared" si="78"/>
        <v>4.7321708293990902E-4</v>
      </c>
      <c r="AU78">
        <f t="shared" si="79"/>
        <v>-11.213021938611712</v>
      </c>
      <c r="AW78">
        <v>75</v>
      </c>
      <c r="AX78">
        <f>IF(Z78&gt;0, (R78*SUMPRODUCT(K78:$K$98, X78:$X$98)-K78*$AZ$3)/Z78, 0)</f>
        <v>30.111780182953559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0.31063079199999999</v>
      </c>
      <c r="Q79" s="5">
        <f t="shared" si="91"/>
        <v>25</v>
      </c>
      <c r="R79">
        <f t="shared" si="62"/>
        <v>2000000</v>
      </c>
      <c r="S79">
        <f t="shared" si="63"/>
        <v>-398.94483029147705</v>
      </c>
      <c r="U79">
        <f t="shared" si="83"/>
        <v>0.31063079199999999</v>
      </c>
      <c r="V79">
        <f t="shared" si="84"/>
        <v>0.01</v>
      </c>
      <c r="W79">
        <f t="shared" si="85"/>
        <v>2.6452989806598888E-2</v>
      </c>
      <c r="X79">
        <f t="shared" si="86"/>
        <v>8.2171131743917387E-3</v>
      </c>
      <c r="Y79">
        <f t="shared" si="87"/>
        <v>2.6452989806598887E-4</v>
      </c>
      <c r="Z79">
        <f t="shared" si="88"/>
        <v>1.797134673414116E-2</v>
      </c>
      <c r="AB79">
        <f t="shared" si="89"/>
        <v>0.79654661423821693</v>
      </c>
      <c r="AC79">
        <f t="shared" si="64"/>
        <v>-7.1695758729612358</v>
      </c>
      <c r="AE79">
        <f t="shared" si="65"/>
        <v>0</v>
      </c>
      <c r="AF79">
        <f t="shared" si="66"/>
        <v>0</v>
      </c>
      <c r="AG79">
        <f t="shared" si="67"/>
        <v>-0.44928366835352901</v>
      </c>
      <c r="AH79">
        <f t="shared" si="68"/>
        <v>-16434.226348783479</v>
      </c>
      <c r="AI79">
        <f t="shared" si="69"/>
        <v>-16434.675632451832</v>
      </c>
      <c r="AJ79">
        <f t="shared" si="70"/>
        <v>7.9661224871994527</v>
      </c>
      <c r="AK79">
        <f t="shared" si="92"/>
        <v>5.575826299667519E-2</v>
      </c>
      <c r="AL79">
        <f t="shared" si="71"/>
        <v>-16426.653751701637</v>
      </c>
      <c r="AN79">
        <f t="shared" si="72"/>
        <v>0</v>
      </c>
      <c r="AO79">
        <f t="shared" si="73"/>
        <v>0</v>
      </c>
      <c r="AP79">
        <f t="shared" si="74"/>
        <v>-2.0885517996788774E-4</v>
      </c>
      <c r="AQ79">
        <f t="shared" si="75"/>
        <v>-7.639657400160238</v>
      </c>
      <c r="AR79">
        <f t="shared" si="76"/>
        <v>-7.6398662553402064</v>
      </c>
      <c r="AS79">
        <f t="shared" si="77"/>
        <v>3.7031525134385863E-3</v>
      </c>
      <c r="AT79">
        <f t="shared" si="78"/>
        <v>2.5919931822903398E-5</v>
      </c>
      <c r="AU79">
        <f t="shared" si="79"/>
        <v>-7.6361371828949451</v>
      </c>
      <c r="AW79">
        <v>76</v>
      </c>
      <c r="AX79">
        <f>IF(Z79&gt;0, (R79*SUMPRODUCT(K79:$K$98, X79:$X$98)-K79*$AZ$3)/Z79, 0)</f>
        <v>-398.94483029147705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0.33433633699999998</v>
      </c>
      <c r="Q80" s="5">
        <f t="shared" si="91"/>
        <v>25</v>
      </c>
      <c r="R80">
        <f t="shared" si="62"/>
        <v>2000000</v>
      </c>
      <c r="S80">
        <f t="shared" si="63"/>
        <v>-1010.2923281608462</v>
      </c>
      <c r="U80">
        <f t="shared" si="83"/>
        <v>0.33433633699999998</v>
      </c>
      <c r="V80">
        <f t="shared" si="84"/>
        <v>0.01</v>
      </c>
      <c r="W80">
        <f t="shared" si="85"/>
        <v>1.797134673414116E-2</v>
      </c>
      <c r="X80">
        <f t="shared" si="86"/>
        <v>6.0084742380496683E-3</v>
      </c>
      <c r="Y80">
        <f t="shared" si="87"/>
        <v>1.797134673414116E-4</v>
      </c>
      <c r="Z80">
        <f t="shared" si="88"/>
        <v>1.178315902875008E-2</v>
      </c>
      <c r="AB80">
        <f t="shared" si="89"/>
        <v>-7.1695758729612358</v>
      </c>
      <c r="AC80">
        <f t="shared" si="64"/>
        <v>-11.904435168245413</v>
      </c>
      <c r="AE80">
        <f t="shared" si="65"/>
        <v>0</v>
      </c>
      <c r="AF80">
        <f t="shared" si="66"/>
        <v>0</v>
      </c>
      <c r="AG80">
        <f t="shared" si="67"/>
        <v>-0.29457897571875202</v>
      </c>
      <c r="AH80">
        <f t="shared" si="68"/>
        <v>-12016.948476099336</v>
      </c>
      <c r="AI80">
        <f t="shared" si="69"/>
        <v>-12017.243055075056</v>
      </c>
      <c r="AJ80">
        <f t="shared" si="70"/>
        <v>4.7348592952841777</v>
      </c>
      <c r="AK80">
        <f t="shared" si="92"/>
        <v>-0.50187031110728653</v>
      </c>
      <c r="AL80">
        <f t="shared" si="71"/>
        <v>-12013.010066090879</v>
      </c>
      <c r="AN80">
        <f t="shared" si="72"/>
        <v>0</v>
      </c>
      <c r="AO80">
        <f t="shared" si="73"/>
        <v>0</v>
      </c>
      <c r="AP80">
        <f t="shared" si="74"/>
        <v>-1.2226674315559777E-4</v>
      </c>
      <c r="AQ80">
        <f t="shared" si="75"/>
        <v>-4.9877054167099537</v>
      </c>
      <c r="AR80">
        <f t="shared" si="76"/>
        <v>-4.9878276834531103</v>
      </c>
      <c r="AS80">
        <f t="shared" si="77"/>
        <v>1.9652313065516343E-3</v>
      </c>
      <c r="AT80">
        <f t="shared" si="78"/>
        <v>-2.0830423581946219E-4</v>
      </c>
      <c r="AU80">
        <f t="shared" si="79"/>
        <v>-4.9860707563823778</v>
      </c>
      <c r="AW80">
        <v>77</v>
      </c>
      <c r="AX80">
        <f>IF(Z80&gt;0, (R80*SUMPRODUCT(K80:$K$98, X80:$X$98)-K80*$AZ$3)/Z80, 0)</f>
        <v>-1010.2923281608462</v>
      </c>
    </row>
    <row r="81" spans="5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0.35860877099999999</v>
      </c>
      <c r="Q81" s="5">
        <f t="shared" si="91"/>
        <v>25</v>
      </c>
      <c r="R81">
        <f t="shared" si="62"/>
        <v>2000000</v>
      </c>
      <c r="S81">
        <f t="shared" si="63"/>
        <v>-1921.9069087747721</v>
      </c>
      <c r="U81">
        <f t="shared" si="83"/>
        <v>0.35860877099999999</v>
      </c>
      <c r="V81">
        <f t="shared" si="84"/>
        <v>0.01</v>
      </c>
      <c r="W81">
        <f t="shared" si="85"/>
        <v>1.178315902875008E-2</v>
      </c>
      <c r="X81">
        <f t="shared" si="86"/>
        <v>4.2255441777976199E-3</v>
      </c>
      <c r="Y81">
        <f t="shared" si="87"/>
        <v>1.1783159028750081E-4</v>
      </c>
      <c r="Z81">
        <f t="shared" si="88"/>
        <v>7.4397832606649594E-3</v>
      </c>
      <c r="AB81">
        <f t="shared" si="89"/>
        <v>-11.904435168245413</v>
      </c>
      <c r="AC81">
        <f t="shared" si="64"/>
        <v>-14.298570848458887</v>
      </c>
      <c r="AE81">
        <f t="shared" si="65"/>
        <v>0</v>
      </c>
      <c r="AF81">
        <f t="shared" si="66"/>
        <v>0</v>
      </c>
      <c r="AG81">
        <f t="shared" si="67"/>
        <v>-0.18599458151662399</v>
      </c>
      <c r="AH81">
        <f t="shared" si="68"/>
        <v>-8451.0883555952405</v>
      </c>
      <c r="AI81">
        <f t="shared" si="69"/>
        <v>-8451.2743501767563</v>
      </c>
      <c r="AJ81">
        <f t="shared" si="70"/>
        <v>2.3941356802134734</v>
      </c>
      <c r="AK81">
        <f t="shared" si="92"/>
        <v>-0.83331046177717905</v>
      </c>
      <c r="AL81">
        <f t="shared" si="71"/>
        <v>-8449.7135249583207</v>
      </c>
      <c r="AN81">
        <f t="shared" si="72"/>
        <v>0</v>
      </c>
      <c r="AO81">
        <f t="shared" si="73"/>
        <v>0</v>
      </c>
      <c r="AP81">
        <f t="shared" si="74"/>
        <v>-6.892691895253589E-5</v>
      </c>
      <c r="AQ81">
        <f t="shared" si="75"/>
        <v>-3.1318518926572554</v>
      </c>
      <c r="AR81">
        <f t="shared" si="76"/>
        <v>-3.1319208195762074</v>
      </c>
      <c r="AS81">
        <f t="shared" si="77"/>
        <v>8.8723227658489144E-4</v>
      </c>
      <c r="AT81">
        <f t="shared" si="78"/>
        <v>-3.0881288149828268E-4</v>
      </c>
      <c r="AU81">
        <f t="shared" si="79"/>
        <v>-3.1313424001811212</v>
      </c>
      <c r="AW81">
        <v>78</v>
      </c>
      <c r="AX81">
        <f>IF(Z81&gt;0, (R81*SUMPRODUCT(K81:$K$98, X81:$X$98)-K81*$AZ$3)/Z81, 0)</f>
        <v>-1921.9069087747721</v>
      </c>
    </row>
    <row r="82" spans="5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0.383306127</v>
      </c>
      <c r="Q82" s="5">
        <f t="shared" si="91"/>
        <v>25</v>
      </c>
      <c r="R82">
        <f t="shared" si="62"/>
        <v>2000000</v>
      </c>
      <c r="S82">
        <f t="shared" si="63"/>
        <v>-3348.6569450803477</v>
      </c>
      <c r="U82">
        <f t="shared" si="83"/>
        <v>0.383306127</v>
      </c>
      <c r="V82">
        <f t="shared" si="84"/>
        <v>0.01</v>
      </c>
      <c r="W82">
        <f t="shared" si="85"/>
        <v>7.4397832606649594E-3</v>
      </c>
      <c r="X82">
        <f t="shared" si="86"/>
        <v>2.851714507364917E-3</v>
      </c>
      <c r="Y82">
        <f t="shared" si="87"/>
        <v>7.43978326066496E-5</v>
      </c>
      <c r="Z82">
        <f t="shared" si="88"/>
        <v>4.5136709206933931E-3</v>
      </c>
      <c r="AB82">
        <f t="shared" si="89"/>
        <v>-14.298570848458887</v>
      </c>
      <c r="AC82">
        <f t="shared" si="64"/>
        <v>-15.114735476387137</v>
      </c>
      <c r="AE82">
        <f t="shared" si="65"/>
        <v>0</v>
      </c>
      <c r="AF82">
        <f t="shared" si="66"/>
        <v>0</v>
      </c>
      <c r="AG82">
        <f t="shared" si="67"/>
        <v>-0.11284177301733482</v>
      </c>
      <c r="AH82">
        <f t="shared" si="68"/>
        <v>-5703.4290147298343</v>
      </c>
      <c r="AI82">
        <f t="shared" si="69"/>
        <v>-5703.5418565028513</v>
      </c>
      <c r="AJ82">
        <f t="shared" si="70"/>
        <v>0.8161646279282504</v>
      </c>
      <c r="AK82">
        <f t="shared" si="92"/>
        <v>-1.0008999593921222</v>
      </c>
      <c r="AL82">
        <f t="shared" si="71"/>
        <v>-5703.7265918343146</v>
      </c>
      <c r="AN82">
        <f t="shared" si="72"/>
        <v>0</v>
      </c>
      <c r="AO82">
        <f t="shared" si="73"/>
        <v>0</v>
      </c>
      <c r="AP82">
        <f t="shared" si="74"/>
        <v>-3.7337088761849194E-5</v>
      </c>
      <c r="AQ82">
        <f t="shared" si="75"/>
        <v>-1.8871507392671021</v>
      </c>
      <c r="AR82">
        <f t="shared" si="76"/>
        <v>-1.8871880763558637</v>
      </c>
      <c r="AS82">
        <f t="shared" si="77"/>
        <v>2.7005257310656926E-4</v>
      </c>
      <c r="AT82">
        <f t="shared" si="78"/>
        <v>-3.3117780433859377E-4</v>
      </c>
      <c r="AU82">
        <f t="shared" si="79"/>
        <v>-1.8872492015870956</v>
      </c>
      <c r="AW82">
        <v>79</v>
      </c>
      <c r="AX82">
        <f>IF(Z82&gt;0, (R82*SUMPRODUCT(K82:$K$98, X82:$X$98)-K82*$AZ$3)/Z82, 0)</f>
        <v>-3348.6569450803477</v>
      </c>
    </row>
    <row r="83" spans="5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0.40826881399999998</v>
      </c>
      <c r="Q83" s="5">
        <f t="shared" si="91"/>
        <v>25</v>
      </c>
      <c r="R83">
        <f t="shared" si="62"/>
        <v>2000000</v>
      </c>
      <c r="S83">
        <f t="shared" si="63"/>
        <v>-5687.6501303978757</v>
      </c>
      <c r="U83">
        <f t="shared" si="83"/>
        <v>0.40826881399999998</v>
      </c>
      <c r="V83">
        <f t="shared" si="84"/>
        <v>0.01</v>
      </c>
      <c r="W83">
        <f t="shared" si="85"/>
        <v>4.5136709206933931E-3</v>
      </c>
      <c r="X83">
        <f t="shared" si="86"/>
        <v>1.8427910735777796E-3</v>
      </c>
      <c r="Y83">
        <f t="shared" si="87"/>
        <v>4.5136709206933933E-5</v>
      </c>
      <c r="Z83">
        <f t="shared" si="88"/>
        <v>2.6257431379086795E-3</v>
      </c>
      <c r="AB83">
        <f t="shared" si="89"/>
        <v>-15.114735476387137</v>
      </c>
      <c r="AC83">
        <f t="shared" si="64"/>
        <v>-14.934308300717628</v>
      </c>
      <c r="AE83">
        <f t="shared" si="65"/>
        <v>0</v>
      </c>
      <c r="AF83">
        <f t="shared" si="66"/>
        <v>0</v>
      </c>
      <c r="AG83">
        <f t="shared" si="67"/>
        <v>-6.5643578447716983E-2</v>
      </c>
      <c r="AH83">
        <f t="shared" si="68"/>
        <v>-3685.5821471555591</v>
      </c>
      <c r="AI83">
        <f t="shared" si="69"/>
        <v>-3685.6477907340068</v>
      </c>
      <c r="AJ83">
        <f t="shared" si="70"/>
        <v>-0.18042717566950905</v>
      </c>
      <c r="AK83">
        <f t="shared" si="92"/>
        <v>-1.0580314833470996</v>
      </c>
      <c r="AL83">
        <f t="shared" si="71"/>
        <v>-3686.8862493930233</v>
      </c>
      <c r="AN83">
        <f t="shared" si="72"/>
        <v>0</v>
      </c>
      <c r="AO83">
        <f t="shared" si="73"/>
        <v>0</v>
      </c>
      <c r="AP83">
        <f t="shared" si="74"/>
        <v>-1.9392990113587323E-5</v>
      </c>
      <c r="AQ83">
        <f t="shared" si="75"/>
        <v>-1.0888263533580642</v>
      </c>
      <c r="AR83">
        <f t="shared" si="76"/>
        <v>-1.0888457463481778</v>
      </c>
      <c r="AS83">
        <f t="shared" si="77"/>
        <v>-5.3303346903431417E-5</v>
      </c>
      <c r="AT83">
        <f t="shared" si="78"/>
        <v>-3.1257275397861923E-4</v>
      </c>
      <c r="AU83">
        <f t="shared" si="79"/>
        <v>-1.0892116224490598</v>
      </c>
      <c r="AW83">
        <v>80</v>
      </c>
      <c r="AX83">
        <f>IF(Z83&gt;0, (R83*SUMPRODUCT(K83:$K$98, X83:$X$98)-K83*$AZ$3)/Z83, 0)</f>
        <v>-5687.6501303978757</v>
      </c>
    </row>
    <row r="84" spans="5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0.43333920100000001</v>
      </c>
      <c r="Q84" s="5">
        <f t="shared" si="91"/>
        <v>25</v>
      </c>
      <c r="R84">
        <f t="shared" si="62"/>
        <v>2000000</v>
      </c>
      <c r="S84">
        <f t="shared" si="63"/>
        <v>-9699.3806273774535</v>
      </c>
      <c r="U84">
        <f t="shared" si="83"/>
        <v>0.43333920100000001</v>
      </c>
      <c r="V84">
        <f t="shared" si="84"/>
        <v>0.01</v>
      </c>
      <c r="W84">
        <f t="shared" si="85"/>
        <v>2.6257431379086795E-3</v>
      </c>
      <c r="X84">
        <f t="shared" si="86"/>
        <v>1.13783743341258E-3</v>
      </c>
      <c r="Y84">
        <f t="shared" si="87"/>
        <v>2.6257431379086795E-5</v>
      </c>
      <c r="Z84">
        <f t="shared" si="88"/>
        <v>1.4616482731170128E-3</v>
      </c>
      <c r="AB84">
        <f t="shared" si="89"/>
        <v>-14.934308300717628</v>
      </c>
      <c r="AC84">
        <f t="shared" si="64"/>
        <v>-14.177082944310863</v>
      </c>
      <c r="AE84">
        <f t="shared" si="65"/>
        <v>0</v>
      </c>
      <c r="AF84">
        <f t="shared" si="66"/>
        <v>0</v>
      </c>
      <c r="AG84">
        <f t="shared" si="67"/>
        <v>-3.6541206827925318E-2</v>
      </c>
      <c r="AH84">
        <f t="shared" si="68"/>
        <v>-2275.6748668251598</v>
      </c>
      <c r="AI84">
        <f t="shared" si="69"/>
        <v>-2275.711408031988</v>
      </c>
      <c r="AJ84">
        <f t="shared" si="70"/>
        <v>-0.75722535640676547</v>
      </c>
      <c r="AK84">
        <f t="shared" si="92"/>
        <v>-1.0454015810502342</v>
      </c>
      <c r="AL84">
        <f t="shared" si="71"/>
        <v>-2277.5140349694448</v>
      </c>
      <c r="AN84">
        <f t="shared" si="72"/>
        <v>0</v>
      </c>
      <c r="AO84">
        <f t="shared" si="73"/>
        <v>0</v>
      </c>
      <c r="AP84">
        <f t="shared" si="74"/>
        <v>-9.6386762246684122E-6</v>
      </c>
      <c r="AQ84">
        <f t="shared" si="75"/>
        <v>-0.60026734577305929</v>
      </c>
      <c r="AR84">
        <f t="shared" si="76"/>
        <v>-0.60027698444928401</v>
      </c>
      <c r="AS84">
        <f t="shared" si="77"/>
        <v>-1.9973752027084723E-4</v>
      </c>
      <c r="AT84">
        <f t="shared" si="78"/>
        <v>-2.7575135687087418E-4</v>
      </c>
      <c r="AU84">
        <f t="shared" si="79"/>
        <v>-0.60075247332642567</v>
      </c>
      <c r="AW84">
        <v>81</v>
      </c>
      <c r="AX84">
        <f>IF(Z84&gt;0, (R84*SUMPRODUCT(K84:$K$98, X84:$X$98)-K84*$AZ$3)/Z84, 0)</f>
        <v>-9699.3806273774535</v>
      </c>
    </row>
    <row r="85" spans="5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0.458542742</v>
      </c>
      <c r="Q85" s="5">
        <f t="shared" si="91"/>
        <v>25</v>
      </c>
      <c r="R85">
        <f t="shared" si="62"/>
        <v>2000000</v>
      </c>
      <c r="S85">
        <f t="shared" si="63"/>
        <v>-16901.428000139473</v>
      </c>
      <c r="U85">
        <f t="shared" si="83"/>
        <v>0.458542742</v>
      </c>
      <c r="V85">
        <f t="shared" si="84"/>
        <v>0.01</v>
      </c>
      <c r="W85">
        <f t="shared" si="85"/>
        <v>1.4616482731170128E-3</v>
      </c>
      <c r="X85">
        <f t="shared" si="86"/>
        <v>6.7022820699463989E-4</v>
      </c>
      <c r="Y85">
        <f t="shared" si="87"/>
        <v>1.4616482731170128E-5</v>
      </c>
      <c r="Z85">
        <f t="shared" si="88"/>
        <v>7.7680358339120281E-4</v>
      </c>
      <c r="AB85">
        <f t="shared" si="89"/>
        <v>-14.177082944310863</v>
      </c>
      <c r="AC85">
        <f t="shared" si="64"/>
        <v>-13.129089834936753</v>
      </c>
      <c r="AE85">
        <f t="shared" si="65"/>
        <v>0</v>
      </c>
      <c r="AF85">
        <f t="shared" si="66"/>
        <v>0</v>
      </c>
      <c r="AG85">
        <f t="shared" si="67"/>
        <v>-1.942008958478007E-2</v>
      </c>
      <c r="AH85">
        <f t="shared" si="68"/>
        <v>-1340.4564139892798</v>
      </c>
      <c r="AI85">
        <f t="shared" si="69"/>
        <v>-1340.4758340788646</v>
      </c>
      <c r="AJ85">
        <f t="shared" si="70"/>
        <v>-1.0479931093741097</v>
      </c>
      <c r="AK85">
        <f t="shared" si="92"/>
        <v>-0.99239580610176048</v>
      </c>
      <c r="AL85">
        <f t="shared" si="71"/>
        <v>-1342.5162229943405</v>
      </c>
      <c r="AN85">
        <f t="shared" si="72"/>
        <v>0</v>
      </c>
      <c r="AO85">
        <f t="shared" si="73"/>
        <v>0</v>
      </c>
      <c r="AP85">
        <f t="shared" si="74"/>
        <v>-4.5737003902786305E-6</v>
      </c>
      <c r="AQ85">
        <f t="shared" si="75"/>
        <v>-0.31569607323640436</v>
      </c>
      <c r="AR85">
        <f t="shared" si="76"/>
        <v>-0.31570064693679467</v>
      </c>
      <c r="AS85">
        <f t="shared" si="77"/>
        <v>-2.4681690949099517E-4</v>
      </c>
      <c r="AT85">
        <f t="shared" si="78"/>
        <v>-2.3372297361778111E-4</v>
      </c>
      <c r="AU85">
        <f t="shared" si="79"/>
        <v>-0.31618118681990343</v>
      </c>
      <c r="AW85">
        <v>82</v>
      </c>
      <c r="AX85">
        <f>IF(Z85&gt;0, (R85*SUMPRODUCT(K85:$K$98, X85:$X$98)-K85*$AZ$3)/Z85, 0)</f>
        <v>-16901.428000139473</v>
      </c>
    </row>
    <row r="86" spans="5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0.48392545599999998</v>
      </c>
      <c r="Q86" s="5">
        <f t="shared" si="91"/>
        <v>25</v>
      </c>
      <c r="R86">
        <f t="shared" si="62"/>
        <v>2000000</v>
      </c>
      <c r="S86">
        <f t="shared" si="63"/>
        <v>-30456.62640704681</v>
      </c>
      <c r="U86">
        <f t="shared" si="83"/>
        <v>0.48392545599999998</v>
      </c>
      <c r="V86">
        <f t="shared" si="84"/>
        <v>0.01</v>
      </c>
      <c r="W86">
        <f t="shared" si="85"/>
        <v>7.7680358339120281E-4</v>
      </c>
      <c r="X86">
        <f t="shared" si="86"/>
        <v>3.7591502831502182E-4</v>
      </c>
      <c r="Y86">
        <f t="shared" si="87"/>
        <v>7.768035833912029E-6</v>
      </c>
      <c r="Z86">
        <f t="shared" si="88"/>
        <v>3.9312051924226898E-4</v>
      </c>
      <c r="AB86">
        <f t="shared" si="89"/>
        <v>-13.129089834936753</v>
      </c>
      <c r="AC86">
        <f t="shared" si="64"/>
        <v>-11.973124787506043</v>
      </c>
      <c r="AE86">
        <f t="shared" si="65"/>
        <v>0</v>
      </c>
      <c r="AF86">
        <f t="shared" si="66"/>
        <v>0</v>
      </c>
      <c r="AG86">
        <f t="shared" si="67"/>
        <v>-9.8280129810567243E-3</v>
      </c>
      <c r="AH86">
        <f t="shared" si="68"/>
        <v>-751.8300566300436</v>
      </c>
      <c r="AI86">
        <f t="shared" si="69"/>
        <v>-751.83988464302467</v>
      </c>
      <c r="AJ86">
        <f t="shared" si="70"/>
        <v>-1.1559650474307102</v>
      </c>
      <c r="AK86">
        <f t="shared" si="92"/>
        <v>-0.91903628844557284</v>
      </c>
      <c r="AL86">
        <f t="shared" si="71"/>
        <v>-753.914885978901</v>
      </c>
      <c r="AN86">
        <f t="shared" si="72"/>
        <v>0</v>
      </c>
      <c r="AO86">
        <f t="shared" si="73"/>
        <v>0</v>
      </c>
      <c r="AP86">
        <f t="shared" si="74"/>
        <v>-2.0666369101811428E-6</v>
      </c>
      <c r="AQ86">
        <f t="shared" si="75"/>
        <v>-0.15809500335521171</v>
      </c>
      <c r="AR86">
        <f t="shared" si="76"/>
        <v>-0.15809706999212189</v>
      </c>
      <c r="AS86">
        <f t="shared" si="77"/>
        <v>-2.430766054648349E-4</v>
      </c>
      <c r="AT86">
        <f t="shared" si="78"/>
        <v>-1.9325516960126021E-4</v>
      </c>
      <c r="AU86">
        <f t="shared" si="79"/>
        <v>-0.158533401767188</v>
      </c>
      <c r="AW86">
        <v>83</v>
      </c>
      <c r="AX86">
        <f>IF(Z86&gt;0, (R86*SUMPRODUCT(K86:$K$98, X86:$X$98)-K86*$AZ$3)/Z86, 0)</f>
        <v>-30456.62640704681</v>
      </c>
    </row>
    <row r="87" spans="5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0.50934341699999997</v>
      </c>
      <c r="Q87" s="5">
        <f t="shared" si="91"/>
        <v>25</v>
      </c>
      <c r="R87">
        <f t="shared" si="62"/>
        <v>2000000</v>
      </c>
      <c r="S87">
        <f t="shared" si="63"/>
        <v>-57247.394225296019</v>
      </c>
      <c r="U87">
        <f t="shared" si="83"/>
        <v>0.50934341699999997</v>
      </c>
      <c r="V87">
        <f t="shared" si="84"/>
        <v>0.01</v>
      </c>
      <c r="W87">
        <f t="shared" si="85"/>
        <v>3.9312051924226898E-4</v>
      </c>
      <c r="X87">
        <f t="shared" si="86"/>
        <v>2.0023334856367152E-4</v>
      </c>
      <c r="Y87">
        <f t="shared" si="87"/>
        <v>3.9312051924226897E-6</v>
      </c>
      <c r="Z87">
        <f t="shared" si="88"/>
        <v>1.8895596548617477E-4</v>
      </c>
      <c r="AB87">
        <f t="shared" si="89"/>
        <v>-11.973124787506043</v>
      </c>
      <c r="AC87">
        <f t="shared" si="64"/>
        <v>-10.817236647408475</v>
      </c>
      <c r="AE87">
        <f t="shared" si="65"/>
        <v>0</v>
      </c>
      <c r="AF87">
        <f t="shared" si="66"/>
        <v>0</v>
      </c>
      <c r="AG87">
        <f t="shared" si="67"/>
        <v>-4.7238991371543696E-3</v>
      </c>
      <c r="AH87">
        <f t="shared" si="68"/>
        <v>-400.46669712734302</v>
      </c>
      <c r="AI87">
        <f t="shared" si="69"/>
        <v>-400.47142102648019</v>
      </c>
      <c r="AJ87">
        <f t="shared" si="70"/>
        <v>-1.1558881400975682</v>
      </c>
      <c r="AK87">
        <f t="shared" si="92"/>
        <v>-0.83811873512542312</v>
      </c>
      <c r="AL87">
        <f t="shared" si="71"/>
        <v>-402.46542790170315</v>
      </c>
      <c r="AN87">
        <f t="shared" si="72"/>
        <v>0</v>
      </c>
      <c r="AO87">
        <f t="shared" si="73"/>
        <v>0</v>
      </c>
      <c r="AP87">
        <f t="shared" si="74"/>
        <v>-8.8691306745477337E-7</v>
      </c>
      <c r="AQ87">
        <f t="shared" si="75"/>
        <v>-7.5187707537856099E-2</v>
      </c>
      <c r="AR87">
        <f t="shared" si="76"/>
        <v>-7.5188594450923546E-2</v>
      </c>
      <c r="AS87">
        <f t="shared" si="77"/>
        <v>-2.1701824408259504E-4</v>
      </c>
      <c r="AT87">
        <f t="shared" si="78"/>
        <v>-1.5735697073100157E-4</v>
      </c>
      <c r="AU87">
        <f t="shared" si="79"/>
        <v>-7.556296966573714E-2</v>
      </c>
      <c r="AW87">
        <v>84</v>
      </c>
      <c r="AX87">
        <f>IF(Z87&gt;0, (R87*SUMPRODUCT(K87:$K$98, X87:$X$98)-K87*$AZ$3)/Z87, 0)</f>
        <v>-57247.394225296019</v>
      </c>
    </row>
    <row r="88" spans="5:50" x14ac:dyDescent="0.25"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0.53464878299999996</v>
      </c>
      <c r="Q88" s="5">
        <f t="shared" si="91"/>
        <v>25</v>
      </c>
      <c r="R88">
        <f t="shared" si="62"/>
        <v>2000000</v>
      </c>
      <c r="S88">
        <f t="shared" si="63"/>
        <v>-112959.96064163983</v>
      </c>
      <c r="U88">
        <f t="shared" si="83"/>
        <v>0.53464878299999996</v>
      </c>
      <c r="V88">
        <f t="shared" si="84"/>
        <v>0.01</v>
      </c>
      <c r="W88">
        <f t="shared" si="85"/>
        <v>1.8895596548617477E-4</v>
      </c>
      <c r="X88">
        <f t="shared" si="86"/>
        <v>1.0102507698777334E-4</v>
      </c>
      <c r="Y88">
        <f t="shared" si="87"/>
        <v>1.8895596548617477E-6</v>
      </c>
      <c r="Z88">
        <f t="shared" si="88"/>
        <v>8.6041328843539691E-5</v>
      </c>
      <c r="AB88">
        <f t="shared" si="89"/>
        <v>-10.817236647408475</v>
      </c>
      <c r="AC88">
        <f t="shared" si="64"/>
        <v>-9.7192251197206332</v>
      </c>
      <c r="AE88">
        <f t="shared" si="65"/>
        <v>0</v>
      </c>
      <c r="AF88">
        <f t="shared" si="66"/>
        <v>0</v>
      </c>
      <c r="AG88">
        <f t="shared" si="67"/>
        <v>-2.1510332210884922E-3</v>
      </c>
      <c r="AH88">
        <f t="shared" si="68"/>
        <v>-202.05015397554666</v>
      </c>
      <c r="AI88">
        <f t="shared" si="69"/>
        <v>-202.05230500876775</v>
      </c>
      <c r="AJ88">
        <f t="shared" si="70"/>
        <v>-1.0980115276878415</v>
      </c>
      <c r="AK88">
        <f t="shared" si="92"/>
        <v>-0.75720656531859332</v>
      </c>
      <c r="AL88">
        <f t="shared" si="71"/>
        <v>-203.90752310177419</v>
      </c>
      <c r="AN88">
        <f t="shared" si="72"/>
        <v>0</v>
      </c>
      <c r="AO88">
        <f t="shared" si="73"/>
        <v>0</v>
      </c>
      <c r="AP88">
        <f t="shared" si="74"/>
        <v>-3.605865577131555E-7</v>
      </c>
      <c r="AQ88">
        <f t="shared" si="75"/>
        <v>-3.387049943867796E-2</v>
      </c>
      <c r="AR88">
        <f t="shared" si="76"/>
        <v>-3.387086002523567E-2</v>
      </c>
      <c r="AS88">
        <f t="shared" si="77"/>
        <v>-1.8406419446091561E-4</v>
      </c>
      <c r="AT88">
        <f t="shared" si="78"/>
        <v>-1.2693365504037494E-4</v>
      </c>
      <c r="AU88">
        <f t="shared" si="79"/>
        <v>-3.4181857874736959E-2</v>
      </c>
      <c r="AW88">
        <v>85</v>
      </c>
      <c r="AX88">
        <f>IF(Z88&gt;0, (R88*SUMPRODUCT(K88:$K$98, X88:$X$98)-K88*$AZ$3)/Z88, 0)</f>
        <v>-112959.96064163983</v>
      </c>
    </row>
    <row r="89" spans="5:50" x14ac:dyDescent="0.25"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0.56402811100000005</v>
      </c>
      <c r="Q89" s="5">
        <f t="shared" si="91"/>
        <v>25</v>
      </c>
      <c r="R89">
        <f t="shared" si="62"/>
        <v>2000000</v>
      </c>
      <c r="S89">
        <f t="shared" si="63"/>
        <v>-237525.6280742012</v>
      </c>
      <c r="U89">
        <f t="shared" si="83"/>
        <v>0.56402811100000005</v>
      </c>
      <c r="V89">
        <f t="shared" si="84"/>
        <v>0.01</v>
      </c>
      <c r="W89">
        <f t="shared" si="85"/>
        <v>8.6041328843539691E-5</v>
      </c>
      <c r="X89">
        <f t="shared" si="86"/>
        <v>4.8529728175551509E-5</v>
      </c>
      <c r="Y89">
        <f t="shared" si="87"/>
        <v>8.6041328843539693E-7</v>
      </c>
      <c r="Z89">
        <f t="shared" si="88"/>
        <v>3.6651187379552784E-5</v>
      </c>
      <c r="AB89">
        <f t="shared" si="89"/>
        <v>-9.7192251197206332</v>
      </c>
      <c r="AC89">
        <f t="shared" si="64"/>
        <v>-8.705596301993511</v>
      </c>
      <c r="AE89">
        <f t="shared" si="65"/>
        <v>0</v>
      </c>
      <c r="AF89">
        <f t="shared" si="66"/>
        <v>0</v>
      </c>
      <c r="AG89">
        <f t="shared" si="67"/>
        <v>-9.1627968448881956E-4</v>
      </c>
      <c r="AH89">
        <f t="shared" si="68"/>
        <v>-97.059456351103023</v>
      </c>
      <c r="AI89">
        <f t="shared" si="69"/>
        <v>-97.060372630787512</v>
      </c>
      <c r="AJ89">
        <f t="shared" si="70"/>
        <v>-1.0136288177271222</v>
      </c>
      <c r="AK89">
        <f t="shared" si="92"/>
        <v>-0.68034575838044442</v>
      </c>
      <c r="AL89">
        <f t="shared" si="71"/>
        <v>-98.754347206895076</v>
      </c>
      <c r="AN89">
        <f t="shared" si="72"/>
        <v>0</v>
      </c>
      <c r="AO89">
        <f t="shared" si="73"/>
        <v>0</v>
      </c>
      <c r="AP89">
        <f t="shared" si="74"/>
        <v>-1.3714262244382174E-7</v>
      </c>
      <c r="AQ89">
        <f t="shared" si="75"/>
        <v>-1.4527211071353113E-2</v>
      </c>
      <c r="AR89">
        <f t="shared" si="76"/>
        <v>-1.4527348213975557E-2</v>
      </c>
      <c r="AS89">
        <f t="shared" si="77"/>
        <v>-1.5171319041661492E-4</v>
      </c>
      <c r="AT89">
        <f t="shared" si="78"/>
        <v>-1.0182960841795609E-4</v>
      </c>
      <c r="AU89">
        <f t="shared" si="79"/>
        <v>-1.4780891012810127E-2</v>
      </c>
      <c r="AW89">
        <v>86</v>
      </c>
      <c r="AX89">
        <f>IF(Z89&gt;0, (R89*SUMPRODUCT(K89:$K$98, X89:$X$98)-K89*$AZ$3)/Z89, 0)</f>
        <v>-237525.6280742012</v>
      </c>
    </row>
    <row r="90" spans="5:50" x14ac:dyDescent="0.25">
      <c r="E90">
        <v>2090</v>
      </c>
      <c r="F90" s="1">
        <f>EconomicRates!C130</f>
        <v>3.5571999999999999E-2</v>
      </c>
      <c r="G90" s="1">
        <f>EconomicRates!D130</f>
        <v>7.0000000000000007E-2</v>
      </c>
      <c r="H90" s="1">
        <f t="shared" si="80"/>
        <v>0.12000000000000001</v>
      </c>
      <c r="I90" s="1">
        <f t="shared" si="81"/>
        <v>1.1200000000000001</v>
      </c>
      <c r="J90">
        <f t="shared" si="82"/>
        <v>0.89285714285714279</v>
      </c>
      <c r="K90">
        <f t="shared" si="90"/>
        <v>1.3363689287451474E-4</v>
      </c>
      <c r="L90" s="2">
        <v>87</v>
      </c>
      <c r="M90">
        <v>0.59324784900000005</v>
      </c>
      <c r="Q90" s="5">
        <f t="shared" si="91"/>
        <v>25</v>
      </c>
      <c r="R90">
        <f t="shared" si="62"/>
        <v>2000000</v>
      </c>
      <c r="S90">
        <f t="shared" si="63"/>
        <v>-535356.72132248047</v>
      </c>
      <c r="U90">
        <f t="shared" si="83"/>
        <v>0.59324784900000005</v>
      </c>
      <c r="V90">
        <f t="shared" si="84"/>
        <v>0.01</v>
      </c>
      <c r="W90">
        <f t="shared" si="85"/>
        <v>3.6651187379552784E-5</v>
      </c>
      <c r="X90">
        <f t="shared" si="86"/>
        <v>2.1743238076215638E-5</v>
      </c>
      <c r="Y90">
        <f t="shared" si="87"/>
        <v>3.6651187379552782E-7</v>
      </c>
      <c r="Z90">
        <f t="shared" si="88"/>
        <v>1.4541437429541618E-5</v>
      </c>
      <c r="AB90">
        <f t="shared" si="89"/>
        <v>-8.705596301993511</v>
      </c>
      <c r="AC90">
        <f t="shared" si="64"/>
        <v>-7.7848562655953986</v>
      </c>
      <c r="AE90">
        <f t="shared" si="65"/>
        <v>0</v>
      </c>
      <c r="AF90">
        <f t="shared" si="66"/>
        <v>0</v>
      </c>
      <c r="AG90">
        <f t="shared" si="67"/>
        <v>-3.6353593573854043E-4</v>
      </c>
      <c r="AH90">
        <f t="shared" si="68"/>
        <v>-43.486476152431273</v>
      </c>
      <c r="AI90">
        <f t="shared" si="69"/>
        <v>-43.486839688367013</v>
      </c>
      <c r="AJ90">
        <f t="shared" si="70"/>
        <v>-0.92074003639811242</v>
      </c>
      <c r="AK90">
        <f t="shared" si="92"/>
        <v>-0.60939174113954586</v>
      </c>
      <c r="AL90">
        <f t="shared" si="71"/>
        <v>-45.016971465904675</v>
      </c>
      <c r="AN90">
        <f t="shared" si="72"/>
        <v>0</v>
      </c>
      <c r="AO90">
        <f t="shared" si="73"/>
        <v>0</v>
      </c>
      <c r="AP90">
        <f t="shared" si="74"/>
        <v>-4.8581812900327801E-8</v>
      </c>
      <c r="AQ90">
        <f t="shared" si="75"/>
        <v>-5.8113975550725975E-3</v>
      </c>
      <c r="AR90">
        <f t="shared" si="76"/>
        <v>-5.8114461368854982E-3</v>
      </c>
      <c r="AS90">
        <f t="shared" si="77"/>
        <v>-1.2304483760941135E-4</v>
      </c>
      <c r="AT90">
        <f t="shared" si="78"/>
        <v>-8.1437218829279512E-5</v>
      </c>
      <c r="AU90">
        <f t="shared" si="79"/>
        <v>-6.0159281933241902E-3</v>
      </c>
      <c r="AW90">
        <v>87</v>
      </c>
      <c r="AX90">
        <f>IF(Z90&gt;0, (R90*SUMPRODUCT(K90:$K$98, X90:$X$98)-K90*$AZ$3)/Z90, 0)</f>
        <v>-535356.72132248047</v>
      </c>
    </row>
    <row r="91" spans="5:50" x14ac:dyDescent="0.25">
      <c r="E91">
        <v>2091</v>
      </c>
      <c r="F91" s="1">
        <f>EconomicRates!C131</f>
        <v>3.5571999999999999E-2</v>
      </c>
      <c r="G91" s="1">
        <f>EconomicRates!D131</f>
        <v>7.0000000000000007E-2</v>
      </c>
      <c r="H91" s="1">
        <f t="shared" si="80"/>
        <v>0.12000000000000001</v>
      </c>
      <c r="I91" s="1">
        <f t="shared" si="81"/>
        <v>1.1200000000000001</v>
      </c>
      <c r="J91">
        <f t="shared" si="82"/>
        <v>0.89285714285714279</v>
      </c>
      <c r="K91">
        <f t="shared" si="90"/>
        <v>1.1931865435224529E-4</v>
      </c>
      <c r="L91" s="2">
        <v>88</v>
      </c>
      <c r="M91">
        <v>0.62227177099999997</v>
      </c>
      <c r="Q91" s="5">
        <f t="shared" si="91"/>
        <v>25</v>
      </c>
      <c r="R91">
        <f t="shared" si="62"/>
        <v>2000000</v>
      </c>
      <c r="S91">
        <f t="shared" si="63"/>
        <v>-1300770.7590840713</v>
      </c>
      <c r="U91">
        <f t="shared" si="83"/>
        <v>0.62227177099999997</v>
      </c>
      <c r="V91">
        <f t="shared" si="84"/>
        <v>0.01</v>
      </c>
      <c r="W91">
        <f t="shared" si="85"/>
        <v>1.4541437429541618E-5</v>
      </c>
      <c r="X91">
        <f t="shared" si="86"/>
        <v>9.0487260221665504E-6</v>
      </c>
      <c r="Y91">
        <f t="shared" si="87"/>
        <v>1.4541437429541617E-7</v>
      </c>
      <c r="Z91">
        <f t="shared" si="88"/>
        <v>5.3472970330796509E-6</v>
      </c>
      <c r="AB91">
        <f t="shared" si="89"/>
        <v>-7.7848562655953986</v>
      </c>
      <c r="AC91">
        <f t="shared" si="64"/>
        <v>-6.9556076207670197</v>
      </c>
      <c r="AE91">
        <f t="shared" si="65"/>
        <v>0</v>
      </c>
      <c r="AF91">
        <f t="shared" si="66"/>
        <v>0</v>
      </c>
      <c r="AG91">
        <f t="shared" si="67"/>
        <v>-1.3368242582699127E-4</v>
      </c>
      <c r="AH91">
        <f t="shared" si="68"/>
        <v>-18.0974520443331</v>
      </c>
      <c r="AI91">
        <f t="shared" si="69"/>
        <v>-18.097585726758926</v>
      </c>
      <c r="AJ91">
        <f t="shared" si="70"/>
        <v>-0.8292486448283789</v>
      </c>
      <c r="AK91">
        <f t="shared" si="92"/>
        <v>-0.544939938591678</v>
      </c>
      <c r="AL91">
        <f t="shared" si="71"/>
        <v>-19.471774310178983</v>
      </c>
      <c r="AN91">
        <f t="shared" si="72"/>
        <v>0</v>
      </c>
      <c r="AO91">
        <f t="shared" si="73"/>
        <v>0</v>
      </c>
      <c r="AP91">
        <f t="shared" si="74"/>
        <v>-1.5950807160220441E-8</v>
      </c>
      <c r="AQ91">
        <f t="shared" si="75"/>
        <v>-2.159363625134116E-3</v>
      </c>
      <c r="AR91">
        <f t="shared" si="76"/>
        <v>-2.1593795759412763E-3</v>
      </c>
      <c r="AS91">
        <f t="shared" si="77"/>
        <v>-9.8944832424345159E-5</v>
      </c>
      <c r="AT91">
        <f t="shared" si="78"/>
        <v>-6.50215001755542E-5</v>
      </c>
      <c r="AU91">
        <f t="shared" si="79"/>
        <v>-2.3233459085411756E-3</v>
      </c>
      <c r="AW91">
        <v>88</v>
      </c>
      <c r="AX91">
        <f>IF(Z91&gt;0, (R91*SUMPRODUCT(K91:$K$98, X91:$X$98)-K91*$AZ$3)/Z91, 0)</f>
        <v>-1300770.7590840713</v>
      </c>
    </row>
    <row r="92" spans="5:50" x14ac:dyDescent="0.25">
      <c r="E92">
        <v>2092</v>
      </c>
      <c r="F92" s="1">
        <f>EconomicRates!C132</f>
        <v>3.5571999999999999E-2</v>
      </c>
      <c r="G92" s="1">
        <f>EconomicRates!D132</f>
        <v>7.0000000000000007E-2</v>
      </c>
      <c r="H92" s="1">
        <f t="shared" si="80"/>
        <v>0.12000000000000001</v>
      </c>
      <c r="I92" s="1">
        <f t="shared" si="81"/>
        <v>1.1200000000000001</v>
      </c>
      <c r="J92">
        <f t="shared" si="82"/>
        <v>0.89285714285714279</v>
      </c>
      <c r="K92">
        <f t="shared" si="90"/>
        <v>1.0653451281450472E-4</v>
      </c>
      <c r="L92" s="2">
        <v>89</v>
      </c>
      <c r="M92">
        <v>0.65106364900000002</v>
      </c>
      <c r="Q92" s="5">
        <f t="shared" si="91"/>
        <v>25</v>
      </c>
      <c r="R92">
        <f t="shared" si="62"/>
        <v>2000000</v>
      </c>
      <c r="S92">
        <f t="shared" si="63"/>
        <v>-3427610.0610503629</v>
      </c>
      <c r="U92">
        <f t="shared" si="83"/>
        <v>0.65106364900000002</v>
      </c>
      <c r="V92">
        <f t="shared" si="84"/>
        <v>0.01</v>
      </c>
      <c r="W92">
        <f t="shared" si="85"/>
        <v>5.3472970330796509E-6</v>
      </c>
      <c r="X92">
        <f t="shared" si="86"/>
        <v>3.4814307186437112E-6</v>
      </c>
      <c r="Y92">
        <f t="shared" si="87"/>
        <v>5.347297033079651E-8</v>
      </c>
      <c r="Z92">
        <f t="shared" si="88"/>
        <v>1.8123933441051433E-6</v>
      </c>
      <c r="AB92">
        <f t="shared" si="89"/>
        <v>-6.9556076207670197</v>
      </c>
      <c r="AC92">
        <f t="shared" si="64"/>
        <v>-6.2121776608355015</v>
      </c>
      <c r="AE92">
        <f t="shared" si="65"/>
        <v>0</v>
      </c>
      <c r="AF92">
        <f t="shared" si="66"/>
        <v>0</v>
      </c>
      <c r="AG92">
        <f t="shared" si="67"/>
        <v>-4.5309833602628585E-5</v>
      </c>
      <c r="AH92">
        <f t="shared" si="68"/>
        <v>-6.9628614372874225</v>
      </c>
      <c r="AI92">
        <f t="shared" si="69"/>
        <v>-6.9629067471210249</v>
      </c>
      <c r="AJ92">
        <f t="shared" si="70"/>
        <v>-0.74342995993151817</v>
      </c>
      <c r="AK92">
        <f t="shared" si="92"/>
        <v>-0.48689253345369143</v>
      </c>
      <c r="AL92">
        <f t="shared" si="71"/>
        <v>-8.1932292405062341</v>
      </c>
      <c r="AN92">
        <f t="shared" si="72"/>
        <v>0</v>
      </c>
      <c r="AO92">
        <f t="shared" si="73"/>
        <v>0</v>
      </c>
      <c r="AP92">
        <f t="shared" si="74"/>
        <v>-4.8270610485623117E-9</v>
      </c>
      <c r="AQ92">
        <f t="shared" si="75"/>
        <v>-7.417850510163177E-4</v>
      </c>
      <c r="AR92">
        <f t="shared" si="76"/>
        <v>-7.4178987807736621E-4</v>
      </c>
      <c r="AS92">
        <f t="shared" si="77"/>
        <v>-7.9200948593011053E-5</v>
      </c>
      <c r="AT92">
        <f t="shared" si="78"/>
        <v>-5.1870858844508962E-5</v>
      </c>
      <c r="AU92">
        <f t="shared" si="79"/>
        <v>-8.7286168551488623E-4</v>
      </c>
      <c r="AW92">
        <v>89</v>
      </c>
      <c r="AX92">
        <f>IF(Z92&gt;0, (R92*SUMPRODUCT(K92:$K$98, X92:$X$98)-K92*$AZ$3)/Z92, 0)</f>
        <v>-3427610.0610503629</v>
      </c>
    </row>
    <row r="93" spans="5:50" x14ac:dyDescent="0.25">
      <c r="E93">
        <v>2093</v>
      </c>
      <c r="F93" s="1">
        <f>EconomicRates!C133</f>
        <v>3.5571999999999999E-2</v>
      </c>
      <c r="G93" s="1">
        <f>EconomicRates!D133</f>
        <v>7.0000000000000007E-2</v>
      </c>
      <c r="H93" s="1">
        <f t="shared" si="80"/>
        <v>0.12000000000000001</v>
      </c>
      <c r="I93" s="1">
        <f t="shared" si="81"/>
        <v>1.1200000000000001</v>
      </c>
      <c r="J93">
        <f t="shared" si="82"/>
        <v>0.89285714285714279</v>
      </c>
      <c r="K93">
        <f t="shared" si="90"/>
        <v>9.512010072723635E-5</v>
      </c>
      <c r="L93" s="2">
        <v>90</v>
      </c>
      <c r="M93">
        <v>0.67958823899999998</v>
      </c>
      <c r="Q93" s="5">
        <f t="shared" si="91"/>
        <v>25</v>
      </c>
      <c r="R93">
        <f t="shared" si="62"/>
        <v>2000000</v>
      </c>
      <c r="S93">
        <f t="shared" si="63"/>
        <v>-9860168.7670756783</v>
      </c>
      <c r="U93">
        <f t="shared" si="83"/>
        <v>0.67958823899999998</v>
      </c>
      <c r="V93">
        <f t="shared" si="84"/>
        <v>0.01</v>
      </c>
      <c r="W93">
        <f t="shared" si="85"/>
        <v>1.8123933441051433E-6</v>
      </c>
      <c r="X93">
        <f t="shared" si="86"/>
        <v>1.2316812010957354E-6</v>
      </c>
      <c r="Y93">
        <f t="shared" si="87"/>
        <v>1.8123933441051435E-8</v>
      </c>
      <c r="Z93">
        <f t="shared" si="88"/>
        <v>5.6258820956835649E-7</v>
      </c>
      <c r="AB93">
        <f t="shared" si="89"/>
        <v>-6.2121776608355015</v>
      </c>
      <c r="AC93">
        <f t="shared" si="64"/>
        <v>-5.5472146927109351</v>
      </c>
      <c r="AE93">
        <f t="shared" si="65"/>
        <v>0</v>
      </c>
      <c r="AF93">
        <f t="shared" si="66"/>
        <v>0</v>
      </c>
      <c r="AG93">
        <f t="shared" si="67"/>
        <v>-1.4064705239208912E-5</v>
      </c>
      <c r="AH93">
        <f t="shared" si="68"/>
        <v>-2.4633624021914708</v>
      </c>
      <c r="AI93">
        <f t="shared" si="69"/>
        <v>-2.46337646689671</v>
      </c>
      <c r="AJ93">
        <f t="shared" si="70"/>
        <v>-0.66496296812456634</v>
      </c>
      <c r="AK93">
        <f t="shared" si="92"/>
        <v>-0.43485243625848513</v>
      </c>
      <c r="AL93">
        <f t="shared" si="71"/>
        <v>-3.5631918712797614</v>
      </c>
      <c r="AN93">
        <f t="shared" si="72"/>
        <v>0</v>
      </c>
      <c r="AO93">
        <f t="shared" si="73"/>
        <v>0</v>
      </c>
      <c r="AP93">
        <f t="shared" si="74"/>
        <v>-1.3378361790524406E-9</v>
      </c>
      <c r="AQ93">
        <f t="shared" si="75"/>
        <v>-2.343152798241396E-4</v>
      </c>
      <c r="AR93">
        <f t="shared" si="76"/>
        <v>-2.3431661766031865E-4</v>
      </c>
      <c r="AS93">
        <f t="shared" si="77"/>
        <v>-6.325134450789081E-5</v>
      </c>
      <c r="AT93">
        <f t="shared" si="78"/>
        <v>-4.1363207538391227E-5</v>
      </c>
      <c r="AU93">
        <f t="shared" si="79"/>
        <v>-3.3893116970660071E-4</v>
      </c>
      <c r="AW93">
        <v>90</v>
      </c>
      <c r="AX93">
        <f>IF(Z93&gt;0, (R93*SUMPRODUCT(K93:$K$98, X93:$X$98)-K93*$AZ$3)/Z93, 0)</f>
        <v>-9860168.7670756783</v>
      </c>
    </row>
    <row r="94" spans="5:50" x14ac:dyDescent="0.25">
      <c r="E94">
        <v>2094</v>
      </c>
      <c r="F94" s="1">
        <f>EconomicRates!C134</f>
        <v>3.5571999999999999E-2</v>
      </c>
      <c r="G94" s="1">
        <f>EconomicRates!D134</f>
        <v>7.0000000000000007E-2</v>
      </c>
      <c r="H94" s="1">
        <f t="shared" si="80"/>
        <v>0.12000000000000001</v>
      </c>
      <c r="I94" s="1">
        <f t="shared" si="81"/>
        <v>1.1200000000000001</v>
      </c>
      <c r="J94">
        <f t="shared" si="82"/>
        <v>0.89285714285714279</v>
      </c>
      <c r="K94">
        <f t="shared" si="90"/>
        <v>8.4928661363603881E-5</v>
      </c>
      <c r="L94" s="2">
        <v>91</v>
      </c>
      <c r="M94">
        <v>0.70796792399999997</v>
      </c>
      <c r="Q94" s="5">
        <f t="shared" si="91"/>
        <v>25</v>
      </c>
      <c r="R94">
        <f t="shared" si="62"/>
        <v>2000000</v>
      </c>
      <c r="S94">
        <f t="shared" si="63"/>
        <v>-31216579.526150774</v>
      </c>
      <c r="U94">
        <f t="shared" si="83"/>
        <v>0.70796792399999997</v>
      </c>
      <c r="V94">
        <f t="shared" si="84"/>
        <v>0.01</v>
      </c>
      <c r="W94">
        <f t="shared" si="85"/>
        <v>5.6258820956835649E-7</v>
      </c>
      <c r="X94">
        <f t="shared" si="86"/>
        <v>3.9829440679498626E-7</v>
      </c>
      <c r="Y94">
        <f t="shared" si="87"/>
        <v>5.6258820956835646E-9</v>
      </c>
      <c r="Z94">
        <f t="shared" si="88"/>
        <v>1.5866792067768666E-7</v>
      </c>
      <c r="AB94">
        <f t="shared" si="89"/>
        <v>-5.5472146927109351</v>
      </c>
      <c r="AC94">
        <f t="shared" si="64"/>
        <v>-4.9530697640839882</v>
      </c>
      <c r="AE94">
        <f t="shared" si="65"/>
        <v>0</v>
      </c>
      <c r="AF94">
        <f t="shared" si="66"/>
        <v>0</v>
      </c>
      <c r="AG94">
        <f t="shared" si="67"/>
        <v>-3.9666980169421667E-6</v>
      </c>
      <c r="AH94">
        <f t="shared" si="68"/>
        <v>-0.79658881358997258</v>
      </c>
      <c r="AI94">
        <f t="shared" si="69"/>
        <v>-0.79659278028798952</v>
      </c>
      <c r="AJ94">
        <f t="shared" si="70"/>
        <v>-0.5941449286269469</v>
      </c>
      <c r="AK94">
        <f t="shared" si="92"/>
        <v>-0.3883050284897655</v>
      </c>
      <c r="AL94">
        <f t="shared" si="71"/>
        <v>-1.779042737404702</v>
      </c>
      <c r="AN94">
        <f t="shared" si="72"/>
        <v>0</v>
      </c>
      <c r="AO94">
        <f t="shared" si="73"/>
        <v>0</v>
      </c>
      <c r="AP94">
        <f t="shared" si="74"/>
        <v>-3.3688635261256031E-10</v>
      </c>
      <c r="AQ94">
        <f t="shared" si="75"/>
        <v>-6.7653221595417753E-5</v>
      </c>
      <c r="AR94">
        <f t="shared" si="76"/>
        <v>-6.7653558481770376E-5</v>
      </c>
      <c r="AS94">
        <f t="shared" si="77"/>
        <v>-5.0459933444260573E-5</v>
      </c>
      <c r="AT94">
        <f t="shared" si="78"/>
        <v>-3.297822627039185E-5</v>
      </c>
      <c r="AU94">
        <f t="shared" si="79"/>
        <v>-1.510917181964228E-4</v>
      </c>
      <c r="AW94">
        <v>91</v>
      </c>
      <c r="AX94">
        <f>IF(Z94&gt;0, (R94*SUMPRODUCT(K94:$K$98, X94:$X$98)-K94*$AZ$3)/Z94, 0)</f>
        <v>-31216579.526150774</v>
      </c>
    </row>
    <row r="95" spans="5:50" x14ac:dyDescent="0.25">
      <c r="E95">
        <v>2095</v>
      </c>
      <c r="F95" s="1">
        <f>EconomicRates!C135</f>
        <v>3.5571999999999999E-2</v>
      </c>
      <c r="G95" s="1">
        <f>EconomicRates!D135</f>
        <v>7.0000000000000007E-2</v>
      </c>
      <c r="H95" s="1">
        <f t="shared" si="80"/>
        <v>0.12000000000000001</v>
      </c>
      <c r="I95" s="1">
        <f t="shared" si="81"/>
        <v>1.1200000000000001</v>
      </c>
      <c r="J95">
        <f t="shared" si="82"/>
        <v>0.89285714285714279</v>
      </c>
      <c r="K95">
        <f t="shared" si="90"/>
        <v>7.5829161931789167E-5</v>
      </c>
      <c r="L95" s="2">
        <v>92</v>
      </c>
      <c r="M95">
        <v>0.73634663</v>
      </c>
      <c r="Q95" s="5">
        <f t="shared" si="91"/>
        <v>25</v>
      </c>
      <c r="R95">
        <f t="shared" si="62"/>
        <v>2000000</v>
      </c>
      <c r="S95">
        <f t="shared" si="63"/>
        <v>-109883465.01276383</v>
      </c>
      <c r="U95">
        <f t="shared" si="83"/>
        <v>0.73634663</v>
      </c>
      <c r="V95">
        <f t="shared" si="84"/>
        <v>0.01</v>
      </c>
      <c r="W95">
        <f t="shared" si="85"/>
        <v>1.5866792067768666E-7</v>
      </c>
      <c r="X95">
        <f t="shared" si="86"/>
        <v>1.1683458868012189E-7</v>
      </c>
      <c r="Y95">
        <f t="shared" si="87"/>
        <v>1.5866792067768667E-9</v>
      </c>
      <c r="Z95">
        <f t="shared" si="88"/>
        <v>4.0246652790787899E-8</v>
      </c>
      <c r="AB95">
        <f t="shared" si="89"/>
        <v>-4.9530697640839882</v>
      </c>
      <c r="AC95">
        <f t="shared" si="64"/>
        <v>-4.4224416638173958</v>
      </c>
      <c r="AE95">
        <f t="shared" si="65"/>
        <v>0</v>
      </c>
      <c r="AF95">
        <f t="shared" si="66"/>
        <v>0</v>
      </c>
      <c r="AG95">
        <f t="shared" si="67"/>
        <v>-1.0061663197696975E-6</v>
      </c>
      <c r="AH95">
        <f t="shared" si="68"/>
        <v>-0.23366917736024378</v>
      </c>
      <c r="AI95">
        <f t="shared" si="69"/>
        <v>-0.23367018352656355</v>
      </c>
      <c r="AJ95">
        <f t="shared" si="70"/>
        <v>-0.53062810026659246</v>
      </c>
      <c r="AK95">
        <f t="shared" si="92"/>
        <v>-0.3467148834858792</v>
      </c>
      <c r="AL95">
        <f t="shared" si="71"/>
        <v>-1.1110131672790353</v>
      </c>
      <c r="AN95">
        <f t="shared" si="72"/>
        <v>0</v>
      </c>
      <c r="AO95">
        <f t="shared" si="73"/>
        <v>0</v>
      </c>
      <c r="AP95">
        <f t="shared" si="74"/>
        <v>-7.6296748792128751E-11</v>
      </c>
      <c r="AQ95">
        <f t="shared" si="75"/>
        <v>-1.7718937888517889E-5</v>
      </c>
      <c r="AR95">
        <f t="shared" si="76"/>
        <v>-1.7719014185266681E-5</v>
      </c>
      <c r="AS95">
        <f t="shared" si="77"/>
        <v>-4.0237084140673095E-5</v>
      </c>
      <c r="AT95">
        <f t="shared" si="78"/>
        <v>-2.6291099044012147E-5</v>
      </c>
      <c r="AU95">
        <f t="shared" si="79"/>
        <v>-8.4247197369951933E-5</v>
      </c>
      <c r="AW95">
        <v>92</v>
      </c>
      <c r="AX95">
        <f>IF(Z95&gt;0, (R95*SUMPRODUCT(K95:$K$98, X95:$X$98)-K95*$AZ$3)/Z95, 0)</f>
        <v>-109883465.01276383</v>
      </c>
    </row>
    <row r="96" spans="5:50" x14ac:dyDescent="0.25">
      <c r="E96">
        <v>2096</v>
      </c>
      <c r="F96" s="1">
        <f>EconomicRates!C136</f>
        <v>3.5571999999999999E-2</v>
      </c>
      <c r="G96" s="1">
        <f>EconomicRates!D136</f>
        <v>7.0000000000000007E-2</v>
      </c>
      <c r="H96" s="1">
        <f t="shared" si="80"/>
        <v>0.12000000000000001</v>
      </c>
      <c r="I96" s="1">
        <f t="shared" si="81"/>
        <v>1.1200000000000001</v>
      </c>
      <c r="J96">
        <f t="shared" si="82"/>
        <v>0.89285714285714279</v>
      </c>
      <c r="K96">
        <f t="shared" si="90"/>
        <v>6.770460886766889E-5</v>
      </c>
      <c r="L96" s="2">
        <v>93</v>
      </c>
      <c r="M96">
        <v>0.76472631499999999</v>
      </c>
      <c r="Q96" s="5">
        <f t="shared" si="91"/>
        <v>25</v>
      </c>
      <c r="R96">
        <f t="shared" si="62"/>
        <v>2000000</v>
      </c>
      <c r="S96">
        <f t="shared" si="63"/>
        <v>-435517427.54377127</v>
      </c>
      <c r="U96">
        <f t="shared" si="83"/>
        <v>0.76472631499999999</v>
      </c>
      <c r="V96">
        <f t="shared" si="84"/>
        <v>0.01</v>
      </c>
      <c r="W96">
        <f t="shared" si="85"/>
        <v>4.0246652790787899E-8</v>
      </c>
      <c r="X96">
        <f t="shared" si="86"/>
        <v>3.0777674479783696E-8</v>
      </c>
      <c r="Y96">
        <f t="shared" si="87"/>
        <v>4.0246652790787898E-10</v>
      </c>
      <c r="Z96">
        <f t="shared" si="88"/>
        <v>9.0665117830963252E-9</v>
      </c>
      <c r="AB96">
        <f t="shared" si="89"/>
        <v>-4.4224416638173958</v>
      </c>
      <c r="AC96">
        <f t="shared" si="64"/>
        <v>-3.9486238885694021</v>
      </c>
      <c r="AE96">
        <f t="shared" si="65"/>
        <v>0</v>
      </c>
      <c r="AF96">
        <f t="shared" si="66"/>
        <v>0</v>
      </c>
      <c r="AG96">
        <f t="shared" si="67"/>
        <v>-2.2666279457740814E-7</v>
      </c>
      <c r="AH96">
        <f t="shared" si="68"/>
        <v>-6.1555348959567394E-2</v>
      </c>
      <c r="AI96">
        <f t="shared" si="69"/>
        <v>-6.1555575622361969E-2</v>
      </c>
      <c r="AJ96">
        <f t="shared" si="70"/>
        <v>-0.47381777524799373</v>
      </c>
      <c r="AK96">
        <f t="shared" si="92"/>
        <v>-0.30957091646721774</v>
      </c>
      <c r="AL96">
        <f t="shared" si="71"/>
        <v>-0.84494426733757355</v>
      </c>
      <c r="AN96">
        <f t="shared" si="72"/>
        <v>0</v>
      </c>
      <c r="AO96">
        <f t="shared" si="73"/>
        <v>0</v>
      </c>
      <c r="AP96">
        <f t="shared" si="74"/>
        <v>-1.5346115851716199E-11</v>
      </c>
      <c r="AQ96">
        <f t="shared" si="75"/>
        <v>-4.1675808250203795E-6</v>
      </c>
      <c r="AR96">
        <f t="shared" si="76"/>
        <v>-4.1675961711362312E-6</v>
      </c>
      <c r="AS96">
        <f t="shared" si="77"/>
        <v>-3.2079647147714461E-5</v>
      </c>
      <c r="AT96">
        <f t="shared" si="78"/>
        <v>-2.0959377816218775E-5</v>
      </c>
      <c r="AU96">
        <f t="shared" si="79"/>
        <v>-5.7206621135069473E-5</v>
      </c>
      <c r="AW96">
        <v>93</v>
      </c>
      <c r="AX96">
        <f>IF(Z96&gt;0, (R96*SUMPRODUCT(K96:$K$98, X96:$X$98)-K96*$AZ$3)/Z96, 0)</f>
        <v>-435517427.54377127</v>
      </c>
    </row>
    <row r="97" spans="5:50" x14ac:dyDescent="0.25">
      <c r="E97">
        <v>2097</v>
      </c>
      <c r="F97" s="1">
        <f>EconomicRates!C137</f>
        <v>3.5571999999999999E-2</v>
      </c>
      <c r="G97" s="1">
        <f>EconomicRates!D137</f>
        <v>7.0000000000000007E-2</v>
      </c>
      <c r="H97" s="1">
        <f t="shared" si="80"/>
        <v>0.12000000000000001</v>
      </c>
      <c r="I97" s="1">
        <f t="shared" si="81"/>
        <v>1.1200000000000001</v>
      </c>
      <c r="J97">
        <f t="shared" si="82"/>
        <v>0.89285714285714279</v>
      </c>
      <c r="K97">
        <f t="shared" si="90"/>
        <v>6.045054363184722E-5</v>
      </c>
      <c r="L97" s="2">
        <v>94</v>
      </c>
      <c r="M97">
        <v>0.79310599999999998</v>
      </c>
      <c r="Q97" s="5">
        <f t="shared" si="91"/>
        <v>25</v>
      </c>
      <c r="R97">
        <f t="shared" si="62"/>
        <v>2000000</v>
      </c>
      <c r="S97">
        <f t="shared" si="63"/>
        <v>-1974947148.6574204</v>
      </c>
      <c r="U97">
        <f t="shared" si="83"/>
        <v>0.79310599999999998</v>
      </c>
      <c r="V97">
        <f t="shared" si="84"/>
        <v>0.01</v>
      </c>
      <c r="W97">
        <f t="shared" si="85"/>
        <v>9.0665117830963252E-9</v>
      </c>
      <c r="X97">
        <f t="shared" si="86"/>
        <v>7.1907048942443937E-9</v>
      </c>
      <c r="Y97">
        <f t="shared" si="87"/>
        <v>9.0665117830963259E-11</v>
      </c>
      <c r="Z97">
        <f t="shared" si="88"/>
        <v>1.7851417710209683E-9</v>
      </c>
      <c r="AB97">
        <f t="shared" si="89"/>
        <v>-3.9486238885694021</v>
      </c>
      <c r="AC97">
        <f t="shared" si="64"/>
        <v>-3.5255606506271189</v>
      </c>
      <c r="AE97">
        <f t="shared" si="65"/>
        <v>0</v>
      </c>
      <c r="AF97">
        <f t="shared" si="66"/>
        <v>0</v>
      </c>
      <c r="AG97">
        <f t="shared" si="67"/>
        <v>-4.462854427552421E-8</v>
      </c>
      <c r="AH97">
        <f t="shared" si="68"/>
        <v>-1.4381409788488788E-2</v>
      </c>
      <c r="AI97">
        <f t="shared" si="69"/>
        <v>-1.4381454417033063E-2</v>
      </c>
      <c r="AJ97">
        <f t="shared" si="70"/>
        <v>-0.42306323794228318</v>
      </c>
      <c r="AK97">
        <f t="shared" si="92"/>
        <v>-0.27640367219985817</v>
      </c>
      <c r="AL97">
        <f t="shared" si="71"/>
        <v>-0.71384836455917444</v>
      </c>
      <c r="AN97">
        <f t="shared" si="72"/>
        <v>0</v>
      </c>
      <c r="AO97">
        <f t="shared" si="73"/>
        <v>0</v>
      </c>
      <c r="AP97">
        <f t="shared" si="74"/>
        <v>-2.6978197629534018E-12</v>
      </c>
      <c r="AQ97">
        <f t="shared" si="75"/>
        <v>-8.6936403990651614E-7</v>
      </c>
      <c r="AR97">
        <f t="shared" si="76"/>
        <v>-8.6936673772627911E-7</v>
      </c>
      <c r="AS97">
        <f t="shared" si="77"/>
        <v>-2.5574402724260552E-5</v>
      </c>
      <c r="AT97">
        <f t="shared" si="78"/>
        <v>-1.6708752246320322E-5</v>
      </c>
      <c r="AU97">
        <f t="shared" si="79"/>
        <v>-4.3152521708307153E-5</v>
      </c>
      <c r="AW97">
        <v>94</v>
      </c>
      <c r="AX97">
        <f>IF(Z97&gt;0, (R97*SUMPRODUCT(K97:$K$98, X97:$X$98)-K97*$AZ$3)/Z97, 0)</f>
        <v>-1974947148.6574204</v>
      </c>
    </row>
    <row r="98" spans="5:50" x14ac:dyDescent="0.25">
      <c r="E98">
        <v>2098</v>
      </c>
      <c r="F98" s="1">
        <f>EconomicRates!C138</f>
        <v>3.5571999999999999E-2</v>
      </c>
      <c r="G98" s="1">
        <f>EconomicRates!D138</f>
        <v>7.0000000000000007E-2</v>
      </c>
      <c r="H98" s="1">
        <f t="shared" si="80"/>
        <v>0.12000000000000001</v>
      </c>
      <c r="I98" s="1">
        <f t="shared" si="81"/>
        <v>1.1200000000000001</v>
      </c>
      <c r="J98">
        <f t="shared" si="82"/>
        <v>0.89285714285714279</v>
      </c>
      <c r="K98">
        <f t="shared" si="90"/>
        <v>5.3973699671292156E-5</v>
      </c>
      <c r="L98" s="2">
        <v>95</v>
      </c>
      <c r="M98">
        <v>1</v>
      </c>
      <c r="Q98" s="5">
        <f t="shared" si="91"/>
        <v>25</v>
      </c>
      <c r="R98">
        <f t="shared" si="62"/>
        <v>2000000</v>
      </c>
      <c r="S98">
        <f t="shared" si="63"/>
        <v>0</v>
      </c>
      <c r="U98">
        <f t="shared" si="83"/>
        <v>1</v>
      </c>
      <c r="V98">
        <f t="shared" si="84"/>
        <v>0.01</v>
      </c>
      <c r="W98">
        <f t="shared" si="85"/>
        <v>1.7851417710209683E-9</v>
      </c>
      <c r="X98">
        <f t="shared" si="86"/>
        <v>1.7851417710209683E-9</v>
      </c>
      <c r="Y98">
        <f t="shared" si="87"/>
        <v>1.7851417710209683E-11</v>
      </c>
      <c r="Z98">
        <f t="shared" si="88"/>
        <v>0</v>
      </c>
      <c r="AB98">
        <f t="shared" si="89"/>
        <v>-3.5255606506271189</v>
      </c>
      <c r="AC98">
        <f t="shared" si="64"/>
        <v>0</v>
      </c>
      <c r="AE98">
        <f t="shared" si="65"/>
        <v>0</v>
      </c>
      <c r="AF98">
        <f t="shared" si="66"/>
        <v>0</v>
      </c>
      <c r="AG98">
        <f t="shared" si="67"/>
        <v>0</v>
      </c>
      <c r="AH98">
        <f t="shared" si="68"/>
        <v>-3.5702835420419366E-3</v>
      </c>
      <c r="AI98">
        <f t="shared" si="69"/>
        <v>-3.5702835420419366E-3</v>
      </c>
      <c r="AJ98">
        <f t="shared" si="70"/>
        <v>-3.5255606506271189</v>
      </c>
      <c r="AK98">
        <f t="shared" si="92"/>
        <v>-0.24678924554389833</v>
      </c>
      <c r="AL98">
        <f t="shared" si="71"/>
        <v>-3.7759201797130593</v>
      </c>
      <c r="AN98">
        <f t="shared" si="72"/>
        <v>0</v>
      </c>
      <c r="AO98">
        <f t="shared" si="73"/>
        <v>0</v>
      </c>
      <c r="AP98">
        <f t="shared" si="74"/>
        <v>0</v>
      </c>
      <c r="AQ98">
        <f t="shared" si="75"/>
        <v>-1.9270141163952868E-7</v>
      </c>
      <c r="AR98">
        <f t="shared" si="76"/>
        <v>-1.9270141163952868E-7</v>
      </c>
      <c r="AS98">
        <f t="shared" si="77"/>
        <v>-1.9028755172987349E-4</v>
      </c>
      <c r="AT98">
        <f t="shared" si="78"/>
        <v>-1.3320128621091145E-5</v>
      </c>
      <c r="AU98">
        <f t="shared" si="79"/>
        <v>-2.0380038176260416E-4</v>
      </c>
      <c r="AW98">
        <v>95</v>
      </c>
    </row>
    <row r="100" spans="5:50" x14ac:dyDescent="0.25">
      <c r="AN100" s="6">
        <f t="shared" ref="AN100:AU100" si="93">SUM(AN3:AN98)</f>
        <v>102250.73697446098</v>
      </c>
      <c r="AO100" s="6">
        <f t="shared" si="93"/>
        <v>-10225.073697446098</v>
      </c>
      <c r="AP100" s="6">
        <f t="shared" si="93"/>
        <v>-523.35437143055174</v>
      </c>
      <c r="AQ100" s="6">
        <f t="shared" si="93"/>
        <v>-58321.42278428073</v>
      </c>
      <c r="AR100" s="6">
        <f t="shared" si="93"/>
        <v>33180.886121303578</v>
      </c>
      <c r="AS100" s="6">
        <f t="shared" si="93"/>
        <v>-1425.8602410674309</v>
      </c>
      <c r="AT100" s="6">
        <f t="shared" si="93"/>
        <v>493.70646994066379</v>
      </c>
      <c r="AU100" s="6">
        <f t="shared" si="93"/>
        <v>32248.732350176848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FD5F-7CC9-4A06-A558-3FC344744E36}">
  <sheetPr codeName="Sheet94"/>
  <dimension ref="A1:AZ164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122948.41911628195</v>
      </c>
      <c r="K3">
        <v>1</v>
      </c>
      <c r="L3" s="2">
        <v>0</v>
      </c>
      <c r="O3">
        <f>$C$3</f>
        <v>122948.41911628195</v>
      </c>
      <c r="P3">
        <f>O3*C5</f>
        <v>12294.841911628195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122948.41911628195</v>
      </c>
      <c r="AF3">
        <f t="shared" ref="AF3:AF34" si="4">-$Z3*P3</f>
        <v>-12294.841911628195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110380.42746285375</v>
      </c>
      <c r="AJ3">
        <f t="shared" ref="AJ3:AJ34" si="8">AB3-AC3</f>
        <v>0</v>
      </c>
      <c r="AL3">
        <f t="shared" ref="AL3:AL34" si="9">SUM(AI3:AK3)</f>
        <v>110380.42746285375</v>
      </c>
      <c r="AN3">
        <f t="shared" ref="AN3:AN34" si="10">AE3*$K3</f>
        <v>122948.41911628195</v>
      </c>
      <c r="AO3">
        <f t="shared" ref="AO3:AO34" si="11">AF3*$K3</f>
        <v>-12294.841911628195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110380.42746285375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110380.42746285375</v>
      </c>
      <c r="AW3">
        <v>0</v>
      </c>
      <c r="AX3">
        <f>IF(Z3&gt;0, (R3*SUMPRODUCT(K3:$K$98, X3:$X$98)-K3*$AZ$3)/Z3, 0)</f>
        <v>0</v>
      </c>
      <c r="AZ3">
        <f>C6*SUMPRODUCT(X4:X89, K4:K89)/1</f>
        <v>68889.200289230866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89">Mortalities!B11:B96</f>
        <v>2.4148220000000001E-3</v>
      </c>
      <c r="R4">
        <f t="shared" si="0"/>
        <v>2000000</v>
      </c>
      <c r="S4">
        <f t="shared" si="1"/>
        <v>4678.9801137769855</v>
      </c>
      <c r="U4">
        <f t="shared" ref="U4:U35" si="21">M4</f>
        <v>2.4148220000000001E-3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2.4148220000000001E-3</v>
      </c>
      <c r="Y4">
        <f t="shared" ref="Y4:Y35" si="25">V4*W4</f>
        <v>0.01</v>
      </c>
      <c r="Z4">
        <f t="shared" ref="Z4:Z35" si="26">MAX(0, W4-X4-Y4)</f>
        <v>0.98758517800000001</v>
      </c>
      <c r="AB4">
        <f t="shared" ref="AB4:AB35" si="27">AC3</f>
        <v>0</v>
      </c>
      <c r="AC4">
        <f t="shared" si="2"/>
        <v>4620.8914085229044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-4829.6440000000002</v>
      </c>
      <c r="AI4">
        <f t="shared" si="7"/>
        <v>-4829.6440000000002</v>
      </c>
      <c r="AJ4">
        <f t="shared" si="8"/>
        <v>-4620.8914085229044</v>
      </c>
      <c r="AK4">
        <f>G4*SUM(AB4, AE4:AF4)</f>
        <v>0</v>
      </c>
      <c r="AL4">
        <f t="shared" si="9"/>
        <v>-9450.5354085229046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-4505.6852318313277</v>
      </c>
      <c r="AR4">
        <f t="shared" si="14"/>
        <v>-4505.6852318313277</v>
      </c>
      <c r="AS4">
        <f t="shared" si="15"/>
        <v>-4310.935169813326</v>
      </c>
      <c r="AT4">
        <f t="shared" si="16"/>
        <v>0</v>
      </c>
      <c r="AU4">
        <f t="shared" si="17"/>
        <v>-8816.6204016446536</v>
      </c>
      <c r="AW4">
        <v>1</v>
      </c>
      <c r="AX4">
        <f>IF(Z4&gt;0, (R4*SUMPRODUCT(K4:$K$98, X4:$X$98)-K4*$AZ$3)/Z4, 0)</f>
        <v>4678.9801137769855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2.4301629999999999E-3</v>
      </c>
      <c r="Q5" s="5">
        <f t="shared" ref="Q5:Q36" si="29">$C$8</f>
        <v>25</v>
      </c>
      <c r="R5">
        <f t="shared" si="0"/>
        <v>2000000</v>
      </c>
      <c r="S5">
        <f t="shared" si="1"/>
        <v>5614.431619077227</v>
      </c>
      <c r="U5">
        <f t="shared" si="21"/>
        <v>2.4301629999999999E-3</v>
      </c>
      <c r="V5">
        <f t="shared" si="22"/>
        <v>0.01</v>
      </c>
      <c r="W5">
        <f t="shared" si="23"/>
        <v>0.98758517800000001</v>
      </c>
      <c r="X5">
        <f t="shared" si="24"/>
        <v>2.3999929589240141E-3</v>
      </c>
      <c r="Y5">
        <f t="shared" si="25"/>
        <v>9.8758517800000001E-3</v>
      </c>
      <c r="Z5">
        <f t="shared" si="26"/>
        <v>0.97530933326107605</v>
      </c>
      <c r="AB5">
        <f t="shared" si="27"/>
        <v>4620.8914085229044</v>
      </c>
      <c r="AC5">
        <f t="shared" si="2"/>
        <v>5475.807559042114</v>
      </c>
      <c r="AE5">
        <f t="shared" si="3"/>
        <v>0</v>
      </c>
      <c r="AF5">
        <f t="shared" si="4"/>
        <v>0</v>
      </c>
      <c r="AG5">
        <f t="shared" si="5"/>
        <v>-24.3827333315269</v>
      </c>
      <c r="AH5">
        <f t="shared" si="6"/>
        <v>-4799.9859178480283</v>
      </c>
      <c r="AI5">
        <f t="shared" si="7"/>
        <v>-4824.3686511795549</v>
      </c>
      <c r="AJ5">
        <f t="shared" si="8"/>
        <v>-854.91615051920962</v>
      </c>
      <c r="AK5">
        <f>G5*SUM(AB5, AE5:AF5)</f>
        <v>189.4565477494391</v>
      </c>
      <c r="AL5">
        <f t="shared" si="9"/>
        <v>-5489.8282539493257</v>
      </c>
      <c r="AN5">
        <f t="shared" si="10"/>
        <v>0</v>
      </c>
      <c r="AO5">
        <f t="shared" si="11"/>
        <v>0</v>
      </c>
      <c r="AP5">
        <f t="shared" si="12"/>
        <v>-20.849870764555416</v>
      </c>
      <c r="AQ5">
        <f t="shared" si="13"/>
        <v>-4104.506443066206</v>
      </c>
      <c r="AR5">
        <f t="shared" si="14"/>
        <v>-4125.3563138307609</v>
      </c>
      <c r="AS5">
        <f t="shared" si="15"/>
        <v>-731.04565474655476</v>
      </c>
      <c r="AT5">
        <f t="shared" si="16"/>
        <v>162.00581298106911</v>
      </c>
      <c r="AU5">
        <f t="shared" si="17"/>
        <v>-4694.3961555962469</v>
      </c>
      <c r="AW5">
        <v>2</v>
      </c>
      <c r="AX5">
        <f>IF(Z5&gt;0, (R5*SUMPRODUCT(K5:$K$98, X5:$X$98)-K5*$AZ$3)/Z5, 0)</f>
        <v>5614.431619077227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2.4518209999999999E-3</v>
      </c>
      <c r="Q6" s="5">
        <f t="shared" si="29"/>
        <v>25</v>
      </c>
      <c r="R6">
        <f t="shared" si="0"/>
        <v>2000000</v>
      </c>
      <c r="S6">
        <f t="shared" si="1"/>
        <v>7410.1414758866122</v>
      </c>
      <c r="U6">
        <f t="shared" si="21"/>
        <v>2.4518209999999999E-3</v>
      </c>
      <c r="V6">
        <f t="shared" si="22"/>
        <v>0.01</v>
      </c>
      <c r="W6">
        <f t="shared" si="23"/>
        <v>0.97530933326107605</v>
      </c>
      <c r="X6">
        <f t="shared" si="24"/>
        <v>2.3912839047855045E-3</v>
      </c>
      <c r="Y6">
        <f t="shared" si="25"/>
        <v>9.753093332610761E-3</v>
      </c>
      <c r="Z6">
        <f t="shared" si="26"/>
        <v>0.9631649560236798</v>
      </c>
      <c r="AB6">
        <f t="shared" si="27"/>
        <v>5475.807559042114</v>
      </c>
      <c r="AC6">
        <f t="shared" si="2"/>
        <v>7137.1885887515746</v>
      </c>
      <c r="AE6">
        <f t="shared" si="3"/>
        <v>0</v>
      </c>
      <c r="AF6">
        <f t="shared" si="4"/>
        <v>0</v>
      </c>
      <c r="AG6">
        <f t="shared" si="5"/>
        <v>-24.079123900591995</v>
      </c>
      <c r="AH6">
        <f t="shared" si="6"/>
        <v>-4782.5678095710091</v>
      </c>
      <c r="AI6">
        <f t="shared" si="7"/>
        <v>-4806.6469334716012</v>
      </c>
      <c r="AJ6">
        <f t="shared" si="8"/>
        <v>-1661.3810297094606</v>
      </c>
      <c r="AK6">
        <f>G6*SUM(AB6, AE6:AF6)</f>
        <v>320.33474220396369</v>
      </c>
      <c r="AL6">
        <f t="shared" si="9"/>
        <v>-6147.6932209770985</v>
      </c>
      <c r="AN6">
        <f t="shared" si="10"/>
        <v>0</v>
      </c>
      <c r="AO6">
        <f t="shared" si="11"/>
        <v>0</v>
      </c>
      <c r="AP6">
        <f t="shared" si="12"/>
        <v>-18.574877677872834</v>
      </c>
      <c r="AQ6">
        <f t="shared" si="13"/>
        <v>-3689.3207749443764</v>
      </c>
      <c r="AR6">
        <f t="shared" si="14"/>
        <v>-3707.8956526222496</v>
      </c>
      <c r="AS6">
        <f t="shared" si="15"/>
        <v>-1281.605989096345</v>
      </c>
      <c r="AT6">
        <f t="shared" si="16"/>
        <v>247.10943292522643</v>
      </c>
      <c r="AU6">
        <f t="shared" si="17"/>
        <v>-4742.3922087933679</v>
      </c>
      <c r="AW6">
        <v>3</v>
      </c>
      <c r="AX6">
        <f>IF(Z6&gt;0, (R6*SUMPRODUCT(K6:$K$98, X6:$X$98)-K6*$AZ$3)/Z6, 0)</f>
        <v>7410.1414758866122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2.4770880000000001E-3</v>
      </c>
      <c r="Q7" s="5">
        <f t="shared" si="29"/>
        <v>25</v>
      </c>
      <c r="R7">
        <f t="shared" si="0"/>
        <v>2000000</v>
      </c>
      <c r="S7">
        <f t="shared" si="1"/>
        <v>8662.5716300745989</v>
      </c>
      <c r="U7">
        <f t="shared" si="21"/>
        <v>2.4770880000000001E-3</v>
      </c>
      <c r="V7">
        <f t="shared" si="22"/>
        <v>0.01</v>
      </c>
      <c r="W7">
        <f t="shared" si="23"/>
        <v>0.9631649560236798</v>
      </c>
      <c r="X7">
        <f t="shared" si="24"/>
        <v>2.3858443545867851E-3</v>
      </c>
      <c r="Y7">
        <f t="shared" si="25"/>
        <v>9.6316495602367987E-3</v>
      </c>
      <c r="Z7">
        <f t="shared" si="26"/>
        <v>0.95114746210885626</v>
      </c>
      <c r="AB7">
        <f t="shared" si="27"/>
        <v>7137.1885887515746</v>
      </c>
      <c r="AC7">
        <f t="shared" si="2"/>
        <v>8239.383021281632</v>
      </c>
      <c r="AE7">
        <f t="shared" si="3"/>
        <v>0</v>
      </c>
      <c r="AF7">
        <f t="shared" si="4"/>
        <v>0</v>
      </c>
      <c r="AG7">
        <f t="shared" si="5"/>
        <v>-23.778686552721407</v>
      </c>
      <c r="AH7">
        <f t="shared" si="6"/>
        <v>-4771.6887091735698</v>
      </c>
      <c r="AI7">
        <f t="shared" si="7"/>
        <v>-4795.4673957262912</v>
      </c>
      <c r="AJ7">
        <f t="shared" si="8"/>
        <v>-1102.1944325300574</v>
      </c>
      <c r="AK7">
        <f>G7*SUM(AB7, AE7:AF7)</f>
        <v>350.4359597077023</v>
      </c>
      <c r="AL7">
        <f t="shared" si="9"/>
        <v>-5547.2258685486468</v>
      </c>
      <c r="AN7">
        <f t="shared" si="10"/>
        <v>0</v>
      </c>
      <c r="AO7">
        <f t="shared" si="11"/>
        <v>0</v>
      </c>
      <c r="AP7">
        <f t="shared" si="12"/>
        <v>-16.689215989897903</v>
      </c>
      <c r="AQ7">
        <f t="shared" si="13"/>
        <v>-3349.0387842654295</v>
      </c>
      <c r="AR7">
        <f t="shared" si="14"/>
        <v>-3365.7280002553275</v>
      </c>
      <c r="AS7">
        <f t="shared" si="15"/>
        <v>-773.5818757933813</v>
      </c>
      <c r="AT7">
        <f t="shared" si="16"/>
        <v>245.95561278045682</v>
      </c>
      <c r="AU7">
        <f t="shared" si="17"/>
        <v>-3893.3542632682525</v>
      </c>
      <c r="AW7">
        <v>4</v>
      </c>
      <c r="AX7">
        <f>IF(Z7&gt;0, (R7*SUMPRODUCT(K7:$K$98, X7:$X$98)-K7*$AZ$3)/Z7, 0)</f>
        <v>8662.5716300745989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2.5023549999999999E-3</v>
      </c>
      <c r="Q8" s="5">
        <f t="shared" si="29"/>
        <v>25</v>
      </c>
      <c r="R8">
        <f t="shared" si="0"/>
        <v>2000000</v>
      </c>
      <c r="S8">
        <f t="shared" si="1"/>
        <v>8632.6656982734585</v>
      </c>
      <c r="U8">
        <f t="shared" si="21"/>
        <v>2.5023549999999999E-3</v>
      </c>
      <c r="V8">
        <f t="shared" si="22"/>
        <v>0.01</v>
      </c>
      <c r="W8">
        <f t="shared" si="23"/>
        <v>0.95114746210885626</v>
      </c>
      <c r="X8">
        <f t="shared" si="24"/>
        <v>2.3801086075454069E-3</v>
      </c>
      <c r="Y8">
        <f t="shared" si="25"/>
        <v>9.5114746210885632E-3</v>
      </c>
      <c r="Z8">
        <f t="shared" si="26"/>
        <v>0.93925587888022222</v>
      </c>
      <c r="AB8">
        <f t="shared" si="27"/>
        <v>8239.383021281632</v>
      </c>
      <c r="AC8">
        <f t="shared" si="2"/>
        <v>8108.2820075109848</v>
      </c>
      <c r="AE8">
        <f t="shared" si="3"/>
        <v>0</v>
      </c>
      <c r="AF8">
        <f t="shared" si="4"/>
        <v>0</v>
      </c>
      <c r="AG8">
        <f t="shared" si="5"/>
        <v>-23.481396972005555</v>
      </c>
      <c r="AH8">
        <f t="shared" si="6"/>
        <v>-4760.2172150908136</v>
      </c>
      <c r="AI8">
        <f t="shared" si="7"/>
        <v>-4783.6986120628189</v>
      </c>
      <c r="AJ8">
        <f t="shared" si="8"/>
        <v>131.10101377064711</v>
      </c>
      <c r="AK8">
        <f t="shared" ref="AK8:AK39" si="30">G8*SUM(AB8:AB8, AE8:AF8)</f>
        <v>175.49885835329874</v>
      </c>
      <c r="AL8">
        <f t="shared" si="9"/>
        <v>-4477.0987399388732</v>
      </c>
      <c r="AN8">
        <f t="shared" si="10"/>
        <v>0</v>
      </c>
      <c r="AO8">
        <f t="shared" si="11"/>
        <v>0</v>
      </c>
      <c r="AP8">
        <f t="shared" si="12"/>
        <v>-15.383703432204351</v>
      </c>
      <c r="AQ8">
        <f t="shared" si="13"/>
        <v>-3118.6291853561811</v>
      </c>
      <c r="AR8">
        <f t="shared" si="14"/>
        <v>-3134.0128887883852</v>
      </c>
      <c r="AS8">
        <f t="shared" si="15"/>
        <v>85.890082174983846</v>
      </c>
      <c r="AT8">
        <f t="shared" si="16"/>
        <v>114.9770770800522</v>
      </c>
      <c r="AU8">
        <f t="shared" si="17"/>
        <v>-2933.1457295333494</v>
      </c>
      <c r="AW8">
        <v>5</v>
      </c>
      <c r="AX8">
        <f>IF(Z8&gt;0, (R8*SUMPRODUCT(K8:$K$98, X8:$X$98)-K8*$AZ$3)/Z8, 0)</f>
        <v>8632.6656982734585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2.5285250000000002E-3</v>
      </c>
      <c r="Q9" s="5">
        <f t="shared" si="29"/>
        <v>25</v>
      </c>
      <c r="R9">
        <f t="shared" si="0"/>
        <v>2000000</v>
      </c>
      <c r="S9">
        <f t="shared" si="1"/>
        <v>7955.8821243605553</v>
      </c>
      <c r="U9">
        <f t="shared" si="21"/>
        <v>2.5285250000000002E-3</v>
      </c>
      <c r="V9">
        <f t="shared" si="22"/>
        <v>0.01</v>
      </c>
      <c r="W9">
        <f t="shared" si="23"/>
        <v>0.93925587888022222</v>
      </c>
      <c r="X9">
        <f t="shared" si="24"/>
        <v>2.3749319711456143E-3</v>
      </c>
      <c r="Y9">
        <f t="shared" si="25"/>
        <v>9.392558788802222E-3</v>
      </c>
      <c r="Z9">
        <f t="shared" si="26"/>
        <v>0.92748838812027445</v>
      </c>
      <c r="AB9">
        <f t="shared" si="27"/>
        <v>8108.2820075109848</v>
      </c>
      <c r="AC9">
        <f t="shared" si="2"/>
        <v>7378.9882875980766</v>
      </c>
      <c r="AE9">
        <f t="shared" si="3"/>
        <v>0</v>
      </c>
      <c r="AF9">
        <f t="shared" si="4"/>
        <v>0</v>
      </c>
      <c r="AG9">
        <f t="shared" si="5"/>
        <v>-23.187209703006861</v>
      </c>
      <c r="AH9">
        <f t="shared" si="6"/>
        <v>-4749.8639422912283</v>
      </c>
      <c r="AI9">
        <f t="shared" si="7"/>
        <v>-4773.0511519942356</v>
      </c>
      <c r="AJ9">
        <f t="shared" si="8"/>
        <v>729.29371991290827</v>
      </c>
      <c r="AK9">
        <f t="shared" si="30"/>
        <v>47.838863844314808</v>
      </c>
      <c r="AL9">
        <f t="shared" si="9"/>
        <v>-3995.9185682370126</v>
      </c>
      <c r="AN9">
        <f t="shared" si="10"/>
        <v>0</v>
      </c>
      <c r="AO9">
        <f t="shared" si="11"/>
        <v>0</v>
      </c>
      <c r="AP9">
        <f t="shared" si="12"/>
        <v>-14.386749047411111</v>
      </c>
      <c r="AQ9">
        <f t="shared" si="13"/>
        <v>-2947.1032272688326</v>
      </c>
      <c r="AR9">
        <f t="shared" si="14"/>
        <v>-2961.4899763162443</v>
      </c>
      <c r="AS9">
        <f t="shared" si="15"/>
        <v>452.49798766771579</v>
      </c>
      <c r="AT9">
        <f t="shared" si="16"/>
        <v>29.68212810669392</v>
      </c>
      <c r="AU9">
        <f t="shared" si="17"/>
        <v>-2479.3098605418345</v>
      </c>
      <c r="AW9">
        <v>6</v>
      </c>
      <c r="AX9">
        <f>IF(Z9&gt;0, (R9*SUMPRODUCT(K9:$K$98, X9:$X$98)-K9*$AZ$3)/Z9, 0)</f>
        <v>7955.8821243605553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2.5601090000000001E-3</v>
      </c>
      <c r="Q10" s="5">
        <f t="shared" si="29"/>
        <v>25</v>
      </c>
      <c r="R10">
        <f t="shared" si="0"/>
        <v>2000000</v>
      </c>
      <c r="S10">
        <f t="shared" si="1"/>
        <v>7234.4622736883039</v>
      </c>
      <c r="U10">
        <f t="shared" si="21"/>
        <v>2.5601090000000001E-3</v>
      </c>
      <c r="V10">
        <f t="shared" si="22"/>
        <v>0.01</v>
      </c>
      <c r="W10">
        <f t="shared" si="23"/>
        <v>0.92748838812027445</v>
      </c>
      <c r="X10">
        <f t="shared" si="24"/>
        <v>2.374471369822208E-3</v>
      </c>
      <c r="Y10">
        <f t="shared" si="25"/>
        <v>9.2748838812027456E-3</v>
      </c>
      <c r="Z10">
        <f t="shared" si="26"/>
        <v>0.9158390328692495</v>
      </c>
      <c r="AB10">
        <f t="shared" si="27"/>
        <v>7378.9882875980766</v>
      </c>
      <c r="AC10">
        <f t="shared" si="2"/>
        <v>6625.6029320637681</v>
      </c>
      <c r="AE10">
        <f t="shared" si="3"/>
        <v>0</v>
      </c>
      <c r="AF10">
        <f t="shared" si="4"/>
        <v>0</v>
      </c>
      <c r="AG10">
        <f t="shared" si="5"/>
        <v>-22.895975821731238</v>
      </c>
      <c r="AH10">
        <f t="shared" si="6"/>
        <v>-4748.9427396444162</v>
      </c>
      <c r="AI10">
        <f t="shared" si="7"/>
        <v>-4771.8387154661477</v>
      </c>
      <c r="AJ10">
        <f t="shared" si="8"/>
        <v>753.38535553430847</v>
      </c>
      <c r="AK10">
        <f t="shared" si="30"/>
        <v>30.253851979152117</v>
      </c>
      <c r="AL10">
        <f t="shared" si="9"/>
        <v>-3988.1995079526873</v>
      </c>
      <c r="AN10">
        <f t="shared" si="10"/>
        <v>0</v>
      </c>
      <c r="AO10">
        <f t="shared" si="11"/>
        <v>0</v>
      </c>
      <c r="AP10">
        <f t="shared" si="12"/>
        <v>-13.476947074490068</v>
      </c>
      <c r="AQ10">
        <f t="shared" si="13"/>
        <v>-2795.3056231491219</v>
      </c>
      <c r="AR10">
        <f t="shared" si="14"/>
        <v>-2808.7825702236123</v>
      </c>
      <c r="AS10">
        <f t="shared" si="15"/>
        <v>443.45498275705432</v>
      </c>
      <c r="AT10">
        <f t="shared" si="16"/>
        <v>17.807913717986271</v>
      </c>
      <c r="AU10">
        <f t="shared" si="17"/>
        <v>-2347.5196737485717</v>
      </c>
      <c r="AW10">
        <v>7</v>
      </c>
      <c r="AX10">
        <f>IF(Z10&gt;0, (R10*SUMPRODUCT(K10:$K$98, X10:$X$98)-K10*$AZ$3)/Z10, 0)</f>
        <v>7234.4622736883039</v>
      </c>
    </row>
    <row r="11" spans="1:52" x14ac:dyDescent="0.25">
      <c r="A11" t="s">
        <v>33</v>
      </c>
      <c r="C11" s="26">
        <f>AU91</f>
        <v>38535.760635611892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2.5907899999999999E-3</v>
      </c>
      <c r="Q11" s="5">
        <f t="shared" si="29"/>
        <v>25</v>
      </c>
      <c r="R11">
        <f t="shared" si="0"/>
        <v>2000000</v>
      </c>
      <c r="S11">
        <f t="shared" si="1"/>
        <v>6468.2464338885084</v>
      </c>
      <c r="U11">
        <f t="shared" si="21"/>
        <v>2.5907899999999999E-3</v>
      </c>
      <c r="V11">
        <f t="shared" si="22"/>
        <v>0.01</v>
      </c>
      <c r="W11">
        <f t="shared" si="23"/>
        <v>0.9158390328692495</v>
      </c>
      <c r="X11">
        <f t="shared" si="24"/>
        <v>2.372746607967323E-3</v>
      </c>
      <c r="Y11">
        <f t="shared" si="25"/>
        <v>9.1583903286924957E-3</v>
      </c>
      <c r="Z11">
        <f t="shared" si="26"/>
        <v>0.90430789593258976</v>
      </c>
      <c r="AB11">
        <f t="shared" si="27"/>
        <v>6625.6029320637681</v>
      </c>
      <c r="AC11">
        <f t="shared" si="2"/>
        <v>5849.2863230031944</v>
      </c>
      <c r="AE11">
        <f t="shared" si="3"/>
        <v>0</v>
      </c>
      <c r="AF11">
        <f t="shared" si="4"/>
        <v>0</v>
      </c>
      <c r="AG11">
        <f t="shared" si="5"/>
        <v>-22.607697398314745</v>
      </c>
      <c r="AH11">
        <f t="shared" si="6"/>
        <v>-4745.4932159346463</v>
      </c>
      <c r="AI11">
        <f t="shared" si="7"/>
        <v>-4768.1009133329608</v>
      </c>
      <c r="AJ11">
        <f t="shared" si="8"/>
        <v>776.31660906057368</v>
      </c>
      <c r="AK11">
        <f t="shared" si="30"/>
        <v>15.901447036953043</v>
      </c>
      <c r="AL11">
        <f t="shared" si="9"/>
        <v>-3975.8828572354341</v>
      </c>
      <c r="AN11">
        <f t="shared" si="10"/>
        <v>0</v>
      </c>
      <c r="AO11">
        <f t="shared" si="11"/>
        <v>0</v>
      </c>
      <c r="AP11">
        <f t="shared" si="12"/>
        <v>-12.644680410522664</v>
      </c>
      <c r="AQ11">
        <f t="shared" si="13"/>
        <v>-2654.1953410200022</v>
      </c>
      <c r="AR11">
        <f t="shared" si="14"/>
        <v>-2666.8400214305248</v>
      </c>
      <c r="AS11">
        <f t="shared" si="15"/>
        <v>434.20058425248368</v>
      </c>
      <c r="AT11">
        <f t="shared" si="16"/>
        <v>8.8938166636161782</v>
      </c>
      <c r="AU11">
        <f t="shared" si="17"/>
        <v>-2223.7456205144249</v>
      </c>
      <c r="AW11">
        <v>8</v>
      </c>
      <c r="AX11">
        <f>IF(Z11&gt;0, (R11*SUMPRODUCT(K11:$K$98, X11:$X$98)-K11*$AZ$3)/Z11, 0)</f>
        <v>6468.2464338885084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2.625984E-3</v>
      </c>
      <c r="Q12" s="5">
        <f t="shared" si="29"/>
        <v>25</v>
      </c>
      <c r="R12">
        <f t="shared" si="0"/>
        <v>2000000</v>
      </c>
      <c r="S12">
        <f t="shared" si="1"/>
        <v>5723.0708188712051</v>
      </c>
      <c r="U12">
        <f t="shared" si="21"/>
        <v>2.625984E-3</v>
      </c>
      <c r="V12">
        <f t="shared" si="22"/>
        <v>0.01</v>
      </c>
      <c r="W12">
        <f t="shared" si="23"/>
        <v>0.90430789593258976</v>
      </c>
      <c r="X12">
        <f t="shared" si="24"/>
        <v>2.3746980657926458E-3</v>
      </c>
      <c r="Y12">
        <f t="shared" si="25"/>
        <v>9.0430789593258978E-3</v>
      </c>
      <c r="Z12">
        <f t="shared" si="26"/>
        <v>0.89289011890747128</v>
      </c>
      <c r="AB12">
        <f t="shared" si="27"/>
        <v>5849.2863230031944</v>
      </c>
      <c r="AC12">
        <f t="shared" si="2"/>
        <v>5110.0733839777895</v>
      </c>
      <c r="AE12">
        <f t="shared" si="3"/>
        <v>0</v>
      </c>
      <c r="AF12">
        <f t="shared" si="4"/>
        <v>0</v>
      </c>
      <c r="AG12">
        <f t="shared" si="5"/>
        <v>-22.322252972686783</v>
      </c>
      <c r="AH12">
        <f t="shared" si="6"/>
        <v>-4749.3961315852912</v>
      </c>
      <c r="AI12">
        <f t="shared" si="7"/>
        <v>-4771.7183845579784</v>
      </c>
      <c r="AJ12">
        <f t="shared" si="8"/>
        <v>739.21293902540492</v>
      </c>
      <c r="AK12">
        <f t="shared" si="30"/>
        <v>13.453358542907347</v>
      </c>
      <c r="AL12">
        <f t="shared" si="9"/>
        <v>-4019.0520869896663</v>
      </c>
      <c r="AN12">
        <f t="shared" si="10"/>
        <v>0</v>
      </c>
      <c r="AO12">
        <f t="shared" si="11"/>
        <v>0</v>
      </c>
      <c r="AP12">
        <f t="shared" si="12"/>
        <v>-11.864514756223789</v>
      </c>
      <c r="AQ12">
        <f t="shared" si="13"/>
        <v>-2524.3545333570992</v>
      </c>
      <c r="AR12">
        <f t="shared" si="14"/>
        <v>-2536.2190481133234</v>
      </c>
      <c r="AS12">
        <f t="shared" si="15"/>
        <v>392.8995354451821</v>
      </c>
      <c r="AT12">
        <f t="shared" si="16"/>
        <v>7.1506030842137465</v>
      </c>
      <c r="AU12">
        <f t="shared" si="17"/>
        <v>-2136.1689095839274</v>
      </c>
      <c r="AW12">
        <v>9</v>
      </c>
      <c r="AX12">
        <f>IF(Z12&gt;0, (R12*SUMPRODUCT(K12:$K$98, X12:$X$98)-K12*$AZ$3)/Z12, 0)</f>
        <v>5723.0708188712051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2.663885E-3</v>
      </c>
      <c r="Q13" s="5">
        <f t="shared" si="29"/>
        <v>25</v>
      </c>
      <c r="R13">
        <f t="shared" si="0"/>
        <v>2000000</v>
      </c>
      <c r="S13">
        <f t="shared" si="1"/>
        <v>4986.0357787223156</v>
      </c>
      <c r="U13">
        <f t="shared" si="21"/>
        <v>2.663885E-3</v>
      </c>
      <c r="V13">
        <f t="shared" si="22"/>
        <v>0.01</v>
      </c>
      <c r="W13">
        <f t="shared" si="23"/>
        <v>0.89289011890747128</v>
      </c>
      <c r="X13">
        <f t="shared" si="24"/>
        <v>2.3785565944058292E-3</v>
      </c>
      <c r="Y13">
        <f t="shared" si="25"/>
        <v>8.9289011890747137E-3</v>
      </c>
      <c r="Z13">
        <f t="shared" si="26"/>
        <v>0.88158266112399075</v>
      </c>
      <c r="AB13">
        <f t="shared" si="27"/>
        <v>5110.0733839777895</v>
      </c>
      <c r="AC13">
        <f t="shared" si="2"/>
        <v>4395.6026902654485</v>
      </c>
      <c r="AE13">
        <f t="shared" si="3"/>
        <v>0</v>
      </c>
      <c r="AF13">
        <f t="shared" si="4"/>
        <v>0</v>
      </c>
      <c r="AG13">
        <f t="shared" si="5"/>
        <v>-22.039566528099769</v>
      </c>
      <c r="AH13">
        <f t="shared" si="6"/>
        <v>-4757.1131888116588</v>
      </c>
      <c r="AI13">
        <f t="shared" si="7"/>
        <v>-4779.1527553397582</v>
      </c>
      <c r="AJ13">
        <f t="shared" si="8"/>
        <v>714.47069371234102</v>
      </c>
      <c r="AK13">
        <f t="shared" si="30"/>
        <v>10.22014676795558</v>
      </c>
      <c r="AL13">
        <f t="shared" si="9"/>
        <v>-4054.4619148594616</v>
      </c>
      <c r="AN13">
        <f t="shared" si="10"/>
        <v>0</v>
      </c>
      <c r="AO13">
        <f t="shared" si="11"/>
        <v>0</v>
      </c>
      <c r="AP13">
        <f t="shared" si="12"/>
        <v>-11.135231849591412</v>
      </c>
      <c r="AQ13">
        <f t="shared" si="13"/>
        <v>-2403.4755050481526</v>
      </c>
      <c r="AR13">
        <f t="shared" si="14"/>
        <v>-2414.6107368977437</v>
      </c>
      <c r="AS13">
        <f t="shared" si="15"/>
        <v>360.97791733253621</v>
      </c>
      <c r="AT13">
        <f t="shared" si="16"/>
        <v>5.1636089871795567</v>
      </c>
      <c r="AU13">
        <f t="shared" si="17"/>
        <v>-2048.4692105780277</v>
      </c>
      <c r="AW13">
        <v>10</v>
      </c>
      <c r="AX13">
        <f>IF(Z13&gt;0, (R13*SUMPRODUCT(K13:$K$98, X13:$X$98)-K13*$AZ$3)/Z13, 0)</f>
        <v>4986.0357787223156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2.7053950000000002E-3</v>
      </c>
      <c r="Q14" s="5">
        <f t="shared" si="29"/>
        <v>25</v>
      </c>
      <c r="R14">
        <f t="shared" si="0"/>
        <v>2000000</v>
      </c>
      <c r="S14">
        <f t="shared" si="1"/>
        <v>4258.1978816513247</v>
      </c>
      <c r="U14">
        <f t="shared" si="21"/>
        <v>2.7053950000000002E-3</v>
      </c>
      <c r="V14">
        <f t="shared" si="22"/>
        <v>0.01</v>
      </c>
      <c r="W14">
        <f t="shared" si="23"/>
        <v>0.88158266112399075</v>
      </c>
      <c r="X14">
        <f t="shared" si="24"/>
        <v>2.385029323491539E-3</v>
      </c>
      <c r="Y14">
        <f t="shared" si="25"/>
        <v>8.8158266112399082E-3</v>
      </c>
      <c r="Z14">
        <f t="shared" si="26"/>
        <v>0.87038180518925934</v>
      </c>
      <c r="AB14">
        <f t="shared" si="27"/>
        <v>4395.6026902654485</v>
      </c>
      <c r="AC14">
        <f t="shared" si="2"/>
        <v>3706.2579590847599</v>
      </c>
      <c r="AE14">
        <f t="shared" si="3"/>
        <v>0</v>
      </c>
      <c r="AF14">
        <f t="shared" si="4"/>
        <v>0</v>
      </c>
      <c r="AG14">
        <f t="shared" si="5"/>
        <v>-21.759545129731485</v>
      </c>
      <c r="AH14">
        <f t="shared" si="6"/>
        <v>-4770.0586469830778</v>
      </c>
      <c r="AI14">
        <f t="shared" si="7"/>
        <v>-4791.8181921128089</v>
      </c>
      <c r="AJ14">
        <f t="shared" si="8"/>
        <v>689.34473118068854</v>
      </c>
      <c r="AK14">
        <f t="shared" si="30"/>
        <v>7.9120848424778067</v>
      </c>
      <c r="AL14">
        <f t="shared" si="9"/>
        <v>-4094.5613760896426</v>
      </c>
      <c r="AN14">
        <f t="shared" si="10"/>
        <v>0</v>
      </c>
      <c r="AO14">
        <f t="shared" si="11"/>
        <v>0</v>
      </c>
      <c r="AP14">
        <f t="shared" si="12"/>
        <v>-10.452323949919922</v>
      </c>
      <c r="AQ14">
        <f t="shared" si="13"/>
        <v>-2291.3253903575096</v>
      </c>
      <c r="AR14">
        <f t="shared" si="14"/>
        <v>-2301.7777143074291</v>
      </c>
      <c r="AS14">
        <f t="shared" si="15"/>
        <v>331.13074747256604</v>
      </c>
      <c r="AT14">
        <f t="shared" si="16"/>
        <v>3.8006159319861523</v>
      </c>
      <c r="AU14">
        <f t="shared" si="17"/>
        <v>-1966.846350902877</v>
      </c>
      <c r="AW14">
        <v>11</v>
      </c>
      <c r="AX14">
        <f>IF(Z14&gt;0, (R14*SUMPRODUCT(K14:$K$98, X14:$X$98)-K14*$AZ$3)/Z14, 0)</f>
        <v>4258.1978816513247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2.7496130000000001E-3</v>
      </c>
      <c r="Q15" s="5">
        <f t="shared" si="29"/>
        <v>25</v>
      </c>
      <c r="R15">
        <f t="shared" si="0"/>
        <v>2000000</v>
      </c>
      <c r="S15">
        <f t="shared" si="1"/>
        <v>3623.1203408221586</v>
      </c>
      <c r="U15">
        <f t="shared" si="21"/>
        <v>2.7496130000000001E-3</v>
      </c>
      <c r="V15">
        <f t="shared" si="22"/>
        <v>0.01</v>
      </c>
      <c r="W15">
        <f t="shared" si="23"/>
        <v>0.87038180518925934</v>
      </c>
      <c r="X15">
        <f t="shared" si="24"/>
        <v>2.3932131265118552E-3</v>
      </c>
      <c r="Y15">
        <f t="shared" si="25"/>
        <v>8.703818051892593E-3</v>
      </c>
      <c r="Z15">
        <f t="shared" si="26"/>
        <v>0.8592847740108549</v>
      </c>
      <c r="AB15">
        <f t="shared" si="27"/>
        <v>3706.2579590847599</v>
      </c>
      <c r="AC15">
        <f t="shared" si="2"/>
        <v>3113.2921432775001</v>
      </c>
      <c r="AE15">
        <f t="shared" si="3"/>
        <v>0</v>
      </c>
      <c r="AF15">
        <f t="shared" si="4"/>
        <v>0</v>
      </c>
      <c r="AG15">
        <f t="shared" si="5"/>
        <v>-21.482119350271372</v>
      </c>
      <c r="AH15">
        <f t="shared" si="6"/>
        <v>-4786.4262530237102</v>
      </c>
      <c r="AI15">
        <f t="shared" si="7"/>
        <v>-4807.9083723739814</v>
      </c>
      <c r="AJ15">
        <f t="shared" si="8"/>
        <v>592.96581580725979</v>
      </c>
      <c r="AK15">
        <f t="shared" si="30"/>
        <v>15.195657632247517</v>
      </c>
      <c r="AL15">
        <f t="shared" si="9"/>
        <v>-4199.7468989344743</v>
      </c>
      <c r="AN15">
        <f t="shared" si="10"/>
        <v>0</v>
      </c>
      <c r="AO15">
        <f t="shared" si="11"/>
        <v>0</v>
      </c>
      <c r="AP15">
        <f t="shared" si="12"/>
        <v>-9.7894515364840249</v>
      </c>
      <c r="AQ15">
        <f t="shared" si="13"/>
        <v>-2181.1855279697306</v>
      </c>
      <c r="AR15">
        <f t="shared" si="14"/>
        <v>-2190.9749795062148</v>
      </c>
      <c r="AS15">
        <f t="shared" si="15"/>
        <v>270.21589546115024</v>
      </c>
      <c r="AT15">
        <f t="shared" si="16"/>
        <v>6.9246963733125098</v>
      </c>
      <c r="AU15">
        <f t="shared" si="17"/>
        <v>-1913.834387671752</v>
      </c>
      <c r="AW15">
        <v>12</v>
      </c>
      <c r="AX15">
        <f>IF(Z15&gt;0, (R15*SUMPRODUCT(K15:$K$98, X15:$X$98)-K15*$AZ$3)/Z15, 0)</f>
        <v>3623.1203408221586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2.8010499999999998E-3</v>
      </c>
      <c r="Q16" s="5">
        <f t="shared" si="29"/>
        <v>25</v>
      </c>
      <c r="R16">
        <f t="shared" si="0"/>
        <v>2000000</v>
      </c>
      <c r="S16">
        <f t="shared" si="1"/>
        <v>3097.8029611599327</v>
      </c>
      <c r="U16">
        <f t="shared" si="21"/>
        <v>2.8010499999999998E-3</v>
      </c>
      <c r="V16">
        <f t="shared" si="22"/>
        <v>0.01</v>
      </c>
      <c r="W16">
        <f t="shared" si="23"/>
        <v>0.8592847740108549</v>
      </c>
      <c r="X16">
        <f t="shared" si="24"/>
        <v>2.4068996162431048E-3</v>
      </c>
      <c r="Y16">
        <f t="shared" si="25"/>
        <v>8.5928477401085498E-3</v>
      </c>
      <c r="Z16">
        <f t="shared" si="26"/>
        <v>0.84828502665450323</v>
      </c>
      <c r="AB16">
        <f t="shared" si="27"/>
        <v>3113.2921432775001</v>
      </c>
      <c r="AC16">
        <f t="shared" si="2"/>
        <v>2627.8198674779524</v>
      </c>
      <c r="AE16">
        <f t="shared" si="3"/>
        <v>0</v>
      </c>
      <c r="AF16">
        <f t="shared" si="4"/>
        <v>0</v>
      </c>
      <c r="AG16">
        <f t="shared" si="5"/>
        <v>-21.207125666362579</v>
      </c>
      <c r="AH16">
        <f t="shared" si="6"/>
        <v>-4813.7992324862098</v>
      </c>
      <c r="AI16">
        <f t="shared" si="7"/>
        <v>-4835.0063581525728</v>
      </c>
      <c r="AJ16">
        <f t="shared" si="8"/>
        <v>485.47227579954779</v>
      </c>
      <c r="AK16">
        <f t="shared" si="30"/>
        <v>22.104374217270252</v>
      </c>
      <c r="AL16">
        <f t="shared" si="9"/>
        <v>-4327.4297081357545</v>
      </c>
      <c r="AN16">
        <f t="shared" si="10"/>
        <v>0</v>
      </c>
      <c r="AO16">
        <f t="shared" si="11"/>
        <v>0</v>
      </c>
      <c r="AP16">
        <f t="shared" si="12"/>
        <v>-9.1421211596754475</v>
      </c>
      <c r="AQ16">
        <f t="shared" si="13"/>
        <v>-2075.1673995851729</v>
      </c>
      <c r="AR16">
        <f t="shared" si="14"/>
        <v>-2084.3095207448482</v>
      </c>
      <c r="AS16">
        <f t="shared" si="15"/>
        <v>209.28090090315777</v>
      </c>
      <c r="AT16">
        <f t="shared" si="16"/>
        <v>9.5289135563344569</v>
      </c>
      <c r="AU16">
        <f t="shared" si="17"/>
        <v>-1865.4997062853561</v>
      </c>
      <c r="AW16">
        <v>13</v>
      </c>
      <c r="AX16">
        <f>IF(Z16&gt;0, (R16*SUMPRODUCT(K16:$K$98, X16:$X$98)-K16*$AZ$3)/Z16, 0)</f>
        <v>3097.8029611599327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2.8606080000000002E-3</v>
      </c>
      <c r="Q17" s="5">
        <f t="shared" si="29"/>
        <v>25</v>
      </c>
      <c r="R17">
        <f t="shared" si="0"/>
        <v>2000000</v>
      </c>
      <c r="S17">
        <f t="shared" si="1"/>
        <v>2786.9288307205311</v>
      </c>
      <c r="U17">
        <f t="shared" si="21"/>
        <v>2.8606080000000002E-3</v>
      </c>
      <c r="V17">
        <f t="shared" si="22"/>
        <v>0.01</v>
      </c>
      <c r="W17">
        <f t="shared" si="23"/>
        <v>0.84828502665450323</v>
      </c>
      <c r="X17">
        <f t="shared" si="24"/>
        <v>2.4266109335280852E-3</v>
      </c>
      <c r="Y17">
        <f t="shared" si="25"/>
        <v>8.4828502665450327E-3</v>
      </c>
      <c r="Z17">
        <f t="shared" si="26"/>
        <v>0.83737556545443004</v>
      </c>
      <c r="AB17">
        <f t="shared" si="27"/>
        <v>2627.8198674779524</v>
      </c>
      <c r="AC17">
        <f t="shared" si="2"/>
        <v>2333.7061055058584</v>
      </c>
      <c r="AE17">
        <f t="shared" si="3"/>
        <v>0</v>
      </c>
      <c r="AF17">
        <f t="shared" si="4"/>
        <v>0</v>
      </c>
      <c r="AG17">
        <f t="shared" si="5"/>
        <v>-20.93438913636075</v>
      </c>
      <c r="AH17">
        <f t="shared" si="6"/>
        <v>-4853.2218670561706</v>
      </c>
      <c r="AI17">
        <f t="shared" si="7"/>
        <v>-4874.1562561925311</v>
      </c>
      <c r="AJ17">
        <f t="shared" si="8"/>
        <v>294.11376197209393</v>
      </c>
      <c r="AK17">
        <f t="shared" si="30"/>
        <v>36.263914171195744</v>
      </c>
      <c r="AL17">
        <f t="shared" si="9"/>
        <v>-4543.7785800492411</v>
      </c>
      <c r="AN17">
        <f t="shared" si="10"/>
        <v>0</v>
      </c>
      <c r="AO17">
        <f t="shared" si="11"/>
        <v>0</v>
      </c>
      <c r="AP17">
        <f t="shared" si="12"/>
        <v>-8.4833125805154683</v>
      </c>
      <c r="AQ17">
        <f t="shared" si="13"/>
        <v>-1966.6873417060999</v>
      </c>
      <c r="AR17">
        <f t="shared" si="14"/>
        <v>-1975.1706542866152</v>
      </c>
      <c r="AS17">
        <f t="shared" si="15"/>
        <v>119.18470421030585</v>
      </c>
      <c r="AT17">
        <f t="shared" si="16"/>
        <v>14.695347320782536</v>
      </c>
      <c r="AU17">
        <f t="shared" si="17"/>
        <v>-1841.2906027555266</v>
      </c>
      <c r="AW17">
        <v>14</v>
      </c>
      <c r="AX17">
        <f>IF(Z17&gt;0, (R17*SUMPRODUCT(K17:$K$98, X17:$X$98)-K17*$AZ$3)/Z17, 0)</f>
        <v>2786.9288307205311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2.9228739999999998E-3</v>
      </c>
      <c r="Q18" s="5">
        <f t="shared" si="29"/>
        <v>25</v>
      </c>
      <c r="R18">
        <f t="shared" si="0"/>
        <v>2000000</v>
      </c>
      <c r="S18">
        <f t="shared" si="1"/>
        <v>2700.6901878869767</v>
      </c>
      <c r="U18">
        <f t="shared" si="21"/>
        <v>2.9228739999999998E-3</v>
      </c>
      <c r="V18">
        <f t="shared" si="22"/>
        <v>0.01</v>
      </c>
      <c r="W18">
        <f t="shared" si="23"/>
        <v>0.83737556545443004</v>
      </c>
      <c r="X18">
        <f t="shared" si="24"/>
        <v>2.4475432685020517E-3</v>
      </c>
      <c r="Y18">
        <f t="shared" si="25"/>
        <v>8.3737556545443008E-3</v>
      </c>
      <c r="Z18">
        <f t="shared" si="26"/>
        <v>0.82655426653138364</v>
      </c>
      <c r="AB18">
        <f t="shared" si="27"/>
        <v>2333.7061055058584</v>
      </c>
      <c r="AC18">
        <f t="shared" si="2"/>
        <v>2232.2669973774246</v>
      </c>
      <c r="AE18">
        <f t="shared" si="3"/>
        <v>0</v>
      </c>
      <c r="AF18">
        <f t="shared" si="4"/>
        <v>0</v>
      </c>
      <c r="AG18">
        <f t="shared" si="5"/>
        <v>-20.663856663284591</v>
      </c>
      <c r="AH18">
        <f t="shared" si="6"/>
        <v>-4895.0865370041038</v>
      </c>
      <c r="AI18">
        <f t="shared" si="7"/>
        <v>-4915.7503936673884</v>
      </c>
      <c r="AJ18">
        <f t="shared" si="8"/>
        <v>101.43910812843387</v>
      </c>
      <c r="AK18">
        <f t="shared" si="30"/>
        <v>50.408051878926543</v>
      </c>
      <c r="AL18">
        <f t="shared" si="9"/>
        <v>-4763.9032336600276</v>
      </c>
      <c r="AN18">
        <f t="shared" si="10"/>
        <v>0</v>
      </c>
      <c r="AO18">
        <f t="shared" si="11"/>
        <v>0</v>
      </c>
      <c r="AP18">
        <f t="shared" si="12"/>
        <v>-7.8141879441347992</v>
      </c>
      <c r="AQ18">
        <f t="shared" si="13"/>
        <v>-1851.1126372125098</v>
      </c>
      <c r="AR18">
        <f t="shared" si="14"/>
        <v>-1858.9268251566446</v>
      </c>
      <c r="AS18">
        <f t="shared" si="15"/>
        <v>38.359937775284472</v>
      </c>
      <c r="AT18">
        <f t="shared" si="16"/>
        <v>19.062172066819684</v>
      </c>
      <c r="AU18">
        <f t="shared" si="17"/>
        <v>-1801.5047153145404</v>
      </c>
      <c r="AW18">
        <v>15</v>
      </c>
      <c r="AX18">
        <f>IF(Z18&gt;0, (R18*SUMPRODUCT(K18:$K$98, X18:$X$98)-K18*$AZ$3)/Z18, 0)</f>
        <v>2700.6901878869767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2.991456E-3</v>
      </c>
      <c r="Q19" s="5">
        <f t="shared" si="29"/>
        <v>25</v>
      </c>
      <c r="R19">
        <f t="shared" si="0"/>
        <v>2000000</v>
      </c>
      <c r="S19">
        <f t="shared" si="1"/>
        <v>2620.2522788960287</v>
      </c>
      <c r="U19">
        <f t="shared" si="21"/>
        <v>2.991456E-3</v>
      </c>
      <c r="V19">
        <f t="shared" si="22"/>
        <v>0.01</v>
      </c>
      <c r="W19">
        <f t="shared" si="23"/>
        <v>0.82655426653138364</v>
      </c>
      <c r="X19">
        <f t="shared" si="24"/>
        <v>2.4726007199409069E-3</v>
      </c>
      <c r="Y19">
        <f t="shared" si="25"/>
        <v>8.265542665313836E-3</v>
      </c>
      <c r="Z19">
        <f t="shared" si="26"/>
        <v>0.81581612314612884</v>
      </c>
      <c r="AB19">
        <f t="shared" si="27"/>
        <v>2232.2669973774246</v>
      </c>
      <c r="AC19">
        <f t="shared" si="2"/>
        <v>2137.6440558337672</v>
      </c>
      <c r="AE19">
        <f t="shared" si="3"/>
        <v>0</v>
      </c>
      <c r="AF19">
        <f t="shared" si="4"/>
        <v>0</v>
      </c>
      <c r="AG19">
        <f t="shared" si="5"/>
        <v>-20.395403078653221</v>
      </c>
      <c r="AH19">
        <f t="shared" si="6"/>
        <v>-4945.2014398818137</v>
      </c>
      <c r="AI19">
        <f t="shared" si="7"/>
        <v>-4965.5968429604673</v>
      </c>
      <c r="AJ19">
        <f t="shared" si="8"/>
        <v>94.622941543657362</v>
      </c>
      <c r="AK19">
        <f t="shared" si="30"/>
        <v>49.779554041516569</v>
      </c>
      <c r="AL19">
        <f t="shared" si="9"/>
        <v>-4821.1943473752935</v>
      </c>
      <c r="AN19">
        <f t="shared" si="10"/>
        <v>0</v>
      </c>
      <c r="AO19">
        <f t="shared" si="11"/>
        <v>0</v>
      </c>
      <c r="AP19">
        <f t="shared" si="12"/>
        <v>-7.1926422319153609</v>
      </c>
      <c r="AQ19">
        <f t="shared" si="13"/>
        <v>-1743.9745899923314</v>
      </c>
      <c r="AR19">
        <f t="shared" si="14"/>
        <v>-1751.1672322242468</v>
      </c>
      <c r="AS19">
        <f t="shared" si="15"/>
        <v>33.36972369853796</v>
      </c>
      <c r="AT19">
        <f t="shared" si="16"/>
        <v>17.555256020395753</v>
      </c>
      <c r="AU19">
        <f t="shared" si="17"/>
        <v>-1700.2422525053132</v>
      </c>
      <c r="AW19">
        <v>16</v>
      </c>
      <c r="AX19">
        <f>IF(Z19&gt;0, (R19*SUMPRODUCT(K19:$K$98, X19:$X$98)-K19*$AZ$3)/Z19, 0)</f>
        <v>2620.2522788960287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3.0654530000000001E-3</v>
      </c>
      <c r="Q20" s="5">
        <f t="shared" si="29"/>
        <v>25</v>
      </c>
      <c r="R20">
        <f t="shared" si="0"/>
        <v>2000000</v>
      </c>
      <c r="S20">
        <f t="shared" si="1"/>
        <v>2042.9753348813063</v>
      </c>
      <c r="U20">
        <f t="shared" si="21"/>
        <v>3.0654530000000001E-3</v>
      </c>
      <c r="V20">
        <f t="shared" si="22"/>
        <v>0.01</v>
      </c>
      <c r="W20">
        <f t="shared" si="23"/>
        <v>0.81581612314612884</v>
      </c>
      <c r="X20">
        <f t="shared" si="24"/>
        <v>2.5008459821466702E-3</v>
      </c>
      <c r="Y20">
        <f t="shared" si="25"/>
        <v>8.1581612314612882E-3</v>
      </c>
      <c r="Z20">
        <f t="shared" si="26"/>
        <v>0.80515711593252093</v>
      </c>
      <c r="AB20">
        <f t="shared" si="27"/>
        <v>2137.6440558337672</v>
      </c>
      <c r="AC20">
        <f t="shared" si="2"/>
        <v>1644.9161285543087</v>
      </c>
      <c r="AE20">
        <f t="shared" si="3"/>
        <v>0</v>
      </c>
      <c r="AF20">
        <f t="shared" si="4"/>
        <v>0</v>
      </c>
      <c r="AG20">
        <f t="shared" si="5"/>
        <v>-20.128927898313023</v>
      </c>
      <c r="AH20">
        <f t="shared" si="6"/>
        <v>-5001.6919642933408</v>
      </c>
      <c r="AI20">
        <f t="shared" si="7"/>
        <v>-5021.8208921916539</v>
      </c>
      <c r="AJ20">
        <f t="shared" si="8"/>
        <v>492.72792727945853</v>
      </c>
      <c r="AK20">
        <f t="shared" si="30"/>
        <v>9.191869440085199</v>
      </c>
      <c r="AL20">
        <f t="shared" si="9"/>
        <v>-4519.9010954721098</v>
      </c>
      <c r="AN20">
        <f t="shared" si="10"/>
        <v>0</v>
      </c>
      <c r="AO20">
        <f t="shared" si="11"/>
        <v>0</v>
      </c>
      <c r="AP20">
        <f t="shared" si="12"/>
        <v>-6.7330618447201518</v>
      </c>
      <c r="AQ20">
        <f t="shared" si="13"/>
        <v>-1673.0499256569585</v>
      </c>
      <c r="AR20">
        <f t="shared" si="14"/>
        <v>-1679.7829875016787</v>
      </c>
      <c r="AS20">
        <f t="shared" si="15"/>
        <v>164.81591189322151</v>
      </c>
      <c r="AT20">
        <f t="shared" si="16"/>
        <v>3.0746508567837685</v>
      </c>
      <c r="AU20">
        <f t="shared" si="17"/>
        <v>-1511.8924247516732</v>
      </c>
      <c r="AW20">
        <v>17</v>
      </c>
      <c r="AX20">
        <f>IF(Z20&gt;0, (R20*SUMPRODUCT(K20:$K$98, X20:$X$98)-K20*$AZ$3)/Z20, 0)</f>
        <v>2042.9753348813063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3.1502779999999998E-3</v>
      </c>
      <c r="Q21" s="5">
        <f t="shared" si="29"/>
        <v>25</v>
      </c>
      <c r="R21">
        <f t="shared" si="0"/>
        <v>2000000</v>
      </c>
      <c r="S21">
        <f t="shared" si="1"/>
        <v>1387.6109553243934</v>
      </c>
      <c r="U21">
        <f t="shared" si="21"/>
        <v>3.1502779999999998E-3</v>
      </c>
      <c r="V21">
        <f t="shared" si="22"/>
        <v>0.01</v>
      </c>
      <c r="W21">
        <f t="shared" si="23"/>
        <v>0.80515711593252093</v>
      </c>
      <c r="X21">
        <f t="shared" si="24"/>
        <v>2.5364687488656701E-3</v>
      </c>
      <c r="Y21">
        <f t="shared" si="25"/>
        <v>8.0515711593252097E-3</v>
      </c>
      <c r="Z21">
        <f t="shared" si="26"/>
        <v>0.79456907602433002</v>
      </c>
      <c r="AB21">
        <f t="shared" si="27"/>
        <v>1644.9161285543087</v>
      </c>
      <c r="AC21">
        <f t="shared" si="2"/>
        <v>1102.5527546533413</v>
      </c>
      <c r="AE21">
        <f t="shared" si="3"/>
        <v>0</v>
      </c>
      <c r="AF21">
        <f t="shared" si="4"/>
        <v>0</v>
      </c>
      <c r="AG21">
        <f t="shared" si="5"/>
        <v>-19.864226900608251</v>
      </c>
      <c r="AH21">
        <f t="shared" si="6"/>
        <v>-5072.93749773134</v>
      </c>
      <c r="AI21">
        <f t="shared" si="7"/>
        <v>-5092.8017246319487</v>
      </c>
      <c r="AJ21">
        <f t="shared" si="8"/>
        <v>542.36337390096742</v>
      </c>
      <c r="AK21">
        <f t="shared" si="30"/>
        <v>2.631865805686894</v>
      </c>
      <c r="AL21">
        <f t="shared" si="9"/>
        <v>-4547.8064849252942</v>
      </c>
      <c r="AN21">
        <f t="shared" si="10"/>
        <v>0</v>
      </c>
      <c r="AO21">
        <f t="shared" si="11"/>
        <v>0</v>
      </c>
      <c r="AP21">
        <f t="shared" si="12"/>
        <v>-6.3184863157768065</v>
      </c>
      <c r="AQ21">
        <f t="shared" si="13"/>
        <v>-1613.6186079924923</v>
      </c>
      <c r="AR21">
        <f t="shared" si="14"/>
        <v>-1619.9370943082693</v>
      </c>
      <c r="AS21">
        <f t="shared" si="15"/>
        <v>172.51693576188805</v>
      </c>
      <c r="AT21">
        <f t="shared" si="16"/>
        <v>0.83715355052072726</v>
      </c>
      <c r="AU21">
        <f t="shared" si="17"/>
        <v>-1446.5830049958604</v>
      </c>
      <c r="AW21">
        <v>18</v>
      </c>
      <c r="AX21">
        <f>IF(Z21&gt;0, (R21*SUMPRODUCT(K21:$K$98, X21:$X$98)-K21*$AZ$3)/Z21, 0)</f>
        <v>1387.6109553243934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3.247738E-3</v>
      </c>
      <c r="Q22" s="5">
        <f t="shared" si="29"/>
        <v>25</v>
      </c>
      <c r="R22">
        <f t="shared" si="0"/>
        <v>2000000</v>
      </c>
      <c r="S22">
        <f t="shared" si="1"/>
        <v>1200.9363438357902</v>
      </c>
      <c r="U22">
        <f t="shared" si="21"/>
        <v>3.247738E-3</v>
      </c>
      <c r="V22">
        <f t="shared" si="22"/>
        <v>0.01</v>
      </c>
      <c r="W22">
        <f t="shared" si="23"/>
        <v>0.79456907602433002</v>
      </c>
      <c r="X22">
        <f t="shared" si="24"/>
        <v>2.5805521818291054E-3</v>
      </c>
      <c r="Y22">
        <f t="shared" si="25"/>
        <v>7.9456907602433006E-3</v>
      </c>
      <c r="Z22">
        <f t="shared" si="26"/>
        <v>0.78404283308225764</v>
      </c>
      <c r="AB22">
        <f t="shared" si="27"/>
        <v>1102.5527546533413</v>
      </c>
      <c r="AC22">
        <f t="shared" si="2"/>
        <v>941.58553337246121</v>
      </c>
      <c r="AE22">
        <f t="shared" si="3"/>
        <v>0</v>
      </c>
      <c r="AF22">
        <f t="shared" si="4"/>
        <v>0</v>
      </c>
      <c r="AG22">
        <f t="shared" si="5"/>
        <v>-19.601070827056439</v>
      </c>
      <c r="AH22">
        <f t="shared" si="6"/>
        <v>-5161.1043636582108</v>
      </c>
      <c r="AI22">
        <f t="shared" si="7"/>
        <v>-5180.7054344852668</v>
      </c>
      <c r="AJ22">
        <f t="shared" si="8"/>
        <v>160.96722128088004</v>
      </c>
      <c r="AK22">
        <f t="shared" si="30"/>
        <v>23.153607847720167</v>
      </c>
      <c r="AL22">
        <f t="shared" si="9"/>
        <v>-4996.5846053566665</v>
      </c>
      <c r="AN22">
        <f t="shared" si="10"/>
        <v>0</v>
      </c>
      <c r="AO22">
        <f t="shared" si="11"/>
        <v>0</v>
      </c>
      <c r="AP22">
        <f t="shared" si="12"/>
        <v>-5.8214572030894578</v>
      </c>
      <c r="AQ22">
        <f t="shared" si="13"/>
        <v>-1532.8319783550573</v>
      </c>
      <c r="AR22">
        <f t="shared" si="14"/>
        <v>-1538.6534355581466</v>
      </c>
      <c r="AS22">
        <f t="shared" si="15"/>
        <v>47.806765153534002</v>
      </c>
      <c r="AT22">
        <f t="shared" si="16"/>
        <v>6.8765496728150284</v>
      </c>
      <c r="AU22">
        <f t="shared" si="17"/>
        <v>-1483.9701207317976</v>
      </c>
      <c r="AW22">
        <v>19</v>
      </c>
      <c r="AX22">
        <f>IF(Z22&gt;0, (R22*SUMPRODUCT(K22:$K$98, X22:$X$98)-K22*$AZ$3)/Z22, 0)</f>
        <v>1200.9363438357902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3.3542210000000001E-3</v>
      </c>
      <c r="Q23" s="5">
        <f t="shared" si="29"/>
        <v>25</v>
      </c>
      <c r="R23">
        <f t="shared" si="0"/>
        <v>2000000</v>
      </c>
      <c r="S23">
        <f t="shared" si="1"/>
        <v>2069.4677060120257</v>
      </c>
      <c r="U23">
        <f t="shared" si="21"/>
        <v>3.3542210000000001E-3</v>
      </c>
      <c r="V23">
        <f t="shared" si="22"/>
        <v>0.01</v>
      </c>
      <c r="W23">
        <f t="shared" si="23"/>
        <v>0.78404283308225764</v>
      </c>
      <c r="X23">
        <f t="shared" si="24"/>
        <v>2.6298529356240034E-3</v>
      </c>
      <c r="Y23">
        <f t="shared" si="25"/>
        <v>7.8404283308225759E-3</v>
      </c>
      <c r="Z23">
        <f t="shared" si="26"/>
        <v>0.77357255181581108</v>
      </c>
      <c r="AB23">
        <f t="shared" si="27"/>
        <v>941.58553337246121</v>
      </c>
      <c r="AC23">
        <f t="shared" si="2"/>
        <v>1600.8834142401354</v>
      </c>
      <c r="AE23">
        <f t="shared" si="3"/>
        <v>0</v>
      </c>
      <c r="AF23">
        <f t="shared" si="4"/>
        <v>0</v>
      </c>
      <c r="AG23">
        <f t="shared" si="5"/>
        <v>-19.339313795395277</v>
      </c>
      <c r="AH23">
        <f t="shared" si="6"/>
        <v>-5259.7058712480066</v>
      </c>
      <c r="AI23">
        <f t="shared" si="7"/>
        <v>-5279.0451850434019</v>
      </c>
      <c r="AJ23">
        <f t="shared" si="8"/>
        <v>-659.29788086767417</v>
      </c>
      <c r="AK23">
        <f t="shared" si="30"/>
        <v>65.910987336072296</v>
      </c>
      <c r="AL23">
        <f t="shared" si="9"/>
        <v>-5872.4320785750042</v>
      </c>
      <c r="AN23">
        <f t="shared" si="10"/>
        <v>0</v>
      </c>
      <c r="AO23">
        <f t="shared" si="11"/>
        <v>0</v>
      </c>
      <c r="AP23">
        <f t="shared" si="12"/>
        <v>-5.1283180152297856</v>
      </c>
      <c r="AQ23">
        <f t="shared" si="13"/>
        <v>-1394.746714371709</v>
      </c>
      <c r="AR23">
        <f t="shared" si="14"/>
        <v>-1399.8750323869388</v>
      </c>
      <c r="AS23">
        <f t="shared" si="15"/>
        <v>-174.82984327300989</v>
      </c>
      <c r="AT23">
        <f t="shared" si="16"/>
        <v>17.477998823186951</v>
      </c>
      <c r="AU23">
        <f t="shared" si="17"/>
        <v>-1557.2268768367617</v>
      </c>
      <c r="AW23">
        <v>20</v>
      </c>
      <c r="AX23">
        <f>IF(Z23&gt;0, (R23*SUMPRODUCT(K23:$K$98, X23:$X$98)-K23*$AZ$3)/Z23, 0)</f>
        <v>2069.4677060120257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3.4760450000000001E-3</v>
      </c>
      <c r="Q24" s="5">
        <f t="shared" si="29"/>
        <v>25</v>
      </c>
      <c r="R24">
        <f t="shared" si="0"/>
        <v>2000000</v>
      </c>
      <c r="S24">
        <f t="shared" si="1"/>
        <v>2834.8314070465708</v>
      </c>
      <c r="U24">
        <f t="shared" si="21"/>
        <v>3.4760450000000001E-3</v>
      </c>
      <c r="V24">
        <f t="shared" si="22"/>
        <v>0.01</v>
      </c>
      <c r="W24">
        <f t="shared" si="23"/>
        <v>0.77357255181581108</v>
      </c>
      <c r="X24">
        <f t="shared" si="24"/>
        <v>2.6889730008765912E-3</v>
      </c>
      <c r="Y24">
        <f t="shared" si="25"/>
        <v>7.7357255181581108E-3</v>
      </c>
      <c r="Z24">
        <f t="shared" si="26"/>
        <v>0.76314785329677637</v>
      </c>
      <c r="AB24">
        <f t="shared" si="27"/>
        <v>1600.8834142401354</v>
      </c>
      <c r="AC24">
        <f t="shared" si="2"/>
        <v>2163.3955027458705</v>
      </c>
      <c r="AE24">
        <f t="shared" si="3"/>
        <v>0</v>
      </c>
      <c r="AF24">
        <f t="shared" si="4"/>
        <v>0</v>
      </c>
      <c r="AG24">
        <f t="shared" si="5"/>
        <v>-19.078696332419408</v>
      </c>
      <c r="AH24">
        <f t="shared" si="6"/>
        <v>-5377.9460017531828</v>
      </c>
      <c r="AI24">
        <f t="shared" si="7"/>
        <v>-5397.0246980856018</v>
      </c>
      <c r="AJ24">
        <f t="shared" si="8"/>
        <v>-562.51208850573516</v>
      </c>
      <c r="AK24">
        <f t="shared" si="30"/>
        <v>112.06183899680948</v>
      </c>
      <c r="AL24">
        <f t="shared" si="9"/>
        <v>-5847.4749475945273</v>
      </c>
      <c r="AN24">
        <f t="shared" si="10"/>
        <v>0</v>
      </c>
      <c r="AO24">
        <f t="shared" si="11"/>
        <v>0</v>
      </c>
      <c r="AP24">
        <f t="shared" si="12"/>
        <v>-4.5171505097162834</v>
      </c>
      <c r="AQ24">
        <f t="shared" si="13"/>
        <v>-1273.3045853749586</v>
      </c>
      <c r="AR24">
        <f t="shared" si="14"/>
        <v>-1277.8217358846748</v>
      </c>
      <c r="AS24">
        <f t="shared" si="15"/>
        <v>-133.18267260208702</v>
      </c>
      <c r="AT24">
        <f t="shared" si="16"/>
        <v>26.532221296694321</v>
      </c>
      <c r="AU24">
        <f t="shared" si="17"/>
        <v>-1384.4721871900674</v>
      </c>
      <c r="AW24">
        <v>21</v>
      </c>
      <c r="AX24">
        <f>IF(Z24&gt;0, (R24*SUMPRODUCT(K24:$K$98, X24:$X$98)-K24*$AZ$3)/Z24, 0)</f>
        <v>2834.8314070465708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3.6141120000000001E-3</v>
      </c>
      <c r="Q25" s="5">
        <f t="shared" si="29"/>
        <v>25</v>
      </c>
      <c r="R25">
        <f t="shared" si="0"/>
        <v>2000000</v>
      </c>
      <c r="S25">
        <f t="shared" si="1"/>
        <v>3503.9713474092232</v>
      </c>
      <c r="U25">
        <f t="shared" si="21"/>
        <v>3.6141120000000001E-3</v>
      </c>
      <c r="V25">
        <f t="shared" si="22"/>
        <v>0.01</v>
      </c>
      <c r="W25">
        <f t="shared" si="23"/>
        <v>0.76314785329677637</v>
      </c>
      <c r="X25">
        <f t="shared" si="24"/>
        <v>2.7581018143741191E-3</v>
      </c>
      <c r="Y25">
        <f t="shared" si="25"/>
        <v>7.6314785329677642E-3</v>
      </c>
      <c r="Z25">
        <f t="shared" si="26"/>
        <v>0.75275827294943454</v>
      </c>
      <c r="AB25">
        <f t="shared" si="27"/>
        <v>2163.3955027458705</v>
      </c>
      <c r="AC25">
        <f t="shared" si="2"/>
        <v>2637.6434199400701</v>
      </c>
      <c r="AE25">
        <f t="shared" si="3"/>
        <v>0</v>
      </c>
      <c r="AF25">
        <f t="shared" si="4"/>
        <v>0</v>
      </c>
      <c r="AG25">
        <f t="shared" si="5"/>
        <v>-18.818956823735864</v>
      </c>
      <c r="AH25">
        <f t="shared" si="6"/>
        <v>-5516.2036287482379</v>
      </c>
      <c r="AI25">
        <f t="shared" si="7"/>
        <v>-5535.0225855719737</v>
      </c>
      <c r="AJ25">
        <f t="shared" si="8"/>
        <v>-474.24791719419954</v>
      </c>
      <c r="AK25">
        <f t="shared" si="30"/>
        <v>151.43768519221095</v>
      </c>
      <c r="AL25">
        <f t="shared" si="9"/>
        <v>-5857.8328175739625</v>
      </c>
      <c r="AN25">
        <f t="shared" si="10"/>
        <v>0</v>
      </c>
      <c r="AO25">
        <f t="shared" si="11"/>
        <v>0</v>
      </c>
      <c r="AP25">
        <f t="shared" si="12"/>
        <v>-3.9782620685322763</v>
      </c>
      <c r="AQ25">
        <f t="shared" si="13"/>
        <v>-1166.1062759265526</v>
      </c>
      <c r="AR25">
        <f t="shared" si="14"/>
        <v>-1170.0845379950849</v>
      </c>
      <c r="AS25">
        <f t="shared" si="15"/>
        <v>-100.25436147844795</v>
      </c>
      <c r="AT25">
        <f t="shared" si="16"/>
        <v>32.013400338250371</v>
      </c>
      <c r="AU25">
        <f t="shared" si="17"/>
        <v>-1238.3254991352824</v>
      </c>
      <c r="AW25">
        <v>22</v>
      </c>
      <c r="AX25">
        <f>IF(Z25&gt;0, (R25*SUMPRODUCT(K25:$K$98, X25:$X$98)-K25*$AZ$3)/Z25, 0)</f>
        <v>3503.9713474092232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3.757594E-3</v>
      </c>
      <c r="Q26" s="5">
        <f t="shared" si="29"/>
        <v>25</v>
      </c>
      <c r="R26">
        <f t="shared" si="0"/>
        <v>2000000</v>
      </c>
      <c r="S26">
        <f t="shared" si="1"/>
        <v>4083.8404887511228</v>
      </c>
      <c r="U26">
        <f t="shared" si="21"/>
        <v>3.757594E-3</v>
      </c>
      <c r="V26">
        <f t="shared" si="22"/>
        <v>0.01</v>
      </c>
      <c r="W26">
        <f t="shared" si="23"/>
        <v>0.75275827294943454</v>
      </c>
      <c r="X26">
        <f t="shared" si="24"/>
        <v>2.8285599698851575E-3</v>
      </c>
      <c r="Y26">
        <f t="shared" si="25"/>
        <v>7.5275827294943457E-3</v>
      </c>
      <c r="Z26">
        <f t="shared" si="26"/>
        <v>0.74240213025005497</v>
      </c>
      <c r="AB26">
        <f t="shared" si="27"/>
        <v>2637.6434199400701</v>
      </c>
      <c r="AC26">
        <f t="shared" si="2"/>
        <v>3031.8518784502594</v>
      </c>
      <c r="AE26">
        <f t="shared" si="3"/>
        <v>0</v>
      </c>
      <c r="AF26">
        <f t="shared" si="4"/>
        <v>0</v>
      </c>
      <c r="AG26">
        <f t="shared" si="5"/>
        <v>-18.560053256251376</v>
      </c>
      <c r="AH26">
        <f t="shared" si="6"/>
        <v>-5657.1199397703149</v>
      </c>
      <c r="AI26">
        <f t="shared" si="7"/>
        <v>-5675.6799930265661</v>
      </c>
      <c r="AJ26">
        <f t="shared" si="8"/>
        <v>-394.2084585101893</v>
      </c>
      <c r="AK26">
        <f t="shared" si="30"/>
        <v>184.63503939580491</v>
      </c>
      <c r="AL26">
        <f t="shared" si="9"/>
        <v>-5885.2534121409508</v>
      </c>
      <c r="AN26">
        <f t="shared" si="10"/>
        <v>0</v>
      </c>
      <c r="AO26">
        <f t="shared" si="11"/>
        <v>0</v>
      </c>
      <c r="AP26">
        <f t="shared" si="12"/>
        <v>-3.5031524590784007</v>
      </c>
      <c r="AQ26">
        <f t="shared" si="13"/>
        <v>-1067.7638342246048</v>
      </c>
      <c r="AR26">
        <f t="shared" si="14"/>
        <v>-1071.2669866836832</v>
      </c>
      <c r="AS26">
        <f t="shared" si="15"/>
        <v>-74.405623289595781</v>
      </c>
      <c r="AT26">
        <f t="shared" si="16"/>
        <v>34.84929075155511</v>
      </c>
      <c r="AU26">
        <f t="shared" si="17"/>
        <v>-1110.823319221724</v>
      </c>
      <c r="AW26">
        <v>23</v>
      </c>
      <c r="AX26">
        <f>IF(Z26&gt;0, (R26*SUMPRODUCT(K26:$K$98, X26:$X$98)-K26*$AZ$3)/Z26, 0)</f>
        <v>4083.8404887511228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3.9119039999999999E-3</v>
      </c>
      <c r="Q27" s="5">
        <f t="shared" si="29"/>
        <v>25</v>
      </c>
      <c r="R27">
        <f t="shared" si="0"/>
        <v>2000000</v>
      </c>
      <c r="S27">
        <f t="shared" si="1"/>
        <v>4585.9115942078352</v>
      </c>
      <c r="U27">
        <f t="shared" si="21"/>
        <v>3.9119039999999999E-3</v>
      </c>
      <c r="V27">
        <f t="shared" si="22"/>
        <v>0.01</v>
      </c>
      <c r="W27">
        <f t="shared" si="23"/>
        <v>0.74240213025005497</v>
      </c>
      <c r="X27">
        <f t="shared" si="24"/>
        <v>2.904205862933711E-3</v>
      </c>
      <c r="Y27">
        <f t="shared" si="25"/>
        <v>7.42402130250055E-3</v>
      </c>
      <c r="Z27">
        <f t="shared" si="26"/>
        <v>0.73207390308462073</v>
      </c>
      <c r="AB27">
        <f t="shared" si="27"/>
        <v>3031.8518784502594</v>
      </c>
      <c r="AC27">
        <f t="shared" si="2"/>
        <v>3357.2261999727452</v>
      </c>
      <c r="AE27">
        <f t="shared" si="3"/>
        <v>0</v>
      </c>
      <c r="AF27">
        <f t="shared" si="4"/>
        <v>0</v>
      </c>
      <c r="AG27">
        <f t="shared" si="5"/>
        <v>-18.301847577115517</v>
      </c>
      <c r="AH27">
        <f t="shared" si="6"/>
        <v>-5808.4117258674223</v>
      </c>
      <c r="AI27">
        <f t="shared" si="7"/>
        <v>-5826.7135734445383</v>
      </c>
      <c r="AJ27">
        <f t="shared" si="8"/>
        <v>-325.37432152248584</v>
      </c>
      <c r="AK27">
        <f t="shared" si="30"/>
        <v>212.22963149151818</v>
      </c>
      <c r="AL27">
        <f t="shared" si="9"/>
        <v>-5939.8582634755057</v>
      </c>
      <c r="AN27">
        <f t="shared" si="10"/>
        <v>0</v>
      </c>
      <c r="AO27">
        <f t="shared" si="11"/>
        <v>0</v>
      </c>
      <c r="AP27">
        <f t="shared" si="12"/>
        <v>-3.0843008378306584</v>
      </c>
      <c r="AQ27">
        <f t="shared" si="13"/>
        <v>-978.85686551990216</v>
      </c>
      <c r="AR27">
        <f t="shared" si="14"/>
        <v>-981.94116635773287</v>
      </c>
      <c r="AS27">
        <f t="shared" si="15"/>
        <v>-54.833387080286847</v>
      </c>
      <c r="AT27">
        <f t="shared" si="16"/>
        <v>35.765789626631083</v>
      </c>
      <c r="AU27">
        <f t="shared" si="17"/>
        <v>-1001.0087638113886</v>
      </c>
      <c r="AW27">
        <v>24</v>
      </c>
      <c r="AX27">
        <f>IF(Z27&gt;0, (R27*SUMPRODUCT(K27:$K$98, X27:$X$98)-K27*$AZ$3)/Z27, 0)</f>
        <v>4585.9115942078352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4.0806530000000001E-3</v>
      </c>
      <c r="Q28" s="5">
        <f t="shared" si="29"/>
        <v>25</v>
      </c>
      <c r="R28">
        <f t="shared" si="0"/>
        <v>2000000</v>
      </c>
      <c r="S28">
        <f t="shared" si="1"/>
        <v>5018.5843731010364</v>
      </c>
      <c r="U28">
        <f t="shared" si="21"/>
        <v>4.0806530000000001E-3</v>
      </c>
      <c r="V28">
        <f t="shared" si="22"/>
        <v>0.01</v>
      </c>
      <c r="W28">
        <f t="shared" si="23"/>
        <v>0.73207390308462073</v>
      </c>
      <c r="X28">
        <f t="shared" si="24"/>
        <v>2.987339568843967E-3</v>
      </c>
      <c r="Y28">
        <f t="shared" si="25"/>
        <v>7.3207390308462073E-3</v>
      </c>
      <c r="Z28">
        <f t="shared" si="26"/>
        <v>0.72176582448493054</v>
      </c>
      <c r="AB28">
        <f t="shared" si="27"/>
        <v>3357.2261999727452</v>
      </c>
      <c r="AC28">
        <f t="shared" si="2"/>
        <v>3622.2426877984576</v>
      </c>
      <c r="AE28">
        <f t="shared" si="3"/>
        <v>0</v>
      </c>
      <c r="AF28">
        <f t="shared" si="4"/>
        <v>0</v>
      </c>
      <c r="AG28">
        <f t="shared" si="5"/>
        <v>-18.044145612123263</v>
      </c>
      <c r="AH28">
        <f t="shared" si="6"/>
        <v>-5974.6791376879337</v>
      </c>
      <c r="AI28">
        <f t="shared" si="7"/>
        <v>-5992.7232833000571</v>
      </c>
      <c r="AJ28">
        <f t="shared" si="8"/>
        <v>-265.01648782571237</v>
      </c>
      <c r="AK28">
        <f t="shared" si="30"/>
        <v>235.00583399809219</v>
      </c>
      <c r="AL28">
        <f t="shared" si="9"/>
        <v>-6022.7339371276767</v>
      </c>
      <c r="AN28">
        <f t="shared" si="10"/>
        <v>0</v>
      </c>
      <c r="AO28">
        <f t="shared" si="11"/>
        <v>0</v>
      </c>
      <c r="AP28">
        <f t="shared" si="12"/>
        <v>-2.715064167844246</v>
      </c>
      <c r="AQ28">
        <f t="shared" si="13"/>
        <v>-898.99724762829931</v>
      </c>
      <c r="AR28">
        <f t="shared" si="14"/>
        <v>-901.71231179614358</v>
      </c>
      <c r="AS28">
        <f t="shared" si="15"/>
        <v>-39.876466608653928</v>
      </c>
      <c r="AT28">
        <f t="shared" si="16"/>
        <v>35.360827430581395</v>
      </c>
      <c r="AU28">
        <f t="shared" si="17"/>
        <v>-906.22795097421601</v>
      </c>
      <c r="AW28">
        <v>25</v>
      </c>
      <c r="AX28">
        <f>IF(Z28&gt;0, (R28*SUMPRODUCT(K28:$K$98, X28:$X$98)-K28*$AZ$3)/Z28, 0)</f>
        <v>5018.5843731010364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4.2836929999999999E-3</v>
      </c>
      <c r="Q29" s="5">
        <f t="shared" si="29"/>
        <v>25</v>
      </c>
      <c r="R29">
        <f t="shared" si="0"/>
        <v>2000000</v>
      </c>
      <c r="S29">
        <f t="shared" si="1"/>
        <v>5388.7307156277357</v>
      </c>
      <c r="U29">
        <f t="shared" si="21"/>
        <v>4.2836929999999999E-3</v>
      </c>
      <c r="V29">
        <f t="shared" si="22"/>
        <v>0.01</v>
      </c>
      <c r="W29">
        <f t="shared" si="23"/>
        <v>0.72176582448493054</v>
      </c>
      <c r="X29">
        <f t="shared" si="24"/>
        <v>3.0918232099853256E-3</v>
      </c>
      <c r="Y29">
        <f t="shared" si="25"/>
        <v>7.2176582448493058E-3</v>
      </c>
      <c r="Z29">
        <f t="shared" si="26"/>
        <v>0.71145634303009586</v>
      </c>
      <c r="AB29">
        <f t="shared" si="27"/>
        <v>3622.2426877984576</v>
      </c>
      <c r="AC29">
        <f t="shared" si="2"/>
        <v>3833.8466485144604</v>
      </c>
      <c r="AE29">
        <f t="shared" si="3"/>
        <v>0</v>
      </c>
      <c r="AF29">
        <f t="shared" si="4"/>
        <v>0</v>
      </c>
      <c r="AG29">
        <f t="shared" si="5"/>
        <v>-17.786408575752397</v>
      </c>
      <c r="AH29">
        <f t="shared" si="6"/>
        <v>-6183.6464199706516</v>
      </c>
      <c r="AI29">
        <f t="shared" si="7"/>
        <v>-6201.4328285464044</v>
      </c>
      <c r="AJ29">
        <f t="shared" si="8"/>
        <v>-211.6039607160028</v>
      </c>
      <c r="AK29">
        <f t="shared" si="30"/>
        <v>253.55698814589206</v>
      </c>
      <c r="AL29">
        <f t="shared" si="9"/>
        <v>-6159.4798011165149</v>
      </c>
      <c r="AN29">
        <f t="shared" si="10"/>
        <v>0</v>
      </c>
      <c r="AO29">
        <f t="shared" si="11"/>
        <v>0</v>
      </c>
      <c r="AP29">
        <f t="shared" si="12"/>
        <v>-2.3895384149959447</v>
      </c>
      <c r="AQ29">
        <f t="shared" si="13"/>
        <v>-830.75009788180159</v>
      </c>
      <c r="AR29">
        <f t="shared" si="14"/>
        <v>-833.13963629679768</v>
      </c>
      <c r="AS29">
        <f t="shared" si="15"/>
        <v>-28.428211954238897</v>
      </c>
      <c r="AT29">
        <f t="shared" si="16"/>
        <v>34.064446511774257</v>
      </c>
      <c r="AU29">
        <f t="shared" si="17"/>
        <v>-827.50340173926224</v>
      </c>
      <c r="AW29">
        <v>26</v>
      </c>
      <c r="AX29">
        <f>IF(Z29&gt;0, (R29*SUMPRODUCT(K29:$K$98, X29:$X$98)-K29*$AZ$3)/Z29, 0)</f>
        <v>5388.7307156277357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4.5002690000000003E-3</v>
      </c>
      <c r="Q30" s="5">
        <f t="shared" si="29"/>
        <v>25</v>
      </c>
      <c r="R30">
        <f t="shared" si="0"/>
        <v>2000000</v>
      </c>
      <c r="S30">
        <f t="shared" si="1"/>
        <v>5697.4421296934042</v>
      </c>
      <c r="U30">
        <f t="shared" si="21"/>
        <v>4.5002690000000003E-3</v>
      </c>
      <c r="V30">
        <f t="shared" si="22"/>
        <v>0.01</v>
      </c>
      <c r="W30">
        <f t="shared" si="23"/>
        <v>0.71145634303009586</v>
      </c>
      <c r="X30">
        <f t="shared" si="24"/>
        <v>3.2017449253917067E-3</v>
      </c>
      <c r="Y30">
        <f t="shared" si="25"/>
        <v>7.1145634303009589E-3</v>
      </c>
      <c r="Z30">
        <f t="shared" si="26"/>
        <v>0.70114003467440322</v>
      </c>
      <c r="AB30">
        <f t="shared" si="27"/>
        <v>3833.8466485144604</v>
      </c>
      <c r="AC30">
        <f t="shared" si="2"/>
        <v>3994.7047723686392</v>
      </c>
      <c r="AE30">
        <f t="shared" si="3"/>
        <v>0</v>
      </c>
      <c r="AF30">
        <f t="shared" si="4"/>
        <v>0</v>
      </c>
      <c r="AG30">
        <f t="shared" si="5"/>
        <v>-17.528500866860082</v>
      </c>
      <c r="AH30">
        <f t="shared" si="6"/>
        <v>-6403.4898507834132</v>
      </c>
      <c r="AI30">
        <f t="shared" si="7"/>
        <v>-6421.018351650273</v>
      </c>
      <c r="AJ30">
        <f t="shared" si="8"/>
        <v>-160.85812385417876</v>
      </c>
      <c r="AK30">
        <f t="shared" si="30"/>
        <v>268.36926539601228</v>
      </c>
      <c r="AL30">
        <f t="shared" si="9"/>
        <v>-6313.5072101084397</v>
      </c>
      <c r="AN30">
        <f t="shared" si="10"/>
        <v>0</v>
      </c>
      <c r="AO30">
        <f t="shared" si="11"/>
        <v>0</v>
      </c>
      <c r="AP30">
        <f t="shared" si="12"/>
        <v>-2.1025798796363127</v>
      </c>
      <c r="AQ30">
        <f t="shared" si="13"/>
        <v>-768.11183237967043</v>
      </c>
      <c r="AR30">
        <f t="shared" si="14"/>
        <v>-770.21441225930664</v>
      </c>
      <c r="AS30">
        <f t="shared" si="15"/>
        <v>-19.295264167815155</v>
      </c>
      <c r="AT30">
        <f t="shared" si="16"/>
        <v>32.191447632652661</v>
      </c>
      <c r="AU30">
        <f t="shared" si="17"/>
        <v>-757.31822879446918</v>
      </c>
      <c r="AW30">
        <v>27</v>
      </c>
      <c r="AX30">
        <f>IF(Z30&gt;0, (R30*SUMPRODUCT(K30:$K$98, X30:$X$98)-K30*$AZ$3)/Z30, 0)</f>
        <v>5697.4421296934042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4.7150400000000002E-3</v>
      </c>
      <c r="Q31" s="5">
        <f t="shared" si="29"/>
        <v>25</v>
      </c>
      <c r="R31">
        <f t="shared" si="0"/>
        <v>2000000</v>
      </c>
      <c r="S31">
        <f t="shared" si="1"/>
        <v>5952.2613241446616</v>
      </c>
      <c r="U31">
        <f t="shared" si="21"/>
        <v>4.7150400000000002E-3</v>
      </c>
      <c r="V31">
        <f t="shared" si="22"/>
        <v>0.01</v>
      </c>
      <c r="W31">
        <f t="shared" si="23"/>
        <v>0.70114003467440322</v>
      </c>
      <c r="X31">
        <f t="shared" si="24"/>
        <v>3.3059033090911982E-3</v>
      </c>
      <c r="Y31">
        <f t="shared" si="25"/>
        <v>7.011400346744032E-3</v>
      </c>
      <c r="Z31">
        <f t="shared" si="26"/>
        <v>0.69082273101856795</v>
      </c>
      <c r="AB31">
        <f t="shared" si="27"/>
        <v>3994.7047723686392</v>
      </c>
      <c r="AC31">
        <f t="shared" si="2"/>
        <v>4111.9574236818125</v>
      </c>
      <c r="AE31">
        <f t="shared" si="3"/>
        <v>0</v>
      </c>
      <c r="AF31">
        <f t="shared" si="4"/>
        <v>0</v>
      </c>
      <c r="AG31">
        <f t="shared" si="5"/>
        <v>-17.2705682754642</v>
      </c>
      <c r="AH31">
        <f t="shared" si="6"/>
        <v>-6611.8066181823961</v>
      </c>
      <c r="AI31">
        <f t="shared" si="7"/>
        <v>-6629.0771864578601</v>
      </c>
      <c r="AJ31">
        <f t="shared" si="8"/>
        <v>-117.25265131317337</v>
      </c>
      <c r="AK31">
        <f t="shared" si="30"/>
        <v>279.62933406580476</v>
      </c>
      <c r="AL31">
        <f t="shared" si="9"/>
        <v>-6466.7005037052286</v>
      </c>
      <c r="AN31">
        <f t="shared" si="10"/>
        <v>0</v>
      </c>
      <c r="AO31">
        <f t="shared" si="11"/>
        <v>0</v>
      </c>
      <c r="AP31">
        <f t="shared" si="12"/>
        <v>-1.8496788683966685</v>
      </c>
      <c r="AQ31">
        <f t="shared" si="13"/>
        <v>-708.12487397717121</v>
      </c>
      <c r="AR31">
        <f t="shared" si="14"/>
        <v>-709.97455284556793</v>
      </c>
      <c r="AS31">
        <f t="shared" si="15"/>
        <v>-12.557765786177082</v>
      </c>
      <c r="AT31">
        <f t="shared" si="16"/>
        <v>29.948317968214035</v>
      </c>
      <c r="AU31">
        <f t="shared" si="17"/>
        <v>-692.5840006635309</v>
      </c>
      <c r="AW31">
        <v>28</v>
      </c>
      <c r="AX31">
        <f>IF(Z31&gt;0, (R31*SUMPRODUCT(K31:$K$98, X31:$X$98)-K31*$AZ$3)/Z31, 0)</f>
        <v>5952.2613241446616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4.9523709999999997E-3</v>
      </c>
      <c r="Q32" s="5">
        <f t="shared" si="29"/>
        <v>25</v>
      </c>
      <c r="R32">
        <f t="shared" si="0"/>
        <v>2000000</v>
      </c>
      <c r="S32">
        <f t="shared" si="1"/>
        <v>6163.6706703972986</v>
      </c>
      <c r="U32">
        <f t="shared" si="21"/>
        <v>4.9523709999999997E-3</v>
      </c>
      <c r="V32">
        <f t="shared" si="22"/>
        <v>0.01</v>
      </c>
      <c r="W32">
        <f t="shared" si="23"/>
        <v>0.69082273101856795</v>
      </c>
      <c r="X32">
        <f t="shared" si="24"/>
        <v>3.4212104592371562E-3</v>
      </c>
      <c r="Y32">
        <f t="shared" si="25"/>
        <v>6.9082273101856795E-3</v>
      </c>
      <c r="Z32">
        <f t="shared" si="26"/>
        <v>0.68049329324914509</v>
      </c>
      <c r="AB32">
        <f t="shared" si="27"/>
        <v>4111.9574236818125</v>
      </c>
      <c r="AC32">
        <f t="shared" si="2"/>
        <v>4194.3365530018236</v>
      </c>
      <c r="AE32">
        <f t="shared" si="3"/>
        <v>0</v>
      </c>
      <c r="AF32">
        <f t="shared" si="4"/>
        <v>0</v>
      </c>
      <c r="AG32">
        <f t="shared" si="5"/>
        <v>-17.012332331228627</v>
      </c>
      <c r="AH32">
        <f t="shared" si="6"/>
        <v>-6842.4209184743122</v>
      </c>
      <c r="AI32">
        <f t="shared" si="7"/>
        <v>-6859.4332508055404</v>
      </c>
      <c r="AJ32">
        <f t="shared" si="8"/>
        <v>-82.379129320011089</v>
      </c>
      <c r="AK32">
        <f t="shared" si="30"/>
        <v>287.8370196577269</v>
      </c>
      <c r="AL32">
        <f t="shared" si="9"/>
        <v>-6653.9753604678244</v>
      </c>
      <c r="AN32">
        <f t="shared" si="10"/>
        <v>0</v>
      </c>
      <c r="AO32">
        <f t="shared" si="11"/>
        <v>0</v>
      </c>
      <c r="AP32">
        <f t="shared" si="12"/>
        <v>-1.6268051640406616</v>
      </c>
      <c r="AQ32">
        <f t="shared" si="13"/>
        <v>-654.30685622574822</v>
      </c>
      <c r="AR32">
        <f t="shared" si="14"/>
        <v>-655.93366138978888</v>
      </c>
      <c r="AS32">
        <f t="shared" si="15"/>
        <v>-7.8775085260334201</v>
      </c>
      <c r="AT32">
        <f t="shared" si="16"/>
        <v>27.524429976112881</v>
      </c>
      <c r="AU32">
        <f t="shared" si="17"/>
        <v>-636.28673993970938</v>
      </c>
      <c r="AW32">
        <v>29</v>
      </c>
      <c r="AX32">
        <f>IF(Z32&gt;0, (R32*SUMPRODUCT(K32:$K$98, X32:$X$98)-K32*$AZ$3)/Z32, 0)</f>
        <v>6163.6706703972986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5.2041409999999998E-3</v>
      </c>
      <c r="Q33" s="5">
        <f t="shared" si="29"/>
        <v>25</v>
      </c>
      <c r="R33">
        <f t="shared" si="0"/>
        <v>2000000</v>
      </c>
      <c r="S33">
        <f t="shared" si="1"/>
        <v>6335.6800621255861</v>
      </c>
      <c r="U33">
        <f t="shared" si="21"/>
        <v>5.2041409999999998E-3</v>
      </c>
      <c r="V33">
        <f t="shared" si="22"/>
        <v>0.01</v>
      </c>
      <c r="W33">
        <f t="shared" si="23"/>
        <v>0.68049329324914509</v>
      </c>
      <c r="X33">
        <f t="shared" si="24"/>
        <v>3.5413830476228991E-3</v>
      </c>
      <c r="Y33">
        <f t="shared" si="25"/>
        <v>6.8049329324914509E-3</v>
      </c>
      <c r="Z33">
        <f t="shared" si="26"/>
        <v>0.67014697726903083</v>
      </c>
      <c r="AB33">
        <f t="shared" si="27"/>
        <v>4194.3365530018236</v>
      </c>
      <c r="AC33">
        <f t="shared" si="2"/>
        <v>4245.8368425771268</v>
      </c>
      <c r="AE33">
        <f t="shared" si="3"/>
        <v>0</v>
      </c>
      <c r="AF33">
        <f t="shared" si="4"/>
        <v>0</v>
      </c>
      <c r="AG33">
        <f t="shared" si="5"/>
        <v>-16.75367443172577</v>
      </c>
      <c r="AH33">
        <f t="shared" si="6"/>
        <v>-7082.7660952457982</v>
      </c>
      <c r="AI33">
        <f t="shared" si="7"/>
        <v>-7099.519769677524</v>
      </c>
      <c r="AJ33">
        <f t="shared" si="8"/>
        <v>-51.500289575303213</v>
      </c>
      <c r="AK33">
        <f t="shared" si="30"/>
        <v>293.60355871012769</v>
      </c>
      <c r="AL33">
        <f t="shared" si="9"/>
        <v>-6857.4165005426994</v>
      </c>
      <c r="AN33">
        <f t="shared" si="10"/>
        <v>0</v>
      </c>
      <c r="AO33">
        <f t="shared" si="11"/>
        <v>0</v>
      </c>
      <c r="AP33">
        <f t="shared" si="12"/>
        <v>-1.4304205258455887</v>
      </c>
      <c r="AQ33">
        <f t="shared" si="13"/>
        <v>-604.72310379969508</v>
      </c>
      <c r="AR33">
        <f t="shared" si="14"/>
        <v>-606.15352432554073</v>
      </c>
      <c r="AS33">
        <f t="shared" si="15"/>
        <v>-4.3970695261933042</v>
      </c>
      <c r="AT33">
        <f t="shared" si="16"/>
        <v>25.067728190120729</v>
      </c>
      <c r="AU33">
        <f t="shared" si="17"/>
        <v>-585.48286566161323</v>
      </c>
      <c r="AW33">
        <v>30</v>
      </c>
      <c r="AX33">
        <f>IF(Z33&gt;0, (R33*SUMPRODUCT(K33:$K$98, X33:$X$98)-K33*$AZ$3)/Z33, 0)</f>
        <v>6335.6800621255861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5.4847869999999996E-3</v>
      </c>
      <c r="Q34" s="5">
        <f t="shared" si="29"/>
        <v>25</v>
      </c>
      <c r="R34">
        <f t="shared" si="0"/>
        <v>2000000</v>
      </c>
      <c r="S34">
        <f t="shared" si="1"/>
        <v>6473.9217851453659</v>
      </c>
      <c r="U34">
        <f t="shared" si="21"/>
        <v>5.4847869999999996E-3</v>
      </c>
      <c r="V34">
        <f t="shared" si="22"/>
        <v>0.01</v>
      </c>
      <c r="W34">
        <f t="shared" si="23"/>
        <v>0.67014697726903083</v>
      </c>
      <c r="X34">
        <f t="shared" si="24"/>
        <v>3.6756134290144757E-3</v>
      </c>
      <c r="Y34">
        <f t="shared" si="25"/>
        <v>6.7014697726903083E-3</v>
      </c>
      <c r="Z34">
        <f t="shared" si="26"/>
        <v>0.65976989406732611</v>
      </c>
      <c r="AB34">
        <f t="shared" si="27"/>
        <v>4245.8368425771268</v>
      </c>
      <c r="AC34">
        <f t="shared" si="2"/>
        <v>4271.2986903855126</v>
      </c>
      <c r="AE34">
        <f t="shared" si="3"/>
        <v>0</v>
      </c>
      <c r="AF34">
        <f t="shared" si="4"/>
        <v>0</v>
      </c>
      <c r="AG34">
        <f t="shared" si="5"/>
        <v>-16.494247351683153</v>
      </c>
      <c r="AH34">
        <f t="shared" si="6"/>
        <v>-7351.226858028951</v>
      </c>
      <c r="AI34">
        <f t="shared" si="7"/>
        <v>-7367.7211053806341</v>
      </c>
      <c r="AJ34">
        <f t="shared" si="8"/>
        <v>-25.461847808385755</v>
      </c>
      <c r="AK34">
        <f t="shared" si="30"/>
        <v>297.2085789803989</v>
      </c>
      <c r="AL34">
        <f t="shared" si="9"/>
        <v>-7095.9743742086212</v>
      </c>
      <c r="AN34">
        <f t="shared" si="10"/>
        <v>0</v>
      </c>
      <c r="AO34">
        <f t="shared" si="11"/>
        <v>0</v>
      </c>
      <c r="AP34">
        <f t="shared" si="12"/>
        <v>-1.2573846148950374</v>
      </c>
      <c r="AQ34">
        <f t="shared" si="13"/>
        <v>-560.39656462078915</v>
      </c>
      <c r="AR34">
        <f t="shared" si="14"/>
        <v>-561.65394923568419</v>
      </c>
      <c r="AS34">
        <f t="shared" si="15"/>
        <v>-1.9410000964849223</v>
      </c>
      <c r="AT34">
        <f t="shared" si="16"/>
        <v>22.656717015137733</v>
      </c>
      <c r="AU34">
        <f t="shared" si="17"/>
        <v>-540.93823231703141</v>
      </c>
      <c r="AW34">
        <v>31</v>
      </c>
      <c r="AX34">
        <f>IF(Z34&gt;0, (R34*SUMPRODUCT(K34:$K$98, X34:$X$98)-K34*$AZ$3)/Z34, 0)</f>
        <v>6473.9217851453659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5.8078460000000002E-3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6581.3979373954417</v>
      </c>
      <c r="U35">
        <f t="shared" si="21"/>
        <v>5.8078460000000002E-3</v>
      </c>
      <c r="V35">
        <f t="shared" si="22"/>
        <v>0.01</v>
      </c>
      <c r="W35">
        <f t="shared" si="23"/>
        <v>0.65976989406732611</v>
      </c>
      <c r="X35">
        <f t="shared" si="24"/>
        <v>3.831841940179344E-3</v>
      </c>
      <c r="Y35">
        <f t="shared" si="25"/>
        <v>6.5976989406732614E-3</v>
      </c>
      <c r="Z35">
        <f t="shared" si="26"/>
        <v>0.64934035318647343</v>
      </c>
      <c r="AB35">
        <f t="shared" si="27"/>
        <v>4271.2986903855126</v>
      </c>
      <c r="AC35">
        <f t="shared" ref="AC35:AC66" si="33">S35*Z35</f>
        <v>4273.5672611290838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-16.233508829661837</v>
      </c>
      <c r="AH35">
        <f t="shared" ref="AH35:AH66" si="37">-X35*R35</f>
        <v>-7663.6838803586879</v>
      </c>
      <c r="AI35">
        <f t="shared" ref="AI35:AI66" si="38">SUM(AE35:AH35)</f>
        <v>-7679.9173891883502</v>
      </c>
      <c r="AJ35">
        <f t="shared" ref="AJ35:AJ66" si="39">AB35-AC35</f>
        <v>-2.2685707435712175</v>
      </c>
      <c r="AK35">
        <f t="shared" si="30"/>
        <v>298.9909083269859</v>
      </c>
      <c r="AL35">
        <f t="shared" ref="AL35:AL66" si="40">SUM(AI35:AK35)</f>
        <v>-7383.1950516049355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-1.1049179219107208</v>
      </c>
      <c r="AQ35">
        <f t="shared" ref="AQ35:AQ66" si="44">AH35*$K35</f>
        <v>-521.62115757712024</v>
      </c>
      <c r="AR35">
        <f t="shared" ref="AR35:AR66" si="45">AI35*$K35</f>
        <v>-522.72607549903103</v>
      </c>
      <c r="AS35">
        <f t="shared" ref="AS35:AS66" si="46">AJ35*$K35</f>
        <v>-0.15440805176476338</v>
      </c>
      <c r="AT35">
        <f t="shared" ref="AT35:AT66" si="47">AK35*$K35</f>
        <v>20.350524126688995</v>
      </c>
      <c r="AU35">
        <f t="shared" ref="AU35:AU66" si="48">AL35*$K35</f>
        <v>-502.52995942410678</v>
      </c>
      <c r="AW35">
        <v>32</v>
      </c>
      <c r="AX35">
        <f>IF(Z35&gt;0, (R35*SUMPRODUCT(K35:$K$98, X35:$X$98)-K35*$AZ$3)/Z35, 0)</f>
        <v>6581.3979373954417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6.1543680000000003E-3</v>
      </c>
      <c r="Q36" s="5">
        <f t="shared" si="29"/>
        <v>25</v>
      </c>
      <c r="R36">
        <f t="shared" si="31"/>
        <v>2000000</v>
      </c>
      <c r="S36">
        <f t="shared" si="32"/>
        <v>6659.3429222005598</v>
      </c>
      <c r="U36">
        <f t="shared" ref="U36:U67" si="52">M36</f>
        <v>6.1543680000000003E-3</v>
      </c>
      <c r="V36">
        <f t="shared" ref="V36:V67" si="53">$C$10</f>
        <v>0.01</v>
      </c>
      <c r="W36">
        <f t="shared" ref="W36:W67" si="54">Z35</f>
        <v>0.64934035318647343</v>
      </c>
      <c r="X36">
        <f t="shared" ref="X36:X67" si="55">U36*W36</f>
        <v>3.9962794907595304E-3</v>
      </c>
      <c r="Y36">
        <f t="shared" ref="Y36:Y67" si="56">V36*W36</f>
        <v>6.4934035318647346E-3</v>
      </c>
      <c r="Z36">
        <f t="shared" ref="Z36:Z67" si="57">MAX(0, W36-X36-Y36)</f>
        <v>0.63885067016384911</v>
      </c>
      <c r="AB36">
        <f t="shared" ref="AB36:AB67" si="58">AC35</f>
        <v>4273.5672611290838</v>
      </c>
      <c r="AC36">
        <f t="shared" si="33"/>
        <v>4254.3256886987128</v>
      </c>
      <c r="AE36">
        <f t="shared" si="34"/>
        <v>0</v>
      </c>
      <c r="AF36">
        <f t="shared" si="35"/>
        <v>0</v>
      </c>
      <c r="AG36">
        <f t="shared" si="36"/>
        <v>-15.971266754096227</v>
      </c>
      <c r="AH36">
        <f t="shared" si="37"/>
        <v>-7992.5589815190606</v>
      </c>
      <c r="AI36">
        <f t="shared" si="38"/>
        <v>-8008.5302482731568</v>
      </c>
      <c r="AJ36">
        <f t="shared" si="39"/>
        <v>19.241572430370979</v>
      </c>
      <c r="AK36">
        <f t="shared" si="30"/>
        <v>299.14970827903591</v>
      </c>
      <c r="AL36">
        <f t="shared" si="40"/>
        <v>-7690.1389675637502</v>
      </c>
      <c r="AN36">
        <f t="shared" si="41"/>
        <v>0</v>
      </c>
      <c r="AO36">
        <f t="shared" si="42"/>
        <v>0</v>
      </c>
      <c r="AP36">
        <f t="shared" si="43"/>
        <v>-0.97059702784855295</v>
      </c>
      <c r="AQ36">
        <f t="shared" si="44"/>
        <v>-485.71939294527414</v>
      </c>
      <c r="AR36">
        <f t="shared" si="45"/>
        <v>-486.68998997312269</v>
      </c>
      <c r="AS36">
        <f t="shared" si="46"/>
        <v>1.1693382434590454</v>
      </c>
      <c r="AT36">
        <f t="shared" si="47"/>
        <v>18.179761330636186</v>
      </c>
      <c r="AU36">
        <f t="shared" si="48"/>
        <v>-467.34089039902744</v>
      </c>
      <c r="AW36">
        <v>33</v>
      </c>
      <c r="AX36">
        <f>IF(Z36&gt;0, (R36*SUMPRODUCT(K36:$K$98, X36:$X$98)-K36*$AZ$3)/Z36, 0)</f>
        <v>6659.3429222005598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6.5216450000000004E-3</v>
      </c>
      <c r="Q37" s="5">
        <f t="shared" ref="Q37:Q68" si="60">$C$8</f>
        <v>25</v>
      </c>
      <c r="R37">
        <f t="shared" si="31"/>
        <v>2000000</v>
      </c>
      <c r="S37">
        <f t="shared" si="32"/>
        <v>6712.0605537615174</v>
      </c>
      <c r="U37">
        <f t="shared" si="52"/>
        <v>6.5216450000000004E-3</v>
      </c>
      <c r="V37">
        <f t="shared" si="53"/>
        <v>0.01</v>
      </c>
      <c r="W37">
        <f t="shared" si="54"/>
        <v>0.63885067016384911</v>
      </c>
      <c r="X37">
        <f t="shared" si="55"/>
        <v>4.1663572788207164E-3</v>
      </c>
      <c r="Y37">
        <f t="shared" si="56"/>
        <v>6.3885067016384916E-3</v>
      </c>
      <c r="Z37">
        <f t="shared" si="57"/>
        <v>0.62829580618338987</v>
      </c>
      <c r="AB37">
        <f t="shared" si="58"/>
        <v>4254.3256886987128</v>
      </c>
      <c r="AC37">
        <f t="shared" si="33"/>
        <v>4217.1594967773226</v>
      </c>
      <c r="AE37">
        <f t="shared" si="34"/>
        <v>0</v>
      </c>
      <c r="AF37">
        <f t="shared" si="35"/>
        <v>0</v>
      </c>
      <c r="AG37">
        <f t="shared" si="36"/>
        <v>-15.707395154584747</v>
      </c>
      <c r="AH37">
        <f t="shared" si="37"/>
        <v>-8332.7145576414332</v>
      </c>
      <c r="AI37">
        <f t="shared" si="38"/>
        <v>-8348.4219527960176</v>
      </c>
      <c r="AJ37">
        <f t="shared" si="39"/>
        <v>37.166191921390237</v>
      </c>
      <c r="AK37">
        <f t="shared" si="30"/>
        <v>297.80279820890991</v>
      </c>
      <c r="AL37">
        <f t="shared" si="40"/>
        <v>-8013.4529626657186</v>
      </c>
      <c r="AN37">
        <f t="shared" si="41"/>
        <v>0</v>
      </c>
      <c r="AO37">
        <f t="shared" si="42"/>
        <v>0</v>
      </c>
      <c r="AP37">
        <f t="shared" si="43"/>
        <v>-0.85228675742534288</v>
      </c>
      <c r="AQ37">
        <f t="shared" si="44"/>
        <v>-452.13494669166982</v>
      </c>
      <c r="AR37">
        <f t="shared" si="45"/>
        <v>-452.98723344909519</v>
      </c>
      <c r="AS37">
        <f t="shared" si="46"/>
        <v>2.0166458465446988</v>
      </c>
      <c r="AT37">
        <f t="shared" si="47"/>
        <v>16.158846119280401</v>
      </c>
      <c r="AU37">
        <f t="shared" si="48"/>
        <v>-434.81174148327011</v>
      </c>
      <c r="AW37">
        <v>34</v>
      </c>
      <c r="AX37">
        <f>IF(Z37&gt;0, (R37*SUMPRODUCT(K37:$K$98, X37:$X$98)-K37*$AZ$3)/Z37, 0)</f>
        <v>6712.0605537615174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6.9358459999999999E-3</v>
      </c>
      <c r="Q38" s="5">
        <f t="shared" si="60"/>
        <v>25</v>
      </c>
      <c r="R38">
        <f t="shared" si="31"/>
        <v>2000000</v>
      </c>
      <c r="S38">
        <f t="shared" si="32"/>
        <v>6744.0851368400126</v>
      </c>
      <c r="U38">
        <f t="shared" si="52"/>
        <v>6.9358459999999999E-3</v>
      </c>
      <c r="V38">
        <f t="shared" si="53"/>
        <v>0.01</v>
      </c>
      <c r="W38">
        <f t="shared" si="54"/>
        <v>0.62829580618338987</v>
      </c>
      <c r="X38">
        <f t="shared" si="55"/>
        <v>4.3577629541338399E-3</v>
      </c>
      <c r="Y38">
        <f t="shared" si="56"/>
        <v>6.2829580618338991E-3</v>
      </c>
      <c r="Z38">
        <f t="shared" si="57"/>
        <v>0.61765508516742218</v>
      </c>
      <c r="AB38">
        <f t="shared" si="58"/>
        <v>4217.1594967773226</v>
      </c>
      <c r="AC38">
        <f t="shared" si="33"/>
        <v>4165.5184795712639</v>
      </c>
      <c r="AE38">
        <f t="shared" si="34"/>
        <v>0</v>
      </c>
      <c r="AF38">
        <f t="shared" si="35"/>
        <v>0</v>
      </c>
      <c r="AG38">
        <f t="shared" si="36"/>
        <v>-15.441377129185554</v>
      </c>
      <c r="AH38">
        <f t="shared" si="37"/>
        <v>-8715.5259082676803</v>
      </c>
      <c r="AI38">
        <f t="shared" si="38"/>
        <v>-8730.9672853968659</v>
      </c>
      <c r="AJ38">
        <f t="shared" si="39"/>
        <v>51.641017206058677</v>
      </c>
      <c r="AK38">
        <f t="shared" si="30"/>
        <v>295.20116477441263</v>
      </c>
      <c r="AL38">
        <f t="shared" si="40"/>
        <v>-8384.1251034163943</v>
      </c>
      <c r="AN38">
        <f t="shared" si="41"/>
        <v>0</v>
      </c>
      <c r="AO38">
        <f t="shared" si="42"/>
        <v>0</v>
      </c>
      <c r="AP38">
        <f t="shared" si="43"/>
        <v>-0.74808264299441785</v>
      </c>
      <c r="AQ38">
        <f t="shared" si="44"/>
        <v>-422.23783552439534</v>
      </c>
      <c r="AR38">
        <f t="shared" si="45"/>
        <v>-422.9859181673898</v>
      </c>
      <c r="AS38">
        <f t="shared" si="46"/>
        <v>2.5018331147039468</v>
      </c>
      <c r="AT38">
        <f t="shared" si="47"/>
        <v>14.301500812519889</v>
      </c>
      <c r="AU38">
        <f t="shared" si="48"/>
        <v>-406.18258424016591</v>
      </c>
      <c r="AW38">
        <v>35</v>
      </c>
      <c r="AX38">
        <f>IF(Z38&gt;0, (R38*SUMPRODUCT(K38:$K$98, X38:$X$98)-K38*$AZ$3)/Z38, 0)</f>
        <v>6744.0851368400126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7.4023869999999999E-3</v>
      </c>
      <c r="Q39" s="5">
        <f t="shared" si="60"/>
        <v>25</v>
      </c>
      <c r="R39">
        <f t="shared" si="31"/>
        <v>2000000</v>
      </c>
      <c r="S39">
        <f t="shared" si="32"/>
        <v>6756.9965092782413</v>
      </c>
      <c r="U39">
        <f t="shared" si="52"/>
        <v>7.4023869999999999E-3</v>
      </c>
      <c r="V39">
        <f t="shared" si="53"/>
        <v>0.01</v>
      </c>
      <c r="W39">
        <f t="shared" si="54"/>
        <v>0.61765508516742218</v>
      </c>
      <c r="X39">
        <f t="shared" si="55"/>
        <v>4.572121972927219E-3</v>
      </c>
      <c r="Y39">
        <f t="shared" si="56"/>
        <v>6.1765508516742219E-3</v>
      </c>
      <c r="Z39">
        <f t="shared" si="57"/>
        <v>0.60690641234282072</v>
      </c>
      <c r="AB39">
        <f t="shared" si="58"/>
        <v>4165.5184795712639</v>
      </c>
      <c r="AC39">
        <f t="shared" si="33"/>
        <v>4100.8645096590208</v>
      </c>
      <c r="AE39">
        <f t="shared" si="34"/>
        <v>0</v>
      </c>
      <c r="AF39">
        <f t="shared" si="35"/>
        <v>0</v>
      </c>
      <c r="AG39">
        <f t="shared" si="36"/>
        <v>-15.172660308570517</v>
      </c>
      <c r="AH39">
        <f t="shared" si="37"/>
        <v>-9144.2439458544377</v>
      </c>
      <c r="AI39">
        <f t="shared" si="38"/>
        <v>-9159.4166061630076</v>
      </c>
      <c r="AJ39">
        <f t="shared" si="39"/>
        <v>64.653969912243156</v>
      </c>
      <c r="AK39">
        <f t="shared" si="30"/>
        <v>291.58629356998853</v>
      </c>
      <c r="AL39">
        <f t="shared" si="40"/>
        <v>-8803.1763426807775</v>
      </c>
      <c r="AN39">
        <f t="shared" si="41"/>
        <v>0</v>
      </c>
      <c r="AO39">
        <f t="shared" si="42"/>
        <v>0</v>
      </c>
      <c r="AP39">
        <f t="shared" si="43"/>
        <v>-0.65630733869021962</v>
      </c>
      <c r="AQ39">
        <f t="shared" si="44"/>
        <v>-395.54265938767992</v>
      </c>
      <c r="AR39">
        <f t="shared" si="45"/>
        <v>-396.19896672637014</v>
      </c>
      <c r="AS39">
        <f t="shared" si="46"/>
        <v>2.7966667720685052</v>
      </c>
      <c r="AT39">
        <f t="shared" si="47"/>
        <v>12.612832584366618</v>
      </c>
      <c r="AU39">
        <f t="shared" si="48"/>
        <v>-380.7894673699351</v>
      </c>
      <c r="AW39">
        <v>36</v>
      </c>
      <c r="AX39">
        <f>IF(Z39&gt;0, (R39*SUMPRODUCT(K39:$K$98, X39:$X$98)-K39*$AZ$3)/Z39, 0)</f>
        <v>6756.9965092782413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7.9366079999999995E-3</v>
      </c>
      <c r="Q40" s="5">
        <f t="shared" si="60"/>
        <v>25</v>
      </c>
      <c r="R40">
        <f t="shared" si="31"/>
        <v>2000000</v>
      </c>
      <c r="S40">
        <f t="shared" si="32"/>
        <v>6752.440036277917</v>
      </c>
      <c r="U40">
        <f t="shared" si="52"/>
        <v>7.9366079999999995E-3</v>
      </c>
      <c r="V40">
        <f t="shared" si="53"/>
        <v>0.01</v>
      </c>
      <c r="W40">
        <f t="shared" si="54"/>
        <v>0.60690641234282072</v>
      </c>
      <c r="X40">
        <f t="shared" si="55"/>
        <v>4.8167782874513291E-3</v>
      </c>
      <c r="Y40">
        <f t="shared" si="56"/>
        <v>6.0690641234282076E-3</v>
      </c>
      <c r="Z40">
        <f t="shared" si="57"/>
        <v>0.59602056993194119</v>
      </c>
      <c r="AB40">
        <f t="shared" si="58"/>
        <v>4100.8645096590208</v>
      </c>
      <c r="AC40">
        <f t="shared" si="33"/>
        <v>4024.5931588536218</v>
      </c>
      <c r="AE40">
        <f t="shared" si="34"/>
        <v>0</v>
      </c>
      <c r="AF40">
        <f t="shared" si="35"/>
        <v>0</v>
      </c>
      <c r="AG40">
        <f t="shared" si="36"/>
        <v>-14.90051424829853</v>
      </c>
      <c r="AH40">
        <f t="shared" si="37"/>
        <v>-9633.5565749026573</v>
      </c>
      <c r="AI40">
        <f t="shared" si="38"/>
        <v>-9648.4570891509557</v>
      </c>
      <c r="AJ40">
        <f t="shared" si="39"/>
        <v>76.271350805398924</v>
      </c>
      <c r="AK40">
        <f t="shared" ref="AK40:AK71" si="61">G40*SUM(AB40:AB40, AE40:AF40)</f>
        <v>287.0605156761315</v>
      </c>
      <c r="AL40">
        <f t="shared" si="40"/>
        <v>-9285.1252226694251</v>
      </c>
      <c r="AN40">
        <f t="shared" si="41"/>
        <v>0</v>
      </c>
      <c r="AO40">
        <f t="shared" si="42"/>
        <v>0</v>
      </c>
      <c r="AP40">
        <f t="shared" si="43"/>
        <v>-0.5754780457398303</v>
      </c>
      <c r="AQ40">
        <f t="shared" si="44"/>
        <v>-372.06100533625039</v>
      </c>
      <c r="AR40">
        <f t="shared" si="45"/>
        <v>-372.63648338199022</v>
      </c>
      <c r="AS40">
        <f t="shared" si="46"/>
        <v>2.945702891592485</v>
      </c>
      <c r="AT40">
        <f t="shared" si="47"/>
        <v>11.086665991358769</v>
      </c>
      <c r="AU40">
        <f t="shared" si="48"/>
        <v>-358.60411449903893</v>
      </c>
      <c r="AW40">
        <v>37</v>
      </c>
      <c r="AX40">
        <f>IF(Z40&gt;0, (R40*SUMPRODUCT(K40:$K$98, X40:$X$98)-K40*$AZ$3)/Z40, 0)</f>
        <v>6752.440036277917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8.552947E-3</v>
      </c>
      <c r="Q41" s="5">
        <f t="shared" si="60"/>
        <v>25</v>
      </c>
      <c r="R41">
        <f t="shared" si="31"/>
        <v>2000000</v>
      </c>
      <c r="S41">
        <f t="shared" si="32"/>
        <v>6731.3630089357302</v>
      </c>
      <c r="U41">
        <f t="shared" si="52"/>
        <v>8.552947E-3</v>
      </c>
      <c r="V41">
        <f t="shared" si="53"/>
        <v>0.01</v>
      </c>
      <c r="W41">
        <f t="shared" si="54"/>
        <v>0.59602056993194119</v>
      </c>
      <c r="X41">
        <f t="shared" si="55"/>
        <v>5.0977323455376868E-3</v>
      </c>
      <c r="Y41">
        <f t="shared" si="56"/>
        <v>5.9602056993194119E-3</v>
      </c>
      <c r="Z41">
        <f t="shared" si="57"/>
        <v>0.58496263188708408</v>
      </c>
      <c r="AB41">
        <f t="shared" si="58"/>
        <v>4024.5931588536218</v>
      </c>
      <c r="AC41">
        <f t="shared" si="33"/>
        <v>3937.5958218944061</v>
      </c>
      <c r="AE41">
        <f t="shared" si="34"/>
        <v>0</v>
      </c>
      <c r="AF41">
        <f t="shared" si="35"/>
        <v>0</v>
      </c>
      <c r="AG41">
        <f t="shared" si="36"/>
        <v>-14.624065797177103</v>
      </c>
      <c r="AH41">
        <f t="shared" si="37"/>
        <v>-10195.464691075373</v>
      </c>
      <c r="AI41">
        <f t="shared" si="38"/>
        <v>-10210.08875687255</v>
      </c>
      <c r="AJ41">
        <f t="shared" si="39"/>
        <v>86.997336959215772</v>
      </c>
      <c r="AK41">
        <f t="shared" si="61"/>
        <v>281.72152111975356</v>
      </c>
      <c r="AL41">
        <f t="shared" si="40"/>
        <v>-9841.3698987935823</v>
      </c>
      <c r="AN41">
        <f t="shared" si="41"/>
        <v>0</v>
      </c>
      <c r="AO41">
        <f t="shared" si="42"/>
        <v>0</v>
      </c>
      <c r="AP41">
        <f t="shared" si="43"/>
        <v>-0.50428681433710321</v>
      </c>
      <c r="AQ41">
        <f t="shared" si="44"/>
        <v>-351.57380177688168</v>
      </c>
      <c r="AR41">
        <f t="shared" si="45"/>
        <v>-352.07808859121877</v>
      </c>
      <c r="AS41">
        <f t="shared" si="46"/>
        <v>2.9999598278231918</v>
      </c>
      <c r="AT41">
        <f t="shared" si="47"/>
        <v>9.7147024901315113</v>
      </c>
      <c r="AU41">
        <f t="shared" si="48"/>
        <v>-339.36342627326411</v>
      </c>
      <c r="AW41">
        <v>38</v>
      </c>
      <c r="AX41">
        <f>IF(Z41&gt;0, (R41*SUMPRODUCT(K41:$K$98, X41:$X$98)-K41*$AZ$3)/Z41, 0)</f>
        <v>6731.3630089357302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9.2631359999999999E-3</v>
      </c>
      <c r="Q42" s="5">
        <f t="shared" si="60"/>
        <v>25</v>
      </c>
      <c r="R42">
        <f t="shared" si="31"/>
        <v>2000000</v>
      </c>
      <c r="S42">
        <f t="shared" si="32"/>
        <v>6694.4056587624837</v>
      </c>
      <c r="U42">
        <f t="shared" si="52"/>
        <v>9.2631359999999999E-3</v>
      </c>
      <c r="V42">
        <f t="shared" si="53"/>
        <v>0.01</v>
      </c>
      <c r="W42">
        <f t="shared" si="54"/>
        <v>0.58496263188708408</v>
      </c>
      <c r="X42">
        <f t="shared" si="55"/>
        <v>5.4185884140879968E-3</v>
      </c>
      <c r="Y42">
        <f t="shared" si="56"/>
        <v>5.8496263188708413E-3</v>
      </c>
      <c r="Z42">
        <f t="shared" si="57"/>
        <v>0.57369441715412517</v>
      </c>
      <c r="AB42">
        <f t="shared" si="58"/>
        <v>3937.5958218944061</v>
      </c>
      <c r="AC42">
        <f t="shared" si="33"/>
        <v>3840.5431525970203</v>
      </c>
      <c r="AE42">
        <f t="shared" si="34"/>
        <v>0</v>
      </c>
      <c r="AF42">
        <f t="shared" si="35"/>
        <v>0</v>
      </c>
      <c r="AG42">
        <f t="shared" si="36"/>
        <v>-14.34236042885313</v>
      </c>
      <c r="AH42">
        <f t="shared" si="37"/>
        <v>-10837.176828175994</v>
      </c>
      <c r="AI42">
        <f t="shared" si="38"/>
        <v>-10851.519188604847</v>
      </c>
      <c r="AJ42">
        <f t="shared" si="39"/>
        <v>97.052669297385819</v>
      </c>
      <c r="AK42">
        <f t="shared" si="61"/>
        <v>275.63170753260846</v>
      </c>
      <c r="AL42">
        <f t="shared" si="40"/>
        <v>-10478.834811774854</v>
      </c>
      <c r="AN42">
        <f t="shared" si="41"/>
        <v>0</v>
      </c>
      <c r="AO42">
        <f t="shared" si="42"/>
        <v>0</v>
      </c>
      <c r="AP42">
        <f t="shared" si="43"/>
        <v>-0.44158274004421494</v>
      </c>
      <c r="AQ42">
        <f t="shared" si="44"/>
        <v>-333.66266744366692</v>
      </c>
      <c r="AR42">
        <f t="shared" si="45"/>
        <v>-334.10425018371109</v>
      </c>
      <c r="AS42">
        <f t="shared" si="46"/>
        <v>2.988126246690042</v>
      </c>
      <c r="AT42">
        <f t="shared" si="47"/>
        <v>8.4863440198070421</v>
      </c>
      <c r="AU42">
        <f t="shared" si="48"/>
        <v>-322.62977991721408</v>
      </c>
      <c r="AW42">
        <v>39</v>
      </c>
      <c r="AX42">
        <f>IF(Z42&gt;0, (R42*SUMPRODUCT(K42:$K$98, X42:$X$98)-K42*$AZ$3)/Z42, 0)</f>
        <v>6694.4056587624837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1.011049E-2</v>
      </c>
      <c r="Q43" s="5">
        <f t="shared" si="60"/>
        <v>25</v>
      </c>
      <c r="R43">
        <f t="shared" si="31"/>
        <v>2000000</v>
      </c>
      <c r="S43">
        <f t="shared" si="32"/>
        <v>6642.5047764430901</v>
      </c>
      <c r="U43">
        <f t="shared" si="52"/>
        <v>1.011049E-2</v>
      </c>
      <c r="V43">
        <f t="shared" si="53"/>
        <v>0.01</v>
      </c>
      <c r="W43">
        <f t="shared" si="54"/>
        <v>0.57369441715412517</v>
      </c>
      <c r="X43">
        <f t="shared" si="55"/>
        <v>5.800331667692611E-3</v>
      </c>
      <c r="Y43">
        <f t="shared" si="56"/>
        <v>5.7369441715412516E-3</v>
      </c>
      <c r="Z43">
        <f t="shared" si="57"/>
        <v>0.56215714131489136</v>
      </c>
      <c r="AB43">
        <f t="shared" si="58"/>
        <v>3840.5431525970203</v>
      </c>
      <c r="AC43">
        <f t="shared" si="33"/>
        <v>3734.131496295759</v>
      </c>
      <c r="AE43">
        <f t="shared" si="34"/>
        <v>0</v>
      </c>
      <c r="AF43">
        <f t="shared" si="35"/>
        <v>0</v>
      </c>
      <c r="AG43">
        <f t="shared" si="36"/>
        <v>-14.053928532872284</v>
      </c>
      <c r="AH43">
        <f t="shared" si="37"/>
        <v>-11600.663335385221</v>
      </c>
      <c r="AI43">
        <f t="shared" si="38"/>
        <v>-11614.717263918094</v>
      </c>
      <c r="AJ43">
        <f t="shared" si="39"/>
        <v>106.41165630126125</v>
      </c>
      <c r="AK43">
        <f t="shared" si="61"/>
        <v>268.83802068179142</v>
      </c>
      <c r="AL43">
        <f t="shared" si="40"/>
        <v>-11239.467586935041</v>
      </c>
      <c r="AN43">
        <f t="shared" si="41"/>
        <v>0</v>
      </c>
      <c r="AO43">
        <f t="shared" si="42"/>
        <v>0</v>
      </c>
      <c r="AP43">
        <f t="shared" si="43"/>
        <v>-0.38634133461284209</v>
      </c>
      <c r="AQ43">
        <f t="shared" si="44"/>
        <v>-318.90127695640246</v>
      </c>
      <c r="AR43">
        <f t="shared" si="45"/>
        <v>-319.28761829101529</v>
      </c>
      <c r="AS43">
        <f t="shared" si="46"/>
        <v>2.9252476428660321</v>
      </c>
      <c r="AT43">
        <f t="shared" si="47"/>
        <v>7.3903349844095878</v>
      </c>
      <c r="AU43">
        <f t="shared" si="48"/>
        <v>-308.97203566373969</v>
      </c>
      <c r="AW43">
        <v>40</v>
      </c>
      <c r="AX43">
        <f>IF(Z43&gt;0, (R43*SUMPRODUCT(K43:$K$98, X43:$X$98)-K43*$AZ$3)/Z43, 0)</f>
        <v>6642.5047764430901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1.1085984E-2</v>
      </c>
      <c r="Q44" s="5">
        <f t="shared" si="60"/>
        <v>25</v>
      </c>
      <c r="R44">
        <f t="shared" si="31"/>
        <v>2000000</v>
      </c>
      <c r="S44">
        <f t="shared" si="32"/>
        <v>6574.7953195257132</v>
      </c>
      <c r="U44">
        <f t="shared" si="52"/>
        <v>1.1085984E-2</v>
      </c>
      <c r="V44">
        <f t="shared" si="53"/>
        <v>0.01</v>
      </c>
      <c r="W44">
        <f t="shared" si="54"/>
        <v>0.56215714131489136</v>
      </c>
      <c r="X44">
        <f t="shared" si="55"/>
        <v>6.2320650741026244E-3</v>
      </c>
      <c r="Y44">
        <f t="shared" si="56"/>
        <v>5.6215714131489141E-3</v>
      </c>
      <c r="Z44">
        <f t="shared" si="57"/>
        <v>0.55030350482763979</v>
      </c>
      <c r="AB44">
        <f t="shared" si="58"/>
        <v>3734.131496295759</v>
      </c>
      <c r="AC44">
        <f t="shared" si="33"/>
        <v>3618.1329078593617</v>
      </c>
      <c r="AE44">
        <f t="shared" si="34"/>
        <v>0</v>
      </c>
      <c r="AF44">
        <f t="shared" si="35"/>
        <v>0</v>
      </c>
      <c r="AG44">
        <f t="shared" si="36"/>
        <v>-13.757587620690995</v>
      </c>
      <c r="AH44">
        <f t="shared" si="37"/>
        <v>-12464.130148205249</v>
      </c>
      <c r="AI44">
        <f t="shared" si="38"/>
        <v>-12477.88773582594</v>
      </c>
      <c r="AJ44">
        <f t="shared" si="39"/>
        <v>115.99858843639731</v>
      </c>
      <c r="AK44">
        <f t="shared" si="61"/>
        <v>261.38920474070318</v>
      </c>
      <c r="AL44">
        <f t="shared" si="40"/>
        <v>-12100.499942648839</v>
      </c>
      <c r="AN44">
        <f t="shared" si="41"/>
        <v>0</v>
      </c>
      <c r="AO44">
        <f t="shared" si="42"/>
        <v>0</v>
      </c>
      <c r="AP44">
        <f t="shared" si="43"/>
        <v>-0.33767406018987234</v>
      </c>
      <c r="AQ44">
        <f t="shared" si="44"/>
        <v>-305.9267038611867</v>
      </c>
      <c r="AR44">
        <f t="shared" si="45"/>
        <v>-306.26437792137654</v>
      </c>
      <c r="AS44">
        <f t="shared" si="46"/>
        <v>2.847135370935395</v>
      </c>
      <c r="AT44">
        <f t="shared" si="47"/>
        <v>6.4156854012580053</v>
      </c>
      <c r="AU44">
        <f t="shared" si="48"/>
        <v>-297.00155714918316</v>
      </c>
      <c r="AW44">
        <v>41</v>
      </c>
      <c r="AX44">
        <f>IF(Z44&gt;0, (R44*SUMPRODUCT(K44:$K$98, X44:$X$98)-K44*$AZ$3)/Z44, 0)</f>
        <v>6574.7953195257132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1.2207667E-2</v>
      </c>
      <c r="Q45" s="5">
        <f t="shared" si="60"/>
        <v>25</v>
      </c>
      <c r="R45">
        <f t="shared" si="31"/>
        <v>2000000</v>
      </c>
      <c r="S45">
        <f t="shared" si="32"/>
        <v>6492.2553848824182</v>
      </c>
      <c r="U45">
        <f t="shared" si="52"/>
        <v>1.2207667E-2</v>
      </c>
      <c r="V45">
        <f t="shared" si="53"/>
        <v>0.01</v>
      </c>
      <c r="W45">
        <f t="shared" si="54"/>
        <v>0.55030350482763979</v>
      </c>
      <c r="X45">
        <f t="shared" si="55"/>
        <v>6.7179219358687193E-3</v>
      </c>
      <c r="Y45">
        <f t="shared" si="56"/>
        <v>5.5030350482763984E-3</v>
      </c>
      <c r="Z45">
        <f t="shared" si="57"/>
        <v>0.53808254784349463</v>
      </c>
      <c r="AB45">
        <f t="shared" si="58"/>
        <v>3618.1329078593617</v>
      </c>
      <c r="AC45">
        <f t="shared" si="33"/>
        <v>3493.3693187481795</v>
      </c>
      <c r="AE45">
        <f t="shared" si="34"/>
        <v>0</v>
      </c>
      <c r="AF45">
        <f t="shared" si="35"/>
        <v>0</v>
      </c>
      <c r="AG45">
        <f t="shared" si="36"/>
        <v>-13.452063696087366</v>
      </c>
      <c r="AH45">
        <f t="shared" si="37"/>
        <v>-13435.843871737439</v>
      </c>
      <c r="AI45">
        <f t="shared" si="38"/>
        <v>-13449.295935433527</v>
      </c>
      <c r="AJ45">
        <f t="shared" si="39"/>
        <v>124.76358911118223</v>
      </c>
      <c r="AK45">
        <f t="shared" si="61"/>
        <v>253.26930355015534</v>
      </c>
      <c r="AL45">
        <f t="shared" si="40"/>
        <v>-13071.263042772189</v>
      </c>
      <c r="AN45">
        <f t="shared" si="41"/>
        <v>0</v>
      </c>
      <c r="AO45">
        <f t="shared" si="42"/>
        <v>0</v>
      </c>
      <c r="AP45">
        <f t="shared" si="43"/>
        <v>-0.29479920277378363</v>
      </c>
      <c r="AQ45">
        <f t="shared" si="44"/>
        <v>-294.44374866685132</v>
      </c>
      <c r="AR45">
        <f t="shared" si="45"/>
        <v>-294.73854786962511</v>
      </c>
      <c r="AS45">
        <f t="shared" si="46"/>
        <v>2.7341683355149611</v>
      </c>
      <c r="AT45">
        <f t="shared" si="47"/>
        <v>5.5503445761540418</v>
      </c>
      <c r="AU45">
        <f t="shared" si="48"/>
        <v>-286.45403495795608</v>
      </c>
      <c r="AW45">
        <v>42</v>
      </c>
      <c r="AX45">
        <f>IF(Z45&gt;0, (R45*SUMPRODUCT(K45:$K$98, X45:$X$98)-K45*$AZ$3)/Z45, 0)</f>
        <v>6492.2553848824182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1.3502610999999999E-2</v>
      </c>
      <c r="Q46" s="5">
        <f t="shared" si="60"/>
        <v>25</v>
      </c>
      <c r="R46">
        <f t="shared" si="31"/>
        <v>2000000</v>
      </c>
      <c r="S46">
        <f t="shared" si="32"/>
        <v>6395.9779164287365</v>
      </c>
      <c r="U46">
        <f t="shared" si="52"/>
        <v>1.3502610999999999E-2</v>
      </c>
      <c r="V46">
        <f t="shared" si="53"/>
        <v>0.01</v>
      </c>
      <c r="W46">
        <f t="shared" si="54"/>
        <v>0.53808254784349463</v>
      </c>
      <c r="X46">
        <f t="shared" si="55"/>
        <v>7.2655193294195964E-3</v>
      </c>
      <c r="Y46">
        <f t="shared" si="56"/>
        <v>5.3808254784349467E-3</v>
      </c>
      <c r="Z46">
        <f t="shared" si="57"/>
        <v>0.52543620303564009</v>
      </c>
      <c r="AB46">
        <f t="shared" si="58"/>
        <v>3493.3693187481795</v>
      </c>
      <c r="AC46">
        <f t="shared" si="33"/>
        <v>3360.6783511081198</v>
      </c>
      <c r="AE46">
        <f t="shared" si="34"/>
        <v>0</v>
      </c>
      <c r="AF46">
        <f t="shared" si="35"/>
        <v>0</v>
      </c>
      <c r="AG46">
        <f t="shared" si="36"/>
        <v>-13.135905075891003</v>
      </c>
      <c r="AH46">
        <f t="shared" si="37"/>
        <v>-14531.038658839192</v>
      </c>
      <c r="AI46">
        <f t="shared" si="38"/>
        <v>-14544.174563915083</v>
      </c>
      <c r="AJ46">
        <f t="shared" si="39"/>
        <v>132.69096764005963</v>
      </c>
      <c r="AK46">
        <f t="shared" si="61"/>
        <v>244.53585231237258</v>
      </c>
      <c r="AL46">
        <f t="shared" si="40"/>
        <v>-14166.947743962652</v>
      </c>
      <c r="AN46">
        <f t="shared" si="41"/>
        <v>0</v>
      </c>
      <c r="AO46">
        <f t="shared" si="42"/>
        <v>0</v>
      </c>
      <c r="AP46">
        <f t="shared" si="43"/>
        <v>-0.25702736766775108</v>
      </c>
      <c r="AQ46">
        <f t="shared" si="44"/>
        <v>-284.32563986889431</v>
      </c>
      <c r="AR46">
        <f t="shared" si="45"/>
        <v>-284.58266723656203</v>
      </c>
      <c r="AS46">
        <f t="shared" si="46"/>
        <v>2.5963350015680535</v>
      </c>
      <c r="AT46">
        <f t="shared" si="47"/>
        <v>4.784779279167851</v>
      </c>
      <c r="AU46">
        <f t="shared" si="48"/>
        <v>-277.20155295582617</v>
      </c>
      <c r="AW46">
        <v>43</v>
      </c>
      <c r="AX46">
        <f>IF(Z46&gt;0, (R46*SUMPRODUCT(K46:$K$98, X46:$X$98)-K46*$AZ$3)/Z46, 0)</f>
        <v>6395.9779164287365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1.4950962999999999E-2</v>
      </c>
      <c r="Q47" s="5">
        <f t="shared" si="60"/>
        <v>25</v>
      </c>
      <c r="R47">
        <f t="shared" si="31"/>
        <v>2000000</v>
      </c>
      <c r="S47">
        <f t="shared" si="32"/>
        <v>6286.5722923116864</v>
      </c>
      <c r="U47">
        <f t="shared" si="52"/>
        <v>1.4950962999999999E-2</v>
      </c>
      <c r="V47">
        <f t="shared" si="53"/>
        <v>0.01</v>
      </c>
      <c r="W47">
        <f t="shared" si="54"/>
        <v>0.52543620303564009</v>
      </c>
      <c r="X47">
        <f t="shared" si="55"/>
        <v>7.8557772304463421E-3</v>
      </c>
      <c r="Y47">
        <f t="shared" si="56"/>
        <v>5.2543620303564008E-3</v>
      </c>
      <c r="Z47">
        <f t="shared" si="57"/>
        <v>0.51232606377483725</v>
      </c>
      <c r="AB47">
        <f t="shared" si="58"/>
        <v>3360.6783511081198</v>
      </c>
      <c r="AC47">
        <f t="shared" si="33"/>
        <v>3220.7748371560019</v>
      </c>
      <c r="AE47">
        <f t="shared" si="34"/>
        <v>0</v>
      </c>
      <c r="AF47">
        <f t="shared" si="35"/>
        <v>0</v>
      </c>
      <c r="AG47">
        <f t="shared" si="36"/>
        <v>-12.808151594370932</v>
      </c>
      <c r="AH47">
        <f t="shared" si="37"/>
        <v>-15711.554460892685</v>
      </c>
      <c r="AI47">
        <f t="shared" si="38"/>
        <v>-15724.362612487055</v>
      </c>
      <c r="AJ47">
        <f t="shared" si="39"/>
        <v>139.90351395211792</v>
      </c>
      <c r="AK47">
        <f t="shared" si="61"/>
        <v>235.2474845775684</v>
      </c>
      <c r="AL47">
        <f t="shared" si="40"/>
        <v>-15349.211613957368</v>
      </c>
      <c r="AN47">
        <f t="shared" si="41"/>
        <v>0</v>
      </c>
      <c r="AO47">
        <f t="shared" si="42"/>
        <v>0</v>
      </c>
      <c r="AP47">
        <f t="shared" si="43"/>
        <v>-0.2237627565420407</v>
      </c>
      <c r="AQ47">
        <f t="shared" si="44"/>
        <v>-274.48619028485302</v>
      </c>
      <c r="AR47">
        <f t="shared" si="45"/>
        <v>-274.70995304139507</v>
      </c>
      <c r="AS47">
        <f t="shared" si="46"/>
        <v>2.4441618840303319</v>
      </c>
      <c r="AT47">
        <f t="shared" si="47"/>
        <v>4.1098534188018636</v>
      </c>
      <c r="AU47">
        <f t="shared" si="48"/>
        <v>-268.15593773856284</v>
      </c>
      <c r="AW47">
        <v>44</v>
      </c>
      <c r="AX47">
        <f>IF(Z47&gt;0, (R47*SUMPRODUCT(K47:$K$98, X47:$X$98)-K47*$AZ$3)/Z47, 0)</f>
        <v>6286.5722923116864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1.6562650000000002E-2</v>
      </c>
      <c r="Q48" s="5">
        <f t="shared" si="60"/>
        <v>25</v>
      </c>
      <c r="R48">
        <f t="shared" si="31"/>
        <v>2000000</v>
      </c>
      <c r="S48">
        <f t="shared" si="32"/>
        <v>6166.2926354094634</v>
      </c>
      <c r="U48">
        <f t="shared" si="52"/>
        <v>1.6562650000000002E-2</v>
      </c>
      <c r="V48">
        <f t="shared" si="53"/>
        <v>0.01</v>
      </c>
      <c r="W48">
        <f t="shared" si="54"/>
        <v>0.51232606377483725</v>
      </c>
      <c r="X48">
        <f t="shared" si="55"/>
        <v>8.4854772801803095E-3</v>
      </c>
      <c r="Y48">
        <f t="shared" si="56"/>
        <v>5.1232606377483725E-3</v>
      </c>
      <c r="Z48">
        <f t="shared" si="57"/>
        <v>0.49871732585690853</v>
      </c>
      <c r="AB48">
        <f t="shared" si="58"/>
        <v>3220.7748371560019</v>
      </c>
      <c r="AC48">
        <f t="shared" si="33"/>
        <v>3075.2369735825569</v>
      </c>
      <c r="AE48">
        <f t="shared" si="34"/>
        <v>0</v>
      </c>
      <c r="AF48">
        <f t="shared" si="35"/>
        <v>0</v>
      </c>
      <c r="AG48">
        <f t="shared" si="36"/>
        <v>-12.467933146422713</v>
      </c>
      <c r="AH48">
        <f t="shared" si="37"/>
        <v>-16970.95456036062</v>
      </c>
      <c r="AI48">
        <f t="shared" si="38"/>
        <v>-16983.422493507042</v>
      </c>
      <c r="AJ48">
        <f t="shared" si="39"/>
        <v>145.53786357344507</v>
      </c>
      <c r="AK48">
        <f t="shared" si="61"/>
        <v>225.45423860092015</v>
      </c>
      <c r="AL48">
        <f t="shared" si="40"/>
        <v>-16612.430391332677</v>
      </c>
      <c r="AN48">
        <f t="shared" si="41"/>
        <v>0</v>
      </c>
      <c r="AO48">
        <f t="shared" si="42"/>
        <v>0</v>
      </c>
      <c r="AP48">
        <f t="shared" si="43"/>
        <v>-0.19448127210444571</v>
      </c>
      <c r="AQ48">
        <f t="shared" si="44"/>
        <v>-264.72172997435933</v>
      </c>
      <c r="AR48">
        <f t="shared" si="45"/>
        <v>-264.91621124646377</v>
      </c>
      <c r="AS48">
        <f t="shared" si="46"/>
        <v>2.2701748970516364</v>
      </c>
      <c r="AT48">
        <f t="shared" si="47"/>
        <v>3.5167518633211965</v>
      </c>
      <c r="AU48">
        <f t="shared" si="48"/>
        <v>-259.12928448609097</v>
      </c>
      <c r="AW48">
        <v>45</v>
      </c>
      <c r="AX48">
        <f>IF(Z48&gt;0, (R48*SUMPRODUCT(K48:$K$98, X48:$X$98)-K48*$AZ$3)/Z48, 0)</f>
        <v>6166.2926354094634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1.8321427000000001E-2</v>
      </c>
      <c r="Q49" s="5">
        <f t="shared" si="60"/>
        <v>25</v>
      </c>
      <c r="R49">
        <f t="shared" si="31"/>
        <v>2000000</v>
      </c>
      <c r="S49">
        <f t="shared" si="32"/>
        <v>6037.3303851182964</v>
      </c>
      <c r="U49">
        <f t="shared" si="52"/>
        <v>1.8321427000000001E-2</v>
      </c>
      <c r="V49">
        <f t="shared" si="53"/>
        <v>0.01</v>
      </c>
      <c r="W49">
        <f t="shared" si="54"/>
        <v>0.49871732585690853</v>
      </c>
      <c r="X49">
        <f t="shared" si="55"/>
        <v>9.1372130793225623E-3</v>
      </c>
      <c r="Y49">
        <f t="shared" si="56"/>
        <v>4.9871732585690855E-3</v>
      </c>
      <c r="Z49">
        <f t="shared" si="57"/>
        <v>0.48459293951901689</v>
      </c>
      <c r="AB49">
        <f t="shared" si="58"/>
        <v>3075.2369735825569</v>
      </c>
      <c r="AC49">
        <f t="shared" si="33"/>
        <v>2925.6476781719534</v>
      </c>
      <c r="AE49">
        <f t="shared" si="34"/>
        <v>0</v>
      </c>
      <c r="AF49">
        <f t="shared" si="35"/>
        <v>0</v>
      </c>
      <c r="AG49">
        <f t="shared" si="36"/>
        <v>-12.114823487975421</v>
      </c>
      <c r="AH49">
        <f t="shared" si="37"/>
        <v>-18274.426158645125</v>
      </c>
      <c r="AI49">
        <f t="shared" si="38"/>
        <v>-18286.540982133101</v>
      </c>
      <c r="AJ49">
        <f t="shared" si="39"/>
        <v>149.58929541060343</v>
      </c>
      <c r="AK49">
        <f t="shared" si="61"/>
        <v>215.266588150779</v>
      </c>
      <c r="AL49">
        <f t="shared" si="40"/>
        <v>-17921.685098571721</v>
      </c>
      <c r="AN49">
        <f t="shared" si="41"/>
        <v>0</v>
      </c>
      <c r="AO49">
        <f t="shared" si="42"/>
        <v>0</v>
      </c>
      <c r="AP49">
        <f t="shared" si="43"/>
        <v>-0.16872614728006474</v>
      </c>
      <c r="AQ49">
        <f t="shared" si="44"/>
        <v>-254.51245926633848</v>
      </c>
      <c r="AR49">
        <f t="shared" si="45"/>
        <v>-254.68118541361855</v>
      </c>
      <c r="AS49">
        <f t="shared" si="46"/>
        <v>2.0833671670100848</v>
      </c>
      <c r="AT49">
        <f t="shared" si="47"/>
        <v>2.9980710897567695</v>
      </c>
      <c r="AU49">
        <f t="shared" si="48"/>
        <v>-249.59974715685172</v>
      </c>
      <c r="AW49">
        <v>46</v>
      </c>
      <c r="AX49">
        <f>IF(Z49&gt;0, (R49*SUMPRODUCT(K49:$K$98, X49:$X$98)-K49*$AZ$3)/Z49, 0)</f>
        <v>6037.3303851182964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2.0255269999999999E-2</v>
      </c>
      <c r="Q50" s="5">
        <f t="shared" si="60"/>
        <v>25</v>
      </c>
      <c r="R50">
        <f t="shared" si="31"/>
        <v>2000000</v>
      </c>
      <c r="S50">
        <f t="shared" si="32"/>
        <v>5902.8439991601599</v>
      </c>
      <c r="U50">
        <f t="shared" si="52"/>
        <v>2.0255269999999999E-2</v>
      </c>
      <c r="V50">
        <f t="shared" si="53"/>
        <v>0.01</v>
      </c>
      <c r="W50">
        <f t="shared" si="54"/>
        <v>0.48459293951901689</v>
      </c>
      <c r="X50">
        <f t="shared" si="55"/>
        <v>9.8155608300513567E-3</v>
      </c>
      <c r="Y50">
        <f t="shared" si="56"/>
        <v>4.8459293951901693E-3</v>
      </c>
      <c r="Z50">
        <f t="shared" si="57"/>
        <v>0.46993144929377534</v>
      </c>
      <c r="AB50">
        <f t="shared" si="58"/>
        <v>2925.6476781719534</v>
      </c>
      <c r="AC50">
        <f t="shared" si="33"/>
        <v>2773.9320354803986</v>
      </c>
      <c r="AE50">
        <f t="shared" si="34"/>
        <v>0</v>
      </c>
      <c r="AF50">
        <f t="shared" si="35"/>
        <v>0</v>
      </c>
      <c r="AG50">
        <f t="shared" si="36"/>
        <v>-11.748286232344384</v>
      </c>
      <c r="AH50">
        <f t="shared" si="37"/>
        <v>-19631.121660102712</v>
      </c>
      <c r="AI50">
        <f t="shared" si="38"/>
        <v>-19642.869946335057</v>
      </c>
      <c r="AJ50">
        <f t="shared" si="39"/>
        <v>151.71564269155488</v>
      </c>
      <c r="AK50">
        <f t="shared" si="61"/>
        <v>204.79533747203675</v>
      </c>
      <c r="AL50">
        <f t="shared" si="40"/>
        <v>-19286.358966171465</v>
      </c>
      <c r="AN50">
        <f t="shared" si="41"/>
        <v>0</v>
      </c>
      <c r="AO50">
        <f t="shared" si="42"/>
        <v>0</v>
      </c>
      <c r="AP50">
        <f t="shared" si="43"/>
        <v>-0.14609043940897018</v>
      </c>
      <c r="AQ50">
        <f t="shared" si="44"/>
        <v>-244.11383351553403</v>
      </c>
      <c r="AR50">
        <f t="shared" si="45"/>
        <v>-244.25992395494299</v>
      </c>
      <c r="AS50">
        <f t="shared" si="46"/>
        <v>1.8865904752135645</v>
      </c>
      <c r="AT50">
        <f t="shared" si="47"/>
        <v>2.546638739344699</v>
      </c>
      <c r="AU50">
        <f t="shared" si="48"/>
        <v>-239.82669474038474</v>
      </c>
      <c r="AW50">
        <v>47</v>
      </c>
      <c r="AX50">
        <f>IF(Z50&gt;0, (R50*SUMPRODUCT(K50:$K$98, X50:$X$98)-K50*$AZ$3)/Z50, 0)</f>
        <v>5902.8439991601599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2.2430054000000001E-2</v>
      </c>
      <c r="Q51" s="5">
        <f t="shared" si="60"/>
        <v>25</v>
      </c>
      <c r="R51">
        <f t="shared" si="31"/>
        <v>2000000</v>
      </c>
      <c r="S51">
        <f t="shared" si="32"/>
        <v>5765.6692566781112</v>
      </c>
      <c r="U51">
        <f t="shared" si="52"/>
        <v>2.2430054000000001E-2</v>
      </c>
      <c r="V51">
        <f t="shared" si="53"/>
        <v>0.01</v>
      </c>
      <c r="W51">
        <f t="shared" si="54"/>
        <v>0.46993144929377534</v>
      </c>
      <c r="X51">
        <f t="shared" si="55"/>
        <v>1.0540587783957644E-2</v>
      </c>
      <c r="Y51">
        <f t="shared" si="56"/>
        <v>4.6993144929377536E-3</v>
      </c>
      <c r="Z51">
        <f t="shared" si="57"/>
        <v>0.45469154701687992</v>
      </c>
      <c r="AB51">
        <f t="shared" si="58"/>
        <v>2773.9320354803986</v>
      </c>
      <c r="AC51">
        <f t="shared" si="33"/>
        <v>2621.6010739066346</v>
      </c>
      <c r="AE51">
        <f t="shared" si="34"/>
        <v>0</v>
      </c>
      <c r="AF51">
        <f t="shared" si="35"/>
        <v>0</v>
      </c>
      <c r="AG51">
        <f t="shared" si="36"/>
        <v>-11.367288675421998</v>
      </c>
      <c r="AH51">
        <f t="shared" si="37"/>
        <v>-21081.175567915288</v>
      </c>
      <c r="AI51">
        <f t="shared" si="38"/>
        <v>-21092.54285659071</v>
      </c>
      <c r="AJ51">
        <f t="shared" si="39"/>
        <v>152.33096157376394</v>
      </c>
      <c r="AK51">
        <f t="shared" si="61"/>
        <v>194.17524248362793</v>
      </c>
      <c r="AL51">
        <f t="shared" si="40"/>
        <v>-20746.036652533319</v>
      </c>
      <c r="AN51">
        <f t="shared" si="41"/>
        <v>0</v>
      </c>
      <c r="AO51">
        <f t="shared" si="42"/>
        <v>0</v>
      </c>
      <c r="AP51">
        <f t="shared" si="43"/>
        <v>-0.12620778443754779</v>
      </c>
      <c r="AQ51">
        <f t="shared" si="44"/>
        <v>-234.05831748763782</v>
      </c>
      <c r="AR51">
        <f t="shared" si="45"/>
        <v>-234.18452527207535</v>
      </c>
      <c r="AS51">
        <f t="shared" si="46"/>
        <v>1.6912874925957009</v>
      </c>
      <c r="AT51">
        <f t="shared" si="47"/>
        <v>2.1558726839997764</v>
      </c>
      <c r="AU51">
        <f t="shared" si="48"/>
        <v>-230.3373650954799</v>
      </c>
      <c r="AW51">
        <v>48</v>
      </c>
      <c r="AX51">
        <f>IF(Z51&gt;0, (R51*SUMPRODUCT(K51:$K$98, X51:$X$98)-K51*$AZ$3)/Z51, 0)</f>
        <v>5765.6692566781112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2.4874655999999998E-2</v>
      </c>
      <c r="Q52" s="5">
        <f t="shared" si="60"/>
        <v>25</v>
      </c>
      <c r="R52">
        <f t="shared" si="31"/>
        <v>2000000</v>
      </c>
      <c r="S52">
        <f t="shared" si="32"/>
        <v>5627.3895367012874</v>
      </c>
      <c r="U52">
        <f t="shared" si="52"/>
        <v>2.4874655999999998E-2</v>
      </c>
      <c r="V52">
        <f t="shared" si="53"/>
        <v>0.01</v>
      </c>
      <c r="W52">
        <f t="shared" si="54"/>
        <v>0.45469154701687992</v>
      </c>
      <c r="X52">
        <f t="shared" si="55"/>
        <v>1.1310295818152714E-2</v>
      </c>
      <c r="Y52">
        <f t="shared" si="56"/>
        <v>4.5469154701687992E-3</v>
      </c>
      <c r="Z52">
        <f t="shared" si="57"/>
        <v>0.4388343357285584</v>
      </c>
      <c r="AB52">
        <f t="shared" si="58"/>
        <v>2621.6010739066346</v>
      </c>
      <c r="AC52">
        <f t="shared" si="33"/>
        <v>2469.4917492241493</v>
      </c>
      <c r="AE52">
        <f t="shared" si="34"/>
        <v>0</v>
      </c>
      <c r="AF52">
        <f t="shared" si="35"/>
        <v>0</v>
      </c>
      <c r="AG52">
        <f t="shared" si="36"/>
        <v>-10.970858393213961</v>
      </c>
      <c r="AH52">
        <f t="shared" si="37"/>
        <v>-22620.591636305428</v>
      </c>
      <c r="AI52">
        <f t="shared" si="38"/>
        <v>-22631.562494698643</v>
      </c>
      <c r="AJ52">
        <f t="shared" si="39"/>
        <v>152.10932468248529</v>
      </c>
      <c r="AK52">
        <f t="shared" si="61"/>
        <v>183.51207517346444</v>
      </c>
      <c r="AL52">
        <f t="shared" si="40"/>
        <v>-22295.941094842692</v>
      </c>
      <c r="AN52">
        <f t="shared" si="41"/>
        <v>0</v>
      </c>
      <c r="AO52">
        <f t="shared" si="42"/>
        <v>0</v>
      </c>
      <c r="AP52">
        <f t="shared" si="43"/>
        <v>-0.10875565300961264</v>
      </c>
      <c r="AQ52">
        <f t="shared" si="44"/>
        <v>-224.24108731472532</v>
      </c>
      <c r="AR52">
        <f t="shared" si="45"/>
        <v>-224.34984296773496</v>
      </c>
      <c r="AS52">
        <f t="shared" si="46"/>
        <v>1.5078810009002959</v>
      </c>
      <c r="AT52">
        <f t="shared" si="47"/>
        <v>1.8191808567125687</v>
      </c>
      <c r="AU52">
        <f t="shared" si="48"/>
        <v>-221.02278111012208</v>
      </c>
      <c r="AW52">
        <v>49</v>
      </c>
      <c r="AX52">
        <f>IF(Z52&gt;0, (R52*SUMPRODUCT(K52:$K$98, X52:$X$98)-K52*$AZ$3)/Z52, 0)</f>
        <v>5627.3895367012874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2.763239E-2</v>
      </c>
      <c r="Q53" s="5">
        <f t="shared" si="60"/>
        <v>25</v>
      </c>
      <c r="R53">
        <f t="shared" si="31"/>
        <v>2000000</v>
      </c>
      <c r="S53">
        <f t="shared" si="32"/>
        <v>5489.7226634892213</v>
      </c>
      <c r="U53">
        <f t="shared" si="52"/>
        <v>2.763239E-2</v>
      </c>
      <c r="V53">
        <f t="shared" si="53"/>
        <v>0.01</v>
      </c>
      <c r="W53">
        <f t="shared" si="54"/>
        <v>0.4388343357285584</v>
      </c>
      <c r="X53">
        <f t="shared" si="55"/>
        <v>1.212604151024246E-2</v>
      </c>
      <c r="Y53">
        <f t="shared" si="56"/>
        <v>4.3883433572855842E-3</v>
      </c>
      <c r="Z53">
        <f t="shared" si="57"/>
        <v>0.42231995086103036</v>
      </c>
      <c r="AB53">
        <f t="shared" si="58"/>
        <v>2469.4917492241493</v>
      </c>
      <c r="AC53">
        <f t="shared" si="33"/>
        <v>2318.4194054854524</v>
      </c>
      <c r="AE53">
        <f t="shared" si="34"/>
        <v>0</v>
      </c>
      <c r="AF53">
        <f t="shared" si="35"/>
        <v>0</v>
      </c>
      <c r="AG53">
        <f t="shared" si="36"/>
        <v>-10.557998771525758</v>
      </c>
      <c r="AH53">
        <f t="shared" si="37"/>
        <v>-24252.083020484919</v>
      </c>
      <c r="AI53">
        <f t="shared" si="38"/>
        <v>-24262.641019256444</v>
      </c>
      <c r="AJ53">
        <f t="shared" si="39"/>
        <v>151.07234373869687</v>
      </c>
      <c r="AK53">
        <f t="shared" si="61"/>
        <v>172.86442244569048</v>
      </c>
      <c r="AL53">
        <f t="shared" si="40"/>
        <v>-23938.704253072054</v>
      </c>
      <c r="AN53">
        <f t="shared" si="41"/>
        <v>0</v>
      </c>
      <c r="AO53">
        <f t="shared" si="42"/>
        <v>0</v>
      </c>
      <c r="AP53">
        <f t="shared" si="43"/>
        <v>-9.3449033804330534E-2</v>
      </c>
      <c r="AQ53">
        <f t="shared" si="44"/>
        <v>-214.65561561902067</v>
      </c>
      <c r="AR53">
        <f t="shared" si="45"/>
        <v>-214.74906465282498</v>
      </c>
      <c r="AS53">
        <f t="shared" si="46"/>
        <v>1.3371439855639202</v>
      </c>
      <c r="AT53">
        <f t="shared" si="47"/>
        <v>1.5300260595085249</v>
      </c>
      <c r="AU53">
        <f t="shared" si="48"/>
        <v>-211.88189460775251</v>
      </c>
      <c r="AW53">
        <v>50</v>
      </c>
      <c r="AX53">
        <f>IF(Z53&gt;0, (R53*SUMPRODUCT(K53:$K$98, X53:$X$98)-K53*$AZ$3)/Z53, 0)</f>
        <v>5489.7226634892213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3.0610310000000002E-2</v>
      </c>
      <c r="Q54" s="5">
        <f t="shared" si="60"/>
        <v>25</v>
      </c>
      <c r="R54">
        <f t="shared" si="31"/>
        <v>2000000</v>
      </c>
      <c r="S54">
        <f t="shared" si="32"/>
        <v>5353.5459221088859</v>
      </c>
      <c r="U54">
        <f t="shared" si="52"/>
        <v>3.0610310000000002E-2</v>
      </c>
      <c r="V54">
        <f t="shared" si="53"/>
        <v>0.01</v>
      </c>
      <c r="W54">
        <f t="shared" si="54"/>
        <v>0.42231995086103036</v>
      </c>
      <c r="X54">
        <f t="shared" si="55"/>
        <v>1.2927344615040907E-2</v>
      </c>
      <c r="Y54">
        <f t="shared" si="56"/>
        <v>4.2231995086103036E-3</v>
      </c>
      <c r="Z54">
        <f t="shared" si="57"/>
        <v>0.40516940673737911</v>
      </c>
      <c r="AB54">
        <f t="shared" si="58"/>
        <v>2318.4194054854524</v>
      </c>
      <c r="AC54">
        <f t="shared" si="33"/>
        <v>2169.0930252021726</v>
      </c>
      <c r="AE54">
        <f t="shared" si="34"/>
        <v>0</v>
      </c>
      <c r="AF54">
        <f t="shared" si="35"/>
        <v>0</v>
      </c>
      <c r="AG54">
        <f t="shared" si="36"/>
        <v>-10.129235168434478</v>
      </c>
      <c r="AH54">
        <f t="shared" si="37"/>
        <v>-25854.689230081814</v>
      </c>
      <c r="AI54">
        <f t="shared" si="38"/>
        <v>-25864.81846525025</v>
      </c>
      <c r="AJ54">
        <f t="shared" si="39"/>
        <v>149.32638028327983</v>
      </c>
      <c r="AK54">
        <f t="shared" si="61"/>
        <v>162.28935838398169</v>
      </c>
      <c r="AL54">
        <f t="shared" si="40"/>
        <v>-25553.202726582986</v>
      </c>
      <c r="AN54">
        <f t="shared" si="41"/>
        <v>0</v>
      </c>
      <c r="AO54">
        <f t="shared" si="42"/>
        <v>0</v>
      </c>
      <c r="AP54">
        <f t="shared" si="43"/>
        <v>-8.0048249618157319E-2</v>
      </c>
      <c r="AQ54">
        <f t="shared" si="44"/>
        <v>-204.32170671078839</v>
      </c>
      <c r="AR54">
        <f t="shared" si="45"/>
        <v>-204.40175496040655</v>
      </c>
      <c r="AS54">
        <f t="shared" si="46"/>
        <v>1.1800807429905205</v>
      </c>
      <c r="AT54">
        <f t="shared" si="47"/>
        <v>1.2825231968920094</v>
      </c>
      <c r="AU54">
        <f t="shared" si="48"/>
        <v>-201.93915102052401</v>
      </c>
      <c r="AW54">
        <v>51</v>
      </c>
      <c r="AX54">
        <f>IF(Z54&gt;0, (R54*SUMPRODUCT(K54:$K$98, X54:$X$98)-K54*$AZ$3)/Z54, 0)</f>
        <v>5353.5459221088859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3.3721785999999997E-2</v>
      </c>
      <c r="Q55" s="5">
        <f t="shared" si="60"/>
        <v>25</v>
      </c>
      <c r="R55">
        <f t="shared" si="31"/>
        <v>2000000</v>
      </c>
      <c r="S55">
        <f t="shared" si="32"/>
        <v>5221.5165149916029</v>
      </c>
      <c r="U55">
        <f t="shared" si="52"/>
        <v>3.3721785999999997E-2</v>
      </c>
      <c r="V55">
        <f t="shared" si="53"/>
        <v>0.01</v>
      </c>
      <c r="W55">
        <f t="shared" si="54"/>
        <v>0.40516940673737911</v>
      </c>
      <c r="X55">
        <f t="shared" si="55"/>
        <v>1.3663036027744855E-2</v>
      </c>
      <c r="Y55">
        <f t="shared" si="56"/>
        <v>4.0516940673737912E-3</v>
      </c>
      <c r="Z55">
        <f t="shared" si="57"/>
        <v>0.38745467664226046</v>
      </c>
      <c r="AB55">
        <f t="shared" si="58"/>
        <v>2169.0930252021726</v>
      </c>
      <c r="AC55">
        <f t="shared" si="33"/>
        <v>2023.1009928982942</v>
      </c>
      <c r="AE55">
        <f t="shared" si="34"/>
        <v>0</v>
      </c>
      <c r="AF55">
        <f t="shared" si="35"/>
        <v>0</v>
      </c>
      <c r="AG55">
        <f t="shared" si="36"/>
        <v>-9.686366916056512</v>
      </c>
      <c r="AH55">
        <f t="shared" si="37"/>
        <v>-27326.072055489709</v>
      </c>
      <c r="AI55">
        <f t="shared" si="38"/>
        <v>-27335.758422405765</v>
      </c>
      <c r="AJ55">
        <f t="shared" si="39"/>
        <v>145.99203230387843</v>
      </c>
      <c r="AK55">
        <f t="shared" si="61"/>
        <v>151.83651176415211</v>
      </c>
      <c r="AL55">
        <f t="shared" si="40"/>
        <v>-27037.929878337734</v>
      </c>
      <c r="AN55">
        <f t="shared" si="41"/>
        <v>0</v>
      </c>
      <c r="AO55">
        <f t="shared" si="42"/>
        <v>0</v>
      </c>
      <c r="AP55">
        <f t="shared" si="43"/>
        <v>-6.8346783195247895E-2</v>
      </c>
      <c r="AQ55">
        <f t="shared" si="44"/>
        <v>-192.81213880700585</v>
      </c>
      <c r="AR55">
        <f t="shared" si="45"/>
        <v>-192.88048559020109</v>
      </c>
      <c r="AS55">
        <f t="shared" si="46"/>
        <v>1.030116437522796</v>
      </c>
      <c r="AT55">
        <f t="shared" si="47"/>
        <v>1.0713549507881008</v>
      </c>
      <c r="AU55">
        <f t="shared" si="48"/>
        <v>-190.77901420189019</v>
      </c>
      <c r="AW55">
        <v>52</v>
      </c>
      <c r="AX55">
        <f>IF(Z55&gt;0, (R55*SUMPRODUCT(K55:$K$98, X55:$X$98)-K55*$AZ$3)/Z55, 0)</f>
        <v>5221.5165149916029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4.5614701000000001E-2</v>
      </c>
      <c r="Q56" s="5">
        <f t="shared" si="60"/>
        <v>25</v>
      </c>
      <c r="R56">
        <f t="shared" si="31"/>
        <v>2000000</v>
      </c>
      <c r="S56">
        <f t="shared" si="32"/>
        <v>5144.3986843181538</v>
      </c>
      <c r="U56">
        <f t="shared" si="52"/>
        <v>4.5614701000000001E-2</v>
      </c>
      <c r="V56">
        <f t="shared" si="53"/>
        <v>0.01</v>
      </c>
      <c r="W56">
        <f t="shared" si="54"/>
        <v>0.38745467664226046</v>
      </c>
      <c r="X56">
        <f t="shared" si="55"/>
        <v>1.7673629226088394E-2</v>
      </c>
      <c r="Y56">
        <f t="shared" si="56"/>
        <v>3.8745467664226046E-3</v>
      </c>
      <c r="Z56">
        <f t="shared" si="57"/>
        <v>0.36590650064974944</v>
      </c>
      <c r="AB56">
        <f t="shared" si="58"/>
        <v>2023.1009928982942</v>
      </c>
      <c r="AC56">
        <f t="shared" si="33"/>
        <v>1882.3689205260307</v>
      </c>
      <c r="AE56">
        <f t="shared" si="34"/>
        <v>0</v>
      </c>
      <c r="AF56">
        <f t="shared" si="35"/>
        <v>0</v>
      </c>
      <c r="AG56">
        <f t="shared" si="36"/>
        <v>-9.1476625162437362</v>
      </c>
      <c r="AH56">
        <f t="shared" si="37"/>
        <v>-35347.258452176786</v>
      </c>
      <c r="AI56">
        <f t="shared" si="38"/>
        <v>-35356.406114693033</v>
      </c>
      <c r="AJ56">
        <f t="shared" si="39"/>
        <v>140.73207237226347</v>
      </c>
      <c r="AK56">
        <f t="shared" si="61"/>
        <v>141.61706950288061</v>
      </c>
      <c r="AL56">
        <f t="shared" si="40"/>
        <v>-35074.056972817889</v>
      </c>
      <c r="AN56">
        <f t="shared" si="41"/>
        <v>0</v>
      </c>
      <c r="AO56">
        <f t="shared" si="42"/>
        <v>0</v>
      </c>
      <c r="AP56">
        <f t="shared" si="43"/>
        <v>-5.7630086860296741E-2</v>
      </c>
      <c r="AQ56">
        <f t="shared" si="44"/>
        <v>-222.6870056973612</v>
      </c>
      <c r="AR56">
        <f t="shared" si="45"/>
        <v>-222.74463578422151</v>
      </c>
      <c r="AS56">
        <f t="shared" si="46"/>
        <v>0.88660917916913373</v>
      </c>
      <c r="AT56">
        <f t="shared" si="47"/>
        <v>0.89218464300134359</v>
      </c>
      <c r="AU56">
        <f t="shared" si="48"/>
        <v>-220.96584196205103</v>
      </c>
      <c r="AW56">
        <v>53</v>
      </c>
      <c r="AX56">
        <f>IF(Z56&gt;0, (R56*SUMPRODUCT(K56:$K$98, X56:$X$98)-K56*$AZ$3)/Z56, 0)</f>
        <v>5144.3986843181538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5.8461241999999997E-2</v>
      </c>
      <c r="Q57" s="5">
        <f t="shared" si="60"/>
        <v>25</v>
      </c>
      <c r="R57">
        <f t="shared" si="31"/>
        <v>2000000</v>
      </c>
      <c r="S57">
        <f t="shared" si="32"/>
        <v>5005.5787131873785</v>
      </c>
      <c r="U57">
        <f t="shared" si="52"/>
        <v>5.8461241999999997E-2</v>
      </c>
      <c r="V57">
        <f t="shared" si="53"/>
        <v>0.01</v>
      </c>
      <c r="W57">
        <f t="shared" si="54"/>
        <v>0.36590650064974944</v>
      </c>
      <c r="X57">
        <f t="shared" si="55"/>
        <v>2.1391348483858159E-2</v>
      </c>
      <c r="Y57">
        <f t="shared" si="56"/>
        <v>3.6590650064974944E-3</v>
      </c>
      <c r="Z57">
        <f t="shared" si="57"/>
        <v>0.34085608715939381</v>
      </c>
      <c r="AB57">
        <f t="shared" si="58"/>
        <v>1882.3689205260307</v>
      </c>
      <c r="AC57">
        <f t="shared" si="33"/>
        <v>1706.1819741454033</v>
      </c>
      <c r="AE57">
        <f t="shared" si="34"/>
        <v>0</v>
      </c>
      <c r="AF57">
        <f t="shared" si="35"/>
        <v>0</v>
      </c>
      <c r="AG57">
        <f t="shared" si="36"/>
        <v>-8.5214021789848449</v>
      </c>
      <c r="AH57">
        <f t="shared" si="37"/>
        <v>-42782.696967716322</v>
      </c>
      <c r="AI57">
        <f t="shared" si="38"/>
        <v>-42791.218369895309</v>
      </c>
      <c r="AJ57">
        <f t="shared" si="39"/>
        <v>176.18694638062743</v>
      </c>
      <c r="AK57">
        <f t="shared" si="61"/>
        <v>131.76582443682216</v>
      </c>
      <c r="AL57">
        <f t="shared" si="40"/>
        <v>-42483.265599077858</v>
      </c>
      <c r="AN57">
        <f t="shared" si="41"/>
        <v>0</v>
      </c>
      <c r="AO57">
        <f t="shared" si="42"/>
        <v>0</v>
      </c>
      <c r="AP57">
        <f t="shared" si="43"/>
        <v>-4.7932731729707988E-2</v>
      </c>
      <c r="AQ57">
        <f t="shared" si="44"/>
        <v>-240.65188960148771</v>
      </c>
      <c r="AR57">
        <f t="shared" si="45"/>
        <v>-240.69982233321744</v>
      </c>
      <c r="AS57">
        <f t="shared" si="46"/>
        <v>0.99104835774165134</v>
      </c>
      <c r="AT57">
        <f t="shared" si="47"/>
        <v>0.74118035755312872</v>
      </c>
      <c r="AU57">
        <f t="shared" si="48"/>
        <v>-238.96759361792266</v>
      </c>
      <c r="AW57">
        <v>54</v>
      </c>
      <c r="AX57">
        <f>IF(Z57&gt;0, (R57*SUMPRODUCT(K57:$K$98, X57:$X$98)-K57*$AZ$3)/Z57, 0)</f>
        <v>5005.5787131873785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7.2616817E-2</v>
      </c>
      <c r="Q58" s="5">
        <f t="shared" si="60"/>
        <v>25</v>
      </c>
      <c r="R58">
        <f t="shared" si="31"/>
        <v>2000000</v>
      </c>
      <c r="S58">
        <f t="shared" si="32"/>
        <v>4819.5362881493384</v>
      </c>
      <c r="U58">
        <f t="shared" si="52"/>
        <v>7.2616817E-2</v>
      </c>
      <c r="V58">
        <f t="shared" si="53"/>
        <v>0.01</v>
      </c>
      <c r="W58">
        <f t="shared" si="54"/>
        <v>0.34085608715939381</v>
      </c>
      <c r="X58">
        <f t="shared" si="55"/>
        <v>2.4751884104589748E-2</v>
      </c>
      <c r="Y58">
        <f t="shared" si="56"/>
        <v>3.4085608715939382E-3</v>
      </c>
      <c r="Z58">
        <f t="shared" si="57"/>
        <v>0.31269564218321017</v>
      </c>
      <c r="AB58">
        <f t="shared" si="58"/>
        <v>1706.1819741454033</v>
      </c>
      <c r="AC58">
        <f t="shared" si="33"/>
        <v>1507.0479946481423</v>
      </c>
      <c r="AE58">
        <f t="shared" si="34"/>
        <v>0</v>
      </c>
      <c r="AF58">
        <f t="shared" si="35"/>
        <v>0</v>
      </c>
      <c r="AG58">
        <f t="shared" si="36"/>
        <v>-7.8173910545802539</v>
      </c>
      <c r="AH58">
        <f t="shared" si="37"/>
        <v>-49503.7682091795</v>
      </c>
      <c r="AI58">
        <f t="shared" si="38"/>
        <v>-49511.585600234081</v>
      </c>
      <c r="AJ58">
        <f t="shared" si="39"/>
        <v>199.13397949726095</v>
      </c>
      <c r="AK58">
        <f t="shared" si="61"/>
        <v>119.43273819017824</v>
      </c>
      <c r="AL58">
        <f t="shared" si="40"/>
        <v>-49193.018882546647</v>
      </c>
      <c r="AN58">
        <f t="shared" si="41"/>
        <v>0</v>
      </c>
      <c r="AO58">
        <f t="shared" si="42"/>
        <v>0</v>
      </c>
      <c r="AP58">
        <f t="shared" si="43"/>
        <v>-3.9261323217932693E-2</v>
      </c>
      <c r="AQ58">
        <f t="shared" si="44"/>
        <v>-248.62302916616417</v>
      </c>
      <c r="AR58">
        <f t="shared" si="45"/>
        <v>-248.66229048938209</v>
      </c>
      <c r="AS58">
        <f t="shared" si="46"/>
        <v>1.0001116073289411</v>
      </c>
      <c r="AT58">
        <f t="shared" si="47"/>
        <v>0.59982765402786886</v>
      </c>
      <c r="AU58">
        <f t="shared" si="48"/>
        <v>-247.06235122802531</v>
      </c>
      <c r="AW58">
        <v>55</v>
      </c>
      <c r="AX58">
        <f>IF(Z58&gt;0, (R58*SUMPRODUCT(K58:$K$98, X58:$X$98)-K58*$AZ$3)/Z58, 0)</f>
        <v>4819.5362881493384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8.8271367000000003E-2</v>
      </c>
      <c r="Q59" s="5">
        <f t="shared" si="60"/>
        <v>25</v>
      </c>
      <c r="R59">
        <f t="shared" si="31"/>
        <v>2000000</v>
      </c>
      <c r="S59">
        <f t="shared" si="32"/>
        <v>4594.4961704176467</v>
      </c>
      <c r="U59">
        <f t="shared" si="52"/>
        <v>8.8271367000000003E-2</v>
      </c>
      <c r="V59">
        <f t="shared" si="53"/>
        <v>0.01</v>
      </c>
      <c r="W59">
        <f t="shared" si="54"/>
        <v>0.31269564218321017</v>
      </c>
      <c r="X59">
        <f t="shared" si="55"/>
        <v>2.7602071790454825E-2</v>
      </c>
      <c r="Y59">
        <f t="shared" si="56"/>
        <v>3.1269564218321015E-3</v>
      </c>
      <c r="Z59">
        <f t="shared" si="57"/>
        <v>0.28196661397092326</v>
      </c>
      <c r="AB59">
        <f t="shared" si="58"/>
        <v>1507.0479946481423</v>
      </c>
      <c r="AC59">
        <f t="shared" si="33"/>
        <v>1295.4945280750378</v>
      </c>
      <c r="AE59">
        <f t="shared" si="34"/>
        <v>0</v>
      </c>
      <c r="AF59">
        <f t="shared" si="35"/>
        <v>0</v>
      </c>
      <c r="AG59">
        <f t="shared" si="36"/>
        <v>-7.0491653492730819</v>
      </c>
      <c r="AH59">
        <f t="shared" si="37"/>
        <v>-55204.143580909651</v>
      </c>
      <c r="AI59">
        <f t="shared" si="38"/>
        <v>-55211.192746258923</v>
      </c>
      <c r="AJ59">
        <f t="shared" si="39"/>
        <v>211.55346657310452</v>
      </c>
      <c r="AK59">
        <f t="shared" si="61"/>
        <v>105.49335962536998</v>
      </c>
      <c r="AL59">
        <f t="shared" si="40"/>
        <v>-54894.145920060451</v>
      </c>
      <c r="AN59">
        <f t="shared" si="41"/>
        <v>0</v>
      </c>
      <c r="AO59">
        <f t="shared" si="42"/>
        <v>0</v>
      </c>
      <c r="AP59">
        <f t="shared" si="43"/>
        <v>-3.1609874388462154E-2</v>
      </c>
      <c r="AQ59">
        <f t="shared" si="44"/>
        <v>-247.54647647683981</v>
      </c>
      <c r="AR59">
        <f t="shared" si="45"/>
        <v>-247.57808635122825</v>
      </c>
      <c r="AS59">
        <f t="shared" si="46"/>
        <v>0.94864826876406716</v>
      </c>
      <c r="AT59">
        <f t="shared" si="47"/>
        <v>0.47305342992396693</v>
      </c>
      <c r="AU59">
        <f t="shared" si="48"/>
        <v>-246.15638465254025</v>
      </c>
      <c r="AW59">
        <v>56</v>
      </c>
      <c r="AX59">
        <f>IF(Z59&gt;0, (R59*SUMPRODUCT(K59:$K$98, X59:$X$98)-K59*$AZ$3)/Z59, 0)</f>
        <v>4594.4961704176467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0.103819197</v>
      </c>
      <c r="Q60" s="5">
        <f t="shared" si="60"/>
        <v>25</v>
      </c>
      <c r="R60">
        <f t="shared" si="31"/>
        <v>2000000</v>
      </c>
      <c r="S60">
        <f t="shared" si="32"/>
        <v>4326.3743706357327</v>
      </c>
      <c r="U60">
        <f t="shared" si="52"/>
        <v>0.103819197</v>
      </c>
      <c r="V60">
        <f t="shared" si="53"/>
        <v>0.01</v>
      </c>
      <c r="W60">
        <f t="shared" si="54"/>
        <v>0.28196661397092326</v>
      </c>
      <c r="X60">
        <f t="shared" si="55"/>
        <v>2.9273547443270233E-2</v>
      </c>
      <c r="Y60">
        <f t="shared" si="56"/>
        <v>2.8196661397092327E-3</v>
      </c>
      <c r="Z60">
        <f t="shared" si="57"/>
        <v>0.24987340038794381</v>
      </c>
      <c r="AB60">
        <f t="shared" si="58"/>
        <v>1295.4945280750378</v>
      </c>
      <c r="AC60">
        <f t="shared" si="33"/>
        <v>1081.045875342001</v>
      </c>
      <c r="AE60">
        <f t="shared" si="34"/>
        <v>0</v>
      </c>
      <c r="AF60">
        <f t="shared" si="35"/>
        <v>0</v>
      </c>
      <c r="AG60">
        <f t="shared" si="36"/>
        <v>-6.2468350096985956</v>
      </c>
      <c r="AH60">
        <f t="shared" si="37"/>
        <v>-58547.094886540464</v>
      </c>
      <c r="AI60">
        <f t="shared" si="38"/>
        <v>-58553.341721550161</v>
      </c>
      <c r="AJ60">
        <f t="shared" si="39"/>
        <v>214.44865273303685</v>
      </c>
      <c r="AK60">
        <f t="shared" si="61"/>
        <v>90.684616965252658</v>
      </c>
      <c r="AL60">
        <f t="shared" si="40"/>
        <v>-58248.208451851868</v>
      </c>
      <c r="AN60">
        <f t="shared" si="41"/>
        <v>0</v>
      </c>
      <c r="AO60">
        <f t="shared" si="42"/>
        <v>0</v>
      </c>
      <c r="AP60">
        <f t="shared" si="43"/>
        <v>-2.5010771310979039E-2</v>
      </c>
      <c r="AQ60">
        <f t="shared" si="44"/>
        <v>-234.40798402007186</v>
      </c>
      <c r="AR60">
        <f t="shared" si="45"/>
        <v>-234.43299479138284</v>
      </c>
      <c r="AS60">
        <f t="shared" si="46"/>
        <v>0.85859898702724502</v>
      </c>
      <c r="AT60">
        <f t="shared" si="47"/>
        <v>0.36307861706293054</v>
      </c>
      <c r="AU60">
        <f t="shared" si="48"/>
        <v>-233.21131718729265</v>
      </c>
      <c r="AW60">
        <v>57</v>
      </c>
      <c r="AX60">
        <f>IF(Z60&gt;0, (R60*SUMPRODUCT(K60:$K$98, X60:$X$98)-K60*$AZ$3)/Z60, 0)</f>
        <v>4326.3743706357327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0.120610461</v>
      </c>
      <c r="Q61" s="5">
        <f t="shared" si="60"/>
        <v>25</v>
      </c>
      <c r="R61">
        <f t="shared" si="31"/>
        <v>2000000</v>
      </c>
      <c r="S61">
        <f t="shared" si="32"/>
        <v>4033.3287032158032</v>
      </c>
      <c r="U61">
        <f t="shared" si="52"/>
        <v>0.120610461</v>
      </c>
      <c r="V61">
        <f t="shared" si="53"/>
        <v>0.01</v>
      </c>
      <c r="W61">
        <f t="shared" si="54"/>
        <v>0.24987340038794381</v>
      </c>
      <c r="X61">
        <f t="shared" si="55"/>
        <v>3.0137346012427482E-2</v>
      </c>
      <c r="Y61">
        <f t="shared" si="56"/>
        <v>2.4987340038794383E-3</v>
      </c>
      <c r="Z61">
        <f t="shared" si="57"/>
        <v>0.2172373203716369</v>
      </c>
      <c r="AB61">
        <f t="shared" si="58"/>
        <v>1081.045875342001</v>
      </c>
      <c r="AC61">
        <f t="shared" si="33"/>
        <v>876.1895196646102</v>
      </c>
      <c r="AE61">
        <f t="shared" si="34"/>
        <v>0</v>
      </c>
      <c r="AF61">
        <f t="shared" si="35"/>
        <v>0</v>
      </c>
      <c r="AG61">
        <f t="shared" si="36"/>
        <v>-5.4309330092909223</v>
      </c>
      <c r="AH61">
        <f t="shared" si="37"/>
        <v>-60274.692024854965</v>
      </c>
      <c r="AI61">
        <f t="shared" si="38"/>
        <v>-60280.122957864252</v>
      </c>
      <c r="AJ61">
        <f t="shared" si="39"/>
        <v>204.85635567739075</v>
      </c>
      <c r="AK61">
        <f t="shared" si="61"/>
        <v>75.673211273940069</v>
      </c>
      <c r="AL61">
        <f t="shared" si="40"/>
        <v>-59999.593390912923</v>
      </c>
      <c r="AN61">
        <f t="shared" si="41"/>
        <v>0</v>
      </c>
      <c r="AO61">
        <f t="shared" si="42"/>
        <v>0</v>
      </c>
      <c r="AP61">
        <f t="shared" si="43"/>
        <v>-1.9414377625077223E-2</v>
      </c>
      <c r="AQ61">
        <f t="shared" si="44"/>
        <v>-215.468618413054</v>
      </c>
      <c r="AR61">
        <f t="shared" si="45"/>
        <v>-215.48803279067906</v>
      </c>
      <c r="AS61">
        <f t="shared" si="46"/>
        <v>0.73231590984718575</v>
      </c>
      <c r="AT61">
        <f t="shared" si="47"/>
        <v>0.27051489997412792</v>
      </c>
      <c r="AU61">
        <f t="shared" si="48"/>
        <v>-214.48520198085777</v>
      </c>
      <c r="AW61">
        <v>58</v>
      </c>
      <c r="AX61">
        <f>IF(Z61&gt;0, (R61*SUMPRODUCT(K61:$K$98, X61:$X$98)-K61*$AZ$3)/Z61, 0)</f>
        <v>4033.3287032158032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0.138204574</v>
      </c>
      <c r="Q62" s="5">
        <f t="shared" si="60"/>
        <v>25</v>
      </c>
      <c r="R62">
        <f t="shared" si="31"/>
        <v>2000000</v>
      </c>
      <c r="S62">
        <f t="shared" si="32"/>
        <v>3713.2499124190549</v>
      </c>
      <c r="U62">
        <f t="shared" si="52"/>
        <v>0.138204574</v>
      </c>
      <c r="V62">
        <f t="shared" si="53"/>
        <v>0.01</v>
      </c>
      <c r="W62">
        <f t="shared" si="54"/>
        <v>0.2172373203716369</v>
      </c>
      <c r="X62">
        <f t="shared" si="55"/>
        <v>3.00231913188636E-2</v>
      </c>
      <c r="Y62">
        <f t="shared" si="56"/>
        <v>2.1723732037163689E-3</v>
      </c>
      <c r="Z62">
        <f t="shared" si="57"/>
        <v>0.18504175584905691</v>
      </c>
      <c r="AB62">
        <f t="shared" si="58"/>
        <v>876.1895196646102</v>
      </c>
      <c r="AC62">
        <f t="shared" si="33"/>
        <v>687.10628370037875</v>
      </c>
      <c r="AE62">
        <f t="shared" si="34"/>
        <v>0</v>
      </c>
      <c r="AF62">
        <f t="shared" si="35"/>
        <v>0</v>
      </c>
      <c r="AG62">
        <f t="shared" si="36"/>
        <v>-4.626043896226423</v>
      </c>
      <c r="AH62">
        <f t="shared" si="37"/>
        <v>-60046.382637727198</v>
      </c>
      <c r="AI62">
        <f t="shared" si="38"/>
        <v>-60051.008681623425</v>
      </c>
      <c r="AJ62">
        <f t="shared" si="39"/>
        <v>189.08323596423145</v>
      </c>
      <c r="AK62">
        <f t="shared" si="61"/>
        <v>61.333266376522722</v>
      </c>
      <c r="AL62">
        <f t="shared" si="40"/>
        <v>-59800.59217928267</v>
      </c>
      <c r="AN62">
        <f t="shared" si="41"/>
        <v>0</v>
      </c>
      <c r="AO62">
        <f t="shared" si="42"/>
        <v>0</v>
      </c>
      <c r="AP62">
        <f t="shared" si="43"/>
        <v>-1.4765248267569213E-2</v>
      </c>
      <c r="AQ62">
        <f t="shared" si="44"/>
        <v>-191.65398493920921</v>
      </c>
      <c r="AR62">
        <f t="shared" si="45"/>
        <v>-191.6687501874768</v>
      </c>
      <c r="AS62">
        <f t="shared" si="46"/>
        <v>0.60350938834035672</v>
      </c>
      <c r="AT62">
        <f t="shared" si="47"/>
        <v>0.19576141632573654</v>
      </c>
      <c r="AU62">
        <f t="shared" si="48"/>
        <v>-190.86947938281071</v>
      </c>
      <c r="AW62">
        <v>59</v>
      </c>
      <c r="AX62">
        <f>IF(Z62&gt;0, (R62*SUMPRODUCT(K62:$K$98, X62:$X$98)-K62*$AZ$3)/Z62, 0)</f>
        <v>3713.2499124190549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0.156383199</v>
      </c>
      <c r="Q63" s="5">
        <f t="shared" si="60"/>
        <v>25</v>
      </c>
      <c r="R63">
        <f t="shared" si="31"/>
        <v>2000000</v>
      </c>
      <c r="S63">
        <f t="shared" si="32"/>
        <v>3364.6515272625434</v>
      </c>
      <c r="U63">
        <f t="shared" si="52"/>
        <v>0.156383199</v>
      </c>
      <c r="V63">
        <f t="shared" si="53"/>
        <v>0.01</v>
      </c>
      <c r="W63">
        <f t="shared" si="54"/>
        <v>0.18504175584905691</v>
      </c>
      <c r="X63">
        <f t="shared" si="55"/>
        <v>2.8937421728252481E-2</v>
      </c>
      <c r="Y63">
        <f t="shared" si="56"/>
        <v>1.8504175584905691E-3</v>
      </c>
      <c r="Z63">
        <f t="shared" si="57"/>
        <v>0.15425391656231385</v>
      </c>
      <c r="AB63">
        <f t="shared" si="58"/>
        <v>687.10628370037875</v>
      </c>
      <c r="AC63">
        <f t="shared" si="33"/>
        <v>519.01067594761821</v>
      </c>
      <c r="AE63">
        <f t="shared" si="34"/>
        <v>0</v>
      </c>
      <c r="AF63">
        <f t="shared" si="35"/>
        <v>0</v>
      </c>
      <c r="AG63">
        <f t="shared" si="36"/>
        <v>-3.8563479140578463</v>
      </c>
      <c r="AH63">
        <f t="shared" si="37"/>
        <v>-57874.843456504961</v>
      </c>
      <c r="AI63">
        <f t="shared" si="38"/>
        <v>-57878.699804419019</v>
      </c>
      <c r="AJ63">
        <f t="shared" si="39"/>
        <v>168.09560775276054</v>
      </c>
      <c r="AK63">
        <f t="shared" si="61"/>
        <v>48.097439859026515</v>
      </c>
      <c r="AL63">
        <f t="shared" si="40"/>
        <v>-57662.506756807234</v>
      </c>
      <c r="AN63">
        <f t="shared" si="41"/>
        <v>0</v>
      </c>
      <c r="AO63">
        <f t="shared" si="42"/>
        <v>0</v>
      </c>
      <c r="AP63">
        <f t="shared" si="43"/>
        <v>-1.0989784845340926E-2</v>
      </c>
      <c r="AQ63">
        <f t="shared" si="44"/>
        <v>-164.93119700797723</v>
      </c>
      <c r="AR63">
        <f t="shared" si="45"/>
        <v>-164.94218679282258</v>
      </c>
      <c r="AS63">
        <f t="shared" si="46"/>
        <v>0.47903731816193962</v>
      </c>
      <c r="AT63">
        <f t="shared" si="47"/>
        <v>0.13706764209099245</v>
      </c>
      <c r="AU63">
        <f t="shared" si="48"/>
        <v>-164.32608183256966</v>
      </c>
      <c r="AW63">
        <v>60</v>
      </c>
      <c r="AX63">
        <f>IF(Z63&gt;0, (R63*SUMPRODUCT(K63:$K$98, X63:$X$98)-K63*$AZ$3)/Z63, 0)</f>
        <v>3364.6515272625434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0.17588848000000001</v>
      </c>
      <c r="Q64" s="5">
        <f t="shared" si="60"/>
        <v>25</v>
      </c>
      <c r="R64">
        <f t="shared" si="31"/>
        <v>2000000</v>
      </c>
      <c r="S64">
        <f t="shared" si="32"/>
        <v>2987.0526471665517</v>
      </c>
      <c r="U64">
        <f t="shared" si="52"/>
        <v>0.17588848000000001</v>
      </c>
      <c r="V64">
        <f t="shared" si="53"/>
        <v>0.01</v>
      </c>
      <c r="W64">
        <f t="shared" si="54"/>
        <v>0.15425391656231385</v>
      </c>
      <c r="X64">
        <f t="shared" si="55"/>
        <v>2.713148691819221E-2</v>
      </c>
      <c r="Y64">
        <f t="shared" si="56"/>
        <v>1.5425391656231386E-3</v>
      </c>
      <c r="Z64">
        <f t="shared" si="57"/>
        <v>0.12557989047849852</v>
      </c>
      <c r="AB64">
        <f t="shared" si="58"/>
        <v>519.01067594761821</v>
      </c>
      <c r="AC64">
        <f t="shared" si="33"/>
        <v>375.11374428468463</v>
      </c>
      <c r="AE64">
        <f t="shared" si="34"/>
        <v>0</v>
      </c>
      <c r="AF64">
        <f t="shared" si="35"/>
        <v>0</v>
      </c>
      <c r="AG64">
        <f t="shared" si="36"/>
        <v>-3.1394972619624628</v>
      </c>
      <c r="AH64">
        <f t="shared" si="37"/>
        <v>-54262.973836384423</v>
      </c>
      <c r="AI64">
        <f t="shared" si="38"/>
        <v>-54266.113333646383</v>
      </c>
      <c r="AJ64">
        <f t="shared" si="39"/>
        <v>143.89693166293358</v>
      </c>
      <c r="AK64">
        <f t="shared" si="61"/>
        <v>36.33074731633328</v>
      </c>
      <c r="AL64">
        <f t="shared" si="40"/>
        <v>-54085.885654667116</v>
      </c>
      <c r="AN64">
        <f t="shared" si="41"/>
        <v>0</v>
      </c>
      <c r="AO64">
        <f t="shared" si="42"/>
        <v>0</v>
      </c>
      <c r="AP64">
        <f t="shared" si="43"/>
        <v>-7.988312897244167E-3</v>
      </c>
      <c r="AQ64">
        <f t="shared" si="44"/>
        <v>-138.0697537124322</v>
      </c>
      <c r="AR64">
        <f t="shared" si="45"/>
        <v>-138.07774202532946</v>
      </c>
      <c r="AS64">
        <f t="shared" si="46"/>
        <v>0.36613942270436634</v>
      </c>
      <c r="AT64">
        <f t="shared" si="47"/>
        <v>9.2441990910407765E-2</v>
      </c>
      <c r="AU64">
        <f t="shared" si="48"/>
        <v>-137.61916061171468</v>
      </c>
      <c r="AW64">
        <v>61</v>
      </c>
      <c r="AX64">
        <f>IF(Z64&gt;0, (R64*SUMPRODUCT(K64:$K$98, X64:$X$98)-K64*$AZ$3)/Z64, 0)</f>
        <v>2987.0526471665517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0.195947922</v>
      </c>
      <c r="Q65" s="5">
        <f t="shared" si="60"/>
        <v>25</v>
      </c>
      <c r="R65">
        <f t="shared" si="31"/>
        <v>2000000</v>
      </c>
      <c r="S65">
        <f t="shared" si="32"/>
        <v>2565.5069238549468</v>
      </c>
      <c r="U65">
        <f t="shared" si="52"/>
        <v>0.195947922</v>
      </c>
      <c r="V65">
        <f t="shared" si="53"/>
        <v>0.01</v>
      </c>
      <c r="W65">
        <f t="shared" si="54"/>
        <v>0.12557989047849852</v>
      </c>
      <c r="X65">
        <f t="shared" si="55"/>
        <v>2.4607118584249368E-2</v>
      </c>
      <c r="Y65">
        <f t="shared" si="56"/>
        <v>1.2557989047849852E-3</v>
      </c>
      <c r="Z65">
        <f t="shared" si="57"/>
        <v>9.9716972989464164E-2</v>
      </c>
      <c r="AB65">
        <f t="shared" si="58"/>
        <v>375.11374428468463</v>
      </c>
      <c r="AC65">
        <f t="shared" si="33"/>
        <v>255.82458463032702</v>
      </c>
      <c r="AE65">
        <f t="shared" si="34"/>
        <v>0</v>
      </c>
      <c r="AF65">
        <f t="shared" si="35"/>
        <v>0</v>
      </c>
      <c r="AG65">
        <f t="shared" si="36"/>
        <v>-2.4929243247366042</v>
      </c>
      <c r="AH65">
        <f t="shared" si="37"/>
        <v>-49214.237168498737</v>
      </c>
      <c r="AI65">
        <f t="shared" si="38"/>
        <v>-49216.730092823476</v>
      </c>
      <c r="AJ65">
        <f t="shared" si="39"/>
        <v>119.2891596543576</v>
      </c>
      <c r="AK65">
        <f t="shared" si="61"/>
        <v>26.257962099927926</v>
      </c>
      <c r="AL65">
        <f t="shared" si="40"/>
        <v>-49071.182971069189</v>
      </c>
      <c r="AN65">
        <f t="shared" si="41"/>
        <v>0</v>
      </c>
      <c r="AO65">
        <f t="shared" si="42"/>
        <v>0</v>
      </c>
      <c r="AP65">
        <f t="shared" si="43"/>
        <v>-5.6635146926526181E-3</v>
      </c>
      <c r="AQ65">
        <f t="shared" si="44"/>
        <v>-111.80666517862815</v>
      </c>
      <c r="AR65">
        <f t="shared" si="45"/>
        <v>-111.81232869332081</v>
      </c>
      <c r="AS65">
        <f t="shared" si="46"/>
        <v>0.27100538178110156</v>
      </c>
      <c r="AT65">
        <f t="shared" si="47"/>
        <v>5.9653777965269751E-2</v>
      </c>
      <c r="AU65">
        <f t="shared" si="48"/>
        <v>-111.48166953357443</v>
      </c>
      <c r="AW65">
        <v>62</v>
      </c>
      <c r="AX65">
        <f>IF(Z65&gt;0, (R65*SUMPRODUCT(K65:$K$98, X65:$X$98)-K65*$AZ$3)/Z65, 0)</f>
        <v>2565.5069238549468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0.21719401199999999</v>
      </c>
      <c r="Q66" s="5">
        <f t="shared" si="60"/>
        <v>25</v>
      </c>
      <c r="R66">
        <f t="shared" si="31"/>
        <v>2000000</v>
      </c>
      <c r="S66">
        <f t="shared" si="32"/>
        <v>2086.4572714016213</v>
      </c>
      <c r="U66">
        <f t="shared" si="52"/>
        <v>0.21719401199999999</v>
      </c>
      <c r="V66">
        <f t="shared" si="53"/>
        <v>0.01</v>
      </c>
      <c r="W66">
        <f t="shared" si="54"/>
        <v>9.9716972989464164E-2</v>
      </c>
      <c r="X66">
        <f t="shared" si="55"/>
        <v>2.1657929428077354E-2</v>
      </c>
      <c r="Y66">
        <f t="shared" si="56"/>
        <v>9.971697298946417E-4</v>
      </c>
      <c r="Z66">
        <f t="shared" si="57"/>
        <v>7.706187383149217E-2</v>
      </c>
      <c r="AB66">
        <f t="shared" si="58"/>
        <v>255.82458463032702</v>
      </c>
      <c r="AC66">
        <f t="shared" si="33"/>
        <v>160.78630700355114</v>
      </c>
      <c r="AE66">
        <f t="shared" si="34"/>
        <v>0</v>
      </c>
      <c r="AF66">
        <f t="shared" si="35"/>
        <v>0</v>
      </c>
      <c r="AG66">
        <f t="shared" si="36"/>
        <v>-1.9265468457873043</v>
      </c>
      <c r="AH66">
        <f t="shared" si="37"/>
        <v>-43315.858856154708</v>
      </c>
      <c r="AI66">
        <f t="shared" si="38"/>
        <v>-43317.785403000496</v>
      </c>
      <c r="AJ66">
        <f t="shared" si="39"/>
        <v>95.03827762677588</v>
      </c>
      <c r="AK66">
        <f t="shared" si="61"/>
        <v>17.907720924122895</v>
      </c>
      <c r="AL66">
        <f t="shared" si="40"/>
        <v>-43204.839404449602</v>
      </c>
      <c r="AN66">
        <f t="shared" si="41"/>
        <v>0</v>
      </c>
      <c r="AO66">
        <f t="shared" si="42"/>
        <v>0</v>
      </c>
      <c r="AP66">
        <f t="shared" si="43"/>
        <v>-3.9078554175070732E-3</v>
      </c>
      <c r="AQ66">
        <f t="shared" si="44"/>
        <v>-87.862962722726337</v>
      </c>
      <c r="AR66">
        <f t="shared" si="45"/>
        <v>-87.866870578143846</v>
      </c>
      <c r="AS66">
        <f t="shared" si="46"/>
        <v>0.19277800013347843</v>
      </c>
      <c r="AT66">
        <f t="shared" si="47"/>
        <v>3.6324465393386282E-2</v>
      </c>
      <c r="AU66">
        <f t="shared" si="48"/>
        <v>-87.637768112616996</v>
      </c>
      <c r="AW66">
        <v>63</v>
      </c>
      <c r="AX66">
        <f>IF(Z66&gt;0, (R66*SUMPRODUCT(K66:$K$98, X66:$X$98)-K66*$AZ$3)/Z66, 0)</f>
        <v>2086.4572714016213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0.239685495</v>
      </c>
      <c r="Q67" s="5">
        <f t="shared" si="60"/>
        <v>25</v>
      </c>
      <c r="R67">
        <f t="shared" ref="R67:R89" si="62">$C$6</f>
        <v>2000000</v>
      </c>
      <c r="S67">
        <f t="shared" ref="S67:S89" si="63">AX67</f>
        <v>1520.1339222244012</v>
      </c>
      <c r="U67">
        <f t="shared" si="52"/>
        <v>0.239685495</v>
      </c>
      <c r="V67">
        <f t="shared" si="53"/>
        <v>0.01</v>
      </c>
      <c r="W67">
        <f t="shared" si="54"/>
        <v>7.706187383149217E-2</v>
      </c>
      <c r="X67">
        <f t="shared" si="55"/>
        <v>1.8470613374928748E-2</v>
      </c>
      <c r="Y67">
        <f t="shared" si="56"/>
        <v>7.7061873831492172E-4</v>
      </c>
      <c r="Z67">
        <f t="shared" si="57"/>
        <v>5.7820641718248494E-2</v>
      </c>
      <c r="AB67">
        <f t="shared" si="58"/>
        <v>160.78630700355114</v>
      </c>
      <c r="AC67">
        <f t="shared" ref="AC67:AC89" si="64">S67*Z67</f>
        <v>87.89511888069292</v>
      </c>
      <c r="AE67">
        <f t="shared" ref="AE67:AE89" si="65">$Z67*O67</f>
        <v>0</v>
      </c>
      <c r="AF67">
        <f t="shared" ref="AF67:AF89" si="66">-$Z67*P67</f>
        <v>0</v>
      </c>
      <c r="AG67">
        <f t="shared" ref="AG67:AG89" si="67">-$Z67*Q67</f>
        <v>-1.4455160429562124</v>
      </c>
      <c r="AH67">
        <f t="shared" ref="AH67:AH89" si="68">-X67*R67</f>
        <v>-36941.226749857495</v>
      </c>
      <c r="AI67">
        <f t="shared" ref="AI67:AI89" si="69">SUM(AE67:AH67)</f>
        <v>-36942.672265900452</v>
      </c>
      <c r="AJ67">
        <f t="shared" ref="AJ67:AJ89" si="70">AB67-AC67</f>
        <v>72.891188122858225</v>
      </c>
      <c r="AK67">
        <f t="shared" si="61"/>
        <v>11.255041490248582</v>
      </c>
      <c r="AL67">
        <f t="shared" ref="AL67:AL89" si="71">SUM(AI67:AK67)</f>
        <v>-36858.526036287345</v>
      </c>
      <c r="AN67">
        <f t="shared" ref="AN67:AN89" si="72">AE67*$K67</f>
        <v>0</v>
      </c>
      <c r="AO67">
        <f t="shared" ref="AO67:AO89" si="73">AF67*$K67</f>
        <v>0</v>
      </c>
      <c r="AP67">
        <f t="shared" ref="AP67:AP89" si="74">AG67*$K67</f>
        <v>-2.6179648242842745E-3</v>
      </c>
      <c r="AQ67">
        <f t="shared" ref="AQ67:AQ89" si="75">AH67*$K67</f>
        <v>-66.904018580972462</v>
      </c>
      <c r="AR67">
        <f t="shared" ref="AR67:AR89" si="76">AI67*$K67</f>
        <v>-66.906636545796744</v>
      </c>
      <c r="AS67">
        <f t="shared" ref="AS67:AS89" si="77">AJ67*$K67</f>
        <v>0.13201276280246102</v>
      </c>
      <c r="AT67">
        <f t="shared" ref="AT67:AT89" si="78">AK67*$K67</f>
        <v>2.038393337860963E-2</v>
      </c>
      <c r="AU67">
        <f t="shared" ref="AU67:AU89" si="79">AL67*$K67</f>
        <v>-66.754239849615672</v>
      </c>
      <c r="AW67">
        <v>64</v>
      </c>
      <c r="AX67">
        <f>IF(Z67&gt;0, (R67*SUMPRODUCT(K67:$K$98, X67:$X$98)-K67*$AZ$3)/Z67, 0)</f>
        <v>1520.1339222244012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89" si="80">G68+$C$9</f>
        <v>0.12000000000000001</v>
      </c>
      <c r="I68" s="1">
        <f t="shared" ref="I68:I89" si="81">1+H68</f>
        <v>1.1200000000000001</v>
      </c>
      <c r="J68">
        <f t="shared" ref="J68:J89" si="82">1/I68</f>
        <v>0.89285714285714279</v>
      </c>
      <c r="K68">
        <f t="shared" si="59"/>
        <v>1.6170478387293595E-3</v>
      </c>
      <c r="L68" s="2">
        <v>65</v>
      </c>
      <c r="M68" s="8">
        <v>0.26259210900000002</v>
      </c>
      <c r="Q68" s="5">
        <f t="shared" si="60"/>
        <v>25</v>
      </c>
      <c r="R68">
        <f t="shared" si="62"/>
        <v>2000000</v>
      </c>
      <c r="S68">
        <f t="shared" si="63"/>
        <v>816.91433752990292</v>
      </c>
      <c r="U68">
        <f t="shared" ref="U68:U89" si="83">M68</f>
        <v>0.26259210900000002</v>
      </c>
      <c r="V68">
        <f t="shared" ref="V68:V89" si="84">$C$10</f>
        <v>0.01</v>
      </c>
      <c r="W68">
        <f t="shared" ref="W68:W89" si="85">Z67</f>
        <v>5.7820641718248494E-2</v>
      </c>
      <c r="X68">
        <f t="shared" ref="X68:X89" si="86">U68*W68</f>
        <v>1.5183244252528257E-2</v>
      </c>
      <c r="Y68">
        <f t="shared" ref="Y68:Y89" si="87">V68*W68</f>
        <v>5.7820641718248501E-4</v>
      </c>
      <c r="Z68">
        <f t="shared" ref="Z68:Z89" si="88">MAX(0, W68-X68-Y68)</f>
        <v>4.2059191048537746E-2</v>
      </c>
      <c r="AB68">
        <f t="shared" ref="AB68:AB89" si="89">AC67</f>
        <v>87.89511888069292</v>
      </c>
      <c r="AC68">
        <f t="shared" si="64"/>
        <v>34.358756192459836</v>
      </c>
      <c r="AE68">
        <f t="shared" si="65"/>
        <v>0</v>
      </c>
      <c r="AF68">
        <f t="shared" si="66"/>
        <v>0</v>
      </c>
      <c r="AG68">
        <f t="shared" si="67"/>
        <v>-1.0514797762134436</v>
      </c>
      <c r="AH68">
        <f t="shared" si="68"/>
        <v>-30366.488505056514</v>
      </c>
      <c r="AI68">
        <f t="shared" si="69"/>
        <v>-30367.539984832725</v>
      </c>
      <c r="AJ68">
        <f t="shared" si="70"/>
        <v>53.536362688233083</v>
      </c>
      <c r="AK68">
        <f t="shared" si="61"/>
        <v>6.1526583216485049</v>
      </c>
      <c r="AL68">
        <f t="shared" si="71"/>
        <v>-30307.850963822846</v>
      </c>
      <c r="AN68">
        <f t="shared" si="72"/>
        <v>0</v>
      </c>
      <c r="AO68">
        <f t="shared" si="73"/>
        <v>0</v>
      </c>
      <c r="AP68">
        <f t="shared" si="74"/>
        <v>-1.7002930995935796E-3</v>
      </c>
      <c r="AQ68">
        <f t="shared" si="75"/>
        <v>-49.104064606901574</v>
      </c>
      <c r="AR68">
        <f t="shared" si="76"/>
        <v>-49.105764900001169</v>
      </c>
      <c r="AS68">
        <f t="shared" si="77"/>
        <v>8.6570859578438436E-2</v>
      </c>
      <c r="AT68">
        <f t="shared" si="78"/>
        <v>9.9491428414619238E-3</v>
      </c>
      <c r="AU68">
        <f t="shared" si="79"/>
        <v>-49.009244897581269</v>
      </c>
      <c r="AW68">
        <v>65</v>
      </c>
      <c r="AX68">
        <f>IF(Z68&gt;0, (R68*SUMPRODUCT(K68:$K$98, X68:$X$98)-K68*$AZ$3)/Z68, 0)</f>
        <v>816.91433752990292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89" si="90">K68*J69</f>
        <v>1.4437927131512138E-3</v>
      </c>
      <c r="L69" s="2">
        <v>66</v>
      </c>
      <c r="M69" s="8">
        <v>0.28653067599999998</v>
      </c>
      <c r="Q69" s="5">
        <f t="shared" ref="Q69:Q89" si="91">$C$8</f>
        <v>25</v>
      </c>
      <c r="R69">
        <f t="shared" si="62"/>
        <v>2000000</v>
      </c>
      <c r="S69">
        <f t="shared" si="63"/>
        <v>-94.969684725345587</v>
      </c>
      <c r="U69">
        <f t="shared" si="83"/>
        <v>0.28653067599999998</v>
      </c>
      <c r="V69">
        <f t="shared" si="84"/>
        <v>0.01</v>
      </c>
      <c r="W69">
        <f t="shared" si="85"/>
        <v>4.2059191048537746E-2</v>
      </c>
      <c r="X69">
        <f t="shared" si="86"/>
        <v>1.2051248443150668E-2</v>
      </c>
      <c r="Y69">
        <f t="shared" si="87"/>
        <v>4.2059191048537747E-4</v>
      </c>
      <c r="Z69">
        <f t="shared" si="88"/>
        <v>2.9587350694901701E-2</v>
      </c>
      <c r="AB69">
        <f t="shared" si="89"/>
        <v>34.358756192459836</v>
      </c>
      <c r="AC69">
        <f t="shared" si="64"/>
        <v>-2.8099013673530493</v>
      </c>
      <c r="AE69">
        <f t="shared" si="65"/>
        <v>0</v>
      </c>
      <c r="AF69">
        <f t="shared" si="66"/>
        <v>0</v>
      </c>
      <c r="AG69">
        <f t="shared" si="67"/>
        <v>-0.73968376737254249</v>
      </c>
      <c r="AH69">
        <f t="shared" si="68"/>
        <v>-24102.496886301335</v>
      </c>
      <c r="AI69">
        <f t="shared" si="69"/>
        <v>-24103.236570068708</v>
      </c>
      <c r="AJ69">
        <f t="shared" si="70"/>
        <v>37.168657559812885</v>
      </c>
      <c r="AK69">
        <f t="shared" si="61"/>
        <v>2.4051129334721888</v>
      </c>
      <c r="AL69">
        <f t="shared" si="71"/>
        <v>-24063.662799575421</v>
      </c>
      <c r="AN69">
        <f t="shared" si="72"/>
        <v>0</v>
      </c>
      <c r="AO69">
        <f t="shared" si="73"/>
        <v>0</v>
      </c>
      <c r="AP69">
        <f t="shared" si="74"/>
        <v>-1.0679500333687145E-3</v>
      </c>
      <c r="AQ69">
        <f t="shared" si="75"/>
        <v>-34.799009373191687</v>
      </c>
      <c r="AR69">
        <f t="shared" si="76"/>
        <v>-34.800077323225054</v>
      </c>
      <c r="AS69">
        <f t="shared" si="77"/>
        <v>5.3663836942470622E-2</v>
      </c>
      <c r="AT69">
        <f t="shared" si="78"/>
        <v>3.4724845276528863E-3</v>
      </c>
      <c r="AU69">
        <f t="shared" si="79"/>
        <v>-34.742941001754929</v>
      </c>
      <c r="AW69">
        <v>66</v>
      </c>
      <c r="AX69">
        <f>IF(Z69&gt;0, (R69*SUMPRODUCT(K69:$K$98, X69:$X$98)-K69*$AZ$3)/Z69, 0)</f>
        <v>-94.969684725345587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0.31063079199999999</v>
      </c>
      <c r="Q70" s="5">
        <f t="shared" si="91"/>
        <v>25</v>
      </c>
      <c r="R70">
        <f t="shared" si="62"/>
        <v>2000000</v>
      </c>
      <c r="S70">
        <f t="shared" si="63"/>
        <v>-1340.8612816577406</v>
      </c>
      <c r="U70">
        <f t="shared" si="83"/>
        <v>0.31063079199999999</v>
      </c>
      <c r="V70">
        <f t="shared" si="84"/>
        <v>0.01</v>
      </c>
      <c r="W70">
        <f t="shared" si="85"/>
        <v>2.9587350694901701E-2</v>
      </c>
      <c r="X70">
        <f t="shared" si="86"/>
        <v>9.1907421795390659E-3</v>
      </c>
      <c r="Y70">
        <f t="shared" si="87"/>
        <v>2.9587350694901699E-4</v>
      </c>
      <c r="Z70">
        <f t="shared" si="88"/>
        <v>2.0100735008413619E-2</v>
      </c>
      <c r="AB70">
        <f t="shared" si="89"/>
        <v>-2.8099013673530493</v>
      </c>
      <c r="AC70">
        <f t="shared" si="64"/>
        <v>-26.952297305644102</v>
      </c>
      <c r="AE70">
        <f t="shared" si="65"/>
        <v>0</v>
      </c>
      <c r="AF70">
        <f t="shared" si="66"/>
        <v>0</v>
      </c>
      <c r="AG70">
        <f t="shared" si="67"/>
        <v>-0.50251837521034048</v>
      </c>
      <c r="AH70">
        <f t="shared" si="68"/>
        <v>-18381.484359078131</v>
      </c>
      <c r="AI70">
        <f t="shared" si="69"/>
        <v>-18381.986877453342</v>
      </c>
      <c r="AJ70">
        <f t="shared" si="70"/>
        <v>24.142395938291052</v>
      </c>
      <c r="AK70">
        <f t="shared" si="61"/>
        <v>-0.19669309571471347</v>
      </c>
      <c r="AL70">
        <f t="shared" si="71"/>
        <v>-18358.041174610764</v>
      </c>
      <c r="AN70">
        <f t="shared" si="72"/>
        <v>0</v>
      </c>
      <c r="AO70">
        <f t="shared" si="73"/>
        <v>0</v>
      </c>
      <c r="AP70">
        <f t="shared" si="74"/>
        <v>-6.4779675745828312E-4</v>
      </c>
      <c r="AQ70">
        <f t="shared" si="75"/>
        <v>-23.695583191553585</v>
      </c>
      <c r="AR70">
        <f t="shared" si="76"/>
        <v>-23.696230988311044</v>
      </c>
      <c r="AS70">
        <f t="shared" si="77"/>
        <v>3.1121977976532215E-2</v>
      </c>
      <c r="AT70">
        <f t="shared" si="78"/>
        <v>-2.5355719492862279E-4</v>
      </c>
      <c r="AU70">
        <f t="shared" si="79"/>
        <v>-23.665362567529439</v>
      </c>
      <c r="AW70">
        <v>67</v>
      </c>
      <c r="AX70">
        <f>IF(Z70&gt;0, (R70*SUMPRODUCT(K70:$K$98, X70:$X$98)-K70*$AZ$3)/Z70, 0)</f>
        <v>-1340.8612816577406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0.33433633699999998</v>
      </c>
      <c r="Q71" s="5">
        <f t="shared" si="91"/>
        <v>25</v>
      </c>
      <c r="R71">
        <f t="shared" si="62"/>
        <v>2000000</v>
      </c>
      <c r="S71">
        <f t="shared" si="63"/>
        <v>-3121.0291769537494</v>
      </c>
      <c r="U71">
        <f t="shared" si="83"/>
        <v>0.33433633699999998</v>
      </c>
      <c r="V71">
        <f t="shared" si="84"/>
        <v>0.01</v>
      </c>
      <c r="W71">
        <f t="shared" si="85"/>
        <v>2.0100735008413619E-2</v>
      </c>
      <c r="X71">
        <f t="shared" si="86"/>
        <v>6.7204061137206735E-3</v>
      </c>
      <c r="Y71">
        <f t="shared" si="87"/>
        <v>2.010073500841362E-4</v>
      </c>
      <c r="Z71">
        <f t="shared" si="88"/>
        <v>1.3179321544608808E-2</v>
      </c>
      <c r="AB71">
        <f t="shared" si="89"/>
        <v>-26.952297305644102</v>
      </c>
      <c r="AC71">
        <f t="shared" si="64"/>
        <v>-41.133047073179249</v>
      </c>
      <c r="AE71">
        <f t="shared" si="65"/>
        <v>0</v>
      </c>
      <c r="AF71">
        <f t="shared" si="66"/>
        <v>0</v>
      </c>
      <c r="AG71">
        <f t="shared" si="67"/>
        <v>-0.32948303861522021</v>
      </c>
      <c r="AH71">
        <f t="shared" si="68"/>
        <v>-13440.812227441347</v>
      </c>
      <c r="AI71">
        <f t="shared" si="69"/>
        <v>-13441.141710479962</v>
      </c>
      <c r="AJ71">
        <f t="shared" si="70"/>
        <v>14.180749767535147</v>
      </c>
      <c r="AK71">
        <f t="shared" si="61"/>
        <v>-1.8866608113950873</v>
      </c>
      <c r="AL71">
        <f t="shared" si="71"/>
        <v>-13428.847621523822</v>
      </c>
      <c r="AN71">
        <f t="shared" si="72"/>
        <v>0</v>
      </c>
      <c r="AO71">
        <f t="shared" si="73"/>
        <v>0</v>
      </c>
      <c r="AP71">
        <f t="shared" si="74"/>
        <v>-3.79229281138054E-4</v>
      </c>
      <c r="AQ71">
        <f t="shared" si="75"/>
        <v>-15.470142500648558</v>
      </c>
      <c r="AR71">
        <f t="shared" si="76"/>
        <v>-15.470521729929695</v>
      </c>
      <c r="AS71">
        <f t="shared" si="77"/>
        <v>1.632179781679529E-2</v>
      </c>
      <c r="AT71">
        <f t="shared" si="78"/>
        <v>-2.1715139761481054E-3</v>
      </c>
      <c r="AU71">
        <f t="shared" si="79"/>
        <v>-15.456371446089049</v>
      </c>
      <c r="AW71">
        <v>68</v>
      </c>
      <c r="AX71">
        <f>IF(Z71&gt;0, (R71*SUMPRODUCT(K71:$K$98, X71:$X$98)-K71*$AZ$3)/Z71, 0)</f>
        <v>-3121.0291769537494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0.35860877099999999</v>
      </c>
      <c r="Q72" s="5">
        <f t="shared" si="91"/>
        <v>25</v>
      </c>
      <c r="R72">
        <f t="shared" si="62"/>
        <v>2000000</v>
      </c>
      <c r="S72">
        <f t="shared" si="63"/>
        <v>-5781.2789082530826</v>
      </c>
      <c r="U72">
        <f t="shared" si="83"/>
        <v>0.35860877099999999</v>
      </c>
      <c r="V72">
        <f t="shared" si="84"/>
        <v>0.01</v>
      </c>
      <c r="W72">
        <f t="shared" si="85"/>
        <v>1.3179321544608808E-2</v>
      </c>
      <c r="X72">
        <f t="shared" si="86"/>
        <v>4.7262203017259868E-3</v>
      </c>
      <c r="Y72">
        <f t="shared" si="87"/>
        <v>1.3179321544608808E-4</v>
      </c>
      <c r="Z72">
        <f t="shared" si="88"/>
        <v>8.3213080274367347E-3</v>
      </c>
      <c r="AB72">
        <f t="shared" si="89"/>
        <v>-41.133047073179249</v>
      </c>
      <c r="AC72">
        <f t="shared" si="64"/>
        <v>-48.107802588097059</v>
      </c>
      <c r="AE72">
        <f t="shared" si="65"/>
        <v>0</v>
      </c>
      <c r="AF72">
        <f t="shared" si="66"/>
        <v>0</v>
      </c>
      <c r="AG72">
        <f t="shared" si="67"/>
        <v>-0.20803270068591836</v>
      </c>
      <c r="AH72">
        <f t="shared" si="68"/>
        <v>-9452.4406034519743</v>
      </c>
      <c r="AI72">
        <f t="shared" si="69"/>
        <v>-9452.6486361526604</v>
      </c>
      <c r="AJ72">
        <f t="shared" si="70"/>
        <v>6.9747555149178098</v>
      </c>
      <c r="AK72">
        <f t="shared" ref="AK72:AK89" si="92">G72*SUM(AB72:AB72, AE72:AF72)</f>
        <v>-2.8793132951225475</v>
      </c>
      <c r="AL72">
        <f t="shared" si="71"/>
        <v>-9448.5531939328666</v>
      </c>
      <c r="AN72">
        <f t="shared" si="72"/>
        <v>0</v>
      </c>
      <c r="AO72">
        <f t="shared" si="73"/>
        <v>0</v>
      </c>
      <c r="AP72">
        <f t="shared" si="74"/>
        <v>-2.1378753740227001E-4</v>
      </c>
      <c r="AQ72">
        <f t="shared" si="75"/>
        <v>-9.7139247454379305</v>
      </c>
      <c r="AR72">
        <f t="shared" si="76"/>
        <v>-9.7141385329753334</v>
      </c>
      <c r="AS72">
        <f t="shared" si="77"/>
        <v>7.1676991194207637E-3</v>
      </c>
      <c r="AT72">
        <f t="shared" si="78"/>
        <v>-2.9589641279676566E-3</v>
      </c>
      <c r="AU72">
        <f t="shared" si="79"/>
        <v>-9.7099297979838823</v>
      </c>
      <c r="AW72">
        <v>69</v>
      </c>
      <c r="AX72">
        <f>IF(Z72&gt;0, (R72*SUMPRODUCT(K72:$K$98, X72:$X$98)-K72*$AZ$3)/Z72, 0)</f>
        <v>-5781.2789082530826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0.383306127</v>
      </c>
      <c r="Q73" s="5">
        <f t="shared" si="91"/>
        <v>25</v>
      </c>
      <c r="R73">
        <f t="shared" si="62"/>
        <v>2000000</v>
      </c>
      <c r="S73">
        <f t="shared" si="63"/>
        <v>-9950.8158397126426</v>
      </c>
      <c r="U73">
        <f t="shared" si="83"/>
        <v>0.383306127</v>
      </c>
      <c r="V73">
        <f t="shared" si="84"/>
        <v>0.01</v>
      </c>
      <c r="W73">
        <f t="shared" si="85"/>
        <v>8.3213080274367347E-3</v>
      </c>
      <c r="X73">
        <f t="shared" si="86"/>
        <v>3.1896083515707847E-3</v>
      </c>
      <c r="Y73">
        <f t="shared" si="87"/>
        <v>8.3213080274367344E-5</v>
      </c>
      <c r="Z73">
        <f t="shared" si="88"/>
        <v>5.0484865955915826E-3</v>
      </c>
      <c r="AB73">
        <f t="shared" si="89"/>
        <v>-48.107802588097059</v>
      </c>
      <c r="AC73">
        <f t="shared" si="64"/>
        <v>-50.236560381989676</v>
      </c>
      <c r="AE73">
        <f t="shared" si="65"/>
        <v>0</v>
      </c>
      <c r="AF73">
        <f t="shared" si="66"/>
        <v>0</v>
      </c>
      <c r="AG73">
        <f t="shared" si="67"/>
        <v>-0.12621216488978956</v>
      </c>
      <c r="AH73">
        <f t="shared" si="68"/>
        <v>-6379.2167031415693</v>
      </c>
      <c r="AI73">
        <f t="shared" si="69"/>
        <v>-6379.342915306459</v>
      </c>
      <c r="AJ73">
        <f t="shared" si="70"/>
        <v>2.1287577938926177</v>
      </c>
      <c r="AK73">
        <f t="shared" si="92"/>
        <v>-3.3675461811667944</v>
      </c>
      <c r="AL73">
        <f t="shared" si="71"/>
        <v>-6380.5817036937333</v>
      </c>
      <c r="AN73">
        <f t="shared" si="72"/>
        <v>0</v>
      </c>
      <c r="AO73">
        <f t="shared" si="73"/>
        <v>0</v>
      </c>
      <c r="AP73">
        <f t="shared" si="74"/>
        <v>-1.1580677595153174E-4</v>
      </c>
      <c r="AQ73">
        <f t="shared" si="75"/>
        <v>-5.8532909258951262</v>
      </c>
      <c r="AR73">
        <f t="shared" si="76"/>
        <v>-5.8534067326710773</v>
      </c>
      <c r="AS73">
        <f t="shared" si="77"/>
        <v>1.9532552754139704E-3</v>
      </c>
      <c r="AT73">
        <f t="shared" si="78"/>
        <v>-3.0899134520777772E-3</v>
      </c>
      <c r="AU73">
        <f t="shared" si="79"/>
        <v>-5.8545433908477413</v>
      </c>
      <c r="AW73">
        <v>70</v>
      </c>
      <c r="AX73">
        <f>IF(Z73&gt;0, (R73*SUMPRODUCT(K73:$K$98, X73:$X$98)-K73*$AZ$3)/Z73, 0)</f>
        <v>-9950.8158397126426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0.40826881399999998</v>
      </c>
      <c r="Q74" s="5">
        <f t="shared" si="91"/>
        <v>25</v>
      </c>
      <c r="R74">
        <f t="shared" si="62"/>
        <v>2000000</v>
      </c>
      <c r="S74">
        <f t="shared" si="63"/>
        <v>-16792.542252307372</v>
      </c>
      <c r="U74">
        <f t="shared" si="83"/>
        <v>0.40826881399999998</v>
      </c>
      <c r="V74">
        <f t="shared" si="84"/>
        <v>0.01</v>
      </c>
      <c r="W74">
        <f t="shared" si="85"/>
        <v>5.0484865955915826E-3</v>
      </c>
      <c r="X74">
        <f t="shared" si="86"/>
        <v>2.0611396348770728E-3</v>
      </c>
      <c r="Y74">
        <f t="shared" si="87"/>
        <v>5.0484865955915827E-5</v>
      </c>
      <c r="Z74">
        <f t="shared" si="88"/>
        <v>2.9368620947585939E-3</v>
      </c>
      <c r="AB74">
        <f t="shared" si="89"/>
        <v>-50.236560381989676</v>
      </c>
      <c r="AC74">
        <f t="shared" si="64"/>
        <v>-49.317380815433623</v>
      </c>
      <c r="AE74">
        <f t="shared" si="65"/>
        <v>0</v>
      </c>
      <c r="AF74">
        <f t="shared" si="66"/>
        <v>0</v>
      </c>
      <c r="AG74">
        <f t="shared" si="67"/>
        <v>-7.3421552368964846E-2</v>
      </c>
      <c r="AH74">
        <f t="shared" si="68"/>
        <v>-4122.2792697541454</v>
      </c>
      <c r="AI74">
        <f t="shared" si="69"/>
        <v>-4122.3526913065143</v>
      </c>
      <c r="AJ74">
        <f t="shared" si="70"/>
        <v>-0.91917956655605337</v>
      </c>
      <c r="AK74">
        <f t="shared" si="92"/>
        <v>-3.5165592267392776</v>
      </c>
      <c r="AL74">
        <f t="shared" si="71"/>
        <v>-4126.7884300998094</v>
      </c>
      <c r="AN74">
        <f t="shared" si="72"/>
        <v>0</v>
      </c>
      <c r="AO74">
        <f t="shared" si="73"/>
        <v>0</v>
      </c>
      <c r="AP74">
        <f t="shared" si="74"/>
        <v>-6.0150368858143606E-5</v>
      </c>
      <c r="AQ74">
        <f t="shared" si="75"/>
        <v>-3.3771639336353982</v>
      </c>
      <c r="AR74">
        <f t="shared" si="76"/>
        <v>-3.3772240840042564</v>
      </c>
      <c r="AS74">
        <f t="shared" si="77"/>
        <v>-7.5303488132982767E-4</v>
      </c>
      <c r="AT74">
        <f t="shared" si="78"/>
        <v>-2.8809297512113882E-3</v>
      </c>
      <c r="AU74">
        <f t="shared" si="79"/>
        <v>-3.3808580486367976</v>
      </c>
      <c r="AW74">
        <v>71</v>
      </c>
      <c r="AX74">
        <f>IF(Z74&gt;0, (R74*SUMPRODUCT(K74:$K$98, X74:$X$98)-K74*$AZ$3)/Z74, 0)</f>
        <v>-16792.542252307372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0.43333920100000001</v>
      </c>
      <c r="Q75" s="5">
        <f t="shared" si="91"/>
        <v>25</v>
      </c>
      <c r="R75">
        <f t="shared" si="62"/>
        <v>2000000</v>
      </c>
      <c r="S75">
        <f t="shared" si="63"/>
        <v>-28533.563053899641</v>
      </c>
      <c r="U75">
        <f t="shared" si="83"/>
        <v>0.43333920100000001</v>
      </c>
      <c r="V75">
        <f t="shared" si="84"/>
        <v>0.01</v>
      </c>
      <c r="W75">
        <f t="shared" si="85"/>
        <v>2.9368620947585939E-3</v>
      </c>
      <c r="X75">
        <f t="shared" si="86"/>
        <v>1.2726574735898754E-3</v>
      </c>
      <c r="Y75">
        <f t="shared" si="87"/>
        <v>2.9368620947585939E-5</v>
      </c>
      <c r="Z75">
        <f t="shared" si="88"/>
        <v>1.6348360002211325E-3</v>
      </c>
      <c r="AB75">
        <f t="shared" si="89"/>
        <v>-49.317380815433623</v>
      </c>
      <c r="AC75">
        <f t="shared" si="64"/>
        <v>-46.647696095094773</v>
      </c>
      <c r="AE75">
        <f t="shared" si="65"/>
        <v>0</v>
      </c>
      <c r="AF75">
        <f t="shared" si="66"/>
        <v>0</v>
      </c>
      <c r="AG75">
        <f t="shared" si="67"/>
        <v>-4.0870900005528316E-2</v>
      </c>
      <c r="AH75">
        <f t="shared" si="68"/>
        <v>-2545.3149471797506</v>
      </c>
      <c r="AI75">
        <f t="shared" si="69"/>
        <v>-2545.3558180797559</v>
      </c>
      <c r="AJ75">
        <f t="shared" si="70"/>
        <v>-2.6696847203388501</v>
      </c>
      <c r="AK75">
        <f t="shared" si="92"/>
        <v>-3.4522166570803541</v>
      </c>
      <c r="AL75">
        <f t="shared" si="71"/>
        <v>-2551.4777194571752</v>
      </c>
      <c r="AN75">
        <f t="shared" si="72"/>
        <v>0</v>
      </c>
      <c r="AO75">
        <f t="shared" si="73"/>
        <v>0</v>
      </c>
      <c r="AP75">
        <f t="shared" si="74"/>
        <v>-2.9895850347070479E-5</v>
      </c>
      <c r="AQ75">
        <f t="shared" si="75"/>
        <v>-1.861822341488802</v>
      </c>
      <c r="AR75">
        <f t="shared" si="76"/>
        <v>-1.8618522373391491</v>
      </c>
      <c r="AS75">
        <f t="shared" si="77"/>
        <v>-1.9527951393856092E-3</v>
      </c>
      <c r="AT75">
        <f t="shared" si="78"/>
        <v>-2.5251940263556253E-3</v>
      </c>
      <c r="AU75">
        <f t="shared" si="79"/>
        <v>-1.8663302265048904</v>
      </c>
      <c r="AW75">
        <v>72</v>
      </c>
      <c r="AX75">
        <f>IF(Z75&gt;0, (R75*SUMPRODUCT(K75:$K$98, X75:$X$98)-K75*$AZ$3)/Z75, 0)</f>
        <v>-28533.563053899641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0.458542742</v>
      </c>
      <c r="Q76" s="5">
        <f t="shared" si="91"/>
        <v>25</v>
      </c>
      <c r="R76">
        <f t="shared" si="62"/>
        <v>2000000</v>
      </c>
      <c r="S76">
        <f t="shared" si="63"/>
        <v>-49618.198529190791</v>
      </c>
      <c r="U76">
        <f t="shared" si="83"/>
        <v>0.458542742</v>
      </c>
      <c r="V76">
        <f t="shared" si="84"/>
        <v>0.01</v>
      </c>
      <c r="W76">
        <f t="shared" si="85"/>
        <v>1.6348360002211325E-3</v>
      </c>
      <c r="X76">
        <f t="shared" si="86"/>
        <v>7.4964218226171073E-4</v>
      </c>
      <c r="Y76">
        <f t="shared" si="87"/>
        <v>1.6348360002211327E-5</v>
      </c>
      <c r="Z76">
        <f t="shared" si="88"/>
        <v>8.6884545795721049E-4</v>
      </c>
      <c r="AB76">
        <f t="shared" si="89"/>
        <v>-46.647696095094773</v>
      </c>
      <c r="AC76">
        <f t="shared" si="64"/>
        <v>-43.110546424106559</v>
      </c>
      <c r="AE76">
        <f t="shared" si="65"/>
        <v>0</v>
      </c>
      <c r="AF76">
        <f t="shared" si="66"/>
        <v>0</v>
      </c>
      <c r="AG76">
        <f t="shared" si="67"/>
        <v>-2.1721136448930263E-2</v>
      </c>
      <c r="AH76">
        <f t="shared" si="68"/>
        <v>-1499.2843645234216</v>
      </c>
      <c r="AI76">
        <f t="shared" si="69"/>
        <v>-1499.3060856598704</v>
      </c>
      <c r="AJ76">
        <f t="shared" si="70"/>
        <v>-3.5371496709882138</v>
      </c>
      <c r="AK76">
        <f t="shared" si="92"/>
        <v>-3.2653387266566343</v>
      </c>
      <c r="AL76">
        <f t="shared" si="71"/>
        <v>-1506.1085740575152</v>
      </c>
      <c r="AN76">
        <f t="shared" si="72"/>
        <v>0</v>
      </c>
      <c r="AO76">
        <f t="shared" si="73"/>
        <v>0</v>
      </c>
      <c r="AP76">
        <f t="shared" si="74"/>
        <v>-1.4186041652707521E-5</v>
      </c>
      <c r="AQ76">
        <f t="shared" si="75"/>
        <v>-0.97918037089766774</v>
      </c>
      <c r="AR76">
        <f t="shared" si="76"/>
        <v>-0.97919455693932045</v>
      </c>
      <c r="AS76">
        <f t="shared" si="77"/>
        <v>-2.3101071475922115E-3</v>
      </c>
      <c r="AT76">
        <f t="shared" si="78"/>
        <v>-2.1325878273202072E-3</v>
      </c>
      <c r="AU76">
        <f t="shared" si="79"/>
        <v>-0.98363725191423279</v>
      </c>
      <c r="AW76">
        <v>73</v>
      </c>
      <c r="AX76">
        <f>IF(Z76&gt;0, (R76*SUMPRODUCT(K76:$K$98, X76:$X$98)-K76*$AZ$3)/Z76, 0)</f>
        <v>-49618.198529190791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0.48392545599999998</v>
      </c>
      <c r="Q77" s="5">
        <f t="shared" si="91"/>
        <v>25</v>
      </c>
      <c r="R77">
        <f t="shared" si="62"/>
        <v>2000000</v>
      </c>
      <c r="S77">
        <f t="shared" si="63"/>
        <v>-89308.995355753956</v>
      </c>
      <c r="U77">
        <f t="shared" si="83"/>
        <v>0.48392545599999998</v>
      </c>
      <c r="V77">
        <f t="shared" si="84"/>
        <v>0.01</v>
      </c>
      <c r="W77">
        <f t="shared" si="85"/>
        <v>8.6884545795721049E-4</v>
      </c>
      <c r="X77">
        <f t="shared" si="86"/>
        <v>4.204564344354719E-4</v>
      </c>
      <c r="Y77">
        <f t="shared" si="87"/>
        <v>8.6884545795721051E-6</v>
      </c>
      <c r="Z77">
        <f t="shared" si="88"/>
        <v>4.397005689421665E-4</v>
      </c>
      <c r="AB77">
        <f t="shared" si="89"/>
        <v>-43.110546424106559</v>
      </c>
      <c r="AC77">
        <f t="shared" si="64"/>
        <v>-39.26921606957832</v>
      </c>
      <c r="AE77">
        <f t="shared" si="65"/>
        <v>0</v>
      </c>
      <c r="AF77">
        <f t="shared" si="66"/>
        <v>0</v>
      </c>
      <c r="AG77">
        <f t="shared" si="67"/>
        <v>-1.0992514223554163E-2</v>
      </c>
      <c r="AH77">
        <f t="shared" si="68"/>
        <v>-840.91286887094384</v>
      </c>
      <c r="AI77">
        <f t="shared" si="69"/>
        <v>-840.92386138516736</v>
      </c>
      <c r="AJ77">
        <f t="shared" si="70"/>
        <v>-3.8413303545282389</v>
      </c>
      <c r="AK77">
        <f t="shared" si="92"/>
        <v>-3.0177382496874596</v>
      </c>
      <c r="AL77">
        <f t="shared" si="71"/>
        <v>-847.78292998938309</v>
      </c>
      <c r="AN77">
        <f t="shared" si="72"/>
        <v>0</v>
      </c>
      <c r="AO77">
        <f t="shared" si="73"/>
        <v>0</v>
      </c>
      <c r="AP77">
        <f t="shared" si="74"/>
        <v>-6.4099951433562192E-6</v>
      </c>
      <c r="AQ77">
        <f t="shared" si="75"/>
        <v>-0.49035619111582002</v>
      </c>
      <c r="AR77">
        <f t="shared" si="76"/>
        <v>-0.49036260111096336</v>
      </c>
      <c r="AS77">
        <f t="shared" si="77"/>
        <v>-2.2399706214427453E-3</v>
      </c>
      <c r="AT77">
        <f t="shared" si="78"/>
        <v>-1.7597145776685292E-3</v>
      </c>
      <c r="AU77">
        <f t="shared" si="79"/>
        <v>-0.49436228631007467</v>
      </c>
      <c r="AW77">
        <v>74</v>
      </c>
      <c r="AX77">
        <f>IF(Z77&gt;0, (R77*SUMPRODUCT(K77:$K$98, X77:$X$98)-K77*$AZ$3)/Z77, 0)</f>
        <v>-89308.995355753956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0.50934341699999997</v>
      </c>
      <c r="Q78" s="5">
        <f t="shared" si="91"/>
        <v>25</v>
      </c>
      <c r="R78">
        <f t="shared" si="62"/>
        <v>2000000</v>
      </c>
      <c r="S78">
        <f t="shared" si="63"/>
        <v>-167761.47699264149</v>
      </c>
      <c r="U78">
        <f t="shared" si="83"/>
        <v>0.50934341699999997</v>
      </c>
      <c r="V78">
        <f t="shared" si="84"/>
        <v>0.01</v>
      </c>
      <c r="W78">
        <f t="shared" si="85"/>
        <v>4.397005689421665E-4</v>
      </c>
      <c r="X78">
        <f t="shared" si="86"/>
        <v>2.2395859024184714E-4</v>
      </c>
      <c r="Y78">
        <f t="shared" si="87"/>
        <v>4.3970056894216651E-6</v>
      </c>
      <c r="Z78">
        <f t="shared" si="88"/>
        <v>2.1134497301089768E-4</v>
      </c>
      <c r="AB78">
        <f t="shared" si="89"/>
        <v>-39.26921606957832</v>
      </c>
      <c r="AC78">
        <f t="shared" si="64"/>
        <v>-35.455544827278146</v>
      </c>
      <c r="AE78">
        <f t="shared" si="65"/>
        <v>0</v>
      </c>
      <c r="AF78">
        <f t="shared" si="66"/>
        <v>0</v>
      </c>
      <c r="AG78">
        <f t="shared" si="67"/>
        <v>-5.2836243252724424E-3</v>
      </c>
      <c r="AH78">
        <f t="shared" si="68"/>
        <v>-447.91718048369427</v>
      </c>
      <c r="AI78">
        <f t="shared" si="69"/>
        <v>-447.92246410801954</v>
      </c>
      <c r="AJ78">
        <f t="shared" si="70"/>
        <v>-3.813671242300174</v>
      </c>
      <c r="AK78">
        <f t="shared" si="92"/>
        <v>-2.7488451248704826</v>
      </c>
      <c r="AL78">
        <f t="shared" si="71"/>
        <v>-454.48498047519018</v>
      </c>
      <c r="AN78">
        <f t="shared" si="72"/>
        <v>0</v>
      </c>
      <c r="AO78">
        <f t="shared" si="73"/>
        <v>0</v>
      </c>
      <c r="AP78">
        <f t="shared" si="74"/>
        <v>-2.7508985380823174E-6</v>
      </c>
      <c r="AQ78">
        <f t="shared" si="75"/>
        <v>-0.23320634494789008</v>
      </c>
      <c r="AR78">
        <f t="shared" si="76"/>
        <v>-0.23320909584642815</v>
      </c>
      <c r="AS78">
        <f t="shared" si="77"/>
        <v>-1.985573159505274E-3</v>
      </c>
      <c r="AT78">
        <f t="shared" si="78"/>
        <v>-1.431175566221015E-3</v>
      </c>
      <c r="AU78">
        <f t="shared" si="79"/>
        <v>-0.23662584457215444</v>
      </c>
      <c r="AW78">
        <v>75</v>
      </c>
      <c r="AX78">
        <f>IF(Z78&gt;0, (R78*SUMPRODUCT(K78:$K$98, X78:$X$98)-K78*$AZ$3)/Z78, 0)</f>
        <v>-167761.47699264149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0.53464878299999996</v>
      </c>
      <c r="Q79" s="5">
        <f t="shared" si="91"/>
        <v>25</v>
      </c>
      <c r="R79">
        <f t="shared" si="62"/>
        <v>2000000</v>
      </c>
      <c r="S79">
        <f t="shared" si="63"/>
        <v>-330913.65435824188</v>
      </c>
      <c r="U79">
        <f t="shared" si="83"/>
        <v>0.53464878299999996</v>
      </c>
      <c r="V79">
        <f t="shared" si="84"/>
        <v>0.01</v>
      </c>
      <c r="W79">
        <f t="shared" si="85"/>
        <v>2.1134497301089768E-4</v>
      </c>
      <c r="X79">
        <f t="shared" si="86"/>
        <v>1.1299533261344429E-4</v>
      </c>
      <c r="Y79">
        <f t="shared" si="87"/>
        <v>2.1134497301089769E-6</v>
      </c>
      <c r="Z79">
        <f t="shared" si="88"/>
        <v>9.6236190667344426E-5</v>
      </c>
      <c r="AB79">
        <f t="shared" si="89"/>
        <v>-35.455544827278146</v>
      </c>
      <c r="AC79">
        <f t="shared" si="64"/>
        <v>-31.845869535247477</v>
      </c>
      <c r="AE79">
        <f t="shared" si="65"/>
        <v>0</v>
      </c>
      <c r="AF79">
        <f t="shared" si="66"/>
        <v>0</v>
      </c>
      <c r="AG79">
        <f t="shared" si="67"/>
        <v>-2.4059047666836106E-3</v>
      </c>
      <c r="AH79">
        <f t="shared" si="68"/>
        <v>-225.99066522688858</v>
      </c>
      <c r="AI79">
        <f t="shared" si="69"/>
        <v>-225.99307113165526</v>
      </c>
      <c r="AJ79">
        <f t="shared" si="70"/>
        <v>-3.6096752920306692</v>
      </c>
      <c r="AK79">
        <f t="shared" si="92"/>
        <v>-2.4818881379094706</v>
      </c>
      <c r="AL79">
        <f t="shared" si="71"/>
        <v>-232.08463456159538</v>
      </c>
      <c r="AN79">
        <f t="shared" si="72"/>
        <v>0</v>
      </c>
      <c r="AO79">
        <f t="shared" si="73"/>
        <v>0</v>
      </c>
      <c r="AP79">
        <f t="shared" si="74"/>
        <v>-1.1184151760350929E-6</v>
      </c>
      <c r="AQ79">
        <f t="shared" si="75"/>
        <v>-0.10505461111015643</v>
      </c>
      <c r="AR79">
        <f t="shared" si="76"/>
        <v>-0.10505572952533246</v>
      </c>
      <c r="AS79">
        <f t="shared" si="77"/>
        <v>-1.6780030876828588E-3</v>
      </c>
      <c r="AT79">
        <f t="shared" si="78"/>
        <v>-1.1537370045139694E-3</v>
      </c>
      <c r="AU79">
        <f t="shared" si="79"/>
        <v>-0.10788746961752928</v>
      </c>
      <c r="AW79">
        <v>76</v>
      </c>
      <c r="AX79">
        <f>IF(Z79&gt;0, (R79*SUMPRODUCT(K79:$K$98, X79:$X$98)-K79*$AZ$3)/Z79, 0)</f>
        <v>-330913.65435824188</v>
      </c>
    </row>
    <row r="80" spans="5:50" x14ac:dyDescent="0.25">
      <c r="E80">
        <v>2080</v>
      </c>
      <c r="F80" s="1">
        <f>EconomicRates!C120</f>
        <v>3.5571999999999999E-2</v>
      </c>
      <c r="G80" s="1">
        <f>EconomicRates!D120</f>
        <v>7.0000000000000007E-2</v>
      </c>
      <c r="H80" s="1">
        <f t="shared" si="80"/>
        <v>0.12000000000000001</v>
      </c>
      <c r="I80" s="1">
        <f t="shared" si="81"/>
        <v>1.1200000000000001</v>
      </c>
      <c r="J80">
        <f t="shared" si="82"/>
        <v>0.89285714285714279</v>
      </c>
      <c r="K80">
        <f t="shared" si="90"/>
        <v>4.1505590430299886E-4</v>
      </c>
      <c r="L80" s="2">
        <v>77</v>
      </c>
      <c r="M80" s="8">
        <v>0.56402811100000005</v>
      </c>
      <c r="Q80" s="5">
        <f t="shared" si="91"/>
        <v>25</v>
      </c>
      <c r="R80">
        <f t="shared" si="62"/>
        <v>2000000</v>
      </c>
      <c r="S80">
        <f t="shared" si="63"/>
        <v>-695707.69135689887</v>
      </c>
      <c r="U80">
        <f t="shared" si="83"/>
        <v>0.56402811100000005</v>
      </c>
      <c r="V80">
        <f t="shared" si="84"/>
        <v>0.01</v>
      </c>
      <c r="W80">
        <f t="shared" si="85"/>
        <v>9.6236190667344426E-5</v>
      </c>
      <c r="X80">
        <f t="shared" si="86"/>
        <v>5.4279916831938114E-5</v>
      </c>
      <c r="Y80">
        <f t="shared" si="87"/>
        <v>9.6236190667344432E-7</v>
      </c>
      <c r="Z80">
        <f t="shared" si="88"/>
        <v>4.0993911928732871E-5</v>
      </c>
      <c r="AB80">
        <f t="shared" si="89"/>
        <v>-31.845869535247477</v>
      </c>
      <c r="AC80">
        <f t="shared" si="64"/>
        <v>-28.519779827626781</v>
      </c>
      <c r="AE80">
        <f t="shared" si="65"/>
        <v>0</v>
      </c>
      <c r="AF80">
        <f t="shared" si="66"/>
        <v>0</v>
      </c>
      <c r="AG80">
        <f t="shared" si="67"/>
        <v>-1.0248477982183217E-3</v>
      </c>
      <c r="AH80">
        <f t="shared" si="68"/>
        <v>-108.55983366387623</v>
      </c>
      <c r="AI80">
        <f t="shared" si="69"/>
        <v>-108.56085851167445</v>
      </c>
      <c r="AJ80">
        <f t="shared" si="70"/>
        <v>-3.3260897076206959</v>
      </c>
      <c r="AK80">
        <f t="shared" si="92"/>
        <v>-2.2292108674673234</v>
      </c>
      <c r="AL80">
        <f t="shared" si="71"/>
        <v>-114.11615908676248</v>
      </c>
      <c r="AN80">
        <f t="shared" si="72"/>
        <v>0</v>
      </c>
      <c r="AO80">
        <f t="shared" si="73"/>
        <v>0</v>
      </c>
      <c r="AP80">
        <f t="shared" si="74"/>
        <v>-4.2536912966244284E-7</v>
      </c>
      <c r="AQ80">
        <f t="shared" si="75"/>
        <v>-4.5058399932343285E-2</v>
      </c>
      <c r="AR80">
        <f t="shared" si="76"/>
        <v>-4.5058825301472955E-2</v>
      </c>
      <c r="AS80">
        <f t="shared" si="77"/>
        <v>-1.3805131713894049E-3</v>
      </c>
      <c r="AT80">
        <f t="shared" si="78"/>
        <v>-9.2524713247872246E-4</v>
      </c>
      <c r="AU80">
        <f t="shared" si="79"/>
        <v>-4.7364585605341084E-2</v>
      </c>
      <c r="AW80">
        <v>77</v>
      </c>
      <c r="AX80">
        <f>IF(Z80&gt;0, (R80*SUMPRODUCT(K80:$K$98, X80:$X$98)-K80*$AZ$3)/Z80, 0)</f>
        <v>-695707.69135689887</v>
      </c>
    </row>
    <row r="81" spans="2:50" x14ac:dyDescent="0.25">
      <c r="E81">
        <v>2081</v>
      </c>
      <c r="F81" s="1">
        <f>EconomicRates!C121</f>
        <v>3.5571999999999999E-2</v>
      </c>
      <c r="G81" s="1">
        <f>EconomicRates!D121</f>
        <v>7.0000000000000007E-2</v>
      </c>
      <c r="H81" s="1">
        <f t="shared" si="80"/>
        <v>0.12000000000000001</v>
      </c>
      <c r="I81" s="1">
        <f t="shared" si="81"/>
        <v>1.1200000000000001</v>
      </c>
      <c r="J81">
        <f t="shared" si="82"/>
        <v>0.89285714285714279</v>
      </c>
      <c r="K81">
        <f t="shared" si="90"/>
        <v>3.7058562884196325E-4</v>
      </c>
      <c r="L81" s="2">
        <v>78</v>
      </c>
      <c r="M81" s="8">
        <v>0.59324784900000005</v>
      </c>
      <c r="Q81" s="5">
        <f t="shared" si="91"/>
        <v>25</v>
      </c>
      <c r="R81">
        <f t="shared" si="62"/>
        <v>2000000</v>
      </c>
      <c r="S81">
        <f t="shared" si="63"/>
        <v>-1567920.1733082503</v>
      </c>
      <c r="U81">
        <f t="shared" si="83"/>
        <v>0.59324784900000005</v>
      </c>
      <c r="V81">
        <f t="shared" si="84"/>
        <v>0.01</v>
      </c>
      <c r="W81">
        <f t="shared" si="85"/>
        <v>4.0993911928732871E-5</v>
      </c>
      <c r="X81">
        <f t="shared" si="86"/>
        <v>2.4319550073816218E-5</v>
      </c>
      <c r="Y81">
        <f t="shared" si="87"/>
        <v>4.0993911928732873E-7</v>
      </c>
      <c r="Z81">
        <f t="shared" si="88"/>
        <v>1.6264422735629324E-5</v>
      </c>
      <c r="AB81">
        <f t="shared" si="89"/>
        <v>-28.519779827626781</v>
      </c>
      <c r="AC81">
        <f t="shared" si="64"/>
        <v>-25.501316514406575</v>
      </c>
      <c r="AE81">
        <f t="shared" si="65"/>
        <v>0</v>
      </c>
      <c r="AF81">
        <f t="shared" si="66"/>
        <v>0</v>
      </c>
      <c r="AG81">
        <f t="shared" si="67"/>
        <v>-4.0661056839073309E-4</v>
      </c>
      <c r="AH81">
        <f t="shared" si="68"/>
        <v>-48.639100147632433</v>
      </c>
      <c r="AI81">
        <f t="shared" si="69"/>
        <v>-48.639506758200824</v>
      </c>
      <c r="AJ81">
        <f t="shared" si="70"/>
        <v>-3.0184633132202059</v>
      </c>
      <c r="AK81">
        <f t="shared" si="92"/>
        <v>-1.9963845879338749</v>
      </c>
      <c r="AL81">
        <f t="shared" si="71"/>
        <v>-53.654354659354908</v>
      </c>
      <c r="AN81">
        <f t="shared" si="72"/>
        <v>0</v>
      </c>
      <c r="AO81">
        <f t="shared" si="73"/>
        <v>0</v>
      </c>
      <c r="AP81">
        <f t="shared" si="74"/>
        <v>-1.5068403318086794E-7</v>
      </c>
      <c r="AQ81">
        <f t="shared" si="75"/>
        <v>-1.8024951514517593E-2</v>
      </c>
      <c r="AR81">
        <f t="shared" si="76"/>
        <v>-1.8025102198550774E-2</v>
      </c>
      <c r="AS81">
        <f t="shared" si="77"/>
        <v>-1.118599125066106E-3</v>
      </c>
      <c r="AT81">
        <f t="shared" si="78"/>
        <v>-7.3983143792987871E-4</v>
      </c>
      <c r="AU81">
        <f t="shared" si="79"/>
        <v>-1.9883532761546759E-2</v>
      </c>
      <c r="AW81">
        <v>78</v>
      </c>
      <c r="AX81">
        <f>IF(Z81&gt;0, (R81*SUMPRODUCT(K81:$K$98, X81:$X$98)-K81*$AZ$3)/Z81, 0)</f>
        <v>-1567920.1733082503</v>
      </c>
    </row>
    <row r="82" spans="2:50" x14ac:dyDescent="0.25">
      <c r="E82">
        <v>2082</v>
      </c>
      <c r="F82" s="1">
        <f>EconomicRates!C122</f>
        <v>3.5571999999999999E-2</v>
      </c>
      <c r="G82" s="1">
        <f>EconomicRates!D122</f>
        <v>7.0000000000000007E-2</v>
      </c>
      <c r="H82" s="1">
        <f t="shared" si="80"/>
        <v>0.12000000000000001</v>
      </c>
      <c r="I82" s="1">
        <f t="shared" si="81"/>
        <v>1.1200000000000001</v>
      </c>
      <c r="J82">
        <f t="shared" si="82"/>
        <v>0.89285714285714279</v>
      </c>
      <c r="K82">
        <f t="shared" si="90"/>
        <v>3.3088002575175287E-4</v>
      </c>
      <c r="L82" s="2">
        <v>79</v>
      </c>
      <c r="M82" s="8">
        <v>0.62227177099999997</v>
      </c>
      <c r="Q82" s="5">
        <f t="shared" si="91"/>
        <v>25</v>
      </c>
      <c r="R82">
        <f t="shared" si="62"/>
        <v>2000000</v>
      </c>
      <c r="S82">
        <f t="shared" si="63"/>
        <v>-3809477.2262173551</v>
      </c>
      <c r="U82">
        <f t="shared" si="83"/>
        <v>0.62227177099999997</v>
      </c>
      <c r="V82">
        <f t="shared" si="84"/>
        <v>0.01</v>
      </c>
      <c r="W82">
        <f t="shared" si="85"/>
        <v>1.6264422735629324E-5</v>
      </c>
      <c r="X82">
        <f t="shared" si="86"/>
        <v>1.0120891139992724E-5</v>
      </c>
      <c r="Y82">
        <f t="shared" si="87"/>
        <v>1.6264422735629325E-7</v>
      </c>
      <c r="Z82">
        <f t="shared" si="88"/>
        <v>5.9808873682803075E-6</v>
      </c>
      <c r="AB82">
        <f t="shared" si="89"/>
        <v>-25.501316514406575</v>
      </c>
      <c r="AC82">
        <f t="shared" si="64"/>
        <v>-22.784054222034882</v>
      </c>
      <c r="AE82">
        <f t="shared" si="65"/>
        <v>0</v>
      </c>
      <c r="AF82">
        <f t="shared" si="66"/>
        <v>0</v>
      </c>
      <c r="AG82">
        <f t="shared" si="67"/>
        <v>-1.4952218420700769E-4</v>
      </c>
      <c r="AH82">
        <f t="shared" si="68"/>
        <v>-20.241782279985447</v>
      </c>
      <c r="AI82">
        <f t="shared" si="69"/>
        <v>-20.241931802169653</v>
      </c>
      <c r="AJ82">
        <f t="shared" si="70"/>
        <v>-2.7172622923716929</v>
      </c>
      <c r="AK82">
        <f t="shared" si="92"/>
        <v>-1.7850921560084605</v>
      </c>
      <c r="AL82">
        <f t="shared" si="71"/>
        <v>-24.744286250549806</v>
      </c>
      <c r="AN82">
        <f t="shared" si="72"/>
        <v>0</v>
      </c>
      <c r="AO82">
        <f t="shared" si="73"/>
        <v>0</v>
      </c>
      <c r="AP82">
        <f t="shared" si="74"/>
        <v>-4.9473904160873043E-8</v>
      </c>
      <c r="AQ82">
        <f t="shared" si="75"/>
        <v>-6.6976014420629592E-3</v>
      </c>
      <c r="AR82">
        <f t="shared" si="76"/>
        <v>-6.6976509159671202E-3</v>
      </c>
      <c r="AS82">
        <f t="shared" si="77"/>
        <v>-8.9908781727421274E-4</v>
      </c>
      <c r="AT82">
        <f t="shared" si="78"/>
        <v>-5.9065133854933145E-4</v>
      </c>
      <c r="AU82">
        <f t="shared" si="79"/>
        <v>-8.1873900717906647E-3</v>
      </c>
      <c r="AW82">
        <v>79</v>
      </c>
      <c r="AX82">
        <f>IF(Z82&gt;0, (R82*SUMPRODUCT(K82:$K$98, X82:$X$98)-K82*$AZ$3)/Z82, 0)</f>
        <v>-3809477.2262173551</v>
      </c>
    </row>
    <row r="83" spans="2:50" x14ac:dyDescent="0.25">
      <c r="E83">
        <v>2083</v>
      </c>
      <c r="F83" s="1">
        <f>EconomicRates!C123</f>
        <v>3.5571999999999999E-2</v>
      </c>
      <c r="G83" s="1">
        <f>EconomicRates!D123</f>
        <v>7.0000000000000007E-2</v>
      </c>
      <c r="H83" s="1">
        <f t="shared" si="80"/>
        <v>0.12000000000000001</v>
      </c>
      <c r="I83" s="1">
        <f t="shared" si="81"/>
        <v>1.1200000000000001</v>
      </c>
      <c r="J83">
        <f t="shared" si="82"/>
        <v>0.89285714285714279</v>
      </c>
      <c r="K83">
        <f t="shared" si="90"/>
        <v>2.9542859442120787E-4</v>
      </c>
      <c r="L83" s="2">
        <v>80</v>
      </c>
      <c r="M83" s="8">
        <v>0.65106364900000002</v>
      </c>
      <c r="Q83" s="5">
        <f t="shared" si="91"/>
        <v>25</v>
      </c>
      <c r="R83">
        <f t="shared" si="62"/>
        <v>2000000</v>
      </c>
      <c r="S83">
        <f t="shared" si="63"/>
        <v>-10038048.512287222</v>
      </c>
      <c r="U83">
        <f t="shared" si="83"/>
        <v>0.65106364900000002</v>
      </c>
      <c r="V83">
        <f t="shared" si="84"/>
        <v>0.01</v>
      </c>
      <c r="W83">
        <f t="shared" si="85"/>
        <v>5.9808873682803075E-6</v>
      </c>
      <c r="X83">
        <f t="shared" si="86"/>
        <v>3.8939383542505838E-6</v>
      </c>
      <c r="Y83">
        <f t="shared" si="87"/>
        <v>5.9808873682803071E-8</v>
      </c>
      <c r="Z83">
        <f t="shared" si="88"/>
        <v>2.0271401403469205E-6</v>
      </c>
      <c r="AB83">
        <f t="shared" si="89"/>
        <v>-22.784054222034882</v>
      </c>
      <c r="AC83">
        <f t="shared" si="64"/>
        <v>-20.348531070007116</v>
      </c>
      <c r="AE83">
        <f t="shared" si="65"/>
        <v>0</v>
      </c>
      <c r="AF83">
        <f t="shared" si="66"/>
        <v>0</v>
      </c>
      <c r="AG83">
        <f t="shared" si="67"/>
        <v>-5.0678503508673013E-5</v>
      </c>
      <c r="AH83">
        <f t="shared" si="68"/>
        <v>-7.7878767085011678</v>
      </c>
      <c r="AI83">
        <f t="shared" si="69"/>
        <v>-7.7879273870046761</v>
      </c>
      <c r="AJ83">
        <f t="shared" si="70"/>
        <v>-2.4355231520277663</v>
      </c>
      <c r="AK83">
        <f t="shared" si="92"/>
        <v>-1.594883795542442</v>
      </c>
      <c r="AL83">
        <f t="shared" si="71"/>
        <v>-11.818334334574883</v>
      </c>
      <c r="AN83">
        <f t="shared" si="72"/>
        <v>0</v>
      </c>
      <c r="AO83">
        <f t="shared" si="73"/>
        <v>0</v>
      </c>
      <c r="AP83">
        <f t="shared" si="74"/>
        <v>-1.497187905893752E-8</v>
      </c>
      <c r="AQ83">
        <f t="shared" si="75"/>
        <v>-2.3007614695181628E-3</v>
      </c>
      <c r="AR83">
        <f t="shared" si="76"/>
        <v>-2.3007764413972218E-3</v>
      </c>
      <c r="AS83">
        <f t="shared" si="77"/>
        <v>-7.1952318148387276E-4</v>
      </c>
      <c r="AT83">
        <f t="shared" si="78"/>
        <v>-4.7117427798226469E-4</v>
      </c>
      <c r="AU83">
        <f t="shared" si="79"/>
        <v>-3.4914739008633589E-3</v>
      </c>
      <c r="AW83">
        <v>80</v>
      </c>
      <c r="AX83">
        <f>IF(Z83&gt;0, (R83*SUMPRODUCT(K83:$K$98, X83:$X$98)-K83*$AZ$3)/Z83, 0)</f>
        <v>-10038048.512287222</v>
      </c>
    </row>
    <row r="84" spans="2:50" x14ac:dyDescent="0.25">
      <c r="E84">
        <v>2084</v>
      </c>
      <c r="F84" s="1">
        <f>EconomicRates!C124</f>
        <v>3.5571999999999999E-2</v>
      </c>
      <c r="G84" s="1">
        <f>EconomicRates!D124</f>
        <v>7.0000000000000007E-2</v>
      </c>
      <c r="H84" s="1">
        <f t="shared" si="80"/>
        <v>0.12000000000000001</v>
      </c>
      <c r="I84" s="1">
        <f t="shared" si="81"/>
        <v>1.1200000000000001</v>
      </c>
      <c r="J84">
        <f t="shared" si="82"/>
        <v>0.89285714285714279</v>
      </c>
      <c r="K84">
        <f t="shared" si="90"/>
        <v>2.6377553073322132E-4</v>
      </c>
      <c r="L84" s="2">
        <v>81</v>
      </c>
      <c r="M84" s="8">
        <v>0.67958823899999998</v>
      </c>
      <c r="Q84" s="5">
        <f t="shared" si="91"/>
        <v>25</v>
      </c>
      <c r="R84">
        <f t="shared" si="62"/>
        <v>2000000</v>
      </c>
      <c r="S84">
        <f t="shared" si="63"/>
        <v>-28876172.070041787</v>
      </c>
      <c r="U84">
        <f t="shared" si="83"/>
        <v>0.67958823899999998</v>
      </c>
      <c r="V84">
        <f t="shared" si="84"/>
        <v>0.01</v>
      </c>
      <c r="W84">
        <f t="shared" si="85"/>
        <v>2.0271401403469205E-6</v>
      </c>
      <c r="X84">
        <f t="shared" si="86"/>
        <v>1.3776205981845764E-6</v>
      </c>
      <c r="Y84">
        <f t="shared" si="87"/>
        <v>2.0271401403469204E-8</v>
      </c>
      <c r="Z84">
        <f t="shared" si="88"/>
        <v>6.292481407588749E-7</v>
      </c>
      <c r="AB84">
        <f t="shared" si="89"/>
        <v>-20.348531070007116</v>
      </c>
      <c r="AC84">
        <f t="shared" si="64"/>
        <v>-18.170277587307147</v>
      </c>
      <c r="AE84">
        <f t="shared" si="65"/>
        <v>0</v>
      </c>
      <c r="AF84">
        <f t="shared" si="66"/>
        <v>0</v>
      </c>
      <c r="AG84">
        <f t="shared" si="67"/>
        <v>-1.5731203518971873E-5</v>
      </c>
      <c r="AH84">
        <f t="shared" si="68"/>
        <v>-2.7552411963691528</v>
      </c>
      <c r="AI84">
        <f t="shared" si="69"/>
        <v>-2.7552569275726717</v>
      </c>
      <c r="AJ84">
        <f t="shared" si="70"/>
        <v>-2.1782534826999687</v>
      </c>
      <c r="AK84">
        <f t="shared" si="92"/>
        <v>-1.4243971749004982</v>
      </c>
      <c r="AL84">
        <f t="shared" si="71"/>
        <v>-6.3579075851731393</v>
      </c>
      <c r="AN84">
        <f t="shared" si="72"/>
        <v>0</v>
      </c>
      <c r="AO84">
        <f t="shared" si="73"/>
        <v>0</v>
      </c>
      <c r="AP84">
        <f t="shared" si="74"/>
        <v>-4.1495065572891245E-9</v>
      </c>
      <c r="AQ84">
        <f t="shared" si="75"/>
        <v>-7.2676520887030895E-4</v>
      </c>
      <c r="AR84">
        <f t="shared" si="76"/>
        <v>-7.2676935837686621E-4</v>
      </c>
      <c r="AS84">
        <f t="shared" si="77"/>
        <v>-5.7456996847067197E-4</v>
      </c>
      <c r="AT84">
        <f t="shared" si="78"/>
        <v>-3.7572112078427996E-4</v>
      </c>
      <c r="AU84">
        <f t="shared" si="79"/>
        <v>-1.6770604476318183E-3</v>
      </c>
      <c r="AW84">
        <v>81</v>
      </c>
      <c r="AX84">
        <f>IF(Z84&gt;0, (R84*SUMPRODUCT(K84:$K$98, X84:$X$98)-K84*$AZ$3)/Z84, 0)</f>
        <v>-28876172.070041787</v>
      </c>
    </row>
    <row r="85" spans="2:50" x14ac:dyDescent="0.25">
      <c r="E85">
        <v>2085</v>
      </c>
      <c r="F85" s="1">
        <f>EconomicRates!C125</f>
        <v>3.5571999999999999E-2</v>
      </c>
      <c r="G85" s="1">
        <f>EconomicRates!D125</f>
        <v>7.0000000000000007E-2</v>
      </c>
      <c r="H85" s="1">
        <f t="shared" si="80"/>
        <v>0.12000000000000001</v>
      </c>
      <c r="I85" s="1">
        <f t="shared" si="81"/>
        <v>1.1200000000000001</v>
      </c>
      <c r="J85">
        <f t="shared" si="82"/>
        <v>0.89285714285714279</v>
      </c>
      <c r="K85">
        <f t="shared" si="90"/>
        <v>2.3551386672609044E-4</v>
      </c>
      <c r="L85" s="2">
        <v>82</v>
      </c>
      <c r="M85" s="8">
        <v>0.70796792399999997</v>
      </c>
      <c r="Q85" s="5">
        <f t="shared" si="91"/>
        <v>25</v>
      </c>
      <c r="R85">
        <f t="shared" si="62"/>
        <v>2000000</v>
      </c>
      <c r="S85">
        <f t="shared" si="63"/>
        <v>-91419671.955968231</v>
      </c>
      <c r="U85">
        <f t="shared" si="83"/>
        <v>0.70796792399999997</v>
      </c>
      <c r="V85">
        <f t="shared" si="84"/>
        <v>0.01</v>
      </c>
      <c r="W85">
        <f t="shared" si="85"/>
        <v>6.292481407588749E-7</v>
      </c>
      <c r="X85">
        <f t="shared" si="86"/>
        <v>4.4548749989392044E-7</v>
      </c>
      <c r="Y85">
        <f t="shared" si="87"/>
        <v>6.2924814075887491E-9</v>
      </c>
      <c r="Z85">
        <f t="shared" si="88"/>
        <v>1.7746815945736572E-7</v>
      </c>
      <c r="AB85">
        <f t="shared" si="89"/>
        <v>-18.170277587307147</v>
      </c>
      <c r="AC85">
        <f t="shared" si="64"/>
        <v>-16.224080920221834</v>
      </c>
      <c r="AE85">
        <f t="shared" si="65"/>
        <v>0</v>
      </c>
      <c r="AF85">
        <f t="shared" si="66"/>
        <v>0</v>
      </c>
      <c r="AG85">
        <f t="shared" si="67"/>
        <v>-4.4367039864341426E-6</v>
      </c>
      <c r="AH85">
        <f t="shared" si="68"/>
        <v>-0.89097499978784089</v>
      </c>
      <c r="AI85">
        <f t="shared" si="69"/>
        <v>-0.89097943649182731</v>
      </c>
      <c r="AJ85">
        <f t="shared" si="70"/>
        <v>-1.9461966670853137</v>
      </c>
      <c r="AK85">
        <f t="shared" si="92"/>
        <v>-1.2719194311115005</v>
      </c>
      <c r="AL85">
        <f t="shared" si="71"/>
        <v>-4.1090955346886417</v>
      </c>
      <c r="AN85">
        <f t="shared" si="72"/>
        <v>0</v>
      </c>
      <c r="AO85">
        <f t="shared" si="73"/>
        <v>0</v>
      </c>
      <c r="AP85">
        <f t="shared" si="74"/>
        <v>-1.0449053113641648E-9</v>
      </c>
      <c r="AQ85">
        <f t="shared" si="75"/>
        <v>-2.0983696735631203E-4</v>
      </c>
      <c r="AR85">
        <f t="shared" si="76"/>
        <v>-2.0983801226162339E-4</v>
      </c>
      <c r="AS85">
        <f t="shared" si="77"/>
        <v>-4.5835630247469198E-4</v>
      </c>
      <c r="AT85">
        <f t="shared" si="78"/>
        <v>-2.995546633851187E-4</v>
      </c>
      <c r="AU85">
        <f t="shared" si="79"/>
        <v>-9.6774897812143415E-4</v>
      </c>
      <c r="AW85">
        <v>82</v>
      </c>
      <c r="AX85">
        <f>IF(Z85&gt;0, (R85*SUMPRODUCT(K85:$K$98, X85:$X$98)-K85*$AZ$3)/Z85, 0)</f>
        <v>-91419671.955968231</v>
      </c>
    </row>
    <row r="86" spans="2:50" x14ac:dyDescent="0.25">
      <c r="E86">
        <v>2086</v>
      </c>
      <c r="F86" s="1">
        <f>EconomicRates!C126</f>
        <v>3.5571999999999999E-2</v>
      </c>
      <c r="G86" s="1">
        <f>EconomicRates!D126</f>
        <v>7.0000000000000007E-2</v>
      </c>
      <c r="H86" s="1">
        <f t="shared" si="80"/>
        <v>0.12000000000000001</v>
      </c>
      <c r="I86" s="1">
        <f t="shared" si="81"/>
        <v>1.1200000000000001</v>
      </c>
      <c r="J86">
        <f t="shared" si="82"/>
        <v>0.89285714285714279</v>
      </c>
      <c r="K86">
        <f t="shared" si="90"/>
        <v>2.1028023814829503E-4</v>
      </c>
      <c r="L86" s="2">
        <v>83</v>
      </c>
      <c r="M86" s="8">
        <v>0.73634663</v>
      </c>
      <c r="Q86" s="5">
        <f t="shared" si="91"/>
        <v>25</v>
      </c>
      <c r="R86">
        <f t="shared" si="62"/>
        <v>2000000</v>
      </c>
      <c r="S86">
        <f t="shared" si="63"/>
        <v>-321800257.72260839</v>
      </c>
      <c r="U86">
        <f t="shared" si="83"/>
        <v>0.73634663</v>
      </c>
      <c r="V86">
        <f t="shared" si="84"/>
        <v>0.01</v>
      </c>
      <c r="W86">
        <f t="shared" si="85"/>
        <v>1.7746815945736572E-7</v>
      </c>
      <c r="X86">
        <f t="shared" si="86"/>
        <v>1.3067808114873388E-7</v>
      </c>
      <c r="Y86">
        <f t="shared" si="87"/>
        <v>1.7746815945736571E-9</v>
      </c>
      <c r="Z86">
        <f t="shared" si="88"/>
        <v>4.5015396714058181E-8</v>
      </c>
      <c r="AB86">
        <f t="shared" si="89"/>
        <v>-16.224080920221834</v>
      </c>
      <c r="AC86">
        <f t="shared" si="64"/>
        <v>-14.485966264069381</v>
      </c>
      <c r="AE86">
        <f t="shared" si="65"/>
        <v>0</v>
      </c>
      <c r="AF86">
        <f t="shared" si="66"/>
        <v>0</v>
      </c>
      <c r="AG86">
        <f t="shared" si="67"/>
        <v>-1.1253849178514545E-6</v>
      </c>
      <c r="AH86">
        <f t="shared" si="68"/>
        <v>-0.26135616229746778</v>
      </c>
      <c r="AI86">
        <f t="shared" si="69"/>
        <v>-0.26135728768238564</v>
      </c>
      <c r="AJ86">
        <f t="shared" si="70"/>
        <v>-1.7381146561524528</v>
      </c>
      <c r="AK86">
        <f t="shared" si="92"/>
        <v>-1.1356856644155284</v>
      </c>
      <c r="AL86">
        <f t="shared" si="71"/>
        <v>-3.1351576082503669</v>
      </c>
      <c r="AN86">
        <f t="shared" si="72"/>
        <v>0</v>
      </c>
      <c r="AO86">
        <f t="shared" si="73"/>
        <v>0</v>
      </c>
      <c r="AP86">
        <f t="shared" si="74"/>
        <v>-2.3664620853430329E-10</v>
      </c>
      <c r="AQ86">
        <f t="shared" si="75"/>
        <v>-5.495803604943597E-5</v>
      </c>
      <c r="AR86">
        <f t="shared" si="76"/>
        <v>-5.4958272695644506E-5</v>
      </c>
      <c r="AS86">
        <f t="shared" si="77"/>
        <v>-3.6549116382477971E-4</v>
      </c>
      <c r="AT86">
        <f t="shared" si="78"/>
        <v>-2.3881225197490199E-4</v>
      </c>
      <c r="AU86">
        <f t="shared" si="79"/>
        <v>-6.5926168849532625E-4</v>
      </c>
      <c r="AW86">
        <v>83</v>
      </c>
      <c r="AX86">
        <f>IF(Z86&gt;0, (R86*SUMPRODUCT(K86:$K$98, X86:$X$98)-K86*$AZ$3)/Z86, 0)</f>
        <v>-321800257.72260839</v>
      </c>
    </row>
    <row r="87" spans="2:50" x14ac:dyDescent="0.25">
      <c r="E87">
        <v>2087</v>
      </c>
      <c r="F87" s="1">
        <f>EconomicRates!C127</f>
        <v>3.5571999999999999E-2</v>
      </c>
      <c r="G87" s="1">
        <f>EconomicRates!D127</f>
        <v>7.0000000000000007E-2</v>
      </c>
      <c r="H87" s="1">
        <f t="shared" si="80"/>
        <v>0.12000000000000001</v>
      </c>
      <c r="I87" s="1">
        <f t="shared" si="81"/>
        <v>1.1200000000000001</v>
      </c>
      <c r="J87">
        <f t="shared" si="82"/>
        <v>0.89285714285714279</v>
      </c>
      <c r="K87">
        <f t="shared" si="90"/>
        <v>1.8775021263240627E-4</v>
      </c>
      <c r="L87" s="2">
        <v>84</v>
      </c>
      <c r="M87" s="8">
        <v>0.76472631499999999</v>
      </c>
      <c r="Q87" s="5">
        <f t="shared" si="91"/>
        <v>25</v>
      </c>
      <c r="R87">
        <f t="shared" si="62"/>
        <v>2000000</v>
      </c>
      <c r="S87">
        <f t="shared" si="63"/>
        <v>-1275438407.8992102</v>
      </c>
      <c r="U87">
        <f t="shared" si="83"/>
        <v>0.76472631499999999</v>
      </c>
      <c r="V87">
        <f t="shared" si="84"/>
        <v>0.01</v>
      </c>
      <c r="W87">
        <f t="shared" si="85"/>
        <v>4.5015396714058181E-8</v>
      </c>
      <c r="X87">
        <f t="shared" si="86"/>
        <v>3.4424458447404819E-8</v>
      </c>
      <c r="Y87">
        <f t="shared" si="87"/>
        <v>4.5015396714058184E-10</v>
      </c>
      <c r="Z87">
        <f t="shared" si="88"/>
        <v>1.0140784299512781E-8</v>
      </c>
      <c r="AB87">
        <f t="shared" si="89"/>
        <v>-14.485966264069381</v>
      </c>
      <c r="AC87">
        <f t="shared" si="64"/>
        <v>-12.933945781819888</v>
      </c>
      <c r="AE87">
        <f t="shared" si="65"/>
        <v>0</v>
      </c>
      <c r="AF87">
        <f t="shared" si="66"/>
        <v>0</v>
      </c>
      <c r="AG87">
        <f t="shared" si="67"/>
        <v>-2.5351960748781952E-7</v>
      </c>
      <c r="AH87">
        <f t="shared" si="68"/>
        <v>-6.8848916894809639E-2</v>
      </c>
      <c r="AI87">
        <f t="shared" si="69"/>
        <v>-6.8849170414417127E-2</v>
      </c>
      <c r="AJ87">
        <f t="shared" si="70"/>
        <v>-1.5520204822494925</v>
      </c>
      <c r="AK87">
        <f t="shared" si="92"/>
        <v>-1.0140176384848567</v>
      </c>
      <c r="AL87">
        <f t="shared" si="71"/>
        <v>-2.6348872911487664</v>
      </c>
      <c r="AN87">
        <f t="shared" si="72"/>
        <v>0</v>
      </c>
      <c r="AO87">
        <f t="shared" si="73"/>
        <v>0</v>
      </c>
      <c r="AP87">
        <f t="shared" si="74"/>
        <v>-4.7598360212322289E-11</v>
      </c>
      <c r="AQ87">
        <f t="shared" si="75"/>
        <v>-1.2926398786511378E-5</v>
      </c>
      <c r="AR87">
        <f t="shared" si="76"/>
        <v>-1.2926446384871589E-5</v>
      </c>
      <c r="AS87">
        <f t="shared" si="77"/>
        <v>-2.9139217555219194E-4</v>
      </c>
      <c r="AT87">
        <f t="shared" si="78"/>
        <v>-1.9038202723854232E-4</v>
      </c>
      <c r="AU87">
        <f t="shared" si="79"/>
        <v>-4.9470064917560589E-4</v>
      </c>
      <c r="AW87">
        <v>84</v>
      </c>
      <c r="AX87">
        <f>IF(Z87&gt;0, (R87*SUMPRODUCT(K87:$K$98, X87:$X$98)-K87*$AZ$3)/Z87, 0)</f>
        <v>-1275438407.8992102</v>
      </c>
    </row>
    <row r="88" spans="2:50" x14ac:dyDescent="0.25">
      <c r="B88" s="8"/>
      <c r="E88">
        <v>2088</v>
      </c>
      <c r="F88" s="1">
        <f>EconomicRates!C128</f>
        <v>3.5571999999999999E-2</v>
      </c>
      <c r="G88" s="1">
        <f>EconomicRates!D128</f>
        <v>7.0000000000000007E-2</v>
      </c>
      <c r="H88" s="1">
        <f t="shared" si="80"/>
        <v>0.12000000000000001</v>
      </c>
      <c r="I88" s="1">
        <f t="shared" si="81"/>
        <v>1.1200000000000001</v>
      </c>
      <c r="J88">
        <f t="shared" si="82"/>
        <v>0.89285714285714279</v>
      </c>
      <c r="K88">
        <f t="shared" si="90"/>
        <v>1.6763411842179131E-4</v>
      </c>
      <c r="L88" s="2">
        <v>85</v>
      </c>
      <c r="M88" s="8">
        <v>0.79310599999999998</v>
      </c>
      <c r="Q88" s="5">
        <f t="shared" si="91"/>
        <v>25</v>
      </c>
      <c r="R88">
        <f t="shared" si="62"/>
        <v>2000000</v>
      </c>
      <c r="S88">
        <f t="shared" si="63"/>
        <v>-5783748596.1094522</v>
      </c>
      <c r="U88">
        <f t="shared" si="83"/>
        <v>0.79310599999999998</v>
      </c>
      <c r="V88">
        <f t="shared" si="84"/>
        <v>0.01</v>
      </c>
      <c r="W88">
        <f t="shared" si="85"/>
        <v>1.0140784299512781E-8</v>
      </c>
      <c r="X88">
        <f t="shared" si="86"/>
        <v>8.0427168726493843E-9</v>
      </c>
      <c r="Y88">
        <f t="shared" si="87"/>
        <v>1.0140784299512781E-10</v>
      </c>
      <c r="Z88">
        <f t="shared" si="88"/>
        <v>1.996659583868269E-9</v>
      </c>
      <c r="AB88">
        <f t="shared" si="89"/>
        <v>-12.933945781819888</v>
      </c>
      <c r="AC88">
        <f t="shared" si="64"/>
        <v>-11.548177065106584</v>
      </c>
      <c r="AE88">
        <f t="shared" si="65"/>
        <v>0</v>
      </c>
      <c r="AF88">
        <f t="shared" si="66"/>
        <v>0</v>
      </c>
      <c r="AG88">
        <f t="shared" si="67"/>
        <v>-4.9916489596706722E-8</v>
      </c>
      <c r="AH88">
        <f t="shared" si="68"/>
        <v>-1.6085433745298767E-2</v>
      </c>
      <c r="AI88">
        <f t="shared" si="69"/>
        <v>-1.6085483661788365E-2</v>
      </c>
      <c r="AJ88">
        <f t="shared" si="70"/>
        <v>-1.3857687167133044</v>
      </c>
      <c r="AK88">
        <f t="shared" si="92"/>
        <v>-0.90537620472739222</v>
      </c>
      <c r="AL88">
        <f t="shared" si="71"/>
        <v>-2.307230405102485</v>
      </c>
      <c r="AN88">
        <f t="shared" si="72"/>
        <v>0</v>
      </c>
      <c r="AO88">
        <f t="shared" si="73"/>
        <v>0</v>
      </c>
      <c r="AP88">
        <f t="shared" si="74"/>
        <v>-8.3677067282544478E-12</v>
      </c>
      <c r="AQ88">
        <f t="shared" si="75"/>
        <v>-2.6964675053252917E-6</v>
      </c>
      <c r="AR88">
        <f t="shared" si="76"/>
        <v>-2.6964758730320199E-6</v>
      </c>
      <c r="AS88">
        <f t="shared" si="77"/>
        <v>-2.3230211716273184E-4</v>
      </c>
      <c r="AT88">
        <f t="shared" si="78"/>
        <v>-1.5177194191954364E-4</v>
      </c>
      <c r="AU88">
        <f t="shared" si="79"/>
        <v>-3.8677053495530752E-4</v>
      </c>
      <c r="AW88">
        <v>85</v>
      </c>
      <c r="AX88">
        <f>IF(Z88&gt;0, (R88*SUMPRODUCT(K88:$K$98, X88:$X$98)-K88*$AZ$3)/Z88, 0)</f>
        <v>-5783748596.1094522</v>
      </c>
    </row>
    <row r="89" spans="2:50" x14ac:dyDescent="0.25">
      <c r="B89" s="8"/>
      <c r="E89">
        <v>2089</v>
      </c>
      <c r="F89" s="1">
        <f>EconomicRates!C129</f>
        <v>3.5571999999999999E-2</v>
      </c>
      <c r="G89" s="1">
        <f>EconomicRates!D129</f>
        <v>7.0000000000000007E-2</v>
      </c>
      <c r="H89" s="1">
        <f t="shared" si="80"/>
        <v>0.12000000000000001</v>
      </c>
      <c r="I89" s="1">
        <f t="shared" si="81"/>
        <v>1.1200000000000001</v>
      </c>
      <c r="J89">
        <f t="shared" si="82"/>
        <v>0.89285714285714279</v>
      </c>
      <c r="K89">
        <f t="shared" si="90"/>
        <v>1.4967332001945651E-4</v>
      </c>
      <c r="L89" s="2">
        <v>86</v>
      </c>
      <c r="M89" s="8">
        <v>1</v>
      </c>
      <c r="Q89" s="5">
        <f t="shared" si="91"/>
        <v>25</v>
      </c>
      <c r="R89">
        <f t="shared" si="62"/>
        <v>2000000</v>
      </c>
      <c r="S89">
        <f t="shared" si="63"/>
        <v>0</v>
      </c>
      <c r="U89">
        <f t="shared" si="83"/>
        <v>1</v>
      </c>
      <c r="V89">
        <f t="shared" si="84"/>
        <v>0.01</v>
      </c>
      <c r="W89">
        <f t="shared" si="85"/>
        <v>1.996659583868269E-9</v>
      </c>
      <c r="X89">
        <f t="shared" si="86"/>
        <v>1.996659583868269E-9</v>
      </c>
      <c r="Y89">
        <f t="shared" si="87"/>
        <v>1.996659583868269E-11</v>
      </c>
      <c r="Z89">
        <f t="shared" si="88"/>
        <v>0</v>
      </c>
      <c r="AB89">
        <f t="shared" si="89"/>
        <v>-11.548177065106584</v>
      </c>
      <c r="AC89">
        <f t="shared" si="64"/>
        <v>0</v>
      </c>
      <c r="AE89">
        <f t="shared" si="65"/>
        <v>0</v>
      </c>
      <c r="AF89">
        <f t="shared" si="66"/>
        <v>0</v>
      </c>
      <c r="AG89">
        <f t="shared" si="67"/>
        <v>0</v>
      </c>
      <c r="AH89">
        <f t="shared" si="68"/>
        <v>-3.9933191677365377E-3</v>
      </c>
      <c r="AI89">
        <f t="shared" si="69"/>
        <v>-3.9933191677365377E-3</v>
      </c>
      <c r="AJ89">
        <f t="shared" si="70"/>
        <v>-11.548177065106584</v>
      </c>
      <c r="AK89">
        <f t="shared" si="92"/>
        <v>-0.8083723945574609</v>
      </c>
      <c r="AL89">
        <f t="shared" si="71"/>
        <v>-12.360542778831782</v>
      </c>
      <c r="AN89">
        <f t="shared" si="72"/>
        <v>0</v>
      </c>
      <c r="AO89">
        <f t="shared" si="73"/>
        <v>0</v>
      </c>
      <c r="AP89">
        <f t="shared" si="74"/>
        <v>0</v>
      </c>
      <c r="AQ89">
        <f t="shared" si="75"/>
        <v>-5.976933377324605E-7</v>
      </c>
      <c r="AR89">
        <f t="shared" si="76"/>
        <v>-5.976933377324605E-7</v>
      </c>
      <c r="AS89">
        <f t="shared" si="77"/>
        <v>-1.7284540015070457E-3</v>
      </c>
      <c r="AT89">
        <f t="shared" si="78"/>
        <v>-1.209917801054932E-4</v>
      </c>
      <c r="AU89">
        <f t="shared" si="79"/>
        <v>-1.8500434749502714E-3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N91" s="6">
        <f t="shared" ref="AN91:AU91" si="93">SUM(AN3:AN89)</f>
        <v>122948.41911628195</v>
      </c>
      <c r="AO91" s="6">
        <f t="shared" si="93"/>
        <v>-12294.841911628195</v>
      </c>
      <c r="AP91" s="6">
        <f t="shared" si="93"/>
        <v>-522.09551433579566</v>
      </c>
      <c r="AQ91" s="6">
        <f t="shared" si="93"/>
        <v>-68889.200289230866</v>
      </c>
      <c r="AR91" s="6">
        <f t="shared" si="93"/>
        <v>41242.281401087064</v>
      </c>
      <c r="AS91" s="6">
        <f t="shared" si="93"/>
        <v>-4141.0077703166971</v>
      </c>
      <c r="AT91" s="6">
        <f t="shared" si="93"/>
        <v>1434.4870048415607</v>
      </c>
      <c r="AU91" s="6">
        <f t="shared" si="93"/>
        <v>38535.760635611892</v>
      </c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2FFF2-A604-47B1-9D38-35D3787218F0}">
  <sheetPr codeName="Sheet95"/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8">
        <f>'S.45.04.F'!C3*(1+C12)</f>
        <v>176138.19814380532</v>
      </c>
      <c r="K3">
        <v>1</v>
      </c>
      <c r="L3" s="2">
        <v>0</v>
      </c>
      <c r="O3">
        <f>$C$3</f>
        <v>176138.19814380532</v>
      </c>
      <c r="P3">
        <f>O3*C5</f>
        <v>17613.819814380531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176138.19814380532</v>
      </c>
      <c r="AF3">
        <f t="shared" ref="AF3:AF34" si="4">-$Z3*P3</f>
        <v>-17613.819814380531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158251.22858762479</v>
      </c>
      <c r="AJ3">
        <f t="shared" ref="AJ3:AJ34" si="8">AB3-AC3</f>
        <v>0</v>
      </c>
      <c r="AL3">
        <f t="shared" ref="AL3:AL34" si="9">SUM(AI3:AK3)</f>
        <v>158251.22858762479</v>
      </c>
      <c r="AN3">
        <f t="shared" ref="AN3:AN34" si="10">AE3*$K3</f>
        <v>176138.19814380532</v>
      </c>
      <c r="AO3">
        <f t="shared" ref="AO3:AO34" si="11">AF3*$K3</f>
        <v>-17613.819814380531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158251.22858762479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158251.22858762479</v>
      </c>
      <c r="AW3">
        <v>0</v>
      </c>
      <c r="AX3">
        <f>IF(Z3&gt;0, (R3*SUMPRODUCT(K3:$K$98, X3:$X$98)-K3*$AZ$3)/Z3, 0)</f>
        <v>0</v>
      </c>
      <c r="AZ3">
        <f>C6*ABS(SUMPRODUCT(X4:X79, K4:K79))/1</f>
        <v>96623.412056637739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79">Mortalities!B21:B96</f>
        <v>2.7053950000000002E-3</v>
      </c>
      <c r="R4">
        <f t="shared" si="0"/>
        <v>2000000</v>
      </c>
      <c r="S4">
        <f t="shared" si="1"/>
        <v>6564.6295786244937</v>
      </c>
      <c r="U4">
        <f t="shared" ref="U4:U35" si="21">M4</f>
        <v>2.7053950000000002E-3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2.7053950000000002E-3</v>
      </c>
      <c r="Y4">
        <f t="shared" ref="Y4:Y35" si="25">V4*W4</f>
        <v>0.01</v>
      </c>
      <c r="Z4">
        <f t="shared" ref="Z4:Z35" si="26">MAX(0, W4-X4-Y4)</f>
        <v>0.98729460499999999</v>
      </c>
      <c r="AB4">
        <f t="shared" ref="AB4:AB35" si="27">AC3</f>
        <v>0</v>
      </c>
      <c r="AC4">
        <f t="shared" si="2"/>
        <v>6481.223366799386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-5410.79</v>
      </c>
      <c r="AI4">
        <f t="shared" si="7"/>
        <v>-5410.79</v>
      </c>
      <c r="AJ4">
        <f t="shared" si="8"/>
        <v>-6481.223366799386</v>
      </c>
      <c r="AK4">
        <f>G4*SUM(AB4, AE4:AF4)</f>
        <v>0</v>
      </c>
      <c r="AL4">
        <f t="shared" si="9"/>
        <v>-11892.013366799387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-5047.849612837018</v>
      </c>
      <c r="AR4">
        <f t="shared" si="14"/>
        <v>-5047.849612837018</v>
      </c>
      <c r="AS4">
        <f t="shared" si="15"/>
        <v>-6046.4813572155854</v>
      </c>
      <c r="AT4">
        <f t="shared" si="16"/>
        <v>0</v>
      </c>
      <c r="AU4">
        <f t="shared" si="17"/>
        <v>-11094.330970052604</v>
      </c>
      <c r="AW4">
        <v>1</v>
      </c>
      <c r="AX4">
        <f>IF(Z4&gt;0, (R4*SUMPRODUCT(K4:$K$98, X4:$X$98)-K4*$AZ$3)/Z4, 0)</f>
        <v>6564.6295786244937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2.7496130000000001E-3</v>
      </c>
      <c r="Q5" s="5">
        <f t="shared" ref="Q5:Q36" si="29">$C$8</f>
        <v>25</v>
      </c>
      <c r="R5">
        <f t="shared" si="0"/>
        <v>2000000</v>
      </c>
      <c r="S5">
        <f t="shared" si="1"/>
        <v>9184.4095456536852</v>
      </c>
      <c r="U5">
        <f t="shared" si="21"/>
        <v>2.7496130000000001E-3</v>
      </c>
      <c r="V5">
        <f t="shared" si="22"/>
        <v>0.01</v>
      </c>
      <c r="W5">
        <f t="shared" si="23"/>
        <v>0.98729460499999999</v>
      </c>
      <c r="X5">
        <f t="shared" si="24"/>
        <v>2.7146780807378651E-3</v>
      </c>
      <c r="Y5">
        <f t="shared" si="25"/>
        <v>9.8729460499999994E-3</v>
      </c>
      <c r="Z5">
        <f t="shared" si="26"/>
        <v>0.97470698086926211</v>
      </c>
      <c r="AB5">
        <f t="shared" si="27"/>
        <v>6481.223366799386</v>
      </c>
      <c r="AC5">
        <f t="shared" si="2"/>
        <v>8952.1080993109354</v>
      </c>
      <c r="AE5">
        <f t="shared" si="3"/>
        <v>0</v>
      </c>
      <c r="AF5">
        <f t="shared" si="4"/>
        <v>0</v>
      </c>
      <c r="AG5">
        <f t="shared" si="5"/>
        <v>-24.367674521731551</v>
      </c>
      <c r="AH5">
        <f t="shared" si="6"/>
        <v>-5429.35616147573</v>
      </c>
      <c r="AI5">
        <f t="shared" si="7"/>
        <v>-5453.7238359974617</v>
      </c>
      <c r="AJ5">
        <f t="shared" si="8"/>
        <v>-2470.8847325115494</v>
      </c>
      <c r="AK5">
        <f>G5*SUM(AB5, AE5:AF5)</f>
        <v>265.73015803877485</v>
      </c>
      <c r="AL5">
        <f t="shared" si="9"/>
        <v>-7658.8784104702363</v>
      </c>
      <c r="AN5">
        <f t="shared" si="10"/>
        <v>0</v>
      </c>
      <c r="AO5">
        <f t="shared" si="11"/>
        <v>0</v>
      </c>
      <c r="AP5">
        <f t="shared" si="12"/>
        <v>-20.83699385556281</v>
      </c>
      <c r="AQ5">
        <f t="shared" si="13"/>
        <v>-4642.6859844766514</v>
      </c>
      <c r="AR5">
        <f t="shared" si="14"/>
        <v>-4663.5229783322147</v>
      </c>
      <c r="AS5">
        <f t="shared" si="15"/>
        <v>-2112.8733455148172</v>
      </c>
      <c r="AT5">
        <f t="shared" si="16"/>
        <v>227.22798867629609</v>
      </c>
      <c r="AU5">
        <f t="shared" si="17"/>
        <v>-6549.1683351707352</v>
      </c>
      <c r="AW5">
        <v>2</v>
      </c>
      <c r="AX5">
        <f>IF(Z5&gt;0, (R5*SUMPRODUCT(K5:$K$98, X5:$X$98)-K5*$AZ$3)/Z5, 0)</f>
        <v>9184.4095456536852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2.8010499999999998E-3</v>
      </c>
      <c r="Q6" s="5">
        <f t="shared" si="29"/>
        <v>25</v>
      </c>
      <c r="R6">
        <f t="shared" si="0"/>
        <v>2000000</v>
      </c>
      <c r="S6">
        <f t="shared" si="1"/>
        <v>12883.209916309563</v>
      </c>
      <c r="U6">
        <f t="shared" si="21"/>
        <v>2.8010499999999998E-3</v>
      </c>
      <c r="V6">
        <f t="shared" si="22"/>
        <v>0.01</v>
      </c>
      <c r="W6">
        <f t="shared" si="23"/>
        <v>0.97470698086926211</v>
      </c>
      <c r="X6">
        <f t="shared" si="24"/>
        <v>2.7302029887638466E-3</v>
      </c>
      <c r="Y6">
        <f t="shared" si="25"/>
        <v>9.7470698086926221E-3</v>
      </c>
      <c r="Z6">
        <f t="shared" si="26"/>
        <v>0.96222970807180563</v>
      </c>
      <c r="AB6">
        <f t="shared" si="27"/>
        <v>8952.1080993109354</v>
      </c>
      <c r="AC6">
        <f t="shared" si="2"/>
        <v>12396.607316798341</v>
      </c>
      <c r="AE6">
        <f t="shared" si="3"/>
        <v>0</v>
      </c>
      <c r="AF6">
        <f t="shared" si="4"/>
        <v>0</v>
      </c>
      <c r="AG6">
        <f t="shared" si="5"/>
        <v>-24.05574270179514</v>
      </c>
      <c r="AH6">
        <f t="shared" si="6"/>
        <v>-5460.4059775276928</v>
      </c>
      <c r="AI6">
        <f t="shared" si="7"/>
        <v>-5484.4617202294876</v>
      </c>
      <c r="AJ6">
        <f t="shared" si="8"/>
        <v>-3444.499217487406</v>
      </c>
      <c r="AK6">
        <f>G6*SUM(AB6, AE6:AF6)</f>
        <v>523.69832380968978</v>
      </c>
      <c r="AL6">
        <f t="shared" si="9"/>
        <v>-8405.2626139072036</v>
      </c>
      <c r="AN6">
        <f t="shared" si="10"/>
        <v>0</v>
      </c>
      <c r="AO6">
        <f t="shared" si="11"/>
        <v>0</v>
      </c>
      <c r="AP6">
        <f t="shared" si="12"/>
        <v>-18.556841186619806</v>
      </c>
      <c r="AQ6">
        <f t="shared" si="13"/>
        <v>-4212.2119360666993</v>
      </c>
      <c r="AR6">
        <f t="shared" si="14"/>
        <v>-4230.7687772533191</v>
      </c>
      <c r="AS6">
        <f t="shared" si="15"/>
        <v>-2657.1212428864269</v>
      </c>
      <c r="AT6">
        <f t="shared" si="16"/>
        <v>403.98613940571437</v>
      </c>
      <c r="AU6">
        <f t="shared" si="17"/>
        <v>-6483.9038807340312</v>
      </c>
      <c r="AW6">
        <v>3</v>
      </c>
      <c r="AX6">
        <f>IF(Z6&gt;0, (R6*SUMPRODUCT(K6:$K$98, X6:$X$98)-K6*$AZ$3)/Z6, 0)</f>
        <v>12883.209916309563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2.8606080000000002E-3</v>
      </c>
      <c r="Q7" s="5">
        <f t="shared" si="29"/>
        <v>25</v>
      </c>
      <c r="R7">
        <f t="shared" si="0"/>
        <v>2000000</v>
      </c>
      <c r="S7">
        <f t="shared" si="1"/>
        <v>15691.802033312444</v>
      </c>
      <c r="U7">
        <f t="shared" si="21"/>
        <v>2.8606080000000002E-3</v>
      </c>
      <c r="V7">
        <f t="shared" si="22"/>
        <v>0.01</v>
      </c>
      <c r="W7">
        <f t="shared" si="23"/>
        <v>0.96222970807180563</v>
      </c>
      <c r="X7">
        <f t="shared" si="24"/>
        <v>2.7525620007478719E-3</v>
      </c>
      <c r="Y7">
        <f t="shared" si="25"/>
        <v>9.6222970807180574E-3</v>
      </c>
      <c r="Z7">
        <f t="shared" si="26"/>
        <v>0.94985484899033967</v>
      </c>
      <c r="AB7">
        <f t="shared" si="27"/>
        <v>12396.607316798341</v>
      </c>
      <c r="AC7">
        <f t="shared" si="2"/>
        <v>14904.934250738297</v>
      </c>
      <c r="AE7">
        <f t="shared" si="3"/>
        <v>0</v>
      </c>
      <c r="AF7">
        <f t="shared" si="4"/>
        <v>0</v>
      </c>
      <c r="AG7">
        <f t="shared" si="5"/>
        <v>-23.746371224758491</v>
      </c>
      <c r="AH7">
        <f t="shared" si="6"/>
        <v>-5505.1240014957439</v>
      </c>
      <c r="AI7">
        <f t="shared" si="7"/>
        <v>-5528.870372720502</v>
      </c>
      <c r="AJ7">
        <f t="shared" si="8"/>
        <v>-2508.3269339399558</v>
      </c>
      <c r="AK7">
        <f>G7*SUM(AB7, AE7:AF7)</f>
        <v>608.67341925479855</v>
      </c>
      <c r="AL7">
        <f t="shared" si="9"/>
        <v>-7428.5238874056595</v>
      </c>
      <c r="AN7">
        <f t="shared" si="10"/>
        <v>0</v>
      </c>
      <c r="AO7">
        <f t="shared" si="11"/>
        <v>0</v>
      </c>
      <c r="AP7">
        <f t="shared" si="12"/>
        <v>-16.666535280138692</v>
      </c>
      <c r="AQ7">
        <f t="shared" si="13"/>
        <v>-3863.8048114402054</v>
      </c>
      <c r="AR7">
        <f t="shared" si="14"/>
        <v>-3880.4713467203442</v>
      </c>
      <c r="AS7">
        <f t="shared" si="15"/>
        <v>-1760.4845364771122</v>
      </c>
      <c r="AT7">
        <f t="shared" si="16"/>
        <v>427.20114665418413</v>
      </c>
      <c r="AU7">
        <f t="shared" si="17"/>
        <v>-5213.754736543272</v>
      </c>
      <c r="AW7">
        <v>4</v>
      </c>
      <c r="AX7">
        <f>IF(Z7&gt;0, (R7*SUMPRODUCT(K7:$K$98, X7:$X$98)-K7*$AZ$3)/Z7, 0)</f>
        <v>15691.802033312444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2.9228739999999998E-3</v>
      </c>
      <c r="Q8" s="5">
        <f t="shared" si="29"/>
        <v>25</v>
      </c>
      <c r="R8">
        <f t="shared" si="0"/>
        <v>2000000</v>
      </c>
      <c r="S8">
        <f t="shared" si="1"/>
        <v>16590.138380429195</v>
      </c>
      <c r="U8">
        <f t="shared" si="21"/>
        <v>2.9228739999999998E-3</v>
      </c>
      <c r="V8">
        <f t="shared" si="22"/>
        <v>0.01</v>
      </c>
      <c r="W8">
        <f t="shared" si="23"/>
        <v>0.94985484899033967</v>
      </c>
      <c r="X8">
        <f t="shared" si="24"/>
        <v>2.7763060418877898E-3</v>
      </c>
      <c r="Y8">
        <f t="shared" si="25"/>
        <v>9.4985484899033964E-3</v>
      </c>
      <c r="Z8">
        <f t="shared" si="26"/>
        <v>0.93757999445854845</v>
      </c>
      <c r="AB8">
        <f t="shared" si="27"/>
        <v>14904.934250738297</v>
      </c>
      <c r="AC8">
        <f t="shared" si="2"/>
        <v>15554.581850789356</v>
      </c>
      <c r="AE8">
        <f t="shared" si="3"/>
        <v>0</v>
      </c>
      <c r="AF8">
        <f t="shared" si="4"/>
        <v>0</v>
      </c>
      <c r="AG8">
        <f t="shared" si="5"/>
        <v>-23.439499861463712</v>
      </c>
      <c r="AH8">
        <f t="shared" si="6"/>
        <v>-5552.6120837755798</v>
      </c>
      <c r="AI8">
        <f t="shared" si="7"/>
        <v>-5576.0515836370432</v>
      </c>
      <c r="AJ8">
        <f t="shared" si="8"/>
        <v>-649.64760005105927</v>
      </c>
      <c r="AK8">
        <f t="shared" ref="AK8:AK39" si="30">G8*SUM(AB8:AB8, AE8:AF8)</f>
        <v>317.47509954072569</v>
      </c>
      <c r="AL8">
        <f t="shared" si="9"/>
        <v>-5908.2240841473767</v>
      </c>
      <c r="AN8">
        <f t="shared" si="10"/>
        <v>0</v>
      </c>
      <c r="AO8">
        <f t="shared" si="11"/>
        <v>0</v>
      </c>
      <c r="AP8">
        <f t="shared" si="12"/>
        <v>-15.356254778957254</v>
      </c>
      <c r="AQ8">
        <f t="shared" si="13"/>
        <v>-3637.7621686101074</v>
      </c>
      <c r="AR8">
        <f t="shared" si="14"/>
        <v>-3653.1184233890644</v>
      </c>
      <c r="AS8">
        <f t="shared" si="15"/>
        <v>-425.61292356428356</v>
      </c>
      <c r="AT8">
        <f t="shared" si="16"/>
        <v>207.99200253148058</v>
      </c>
      <c r="AU8">
        <f t="shared" si="17"/>
        <v>-3870.7393444218674</v>
      </c>
      <c r="AW8">
        <v>5</v>
      </c>
      <c r="AX8">
        <f>IF(Z8&gt;0, (R8*SUMPRODUCT(K8:$K$98, X8:$X$98)-K8*$AZ$3)/Z8, 0)</f>
        <v>16590.138380429195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2.991456E-3</v>
      </c>
      <c r="Q9" s="5">
        <f t="shared" si="29"/>
        <v>25</v>
      </c>
      <c r="R9">
        <f t="shared" si="0"/>
        <v>2000000</v>
      </c>
      <c r="S9">
        <f t="shared" si="1"/>
        <v>16498.908908030153</v>
      </c>
      <c r="U9">
        <f t="shared" si="21"/>
        <v>2.991456E-3</v>
      </c>
      <c r="V9">
        <f t="shared" si="22"/>
        <v>0.01</v>
      </c>
      <c r="W9">
        <f t="shared" si="23"/>
        <v>0.93757999445854845</v>
      </c>
      <c r="X9">
        <f t="shared" si="24"/>
        <v>2.8047292999029915E-3</v>
      </c>
      <c r="Y9">
        <f t="shared" si="25"/>
        <v>9.3757999445854851E-3</v>
      </c>
      <c r="Z9">
        <f t="shared" si="26"/>
        <v>0.92539946521406002</v>
      </c>
      <c r="AB9">
        <f t="shared" si="27"/>
        <v>15554.581850789356</v>
      </c>
      <c r="AC9">
        <f t="shared" si="2"/>
        <v>15268.081480106595</v>
      </c>
      <c r="AE9">
        <f t="shared" si="3"/>
        <v>0</v>
      </c>
      <c r="AF9">
        <f t="shared" si="4"/>
        <v>0</v>
      </c>
      <c r="AG9">
        <f t="shared" si="5"/>
        <v>-23.134986630351502</v>
      </c>
      <c r="AH9">
        <f t="shared" si="6"/>
        <v>-5609.4585998059829</v>
      </c>
      <c r="AI9">
        <f t="shared" si="7"/>
        <v>-5632.5935864363346</v>
      </c>
      <c r="AJ9">
        <f t="shared" si="8"/>
        <v>286.50037068276106</v>
      </c>
      <c r="AK9">
        <f t="shared" si="30"/>
        <v>91.772032919657207</v>
      </c>
      <c r="AL9">
        <f t="shared" si="9"/>
        <v>-5254.3211828339163</v>
      </c>
      <c r="AN9">
        <f t="shared" si="10"/>
        <v>0</v>
      </c>
      <c r="AO9">
        <f t="shared" si="11"/>
        <v>0</v>
      </c>
      <c r="AP9">
        <f t="shared" si="12"/>
        <v>-14.354346690663549</v>
      </c>
      <c r="AQ9">
        <f t="shared" si="13"/>
        <v>-3480.4478072575316</v>
      </c>
      <c r="AR9">
        <f t="shared" si="14"/>
        <v>-3494.8021539481952</v>
      </c>
      <c r="AS9">
        <f t="shared" si="15"/>
        <v>177.76217957215596</v>
      </c>
      <c r="AT9">
        <f t="shared" si="16"/>
        <v>56.940926661591625</v>
      </c>
      <c r="AU9">
        <f t="shared" si="17"/>
        <v>-3260.0990477144478</v>
      </c>
      <c r="AW9">
        <v>6</v>
      </c>
      <c r="AX9">
        <f>IF(Z9&gt;0, (R9*SUMPRODUCT(K9:$K$98, X9:$X$98)-K9*$AZ$3)/Z9, 0)</f>
        <v>16498.908908030153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3.0654530000000001E-3</v>
      </c>
      <c r="Q10" s="5">
        <f t="shared" si="29"/>
        <v>25</v>
      </c>
      <c r="R10">
        <f t="shared" si="0"/>
        <v>2000000</v>
      </c>
      <c r="S10">
        <f t="shared" si="1"/>
        <v>16275.465074514324</v>
      </c>
      <c r="U10">
        <f t="shared" si="21"/>
        <v>3.0654530000000001E-3</v>
      </c>
      <c r="V10">
        <f t="shared" si="22"/>
        <v>0.01</v>
      </c>
      <c r="W10">
        <f t="shared" si="23"/>
        <v>0.92539946521406002</v>
      </c>
      <c r="X10">
        <f t="shared" si="24"/>
        <v>2.8367685668388362E-3</v>
      </c>
      <c r="Y10">
        <f t="shared" si="25"/>
        <v>9.2539946521406E-3</v>
      </c>
      <c r="Z10">
        <f t="shared" si="26"/>
        <v>0.91330870199508063</v>
      </c>
      <c r="AB10">
        <f t="shared" si="27"/>
        <v>15268.081480106595</v>
      </c>
      <c r="AC10">
        <f t="shared" si="2"/>
        <v>14864.523881570945</v>
      </c>
      <c r="AE10">
        <f t="shared" si="3"/>
        <v>0</v>
      </c>
      <c r="AF10">
        <f t="shared" si="4"/>
        <v>0</v>
      </c>
      <c r="AG10">
        <f t="shared" si="5"/>
        <v>-22.832717549877017</v>
      </c>
      <c r="AH10">
        <f t="shared" si="6"/>
        <v>-5673.5371336776725</v>
      </c>
      <c r="AI10">
        <f t="shared" si="7"/>
        <v>-5696.3698512275496</v>
      </c>
      <c r="AJ10">
        <f t="shared" si="8"/>
        <v>403.55759853564996</v>
      </c>
      <c r="AK10">
        <f t="shared" si="30"/>
        <v>62.599134068437046</v>
      </c>
      <c r="AL10">
        <f t="shared" si="9"/>
        <v>-5230.2131186234628</v>
      </c>
      <c r="AN10">
        <f t="shared" si="10"/>
        <v>0</v>
      </c>
      <c r="AO10">
        <f t="shared" si="11"/>
        <v>0</v>
      </c>
      <c r="AP10">
        <f t="shared" si="12"/>
        <v>-13.439712217655801</v>
      </c>
      <c r="AQ10">
        <f t="shared" si="13"/>
        <v>-3339.5370553787798</v>
      </c>
      <c r="AR10">
        <f t="shared" si="14"/>
        <v>-3352.9767675964358</v>
      </c>
      <c r="AS10">
        <f t="shared" si="15"/>
        <v>237.54062457609751</v>
      </c>
      <c r="AT10">
        <f t="shared" si="16"/>
        <v>36.846877517598791</v>
      </c>
      <c r="AU10">
        <f t="shared" si="17"/>
        <v>-3078.5892655027396</v>
      </c>
      <c r="AW10">
        <v>7</v>
      </c>
      <c r="AX10">
        <f>IF(Z10&gt;0, (R10*SUMPRODUCT(K10:$K$98, X10:$X$98)-K10*$AZ$3)/Z10, 0)</f>
        <v>16275.465074514324</v>
      </c>
    </row>
    <row r="11" spans="1:52" x14ac:dyDescent="0.25">
      <c r="A11" t="s">
        <v>33</v>
      </c>
      <c r="C11" s="26">
        <f>AU81</f>
        <v>54480.729482820614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3.1502779999999998E-3</v>
      </c>
      <c r="Q11" s="5">
        <f t="shared" si="29"/>
        <v>25</v>
      </c>
      <c r="R11">
        <f t="shared" si="0"/>
        <v>2000000</v>
      </c>
      <c r="S11">
        <f t="shared" si="1"/>
        <v>15929.023279171031</v>
      </c>
      <c r="U11">
        <f t="shared" si="21"/>
        <v>3.1502779999999998E-3</v>
      </c>
      <c r="V11">
        <f t="shared" si="22"/>
        <v>0.01</v>
      </c>
      <c r="W11">
        <f t="shared" si="23"/>
        <v>0.91330870199508063</v>
      </c>
      <c r="X11">
        <f t="shared" si="24"/>
        <v>2.8771763111036584E-3</v>
      </c>
      <c r="Y11">
        <f t="shared" si="25"/>
        <v>9.1330870199508064E-3</v>
      </c>
      <c r="Z11">
        <f t="shared" si="26"/>
        <v>0.90129843866402615</v>
      </c>
      <c r="AB11">
        <f t="shared" si="27"/>
        <v>14864.523881570945</v>
      </c>
      <c r="AC11">
        <f t="shared" si="2"/>
        <v>14356.803810959776</v>
      </c>
      <c r="AE11">
        <f t="shared" si="3"/>
        <v>0</v>
      </c>
      <c r="AF11">
        <f t="shared" si="4"/>
        <v>0</v>
      </c>
      <c r="AG11">
        <f t="shared" si="5"/>
        <v>-22.532460966600652</v>
      </c>
      <c r="AH11">
        <f t="shared" si="6"/>
        <v>-5754.3526222073169</v>
      </c>
      <c r="AI11">
        <f t="shared" si="7"/>
        <v>-5776.8850831739173</v>
      </c>
      <c r="AJ11">
        <f t="shared" si="8"/>
        <v>507.72007061116892</v>
      </c>
      <c r="AK11">
        <f t="shared" si="30"/>
        <v>35.674857315770268</v>
      </c>
      <c r="AL11">
        <f t="shared" si="9"/>
        <v>-5233.4901552469782</v>
      </c>
      <c r="AN11">
        <f t="shared" si="10"/>
        <v>0</v>
      </c>
      <c r="AO11">
        <f t="shared" si="11"/>
        <v>0</v>
      </c>
      <c r="AP11">
        <f t="shared" si="12"/>
        <v>-12.602600024471331</v>
      </c>
      <c r="AQ11">
        <f t="shared" si="13"/>
        <v>-3218.4591201529665</v>
      </c>
      <c r="AR11">
        <f t="shared" si="14"/>
        <v>-3231.061720177438</v>
      </c>
      <c r="AS11">
        <f t="shared" si="15"/>
        <v>283.97222051303629</v>
      </c>
      <c r="AT11">
        <f t="shared" si="16"/>
        <v>19.953255809348271</v>
      </c>
      <c r="AU11">
        <f t="shared" si="17"/>
        <v>-2927.1362438550536</v>
      </c>
      <c r="AW11">
        <v>8</v>
      </c>
      <c r="AX11">
        <f>IF(Z11&gt;0, (R11*SUMPRODUCT(K11:$K$98, X11:$X$98)-K11*$AZ$3)/Z11, 0)</f>
        <v>15929.023279171031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3.247738E-3</v>
      </c>
      <c r="Q12" s="5">
        <f t="shared" si="29"/>
        <v>25</v>
      </c>
      <c r="R12">
        <f t="shared" si="0"/>
        <v>2000000</v>
      </c>
      <c r="S12">
        <f t="shared" si="1"/>
        <v>15544.110057592057</v>
      </c>
      <c r="U12">
        <f t="shared" si="21"/>
        <v>3.247738E-3</v>
      </c>
      <c r="V12">
        <f t="shared" si="22"/>
        <v>0.01</v>
      </c>
      <c r="W12">
        <f t="shared" si="23"/>
        <v>0.90129843866402615</v>
      </c>
      <c r="X12">
        <f t="shared" si="24"/>
        <v>2.927181188589827E-3</v>
      </c>
      <c r="Y12">
        <f t="shared" si="25"/>
        <v>9.0129843866402614E-3</v>
      </c>
      <c r="Z12">
        <f t="shared" si="26"/>
        <v>0.88935827308879611</v>
      </c>
      <c r="AB12">
        <f t="shared" si="27"/>
        <v>14356.803810959776</v>
      </c>
      <c r="AC12">
        <f t="shared" si="2"/>
        <v>13824.282877522259</v>
      </c>
      <c r="AE12">
        <f t="shared" si="3"/>
        <v>0</v>
      </c>
      <c r="AF12">
        <f t="shared" si="4"/>
        <v>0</v>
      </c>
      <c r="AG12">
        <f t="shared" si="5"/>
        <v>-22.233956827219902</v>
      </c>
      <c r="AH12">
        <f t="shared" si="6"/>
        <v>-5854.3623771796538</v>
      </c>
      <c r="AI12">
        <f t="shared" si="7"/>
        <v>-5876.5963340068738</v>
      </c>
      <c r="AJ12">
        <f t="shared" si="8"/>
        <v>532.52093343751767</v>
      </c>
      <c r="AK12">
        <f t="shared" si="30"/>
        <v>33.020648765207483</v>
      </c>
      <c r="AL12">
        <f t="shared" si="9"/>
        <v>-5311.0547518041485</v>
      </c>
      <c r="AN12">
        <f t="shared" si="10"/>
        <v>0</v>
      </c>
      <c r="AO12">
        <f t="shared" si="11"/>
        <v>0</v>
      </c>
      <c r="AP12">
        <f t="shared" si="12"/>
        <v>-11.817584416258047</v>
      </c>
      <c r="AQ12">
        <f t="shared" si="13"/>
        <v>-3111.6558394584413</v>
      </c>
      <c r="AR12">
        <f t="shared" si="14"/>
        <v>-3123.4734238746992</v>
      </c>
      <c r="AS12">
        <f t="shared" si="15"/>
        <v>283.0405371939043</v>
      </c>
      <c r="AT12">
        <f t="shared" si="16"/>
        <v>17.550825851416366</v>
      </c>
      <c r="AU12">
        <f t="shared" si="17"/>
        <v>-2822.8820608293786</v>
      </c>
      <c r="AW12">
        <v>9</v>
      </c>
      <c r="AX12">
        <f>IF(Z12&gt;0, (R12*SUMPRODUCT(K12:$K$98, X12:$X$98)-K12*$AZ$3)/Z12, 0)</f>
        <v>15544.110057592057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3.3542210000000001E-3</v>
      </c>
      <c r="Q13" s="5">
        <f t="shared" si="29"/>
        <v>25</v>
      </c>
      <c r="R13">
        <f t="shared" si="0"/>
        <v>2000000</v>
      </c>
      <c r="S13">
        <f t="shared" si="1"/>
        <v>15101.348080086816</v>
      </c>
      <c r="U13">
        <f t="shared" si="21"/>
        <v>3.3542210000000001E-3</v>
      </c>
      <c r="V13">
        <f t="shared" si="22"/>
        <v>0.01</v>
      </c>
      <c r="W13">
        <f t="shared" si="23"/>
        <v>0.88935827308879611</v>
      </c>
      <c r="X13">
        <f t="shared" si="24"/>
        <v>2.983104196118175E-3</v>
      </c>
      <c r="Y13">
        <f t="shared" si="25"/>
        <v>8.8935827308879618E-3</v>
      </c>
      <c r="Z13">
        <f t="shared" si="26"/>
        <v>0.87748158616179006</v>
      </c>
      <c r="AB13">
        <f t="shared" si="27"/>
        <v>13824.282877522259</v>
      </c>
      <c r="AC13">
        <f t="shared" si="2"/>
        <v>13251.154866495883</v>
      </c>
      <c r="AE13">
        <f t="shared" si="3"/>
        <v>0</v>
      </c>
      <c r="AF13">
        <f t="shared" si="4"/>
        <v>0</v>
      </c>
      <c r="AG13">
        <f t="shared" si="5"/>
        <v>-21.937039654044753</v>
      </c>
      <c r="AH13">
        <f t="shared" si="6"/>
        <v>-5966.2083922363499</v>
      </c>
      <c r="AI13">
        <f t="shared" si="7"/>
        <v>-5988.1454318903943</v>
      </c>
      <c r="AJ13">
        <f t="shared" si="8"/>
        <v>573.12801102637604</v>
      </c>
      <c r="AK13">
        <f t="shared" si="30"/>
        <v>27.648565755044519</v>
      </c>
      <c r="AL13">
        <f t="shared" si="9"/>
        <v>-5387.3688551089735</v>
      </c>
      <c r="AN13">
        <f t="shared" si="10"/>
        <v>0</v>
      </c>
      <c r="AO13">
        <f t="shared" si="11"/>
        <v>0</v>
      </c>
      <c r="AP13">
        <f t="shared" si="12"/>
        <v>-11.083431351974507</v>
      </c>
      <c r="AQ13">
        <f t="shared" si="13"/>
        <v>-3014.3566401738008</v>
      </c>
      <c r="AR13">
        <f t="shared" si="14"/>
        <v>-3025.4400715257748</v>
      </c>
      <c r="AS13">
        <f t="shared" si="15"/>
        <v>289.56618879673238</v>
      </c>
      <c r="AT13">
        <f t="shared" si="16"/>
        <v>13.969112759026604</v>
      </c>
      <c r="AU13">
        <f t="shared" si="17"/>
        <v>-2721.9047699700159</v>
      </c>
      <c r="AW13">
        <v>10</v>
      </c>
      <c r="AX13">
        <f>IF(Z13&gt;0, (R13*SUMPRODUCT(K13:$K$98, X13:$X$98)-K13*$AZ$3)/Z13, 0)</f>
        <v>15101.348080086816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3.4760450000000001E-3</v>
      </c>
      <c r="Q14" s="5">
        <f t="shared" si="29"/>
        <v>25</v>
      </c>
      <c r="R14">
        <f t="shared" si="0"/>
        <v>2000000</v>
      </c>
      <c r="S14">
        <f t="shared" si="1"/>
        <v>14602.815413015636</v>
      </c>
      <c r="U14">
        <f t="shared" si="21"/>
        <v>3.4760450000000001E-3</v>
      </c>
      <c r="V14">
        <f t="shared" si="22"/>
        <v>0.01</v>
      </c>
      <c r="W14">
        <f t="shared" si="23"/>
        <v>0.87748158616179006</v>
      </c>
      <c r="X14">
        <f t="shared" si="24"/>
        <v>3.0501654801697595E-3</v>
      </c>
      <c r="Y14">
        <f t="shared" si="25"/>
        <v>8.7748158616179003E-3</v>
      </c>
      <c r="Z14">
        <f t="shared" si="26"/>
        <v>0.8656566048200024</v>
      </c>
      <c r="AB14">
        <f t="shared" si="27"/>
        <v>13251.154866495883</v>
      </c>
      <c r="AC14">
        <f t="shared" si="2"/>
        <v>12641.023611244316</v>
      </c>
      <c r="AE14">
        <f t="shared" si="3"/>
        <v>0</v>
      </c>
      <c r="AF14">
        <f t="shared" si="4"/>
        <v>0</v>
      </c>
      <c r="AG14">
        <f t="shared" si="5"/>
        <v>-21.64141512050006</v>
      </c>
      <c r="AH14">
        <f t="shared" si="6"/>
        <v>-6100.3309603395192</v>
      </c>
      <c r="AI14">
        <f t="shared" si="7"/>
        <v>-6121.9723754600191</v>
      </c>
      <c r="AJ14">
        <f t="shared" si="8"/>
        <v>610.13125525156647</v>
      </c>
      <c r="AK14">
        <f t="shared" si="30"/>
        <v>23.852078759692589</v>
      </c>
      <c r="AL14">
        <f t="shared" si="9"/>
        <v>-5487.98904144876</v>
      </c>
      <c r="AN14">
        <f t="shared" si="10"/>
        <v>0</v>
      </c>
      <c r="AO14">
        <f t="shared" si="11"/>
        <v>0</v>
      </c>
      <c r="AP14">
        <f t="shared" si="12"/>
        <v>-10.395579513520524</v>
      </c>
      <c r="AQ14">
        <f t="shared" si="13"/>
        <v>-2930.3294264213137</v>
      </c>
      <c r="AR14">
        <f t="shared" si="14"/>
        <v>-2940.7250059348339</v>
      </c>
      <c r="AS14">
        <f t="shared" si="15"/>
        <v>293.08009399272538</v>
      </c>
      <c r="AT14">
        <f t="shared" si="16"/>
        <v>11.457484638990135</v>
      </c>
      <c r="AU14">
        <f t="shared" si="17"/>
        <v>-2636.1874273031185</v>
      </c>
      <c r="AW14">
        <v>11</v>
      </c>
      <c r="AX14">
        <f>IF(Z14&gt;0, (R14*SUMPRODUCT(K14:$K$98, X14:$X$98)-K14*$AZ$3)/Z14, 0)</f>
        <v>14602.815413015636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3.6141120000000001E-3</v>
      </c>
      <c r="Q15" s="5">
        <f t="shared" si="29"/>
        <v>25</v>
      </c>
      <c r="R15">
        <f t="shared" si="0"/>
        <v>2000000</v>
      </c>
      <c r="S15">
        <f t="shared" si="1"/>
        <v>14162.317867768894</v>
      </c>
      <c r="U15">
        <f t="shared" si="21"/>
        <v>3.6141120000000001E-3</v>
      </c>
      <c r="V15">
        <f t="shared" si="22"/>
        <v>0.01</v>
      </c>
      <c r="W15">
        <f t="shared" si="23"/>
        <v>0.8656566048200024</v>
      </c>
      <c r="X15">
        <f t="shared" si="24"/>
        <v>3.1285799233592287E-3</v>
      </c>
      <c r="Y15">
        <f t="shared" si="25"/>
        <v>8.6565660482000248E-3</v>
      </c>
      <c r="Z15">
        <f t="shared" si="26"/>
        <v>0.85387145884844318</v>
      </c>
      <c r="AB15">
        <f t="shared" si="27"/>
        <v>12641.023611244316</v>
      </c>
      <c r="AC15">
        <f t="shared" si="2"/>
        <v>12092.799018427198</v>
      </c>
      <c r="AE15">
        <f t="shared" si="3"/>
        <v>0</v>
      </c>
      <c r="AF15">
        <f t="shared" si="4"/>
        <v>0</v>
      </c>
      <c r="AG15">
        <f t="shared" si="5"/>
        <v>-21.346786471211079</v>
      </c>
      <c r="AH15">
        <f t="shared" si="6"/>
        <v>-6257.1598467184576</v>
      </c>
      <c r="AI15">
        <f t="shared" si="7"/>
        <v>-6278.5066331896687</v>
      </c>
      <c r="AJ15">
        <f t="shared" si="8"/>
        <v>548.22459281711781</v>
      </c>
      <c r="AK15">
        <f t="shared" si="30"/>
        <v>51.828196806101701</v>
      </c>
      <c r="AL15">
        <f t="shared" si="9"/>
        <v>-5678.453843566449</v>
      </c>
      <c r="AN15">
        <f t="shared" si="10"/>
        <v>0</v>
      </c>
      <c r="AO15">
        <f t="shared" si="11"/>
        <v>0</v>
      </c>
      <c r="AP15">
        <f t="shared" si="12"/>
        <v>-9.7277800300906456</v>
      </c>
      <c r="AQ15">
        <f t="shared" si="13"/>
        <v>-2851.402232559999</v>
      </c>
      <c r="AR15">
        <f t="shared" si="14"/>
        <v>-2861.1300125900898</v>
      </c>
      <c r="AS15">
        <f t="shared" si="15"/>
        <v>249.82721653224903</v>
      </c>
      <c r="AT15">
        <f t="shared" si="16"/>
        <v>23.618229308938243</v>
      </c>
      <c r="AU15">
        <f t="shared" si="17"/>
        <v>-2587.6845667489024</v>
      </c>
      <c r="AW15">
        <v>12</v>
      </c>
      <c r="AX15">
        <f>IF(Z15&gt;0, (R15*SUMPRODUCT(K15:$K$98, X15:$X$98)-K15*$AZ$3)/Z15, 0)</f>
        <v>14162.317867768894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3.757594E-3</v>
      </c>
      <c r="Q16" s="5">
        <f t="shared" si="29"/>
        <v>25</v>
      </c>
      <c r="R16">
        <f t="shared" si="0"/>
        <v>2000000</v>
      </c>
      <c r="S16">
        <f t="shared" si="1"/>
        <v>13798.189543316454</v>
      </c>
      <c r="U16">
        <f t="shared" si="21"/>
        <v>3.757594E-3</v>
      </c>
      <c r="V16">
        <f t="shared" si="22"/>
        <v>0.01</v>
      </c>
      <c r="W16">
        <f t="shared" si="23"/>
        <v>0.85387145884844318</v>
      </c>
      <c r="X16">
        <f t="shared" si="24"/>
        <v>3.2085022705401569E-3</v>
      </c>
      <c r="Y16">
        <f t="shared" si="25"/>
        <v>8.5387145884844324E-3</v>
      </c>
      <c r="Z16">
        <f t="shared" si="26"/>
        <v>0.8421242419894186</v>
      </c>
      <c r="AB16">
        <f t="shared" si="27"/>
        <v>12092.799018427198</v>
      </c>
      <c r="AC16">
        <f t="shared" si="2"/>
        <v>11619.78990999169</v>
      </c>
      <c r="AE16">
        <f t="shared" si="3"/>
        <v>0</v>
      </c>
      <c r="AF16">
        <f t="shared" si="4"/>
        <v>0</v>
      </c>
      <c r="AG16">
        <f t="shared" si="5"/>
        <v>-21.053106049735465</v>
      </c>
      <c r="AH16">
        <f t="shared" si="6"/>
        <v>-6417.0045410803141</v>
      </c>
      <c r="AI16">
        <f t="shared" si="7"/>
        <v>-6438.0576471300492</v>
      </c>
      <c r="AJ16">
        <f t="shared" si="8"/>
        <v>473.0091084355081</v>
      </c>
      <c r="AK16">
        <f t="shared" si="30"/>
        <v>85.858873030833109</v>
      </c>
      <c r="AL16">
        <f t="shared" si="9"/>
        <v>-5879.1896656637082</v>
      </c>
      <c r="AN16">
        <f t="shared" si="10"/>
        <v>0</v>
      </c>
      <c r="AO16">
        <f t="shared" si="11"/>
        <v>0</v>
      </c>
      <c r="AP16">
        <f t="shared" si="12"/>
        <v>-9.0757252690524552</v>
      </c>
      <c r="AQ16">
        <f t="shared" si="13"/>
        <v>-2766.2887427405872</v>
      </c>
      <c r="AR16">
        <f t="shared" si="14"/>
        <v>-2775.3644680096395</v>
      </c>
      <c r="AS16">
        <f t="shared" si="15"/>
        <v>203.90818854845674</v>
      </c>
      <c r="AT16">
        <f t="shared" si="16"/>
        <v>37.012664150242557</v>
      </c>
      <c r="AU16">
        <f t="shared" si="17"/>
        <v>-2534.44361531094</v>
      </c>
      <c r="AW16">
        <v>13</v>
      </c>
      <c r="AX16">
        <f>IF(Z16&gt;0, (R16*SUMPRODUCT(K16:$K$98, X16:$X$98)-K16*$AZ$3)/Z16, 0)</f>
        <v>13798.189543316454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3.9119039999999999E-3</v>
      </c>
      <c r="Q17" s="5">
        <f t="shared" si="29"/>
        <v>25</v>
      </c>
      <c r="R17">
        <f t="shared" si="0"/>
        <v>2000000</v>
      </c>
      <c r="S17">
        <f t="shared" si="1"/>
        <v>13669.885838958135</v>
      </c>
      <c r="U17">
        <f t="shared" si="21"/>
        <v>3.9119039999999999E-3</v>
      </c>
      <c r="V17">
        <f t="shared" si="22"/>
        <v>0.01</v>
      </c>
      <c r="W17">
        <f t="shared" si="23"/>
        <v>0.8421242419894186</v>
      </c>
      <c r="X17">
        <f t="shared" si="24"/>
        <v>3.2943091907353746E-3</v>
      </c>
      <c r="Y17">
        <f t="shared" si="25"/>
        <v>8.4212424198941861E-3</v>
      </c>
      <c r="Z17">
        <f t="shared" si="26"/>
        <v>0.83040869037878906</v>
      </c>
      <c r="AB17">
        <f t="shared" si="27"/>
        <v>11619.78990999169</v>
      </c>
      <c r="AC17">
        <f t="shared" si="2"/>
        <v>11351.591997156778</v>
      </c>
      <c r="AE17">
        <f t="shared" si="3"/>
        <v>0</v>
      </c>
      <c r="AF17">
        <f t="shared" si="4"/>
        <v>0</v>
      </c>
      <c r="AG17">
        <f t="shared" si="5"/>
        <v>-20.760217259469727</v>
      </c>
      <c r="AH17">
        <f t="shared" si="6"/>
        <v>-6588.6183814707492</v>
      </c>
      <c r="AI17">
        <f t="shared" si="7"/>
        <v>-6609.378598730219</v>
      </c>
      <c r="AJ17">
        <f t="shared" si="8"/>
        <v>268.19791283491213</v>
      </c>
      <c r="AK17">
        <f t="shared" si="30"/>
        <v>160.35310075788533</v>
      </c>
      <c r="AL17">
        <f t="shared" si="9"/>
        <v>-6180.8275851374219</v>
      </c>
      <c r="AN17">
        <f t="shared" si="10"/>
        <v>0</v>
      </c>
      <c r="AO17">
        <f t="shared" si="11"/>
        <v>0</v>
      </c>
      <c r="AP17">
        <f t="shared" si="12"/>
        <v>-8.4127323278614625</v>
      </c>
      <c r="AQ17">
        <f t="shared" si="13"/>
        <v>-2669.9278798952719</v>
      </c>
      <c r="AR17">
        <f t="shared" si="14"/>
        <v>-2678.3406122231331</v>
      </c>
      <c r="AS17">
        <f t="shared" si="15"/>
        <v>108.68273791990495</v>
      </c>
      <c r="AT17">
        <f t="shared" si="16"/>
        <v>64.980423747894136</v>
      </c>
      <c r="AU17">
        <f t="shared" si="17"/>
        <v>-2504.6774505553344</v>
      </c>
      <c r="AW17">
        <v>14</v>
      </c>
      <c r="AX17">
        <f>IF(Z17&gt;0, (R17*SUMPRODUCT(K17:$K$98, X17:$X$98)-K17*$AZ$3)/Z17, 0)</f>
        <v>13669.885838958135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4.0806530000000001E-3</v>
      </c>
      <c r="Q18" s="5">
        <f t="shared" si="29"/>
        <v>25</v>
      </c>
      <c r="R18">
        <f t="shared" si="0"/>
        <v>2000000</v>
      </c>
      <c r="S18">
        <f t="shared" si="1"/>
        <v>13799.46851456052</v>
      </c>
      <c r="U18">
        <f t="shared" si="21"/>
        <v>4.0806530000000001E-3</v>
      </c>
      <c r="V18">
        <f t="shared" si="22"/>
        <v>0.01</v>
      </c>
      <c r="W18">
        <f t="shared" si="23"/>
        <v>0.83040869037878906</v>
      </c>
      <c r="X18">
        <f t="shared" si="24"/>
        <v>3.3886097136202769E-3</v>
      </c>
      <c r="Y18">
        <f t="shared" si="25"/>
        <v>8.3040869037878905E-3</v>
      </c>
      <c r="Z18">
        <f t="shared" si="26"/>
        <v>0.81871599376138082</v>
      </c>
      <c r="AB18">
        <f t="shared" si="27"/>
        <v>11351.591997156778</v>
      </c>
      <c r="AC18">
        <f t="shared" si="2"/>
        <v>11297.845578277302</v>
      </c>
      <c r="AE18">
        <f t="shared" si="3"/>
        <v>0</v>
      </c>
      <c r="AF18">
        <f t="shared" si="4"/>
        <v>0</v>
      </c>
      <c r="AG18">
        <f t="shared" si="5"/>
        <v>-20.46789984403452</v>
      </c>
      <c r="AH18">
        <f t="shared" si="6"/>
        <v>-6777.2194272405541</v>
      </c>
      <c r="AI18">
        <f t="shared" si="7"/>
        <v>-6797.687327084589</v>
      </c>
      <c r="AJ18">
        <f t="shared" si="8"/>
        <v>53.746418879476551</v>
      </c>
      <c r="AK18">
        <f t="shared" si="30"/>
        <v>245.19438713858642</v>
      </c>
      <c r="AL18">
        <f t="shared" si="9"/>
        <v>-6498.7465210665259</v>
      </c>
      <c r="AN18">
        <f t="shared" si="10"/>
        <v>0</v>
      </c>
      <c r="AO18">
        <f t="shared" si="11"/>
        <v>0</v>
      </c>
      <c r="AP18">
        <f t="shared" si="12"/>
        <v>-7.7400854452883179</v>
      </c>
      <c r="AQ18">
        <f t="shared" si="13"/>
        <v>-2562.8549019697543</v>
      </c>
      <c r="AR18">
        <f t="shared" si="14"/>
        <v>-2570.5949874150429</v>
      </c>
      <c r="AS18">
        <f t="shared" si="15"/>
        <v>20.324599869812815</v>
      </c>
      <c r="AT18">
        <f t="shared" si="16"/>
        <v>92.722043864744307</v>
      </c>
      <c r="AU18">
        <f t="shared" si="17"/>
        <v>-2457.5483436804857</v>
      </c>
      <c r="AW18">
        <v>15</v>
      </c>
      <c r="AX18">
        <f>IF(Z18&gt;0, (R18*SUMPRODUCT(K18:$K$98, X18:$X$98)-K18*$AZ$3)/Z18, 0)</f>
        <v>13799.46851456052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4.2836929999999999E-3</v>
      </c>
      <c r="Q19" s="5">
        <f t="shared" si="29"/>
        <v>25</v>
      </c>
      <c r="R19">
        <f t="shared" si="0"/>
        <v>2000000</v>
      </c>
      <c r="S19">
        <f t="shared" si="1"/>
        <v>13876.489624678428</v>
      </c>
      <c r="U19">
        <f t="shared" si="21"/>
        <v>4.2836929999999999E-3</v>
      </c>
      <c r="V19">
        <f t="shared" si="22"/>
        <v>0.01</v>
      </c>
      <c r="W19">
        <f t="shared" si="23"/>
        <v>0.81871599376138082</v>
      </c>
      <c r="X19">
        <f t="shared" si="24"/>
        <v>3.5071279714636704E-3</v>
      </c>
      <c r="Y19">
        <f t="shared" si="25"/>
        <v>8.1871599376138089E-3</v>
      </c>
      <c r="Z19">
        <f t="shared" si="26"/>
        <v>0.80702170585230337</v>
      </c>
      <c r="AB19">
        <f t="shared" si="27"/>
        <v>11297.845578277302</v>
      </c>
      <c r="AC19">
        <f t="shared" si="2"/>
        <v>11198.628328149774</v>
      </c>
      <c r="AE19">
        <f t="shared" si="3"/>
        <v>0</v>
      </c>
      <c r="AF19">
        <f t="shared" si="4"/>
        <v>0</v>
      </c>
      <c r="AG19">
        <f t="shared" si="5"/>
        <v>-20.175542646307584</v>
      </c>
      <c r="AH19">
        <f t="shared" si="6"/>
        <v>-7014.2559429273406</v>
      </c>
      <c r="AI19">
        <f t="shared" si="7"/>
        <v>-7034.4314855736484</v>
      </c>
      <c r="AJ19">
        <f t="shared" si="8"/>
        <v>99.217250127527223</v>
      </c>
      <c r="AK19">
        <f t="shared" si="30"/>
        <v>251.94195639558384</v>
      </c>
      <c r="AL19">
        <f t="shared" si="9"/>
        <v>-6683.2722790505377</v>
      </c>
      <c r="AN19">
        <f t="shared" si="10"/>
        <v>0</v>
      </c>
      <c r="AO19">
        <f t="shared" si="11"/>
        <v>0</v>
      </c>
      <c r="AP19">
        <f t="shared" si="12"/>
        <v>-7.1151062585041984</v>
      </c>
      <c r="AQ19">
        <f t="shared" si="13"/>
        <v>-2473.6472883620963</v>
      </c>
      <c r="AR19">
        <f t="shared" si="14"/>
        <v>-2480.7623946206004</v>
      </c>
      <c r="AS19">
        <f t="shared" si="15"/>
        <v>34.989952424558098</v>
      </c>
      <c r="AT19">
        <f t="shared" si="16"/>
        <v>88.849842710826962</v>
      </c>
      <c r="AU19">
        <f t="shared" si="17"/>
        <v>-2356.9225994852159</v>
      </c>
      <c r="AW19">
        <v>16</v>
      </c>
      <c r="AX19">
        <f>IF(Z19&gt;0, (R19*SUMPRODUCT(K19:$K$98, X19:$X$98)-K19*$AZ$3)/Z19, 0)</f>
        <v>13876.489624678428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4.5002690000000003E-3</v>
      </c>
      <c r="Q20" s="5">
        <f t="shared" si="29"/>
        <v>25</v>
      </c>
      <c r="R20">
        <f t="shared" si="0"/>
        <v>2000000</v>
      </c>
      <c r="S20">
        <f t="shared" si="1"/>
        <v>13177.052462810341</v>
      </c>
      <c r="U20">
        <f t="shared" si="21"/>
        <v>4.5002690000000003E-3</v>
      </c>
      <c r="V20">
        <f t="shared" si="22"/>
        <v>0.01</v>
      </c>
      <c r="W20">
        <f t="shared" si="23"/>
        <v>0.80702170585230337</v>
      </c>
      <c r="X20">
        <f t="shared" si="24"/>
        <v>3.6318147651742396E-3</v>
      </c>
      <c r="Y20">
        <f t="shared" si="25"/>
        <v>8.0702170585230347E-3</v>
      </c>
      <c r="Z20">
        <f t="shared" si="26"/>
        <v>0.79531967402860604</v>
      </c>
      <c r="AB20">
        <f t="shared" si="27"/>
        <v>11198.628328149774</v>
      </c>
      <c r="AC20">
        <f t="shared" si="2"/>
        <v>10479.96906938016</v>
      </c>
      <c r="AE20">
        <f t="shared" si="3"/>
        <v>0</v>
      </c>
      <c r="AF20">
        <f t="shared" si="4"/>
        <v>0</v>
      </c>
      <c r="AG20">
        <f t="shared" si="5"/>
        <v>-19.88299185071515</v>
      </c>
      <c r="AH20">
        <f t="shared" si="6"/>
        <v>-7263.6295303484794</v>
      </c>
      <c r="AI20">
        <f t="shared" si="7"/>
        <v>-7283.5125221991948</v>
      </c>
      <c r="AJ20">
        <f t="shared" si="8"/>
        <v>718.6592587696141</v>
      </c>
      <c r="AK20">
        <f t="shared" si="30"/>
        <v>48.154101811044029</v>
      </c>
      <c r="AL20">
        <f t="shared" si="9"/>
        <v>-6516.6991616185369</v>
      </c>
      <c r="AN20">
        <f t="shared" si="10"/>
        <v>0</v>
      </c>
      <c r="AO20">
        <f t="shared" si="11"/>
        <v>0</v>
      </c>
      <c r="AP20">
        <f t="shared" si="12"/>
        <v>-6.6507970253175603</v>
      </c>
      <c r="AQ20">
        <f t="shared" si="13"/>
        <v>-2429.6607892897605</v>
      </c>
      <c r="AR20">
        <f t="shared" si="14"/>
        <v>-2436.3115863150783</v>
      </c>
      <c r="AS20">
        <f t="shared" si="15"/>
        <v>240.38921789680046</v>
      </c>
      <c r="AT20">
        <f t="shared" si="16"/>
        <v>16.107392664359583</v>
      </c>
      <c r="AU20">
        <f t="shared" si="17"/>
        <v>-2179.8149757539181</v>
      </c>
      <c r="AW20">
        <v>17</v>
      </c>
      <c r="AX20">
        <f>IF(Z20&gt;0, (R20*SUMPRODUCT(K20:$K$98, X20:$X$98)-K20*$AZ$3)/Z20, 0)</f>
        <v>13177.052462810341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4.7150400000000002E-3</v>
      </c>
      <c r="Q21" s="5">
        <f t="shared" si="29"/>
        <v>25</v>
      </c>
      <c r="R21">
        <f t="shared" si="0"/>
        <v>2000000</v>
      </c>
      <c r="S21">
        <f t="shared" si="1"/>
        <v>12297.08607601326</v>
      </c>
      <c r="U21">
        <f t="shared" si="21"/>
        <v>4.7150400000000002E-3</v>
      </c>
      <c r="V21">
        <f t="shared" si="22"/>
        <v>0.01</v>
      </c>
      <c r="W21">
        <f t="shared" si="23"/>
        <v>0.79531967402860604</v>
      </c>
      <c r="X21">
        <f t="shared" si="24"/>
        <v>3.7499640758318388E-3</v>
      </c>
      <c r="Y21">
        <f t="shared" si="25"/>
        <v>7.9531967402860608E-3</v>
      </c>
      <c r="Z21">
        <f t="shared" si="26"/>
        <v>0.78361651321248815</v>
      </c>
      <c r="AB21">
        <f t="shared" si="27"/>
        <v>10479.96906938016</v>
      </c>
      <c r="AC21">
        <f t="shared" si="2"/>
        <v>9636.1997135593483</v>
      </c>
      <c r="AE21">
        <f t="shared" si="3"/>
        <v>0</v>
      </c>
      <c r="AF21">
        <f t="shared" si="4"/>
        <v>0</v>
      </c>
      <c r="AG21">
        <f t="shared" si="5"/>
        <v>-19.590412830312204</v>
      </c>
      <c r="AH21">
        <f t="shared" si="6"/>
        <v>-7499.9281516636775</v>
      </c>
      <c r="AI21">
        <f t="shared" si="7"/>
        <v>-7519.5185644939893</v>
      </c>
      <c r="AJ21">
        <f t="shared" si="8"/>
        <v>843.76935582081205</v>
      </c>
      <c r="AK21">
        <f t="shared" si="30"/>
        <v>16.767950511008259</v>
      </c>
      <c r="AL21">
        <f t="shared" si="9"/>
        <v>-6658.9812581621691</v>
      </c>
      <c r="AN21">
        <f t="shared" si="10"/>
        <v>0</v>
      </c>
      <c r="AO21">
        <f t="shared" si="11"/>
        <v>0</v>
      </c>
      <c r="AP21">
        <f t="shared" si="12"/>
        <v>-6.2313905297243553</v>
      </c>
      <c r="AQ21">
        <f t="shared" si="13"/>
        <v>-2385.6047170980078</v>
      </c>
      <c r="AR21">
        <f t="shared" si="14"/>
        <v>-2391.836107627732</v>
      </c>
      <c r="AS21">
        <f t="shared" si="15"/>
        <v>268.38925849474481</v>
      </c>
      <c r="AT21">
        <f t="shared" si="16"/>
        <v>5.3336113394971445</v>
      </c>
      <c r="AU21">
        <f t="shared" si="17"/>
        <v>-2118.11323779349</v>
      </c>
      <c r="AW21">
        <v>18</v>
      </c>
      <c r="AX21">
        <f>IF(Z21&gt;0, (R21*SUMPRODUCT(K21:$K$98, X21:$X$98)-K21*$AZ$3)/Z21, 0)</f>
        <v>12297.08607601326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4.9523709999999997E-3</v>
      </c>
      <c r="Q22" s="5">
        <f t="shared" si="29"/>
        <v>25</v>
      </c>
      <c r="R22">
        <f t="shared" si="0"/>
        <v>2000000</v>
      </c>
      <c r="S22">
        <f t="shared" si="1"/>
        <v>12032.74588458855</v>
      </c>
      <c r="U22">
        <f t="shared" si="21"/>
        <v>4.9523709999999997E-3</v>
      </c>
      <c r="V22">
        <f t="shared" si="22"/>
        <v>0.01</v>
      </c>
      <c r="W22">
        <f t="shared" si="23"/>
        <v>0.78361651321248815</v>
      </c>
      <c r="X22">
        <f t="shared" si="24"/>
        <v>3.8807596951546427E-3</v>
      </c>
      <c r="Y22">
        <f t="shared" si="25"/>
        <v>7.8361651321248813E-3</v>
      </c>
      <c r="Z22">
        <f t="shared" si="26"/>
        <v>0.77189958838520856</v>
      </c>
      <c r="AB22">
        <f t="shared" si="27"/>
        <v>9636.1997135593483</v>
      </c>
      <c r="AC22">
        <f t="shared" si="2"/>
        <v>9288.0715954577136</v>
      </c>
      <c r="AE22">
        <f t="shared" si="3"/>
        <v>0</v>
      </c>
      <c r="AF22">
        <f t="shared" si="4"/>
        <v>0</v>
      </c>
      <c r="AG22">
        <f t="shared" si="5"/>
        <v>-19.297489709630213</v>
      </c>
      <c r="AH22">
        <f t="shared" si="6"/>
        <v>-7761.5193903092859</v>
      </c>
      <c r="AI22">
        <f t="shared" si="7"/>
        <v>-7780.816880018916</v>
      </c>
      <c r="AJ22">
        <f t="shared" si="8"/>
        <v>348.12811810163475</v>
      </c>
      <c r="AK22">
        <f t="shared" si="30"/>
        <v>202.36019398474633</v>
      </c>
      <c r="AL22">
        <f t="shared" si="9"/>
        <v>-7230.3285679325345</v>
      </c>
      <c r="AN22">
        <f t="shared" si="10"/>
        <v>0</v>
      </c>
      <c r="AO22">
        <f t="shared" si="11"/>
        <v>0</v>
      </c>
      <c r="AP22">
        <f t="shared" si="12"/>
        <v>-5.7312945533875146</v>
      </c>
      <c r="AQ22">
        <f t="shared" si="13"/>
        <v>-2305.1471707997407</v>
      </c>
      <c r="AR22">
        <f t="shared" si="14"/>
        <v>-2310.8784653531284</v>
      </c>
      <c r="AS22">
        <f t="shared" si="15"/>
        <v>103.39297064950621</v>
      </c>
      <c r="AT22">
        <f t="shared" si="16"/>
        <v>60.100349582175888</v>
      </c>
      <c r="AU22">
        <f t="shared" si="17"/>
        <v>-2147.3851451214459</v>
      </c>
      <c r="AW22">
        <v>19</v>
      </c>
      <c r="AX22">
        <f>IF(Z22&gt;0, (R22*SUMPRODUCT(K22:$K$98, X22:$X$98)-K22*$AZ$3)/Z22, 0)</f>
        <v>12032.74588458855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5.2041409999999998E-3</v>
      </c>
      <c r="Q23" s="5">
        <f t="shared" si="29"/>
        <v>25</v>
      </c>
      <c r="R23">
        <f t="shared" si="0"/>
        <v>2000000</v>
      </c>
      <c r="S23">
        <f t="shared" si="1"/>
        <v>13230.82081622248</v>
      </c>
      <c r="U23">
        <f t="shared" si="21"/>
        <v>5.2041409999999998E-3</v>
      </c>
      <c r="V23">
        <f t="shared" si="22"/>
        <v>0.01</v>
      </c>
      <c r="W23">
        <f t="shared" si="23"/>
        <v>0.77189958838520856</v>
      </c>
      <c r="X23">
        <f t="shared" si="24"/>
        <v>4.0170742957985877E-3</v>
      </c>
      <c r="Y23">
        <f t="shared" si="25"/>
        <v>7.7189958838520855E-3</v>
      </c>
      <c r="Z23">
        <f t="shared" si="26"/>
        <v>0.76016351820555794</v>
      </c>
      <c r="AB23">
        <f t="shared" si="27"/>
        <v>9288.0715954577136</v>
      </c>
      <c r="AC23">
        <f t="shared" si="2"/>
        <v>10057.587300407013</v>
      </c>
      <c r="AE23">
        <f t="shared" si="3"/>
        <v>0</v>
      </c>
      <c r="AF23">
        <f t="shared" si="4"/>
        <v>0</v>
      </c>
      <c r="AG23">
        <f t="shared" si="5"/>
        <v>-19.004087955138949</v>
      </c>
      <c r="AH23">
        <f t="shared" si="6"/>
        <v>-8034.1485915971753</v>
      </c>
      <c r="AI23">
        <f t="shared" si="7"/>
        <v>-8053.1526795523141</v>
      </c>
      <c r="AJ23">
        <f t="shared" si="8"/>
        <v>-769.51570494929911</v>
      </c>
      <c r="AK23">
        <f t="shared" si="30"/>
        <v>650.16501168204002</v>
      </c>
      <c r="AL23">
        <f t="shared" si="9"/>
        <v>-8172.5033728195722</v>
      </c>
      <c r="AN23">
        <f t="shared" si="10"/>
        <v>0</v>
      </c>
      <c r="AO23">
        <f t="shared" si="11"/>
        <v>0</v>
      </c>
      <c r="AP23">
        <f t="shared" si="12"/>
        <v>-5.0394242347190001</v>
      </c>
      <c r="AQ23">
        <f t="shared" si="13"/>
        <v>-2130.4617834543328</v>
      </c>
      <c r="AR23">
        <f t="shared" si="14"/>
        <v>-2135.5012076890516</v>
      </c>
      <c r="AS23">
        <f t="shared" si="15"/>
        <v>-204.05694299419065</v>
      </c>
      <c r="AT23">
        <f t="shared" si="16"/>
        <v>172.40802737659601</v>
      </c>
      <c r="AU23">
        <f t="shared" si="17"/>
        <v>-2167.150123306646</v>
      </c>
      <c r="AW23">
        <v>20</v>
      </c>
      <c r="AX23">
        <f>IF(Z23&gt;0, (R23*SUMPRODUCT(K23:$K$98, X23:$X$98)-K23*$AZ$3)/Z23, 0)</f>
        <v>13230.82081622248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5.4847869999999996E-3</v>
      </c>
      <c r="Q24" s="5">
        <f t="shared" si="29"/>
        <v>25</v>
      </c>
      <c r="R24">
        <f t="shared" si="0"/>
        <v>2000000</v>
      </c>
      <c r="S24">
        <f t="shared" si="1"/>
        <v>14260.377465515052</v>
      </c>
      <c r="U24">
        <f t="shared" si="21"/>
        <v>5.4847869999999996E-3</v>
      </c>
      <c r="V24">
        <f t="shared" si="22"/>
        <v>0.01</v>
      </c>
      <c r="W24">
        <f t="shared" si="23"/>
        <v>0.76016351820555794</v>
      </c>
      <c r="X24">
        <f t="shared" si="24"/>
        <v>4.1693349825281069E-3</v>
      </c>
      <c r="Y24">
        <f t="shared" si="25"/>
        <v>7.6016351820555796E-3</v>
      </c>
      <c r="Z24">
        <f t="shared" si="26"/>
        <v>0.74839254804097421</v>
      </c>
      <c r="AB24">
        <f t="shared" si="27"/>
        <v>10057.587300407013</v>
      </c>
      <c r="AC24">
        <f t="shared" si="2"/>
        <v>10672.360227442899</v>
      </c>
      <c r="AE24">
        <f t="shared" si="3"/>
        <v>0</v>
      </c>
      <c r="AF24">
        <f t="shared" si="4"/>
        <v>0</v>
      </c>
      <c r="AG24">
        <f t="shared" si="5"/>
        <v>-18.709813701024355</v>
      </c>
      <c r="AH24">
        <f t="shared" si="6"/>
        <v>-8338.6699650562132</v>
      </c>
      <c r="AI24">
        <f t="shared" si="7"/>
        <v>-8357.3797787572366</v>
      </c>
      <c r="AJ24">
        <f t="shared" si="8"/>
        <v>-614.77292703588682</v>
      </c>
      <c r="AK24">
        <f t="shared" si="30"/>
        <v>704.03111102849095</v>
      </c>
      <c r="AL24">
        <f t="shared" si="9"/>
        <v>-8268.1215947646324</v>
      </c>
      <c r="AN24">
        <f t="shared" si="10"/>
        <v>0</v>
      </c>
      <c r="AO24">
        <f t="shared" si="11"/>
        <v>0</v>
      </c>
      <c r="AP24">
        <f t="shared" si="12"/>
        <v>-4.4298123427158371</v>
      </c>
      <c r="AQ24">
        <f t="shared" si="13"/>
        <v>-1974.2977521479793</v>
      </c>
      <c r="AR24">
        <f t="shared" si="14"/>
        <v>-1978.7275644906949</v>
      </c>
      <c r="AS24">
        <f t="shared" si="15"/>
        <v>-145.55616339472226</v>
      </c>
      <c r="AT24">
        <f t="shared" si="16"/>
        <v>166.68929766624046</v>
      </c>
      <c r="AU24">
        <f t="shared" si="17"/>
        <v>-1957.5944302191767</v>
      </c>
      <c r="AW24">
        <v>21</v>
      </c>
      <c r="AX24">
        <f>IF(Z24&gt;0, (R24*SUMPRODUCT(K24:$K$98, X24:$X$98)-K24*$AZ$3)/Z24, 0)</f>
        <v>14260.377465515052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5.8078460000000002E-3</v>
      </c>
      <c r="Q25" s="5">
        <f t="shared" si="29"/>
        <v>25</v>
      </c>
      <c r="R25">
        <f t="shared" si="0"/>
        <v>2000000</v>
      </c>
      <c r="S25">
        <f t="shared" si="1"/>
        <v>15136.762114879202</v>
      </c>
      <c r="U25">
        <f t="shared" si="21"/>
        <v>5.8078460000000002E-3</v>
      </c>
      <c r="V25">
        <f t="shared" si="22"/>
        <v>0.01</v>
      </c>
      <c r="W25">
        <f t="shared" si="23"/>
        <v>0.74839254804097421</v>
      </c>
      <c r="X25">
        <f t="shared" si="24"/>
        <v>4.3465486665695803E-3</v>
      </c>
      <c r="Y25">
        <f t="shared" si="25"/>
        <v>7.4839254804097421E-3</v>
      </c>
      <c r="Z25">
        <f t="shared" si="26"/>
        <v>0.73656207389399486</v>
      </c>
      <c r="AB25">
        <f t="shared" si="27"/>
        <v>10672.360227442899</v>
      </c>
      <c r="AC25">
        <f t="shared" si="2"/>
        <v>11149.164895375477</v>
      </c>
      <c r="AE25">
        <f t="shared" si="3"/>
        <v>0</v>
      </c>
      <c r="AF25">
        <f t="shared" si="4"/>
        <v>0</v>
      </c>
      <c r="AG25">
        <f t="shared" si="5"/>
        <v>-18.414051847349871</v>
      </c>
      <c r="AH25">
        <f t="shared" si="6"/>
        <v>-8693.0973331391615</v>
      </c>
      <c r="AI25">
        <f t="shared" si="7"/>
        <v>-8711.511384986512</v>
      </c>
      <c r="AJ25">
        <f t="shared" si="8"/>
        <v>-476.80466793257801</v>
      </c>
      <c r="AK25">
        <f t="shared" si="30"/>
        <v>747.06521592100307</v>
      </c>
      <c r="AL25">
        <f t="shared" si="9"/>
        <v>-8441.250836998086</v>
      </c>
      <c r="AN25">
        <f t="shared" si="10"/>
        <v>0</v>
      </c>
      <c r="AO25">
        <f t="shared" si="11"/>
        <v>0</v>
      </c>
      <c r="AP25">
        <f t="shared" si="12"/>
        <v>-3.892666563744005</v>
      </c>
      <c r="AQ25">
        <f t="shared" si="13"/>
        <v>-1837.6905639566291</v>
      </c>
      <c r="AR25">
        <f t="shared" si="14"/>
        <v>-1841.5832305203733</v>
      </c>
      <c r="AS25">
        <f t="shared" si="15"/>
        <v>-100.79484969872772</v>
      </c>
      <c r="AT25">
        <f t="shared" si="16"/>
        <v>157.92699027131343</v>
      </c>
      <c r="AU25">
        <f t="shared" si="17"/>
        <v>-1784.4510899477873</v>
      </c>
      <c r="AW25">
        <v>22</v>
      </c>
      <c r="AX25">
        <f>IF(Z25&gt;0, (R25*SUMPRODUCT(K25:$K$98, X25:$X$98)-K25*$AZ$3)/Z25, 0)</f>
        <v>15136.762114879202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6.1543680000000003E-3</v>
      </c>
      <c r="Q26" s="5">
        <f t="shared" si="29"/>
        <v>25</v>
      </c>
      <c r="R26">
        <f t="shared" si="0"/>
        <v>2000000</v>
      </c>
      <c r="S26">
        <f t="shared" si="1"/>
        <v>15869.380138106097</v>
      </c>
      <c r="U26">
        <f t="shared" si="21"/>
        <v>6.1543680000000003E-3</v>
      </c>
      <c r="V26">
        <f t="shared" si="22"/>
        <v>0.01</v>
      </c>
      <c r="W26">
        <f t="shared" si="23"/>
        <v>0.73656207389399486</v>
      </c>
      <c r="X26">
        <f t="shared" si="24"/>
        <v>4.5330740575868379E-3</v>
      </c>
      <c r="Y26">
        <f t="shared" si="25"/>
        <v>7.365620738939949E-3</v>
      </c>
      <c r="Z26">
        <f t="shared" si="26"/>
        <v>0.72466337909746803</v>
      </c>
      <c r="AB26">
        <f t="shared" si="27"/>
        <v>11149.164895375477</v>
      </c>
      <c r="AC26">
        <f t="shared" si="2"/>
        <v>11499.958635062208</v>
      </c>
      <c r="AE26">
        <f t="shared" si="3"/>
        <v>0</v>
      </c>
      <c r="AF26">
        <f t="shared" si="4"/>
        <v>0</v>
      </c>
      <c r="AG26">
        <f t="shared" si="5"/>
        <v>-18.1165844774367</v>
      </c>
      <c r="AH26">
        <f t="shared" si="6"/>
        <v>-9066.1481151736753</v>
      </c>
      <c r="AI26">
        <f t="shared" si="7"/>
        <v>-9084.2646996511121</v>
      </c>
      <c r="AJ26">
        <f t="shared" si="8"/>
        <v>-350.79373968673099</v>
      </c>
      <c r="AK26">
        <f t="shared" si="30"/>
        <v>780.44154267628346</v>
      </c>
      <c r="AL26">
        <f t="shared" si="9"/>
        <v>-8654.6168966615587</v>
      </c>
      <c r="AN26">
        <f t="shared" si="10"/>
        <v>0</v>
      </c>
      <c r="AO26">
        <f t="shared" si="11"/>
        <v>0</v>
      </c>
      <c r="AP26">
        <f t="shared" si="12"/>
        <v>-3.4194491031892755</v>
      </c>
      <c r="AQ26">
        <f t="shared" si="13"/>
        <v>-1711.2073238982905</v>
      </c>
      <c r="AR26">
        <f t="shared" si="14"/>
        <v>-1714.6267730014797</v>
      </c>
      <c r="AS26">
        <f t="shared" si="15"/>
        <v>-66.211229830332982</v>
      </c>
      <c r="AT26">
        <f t="shared" si="16"/>
        <v>147.30591941984318</v>
      </c>
      <c r="AU26">
        <f t="shared" si="17"/>
        <v>-1633.5320834119693</v>
      </c>
      <c r="AW26">
        <v>23</v>
      </c>
      <c r="AX26">
        <f>IF(Z26&gt;0, (R26*SUMPRODUCT(K26:$K$98, X26:$X$98)-K26*$AZ$3)/Z26, 0)</f>
        <v>15869.380138106097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6.5216450000000004E-3</v>
      </c>
      <c r="Q27" s="5">
        <f t="shared" si="29"/>
        <v>25</v>
      </c>
      <c r="R27">
        <f t="shared" si="0"/>
        <v>2000000</v>
      </c>
      <c r="S27">
        <f t="shared" si="1"/>
        <v>16476.648794162029</v>
      </c>
      <c r="U27">
        <f t="shared" si="21"/>
        <v>6.5216450000000004E-3</v>
      </c>
      <c r="V27">
        <f t="shared" si="22"/>
        <v>0.01</v>
      </c>
      <c r="W27">
        <f t="shared" si="23"/>
        <v>0.72466337909746803</v>
      </c>
      <c r="X27">
        <f t="shared" si="24"/>
        <v>4.7259973029741068E-3</v>
      </c>
      <c r="Y27">
        <f t="shared" si="25"/>
        <v>7.2466337909746804E-3</v>
      </c>
      <c r="Z27">
        <f t="shared" si="26"/>
        <v>0.71269074800351928</v>
      </c>
      <c r="AB27">
        <f t="shared" si="27"/>
        <v>11499.958635062208</v>
      </c>
      <c r="AC27">
        <f t="shared" si="2"/>
        <v>11742.755153702621</v>
      </c>
      <c r="AE27">
        <f t="shared" si="3"/>
        <v>0</v>
      </c>
      <c r="AF27">
        <f t="shared" si="4"/>
        <v>0</v>
      </c>
      <c r="AG27">
        <f t="shared" si="5"/>
        <v>-17.817268700087983</v>
      </c>
      <c r="AH27">
        <f t="shared" si="6"/>
        <v>-9451.9946059482136</v>
      </c>
      <c r="AI27">
        <f t="shared" si="7"/>
        <v>-9469.8118746483015</v>
      </c>
      <c r="AJ27">
        <f t="shared" si="8"/>
        <v>-242.79651864041261</v>
      </c>
      <c r="AK27">
        <f t="shared" si="30"/>
        <v>804.99710445435471</v>
      </c>
      <c r="AL27">
        <f t="shared" si="9"/>
        <v>-8907.6112888343596</v>
      </c>
      <c r="AN27">
        <f t="shared" si="10"/>
        <v>0</v>
      </c>
      <c r="AO27">
        <f t="shared" si="11"/>
        <v>0</v>
      </c>
      <c r="AP27">
        <f t="shared" si="12"/>
        <v>-3.002637659831084</v>
      </c>
      <c r="AQ27">
        <f t="shared" si="13"/>
        <v>-1592.888081897773</v>
      </c>
      <c r="AR27">
        <f t="shared" si="14"/>
        <v>-1595.8907195576039</v>
      </c>
      <c r="AS27">
        <f t="shared" si="15"/>
        <v>-40.917044178717624</v>
      </c>
      <c r="AT27">
        <f t="shared" si="16"/>
        <v>135.66134420354149</v>
      </c>
      <c r="AU27">
        <f t="shared" si="17"/>
        <v>-1501.1464195327801</v>
      </c>
      <c r="AW27">
        <v>24</v>
      </c>
      <c r="AX27">
        <f>IF(Z27&gt;0, (R27*SUMPRODUCT(K27:$K$98, X27:$X$98)-K27*$AZ$3)/Z27, 0)</f>
        <v>16476.648794162029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6.9358459999999999E-3</v>
      </c>
      <c r="Q28" s="5">
        <f t="shared" si="29"/>
        <v>25</v>
      </c>
      <c r="R28">
        <f t="shared" si="0"/>
        <v>2000000</v>
      </c>
      <c r="S28">
        <f t="shared" si="1"/>
        <v>16977.107437968403</v>
      </c>
      <c r="U28">
        <f t="shared" si="21"/>
        <v>6.9358459999999999E-3</v>
      </c>
      <c r="V28">
        <f t="shared" si="22"/>
        <v>0.01</v>
      </c>
      <c r="W28">
        <f t="shared" si="23"/>
        <v>0.71269074800351928</v>
      </c>
      <c r="X28">
        <f t="shared" si="24"/>
        <v>4.9431132737772169E-3</v>
      </c>
      <c r="Y28">
        <f t="shared" si="25"/>
        <v>7.1269074800351931E-3</v>
      </c>
      <c r="Z28">
        <f t="shared" si="26"/>
        <v>0.70062072724970692</v>
      </c>
      <c r="AB28">
        <f t="shared" si="27"/>
        <v>11742.755153702621</v>
      </c>
      <c r="AC28">
        <f t="shared" si="2"/>
        <v>11894.513359785831</v>
      </c>
      <c r="AE28">
        <f t="shared" si="3"/>
        <v>0</v>
      </c>
      <c r="AF28">
        <f t="shared" si="4"/>
        <v>0</v>
      </c>
      <c r="AG28">
        <f t="shared" si="5"/>
        <v>-17.515518181242673</v>
      </c>
      <c r="AH28">
        <f t="shared" si="6"/>
        <v>-9886.2265475544336</v>
      </c>
      <c r="AI28">
        <f t="shared" si="7"/>
        <v>-9903.7420657356761</v>
      </c>
      <c r="AJ28">
        <f t="shared" si="8"/>
        <v>-151.7582060832101</v>
      </c>
      <c r="AK28">
        <f t="shared" si="30"/>
        <v>821.9928607591836</v>
      </c>
      <c r="AL28">
        <f t="shared" si="9"/>
        <v>-9233.5074110597034</v>
      </c>
      <c r="AN28">
        <f t="shared" si="10"/>
        <v>0</v>
      </c>
      <c r="AO28">
        <f t="shared" si="11"/>
        <v>0</v>
      </c>
      <c r="AP28">
        <f t="shared" si="12"/>
        <v>-2.6355227239557002</v>
      </c>
      <c r="AQ28">
        <f t="shared" si="13"/>
        <v>-1487.5594573134845</v>
      </c>
      <c r="AR28">
        <f t="shared" si="14"/>
        <v>-1490.19498003744</v>
      </c>
      <c r="AS28">
        <f t="shared" si="15"/>
        <v>-22.834734122075304</v>
      </c>
      <c r="AT28">
        <f t="shared" si="16"/>
        <v>123.68351544290334</v>
      </c>
      <c r="AU28">
        <f t="shared" si="17"/>
        <v>-1389.3461987166122</v>
      </c>
      <c r="AW28">
        <v>25</v>
      </c>
      <c r="AX28">
        <f>IF(Z28&gt;0, (R28*SUMPRODUCT(K28:$K$98, X28:$X$98)-K28*$AZ$3)/Z28, 0)</f>
        <v>16977.107437968403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7.4023869999999999E-3</v>
      </c>
      <c r="Q29" s="5">
        <f t="shared" si="29"/>
        <v>25</v>
      </c>
      <c r="R29">
        <f t="shared" si="0"/>
        <v>2000000</v>
      </c>
      <c r="S29">
        <f t="shared" si="1"/>
        <v>17379.696038358848</v>
      </c>
      <c r="U29">
        <f t="shared" si="21"/>
        <v>7.4023869999999999E-3</v>
      </c>
      <c r="V29">
        <f t="shared" si="22"/>
        <v>0.01</v>
      </c>
      <c r="W29">
        <f t="shared" si="23"/>
        <v>0.70062072724970692</v>
      </c>
      <c r="X29">
        <f t="shared" si="24"/>
        <v>5.1862657633237764E-3</v>
      </c>
      <c r="Y29">
        <f t="shared" si="25"/>
        <v>7.0062072724970696E-3</v>
      </c>
      <c r="Z29">
        <f t="shared" si="26"/>
        <v>0.68842825421388598</v>
      </c>
      <c r="AB29">
        <f t="shared" si="27"/>
        <v>11894.513359785831</v>
      </c>
      <c r="AC29">
        <f t="shared" si="2"/>
        <v>11964.673802455372</v>
      </c>
      <c r="AE29">
        <f t="shared" si="3"/>
        <v>0</v>
      </c>
      <c r="AF29">
        <f t="shared" si="4"/>
        <v>0</v>
      </c>
      <c r="AG29">
        <f t="shared" si="5"/>
        <v>-17.210706355347149</v>
      </c>
      <c r="AH29">
        <f t="shared" si="6"/>
        <v>-10372.531526647554</v>
      </c>
      <c r="AI29">
        <f t="shared" si="7"/>
        <v>-10389.7422330029</v>
      </c>
      <c r="AJ29">
        <f t="shared" si="8"/>
        <v>-70.160442669541226</v>
      </c>
      <c r="AK29">
        <f t="shared" si="30"/>
        <v>832.61593518500831</v>
      </c>
      <c r="AL29">
        <f t="shared" si="9"/>
        <v>-9627.2867404874341</v>
      </c>
      <c r="AN29">
        <f t="shared" si="10"/>
        <v>0</v>
      </c>
      <c r="AO29">
        <f t="shared" si="11"/>
        <v>0</v>
      </c>
      <c r="AP29">
        <f t="shared" si="12"/>
        <v>-2.3121949442554719</v>
      </c>
      <c r="AQ29">
        <f t="shared" si="13"/>
        <v>-1393.511367858162</v>
      </c>
      <c r="AR29">
        <f t="shared" si="14"/>
        <v>-1395.8235628024174</v>
      </c>
      <c r="AS29">
        <f t="shared" si="15"/>
        <v>-9.4257967963550762</v>
      </c>
      <c r="AT29">
        <f t="shared" si="16"/>
        <v>111.85888109950768</v>
      </c>
      <c r="AU29">
        <f t="shared" si="17"/>
        <v>-1293.3904784992649</v>
      </c>
      <c r="AW29">
        <v>26</v>
      </c>
      <c r="AX29">
        <f>IF(Z29&gt;0, (R29*SUMPRODUCT(K29:$K$98, X29:$X$98)-K29*$AZ$3)/Z29, 0)</f>
        <v>17379.696038358848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7.9366079999999995E-3</v>
      </c>
      <c r="Q30" s="5">
        <f t="shared" si="29"/>
        <v>25</v>
      </c>
      <c r="R30">
        <f t="shared" si="0"/>
        <v>2000000</v>
      </c>
      <c r="S30">
        <f t="shared" si="1"/>
        <v>17693.143525050673</v>
      </c>
      <c r="U30">
        <f t="shared" si="21"/>
        <v>7.9366079999999995E-3</v>
      </c>
      <c r="V30">
        <f t="shared" si="22"/>
        <v>0.01</v>
      </c>
      <c r="W30">
        <f t="shared" si="23"/>
        <v>0.68842825421388598</v>
      </c>
      <c r="X30">
        <f t="shared" si="24"/>
        <v>5.4637851898199606E-3</v>
      </c>
      <c r="Y30">
        <f t="shared" si="25"/>
        <v>6.8842825421388601E-3</v>
      </c>
      <c r="Z30">
        <f t="shared" si="26"/>
        <v>0.67608018648192714</v>
      </c>
      <c r="AB30">
        <f t="shared" si="27"/>
        <v>11964.673802455372</v>
      </c>
      <c r="AC30">
        <f t="shared" si="2"/>
        <v>11961.98377386776</v>
      </c>
      <c r="AE30">
        <f t="shared" si="3"/>
        <v>0</v>
      </c>
      <c r="AF30">
        <f t="shared" si="4"/>
        <v>0</v>
      </c>
      <c r="AG30">
        <f t="shared" si="5"/>
        <v>-16.902004662048178</v>
      </c>
      <c r="AH30">
        <f t="shared" si="6"/>
        <v>-10927.570379639921</v>
      </c>
      <c r="AI30">
        <f t="shared" si="7"/>
        <v>-10944.472384301969</v>
      </c>
      <c r="AJ30">
        <f t="shared" si="8"/>
        <v>2.6900285876126873</v>
      </c>
      <c r="AK30">
        <f t="shared" si="30"/>
        <v>837.52716617187616</v>
      </c>
      <c r="AL30">
        <f t="shared" si="9"/>
        <v>-10104.25518954248</v>
      </c>
      <c r="AN30">
        <f t="shared" si="10"/>
        <v>0</v>
      </c>
      <c r="AO30">
        <f t="shared" si="11"/>
        <v>0</v>
      </c>
      <c r="AP30">
        <f t="shared" si="12"/>
        <v>-2.0274303660006963</v>
      </c>
      <c r="AQ30">
        <f t="shared" si="13"/>
        <v>-1310.7846351526807</v>
      </c>
      <c r="AR30">
        <f t="shared" si="14"/>
        <v>-1312.8120655186815</v>
      </c>
      <c r="AS30">
        <f t="shared" si="15"/>
        <v>0.32267448465340981</v>
      </c>
      <c r="AT30">
        <f t="shared" si="16"/>
        <v>100.46311328147547</v>
      </c>
      <c r="AU30">
        <f t="shared" si="17"/>
        <v>-1212.0262777525527</v>
      </c>
      <c r="AW30">
        <v>27</v>
      </c>
      <c r="AX30">
        <f>IF(Z30&gt;0, (R30*SUMPRODUCT(K30:$K$98, X30:$X$98)-K30*$AZ$3)/Z30, 0)</f>
        <v>17693.143525050673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8.552947E-3</v>
      </c>
      <c r="Q31" s="5">
        <f t="shared" si="29"/>
        <v>25</v>
      </c>
      <c r="R31">
        <f t="shared" si="0"/>
        <v>2000000</v>
      </c>
      <c r="S31">
        <f t="shared" si="1"/>
        <v>17923.650948978328</v>
      </c>
      <c r="U31">
        <f t="shared" si="21"/>
        <v>8.552947E-3</v>
      </c>
      <c r="V31">
        <f t="shared" si="22"/>
        <v>0.01</v>
      </c>
      <c r="W31">
        <f t="shared" si="23"/>
        <v>0.67608018648192714</v>
      </c>
      <c r="X31">
        <f t="shared" si="24"/>
        <v>5.782478002730039E-3</v>
      </c>
      <c r="Y31">
        <f t="shared" si="25"/>
        <v>6.7608018648192712E-3</v>
      </c>
      <c r="Z31">
        <f t="shared" si="26"/>
        <v>0.66353690661437781</v>
      </c>
      <c r="AB31">
        <f t="shared" si="27"/>
        <v>11961.98377386776</v>
      </c>
      <c r="AC31">
        <f t="shared" si="2"/>
        <v>11893.003905920938</v>
      </c>
      <c r="AE31">
        <f t="shared" si="3"/>
        <v>0</v>
      </c>
      <c r="AF31">
        <f t="shared" si="4"/>
        <v>0</v>
      </c>
      <c r="AG31">
        <f t="shared" si="5"/>
        <v>-16.588422665359445</v>
      </c>
      <c r="AH31">
        <f t="shared" si="6"/>
        <v>-11564.956005460079</v>
      </c>
      <c r="AI31">
        <f t="shared" si="7"/>
        <v>-11581.544428125439</v>
      </c>
      <c r="AJ31">
        <f t="shared" si="8"/>
        <v>68.979867946822196</v>
      </c>
      <c r="AK31">
        <f t="shared" si="30"/>
        <v>837.33886417074325</v>
      </c>
      <c r="AL31">
        <f t="shared" si="9"/>
        <v>-10675.225696007874</v>
      </c>
      <c r="AN31">
        <f t="shared" si="10"/>
        <v>0</v>
      </c>
      <c r="AO31">
        <f t="shared" si="11"/>
        <v>0</v>
      </c>
      <c r="AP31">
        <f t="shared" si="12"/>
        <v>-1.7766210338161557</v>
      </c>
      <c r="AQ31">
        <f t="shared" si="13"/>
        <v>-1238.6074618996111</v>
      </c>
      <c r="AR31">
        <f t="shared" si="14"/>
        <v>-1240.3840829334272</v>
      </c>
      <c r="AS31">
        <f t="shared" si="15"/>
        <v>7.3877478755168706</v>
      </c>
      <c r="AT31">
        <f t="shared" si="16"/>
        <v>89.679041131740817</v>
      </c>
      <c r="AU31">
        <f t="shared" si="17"/>
        <v>-1143.3172939261697</v>
      </c>
      <c r="AW31">
        <v>28</v>
      </c>
      <c r="AX31">
        <f>IF(Z31&gt;0, (R31*SUMPRODUCT(K31:$K$98, X31:$X$98)-K31*$AZ$3)/Z31, 0)</f>
        <v>17923.650948978328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9.2631359999999999E-3</v>
      </c>
      <c r="Q32" s="5">
        <f t="shared" si="29"/>
        <v>25</v>
      </c>
      <c r="R32">
        <f t="shared" si="0"/>
        <v>2000000</v>
      </c>
      <c r="S32">
        <f t="shared" si="1"/>
        <v>18076.155855154109</v>
      </c>
      <c r="U32">
        <f t="shared" si="21"/>
        <v>9.2631359999999999E-3</v>
      </c>
      <c r="V32">
        <f t="shared" si="22"/>
        <v>0.01</v>
      </c>
      <c r="W32">
        <f t="shared" si="23"/>
        <v>0.66353690661437781</v>
      </c>
      <c r="X32">
        <f t="shared" si="24"/>
        <v>6.1464326069882811E-3</v>
      </c>
      <c r="Y32">
        <f t="shared" si="25"/>
        <v>6.6353690661437783E-3</v>
      </c>
      <c r="Z32">
        <f t="shared" si="26"/>
        <v>0.65075510494124567</v>
      </c>
      <c r="AB32">
        <f t="shared" si="27"/>
        <v>11893.003905920938</v>
      </c>
      <c r="AC32">
        <f t="shared" si="2"/>
        <v>11763.150700455124</v>
      </c>
      <c r="AE32">
        <f t="shared" si="3"/>
        <v>0</v>
      </c>
      <c r="AF32">
        <f t="shared" si="4"/>
        <v>0</v>
      </c>
      <c r="AG32">
        <f t="shared" si="5"/>
        <v>-16.268877623531143</v>
      </c>
      <c r="AH32">
        <f t="shared" si="6"/>
        <v>-12292.865213976562</v>
      </c>
      <c r="AI32">
        <f t="shared" si="7"/>
        <v>-12309.134091600094</v>
      </c>
      <c r="AJ32">
        <f t="shared" si="8"/>
        <v>129.85320546581352</v>
      </c>
      <c r="AK32">
        <f t="shared" si="30"/>
        <v>832.5102734144657</v>
      </c>
      <c r="AL32">
        <f t="shared" si="9"/>
        <v>-11346.770612719814</v>
      </c>
      <c r="AN32">
        <f t="shared" si="10"/>
        <v>0</v>
      </c>
      <c r="AO32">
        <f t="shared" si="11"/>
        <v>0</v>
      </c>
      <c r="AP32">
        <f t="shared" si="12"/>
        <v>-1.555712268947584</v>
      </c>
      <c r="AQ32">
        <f t="shared" si="13"/>
        <v>-1175.5058754785462</v>
      </c>
      <c r="AR32">
        <f t="shared" si="14"/>
        <v>-1177.0615877474938</v>
      </c>
      <c r="AS32">
        <f t="shared" si="15"/>
        <v>12.417219526757409</v>
      </c>
      <c r="AT32">
        <f t="shared" si="16"/>
        <v>79.608838196834498</v>
      </c>
      <c r="AU32">
        <f t="shared" si="17"/>
        <v>-1085.0355300239019</v>
      </c>
      <c r="AW32">
        <v>29</v>
      </c>
      <c r="AX32">
        <f>IF(Z32&gt;0, (R32*SUMPRODUCT(K32:$K$98, X32:$X$98)-K32*$AZ$3)/Z32, 0)</f>
        <v>18076.155855154109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1.011049E-2</v>
      </c>
      <c r="Q33" s="5">
        <f t="shared" si="29"/>
        <v>25</v>
      </c>
      <c r="R33">
        <f t="shared" si="0"/>
        <v>2000000</v>
      </c>
      <c r="S33">
        <f t="shared" si="1"/>
        <v>18156.159867443188</v>
      </c>
      <c r="U33">
        <f t="shared" si="21"/>
        <v>1.011049E-2</v>
      </c>
      <c r="V33">
        <f t="shared" si="22"/>
        <v>0.01</v>
      </c>
      <c r="W33">
        <f t="shared" si="23"/>
        <v>0.65075510494124567</v>
      </c>
      <c r="X33">
        <f t="shared" si="24"/>
        <v>6.5794529809574146E-3</v>
      </c>
      <c r="Y33">
        <f t="shared" si="25"/>
        <v>6.5075510494124571E-3</v>
      </c>
      <c r="Z33">
        <f t="shared" si="26"/>
        <v>0.63766810091087578</v>
      </c>
      <c r="AB33">
        <f t="shared" si="27"/>
        <v>11763.150700455124</v>
      </c>
      <c r="AC33">
        <f t="shared" si="2"/>
        <v>11577.603982506756</v>
      </c>
      <c r="AE33">
        <f t="shared" si="3"/>
        <v>0</v>
      </c>
      <c r="AF33">
        <f t="shared" si="4"/>
        <v>0</v>
      </c>
      <c r="AG33">
        <f t="shared" si="5"/>
        <v>-15.941702522771894</v>
      </c>
      <c r="AH33">
        <f t="shared" si="6"/>
        <v>-13158.90596191483</v>
      </c>
      <c r="AI33">
        <f t="shared" si="7"/>
        <v>-13174.847664437602</v>
      </c>
      <c r="AJ33">
        <f t="shared" si="8"/>
        <v>185.54671794836759</v>
      </c>
      <c r="AK33">
        <f t="shared" si="30"/>
        <v>823.42054903185874</v>
      </c>
      <c r="AL33">
        <f t="shared" si="9"/>
        <v>-12165.880397457377</v>
      </c>
      <c r="AN33">
        <f t="shared" si="10"/>
        <v>0</v>
      </c>
      <c r="AO33">
        <f t="shared" si="11"/>
        <v>0</v>
      </c>
      <c r="AP33">
        <f t="shared" si="12"/>
        <v>-1.3610947615357465</v>
      </c>
      <c r="AQ33">
        <f t="shared" si="13"/>
        <v>-1123.5009527194184</v>
      </c>
      <c r="AR33">
        <f t="shared" si="14"/>
        <v>-1124.8620474809541</v>
      </c>
      <c r="AS33">
        <f t="shared" si="15"/>
        <v>15.841887995270516</v>
      </c>
      <c r="AT33">
        <f t="shared" si="16"/>
        <v>70.303243598179876</v>
      </c>
      <c r="AU33">
        <f t="shared" si="17"/>
        <v>-1038.7169158875038</v>
      </c>
      <c r="AW33">
        <v>30</v>
      </c>
      <c r="AX33">
        <f>IF(Z33&gt;0, (R33*SUMPRODUCT(K33:$K$98, X33:$X$98)-K33*$AZ$3)/Z33, 0)</f>
        <v>18156.159867443188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1.1085984E-2</v>
      </c>
      <c r="Q34" s="5">
        <f t="shared" si="29"/>
        <v>25</v>
      </c>
      <c r="R34">
        <f t="shared" si="0"/>
        <v>2000000</v>
      </c>
      <c r="S34">
        <f t="shared" si="1"/>
        <v>18163.394990210658</v>
      </c>
      <c r="U34">
        <f t="shared" si="21"/>
        <v>1.1085984E-2</v>
      </c>
      <c r="V34">
        <f t="shared" si="22"/>
        <v>0.01</v>
      </c>
      <c r="W34">
        <f t="shared" si="23"/>
        <v>0.63766810091087578</v>
      </c>
      <c r="X34">
        <f t="shared" si="24"/>
        <v>7.0691783640083545E-3</v>
      </c>
      <c r="Y34">
        <f t="shared" si="25"/>
        <v>6.3766810091087575E-3</v>
      </c>
      <c r="Z34">
        <f t="shared" si="26"/>
        <v>0.62422224153775874</v>
      </c>
      <c r="AB34">
        <f t="shared" si="27"/>
        <v>11577.603982506756</v>
      </c>
      <c r="AC34">
        <f t="shared" si="2"/>
        <v>11337.995134724993</v>
      </c>
      <c r="AE34">
        <f t="shared" si="3"/>
        <v>0</v>
      </c>
      <c r="AF34">
        <f t="shared" si="4"/>
        <v>0</v>
      </c>
      <c r="AG34">
        <f t="shared" si="5"/>
        <v>-15.605556038443968</v>
      </c>
      <c r="AH34">
        <f t="shared" si="6"/>
        <v>-14138.356728016708</v>
      </c>
      <c r="AI34">
        <f t="shared" si="7"/>
        <v>-14153.962284055153</v>
      </c>
      <c r="AJ34">
        <f t="shared" si="8"/>
        <v>239.60884778176296</v>
      </c>
      <c r="AK34">
        <f t="shared" si="30"/>
        <v>810.43227877547304</v>
      </c>
      <c r="AL34">
        <f t="shared" si="9"/>
        <v>-13103.921157497916</v>
      </c>
      <c r="AN34">
        <f t="shared" si="10"/>
        <v>0</v>
      </c>
      <c r="AO34">
        <f t="shared" si="11"/>
        <v>0</v>
      </c>
      <c r="AP34">
        <f t="shared" si="12"/>
        <v>-1.1896381599745713</v>
      </c>
      <c r="AQ34">
        <f t="shared" si="13"/>
        <v>-1077.79105349065</v>
      </c>
      <c r="AR34">
        <f t="shared" si="14"/>
        <v>-1078.9806916506245</v>
      </c>
      <c r="AS34">
        <f t="shared" si="15"/>
        <v>18.265791240409133</v>
      </c>
      <c r="AT34">
        <f t="shared" si="16"/>
        <v>61.780635212956199</v>
      </c>
      <c r="AU34">
        <f t="shared" si="17"/>
        <v>-998.93426519725926</v>
      </c>
      <c r="AW34">
        <v>31</v>
      </c>
      <c r="AX34">
        <f>IF(Z34&gt;0, (R34*SUMPRODUCT(K34:$K$98, X34:$X$98)-K34*$AZ$3)/Z34, 0)</f>
        <v>18163.394990210658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1.2207667E-2</v>
      </c>
      <c r="Q35" s="5">
        <f t="shared" si="29"/>
        <v>25</v>
      </c>
      <c r="R35">
        <f t="shared" ref="R35:R66" si="31">$C$6</f>
        <v>2000000</v>
      </c>
      <c r="S35">
        <f t="shared" ref="S35:S66" si="32">AX35</f>
        <v>18103.084238429667</v>
      </c>
      <c r="U35">
        <f t="shared" si="21"/>
        <v>1.2207667E-2</v>
      </c>
      <c r="V35">
        <f t="shared" si="22"/>
        <v>0.01</v>
      </c>
      <c r="W35">
        <f t="shared" si="23"/>
        <v>0.62422224153775874</v>
      </c>
      <c r="X35">
        <f t="shared" si="24"/>
        <v>7.6202972586865269E-3</v>
      </c>
      <c r="Y35">
        <f t="shared" si="25"/>
        <v>6.2422224153775878E-3</v>
      </c>
      <c r="Z35">
        <f t="shared" si="26"/>
        <v>0.61035972186369458</v>
      </c>
      <c r="AB35">
        <f t="shared" si="27"/>
        <v>11337.995134724993</v>
      </c>
      <c r="AC35">
        <f t="shared" ref="AC35:AC66" si="33">S35*Z35</f>
        <v>11049.393460642965</v>
      </c>
      <c r="AE35">
        <f t="shared" ref="AE35:AE66" si="34">$Z35*O35</f>
        <v>0</v>
      </c>
      <c r="AF35">
        <f t="shared" ref="AF35:AF66" si="35">-$Z35*P35</f>
        <v>0</v>
      </c>
      <c r="AG35">
        <f t="shared" ref="AG35:AG66" si="36">-$Z35*Q35</f>
        <v>-15.258993046592364</v>
      </c>
      <c r="AH35">
        <f t="shared" ref="AH35:AH66" si="37">-X35*R35</f>
        <v>-15240.594517373054</v>
      </c>
      <c r="AI35">
        <f t="shared" ref="AI35:AI66" si="38">SUM(AE35:AH35)</f>
        <v>-15255.853510419647</v>
      </c>
      <c r="AJ35">
        <f t="shared" ref="AJ35:AJ66" si="39">AB35-AC35</f>
        <v>288.60167408202869</v>
      </c>
      <c r="AK35">
        <f t="shared" si="30"/>
        <v>793.65965943074957</v>
      </c>
      <c r="AL35">
        <f t="shared" ref="AL35:AL66" si="40">SUM(AI35:AK35)</f>
        <v>-14173.592176906868</v>
      </c>
      <c r="AN35">
        <f t="shared" ref="AN35:AN66" si="41">AE35*$K35</f>
        <v>0</v>
      </c>
      <c r="AO35">
        <f t="shared" ref="AO35:AO66" si="42">AF35*$K35</f>
        <v>0</v>
      </c>
      <c r="AP35">
        <f t="shared" ref="AP35:AP66" si="43">AG35*$K35</f>
        <v>-1.0385884570244315</v>
      </c>
      <c r="AQ35">
        <f t="shared" ref="AQ35:AQ66" si="44">AH35*$K35</f>
        <v>-1037.3361791044499</v>
      </c>
      <c r="AR35">
        <f t="shared" ref="AR35:AR66" si="45">AI35*$K35</f>
        <v>-1038.3747675614743</v>
      </c>
      <c r="AS35">
        <f t="shared" ref="AS35:AS66" si="46">AJ35*$K35</f>
        <v>19.643391045810823</v>
      </c>
      <c r="AT35">
        <f t="shared" ref="AT35:AT66" si="47">AK35*$K35</f>
        <v>54.019669487613889</v>
      </c>
      <c r="AU35">
        <f t="shared" ref="AU35:AU66" si="48">AL35*$K35</f>
        <v>-964.71170702804955</v>
      </c>
      <c r="AW35">
        <v>32</v>
      </c>
      <c r="AX35">
        <f>IF(Z35&gt;0, (R35*SUMPRODUCT(K35:$K$98, X35:$X$98)-K35*$AZ$3)/Z35, 0)</f>
        <v>18103.084238429667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1.3502610999999999E-2</v>
      </c>
      <c r="Q36" s="5">
        <f t="shared" si="29"/>
        <v>25</v>
      </c>
      <c r="R36">
        <f t="shared" si="31"/>
        <v>2000000</v>
      </c>
      <c r="S36">
        <f t="shared" si="32"/>
        <v>17980.581871568364</v>
      </c>
      <c r="U36">
        <f t="shared" ref="U36:U67" si="52">M36</f>
        <v>1.3502610999999999E-2</v>
      </c>
      <c r="V36">
        <f t="shared" ref="V36:V67" si="53">$C$10</f>
        <v>0.01</v>
      </c>
      <c r="W36">
        <f t="shared" ref="W36:W67" si="54">Z35</f>
        <v>0.61035972186369458</v>
      </c>
      <c r="X36">
        <f t="shared" ref="X36:X67" si="55">U36*W36</f>
        <v>8.2414498943936629E-3</v>
      </c>
      <c r="Y36">
        <f t="shared" ref="Y36:Y67" si="56">V36*W36</f>
        <v>6.1035972186369459E-3</v>
      </c>
      <c r="Z36">
        <f t="shared" ref="Z36:Z67" si="57">MAX(0, W36-X36-Y36)</f>
        <v>0.59601467475066394</v>
      </c>
      <c r="AB36">
        <f t="shared" ref="AB36:AB67" si="58">AC35</f>
        <v>11049.393460642965</v>
      </c>
      <c r="AC36">
        <f t="shared" si="33"/>
        <v>10716.690656010502</v>
      </c>
      <c r="AE36">
        <f t="shared" si="34"/>
        <v>0</v>
      </c>
      <c r="AF36">
        <f t="shared" si="35"/>
        <v>0</v>
      </c>
      <c r="AG36">
        <f t="shared" si="36"/>
        <v>-14.900366868766598</v>
      </c>
      <c r="AH36">
        <f t="shared" si="37"/>
        <v>-16482.899788787327</v>
      </c>
      <c r="AI36">
        <f t="shared" si="38"/>
        <v>-16497.800155656092</v>
      </c>
      <c r="AJ36">
        <f t="shared" si="39"/>
        <v>332.70280463246308</v>
      </c>
      <c r="AK36">
        <f t="shared" si="30"/>
        <v>773.45754224500763</v>
      </c>
      <c r="AL36">
        <f t="shared" si="40"/>
        <v>-15391.639808778622</v>
      </c>
      <c r="AN36">
        <f t="shared" si="41"/>
        <v>0</v>
      </c>
      <c r="AO36">
        <f t="shared" si="42"/>
        <v>0</v>
      </c>
      <c r="AP36">
        <f t="shared" si="43"/>
        <v>-0.90551688975883571</v>
      </c>
      <c r="AQ36">
        <f t="shared" si="44"/>
        <v>-1001.6897088779368</v>
      </c>
      <c r="AR36">
        <f t="shared" si="45"/>
        <v>-1002.5952257676956</v>
      </c>
      <c r="AS36">
        <f t="shared" si="46"/>
        <v>20.218831624631498</v>
      </c>
      <c r="AT36">
        <f t="shared" si="47"/>
        <v>47.004135816434939</v>
      </c>
      <c r="AU36">
        <f t="shared" si="48"/>
        <v>-935.37225832662921</v>
      </c>
      <c r="AW36">
        <v>33</v>
      </c>
      <c r="AX36">
        <f>IF(Z36&gt;0, (R36*SUMPRODUCT(K36:$K$98, X36:$X$98)-K36*$AZ$3)/Z36, 0)</f>
        <v>17980.581871568364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1.4950962999999999E-2</v>
      </c>
      <c r="Q37" s="5">
        <f t="shared" ref="Q37:Q68" si="60">$C$8</f>
        <v>25</v>
      </c>
      <c r="R37">
        <f t="shared" si="31"/>
        <v>2000000</v>
      </c>
      <c r="S37">
        <f t="shared" si="32"/>
        <v>17799.626549735116</v>
      </c>
      <c r="U37">
        <f t="shared" si="52"/>
        <v>1.4950962999999999E-2</v>
      </c>
      <c r="V37">
        <f t="shared" si="53"/>
        <v>0.01</v>
      </c>
      <c r="W37">
        <f t="shared" si="54"/>
        <v>0.59601467475066394</v>
      </c>
      <c r="X37">
        <f t="shared" si="55"/>
        <v>8.9109933496542108E-3</v>
      </c>
      <c r="Y37">
        <f t="shared" si="56"/>
        <v>5.9601467475066394E-3</v>
      </c>
      <c r="Z37">
        <f t="shared" si="57"/>
        <v>0.5811435346535031</v>
      </c>
      <c r="AB37">
        <f t="shared" si="58"/>
        <v>10716.690656010502</v>
      </c>
      <c r="AC37">
        <f t="shared" si="33"/>
        <v>10344.137888625402</v>
      </c>
      <c r="AE37">
        <f t="shared" si="34"/>
        <v>0</v>
      </c>
      <c r="AF37">
        <f t="shared" si="35"/>
        <v>0</v>
      </c>
      <c r="AG37">
        <f t="shared" si="36"/>
        <v>-14.528588366337578</v>
      </c>
      <c r="AH37">
        <f t="shared" si="37"/>
        <v>-17821.986699308422</v>
      </c>
      <c r="AI37">
        <f t="shared" si="38"/>
        <v>-17836.51528767476</v>
      </c>
      <c r="AJ37">
        <f t="shared" si="39"/>
        <v>372.55276738509929</v>
      </c>
      <c r="AK37">
        <f t="shared" si="30"/>
        <v>750.16834592073519</v>
      </c>
      <c r="AL37">
        <f t="shared" si="40"/>
        <v>-16713.794174368926</v>
      </c>
      <c r="AN37">
        <f t="shared" si="41"/>
        <v>0</v>
      </c>
      <c r="AO37">
        <f t="shared" si="42"/>
        <v>0</v>
      </c>
      <c r="AP37">
        <f t="shared" si="43"/>
        <v>-0.78832443870231061</v>
      </c>
      <c r="AQ37">
        <f t="shared" si="44"/>
        <v>-967.02496533281646</v>
      </c>
      <c r="AR37">
        <f t="shared" si="45"/>
        <v>-967.81328977151884</v>
      </c>
      <c r="AS37">
        <f t="shared" si="46"/>
        <v>20.214796085511644</v>
      </c>
      <c r="AT37">
        <f t="shared" si="47"/>
        <v>40.70430143099172</v>
      </c>
      <c r="AU37">
        <f t="shared" si="48"/>
        <v>-906.89419225501547</v>
      </c>
      <c r="AW37">
        <v>34</v>
      </c>
      <c r="AX37">
        <f>IF(Z37&gt;0, (R37*SUMPRODUCT(K37:$K$98, X37:$X$98)-K37*$AZ$3)/Z37, 0)</f>
        <v>17799.626549735116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1.6562650000000002E-2</v>
      </c>
      <c r="Q38" s="5">
        <f t="shared" si="60"/>
        <v>25</v>
      </c>
      <c r="R38">
        <f t="shared" si="31"/>
        <v>2000000</v>
      </c>
      <c r="S38">
        <f t="shared" si="32"/>
        <v>17568.89247716765</v>
      </c>
      <c r="U38">
        <f t="shared" si="52"/>
        <v>1.6562650000000002E-2</v>
      </c>
      <c r="V38">
        <f t="shared" si="53"/>
        <v>0.01</v>
      </c>
      <c r="W38">
        <f t="shared" si="54"/>
        <v>0.5811435346535031</v>
      </c>
      <c r="X38">
        <f t="shared" si="55"/>
        <v>9.6252769642288447E-3</v>
      </c>
      <c r="Y38">
        <f t="shared" si="56"/>
        <v>5.8114353465350309E-3</v>
      </c>
      <c r="Z38">
        <f t="shared" si="57"/>
        <v>0.56570682234273917</v>
      </c>
      <c r="AB38">
        <f t="shared" si="58"/>
        <v>10344.137888625402</v>
      </c>
      <c r="AC38">
        <f t="shared" si="33"/>
        <v>9938.8423353397666</v>
      </c>
      <c r="AE38">
        <f t="shared" si="34"/>
        <v>0</v>
      </c>
      <c r="AF38">
        <f t="shared" si="35"/>
        <v>0</v>
      </c>
      <c r="AG38">
        <f t="shared" si="36"/>
        <v>-14.142670558568479</v>
      </c>
      <c r="AH38">
        <f t="shared" si="37"/>
        <v>-19250.553928457688</v>
      </c>
      <c r="AI38">
        <f t="shared" si="38"/>
        <v>-19264.696599016257</v>
      </c>
      <c r="AJ38">
        <f t="shared" si="39"/>
        <v>405.29555328563583</v>
      </c>
      <c r="AK38">
        <f t="shared" si="30"/>
        <v>724.0896522037782</v>
      </c>
      <c r="AL38">
        <f t="shared" si="40"/>
        <v>-18135.311393526845</v>
      </c>
      <c r="AN38">
        <f t="shared" si="41"/>
        <v>0</v>
      </c>
      <c r="AO38">
        <f t="shared" si="42"/>
        <v>0</v>
      </c>
      <c r="AP38">
        <f t="shared" si="43"/>
        <v>-0.68516468977733447</v>
      </c>
      <c r="AQ38">
        <f t="shared" si="44"/>
        <v>-932.62441176234472</v>
      </c>
      <c r="AR38">
        <f t="shared" si="45"/>
        <v>-933.30957645212209</v>
      </c>
      <c r="AS38">
        <f t="shared" si="46"/>
        <v>19.635202622098976</v>
      </c>
      <c r="AT38">
        <f t="shared" si="47"/>
        <v>35.079701522326701</v>
      </c>
      <c r="AU38">
        <f t="shared" si="48"/>
        <v>-878.59467230769644</v>
      </c>
      <c r="AW38">
        <v>35</v>
      </c>
      <c r="AX38">
        <f>IF(Z38&gt;0, (R38*SUMPRODUCT(K38:$K$98, X38:$X$98)-K38*$AZ$3)/Z38, 0)</f>
        <v>17568.89247716765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1.8321427000000001E-2</v>
      </c>
      <c r="Q39" s="5">
        <f t="shared" si="60"/>
        <v>25</v>
      </c>
      <c r="R39">
        <f t="shared" si="31"/>
        <v>2000000</v>
      </c>
      <c r="S39">
        <f t="shared" si="32"/>
        <v>17296.74016748599</v>
      </c>
      <c r="U39">
        <f t="shared" si="52"/>
        <v>1.8321427000000001E-2</v>
      </c>
      <c r="V39">
        <f t="shared" si="53"/>
        <v>0.01</v>
      </c>
      <c r="W39">
        <f t="shared" si="54"/>
        <v>0.56570682234273917</v>
      </c>
      <c r="X39">
        <f t="shared" si="55"/>
        <v>1.0364556248954465E-2</v>
      </c>
      <c r="Y39">
        <f t="shared" si="56"/>
        <v>5.6570682234273915E-3</v>
      </c>
      <c r="Z39">
        <f t="shared" si="57"/>
        <v>0.5496851978703573</v>
      </c>
      <c r="AB39">
        <f t="shared" si="58"/>
        <v>9938.8423353397666</v>
      </c>
      <c r="AC39">
        <f t="shared" si="33"/>
        <v>9507.7620414766934</v>
      </c>
      <c r="AE39">
        <f t="shared" si="34"/>
        <v>0</v>
      </c>
      <c r="AF39">
        <f t="shared" si="35"/>
        <v>0</v>
      </c>
      <c r="AG39">
        <f t="shared" si="36"/>
        <v>-13.742129946758933</v>
      </c>
      <c r="AH39">
        <f t="shared" si="37"/>
        <v>-20729.112497908929</v>
      </c>
      <c r="AI39">
        <f t="shared" si="38"/>
        <v>-20742.85462785569</v>
      </c>
      <c r="AJ39">
        <f t="shared" si="39"/>
        <v>431.08029386307317</v>
      </c>
      <c r="AK39">
        <f t="shared" si="30"/>
        <v>695.71896347378367</v>
      </c>
      <c r="AL39">
        <f t="shared" si="40"/>
        <v>-19616.055370518832</v>
      </c>
      <c r="AN39">
        <f t="shared" si="41"/>
        <v>0</v>
      </c>
      <c r="AO39">
        <f t="shared" si="42"/>
        <v>0</v>
      </c>
      <c r="AP39">
        <f t="shared" si="43"/>
        <v>-0.59442843574359638</v>
      </c>
      <c r="AQ39">
        <f t="shared" si="44"/>
        <v>-896.65677476664837</v>
      </c>
      <c r="AR39">
        <f t="shared" si="45"/>
        <v>-897.25120320239205</v>
      </c>
      <c r="AS39">
        <f t="shared" si="46"/>
        <v>18.64677351718333</v>
      </c>
      <c r="AT39">
        <f t="shared" si="47"/>
        <v>30.093961909624792</v>
      </c>
      <c r="AU39">
        <f t="shared" si="48"/>
        <v>-848.51046777558395</v>
      </c>
      <c r="AW39">
        <v>36</v>
      </c>
      <c r="AX39">
        <f>IF(Z39&gt;0, (R39*SUMPRODUCT(K39:$K$98, X39:$X$98)-K39*$AZ$3)/Z39, 0)</f>
        <v>17296.74016748599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2.0255269999999999E-2</v>
      </c>
      <c r="Q40" s="5">
        <f t="shared" si="60"/>
        <v>25</v>
      </c>
      <c r="R40">
        <f t="shared" si="31"/>
        <v>2000000</v>
      </c>
      <c r="S40">
        <f t="shared" si="32"/>
        <v>16994.351439383237</v>
      </c>
      <c r="U40">
        <f t="shared" si="52"/>
        <v>2.0255269999999999E-2</v>
      </c>
      <c r="V40">
        <f t="shared" si="53"/>
        <v>0.01</v>
      </c>
      <c r="W40">
        <f t="shared" si="54"/>
        <v>0.5496851978703573</v>
      </c>
      <c r="X40">
        <f t="shared" si="55"/>
        <v>1.1134022097867511E-2</v>
      </c>
      <c r="Y40">
        <f t="shared" si="56"/>
        <v>5.4968519787035727E-3</v>
      </c>
      <c r="Z40">
        <f t="shared" si="57"/>
        <v>0.53305432379378626</v>
      </c>
      <c r="AB40">
        <f t="shared" si="58"/>
        <v>9507.7620414766934</v>
      </c>
      <c r="AC40">
        <f t="shared" si="33"/>
        <v>9058.9125148343901</v>
      </c>
      <c r="AE40">
        <f t="shared" si="34"/>
        <v>0</v>
      </c>
      <c r="AF40">
        <f t="shared" si="35"/>
        <v>0</v>
      </c>
      <c r="AG40">
        <f t="shared" si="36"/>
        <v>-13.326358094844656</v>
      </c>
      <c r="AH40">
        <f t="shared" si="37"/>
        <v>-22268.044195735023</v>
      </c>
      <c r="AI40">
        <f t="shared" si="38"/>
        <v>-22281.370553829867</v>
      </c>
      <c r="AJ40">
        <f t="shared" si="39"/>
        <v>448.84952664230332</v>
      </c>
      <c r="AK40">
        <f t="shared" ref="AK40:AK71" si="61">G40*SUM(AB40:AB40, AE40:AF40)</f>
        <v>665.54334290336863</v>
      </c>
      <c r="AL40">
        <f t="shared" si="40"/>
        <v>-21166.977684284193</v>
      </c>
      <c r="AN40">
        <f t="shared" si="41"/>
        <v>0</v>
      </c>
      <c r="AO40">
        <f t="shared" si="42"/>
        <v>0</v>
      </c>
      <c r="AP40">
        <f t="shared" si="43"/>
        <v>-0.51468200261115726</v>
      </c>
      <c r="AQ40">
        <f t="shared" si="44"/>
        <v>-860.02203297601386</v>
      </c>
      <c r="AR40">
        <f t="shared" si="45"/>
        <v>-860.53671497862501</v>
      </c>
      <c r="AS40">
        <f t="shared" si="46"/>
        <v>17.335176767664638</v>
      </c>
      <c r="AT40">
        <f t="shared" si="47"/>
        <v>25.704185503055321</v>
      </c>
      <c r="AU40">
        <f t="shared" si="48"/>
        <v>-817.49735270790495</v>
      </c>
      <c r="AW40">
        <v>37</v>
      </c>
      <c r="AX40">
        <f>IF(Z40&gt;0, (R40*SUMPRODUCT(K40:$K$98, X40:$X$98)-K40*$AZ$3)/Z40, 0)</f>
        <v>16994.351439383237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2.2430054000000001E-2</v>
      </c>
      <c r="Q41" s="5">
        <f t="shared" si="60"/>
        <v>25</v>
      </c>
      <c r="R41">
        <f t="shared" si="31"/>
        <v>2000000</v>
      </c>
      <c r="S41">
        <f t="shared" si="32"/>
        <v>16671.69993189018</v>
      </c>
      <c r="U41">
        <f t="shared" si="52"/>
        <v>2.2430054000000001E-2</v>
      </c>
      <c r="V41">
        <f t="shared" si="53"/>
        <v>0.01</v>
      </c>
      <c r="W41">
        <f t="shared" si="54"/>
        <v>0.53305432379378626</v>
      </c>
      <c r="X41">
        <f t="shared" si="55"/>
        <v>1.1956437267628111E-2</v>
      </c>
      <c r="Y41">
        <f t="shared" si="56"/>
        <v>5.3305432379378631E-3</v>
      </c>
      <c r="Z41">
        <f t="shared" si="57"/>
        <v>0.51576734328822027</v>
      </c>
      <c r="AB41">
        <f t="shared" si="58"/>
        <v>9058.9125148343901</v>
      </c>
      <c r="AC41">
        <f t="shared" si="33"/>
        <v>8598.7183819694001</v>
      </c>
      <c r="AE41">
        <f t="shared" si="34"/>
        <v>0</v>
      </c>
      <c r="AF41">
        <f t="shared" si="35"/>
        <v>0</v>
      </c>
      <c r="AG41">
        <f t="shared" si="36"/>
        <v>-12.894183582205507</v>
      </c>
      <c r="AH41">
        <f t="shared" si="37"/>
        <v>-23912.874535256222</v>
      </c>
      <c r="AI41">
        <f t="shared" si="38"/>
        <v>-23925.768718838426</v>
      </c>
      <c r="AJ41">
        <f t="shared" si="39"/>
        <v>460.19413286499002</v>
      </c>
      <c r="AK41">
        <f t="shared" si="61"/>
        <v>634.12387603840739</v>
      </c>
      <c r="AL41">
        <f t="shared" si="40"/>
        <v>-22831.45070993503</v>
      </c>
      <c r="AN41">
        <f t="shared" si="41"/>
        <v>0</v>
      </c>
      <c r="AO41">
        <f t="shared" si="42"/>
        <v>0</v>
      </c>
      <c r="AP41">
        <f t="shared" si="43"/>
        <v>-0.44463467631575826</v>
      </c>
      <c r="AQ41">
        <f t="shared" si="44"/>
        <v>-824.59607938545707</v>
      </c>
      <c r="AR41">
        <f t="shared" si="45"/>
        <v>-825.04071406177275</v>
      </c>
      <c r="AS41">
        <f t="shared" si="46"/>
        <v>15.869036453864156</v>
      </c>
      <c r="AT41">
        <f t="shared" si="47"/>
        <v>21.866717079748923</v>
      </c>
      <c r="AU41">
        <f t="shared" si="48"/>
        <v>-787.30496052815977</v>
      </c>
      <c r="AW41">
        <v>38</v>
      </c>
      <c r="AX41">
        <f>IF(Z41&gt;0, (R41*SUMPRODUCT(K41:$K$98, X41:$X$98)-K41*$AZ$3)/Z41, 0)</f>
        <v>16671.69993189018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2.4874655999999998E-2</v>
      </c>
      <c r="Q42" s="5">
        <f t="shared" si="60"/>
        <v>25</v>
      </c>
      <c r="R42">
        <f t="shared" si="31"/>
        <v>2000000</v>
      </c>
      <c r="S42">
        <f t="shared" si="32"/>
        <v>16334.744867631895</v>
      </c>
      <c r="U42">
        <f t="shared" si="52"/>
        <v>2.4874655999999998E-2</v>
      </c>
      <c r="V42">
        <f t="shared" si="53"/>
        <v>0.01</v>
      </c>
      <c r="W42">
        <f t="shared" si="54"/>
        <v>0.51576734328822027</v>
      </c>
      <c r="X42">
        <f t="shared" si="55"/>
        <v>1.2829535240328387E-2</v>
      </c>
      <c r="Y42">
        <f t="shared" si="56"/>
        <v>5.1576734328822029E-3</v>
      </c>
      <c r="Z42">
        <f t="shared" si="57"/>
        <v>0.4977801346150097</v>
      </c>
      <c r="AB42">
        <f t="shared" si="58"/>
        <v>8598.7183819694001</v>
      </c>
      <c r="AC42">
        <f t="shared" si="33"/>
        <v>8131.1114991116428</v>
      </c>
      <c r="AE42">
        <f t="shared" si="34"/>
        <v>0</v>
      </c>
      <c r="AF42">
        <f t="shared" si="35"/>
        <v>0</v>
      </c>
      <c r="AG42">
        <f t="shared" si="36"/>
        <v>-12.444503365375242</v>
      </c>
      <c r="AH42">
        <f t="shared" si="37"/>
        <v>-25659.070480656774</v>
      </c>
      <c r="AI42">
        <f t="shared" si="38"/>
        <v>-25671.514984022149</v>
      </c>
      <c r="AJ42">
        <f t="shared" si="39"/>
        <v>467.60688285775723</v>
      </c>
      <c r="AK42">
        <f t="shared" si="61"/>
        <v>601.91028673785809</v>
      </c>
      <c r="AL42">
        <f t="shared" si="40"/>
        <v>-24601.997814426537</v>
      </c>
      <c r="AN42">
        <f t="shared" si="41"/>
        <v>0</v>
      </c>
      <c r="AO42">
        <f t="shared" si="42"/>
        <v>0</v>
      </c>
      <c r="AP42">
        <f t="shared" si="43"/>
        <v>-0.38315017404783469</v>
      </c>
      <c r="AQ42">
        <f t="shared" si="44"/>
        <v>-790.00961564470231</v>
      </c>
      <c r="AR42">
        <f t="shared" si="45"/>
        <v>-790.39276581875015</v>
      </c>
      <c r="AS42">
        <f t="shared" si="46"/>
        <v>14.397011539360273</v>
      </c>
      <c r="AT42">
        <f t="shared" si="47"/>
        <v>18.532039757123599</v>
      </c>
      <c r="AU42">
        <f t="shared" si="48"/>
        <v>-757.4637145222664</v>
      </c>
      <c r="AW42">
        <v>39</v>
      </c>
      <c r="AX42">
        <f>IF(Z42&gt;0, (R42*SUMPRODUCT(K42:$K$98, X42:$X$98)-K42*$AZ$3)/Z42, 0)</f>
        <v>16334.744867631895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2.763239E-2</v>
      </c>
      <c r="Q43" s="5">
        <f t="shared" si="60"/>
        <v>25</v>
      </c>
      <c r="R43">
        <f t="shared" si="31"/>
        <v>2000000</v>
      </c>
      <c r="S43">
        <f t="shared" si="32"/>
        <v>15989.735009596268</v>
      </c>
      <c r="U43">
        <f t="shared" si="52"/>
        <v>2.763239E-2</v>
      </c>
      <c r="V43">
        <f t="shared" si="53"/>
        <v>0.01</v>
      </c>
      <c r="W43">
        <f t="shared" si="54"/>
        <v>0.4977801346150097</v>
      </c>
      <c r="X43">
        <f t="shared" si="55"/>
        <v>1.3754854813934448E-2</v>
      </c>
      <c r="Y43">
        <f t="shared" si="56"/>
        <v>4.9778013461500969E-3</v>
      </c>
      <c r="Z43">
        <f t="shared" si="57"/>
        <v>0.47904747845492512</v>
      </c>
      <c r="AB43">
        <f t="shared" si="58"/>
        <v>8131.1114991116428</v>
      </c>
      <c r="AC43">
        <f t="shared" si="33"/>
        <v>7659.8422375095306</v>
      </c>
      <c r="AE43">
        <f t="shared" si="34"/>
        <v>0</v>
      </c>
      <c r="AF43">
        <f t="shared" si="35"/>
        <v>0</v>
      </c>
      <c r="AG43">
        <f t="shared" si="36"/>
        <v>-11.976186961373129</v>
      </c>
      <c r="AH43">
        <f t="shared" si="37"/>
        <v>-27509.709627868895</v>
      </c>
      <c r="AI43">
        <f t="shared" si="38"/>
        <v>-27521.685814830267</v>
      </c>
      <c r="AJ43">
        <f t="shared" si="39"/>
        <v>471.26926160211224</v>
      </c>
      <c r="AK43">
        <f t="shared" si="61"/>
        <v>569.17780493781504</v>
      </c>
      <c r="AL43">
        <f t="shared" si="40"/>
        <v>-26481.23874829034</v>
      </c>
      <c r="AN43">
        <f t="shared" si="41"/>
        <v>0</v>
      </c>
      <c r="AO43">
        <f t="shared" si="42"/>
        <v>0</v>
      </c>
      <c r="AP43">
        <f t="shared" si="43"/>
        <v>-0.32922439041919527</v>
      </c>
      <c r="AQ43">
        <f t="shared" si="44"/>
        <v>-756.23964556126043</v>
      </c>
      <c r="AR43">
        <f t="shared" si="45"/>
        <v>-756.56886995167963</v>
      </c>
      <c r="AS43">
        <f t="shared" si="46"/>
        <v>12.955153077910079</v>
      </c>
      <c r="AT43">
        <f t="shared" si="47"/>
        <v>15.646650847650337</v>
      </c>
      <c r="AU43">
        <f t="shared" si="48"/>
        <v>-727.96706602611914</v>
      </c>
      <c r="AW43">
        <v>40</v>
      </c>
      <c r="AX43">
        <f>IF(Z43&gt;0, (R43*SUMPRODUCT(K43:$K$98, X43:$X$98)-K43*$AZ$3)/Z43, 0)</f>
        <v>15989.735009596268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3.0610310000000002E-2</v>
      </c>
      <c r="Q44" s="5">
        <f t="shared" si="60"/>
        <v>25</v>
      </c>
      <c r="R44">
        <f t="shared" si="31"/>
        <v>2000000</v>
      </c>
      <c r="S44">
        <f t="shared" si="32"/>
        <v>15640.335863175625</v>
      </c>
      <c r="U44">
        <f t="shared" si="52"/>
        <v>3.0610310000000002E-2</v>
      </c>
      <c r="V44">
        <f t="shared" si="53"/>
        <v>0.01</v>
      </c>
      <c r="W44">
        <f t="shared" si="54"/>
        <v>0.47904747845492512</v>
      </c>
      <c r="X44">
        <f t="shared" si="55"/>
        <v>1.4663791820223581E-2</v>
      </c>
      <c r="Y44">
        <f t="shared" si="56"/>
        <v>4.7904747845492514E-3</v>
      </c>
      <c r="Z44">
        <f t="shared" si="57"/>
        <v>0.45959321185015228</v>
      </c>
      <c r="AB44">
        <f t="shared" si="58"/>
        <v>7659.8422375095306</v>
      </c>
      <c r="AC44">
        <f t="shared" si="33"/>
        <v>7188.1921937720099</v>
      </c>
      <c r="AE44">
        <f t="shared" si="34"/>
        <v>0</v>
      </c>
      <c r="AF44">
        <f t="shared" si="35"/>
        <v>0</v>
      </c>
      <c r="AG44">
        <f t="shared" si="36"/>
        <v>-11.489830296253807</v>
      </c>
      <c r="AH44">
        <f t="shared" si="37"/>
        <v>-29327.583640447163</v>
      </c>
      <c r="AI44">
        <f t="shared" si="38"/>
        <v>-29339.073470743417</v>
      </c>
      <c r="AJ44">
        <f t="shared" si="39"/>
        <v>471.65004373752072</v>
      </c>
      <c r="AK44">
        <f t="shared" si="61"/>
        <v>536.18895662566717</v>
      </c>
      <c r="AL44">
        <f t="shared" si="40"/>
        <v>-28331.234470380226</v>
      </c>
      <c r="AN44">
        <f t="shared" si="41"/>
        <v>0</v>
      </c>
      <c r="AO44">
        <f t="shared" si="42"/>
        <v>0</v>
      </c>
      <c r="AP44">
        <f t="shared" si="43"/>
        <v>-0.28201293380777737</v>
      </c>
      <c r="AQ44">
        <f t="shared" si="44"/>
        <v>-719.83290359232831</v>
      </c>
      <c r="AR44">
        <f t="shared" si="45"/>
        <v>-720.11491652613608</v>
      </c>
      <c r="AS44">
        <f t="shared" si="46"/>
        <v>11.5764470958594</v>
      </c>
      <c r="AT44">
        <f t="shared" si="47"/>
        <v>13.160526903746991</v>
      </c>
      <c r="AU44">
        <f t="shared" si="48"/>
        <v>-695.37794252652964</v>
      </c>
      <c r="AW44">
        <v>41</v>
      </c>
      <c r="AX44">
        <f>IF(Z44&gt;0, (R44*SUMPRODUCT(K44:$K$98, X44:$X$98)-K44*$AZ$3)/Z44, 0)</f>
        <v>15640.335863175625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3.3721785999999997E-2</v>
      </c>
      <c r="Q45" s="5">
        <f t="shared" si="60"/>
        <v>25</v>
      </c>
      <c r="R45">
        <f t="shared" si="31"/>
        <v>2000000</v>
      </c>
      <c r="S45">
        <f t="shared" si="32"/>
        <v>15295.728816653304</v>
      </c>
      <c r="U45">
        <f t="shared" si="52"/>
        <v>3.3721785999999997E-2</v>
      </c>
      <c r="V45">
        <f t="shared" si="53"/>
        <v>0.01</v>
      </c>
      <c r="W45">
        <f t="shared" si="54"/>
        <v>0.45959321185015228</v>
      </c>
      <c r="X45">
        <f t="shared" si="55"/>
        <v>1.5498303937063498E-2</v>
      </c>
      <c r="Y45">
        <f t="shared" si="56"/>
        <v>4.5959321185015233E-3</v>
      </c>
      <c r="Z45">
        <f t="shared" si="57"/>
        <v>0.4394989757945873</v>
      </c>
      <c r="AB45">
        <f t="shared" si="58"/>
        <v>7188.1921937720099</v>
      </c>
      <c r="AC45">
        <f t="shared" si="33"/>
        <v>6722.4571489508817</v>
      </c>
      <c r="AE45">
        <f t="shared" si="34"/>
        <v>0</v>
      </c>
      <c r="AF45">
        <f t="shared" si="35"/>
        <v>0</v>
      </c>
      <c r="AG45">
        <f t="shared" si="36"/>
        <v>-10.987474394864682</v>
      </c>
      <c r="AH45">
        <f t="shared" si="37"/>
        <v>-30996.607874126996</v>
      </c>
      <c r="AI45">
        <f t="shared" si="38"/>
        <v>-31007.59534852186</v>
      </c>
      <c r="AJ45">
        <f t="shared" si="39"/>
        <v>465.73504482112821</v>
      </c>
      <c r="AK45">
        <f t="shared" si="61"/>
        <v>503.17345356404076</v>
      </c>
      <c r="AL45">
        <f t="shared" si="40"/>
        <v>-30038.686850136692</v>
      </c>
      <c r="AN45">
        <f t="shared" si="41"/>
        <v>0</v>
      </c>
      <c r="AO45">
        <f t="shared" si="42"/>
        <v>0</v>
      </c>
      <c r="AP45">
        <f t="shared" si="43"/>
        <v>-0.24078823630946566</v>
      </c>
      <c r="AQ45">
        <f t="shared" si="44"/>
        <v>-679.28427164985942</v>
      </c>
      <c r="AR45">
        <f t="shared" si="45"/>
        <v>-679.52505988616883</v>
      </c>
      <c r="AS45">
        <f t="shared" si="46"/>
        <v>10.206487496562719</v>
      </c>
      <c r="AT45">
        <f t="shared" si="47"/>
        <v>11.026942506282886</v>
      </c>
      <c r="AU45">
        <f t="shared" si="48"/>
        <v>-658.29162988332325</v>
      </c>
      <c r="AW45">
        <v>42</v>
      </c>
      <c r="AX45">
        <f>IF(Z45&gt;0, (R45*SUMPRODUCT(K45:$K$98, X45:$X$98)-K45*$AZ$3)/Z45, 0)</f>
        <v>15295.728816653304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4.5614701000000001E-2</v>
      </c>
      <c r="Q46" s="5">
        <f t="shared" si="60"/>
        <v>25</v>
      </c>
      <c r="R46">
        <f t="shared" si="31"/>
        <v>2000000</v>
      </c>
      <c r="S46">
        <f t="shared" si="32"/>
        <v>15106.492499615655</v>
      </c>
      <c r="U46">
        <f t="shared" si="52"/>
        <v>4.5614701000000001E-2</v>
      </c>
      <c r="V46">
        <f t="shared" si="53"/>
        <v>0.01</v>
      </c>
      <c r="W46">
        <f t="shared" si="54"/>
        <v>0.4394989757945873</v>
      </c>
      <c r="X46">
        <f t="shared" si="55"/>
        <v>2.0047614370676339E-2</v>
      </c>
      <c r="Y46">
        <f t="shared" si="56"/>
        <v>4.3949897579458729E-3</v>
      </c>
      <c r="Z46">
        <f t="shared" si="57"/>
        <v>0.4150563716659651</v>
      </c>
      <c r="AB46">
        <f t="shared" si="58"/>
        <v>6722.4571489508817</v>
      </c>
      <c r="AC46">
        <f t="shared" si="33"/>
        <v>6270.0459654895894</v>
      </c>
      <c r="AE46">
        <f t="shared" si="34"/>
        <v>0</v>
      </c>
      <c r="AF46">
        <f t="shared" si="35"/>
        <v>0</v>
      </c>
      <c r="AG46">
        <f t="shared" si="36"/>
        <v>-10.376409291649127</v>
      </c>
      <c r="AH46">
        <f t="shared" si="37"/>
        <v>-40095.228741352679</v>
      </c>
      <c r="AI46">
        <f t="shared" si="38"/>
        <v>-40105.605150644325</v>
      </c>
      <c r="AJ46">
        <f t="shared" si="39"/>
        <v>452.41118346129224</v>
      </c>
      <c r="AK46">
        <f t="shared" si="61"/>
        <v>470.57200042656177</v>
      </c>
      <c r="AL46">
        <f t="shared" si="40"/>
        <v>-39182.621966756473</v>
      </c>
      <c r="AN46">
        <f t="shared" si="41"/>
        <v>0</v>
      </c>
      <c r="AO46">
        <f t="shared" si="42"/>
        <v>0</v>
      </c>
      <c r="AP46">
        <f t="shared" si="43"/>
        <v>-0.20303292012749763</v>
      </c>
      <c r="AQ46">
        <f t="shared" si="44"/>
        <v>-784.53452882668716</v>
      </c>
      <c r="AR46">
        <f t="shared" si="45"/>
        <v>-784.73756174681455</v>
      </c>
      <c r="AS46">
        <f t="shared" si="46"/>
        <v>8.8522301978206546</v>
      </c>
      <c r="AT46">
        <f t="shared" si="47"/>
        <v>9.207578912074549</v>
      </c>
      <c r="AU46">
        <f t="shared" si="48"/>
        <v>-766.67775263691942</v>
      </c>
      <c r="AW46">
        <v>43</v>
      </c>
      <c r="AX46">
        <f>IF(Z46&gt;0, (R46*SUMPRODUCT(K46:$K$98, X46:$X$98)-K46*$AZ$3)/Z46, 0)</f>
        <v>15106.492499615655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5.8461241999999997E-2</v>
      </c>
      <c r="Q47" s="5">
        <f t="shared" si="60"/>
        <v>25</v>
      </c>
      <c r="R47">
        <f t="shared" si="31"/>
        <v>2000000</v>
      </c>
      <c r="S47">
        <f t="shared" si="32"/>
        <v>14711.516025254767</v>
      </c>
      <c r="U47">
        <f t="shared" si="52"/>
        <v>5.8461241999999997E-2</v>
      </c>
      <c r="V47">
        <f t="shared" si="53"/>
        <v>0.01</v>
      </c>
      <c r="W47">
        <f t="shared" si="54"/>
        <v>0.4150563716659651</v>
      </c>
      <c r="X47">
        <f t="shared" si="55"/>
        <v>2.4264710987605926E-2</v>
      </c>
      <c r="Y47">
        <f t="shared" si="56"/>
        <v>4.1505637166596512E-3</v>
      </c>
      <c r="Z47">
        <f t="shared" si="57"/>
        <v>0.38664109696169952</v>
      </c>
      <c r="AB47">
        <f t="shared" si="58"/>
        <v>6270.0459654895894</v>
      </c>
      <c r="AC47">
        <f t="shared" si="33"/>
        <v>5688.0766939741243</v>
      </c>
      <c r="AE47">
        <f t="shared" si="34"/>
        <v>0</v>
      </c>
      <c r="AF47">
        <f t="shared" si="35"/>
        <v>0</v>
      </c>
      <c r="AG47">
        <f t="shared" si="36"/>
        <v>-9.6660274240424879</v>
      </c>
      <c r="AH47">
        <f t="shared" si="37"/>
        <v>-48529.421975211852</v>
      </c>
      <c r="AI47">
        <f t="shared" si="38"/>
        <v>-48539.088002635894</v>
      </c>
      <c r="AJ47">
        <f t="shared" si="39"/>
        <v>581.96927151546515</v>
      </c>
      <c r="AK47">
        <f t="shared" si="61"/>
        <v>438.90321758427132</v>
      </c>
      <c r="AL47">
        <f t="shared" si="40"/>
        <v>-47518.215513536154</v>
      </c>
      <c r="AN47">
        <f t="shared" si="41"/>
        <v>0</v>
      </c>
      <c r="AO47">
        <f t="shared" si="42"/>
        <v>0</v>
      </c>
      <c r="AP47">
        <f t="shared" si="43"/>
        <v>-0.16886878057918067</v>
      </c>
      <c r="AQ47">
        <f t="shared" si="44"/>
        <v>-847.82547696716495</v>
      </c>
      <c r="AR47">
        <f t="shared" si="45"/>
        <v>-847.99434574774409</v>
      </c>
      <c r="AS47">
        <f t="shared" si="46"/>
        <v>10.167200743805662</v>
      </c>
      <c r="AT47">
        <f t="shared" si="47"/>
        <v>7.6677882127027699</v>
      </c>
      <c r="AU47">
        <f t="shared" si="48"/>
        <v>-830.15935679123561</v>
      </c>
      <c r="AW47">
        <v>44</v>
      </c>
      <c r="AX47">
        <f>IF(Z47&gt;0, (R47*SUMPRODUCT(K47:$K$98, X47:$X$98)-K47*$AZ$3)/Z47, 0)</f>
        <v>14711.516025254767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7.2616817E-2</v>
      </c>
      <c r="Q48" s="5">
        <f t="shared" si="60"/>
        <v>25</v>
      </c>
      <c r="R48">
        <f t="shared" si="31"/>
        <v>2000000</v>
      </c>
      <c r="S48">
        <f t="shared" si="32"/>
        <v>14156.021417340284</v>
      </c>
      <c r="U48">
        <f t="shared" si="52"/>
        <v>7.2616817E-2</v>
      </c>
      <c r="V48">
        <f t="shared" si="53"/>
        <v>0.01</v>
      </c>
      <c r="W48">
        <f t="shared" si="54"/>
        <v>0.38664109696169952</v>
      </c>
      <c r="X48">
        <f t="shared" si="55"/>
        <v>2.807664578274699E-2</v>
      </c>
      <c r="Y48">
        <f t="shared" si="56"/>
        <v>3.8664109696169954E-3</v>
      </c>
      <c r="Z48">
        <f t="shared" si="57"/>
        <v>0.35469804020933554</v>
      </c>
      <c r="AB48">
        <f t="shared" si="58"/>
        <v>5688.0766939741243</v>
      </c>
      <c r="AC48">
        <f t="shared" si="33"/>
        <v>5021.1130538919788</v>
      </c>
      <c r="AE48">
        <f t="shared" si="34"/>
        <v>0</v>
      </c>
      <c r="AF48">
        <f t="shared" si="35"/>
        <v>0</v>
      </c>
      <c r="AG48">
        <f t="shared" si="36"/>
        <v>-8.8674510052333879</v>
      </c>
      <c r="AH48">
        <f t="shared" si="37"/>
        <v>-56153.291565493979</v>
      </c>
      <c r="AI48">
        <f t="shared" si="38"/>
        <v>-56162.159016499216</v>
      </c>
      <c r="AJ48">
        <f t="shared" si="39"/>
        <v>666.9636400821455</v>
      </c>
      <c r="AK48">
        <f t="shared" si="61"/>
        <v>398.16536857818875</v>
      </c>
      <c r="AL48">
        <f t="shared" si="40"/>
        <v>-55097.030007838883</v>
      </c>
      <c r="AN48">
        <f t="shared" si="41"/>
        <v>0</v>
      </c>
      <c r="AO48">
        <f t="shared" si="42"/>
        <v>0</v>
      </c>
      <c r="AP48">
        <f t="shared" si="43"/>
        <v>-0.13831908878308691</v>
      </c>
      <c r="AQ48">
        <f t="shared" si="44"/>
        <v>-875.90809545225113</v>
      </c>
      <c r="AR48">
        <f t="shared" si="45"/>
        <v>-876.04641454103432</v>
      </c>
      <c r="AS48">
        <f t="shared" si="46"/>
        <v>10.403643943808294</v>
      </c>
      <c r="AT48">
        <f t="shared" si="47"/>
        <v>6.2107894291396191</v>
      </c>
      <c r="AU48">
        <f t="shared" si="48"/>
        <v>-859.43198116808639</v>
      </c>
      <c r="AW48">
        <v>45</v>
      </c>
      <c r="AX48">
        <f>IF(Z48&gt;0, (R48*SUMPRODUCT(K48:$K$98, X48:$X$98)-K48*$AZ$3)/Z48, 0)</f>
        <v>14156.021417340284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8.8271367000000003E-2</v>
      </c>
      <c r="Q49" s="5">
        <f t="shared" si="60"/>
        <v>25</v>
      </c>
      <c r="R49">
        <f t="shared" si="31"/>
        <v>2000000</v>
      </c>
      <c r="S49">
        <f t="shared" si="32"/>
        <v>13465.0768322652</v>
      </c>
      <c r="U49">
        <f t="shared" si="52"/>
        <v>8.8271367000000003E-2</v>
      </c>
      <c r="V49">
        <f t="shared" si="53"/>
        <v>0.01</v>
      </c>
      <c r="W49">
        <f t="shared" si="54"/>
        <v>0.35469804020933554</v>
      </c>
      <c r="X49">
        <f t="shared" si="55"/>
        <v>3.1309680881499012E-2</v>
      </c>
      <c r="Y49">
        <f t="shared" si="56"/>
        <v>3.5469804020933555E-3</v>
      </c>
      <c r="Z49">
        <f t="shared" si="57"/>
        <v>0.31984137892574321</v>
      </c>
      <c r="AB49">
        <f t="shared" si="58"/>
        <v>5021.1130538919788</v>
      </c>
      <c r="AC49">
        <f t="shared" si="33"/>
        <v>4306.68874137278</v>
      </c>
      <c r="AE49">
        <f t="shared" si="34"/>
        <v>0</v>
      </c>
      <c r="AF49">
        <f t="shared" si="35"/>
        <v>0</v>
      </c>
      <c r="AG49">
        <f t="shared" si="36"/>
        <v>-7.9960344731435802</v>
      </c>
      <c r="AH49">
        <f t="shared" si="37"/>
        <v>-62619.361762998022</v>
      </c>
      <c r="AI49">
        <f t="shared" si="38"/>
        <v>-62627.357797471166</v>
      </c>
      <c r="AJ49">
        <f t="shared" si="39"/>
        <v>714.42431251919879</v>
      </c>
      <c r="AK49">
        <f t="shared" si="61"/>
        <v>351.47791377243857</v>
      </c>
      <c r="AL49">
        <f t="shared" si="40"/>
        <v>-61561.455571179526</v>
      </c>
      <c r="AN49">
        <f t="shared" si="41"/>
        <v>0</v>
      </c>
      <c r="AO49">
        <f t="shared" si="42"/>
        <v>0</v>
      </c>
      <c r="AP49">
        <f t="shared" si="43"/>
        <v>-0.11136275254123089</v>
      </c>
      <c r="AQ49">
        <f t="shared" si="44"/>
        <v>-872.11536064838901</v>
      </c>
      <c r="AR49">
        <f t="shared" si="45"/>
        <v>-872.22672340093027</v>
      </c>
      <c r="AS49">
        <f t="shared" si="46"/>
        <v>9.9499643469190833</v>
      </c>
      <c r="AT49">
        <f t="shared" si="47"/>
        <v>4.8951199581009268</v>
      </c>
      <c r="AU49">
        <f t="shared" si="48"/>
        <v>-857.38163909591015</v>
      </c>
      <c r="AW49">
        <v>46</v>
      </c>
      <c r="AX49">
        <f>IF(Z49&gt;0, (R49*SUMPRODUCT(K49:$K$98, X49:$X$98)-K49*$AZ$3)/Z49, 0)</f>
        <v>13465.0768322652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0.103819197</v>
      </c>
      <c r="Q50" s="5">
        <f t="shared" si="60"/>
        <v>25</v>
      </c>
      <c r="R50">
        <f t="shared" si="31"/>
        <v>2000000</v>
      </c>
      <c r="S50">
        <f t="shared" si="32"/>
        <v>12626.268511308408</v>
      </c>
      <c r="U50">
        <f t="shared" si="52"/>
        <v>0.103819197</v>
      </c>
      <c r="V50">
        <f t="shared" si="53"/>
        <v>0.01</v>
      </c>
      <c r="W50">
        <f t="shared" si="54"/>
        <v>0.31984137892574321</v>
      </c>
      <c r="X50">
        <f t="shared" si="55"/>
        <v>3.3205675127443386E-2</v>
      </c>
      <c r="Y50">
        <f t="shared" si="56"/>
        <v>3.1984137892574322E-3</v>
      </c>
      <c r="Z50">
        <f t="shared" si="57"/>
        <v>0.28343729000904239</v>
      </c>
      <c r="AB50">
        <f t="shared" si="58"/>
        <v>4306.68874137278</v>
      </c>
      <c r="AC50">
        <f t="shared" si="33"/>
        <v>3578.7553297717614</v>
      </c>
      <c r="AE50">
        <f t="shared" si="34"/>
        <v>0</v>
      </c>
      <c r="AF50">
        <f t="shared" si="35"/>
        <v>0</v>
      </c>
      <c r="AG50">
        <f t="shared" si="36"/>
        <v>-7.08593225022606</v>
      </c>
      <c r="AH50">
        <f t="shared" si="37"/>
        <v>-66411.350254886769</v>
      </c>
      <c r="AI50">
        <f t="shared" si="38"/>
        <v>-66418.436187136991</v>
      </c>
      <c r="AJ50">
        <f t="shared" si="39"/>
        <v>727.93341160101863</v>
      </c>
      <c r="AK50">
        <f t="shared" si="61"/>
        <v>301.4682118960946</v>
      </c>
      <c r="AL50">
        <f t="shared" si="40"/>
        <v>-65389.034563639885</v>
      </c>
      <c r="AN50">
        <f t="shared" si="41"/>
        <v>0</v>
      </c>
      <c r="AO50">
        <f t="shared" si="42"/>
        <v>0</v>
      </c>
      <c r="AP50">
        <f t="shared" si="43"/>
        <v>-8.8113869170784176E-2</v>
      </c>
      <c r="AQ50">
        <f t="shared" si="44"/>
        <v>-825.82796746716429</v>
      </c>
      <c r="AR50">
        <f t="shared" si="45"/>
        <v>-825.91608133633497</v>
      </c>
      <c r="AS50">
        <f t="shared" si="46"/>
        <v>9.0518829604683955</v>
      </c>
      <c r="AT50">
        <f t="shared" si="47"/>
        <v>3.7487700480505262</v>
      </c>
      <c r="AU50">
        <f t="shared" si="48"/>
        <v>-813.11542832781618</v>
      </c>
      <c r="AW50">
        <v>47</v>
      </c>
      <c r="AX50">
        <f>IF(Z50&gt;0, (R50*SUMPRODUCT(K50:$K$98, X50:$X$98)-K50*$AZ$3)/Z50, 0)</f>
        <v>12626.268511308408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0.120610461</v>
      </c>
      <c r="Q51" s="5">
        <f t="shared" si="60"/>
        <v>25</v>
      </c>
      <c r="R51">
        <f t="shared" si="31"/>
        <v>2000000</v>
      </c>
      <c r="S51">
        <f t="shared" si="32"/>
        <v>11694.22723874638</v>
      </c>
      <c r="U51">
        <f t="shared" si="52"/>
        <v>0.120610461</v>
      </c>
      <c r="V51">
        <f t="shared" si="53"/>
        <v>0.01</v>
      </c>
      <c r="W51">
        <f t="shared" si="54"/>
        <v>0.28343729000904239</v>
      </c>
      <c r="X51">
        <f t="shared" si="55"/>
        <v>3.4185502212581299E-2</v>
      </c>
      <c r="Y51">
        <f t="shared" si="56"/>
        <v>2.834372900090424E-3</v>
      </c>
      <c r="Z51">
        <f t="shared" si="57"/>
        <v>0.24641741489637067</v>
      </c>
      <c r="AB51">
        <f t="shared" si="58"/>
        <v>3578.7553297717614</v>
      </c>
      <c r="AC51">
        <f t="shared" si="33"/>
        <v>2881.661245382606</v>
      </c>
      <c r="AE51">
        <f t="shared" si="34"/>
        <v>0</v>
      </c>
      <c r="AF51">
        <f t="shared" si="35"/>
        <v>0</v>
      </c>
      <c r="AG51">
        <f t="shared" si="36"/>
        <v>-6.1604353724092666</v>
      </c>
      <c r="AH51">
        <f t="shared" si="37"/>
        <v>-68371.004425162595</v>
      </c>
      <c r="AI51">
        <f t="shared" si="38"/>
        <v>-68377.164860535006</v>
      </c>
      <c r="AJ51">
        <f t="shared" si="39"/>
        <v>697.09408438915534</v>
      </c>
      <c r="AK51">
        <f t="shared" si="61"/>
        <v>250.51287308402331</v>
      </c>
      <c r="AL51">
        <f t="shared" si="40"/>
        <v>-67429.557903061825</v>
      </c>
      <c r="AN51">
        <f t="shared" si="41"/>
        <v>0</v>
      </c>
      <c r="AO51">
        <f t="shared" si="42"/>
        <v>0</v>
      </c>
      <c r="AP51">
        <f t="shared" si="43"/>
        <v>-6.8397567944548529E-2</v>
      </c>
      <c r="AQ51">
        <f t="shared" si="44"/>
        <v>-759.10388437014046</v>
      </c>
      <c r="AR51">
        <f t="shared" si="45"/>
        <v>-759.17228193808501</v>
      </c>
      <c r="AS51">
        <f t="shared" si="46"/>
        <v>7.7396380480334868</v>
      </c>
      <c r="AT51">
        <f t="shared" si="47"/>
        <v>2.7813734293015524</v>
      </c>
      <c r="AU51">
        <f t="shared" si="48"/>
        <v>-748.65127046074997</v>
      </c>
      <c r="AW51">
        <v>48</v>
      </c>
      <c r="AX51">
        <f>IF(Z51&gt;0, (R51*SUMPRODUCT(K51:$K$98, X51:$X$98)-K51*$AZ$3)/Z51, 0)</f>
        <v>11694.22723874638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0.138204574</v>
      </c>
      <c r="Q52" s="5">
        <f t="shared" si="60"/>
        <v>25</v>
      </c>
      <c r="R52">
        <f t="shared" si="31"/>
        <v>2000000</v>
      </c>
      <c r="S52">
        <f t="shared" si="32"/>
        <v>10659.970887374597</v>
      </c>
      <c r="U52">
        <f t="shared" si="52"/>
        <v>0.138204574</v>
      </c>
      <c r="V52">
        <f t="shared" si="53"/>
        <v>0.01</v>
      </c>
      <c r="W52">
        <f t="shared" si="54"/>
        <v>0.24641741489637067</v>
      </c>
      <c r="X52">
        <f t="shared" si="55"/>
        <v>3.4056013851934165E-2</v>
      </c>
      <c r="Y52">
        <f t="shared" si="56"/>
        <v>2.4641741489637068E-3</v>
      </c>
      <c r="Z52">
        <f t="shared" si="57"/>
        <v>0.2098972268954728</v>
      </c>
      <c r="AB52">
        <f t="shared" si="58"/>
        <v>2881.661245382606</v>
      </c>
      <c r="AC52">
        <f t="shared" si="33"/>
        <v>2237.4983280464003</v>
      </c>
      <c r="AE52">
        <f t="shared" si="34"/>
        <v>0</v>
      </c>
      <c r="AF52">
        <f t="shared" si="35"/>
        <v>0</v>
      </c>
      <c r="AG52">
        <f t="shared" si="36"/>
        <v>-5.2474306723868196</v>
      </c>
      <c r="AH52">
        <f t="shared" si="37"/>
        <v>-68112.027703868327</v>
      </c>
      <c r="AI52">
        <f t="shared" si="38"/>
        <v>-68117.275134540716</v>
      </c>
      <c r="AJ52">
        <f t="shared" si="39"/>
        <v>644.16291733620574</v>
      </c>
      <c r="AK52">
        <f t="shared" si="61"/>
        <v>201.71628717678243</v>
      </c>
      <c r="AL52">
        <f t="shared" si="40"/>
        <v>-67271.395930027735</v>
      </c>
      <c r="AN52">
        <f t="shared" si="41"/>
        <v>0</v>
      </c>
      <c r="AO52">
        <f t="shared" si="42"/>
        <v>0</v>
      </c>
      <c r="AP52">
        <f t="shared" si="43"/>
        <v>-5.2018513861330939E-2</v>
      </c>
      <c r="AQ52">
        <f t="shared" si="44"/>
        <v>-675.2040528865989</v>
      </c>
      <c r="AR52">
        <f t="shared" si="45"/>
        <v>-675.25607140046031</v>
      </c>
      <c r="AS52">
        <f t="shared" si="46"/>
        <v>6.385677055389726</v>
      </c>
      <c r="AT52">
        <f t="shared" si="47"/>
        <v>1.9996417553028643</v>
      </c>
      <c r="AU52">
        <f t="shared" si="48"/>
        <v>-666.87075258976779</v>
      </c>
      <c r="AW52">
        <v>49</v>
      </c>
      <c r="AX52">
        <f>IF(Z52&gt;0, (R52*SUMPRODUCT(K52:$K$98, X52:$X$98)-K52*$AZ$3)/Z52, 0)</f>
        <v>10659.970887374597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0.156383199</v>
      </c>
      <c r="Q53" s="5">
        <f t="shared" si="60"/>
        <v>25</v>
      </c>
      <c r="R53">
        <f t="shared" si="31"/>
        <v>2000000</v>
      </c>
      <c r="S53">
        <f t="shared" si="32"/>
        <v>9515.2509514269295</v>
      </c>
      <c r="U53">
        <f t="shared" si="52"/>
        <v>0.156383199</v>
      </c>
      <c r="V53">
        <f t="shared" si="53"/>
        <v>0.01</v>
      </c>
      <c r="W53">
        <f t="shared" si="54"/>
        <v>0.2098972268954728</v>
      </c>
      <c r="X53">
        <f t="shared" si="55"/>
        <v>3.2824399803142876E-2</v>
      </c>
      <c r="Y53">
        <f t="shared" si="56"/>
        <v>2.098972268954728E-3</v>
      </c>
      <c r="Z53">
        <f t="shared" si="57"/>
        <v>0.17497385482337519</v>
      </c>
      <c r="AB53">
        <f t="shared" si="58"/>
        <v>2237.4983280464003</v>
      </c>
      <c r="AC53">
        <f t="shared" si="33"/>
        <v>1664.9201385829581</v>
      </c>
      <c r="AE53">
        <f t="shared" si="34"/>
        <v>0</v>
      </c>
      <c r="AF53">
        <f t="shared" si="35"/>
        <v>0</v>
      </c>
      <c r="AG53">
        <f t="shared" si="36"/>
        <v>-4.3743463705843793</v>
      </c>
      <c r="AH53">
        <f t="shared" si="37"/>
        <v>-65648.799606285756</v>
      </c>
      <c r="AI53">
        <f t="shared" si="38"/>
        <v>-65653.173952656347</v>
      </c>
      <c r="AJ53">
        <f t="shared" si="39"/>
        <v>572.57818946344219</v>
      </c>
      <c r="AK53">
        <f t="shared" si="61"/>
        <v>156.62488296324804</v>
      </c>
      <c r="AL53">
        <f t="shared" si="40"/>
        <v>-64923.970880229659</v>
      </c>
      <c r="AN53">
        <f t="shared" si="41"/>
        <v>0</v>
      </c>
      <c r="AO53">
        <f t="shared" si="42"/>
        <v>0</v>
      </c>
      <c r="AP53">
        <f t="shared" si="43"/>
        <v>-3.8717417069515044E-2</v>
      </c>
      <c r="AQ53">
        <f t="shared" si="44"/>
        <v>-581.05868606148397</v>
      </c>
      <c r="AR53">
        <f t="shared" si="45"/>
        <v>-581.09740347855347</v>
      </c>
      <c r="AS53">
        <f t="shared" si="46"/>
        <v>5.0678996787815676</v>
      </c>
      <c r="AT53">
        <f t="shared" si="47"/>
        <v>1.3862896084156995</v>
      </c>
      <c r="AU53">
        <f t="shared" si="48"/>
        <v>-574.64321419135626</v>
      </c>
      <c r="AW53">
        <v>50</v>
      </c>
      <c r="AX53">
        <f>IF(Z53&gt;0, (R53*SUMPRODUCT(K53:$K$98, X53:$X$98)-K53*$AZ$3)/Z53, 0)</f>
        <v>9515.2509514269295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0.17588848000000001</v>
      </c>
      <c r="Q54" s="5">
        <f t="shared" si="60"/>
        <v>25</v>
      </c>
      <c r="R54">
        <f t="shared" si="31"/>
        <v>2000000</v>
      </c>
      <c r="S54">
        <f t="shared" si="32"/>
        <v>8252.0623822919824</v>
      </c>
      <c r="U54">
        <f t="shared" si="52"/>
        <v>0.17588848000000001</v>
      </c>
      <c r="V54">
        <f t="shared" si="53"/>
        <v>0.01</v>
      </c>
      <c r="W54">
        <f t="shared" si="54"/>
        <v>0.17497385482337519</v>
      </c>
      <c r="X54">
        <f t="shared" si="55"/>
        <v>3.0775885364624132E-2</v>
      </c>
      <c r="Y54">
        <f t="shared" si="56"/>
        <v>1.7497385482337518E-3</v>
      </c>
      <c r="Z54">
        <f t="shared" si="57"/>
        <v>0.14244823091051728</v>
      </c>
      <c r="AB54">
        <f t="shared" si="58"/>
        <v>1664.9201385829581</v>
      </c>
      <c r="AC54">
        <f t="shared" si="33"/>
        <v>1175.4916877207218</v>
      </c>
      <c r="AE54">
        <f t="shared" si="34"/>
        <v>0</v>
      </c>
      <c r="AF54">
        <f t="shared" si="35"/>
        <v>0</v>
      </c>
      <c r="AG54">
        <f t="shared" si="36"/>
        <v>-3.561205772762932</v>
      </c>
      <c r="AH54">
        <f t="shared" si="37"/>
        <v>-61551.770729248266</v>
      </c>
      <c r="AI54">
        <f t="shared" si="38"/>
        <v>-61555.331935021029</v>
      </c>
      <c r="AJ54">
        <f t="shared" si="39"/>
        <v>489.42845086223633</v>
      </c>
      <c r="AK54">
        <f t="shared" si="61"/>
        <v>116.54440970080708</v>
      </c>
      <c r="AL54">
        <f t="shared" si="40"/>
        <v>-60949.359074457985</v>
      </c>
      <c r="AN54">
        <f t="shared" si="41"/>
        <v>0</v>
      </c>
      <c r="AO54">
        <f t="shared" si="42"/>
        <v>0</v>
      </c>
      <c r="AP54">
        <f t="shared" si="43"/>
        <v>-2.8143120768693602E-2</v>
      </c>
      <c r="AQ54">
        <f t="shared" si="44"/>
        <v>-486.42483127736119</v>
      </c>
      <c r="AR54">
        <f t="shared" si="45"/>
        <v>-486.45297439812987</v>
      </c>
      <c r="AS54">
        <f t="shared" si="46"/>
        <v>3.8678034573565405</v>
      </c>
      <c r="AT54">
        <f t="shared" si="47"/>
        <v>0.92101484901874076</v>
      </c>
      <c r="AU54">
        <f t="shared" si="48"/>
        <v>-481.66415609175459</v>
      </c>
      <c r="AW54">
        <v>51</v>
      </c>
      <c r="AX54">
        <f>IF(Z54&gt;0, (R54*SUMPRODUCT(K54:$K$98, X54:$X$98)-K54*$AZ$3)/Z54, 0)</f>
        <v>8252.0623822919824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0.195947922</v>
      </c>
      <c r="Q55" s="5">
        <f t="shared" si="60"/>
        <v>25</v>
      </c>
      <c r="R55">
        <f t="shared" si="31"/>
        <v>2000000</v>
      </c>
      <c r="S55">
        <f t="shared" si="32"/>
        <v>6815.2295363243475</v>
      </c>
      <c r="U55">
        <f t="shared" si="52"/>
        <v>0.195947922</v>
      </c>
      <c r="V55">
        <f t="shared" si="53"/>
        <v>0.01</v>
      </c>
      <c r="W55">
        <f t="shared" si="54"/>
        <v>0.14244823091051728</v>
      </c>
      <c r="X55">
        <f t="shared" si="55"/>
        <v>2.7912434839492028E-2</v>
      </c>
      <c r="Y55">
        <f t="shared" si="56"/>
        <v>1.4244823091051728E-3</v>
      </c>
      <c r="Z55">
        <f t="shared" si="57"/>
        <v>0.11311131376192007</v>
      </c>
      <c r="AB55">
        <f t="shared" si="58"/>
        <v>1175.4916877207218</v>
      </c>
      <c r="AC55">
        <f t="shared" si="33"/>
        <v>770.87956644268831</v>
      </c>
      <c r="AE55">
        <f t="shared" si="34"/>
        <v>0</v>
      </c>
      <c r="AF55">
        <f t="shared" si="35"/>
        <v>0</v>
      </c>
      <c r="AG55">
        <f t="shared" si="36"/>
        <v>-2.8277828440480017</v>
      </c>
      <c r="AH55">
        <f t="shared" si="37"/>
        <v>-55824.869678984054</v>
      </c>
      <c r="AI55">
        <f t="shared" si="38"/>
        <v>-55827.697461828102</v>
      </c>
      <c r="AJ55">
        <f t="shared" si="39"/>
        <v>404.61212127803344</v>
      </c>
      <c r="AK55">
        <f t="shared" si="61"/>
        <v>82.284418140450526</v>
      </c>
      <c r="AL55">
        <f t="shared" si="40"/>
        <v>-55340.800922409617</v>
      </c>
      <c r="AN55">
        <f t="shared" si="41"/>
        <v>0</v>
      </c>
      <c r="AO55">
        <f t="shared" si="42"/>
        <v>0</v>
      </c>
      <c r="AP55">
        <f t="shared" si="43"/>
        <v>-1.9952771006951881E-2</v>
      </c>
      <c r="AQ55">
        <f t="shared" si="44"/>
        <v>-393.89900237289663</v>
      </c>
      <c r="AR55">
        <f t="shared" si="45"/>
        <v>-393.91895514390359</v>
      </c>
      <c r="AS55">
        <f t="shared" si="46"/>
        <v>2.8549338643489564</v>
      </c>
      <c r="AT55">
        <f t="shared" si="47"/>
        <v>0.58059697053909176</v>
      </c>
      <c r="AU55">
        <f t="shared" si="48"/>
        <v>-390.4834243090155</v>
      </c>
      <c r="AW55">
        <v>52</v>
      </c>
      <c r="AX55">
        <f>IF(Z55&gt;0, (R55*SUMPRODUCT(K55:$K$98, X55:$X$98)-K55*$AZ$3)/Z55, 0)</f>
        <v>6815.2295363243475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0.21719401199999999</v>
      </c>
      <c r="Q56" s="5">
        <f t="shared" si="60"/>
        <v>25</v>
      </c>
      <c r="R56">
        <f t="shared" si="31"/>
        <v>2000000</v>
      </c>
      <c r="S56">
        <f t="shared" si="32"/>
        <v>5148.2858239044117</v>
      </c>
      <c r="U56">
        <f t="shared" si="52"/>
        <v>0.21719401199999999</v>
      </c>
      <c r="V56">
        <f t="shared" si="53"/>
        <v>0.01</v>
      </c>
      <c r="W56">
        <f t="shared" si="54"/>
        <v>0.11311131376192007</v>
      </c>
      <c r="X56">
        <f t="shared" si="55"/>
        <v>2.4567100038542233E-2</v>
      </c>
      <c r="Y56">
        <f t="shared" si="56"/>
        <v>1.1311131376192008E-3</v>
      </c>
      <c r="Z56">
        <f t="shared" si="57"/>
        <v>8.7413100585758644E-2</v>
      </c>
      <c r="AB56">
        <f t="shared" si="58"/>
        <v>770.87956644268831</v>
      </c>
      <c r="AC56">
        <f t="shared" si="33"/>
        <v>450.02762656919163</v>
      </c>
      <c r="AE56">
        <f t="shared" si="34"/>
        <v>0</v>
      </c>
      <c r="AF56">
        <f t="shared" si="35"/>
        <v>0</v>
      </c>
      <c r="AG56">
        <f t="shared" si="36"/>
        <v>-2.1853275146439661</v>
      </c>
      <c r="AH56">
        <f t="shared" si="37"/>
        <v>-49134.200077084468</v>
      </c>
      <c r="AI56">
        <f t="shared" si="38"/>
        <v>-49136.38540459911</v>
      </c>
      <c r="AJ56">
        <f t="shared" si="39"/>
        <v>320.85193987349669</v>
      </c>
      <c r="AK56">
        <f t="shared" si="61"/>
        <v>53.961569650988189</v>
      </c>
      <c r="AL56">
        <f t="shared" si="40"/>
        <v>-48761.57189507463</v>
      </c>
      <c r="AN56">
        <f t="shared" si="41"/>
        <v>0</v>
      </c>
      <c r="AO56">
        <f t="shared" si="42"/>
        <v>0</v>
      </c>
      <c r="AP56">
        <f t="shared" si="43"/>
        <v>-1.3767518670861789E-2</v>
      </c>
      <c r="AQ56">
        <f t="shared" si="44"/>
        <v>-309.54445610836848</v>
      </c>
      <c r="AR56">
        <f t="shared" si="45"/>
        <v>-309.55822362703935</v>
      </c>
      <c r="AS56">
        <f t="shared" si="46"/>
        <v>2.0213606625047515</v>
      </c>
      <c r="AT56">
        <f t="shared" si="47"/>
        <v>0.33995678574523641</v>
      </c>
      <c r="AU56">
        <f t="shared" si="48"/>
        <v>-307.19690617878939</v>
      </c>
      <c r="AW56">
        <v>53</v>
      </c>
      <c r="AX56">
        <f>IF(Z56&gt;0, (R56*SUMPRODUCT(K56:$K$98, X56:$X$98)-K56*$AZ$3)/Z56, 0)</f>
        <v>5148.2858239044117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0.239685495</v>
      </c>
      <c r="Q57" s="5">
        <f t="shared" si="60"/>
        <v>25</v>
      </c>
      <c r="R57">
        <f t="shared" si="31"/>
        <v>2000000</v>
      </c>
      <c r="S57">
        <f t="shared" si="32"/>
        <v>3136.334438686712</v>
      </c>
      <c r="U57">
        <f t="shared" si="52"/>
        <v>0.239685495</v>
      </c>
      <c r="V57">
        <f t="shared" si="53"/>
        <v>0.01</v>
      </c>
      <c r="W57">
        <f t="shared" si="54"/>
        <v>8.7413100585758644E-2</v>
      </c>
      <c r="X57">
        <f t="shared" si="55"/>
        <v>2.095165228338235E-2</v>
      </c>
      <c r="Y57">
        <f t="shared" si="56"/>
        <v>8.7413100585758644E-4</v>
      </c>
      <c r="Z57">
        <f t="shared" si="57"/>
        <v>6.5587317296518705E-2</v>
      </c>
      <c r="AB57">
        <f t="shared" si="58"/>
        <v>450.02762656919163</v>
      </c>
      <c r="AC57">
        <f t="shared" si="33"/>
        <v>205.70376197814426</v>
      </c>
      <c r="AE57">
        <f t="shared" si="34"/>
        <v>0</v>
      </c>
      <c r="AF57">
        <f t="shared" si="35"/>
        <v>0</v>
      </c>
      <c r="AG57">
        <f t="shared" si="36"/>
        <v>-1.6396829324129676</v>
      </c>
      <c r="AH57">
        <f t="shared" si="37"/>
        <v>-41903.304566764702</v>
      </c>
      <c r="AI57">
        <f t="shared" si="38"/>
        <v>-41904.944249697117</v>
      </c>
      <c r="AJ57">
        <f t="shared" si="39"/>
        <v>244.32386459104737</v>
      </c>
      <c r="AK57">
        <f t="shared" si="61"/>
        <v>31.501933859843415</v>
      </c>
      <c r="AL57">
        <f t="shared" si="40"/>
        <v>-41629.118451246228</v>
      </c>
      <c r="AN57">
        <f t="shared" si="41"/>
        <v>0</v>
      </c>
      <c r="AO57">
        <f t="shared" si="42"/>
        <v>0</v>
      </c>
      <c r="AP57">
        <f t="shared" si="43"/>
        <v>-9.2231865683981423E-3</v>
      </c>
      <c r="AQ57">
        <f t="shared" si="44"/>
        <v>-235.70532339623213</v>
      </c>
      <c r="AR57">
        <f t="shared" si="45"/>
        <v>-235.71454658280052</v>
      </c>
      <c r="AS57">
        <f t="shared" si="46"/>
        <v>1.3743172790846163</v>
      </c>
      <c r="AT57">
        <f t="shared" si="47"/>
        <v>0.17719780300884261</v>
      </c>
      <c r="AU57">
        <f t="shared" si="48"/>
        <v>-234.16303150070709</v>
      </c>
      <c r="AW57">
        <v>54</v>
      </c>
      <c r="AX57">
        <f>IF(Z57&gt;0, (R57*SUMPRODUCT(K57:$K$98, X57:$X$98)-K57*$AZ$3)/Z57, 0)</f>
        <v>3136.334438686712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0.26259210900000002</v>
      </c>
      <c r="Q58" s="5">
        <f t="shared" si="60"/>
        <v>25</v>
      </c>
      <c r="R58">
        <f t="shared" si="31"/>
        <v>2000000</v>
      </c>
      <c r="S58">
        <f t="shared" si="32"/>
        <v>591.73883494038125</v>
      </c>
      <c r="U58">
        <f t="shared" si="52"/>
        <v>0.26259210900000002</v>
      </c>
      <c r="V58">
        <f t="shared" si="53"/>
        <v>0.01</v>
      </c>
      <c r="W58">
        <f t="shared" si="54"/>
        <v>6.5587317296518705E-2</v>
      </c>
      <c r="X58">
        <f t="shared" si="55"/>
        <v>1.7222711972545025E-2</v>
      </c>
      <c r="Y58">
        <f t="shared" si="56"/>
        <v>6.5587317296518705E-4</v>
      </c>
      <c r="Z58">
        <f t="shared" si="57"/>
        <v>4.7708732151008494E-2</v>
      </c>
      <c r="AB58">
        <f t="shared" si="58"/>
        <v>205.70376197814426</v>
      </c>
      <c r="AC58">
        <f t="shared" si="33"/>
        <v>28.231109579520474</v>
      </c>
      <c r="AE58">
        <f t="shared" si="34"/>
        <v>0</v>
      </c>
      <c r="AF58">
        <f t="shared" si="35"/>
        <v>0</v>
      </c>
      <c r="AG58">
        <f t="shared" si="36"/>
        <v>-1.1927183037752123</v>
      </c>
      <c r="AH58">
        <f t="shared" si="37"/>
        <v>-34445.42394509005</v>
      </c>
      <c r="AI58">
        <f t="shared" si="38"/>
        <v>-34446.616663393826</v>
      </c>
      <c r="AJ58">
        <f t="shared" si="39"/>
        <v>177.47265239862378</v>
      </c>
      <c r="AK58">
        <f t="shared" si="61"/>
        <v>14.399263338470099</v>
      </c>
      <c r="AL58">
        <f t="shared" si="40"/>
        <v>-34254.744747656732</v>
      </c>
      <c r="AN58">
        <f t="shared" si="41"/>
        <v>0</v>
      </c>
      <c r="AO58">
        <f t="shared" si="42"/>
        <v>0</v>
      </c>
      <c r="AP58">
        <f t="shared" si="43"/>
        <v>-5.9901952589446602E-3</v>
      </c>
      <c r="AQ58">
        <f t="shared" si="44"/>
        <v>-172.99542947829579</v>
      </c>
      <c r="AR58">
        <f t="shared" si="45"/>
        <v>-173.00141967355472</v>
      </c>
      <c r="AS58">
        <f t="shared" si="46"/>
        <v>0.89132181305983216</v>
      </c>
      <c r="AT58">
        <f t="shared" si="47"/>
        <v>7.231749417224953E-2</v>
      </c>
      <c r="AU58">
        <f t="shared" si="48"/>
        <v>-172.03778036632266</v>
      </c>
      <c r="AW58">
        <v>55</v>
      </c>
      <c r="AX58">
        <f>IF(Z58&gt;0, (R58*SUMPRODUCT(K58:$K$98, X58:$X$98)-K58*$AZ$3)/Z58, 0)</f>
        <v>591.73883494038125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0.28653067599999998</v>
      </c>
      <c r="Q59" s="5">
        <f t="shared" si="60"/>
        <v>25</v>
      </c>
      <c r="R59">
        <f t="shared" si="31"/>
        <v>2000000</v>
      </c>
      <c r="S59">
        <f t="shared" si="32"/>
        <v>-2764.1942563729885</v>
      </c>
      <c r="U59">
        <f t="shared" si="52"/>
        <v>0.28653067599999998</v>
      </c>
      <c r="V59">
        <f t="shared" si="53"/>
        <v>0.01</v>
      </c>
      <c r="W59">
        <f t="shared" si="54"/>
        <v>4.7708732151008494E-2</v>
      </c>
      <c r="X59">
        <f t="shared" si="55"/>
        <v>1.3670015274331397E-2</v>
      </c>
      <c r="Y59">
        <f t="shared" si="56"/>
        <v>4.7708732151008495E-4</v>
      </c>
      <c r="Z59">
        <f t="shared" si="57"/>
        <v>3.3561629555167012E-2</v>
      </c>
      <c r="AB59">
        <f t="shared" si="58"/>
        <v>28.231109579520474</v>
      </c>
      <c r="AC59">
        <f t="shared" si="33"/>
        <v>-92.770863650910599</v>
      </c>
      <c r="AE59">
        <f t="shared" si="34"/>
        <v>0</v>
      </c>
      <c r="AF59">
        <f t="shared" si="35"/>
        <v>0</v>
      </c>
      <c r="AG59">
        <f t="shared" si="36"/>
        <v>-0.8390407388791753</v>
      </c>
      <c r="AH59">
        <f t="shared" si="37"/>
        <v>-27340.030548662795</v>
      </c>
      <c r="AI59">
        <f t="shared" si="38"/>
        <v>-27340.869589401675</v>
      </c>
      <c r="AJ59">
        <f t="shared" si="39"/>
        <v>121.00197323043108</v>
      </c>
      <c r="AK59">
        <f t="shared" si="61"/>
        <v>1.9761776705664333</v>
      </c>
      <c r="AL59">
        <f t="shared" si="40"/>
        <v>-27217.891438500676</v>
      </c>
      <c r="AN59">
        <f t="shared" si="41"/>
        <v>0</v>
      </c>
      <c r="AO59">
        <f t="shared" si="42"/>
        <v>0</v>
      </c>
      <c r="AP59">
        <f t="shared" si="43"/>
        <v>-3.7624273298551831E-3</v>
      </c>
      <c r="AQ59">
        <f t="shared" si="44"/>
        <v>-122.59819263695775</v>
      </c>
      <c r="AR59">
        <f t="shared" si="45"/>
        <v>-122.60195506428761</v>
      </c>
      <c r="AS59">
        <f t="shared" si="46"/>
        <v>0.54259717073659075</v>
      </c>
      <c r="AT59">
        <f t="shared" si="47"/>
        <v>8.861577908983273E-3</v>
      </c>
      <c r="AU59">
        <f t="shared" si="48"/>
        <v>-122.05049631564204</v>
      </c>
      <c r="AW59">
        <v>56</v>
      </c>
      <c r="AX59">
        <f>IF(Z59&gt;0, (R59*SUMPRODUCT(K59:$K$98, X59:$X$98)-K59*$AZ$3)/Z59, 0)</f>
        <v>-2764.1942563729885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0.31063079199999999</v>
      </c>
      <c r="Q60" s="5">
        <f t="shared" si="60"/>
        <v>25</v>
      </c>
      <c r="R60">
        <f t="shared" si="31"/>
        <v>2000000</v>
      </c>
      <c r="S60">
        <f t="shared" si="32"/>
        <v>-7409.6869053764203</v>
      </c>
      <c r="U60">
        <f t="shared" si="52"/>
        <v>0.31063079199999999</v>
      </c>
      <c r="V60">
        <f t="shared" si="53"/>
        <v>0.01</v>
      </c>
      <c r="W60">
        <f t="shared" si="54"/>
        <v>3.3561629555167012E-2</v>
      </c>
      <c r="X60">
        <f t="shared" si="55"/>
        <v>1.0425275569532136E-2</v>
      </c>
      <c r="Y60">
        <f t="shared" si="56"/>
        <v>3.3561629555167011E-4</v>
      </c>
      <c r="Z60">
        <f t="shared" si="57"/>
        <v>2.2800737690083207E-2</v>
      </c>
      <c r="AB60">
        <f t="shared" si="58"/>
        <v>-92.770863650910599</v>
      </c>
      <c r="AC60">
        <f t="shared" si="33"/>
        <v>-168.94632749513215</v>
      </c>
      <c r="AE60">
        <f t="shared" si="34"/>
        <v>0</v>
      </c>
      <c r="AF60">
        <f t="shared" si="35"/>
        <v>0</v>
      </c>
      <c r="AG60">
        <f t="shared" si="36"/>
        <v>-0.5700184422520802</v>
      </c>
      <c r="AH60">
        <f t="shared" si="37"/>
        <v>-20850.551139064271</v>
      </c>
      <c r="AI60">
        <f t="shared" si="38"/>
        <v>-20851.121157506524</v>
      </c>
      <c r="AJ60">
        <f t="shared" si="39"/>
        <v>76.175463844221554</v>
      </c>
      <c r="AK60">
        <f t="shared" si="61"/>
        <v>-6.4939604555637427</v>
      </c>
      <c r="AL60">
        <f t="shared" si="40"/>
        <v>-20781.439654117865</v>
      </c>
      <c r="AN60">
        <f t="shared" si="41"/>
        <v>0</v>
      </c>
      <c r="AO60">
        <f t="shared" si="42"/>
        <v>0</v>
      </c>
      <c r="AP60">
        <f t="shared" si="43"/>
        <v>-2.2822118528939917E-3</v>
      </c>
      <c r="AQ60">
        <f t="shared" si="44"/>
        <v>-83.480412951097193</v>
      </c>
      <c r="AR60">
        <f t="shared" si="45"/>
        <v>-83.482695162950094</v>
      </c>
      <c r="AS60">
        <f t="shared" si="46"/>
        <v>0.3049875821528224</v>
      </c>
      <c r="AT60">
        <f t="shared" si="47"/>
        <v>-2.6000200038016147E-2</v>
      </c>
      <c r="AU60">
        <f t="shared" si="48"/>
        <v>-83.203707780835273</v>
      </c>
      <c r="AW60">
        <v>57</v>
      </c>
      <c r="AX60">
        <f>IF(Z60&gt;0, (R60*SUMPRODUCT(K60:$K$98, X60:$X$98)-K60*$AZ$3)/Z60, 0)</f>
        <v>-7409.6869053764203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0.33433633699999998</v>
      </c>
      <c r="Q61" s="5">
        <f t="shared" si="60"/>
        <v>25</v>
      </c>
      <c r="R61">
        <f t="shared" si="31"/>
        <v>2000000</v>
      </c>
      <c r="S61">
        <f t="shared" si="32"/>
        <v>-14112.59572432041</v>
      </c>
      <c r="U61">
        <f t="shared" si="52"/>
        <v>0.33433633699999998</v>
      </c>
      <c r="V61">
        <f t="shared" si="53"/>
        <v>0.01</v>
      </c>
      <c r="W61">
        <f t="shared" si="54"/>
        <v>2.2800737690083207E-2</v>
      </c>
      <c r="X61">
        <f t="shared" si="55"/>
        <v>7.6231151202002601E-3</v>
      </c>
      <c r="Y61">
        <f t="shared" si="56"/>
        <v>2.2800737690083206E-4</v>
      </c>
      <c r="Z61">
        <f t="shared" si="57"/>
        <v>1.4949615192982116E-2</v>
      </c>
      <c r="AB61">
        <f t="shared" si="58"/>
        <v>-168.94632749513215</v>
      </c>
      <c r="AC61">
        <f t="shared" si="33"/>
        <v>-210.97787545271484</v>
      </c>
      <c r="AE61">
        <f t="shared" si="34"/>
        <v>0</v>
      </c>
      <c r="AF61">
        <f t="shared" si="35"/>
        <v>0</v>
      </c>
      <c r="AG61">
        <f t="shared" si="36"/>
        <v>-0.37374037982455288</v>
      </c>
      <c r="AH61">
        <f t="shared" si="37"/>
        <v>-15246.23024040052</v>
      </c>
      <c r="AI61">
        <f t="shared" si="38"/>
        <v>-15246.603980780345</v>
      </c>
      <c r="AJ61">
        <f t="shared" si="39"/>
        <v>42.031547957582688</v>
      </c>
      <c r="AK61">
        <f t="shared" si="61"/>
        <v>-11.826242924659251</v>
      </c>
      <c r="AL61">
        <f t="shared" si="40"/>
        <v>-15216.398675747421</v>
      </c>
      <c r="AN61">
        <f t="shared" si="41"/>
        <v>0</v>
      </c>
      <c r="AO61">
        <f t="shared" si="42"/>
        <v>0</v>
      </c>
      <c r="AP61">
        <f t="shared" si="43"/>
        <v>-1.3360387350093677E-3</v>
      </c>
      <c r="AQ61">
        <f t="shared" si="44"/>
        <v>-54.501882225325708</v>
      </c>
      <c r="AR61">
        <f t="shared" si="45"/>
        <v>-54.50321826406072</v>
      </c>
      <c r="AS61">
        <f t="shared" si="46"/>
        <v>0.1502534357943765</v>
      </c>
      <c r="AT61">
        <f t="shared" si="47"/>
        <v>-4.227618820420867E-2</v>
      </c>
      <c r="AU61">
        <f t="shared" si="48"/>
        <v>-54.39524101647055</v>
      </c>
      <c r="AW61">
        <v>58</v>
      </c>
      <c r="AX61">
        <f>IF(Z61&gt;0, (R61*SUMPRODUCT(K61:$K$98, X61:$X$98)-K61*$AZ$3)/Z61, 0)</f>
        <v>-14112.59572432041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0.35860877099999999</v>
      </c>
      <c r="Q62" s="5">
        <f t="shared" si="60"/>
        <v>25</v>
      </c>
      <c r="R62">
        <f t="shared" si="31"/>
        <v>2000000</v>
      </c>
      <c r="S62">
        <f t="shared" si="32"/>
        <v>-24204.946415104871</v>
      </c>
      <c r="U62">
        <f t="shared" si="52"/>
        <v>0.35860877099999999</v>
      </c>
      <c r="V62">
        <f t="shared" si="53"/>
        <v>0.01</v>
      </c>
      <c r="W62">
        <f t="shared" si="54"/>
        <v>1.4949615192982116E-2</v>
      </c>
      <c r="X62">
        <f t="shared" si="55"/>
        <v>5.3610631312782445E-3</v>
      </c>
      <c r="Y62">
        <f t="shared" si="56"/>
        <v>1.4949615192982117E-4</v>
      </c>
      <c r="Z62">
        <f t="shared" si="57"/>
        <v>9.4390559097740495E-3</v>
      </c>
      <c r="AB62">
        <f t="shared" si="58"/>
        <v>-210.97787545271484</v>
      </c>
      <c r="AC62">
        <f t="shared" si="33"/>
        <v>-228.47184250525981</v>
      </c>
      <c r="AE62">
        <f t="shared" si="34"/>
        <v>0</v>
      </c>
      <c r="AF62">
        <f t="shared" si="35"/>
        <v>0</v>
      </c>
      <c r="AG62">
        <f t="shared" si="36"/>
        <v>-0.23597639774435125</v>
      </c>
      <c r="AH62">
        <f t="shared" si="37"/>
        <v>-10722.126262556489</v>
      </c>
      <c r="AI62">
        <f t="shared" si="38"/>
        <v>-10722.362238954232</v>
      </c>
      <c r="AJ62">
        <f t="shared" si="39"/>
        <v>17.493967052544974</v>
      </c>
      <c r="AK62">
        <f t="shared" si="61"/>
        <v>-14.768451281690041</v>
      </c>
      <c r="AL62">
        <f t="shared" si="40"/>
        <v>-10719.636723183377</v>
      </c>
      <c r="AN62">
        <f t="shared" si="41"/>
        <v>0</v>
      </c>
      <c r="AO62">
        <f t="shared" si="42"/>
        <v>0</v>
      </c>
      <c r="AP62">
        <f t="shared" si="43"/>
        <v>-7.5318137400818739E-4</v>
      </c>
      <c r="AQ62">
        <f t="shared" si="44"/>
        <v>-34.222514912150281</v>
      </c>
      <c r="AR62">
        <f t="shared" si="45"/>
        <v>-34.22326809352429</v>
      </c>
      <c r="AS62">
        <f t="shared" si="46"/>
        <v>5.5836644119656206E-2</v>
      </c>
      <c r="AT62">
        <f t="shared" si="47"/>
        <v>-4.7137436348049129E-2</v>
      </c>
      <c r="AU62">
        <f t="shared" si="48"/>
        <v>-34.214568885752684</v>
      </c>
      <c r="AW62">
        <v>59</v>
      </c>
      <c r="AX62">
        <f>IF(Z62&gt;0, (R62*SUMPRODUCT(K62:$K$98, X62:$X$98)-K62*$AZ$3)/Z62, 0)</f>
        <v>-24204.946415104871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0.383306127</v>
      </c>
      <c r="Q63" s="5">
        <f t="shared" si="60"/>
        <v>25</v>
      </c>
      <c r="R63">
        <f t="shared" si="31"/>
        <v>2000000</v>
      </c>
      <c r="S63">
        <f t="shared" si="32"/>
        <v>-40102.482928205092</v>
      </c>
      <c r="U63">
        <f t="shared" si="52"/>
        <v>0.383306127</v>
      </c>
      <c r="V63">
        <f t="shared" si="53"/>
        <v>0.01</v>
      </c>
      <c r="W63">
        <f t="shared" si="54"/>
        <v>9.4390559097740495E-3</v>
      </c>
      <c r="X63">
        <f t="shared" si="55"/>
        <v>3.6180479633119524E-3</v>
      </c>
      <c r="Y63">
        <f t="shared" si="56"/>
        <v>9.4390559097740499E-5</v>
      </c>
      <c r="Z63">
        <f t="shared" si="57"/>
        <v>5.7266173873643574E-3</v>
      </c>
      <c r="AB63">
        <f t="shared" si="58"/>
        <v>-228.47184250525981</v>
      </c>
      <c r="AC63">
        <f t="shared" si="33"/>
        <v>-229.65157601314158</v>
      </c>
      <c r="AE63">
        <f t="shared" si="34"/>
        <v>0</v>
      </c>
      <c r="AF63">
        <f t="shared" si="35"/>
        <v>0</v>
      </c>
      <c r="AG63">
        <f t="shared" si="36"/>
        <v>-0.14316543468410894</v>
      </c>
      <c r="AH63">
        <f t="shared" si="37"/>
        <v>-7236.0959266239051</v>
      </c>
      <c r="AI63">
        <f t="shared" si="38"/>
        <v>-7236.2390920585894</v>
      </c>
      <c r="AJ63">
        <f t="shared" si="39"/>
        <v>1.1797335078817639</v>
      </c>
      <c r="AK63">
        <f t="shared" si="61"/>
        <v>-15.993028975368189</v>
      </c>
      <c r="AL63">
        <f t="shared" si="40"/>
        <v>-7251.052387526076</v>
      </c>
      <c r="AN63">
        <f t="shared" si="41"/>
        <v>0</v>
      </c>
      <c r="AO63">
        <f t="shared" si="42"/>
        <v>0</v>
      </c>
      <c r="AP63">
        <f t="shared" si="43"/>
        <v>-4.0799154006115071E-4</v>
      </c>
      <c r="AQ63">
        <f t="shared" si="44"/>
        <v>-20.621359671401198</v>
      </c>
      <c r="AR63">
        <f t="shared" si="45"/>
        <v>-20.621767662941259</v>
      </c>
      <c r="AS63">
        <f t="shared" si="46"/>
        <v>3.3619937089175772E-3</v>
      </c>
      <c r="AT63">
        <f t="shared" si="47"/>
        <v>-4.5576786996808089E-2</v>
      </c>
      <c r="AU63">
        <f t="shared" si="48"/>
        <v>-20.663982456229149</v>
      </c>
      <c r="AW63">
        <v>60</v>
      </c>
      <c r="AX63">
        <f>IF(Z63&gt;0, (R63*SUMPRODUCT(K63:$K$98, X63:$X$98)-K63*$AZ$3)/Z63, 0)</f>
        <v>-40102.482928205092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0.40826881399999998</v>
      </c>
      <c r="Q64" s="5">
        <f t="shared" si="60"/>
        <v>25</v>
      </c>
      <c r="R64">
        <f t="shared" si="31"/>
        <v>2000000</v>
      </c>
      <c r="S64">
        <f t="shared" si="32"/>
        <v>-66270.528389072831</v>
      </c>
      <c r="U64">
        <f t="shared" si="52"/>
        <v>0.40826881399999998</v>
      </c>
      <c r="V64">
        <f t="shared" si="53"/>
        <v>0.01</v>
      </c>
      <c r="W64">
        <f t="shared" si="54"/>
        <v>5.7266173873643574E-3</v>
      </c>
      <c r="X64">
        <f t="shared" si="55"/>
        <v>2.3379992889710245E-3</v>
      </c>
      <c r="Y64">
        <f t="shared" si="56"/>
        <v>5.7266173873643575E-5</v>
      </c>
      <c r="Z64">
        <f t="shared" si="57"/>
        <v>3.3313519245196893E-3</v>
      </c>
      <c r="AB64">
        <f t="shared" si="58"/>
        <v>-229.65157601314158</v>
      </c>
      <c r="AC64">
        <f t="shared" si="33"/>
        <v>-220.77045228787449</v>
      </c>
      <c r="AE64">
        <f t="shared" si="34"/>
        <v>0</v>
      </c>
      <c r="AF64">
        <f t="shared" si="35"/>
        <v>0</v>
      </c>
      <c r="AG64">
        <f t="shared" si="36"/>
        <v>-8.3283798112992233E-2</v>
      </c>
      <c r="AH64">
        <f t="shared" si="37"/>
        <v>-4675.9985779420495</v>
      </c>
      <c r="AI64">
        <f t="shared" si="38"/>
        <v>-4676.0818617401628</v>
      </c>
      <c r="AJ64">
        <f t="shared" si="39"/>
        <v>-8.8811237252670878</v>
      </c>
      <c r="AK64">
        <f t="shared" si="61"/>
        <v>-16.07561032091991</v>
      </c>
      <c r="AL64">
        <f t="shared" si="40"/>
        <v>-4701.0385957863491</v>
      </c>
      <c r="AN64">
        <f t="shared" si="41"/>
        <v>0</v>
      </c>
      <c r="AO64">
        <f t="shared" si="42"/>
        <v>0</v>
      </c>
      <c r="AP64">
        <f t="shared" si="43"/>
        <v>-2.1191196649798189E-4</v>
      </c>
      <c r="AQ64">
        <f t="shared" si="44"/>
        <v>-11.897873013057106</v>
      </c>
      <c r="AR64">
        <f t="shared" si="45"/>
        <v>-11.898084925023605</v>
      </c>
      <c r="AS64">
        <f t="shared" si="46"/>
        <v>-2.2597629262535252E-2</v>
      </c>
      <c r="AT64">
        <f t="shared" si="47"/>
        <v>-4.0903684425386E-2</v>
      </c>
      <c r="AU64">
        <f t="shared" si="48"/>
        <v>-11.961586238711524</v>
      </c>
      <c r="AW64">
        <v>61</v>
      </c>
      <c r="AX64">
        <f>IF(Z64&gt;0, (R64*SUMPRODUCT(K64:$K$98, X64:$X$98)-K64*$AZ$3)/Z64, 0)</f>
        <v>-66270.528389072831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0.43333920100000001</v>
      </c>
      <c r="Q65" s="5">
        <f t="shared" si="60"/>
        <v>25</v>
      </c>
      <c r="R65">
        <f t="shared" si="31"/>
        <v>2000000</v>
      </c>
      <c r="S65">
        <f t="shared" si="32"/>
        <v>-111261.40420925753</v>
      </c>
      <c r="U65">
        <f t="shared" si="52"/>
        <v>0.43333920100000001</v>
      </c>
      <c r="V65">
        <f t="shared" si="53"/>
        <v>0.01</v>
      </c>
      <c r="W65">
        <f t="shared" si="54"/>
        <v>3.3313519245196893E-3</v>
      </c>
      <c r="X65">
        <f t="shared" si="55"/>
        <v>1.4436053812211746E-3</v>
      </c>
      <c r="Y65">
        <f t="shared" si="56"/>
        <v>3.3313519245196893E-5</v>
      </c>
      <c r="Z65">
        <f t="shared" si="57"/>
        <v>1.8544330240533179E-3</v>
      </c>
      <c r="AB65">
        <f t="shared" si="58"/>
        <v>-220.77045228787449</v>
      </c>
      <c r="AC65">
        <f t="shared" si="33"/>
        <v>-206.32682226819199</v>
      </c>
      <c r="AE65">
        <f t="shared" si="34"/>
        <v>0</v>
      </c>
      <c r="AF65">
        <f t="shared" si="35"/>
        <v>0</v>
      </c>
      <c r="AG65">
        <f t="shared" si="36"/>
        <v>-4.636082560133295E-2</v>
      </c>
      <c r="AH65">
        <f t="shared" si="37"/>
        <v>-2887.2107624423493</v>
      </c>
      <c r="AI65">
        <f t="shared" si="38"/>
        <v>-2887.2571232679506</v>
      </c>
      <c r="AJ65">
        <f t="shared" si="39"/>
        <v>-14.443630019682502</v>
      </c>
      <c r="AK65">
        <f t="shared" si="61"/>
        <v>-15.453931660151216</v>
      </c>
      <c r="AL65">
        <f t="shared" si="40"/>
        <v>-2917.1546849477845</v>
      </c>
      <c r="AN65">
        <f t="shared" si="41"/>
        <v>0</v>
      </c>
      <c r="AO65">
        <f t="shared" si="42"/>
        <v>0</v>
      </c>
      <c r="AP65">
        <f t="shared" si="43"/>
        <v>-1.0532418266823915E-4</v>
      </c>
      <c r="AQ65">
        <f t="shared" si="44"/>
        <v>-6.5592687317553038</v>
      </c>
      <c r="AR65">
        <f t="shared" si="45"/>
        <v>-6.5593740559379725</v>
      </c>
      <c r="AS65">
        <f t="shared" si="46"/>
        <v>-3.2813555558030519E-2</v>
      </c>
      <c r="AT65">
        <f t="shared" si="47"/>
        <v>-3.5108794979471905E-2</v>
      </c>
      <c r="AU65">
        <f t="shared" si="48"/>
        <v>-6.6272964064754749</v>
      </c>
      <c r="AW65">
        <v>62</v>
      </c>
      <c r="AX65">
        <f>IF(Z65&gt;0, (R65*SUMPRODUCT(K65:$K$98, X65:$X$98)-K65*$AZ$3)/Z65, 0)</f>
        <v>-111261.40420925753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0.458542742</v>
      </c>
      <c r="Q66" s="5">
        <f t="shared" si="60"/>
        <v>25</v>
      </c>
      <c r="R66">
        <f t="shared" si="31"/>
        <v>2000000</v>
      </c>
      <c r="S66">
        <f t="shared" si="32"/>
        <v>-192142.99496987069</v>
      </c>
      <c r="U66">
        <f t="shared" si="52"/>
        <v>0.458542742</v>
      </c>
      <c r="V66">
        <f t="shared" si="53"/>
        <v>0.01</v>
      </c>
      <c r="W66">
        <f t="shared" si="54"/>
        <v>1.8544330240533179E-3</v>
      </c>
      <c r="X66">
        <f t="shared" si="55"/>
        <v>8.5033680370476033E-4</v>
      </c>
      <c r="Y66">
        <f t="shared" si="56"/>
        <v>1.8544330240533179E-5</v>
      </c>
      <c r="Z66">
        <f t="shared" si="57"/>
        <v>9.8555189010802427E-4</v>
      </c>
      <c r="AB66">
        <f t="shared" si="58"/>
        <v>-206.32682226819199</v>
      </c>
      <c r="AC66">
        <f t="shared" si="33"/>
        <v>-189.36689186357265</v>
      </c>
      <c r="AE66">
        <f t="shared" si="34"/>
        <v>0</v>
      </c>
      <c r="AF66">
        <f t="shared" si="35"/>
        <v>0</v>
      </c>
      <c r="AG66">
        <f t="shared" si="36"/>
        <v>-2.4638797252700607E-2</v>
      </c>
      <c r="AH66">
        <f t="shared" si="37"/>
        <v>-1700.6736074095206</v>
      </c>
      <c r="AI66">
        <f t="shared" si="38"/>
        <v>-1700.6982462067733</v>
      </c>
      <c r="AJ66">
        <f t="shared" si="39"/>
        <v>-16.959930404619342</v>
      </c>
      <c r="AK66">
        <f t="shared" si="61"/>
        <v>-14.442877558773441</v>
      </c>
      <c r="AL66">
        <f t="shared" si="40"/>
        <v>-1732.1010541701662</v>
      </c>
      <c r="AN66">
        <f t="shared" si="41"/>
        <v>0</v>
      </c>
      <c r="AO66">
        <f t="shared" si="42"/>
        <v>0</v>
      </c>
      <c r="AP66">
        <f t="shared" si="43"/>
        <v>-4.9977947608887035E-5</v>
      </c>
      <c r="AQ66">
        <f t="shared" si="44"/>
        <v>-3.449688537114517</v>
      </c>
      <c r="AR66">
        <f t="shared" si="45"/>
        <v>-3.4497385150621258</v>
      </c>
      <c r="AS66">
        <f t="shared" si="46"/>
        <v>-3.440194358998306E-2</v>
      </c>
      <c r="AT66">
        <f t="shared" si="47"/>
        <v>-2.9296291152151575E-2</v>
      </c>
      <c r="AU66">
        <f t="shared" si="48"/>
        <v>-3.5134367498042609</v>
      </c>
      <c r="AW66">
        <v>63</v>
      </c>
      <c r="AX66">
        <f>IF(Z66&gt;0, (R66*SUMPRODUCT(K66:$K$98, X66:$X$98)-K66*$AZ$3)/Z66, 0)</f>
        <v>-192142.99496987069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0.48392545599999998</v>
      </c>
      <c r="Q67" s="5">
        <f t="shared" si="60"/>
        <v>25</v>
      </c>
      <c r="R67">
        <f t="shared" ref="R67:R79" si="62">$C$6</f>
        <v>2000000</v>
      </c>
      <c r="S67">
        <f t="shared" ref="S67:S79" si="63">AX67</f>
        <v>-344487.04244562547</v>
      </c>
      <c r="U67">
        <f t="shared" si="52"/>
        <v>0.48392545599999998</v>
      </c>
      <c r="V67">
        <f t="shared" si="53"/>
        <v>0.01</v>
      </c>
      <c r="W67">
        <f t="shared" si="54"/>
        <v>9.8555189010802427E-4</v>
      </c>
      <c r="X67">
        <f t="shared" si="55"/>
        <v>4.7693364783218749E-4</v>
      </c>
      <c r="Y67">
        <f t="shared" si="56"/>
        <v>9.8555189010802426E-6</v>
      </c>
      <c r="Z67">
        <f t="shared" si="57"/>
        <v>4.987627233747565E-4</v>
      </c>
      <c r="AB67">
        <f t="shared" si="58"/>
        <v>-189.36689186357265</v>
      </c>
      <c r="AC67">
        <f t="shared" ref="AC67:AC79" si="64">S67*Z67</f>
        <v>-171.8172954574955</v>
      </c>
      <c r="AE67">
        <f t="shared" ref="AE67:AE79" si="65">$Z67*O67</f>
        <v>0</v>
      </c>
      <c r="AF67">
        <f t="shared" ref="AF67:AF79" si="66">-$Z67*P67</f>
        <v>0</v>
      </c>
      <c r="AG67">
        <f t="shared" ref="AG67:AG79" si="67">-$Z67*Q67</f>
        <v>-1.2469068084368913E-2</v>
      </c>
      <c r="AH67">
        <f t="shared" ref="AH67:AH79" si="68">-X67*R67</f>
        <v>-953.86729566437498</v>
      </c>
      <c r="AI67">
        <f t="shared" ref="AI67:AI79" si="69">SUM(AE67:AH67)</f>
        <v>-953.87976473245931</v>
      </c>
      <c r="AJ67">
        <f t="shared" ref="AJ67:AJ79" si="70">AB67-AC67</f>
        <v>-17.549596406077143</v>
      </c>
      <c r="AK67">
        <f t="shared" si="61"/>
        <v>-13.255682430450086</v>
      </c>
      <c r="AL67">
        <f t="shared" ref="AL67:AL79" si="71">SUM(AI67:AK67)</f>
        <v>-984.68504356898654</v>
      </c>
      <c r="AN67">
        <f t="shared" ref="AN67:AN79" si="72">AE67*$K67</f>
        <v>0</v>
      </c>
      <c r="AO67">
        <f t="shared" ref="AO67:AO79" si="73">AF67*$K67</f>
        <v>0</v>
      </c>
      <c r="AP67">
        <f t="shared" ref="AP67:AP79" si="74">AG67*$K67</f>
        <v>-2.2582649148413746E-5</v>
      </c>
      <c r="AQ67">
        <f t="shared" ref="AQ67:AQ79" si="75">AH67*$K67</f>
        <v>-1.7275429347553402</v>
      </c>
      <c r="AR67">
        <f t="shared" ref="AR67:AR79" si="76">AI67*$K67</f>
        <v>-1.7275655174044886</v>
      </c>
      <c r="AS67">
        <f t="shared" ref="AS67:AS79" si="77">AJ67*$K67</f>
        <v>-3.1783961371701933E-2</v>
      </c>
      <c r="AT67">
        <f t="shared" ref="AT67:AT79" si="78">AK67*$K67</f>
        <v>-2.4007281340047103E-2</v>
      </c>
      <c r="AU67">
        <f t="shared" ref="AU67:AU79" si="79">AL67*$K67</f>
        <v>-1.7833567601162377</v>
      </c>
      <c r="AW67">
        <v>64</v>
      </c>
      <c r="AX67">
        <f>IF(Z67&gt;0, (R67*SUMPRODUCT(K67:$K$98, X67:$X$98)-K67*$AZ$3)/Z67, 0)</f>
        <v>-344487.04244562547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79" si="80">G68+$C$9</f>
        <v>0.12000000000000001</v>
      </c>
      <c r="I68" s="1">
        <f t="shared" ref="I68:I79" si="81">1+H68</f>
        <v>1.1200000000000001</v>
      </c>
      <c r="J68">
        <f t="shared" ref="J68:J79" si="82">1/I68</f>
        <v>0.89285714285714279</v>
      </c>
      <c r="K68">
        <f t="shared" si="59"/>
        <v>1.6170478387293595E-3</v>
      </c>
      <c r="L68" s="2">
        <v>65</v>
      </c>
      <c r="M68" s="8">
        <v>0.50934341699999997</v>
      </c>
      <c r="Q68" s="5">
        <f t="shared" si="60"/>
        <v>25</v>
      </c>
      <c r="R68">
        <f t="shared" si="62"/>
        <v>2000000</v>
      </c>
      <c r="S68">
        <f t="shared" si="63"/>
        <v>-645697.91490546206</v>
      </c>
      <c r="U68">
        <f t="shared" ref="U68:U79" si="83">M68</f>
        <v>0.50934341699999997</v>
      </c>
      <c r="V68">
        <f t="shared" ref="V68:V79" si="84">$C$10</f>
        <v>0.01</v>
      </c>
      <c r="W68">
        <f t="shared" ref="W68:W79" si="85">Z67</f>
        <v>4.987627233747565E-4</v>
      </c>
      <c r="X68">
        <f t="shared" ref="X68:X79" si="86">U68*W68</f>
        <v>2.5404150979592421E-4</v>
      </c>
      <c r="Y68">
        <f t="shared" ref="Y68:Y79" si="87">V68*W68</f>
        <v>4.9876272337475653E-6</v>
      </c>
      <c r="Z68">
        <f t="shared" ref="Z68:Z79" si="88">MAX(0, W68-X68-Y68)</f>
        <v>2.3973358634508471E-4</v>
      </c>
      <c r="AB68">
        <f t="shared" ref="AB68:AB79" si="89">AC67</f>
        <v>-171.8172954574955</v>
      </c>
      <c r="AC68">
        <f t="shared" si="64"/>
        <v>-154.79547683582976</v>
      </c>
      <c r="AE68">
        <f t="shared" si="65"/>
        <v>0</v>
      </c>
      <c r="AF68">
        <f t="shared" si="66"/>
        <v>0</v>
      </c>
      <c r="AG68">
        <f t="shared" si="67"/>
        <v>-5.9933396586271176E-3</v>
      </c>
      <c r="AH68">
        <f t="shared" si="68"/>
        <v>-508.08301959184843</v>
      </c>
      <c r="AI68">
        <f t="shared" si="69"/>
        <v>-508.08901293150706</v>
      </c>
      <c r="AJ68">
        <f t="shared" si="70"/>
        <v>-17.021818621665744</v>
      </c>
      <c r="AK68">
        <f t="shared" si="61"/>
        <v>-12.027210682024686</v>
      </c>
      <c r="AL68">
        <f t="shared" si="71"/>
        <v>-537.13804223519753</v>
      </c>
      <c r="AN68">
        <f t="shared" si="72"/>
        <v>0</v>
      </c>
      <c r="AO68">
        <f t="shared" si="73"/>
        <v>0</v>
      </c>
      <c r="AP68">
        <f t="shared" si="74"/>
        <v>-9.6915169417539388E-6</v>
      </c>
      <c r="AQ68">
        <f t="shared" si="75"/>
        <v>-0.82159454872608539</v>
      </c>
      <c r="AR68">
        <f t="shared" si="76"/>
        <v>-0.82160424024302714</v>
      </c>
      <c r="AS68">
        <f t="shared" si="77"/>
        <v>-2.7525095013407757E-2</v>
      </c>
      <c r="AT68">
        <f t="shared" si="78"/>
        <v>-1.9448575039310686E-2</v>
      </c>
      <c r="AU68">
        <f t="shared" si="79"/>
        <v>-0.8685779102957456</v>
      </c>
      <c r="AW68">
        <v>65</v>
      </c>
      <c r="AX68">
        <f>IF(Z68&gt;0, (R68*SUMPRODUCT(K68:$K$98, X68:$X$98)-K68*$AZ$3)/Z68, 0)</f>
        <v>-645697.91490546206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80"/>
        <v>0.12000000000000001</v>
      </c>
      <c r="I69" s="1">
        <f t="shared" si="81"/>
        <v>1.1200000000000001</v>
      </c>
      <c r="J69">
        <f t="shared" si="82"/>
        <v>0.89285714285714279</v>
      </c>
      <c r="K69">
        <f t="shared" ref="K69:K79" si="90">K68*J69</f>
        <v>1.4437927131512138E-3</v>
      </c>
      <c r="L69" s="2">
        <v>66</v>
      </c>
      <c r="M69" s="8">
        <v>0.53464878299999996</v>
      </c>
      <c r="Q69" s="5">
        <f t="shared" ref="Q69:Q79" si="91">$C$8</f>
        <v>25</v>
      </c>
      <c r="R69">
        <f t="shared" si="62"/>
        <v>2000000</v>
      </c>
      <c r="S69">
        <f t="shared" si="63"/>
        <v>-1272194.7460189231</v>
      </c>
      <c r="U69">
        <f t="shared" si="83"/>
        <v>0.53464878299999996</v>
      </c>
      <c r="V69">
        <f t="shared" si="84"/>
        <v>0.01</v>
      </c>
      <c r="W69">
        <f t="shared" si="85"/>
        <v>2.3973358634508471E-4</v>
      </c>
      <c r="X69">
        <f t="shared" si="86"/>
        <v>1.2817327018362494E-4</v>
      </c>
      <c r="Y69">
        <f t="shared" si="87"/>
        <v>2.3973358634508473E-6</v>
      </c>
      <c r="Z69">
        <f t="shared" si="88"/>
        <v>1.0916298029800893E-4</v>
      </c>
      <c r="AB69">
        <f t="shared" si="89"/>
        <v>-154.79547683582976</v>
      </c>
      <c r="AC69">
        <f t="shared" si="64"/>
        <v>-138.87656999489417</v>
      </c>
      <c r="AE69">
        <f t="shared" si="65"/>
        <v>0</v>
      </c>
      <c r="AF69">
        <f t="shared" si="66"/>
        <v>0</v>
      </c>
      <c r="AG69">
        <f t="shared" si="67"/>
        <v>-2.7290745074502231E-3</v>
      </c>
      <c r="AH69">
        <f t="shared" si="68"/>
        <v>-256.34654036724987</v>
      </c>
      <c r="AI69">
        <f t="shared" si="69"/>
        <v>-256.34926944175731</v>
      </c>
      <c r="AJ69">
        <f t="shared" si="70"/>
        <v>-15.918906840935591</v>
      </c>
      <c r="AK69">
        <f t="shared" si="61"/>
        <v>-10.835683378508085</v>
      </c>
      <c r="AL69">
        <f t="shared" si="71"/>
        <v>-283.103859661201</v>
      </c>
      <c r="AN69">
        <f t="shared" si="72"/>
        <v>0</v>
      </c>
      <c r="AO69">
        <f t="shared" si="73"/>
        <v>0</v>
      </c>
      <c r="AP69">
        <f t="shared" si="74"/>
        <v>-3.9402178875033698E-6</v>
      </c>
      <c r="AQ69">
        <f t="shared" si="75"/>
        <v>-0.37011126702375885</v>
      </c>
      <c r="AR69">
        <f t="shared" si="76"/>
        <v>-0.37011520724164632</v>
      </c>
      <c r="AS69">
        <f t="shared" si="77"/>
        <v>-2.2983601698275815E-2</v>
      </c>
      <c r="AT69">
        <f t="shared" si="78"/>
        <v>-1.5644480703903698E-2</v>
      </c>
      <c r="AU69">
        <f t="shared" si="79"/>
        <v>-0.40874328964382589</v>
      </c>
      <c r="AW69">
        <v>66</v>
      </c>
      <c r="AX69">
        <f>IF(Z69&gt;0, (R69*SUMPRODUCT(K69:$K$98, X69:$X$98)-K69*$AZ$3)/Z69, 0)</f>
        <v>-1272194.7460189231</v>
      </c>
    </row>
    <row r="70" spans="5:50" x14ac:dyDescent="0.25">
      <c r="E70">
        <v>2070</v>
      </c>
      <c r="F70" s="1">
        <f>EconomicRates!C110</f>
        <v>3.5571999999999999E-2</v>
      </c>
      <c r="G70" s="1">
        <f>EconomicRates!D110</f>
        <v>7.0000000000000007E-2</v>
      </c>
      <c r="H70" s="1">
        <f t="shared" si="80"/>
        <v>0.12000000000000001</v>
      </c>
      <c r="I70" s="1">
        <f t="shared" si="81"/>
        <v>1.1200000000000001</v>
      </c>
      <c r="J70">
        <f t="shared" si="82"/>
        <v>0.89285714285714279</v>
      </c>
      <c r="K70">
        <f t="shared" si="90"/>
        <v>1.2891006367421552E-3</v>
      </c>
      <c r="L70" s="2">
        <v>67</v>
      </c>
      <c r="M70" s="8">
        <v>0.56402811100000005</v>
      </c>
      <c r="Q70" s="5">
        <f t="shared" si="91"/>
        <v>25</v>
      </c>
      <c r="R70">
        <f t="shared" si="62"/>
        <v>2000000</v>
      </c>
      <c r="S70">
        <f t="shared" si="63"/>
        <v>-2673093.338304501</v>
      </c>
      <c r="U70">
        <f t="shared" si="83"/>
        <v>0.56402811100000005</v>
      </c>
      <c r="V70">
        <f t="shared" si="84"/>
        <v>0.01</v>
      </c>
      <c r="W70">
        <f t="shared" si="85"/>
        <v>1.0916298029800893E-4</v>
      </c>
      <c r="X70">
        <f t="shared" si="86"/>
        <v>6.1570989568616199E-5</v>
      </c>
      <c r="Y70">
        <f t="shared" si="87"/>
        <v>1.0916298029800893E-6</v>
      </c>
      <c r="Z70">
        <f t="shared" si="88"/>
        <v>4.6500360926412637E-5</v>
      </c>
      <c r="AB70">
        <f t="shared" si="89"/>
        <v>-138.87656999489417</v>
      </c>
      <c r="AC70">
        <f t="shared" si="64"/>
        <v>-124.29980502114853</v>
      </c>
      <c r="AE70">
        <f t="shared" si="65"/>
        <v>0</v>
      </c>
      <c r="AF70">
        <f t="shared" si="66"/>
        <v>0</v>
      </c>
      <c r="AG70">
        <f t="shared" si="67"/>
        <v>-1.1625090231603158E-3</v>
      </c>
      <c r="AH70">
        <f t="shared" si="68"/>
        <v>-123.1419791372324</v>
      </c>
      <c r="AI70">
        <f t="shared" si="69"/>
        <v>-123.14314164625556</v>
      </c>
      <c r="AJ70">
        <f t="shared" si="70"/>
        <v>-14.57676497374564</v>
      </c>
      <c r="AK70">
        <f t="shared" si="61"/>
        <v>-9.7213598996425929</v>
      </c>
      <c r="AL70">
        <f t="shared" si="71"/>
        <v>-147.44126651964382</v>
      </c>
      <c r="AN70">
        <f t="shared" si="72"/>
        <v>0</v>
      </c>
      <c r="AO70">
        <f t="shared" si="73"/>
        <v>0</v>
      </c>
      <c r="AP70">
        <f t="shared" si="74"/>
        <v>-1.498591121974464E-6</v>
      </c>
      <c r="AQ70">
        <f t="shared" si="75"/>
        <v>-0.15874240371549547</v>
      </c>
      <c r="AR70">
        <f t="shared" si="76"/>
        <v>-0.15874390230661745</v>
      </c>
      <c r="AS70">
        <f t="shared" si="77"/>
        <v>-1.8790917009296249E-2</v>
      </c>
      <c r="AT70">
        <f t="shared" si="78"/>
        <v>-1.253181123662892E-2</v>
      </c>
      <c r="AU70">
        <f t="shared" si="79"/>
        <v>-0.19006663055254264</v>
      </c>
      <c r="AW70">
        <v>67</v>
      </c>
      <c r="AX70">
        <f>IF(Z70&gt;0, (R70*SUMPRODUCT(K70:$K$98, X70:$X$98)-K70*$AZ$3)/Z70, 0)</f>
        <v>-2673093.338304501</v>
      </c>
    </row>
    <row r="71" spans="5:50" x14ac:dyDescent="0.25">
      <c r="E71">
        <v>2071</v>
      </c>
      <c r="F71" s="1">
        <f>EconomicRates!C111</f>
        <v>3.5571999999999999E-2</v>
      </c>
      <c r="G71" s="1">
        <f>EconomicRates!D111</f>
        <v>7.0000000000000007E-2</v>
      </c>
      <c r="H71" s="1">
        <f t="shared" si="80"/>
        <v>0.12000000000000001</v>
      </c>
      <c r="I71" s="1">
        <f t="shared" si="81"/>
        <v>1.1200000000000001</v>
      </c>
      <c r="J71">
        <f t="shared" si="82"/>
        <v>0.89285714285714279</v>
      </c>
      <c r="K71">
        <f t="shared" si="90"/>
        <v>1.1509827113769242E-3</v>
      </c>
      <c r="L71" s="2">
        <v>68</v>
      </c>
      <c r="M71" s="8">
        <v>0.59324784900000005</v>
      </c>
      <c r="Q71" s="5">
        <f t="shared" si="91"/>
        <v>25</v>
      </c>
      <c r="R71">
        <f t="shared" si="62"/>
        <v>2000000</v>
      </c>
      <c r="S71">
        <f t="shared" si="63"/>
        <v>-6022679.2893797094</v>
      </c>
      <c r="U71">
        <f t="shared" si="83"/>
        <v>0.59324784900000005</v>
      </c>
      <c r="V71">
        <f t="shared" si="84"/>
        <v>0.01</v>
      </c>
      <c r="W71">
        <f t="shared" si="85"/>
        <v>4.6500360926412637E-5</v>
      </c>
      <c r="X71">
        <f t="shared" si="86"/>
        <v>2.7586239097317947E-5</v>
      </c>
      <c r="Y71">
        <f t="shared" si="87"/>
        <v>4.6500360926412638E-7</v>
      </c>
      <c r="Z71">
        <f t="shared" si="88"/>
        <v>1.8449118219830564E-5</v>
      </c>
      <c r="AB71">
        <f t="shared" si="89"/>
        <v>-124.29980502114853</v>
      </c>
      <c r="AC71">
        <f t="shared" si="64"/>
        <v>-111.11312220989139</v>
      </c>
      <c r="AE71">
        <f t="shared" si="65"/>
        <v>0</v>
      </c>
      <c r="AF71">
        <f t="shared" si="66"/>
        <v>0</v>
      </c>
      <c r="AG71">
        <f t="shared" si="67"/>
        <v>-4.6122795549576409E-4</v>
      </c>
      <c r="AH71">
        <f t="shared" si="68"/>
        <v>-55.172478194635893</v>
      </c>
      <c r="AI71">
        <f t="shared" si="69"/>
        <v>-55.172939422591391</v>
      </c>
      <c r="AJ71">
        <f t="shared" si="70"/>
        <v>-13.186682811257143</v>
      </c>
      <c r="AK71">
        <f t="shared" si="61"/>
        <v>-8.7009863514803971</v>
      </c>
      <c r="AL71">
        <f t="shared" si="71"/>
        <v>-77.060608585328936</v>
      </c>
      <c r="AN71">
        <f t="shared" si="72"/>
        <v>0</v>
      </c>
      <c r="AO71">
        <f t="shared" si="73"/>
        <v>0</v>
      </c>
      <c r="AP71">
        <f t="shared" si="74"/>
        <v>-5.3086540277934986E-7</v>
      </c>
      <c r="AQ71">
        <f t="shared" si="75"/>
        <v>-6.3502568545846252E-2</v>
      </c>
      <c r="AR71">
        <f t="shared" si="76"/>
        <v>-6.3503099411249028E-2</v>
      </c>
      <c r="AS71">
        <f t="shared" si="77"/>
        <v>-1.5177643936168227E-2</v>
      </c>
      <c r="AT71">
        <f t="shared" si="78"/>
        <v>-1.0014684862480519E-2</v>
      </c>
      <c r="AU71">
        <f t="shared" si="79"/>
        <v>-8.8695428209897786E-2</v>
      </c>
      <c r="AW71">
        <v>68</v>
      </c>
      <c r="AX71">
        <f>IF(Z71&gt;0, (R71*SUMPRODUCT(K71:$K$98, X71:$X$98)-K71*$AZ$3)/Z71, 0)</f>
        <v>-6022679.2893797094</v>
      </c>
    </row>
    <row r="72" spans="5:50" x14ac:dyDescent="0.25">
      <c r="E72">
        <v>2072</v>
      </c>
      <c r="F72" s="1">
        <f>EconomicRates!C112</f>
        <v>3.5571999999999999E-2</v>
      </c>
      <c r="G72" s="1">
        <f>EconomicRates!D112</f>
        <v>7.0000000000000007E-2</v>
      </c>
      <c r="H72" s="1">
        <f t="shared" si="80"/>
        <v>0.12000000000000001</v>
      </c>
      <c r="I72" s="1">
        <f t="shared" si="81"/>
        <v>1.1200000000000001</v>
      </c>
      <c r="J72">
        <f t="shared" si="82"/>
        <v>0.89285714285714279</v>
      </c>
      <c r="K72">
        <f t="shared" si="90"/>
        <v>1.027663135157968E-3</v>
      </c>
      <c r="L72" s="2">
        <v>69</v>
      </c>
      <c r="M72" s="8">
        <v>0.62227177099999997</v>
      </c>
      <c r="Q72" s="5">
        <f t="shared" si="91"/>
        <v>25</v>
      </c>
      <c r="R72">
        <f t="shared" si="62"/>
        <v>2000000</v>
      </c>
      <c r="S72">
        <f t="shared" si="63"/>
        <v>-14631078.936536778</v>
      </c>
      <c r="U72">
        <f t="shared" si="83"/>
        <v>0.62227177099999997</v>
      </c>
      <c r="V72">
        <f t="shared" si="84"/>
        <v>0.01</v>
      </c>
      <c r="W72">
        <f t="shared" si="85"/>
        <v>1.8449118219830564E-5</v>
      </c>
      <c r="X72">
        <f t="shared" si="86"/>
        <v>1.1480365468042333E-5</v>
      </c>
      <c r="Y72">
        <f t="shared" si="87"/>
        <v>1.8449118219830564E-7</v>
      </c>
      <c r="Z72">
        <f t="shared" si="88"/>
        <v>6.7842615695899257E-6</v>
      </c>
      <c r="AB72">
        <f t="shared" si="89"/>
        <v>-111.11312220989139</v>
      </c>
      <c r="AC72">
        <f t="shared" si="64"/>
        <v>-99.261066550783099</v>
      </c>
      <c r="AE72">
        <f t="shared" si="65"/>
        <v>0</v>
      </c>
      <c r="AF72">
        <f t="shared" si="66"/>
        <v>0</v>
      </c>
      <c r="AG72">
        <f t="shared" si="67"/>
        <v>-1.6960653923974814E-4</v>
      </c>
      <c r="AH72">
        <f t="shared" si="68"/>
        <v>-22.960730936084666</v>
      </c>
      <c r="AI72">
        <f t="shared" si="69"/>
        <v>-22.960900542623904</v>
      </c>
      <c r="AJ72">
        <f t="shared" si="70"/>
        <v>-11.852055659108288</v>
      </c>
      <c r="AK72">
        <f t="shared" ref="AK72:AK79" si="92">G72*SUM(AB72:AB72, AE72:AF72)</f>
        <v>-7.7779185546923975</v>
      </c>
      <c r="AL72">
        <f t="shared" si="71"/>
        <v>-42.59087475642459</v>
      </c>
      <c r="AN72">
        <f t="shared" si="72"/>
        <v>0</v>
      </c>
      <c r="AO72">
        <f t="shared" si="73"/>
        <v>0</v>
      </c>
      <c r="AP72">
        <f t="shared" si="74"/>
        <v>-1.7429838785841248E-7</v>
      </c>
      <c r="AQ72">
        <f t="shared" si="75"/>
        <v>-2.3595896739295314E-2</v>
      </c>
      <c r="AR72">
        <f t="shared" si="76"/>
        <v>-2.3596071037683169E-2</v>
      </c>
      <c r="AS72">
        <f t="shared" si="77"/>
        <v>-1.2179920676705961E-2</v>
      </c>
      <c r="AT72">
        <f t="shared" si="78"/>
        <v>-7.9930801669185203E-3</v>
      </c>
      <c r="AU72">
        <f t="shared" si="79"/>
        <v>-4.3769071881307652E-2</v>
      </c>
      <c r="AW72">
        <v>69</v>
      </c>
      <c r="AX72">
        <f>IF(Z72&gt;0, (R72*SUMPRODUCT(K72:$K$98, X72:$X$98)-K72*$AZ$3)/Z72, 0)</f>
        <v>-14631078.936536778</v>
      </c>
    </row>
    <row r="73" spans="5:50" x14ac:dyDescent="0.25">
      <c r="E73">
        <v>2073</v>
      </c>
      <c r="F73" s="1">
        <f>EconomicRates!C113</f>
        <v>3.5571999999999999E-2</v>
      </c>
      <c r="G73" s="1">
        <f>EconomicRates!D113</f>
        <v>7.0000000000000007E-2</v>
      </c>
      <c r="H73" s="1">
        <f t="shared" si="80"/>
        <v>0.12000000000000001</v>
      </c>
      <c r="I73" s="1">
        <f t="shared" si="81"/>
        <v>1.1200000000000001</v>
      </c>
      <c r="J73">
        <f t="shared" si="82"/>
        <v>0.89285714285714279</v>
      </c>
      <c r="K73">
        <f t="shared" si="90"/>
        <v>9.1755637067675712E-4</v>
      </c>
      <c r="L73" s="2">
        <v>70</v>
      </c>
      <c r="M73" s="8">
        <v>0.65106364900000002</v>
      </c>
      <c r="Q73" s="5">
        <f t="shared" si="91"/>
        <v>25</v>
      </c>
      <c r="R73">
        <f t="shared" si="62"/>
        <v>2000000</v>
      </c>
      <c r="S73">
        <f t="shared" si="63"/>
        <v>-38551145.671931036</v>
      </c>
      <c r="U73">
        <f t="shared" si="83"/>
        <v>0.65106364900000002</v>
      </c>
      <c r="V73">
        <f t="shared" si="84"/>
        <v>0.01</v>
      </c>
      <c r="W73">
        <f t="shared" si="85"/>
        <v>6.7842615695899257E-6</v>
      </c>
      <c r="X73">
        <f t="shared" si="86"/>
        <v>4.4169860932676849E-6</v>
      </c>
      <c r="Y73">
        <f t="shared" si="87"/>
        <v>6.7842615695899254E-8</v>
      </c>
      <c r="Z73">
        <f t="shared" si="88"/>
        <v>2.2994328606263416E-6</v>
      </c>
      <c r="AB73">
        <f t="shared" si="89"/>
        <v>-99.261066550783099</v>
      </c>
      <c r="AC73">
        <f t="shared" si="64"/>
        <v>-88.645771172831189</v>
      </c>
      <c r="AE73">
        <f t="shared" si="65"/>
        <v>0</v>
      </c>
      <c r="AF73">
        <f t="shared" si="66"/>
        <v>0</v>
      </c>
      <c r="AG73">
        <f t="shared" si="67"/>
        <v>-5.7485821515658542E-5</v>
      </c>
      <c r="AH73">
        <f t="shared" si="68"/>
        <v>-8.8339721865353695</v>
      </c>
      <c r="AI73">
        <f t="shared" si="69"/>
        <v>-8.8340296723568859</v>
      </c>
      <c r="AJ73">
        <f t="shared" si="70"/>
        <v>-10.615295377951909</v>
      </c>
      <c r="AK73">
        <f t="shared" si="92"/>
        <v>-6.9482746585548174</v>
      </c>
      <c r="AL73">
        <f t="shared" si="71"/>
        <v>-26.397599708863609</v>
      </c>
      <c r="AN73">
        <f t="shared" si="72"/>
        <v>0</v>
      </c>
      <c r="AO73">
        <f t="shared" si="73"/>
        <v>0</v>
      </c>
      <c r="AP73">
        <f t="shared" si="74"/>
        <v>-5.2746481755279492E-8</v>
      </c>
      <c r="AQ73">
        <f t="shared" si="75"/>
        <v>-8.1056674581368102E-3</v>
      </c>
      <c r="AR73">
        <f t="shared" si="76"/>
        <v>-8.1057202046185654E-3</v>
      </c>
      <c r="AS73">
        <f t="shared" si="77"/>
        <v>-9.7401319006553081E-3</v>
      </c>
      <c r="AT73">
        <f t="shared" si="78"/>
        <v>-6.3754336781688421E-3</v>
      </c>
      <c r="AU73">
        <f t="shared" si="79"/>
        <v>-2.4221285783442712E-2</v>
      </c>
      <c r="AW73">
        <v>70</v>
      </c>
      <c r="AX73">
        <f>IF(Z73&gt;0, (R73*SUMPRODUCT(K73:$K$98, X73:$X$98)-K73*$AZ$3)/Z73, 0)</f>
        <v>-38551145.671931036</v>
      </c>
    </row>
    <row r="74" spans="5:50" x14ac:dyDescent="0.25">
      <c r="E74">
        <v>2074</v>
      </c>
      <c r="F74" s="1">
        <f>EconomicRates!C114</f>
        <v>3.5571999999999999E-2</v>
      </c>
      <c r="G74" s="1">
        <f>EconomicRates!D114</f>
        <v>7.0000000000000007E-2</v>
      </c>
      <c r="H74" s="1">
        <f t="shared" si="80"/>
        <v>0.12000000000000001</v>
      </c>
      <c r="I74" s="1">
        <f t="shared" si="81"/>
        <v>1.1200000000000001</v>
      </c>
      <c r="J74">
        <f t="shared" si="82"/>
        <v>0.89285714285714279</v>
      </c>
      <c r="K74">
        <f t="shared" si="90"/>
        <v>8.1924675953281884E-4</v>
      </c>
      <c r="L74" s="2">
        <v>71</v>
      </c>
      <c r="M74" s="8">
        <v>0.67958823899999998</v>
      </c>
      <c r="Q74" s="5">
        <f t="shared" si="91"/>
        <v>25</v>
      </c>
      <c r="R74">
        <f t="shared" si="62"/>
        <v>2000000</v>
      </c>
      <c r="S74">
        <f t="shared" si="63"/>
        <v>-110896725.10915831</v>
      </c>
      <c r="U74">
        <f t="shared" si="83"/>
        <v>0.67958823899999998</v>
      </c>
      <c r="V74">
        <f t="shared" si="84"/>
        <v>0.01</v>
      </c>
      <c r="W74">
        <f t="shared" si="85"/>
        <v>2.2994328606263416E-6</v>
      </c>
      <c r="X74">
        <f t="shared" si="86"/>
        <v>1.5626675284517879E-6</v>
      </c>
      <c r="Y74">
        <f t="shared" si="87"/>
        <v>2.2994328606263418E-8</v>
      </c>
      <c r="Z74">
        <f t="shared" si="88"/>
        <v>7.1377100356829029E-7</v>
      </c>
      <c r="AB74">
        <f t="shared" si="89"/>
        <v>-88.645771172831189</v>
      </c>
      <c r="AC74">
        <f t="shared" si="64"/>
        <v>-79.154866773600745</v>
      </c>
      <c r="AE74">
        <f t="shared" si="65"/>
        <v>0</v>
      </c>
      <c r="AF74">
        <f t="shared" si="66"/>
        <v>0</v>
      </c>
      <c r="AG74">
        <f t="shared" si="67"/>
        <v>-1.7844275089207256E-5</v>
      </c>
      <c r="AH74">
        <f t="shared" si="68"/>
        <v>-3.1253350569035758</v>
      </c>
      <c r="AI74">
        <f t="shared" si="69"/>
        <v>-3.1253529011786649</v>
      </c>
      <c r="AJ74">
        <f t="shared" si="70"/>
        <v>-9.4909043992304447</v>
      </c>
      <c r="AK74">
        <f t="shared" si="92"/>
        <v>-6.2052039820981841</v>
      </c>
      <c r="AL74">
        <f t="shared" si="71"/>
        <v>-18.821461282507293</v>
      </c>
      <c r="AN74">
        <f t="shared" si="72"/>
        <v>0</v>
      </c>
      <c r="AO74">
        <f t="shared" si="73"/>
        <v>0</v>
      </c>
      <c r="AP74">
        <f t="shared" si="74"/>
        <v>-1.4618864543045246E-8</v>
      </c>
      <c r="AQ74">
        <f t="shared" si="75"/>
        <v>-2.5604206178225725E-3</v>
      </c>
      <c r="AR74">
        <f t="shared" si="76"/>
        <v>-2.5604352366871154E-3</v>
      </c>
      <c r="AS74">
        <f t="shared" si="77"/>
        <v>-7.7753926741053166E-3</v>
      </c>
      <c r="AT74">
        <f t="shared" si="78"/>
        <v>-5.0835932545740805E-3</v>
      </c>
      <c r="AU74">
        <f t="shared" si="79"/>
        <v>-1.5419421165366513E-2</v>
      </c>
      <c r="AW74">
        <v>71</v>
      </c>
      <c r="AX74">
        <f>IF(Z74&gt;0, (R74*SUMPRODUCT(K74:$K$98, X74:$X$98)-K74*$AZ$3)/Z74, 0)</f>
        <v>-110896725.10915831</v>
      </c>
    </row>
    <row r="75" spans="5:50" x14ac:dyDescent="0.25">
      <c r="E75">
        <v>2075</v>
      </c>
      <c r="F75" s="1">
        <f>EconomicRates!C115</f>
        <v>3.5571999999999999E-2</v>
      </c>
      <c r="G75" s="1">
        <f>EconomicRates!D115</f>
        <v>7.0000000000000007E-2</v>
      </c>
      <c r="H75" s="1">
        <f t="shared" si="80"/>
        <v>0.12000000000000001</v>
      </c>
      <c r="I75" s="1">
        <f t="shared" si="81"/>
        <v>1.1200000000000001</v>
      </c>
      <c r="J75">
        <f t="shared" si="82"/>
        <v>0.89285714285714279</v>
      </c>
      <c r="K75">
        <f t="shared" si="90"/>
        <v>7.3147032101144531E-4</v>
      </c>
      <c r="L75" s="2">
        <v>72</v>
      </c>
      <c r="M75" s="8">
        <v>0.70796792399999997</v>
      </c>
      <c r="Q75" s="5">
        <f t="shared" si="91"/>
        <v>25</v>
      </c>
      <c r="R75">
        <f t="shared" si="62"/>
        <v>2000000</v>
      </c>
      <c r="S75">
        <f t="shared" si="63"/>
        <v>-351087680.3799395</v>
      </c>
      <c r="U75">
        <f t="shared" si="83"/>
        <v>0.70796792399999997</v>
      </c>
      <c r="V75">
        <f t="shared" si="84"/>
        <v>0.01</v>
      </c>
      <c r="W75">
        <f t="shared" si="85"/>
        <v>7.1377100356829029E-7</v>
      </c>
      <c r="X75">
        <f t="shared" si="86"/>
        <v>5.0532697560763907E-7</v>
      </c>
      <c r="Y75">
        <f t="shared" si="87"/>
        <v>7.1377100356829034E-9</v>
      </c>
      <c r="Z75">
        <f t="shared" si="88"/>
        <v>2.0130631792496832E-7</v>
      </c>
      <c r="AB75">
        <f t="shared" si="89"/>
        <v>-79.154866773600745</v>
      </c>
      <c r="AC75">
        <f t="shared" si="64"/>
        <v>-70.676168206103767</v>
      </c>
      <c r="AE75">
        <f t="shared" si="65"/>
        <v>0</v>
      </c>
      <c r="AF75">
        <f t="shared" si="66"/>
        <v>0</v>
      </c>
      <c r="AG75">
        <f t="shared" si="67"/>
        <v>-5.0326579481242077E-6</v>
      </c>
      <c r="AH75">
        <f t="shared" si="68"/>
        <v>-1.0106539512152781</v>
      </c>
      <c r="AI75">
        <f t="shared" si="69"/>
        <v>-1.0106589838732263</v>
      </c>
      <c r="AJ75">
        <f t="shared" si="70"/>
        <v>-8.478698567496977</v>
      </c>
      <c r="AK75">
        <f t="shared" si="92"/>
        <v>-5.5408406741520526</v>
      </c>
      <c r="AL75">
        <f t="shared" si="71"/>
        <v>-15.030198225522255</v>
      </c>
      <c r="AN75">
        <f t="shared" si="72"/>
        <v>0</v>
      </c>
      <c r="AO75">
        <f t="shared" si="73"/>
        <v>0</v>
      </c>
      <c r="AP75">
        <f t="shared" si="74"/>
        <v>-3.6812399248552157E-9</v>
      </c>
      <c r="AQ75">
        <f t="shared" si="75"/>
        <v>-7.3926337012692508E-4</v>
      </c>
      <c r="AR75">
        <f t="shared" si="76"/>
        <v>-7.3926705136684995E-4</v>
      </c>
      <c r="AS75">
        <f t="shared" si="77"/>
        <v>-6.2019163629262949E-3</v>
      </c>
      <c r="AT75">
        <f t="shared" si="78"/>
        <v>-4.0529605065952748E-3</v>
      </c>
      <c r="AU75">
        <f t="shared" si="79"/>
        <v>-1.0994143920888419E-2</v>
      </c>
      <c r="AW75">
        <v>72</v>
      </c>
      <c r="AX75">
        <f>IF(Z75&gt;0, (R75*SUMPRODUCT(K75:$K$98, X75:$X$98)-K75*$AZ$3)/Z75, 0)</f>
        <v>-351087680.3799395</v>
      </c>
    </row>
    <row r="76" spans="5:50" x14ac:dyDescent="0.25">
      <c r="E76">
        <v>2076</v>
      </c>
      <c r="F76" s="1">
        <f>EconomicRates!C116</f>
        <v>3.5571999999999999E-2</v>
      </c>
      <c r="G76" s="1">
        <f>EconomicRates!D116</f>
        <v>7.0000000000000007E-2</v>
      </c>
      <c r="H76" s="1">
        <f t="shared" si="80"/>
        <v>0.12000000000000001</v>
      </c>
      <c r="I76" s="1">
        <f t="shared" si="81"/>
        <v>1.1200000000000001</v>
      </c>
      <c r="J76">
        <f t="shared" si="82"/>
        <v>0.89285714285714279</v>
      </c>
      <c r="K76">
        <f t="shared" si="90"/>
        <v>6.5309850090307614E-4</v>
      </c>
      <c r="L76" s="2">
        <v>73</v>
      </c>
      <c r="M76" s="8">
        <v>0.73634663</v>
      </c>
      <c r="Q76" s="5">
        <f t="shared" si="91"/>
        <v>25</v>
      </c>
      <c r="R76">
        <f t="shared" si="62"/>
        <v>2000000</v>
      </c>
      <c r="S76">
        <f t="shared" si="63"/>
        <v>-1235837271.141005</v>
      </c>
      <c r="U76">
        <f t="shared" si="83"/>
        <v>0.73634663</v>
      </c>
      <c r="V76">
        <f t="shared" si="84"/>
        <v>0.01</v>
      </c>
      <c r="W76">
        <f t="shared" si="85"/>
        <v>2.0130631792496832E-7</v>
      </c>
      <c r="X76">
        <f t="shared" si="86"/>
        <v>1.4823122880175902E-7</v>
      </c>
      <c r="Y76">
        <f t="shared" si="87"/>
        <v>2.0130631792496833E-9</v>
      </c>
      <c r="Z76">
        <f t="shared" si="88"/>
        <v>5.1062025943959618E-8</v>
      </c>
      <c r="AB76">
        <f t="shared" si="89"/>
        <v>-70.676168206103767</v>
      </c>
      <c r="AC76">
        <f t="shared" si="64"/>
        <v>-63.104354801514255</v>
      </c>
      <c r="AE76">
        <f t="shared" si="65"/>
        <v>0</v>
      </c>
      <c r="AF76">
        <f t="shared" si="66"/>
        <v>0</v>
      </c>
      <c r="AG76">
        <f t="shared" si="67"/>
        <v>-1.2765506485989905E-6</v>
      </c>
      <c r="AH76">
        <f t="shared" si="68"/>
        <v>-0.29646245760351803</v>
      </c>
      <c r="AI76">
        <f t="shared" si="69"/>
        <v>-0.2964637341541666</v>
      </c>
      <c r="AJ76">
        <f t="shared" si="70"/>
        <v>-7.5718134045895127</v>
      </c>
      <c r="AK76">
        <f t="shared" si="92"/>
        <v>-4.9473317744272638</v>
      </c>
      <c r="AL76">
        <f t="shared" si="71"/>
        <v>-12.815608913170944</v>
      </c>
      <c r="AN76">
        <f t="shared" si="72"/>
        <v>0</v>
      </c>
      <c r="AO76">
        <f t="shared" si="73"/>
        <v>0</v>
      </c>
      <c r="AP76">
        <f t="shared" si="74"/>
        <v>-8.3371331492685024E-10</v>
      </c>
      <c r="AQ76">
        <f t="shared" si="75"/>
        <v>-1.9361918663489939E-4</v>
      </c>
      <c r="AR76">
        <f t="shared" si="76"/>
        <v>-1.936200203482143E-4</v>
      </c>
      <c r="AS76">
        <f t="shared" si="77"/>
        <v>-4.9451399836552279E-3</v>
      </c>
      <c r="AT76">
        <f t="shared" si="78"/>
        <v>-3.2310949653486017E-3</v>
      </c>
      <c r="AU76">
        <f t="shared" si="79"/>
        <v>-8.3698549693520443E-3</v>
      </c>
      <c r="AW76">
        <v>73</v>
      </c>
      <c r="AX76">
        <f>IF(Z76&gt;0, (R76*SUMPRODUCT(K76:$K$98, X76:$X$98)-K76*$AZ$3)/Z76, 0)</f>
        <v>-1235837271.141005</v>
      </c>
    </row>
    <row r="77" spans="5:50" x14ac:dyDescent="0.25">
      <c r="E77">
        <v>2077</v>
      </c>
      <c r="F77" s="1">
        <f>EconomicRates!C117</f>
        <v>3.5571999999999999E-2</v>
      </c>
      <c r="G77" s="1">
        <f>EconomicRates!D117</f>
        <v>7.0000000000000007E-2</v>
      </c>
      <c r="H77" s="1">
        <f t="shared" si="80"/>
        <v>0.12000000000000001</v>
      </c>
      <c r="I77" s="1">
        <f t="shared" si="81"/>
        <v>1.1200000000000001</v>
      </c>
      <c r="J77">
        <f t="shared" si="82"/>
        <v>0.89285714285714279</v>
      </c>
      <c r="K77">
        <f t="shared" si="90"/>
        <v>5.8312366152060366E-4</v>
      </c>
      <c r="L77" s="2">
        <v>74</v>
      </c>
      <c r="M77" s="8">
        <v>0.76472631499999999</v>
      </c>
      <c r="Q77" s="5">
        <f t="shared" si="91"/>
        <v>25</v>
      </c>
      <c r="R77">
        <f t="shared" si="62"/>
        <v>2000000</v>
      </c>
      <c r="S77">
        <f t="shared" si="63"/>
        <v>-4898172641.0407801</v>
      </c>
      <c r="U77">
        <f t="shared" si="83"/>
        <v>0.76472631499999999</v>
      </c>
      <c r="V77">
        <f t="shared" si="84"/>
        <v>0.01</v>
      </c>
      <c r="W77">
        <f t="shared" si="85"/>
        <v>5.1062025943959618E-8</v>
      </c>
      <c r="X77">
        <f t="shared" si="86"/>
        <v>3.9048474936558638E-8</v>
      </c>
      <c r="Y77">
        <f t="shared" si="87"/>
        <v>5.1062025943959616E-10</v>
      </c>
      <c r="Z77">
        <f t="shared" si="88"/>
        <v>1.1502930747961384E-8</v>
      </c>
      <c r="AB77">
        <f t="shared" si="89"/>
        <v>-63.104354801514255</v>
      </c>
      <c r="AC77">
        <f t="shared" si="64"/>
        <v>-56.34334068145121</v>
      </c>
      <c r="AE77">
        <f t="shared" si="65"/>
        <v>0</v>
      </c>
      <c r="AF77">
        <f t="shared" si="66"/>
        <v>0</v>
      </c>
      <c r="AG77">
        <f t="shared" si="67"/>
        <v>-2.8757326869903461E-7</v>
      </c>
      <c r="AH77">
        <f t="shared" si="68"/>
        <v>-7.8096949873117272E-2</v>
      </c>
      <c r="AI77">
        <f t="shared" si="69"/>
        <v>-7.809723744638597E-2</v>
      </c>
      <c r="AJ77">
        <f t="shared" si="70"/>
        <v>-6.7610141200630451</v>
      </c>
      <c r="AK77">
        <f t="shared" si="92"/>
        <v>-4.4173048361059983</v>
      </c>
      <c r="AL77">
        <f t="shared" si="71"/>
        <v>-11.256416193615429</v>
      </c>
      <c r="AN77">
        <f t="shared" si="72"/>
        <v>0</v>
      </c>
      <c r="AO77">
        <f t="shared" si="73"/>
        <v>0</v>
      </c>
      <c r="AP77">
        <f t="shared" si="74"/>
        <v>-1.6769077739922946E-10</v>
      </c>
      <c r="AQ77">
        <f t="shared" si="75"/>
        <v>-4.5540179363603188E-5</v>
      </c>
      <c r="AR77">
        <f t="shared" si="76"/>
        <v>-4.5540347054380583E-5</v>
      </c>
      <c r="AS77">
        <f t="shared" si="77"/>
        <v>-3.9425073092836651E-3</v>
      </c>
      <c r="AT77">
        <f t="shared" si="78"/>
        <v>-2.5758349700827996E-3</v>
      </c>
      <c r="AU77">
        <f t="shared" si="79"/>
        <v>-6.5638826264208449E-3</v>
      </c>
      <c r="AW77">
        <v>74</v>
      </c>
      <c r="AX77">
        <f>IF(Z77&gt;0, (R77*SUMPRODUCT(K77:$K$98, X77:$X$98)-K77*$AZ$3)/Z77, 0)</f>
        <v>-4898172641.0407801</v>
      </c>
    </row>
    <row r="78" spans="5:50" x14ac:dyDescent="0.25">
      <c r="E78">
        <v>2078</v>
      </c>
      <c r="F78" s="1">
        <f>EconomicRates!C118</f>
        <v>3.5571999999999999E-2</v>
      </c>
      <c r="G78" s="1">
        <f>EconomicRates!D118</f>
        <v>7.0000000000000007E-2</v>
      </c>
      <c r="H78" s="1">
        <f t="shared" si="80"/>
        <v>0.12000000000000001</v>
      </c>
      <c r="I78" s="1">
        <f t="shared" si="81"/>
        <v>1.1200000000000001</v>
      </c>
      <c r="J78">
        <f t="shared" si="82"/>
        <v>0.89285714285714279</v>
      </c>
      <c r="K78">
        <f t="shared" si="90"/>
        <v>5.2064612635768185E-4</v>
      </c>
      <c r="L78" s="2">
        <v>75</v>
      </c>
      <c r="M78" s="8">
        <v>0.79310599999999998</v>
      </c>
      <c r="Q78" s="5">
        <f t="shared" si="91"/>
        <v>25</v>
      </c>
      <c r="R78">
        <f t="shared" si="62"/>
        <v>2000000</v>
      </c>
      <c r="S78">
        <f t="shared" si="63"/>
        <v>-22211808669.793411</v>
      </c>
      <c r="U78">
        <f t="shared" si="83"/>
        <v>0.79310599999999998</v>
      </c>
      <c r="V78">
        <f t="shared" si="84"/>
        <v>0.01</v>
      </c>
      <c r="W78">
        <f t="shared" si="85"/>
        <v>1.1502930747961384E-8</v>
      </c>
      <c r="X78">
        <f t="shared" si="86"/>
        <v>9.123043393792662E-9</v>
      </c>
      <c r="Y78">
        <f t="shared" si="87"/>
        <v>1.1502930747961384E-10</v>
      </c>
      <c r="Z78">
        <f t="shared" si="88"/>
        <v>2.2648580466891084E-9</v>
      </c>
      <c r="AB78">
        <f t="shared" si="89"/>
        <v>-56.34334068145121</v>
      </c>
      <c r="AC78">
        <f t="shared" si="64"/>
        <v>-50.306593597300512</v>
      </c>
      <c r="AE78">
        <f t="shared" si="65"/>
        <v>0</v>
      </c>
      <c r="AF78">
        <f t="shared" si="66"/>
        <v>0</v>
      </c>
      <c r="AG78">
        <f t="shared" si="67"/>
        <v>-5.6621451167227712E-8</v>
      </c>
      <c r="AH78">
        <f t="shared" si="68"/>
        <v>-1.8246086787585325E-2</v>
      </c>
      <c r="AI78">
        <f t="shared" si="69"/>
        <v>-1.8246143409036492E-2</v>
      </c>
      <c r="AJ78">
        <f t="shared" si="70"/>
        <v>-6.0367470841506972</v>
      </c>
      <c r="AK78">
        <f t="shared" si="92"/>
        <v>-3.944033847701585</v>
      </c>
      <c r="AL78">
        <f t="shared" si="71"/>
        <v>-9.9990270752613188</v>
      </c>
      <c r="AN78">
        <f t="shared" si="72"/>
        <v>0</v>
      </c>
      <c r="AO78">
        <f t="shared" si="73"/>
        <v>0</v>
      </c>
      <c r="AP78">
        <f t="shared" si="74"/>
        <v>-2.9479739218967752E-11</v>
      </c>
      <c r="AQ78">
        <f t="shared" si="75"/>
        <v>-9.499754407142379E-6</v>
      </c>
      <c r="AR78">
        <f t="shared" si="76"/>
        <v>-9.4997838868815973E-6</v>
      </c>
      <c r="AS78">
        <f t="shared" si="77"/>
        <v>-3.1430089851640915E-3</v>
      </c>
      <c r="AT78">
        <f t="shared" si="78"/>
        <v>-2.0534459450294138E-3</v>
      </c>
      <c r="AU78">
        <f t="shared" si="79"/>
        <v>-5.2059547140803865E-3</v>
      </c>
      <c r="AW78">
        <v>75</v>
      </c>
      <c r="AX78">
        <f>IF(Z78&gt;0, (R78*SUMPRODUCT(K78:$K$98, X78:$X$98)-K78*$AZ$3)/Z78, 0)</f>
        <v>-22211808669.793411</v>
      </c>
    </row>
    <row r="79" spans="5:50" x14ac:dyDescent="0.25">
      <c r="E79">
        <v>2079</v>
      </c>
      <c r="F79" s="1">
        <f>EconomicRates!C119</f>
        <v>3.5571999999999999E-2</v>
      </c>
      <c r="G79" s="1">
        <f>EconomicRates!D119</f>
        <v>7.0000000000000007E-2</v>
      </c>
      <c r="H79" s="1">
        <f t="shared" si="80"/>
        <v>0.12000000000000001</v>
      </c>
      <c r="I79" s="1">
        <f t="shared" si="81"/>
        <v>1.1200000000000001</v>
      </c>
      <c r="J79">
        <f t="shared" si="82"/>
        <v>0.89285714285714279</v>
      </c>
      <c r="K79">
        <f t="shared" si="90"/>
        <v>4.6486261281935876E-4</v>
      </c>
      <c r="L79" s="2">
        <v>76</v>
      </c>
      <c r="M79" s="8">
        <v>1</v>
      </c>
      <c r="Q79" s="5">
        <f t="shared" si="91"/>
        <v>25</v>
      </c>
      <c r="R79">
        <f t="shared" si="62"/>
        <v>2000000</v>
      </c>
      <c r="S79">
        <f t="shared" si="63"/>
        <v>0</v>
      </c>
      <c r="U79">
        <f t="shared" si="83"/>
        <v>1</v>
      </c>
      <c r="V79">
        <f t="shared" si="84"/>
        <v>0.01</v>
      </c>
      <c r="W79">
        <f t="shared" si="85"/>
        <v>2.2648580466891084E-9</v>
      </c>
      <c r="X79">
        <f t="shared" si="86"/>
        <v>2.2648580466891084E-9</v>
      </c>
      <c r="Y79">
        <f t="shared" si="87"/>
        <v>2.2648580466891087E-11</v>
      </c>
      <c r="Z79">
        <f t="shared" si="88"/>
        <v>0</v>
      </c>
      <c r="AB79">
        <f t="shared" si="89"/>
        <v>-50.306593597300512</v>
      </c>
      <c r="AC79">
        <f t="shared" si="64"/>
        <v>0</v>
      </c>
      <c r="AE79">
        <f t="shared" si="65"/>
        <v>0</v>
      </c>
      <c r="AF79">
        <f t="shared" si="66"/>
        <v>0</v>
      </c>
      <c r="AG79">
        <f t="shared" si="67"/>
        <v>0</v>
      </c>
      <c r="AH79">
        <f t="shared" si="68"/>
        <v>-4.5297160933782171E-3</v>
      </c>
      <c r="AI79">
        <f t="shared" si="69"/>
        <v>-4.5297160933782171E-3</v>
      </c>
      <c r="AJ79">
        <f t="shared" si="70"/>
        <v>-50.306593597300512</v>
      </c>
      <c r="AK79">
        <f t="shared" si="92"/>
        <v>-3.5214615518110364</v>
      </c>
      <c r="AL79">
        <f t="shared" si="71"/>
        <v>-53.832584865204929</v>
      </c>
      <c r="AN79">
        <f t="shared" si="72"/>
        <v>0</v>
      </c>
      <c r="AO79">
        <f t="shared" si="73"/>
        <v>0</v>
      </c>
      <c r="AP79">
        <f t="shared" si="74"/>
        <v>0</v>
      </c>
      <c r="AQ79">
        <f t="shared" si="75"/>
        <v>-2.1056956584976964E-6</v>
      </c>
      <c r="AR79">
        <f t="shared" si="76"/>
        <v>-2.1056956584976964E-6</v>
      </c>
      <c r="AS79">
        <f t="shared" si="77"/>
        <v>-2.3385654541682739E-2</v>
      </c>
      <c r="AT79">
        <f t="shared" si="78"/>
        <v>-1.6369958179177921E-3</v>
      </c>
      <c r="AU79">
        <f t="shared" si="79"/>
        <v>-2.5024756055259032E-2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N81" s="6">
        <f t="shared" ref="AN81:AU81" si="93">SUM(AN3:AN79)</f>
        <v>176138.19814380532</v>
      </c>
      <c r="AO81" s="6">
        <f t="shared" si="93"/>
        <v>-17613.819814380531</v>
      </c>
      <c r="AP81" s="6">
        <f t="shared" si="93"/>
        <v>-518.7481072997474</v>
      </c>
      <c r="AQ81" s="6">
        <f t="shared" si="93"/>
        <v>-96623.412056637739</v>
      </c>
      <c r="AR81" s="6">
        <f t="shared" si="93"/>
        <v>61382.218165487233</v>
      </c>
      <c r="AS81" s="6">
        <f t="shared" si="93"/>
        <v>-10483.163028385577</v>
      </c>
      <c r="AT81" s="6">
        <f t="shared" si="93"/>
        <v>3581.6743457189073</v>
      </c>
      <c r="AU81" s="6">
        <f t="shared" si="93"/>
        <v>54480.729482820614</v>
      </c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A73D-E4F7-442E-BA97-11F55DF44B5B}">
  <sheetPr codeName="Sheet96"/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t="s">
        <v>30</v>
      </c>
      <c r="AJ2" t="s">
        <v>31</v>
      </c>
      <c r="AK2" t="s">
        <v>32</v>
      </c>
      <c r="AL2" t="s">
        <v>33</v>
      </c>
      <c r="AN2" s="4" t="s">
        <v>26</v>
      </c>
      <c r="AO2" s="4" t="s">
        <v>27</v>
      </c>
      <c r="AP2" s="4" t="s">
        <v>28</v>
      </c>
      <c r="AQ2" s="4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8">
        <f>'S.55.04.F'!C3*(1+C12)</f>
        <v>297350.1808242384</v>
      </c>
      <c r="K3">
        <v>1</v>
      </c>
      <c r="L3" s="2">
        <v>0</v>
      </c>
      <c r="O3">
        <f>$C$3</f>
        <v>297350.1808242384</v>
      </c>
      <c r="P3" s="2">
        <f>O3*C5</f>
        <v>29735.018082423841</v>
      </c>
      <c r="Q3" s="5">
        <f>B8</f>
        <v>273.14974180000002</v>
      </c>
      <c r="R3">
        <f t="shared" ref="R3:R34" si="0">$C$6</f>
        <v>2000000</v>
      </c>
      <c r="S3">
        <f t="shared" ref="S3:S34" si="1">AX3</f>
        <v>0</v>
      </c>
      <c r="W3">
        <v>1</v>
      </c>
      <c r="Z3">
        <v>1</v>
      </c>
      <c r="AC3">
        <f t="shared" ref="AC3:AC34" si="2">S3*Z3</f>
        <v>0</v>
      </c>
      <c r="AE3">
        <f t="shared" ref="AE3:AE34" si="3">$Z3*O3</f>
        <v>297350.1808242384</v>
      </c>
      <c r="AF3">
        <f t="shared" ref="AF3:AF34" si="4">-$Z3*P3</f>
        <v>-29735.018082423841</v>
      </c>
      <c r="AG3">
        <f t="shared" ref="AG3:AG34" si="5">-$Z3*Q3</f>
        <v>-273.14974180000002</v>
      </c>
      <c r="AH3">
        <f t="shared" ref="AH3:AH34" si="6">-X3*R3</f>
        <v>0</v>
      </c>
      <c r="AI3">
        <f t="shared" ref="AI3:AI34" si="7">SUM(AE3:AH3)</f>
        <v>267342.01300001459</v>
      </c>
      <c r="AJ3">
        <f t="shared" ref="AJ3:AJ34" si="8">AB3-AC3</f>
        <v>0</v>
      </c>
      <c r="AL3">
        <f t="shared" ref="AL3:AL34" si="9">SUM(AI3:AK3)</f>
        <v>267342.01300001459</v>
      </c>
      <c r="AN3">
        <f t="shared" ref="AN3:AN34" si="10">AE3*$K3</f>
        <v>297350.1808242384</v>
      </c>
      <c r="AO3">
        <f t="shared" ref="AO3:AO34" si="11">AF3*$K3</f>
        <v>-29735.018082423841</v>
      </c>
      <c r="AP3">
        <f t="shared" ref="AP3:AP34" si="12">AG3*$K3</f>
        <v>-273.14974180000002</v>
      </c>
      <c r="AQ3">
        <f t="shared" ref="AQ3:AQ34" si="13">AH3*$K3</f>
        <v>0</v>
      </c>
      <c r="AR3">
        <f t="shared" ref="AR3:AR34" si="14">AI3*$K3</f>
        <v>267342.01300001459</v>
      </c>
      <c r="AS3">
        <f t="shared" ref="AS3:AS34" si="15">AJ3*$K3</f>
        <v>0</v>
      </c>
      <c r="AT3">
        <f t="shared" ref="AT3:AT34" si="16">AK3*$K3</f>
        <v>0</v>
      </c>
      <c r="AU3">
        <f t="shared" ref="AU3:AU34" si="17">AL3*$K3</f>
        <v>267342.01300001459</v>
      </c>
      <c r="AW3">
        <v>0</v>
      </c>
      <c r="AX3">
        <f>IF(Z3&gt;0, (R3*SUMPRODUCT(K3:$K$98, X3:$X$98)-K3*$AZ$3)/Z3, 0)</f>
        <v>0</v>
      </c>
      <c r="AZ3">
        <f>C6*ABS(SUMPRODUCT(X4:X69, K4:K69))/1</f>
        <v>161519.43267452766</v>
      </c>
    </row>
    <row r="4" spans="1:52" x14ac:dyDescent="0.25">
      <c r="A4" t="s">
        <v>14</v>
      </c>
      <c r="C4" t="s">
        <v>37</v>
      </c>
      <c r="E4">
        <v>2004</v>
      </c>
      <c r="F4" s="1">
        <f>EconomicRates!C44</f>
        <v>1.5900000000000001E-2</v>
      </c>
      <c r="G4" s="1">
        <f>EconomicRates!D44</f>
        <v>2.1899999999999999E-2</v>
      </c>
      <c r="H4" s="1">
        <f t="shared" ref="H4:H35" si="18">G4+$C$9</f>
        <v>7.1900000000000006E-2</v>
      </c>
      <c r="I4" s="1">
        <f t="shared" ref="I4:I35" si="19">1+H4</f>
        <v>1.0719000000000001</v>
      </c>
      <c r="J4">
        <f t="shared" ref="J4:J35" si="20">1/I4</f>
        <v>0.93292284728052988</v>
      </c>
      <c r="K4">
        <f>J4</f>
        <v>0.93292284728052988</v>
      </c>
      <c r="L4" s="2">
        <v>1</v>
      </c>
      <c r="M4" s="8" cm="1">
        <f t="array" ref="M4:M69">Mortalities!B31:B96</f>
        <v>3.4760450000000001E-3</v>
      </c>
      <c r="R4">
        <f t="shared" si="0"/>
        <v>2000000</v>
      </c>
      <c r="S4">
        <f t="shared" si="1"/>
        <v>10982.261097422088</v>
      </c>
      <c r="U4">
        <f t="shared" ref="U4:U35" si="21">M4</f>
        <v>3.4760450000000001E-3</v>
      </c>
      <c r="V4">
        <f t="shared" ref="V4:V35" si="22">$C$10</f>
        <v>0.01</v>
      </c>
      <c r="W4">
        <f t="shared" ref="W4:W35" si="23">Z3</f>
        <v>1</v>
      </c>
      <c r="X4">
        <f t="shared" ref="X4:X35" si="24">U4*W4</f>
        <v>3.4760450000000001E-3</v>
      </c>
      <c r="Y4">
        <f t="shared" ref="Y4:Y35" si="25">V4*W4</f>
        <v>0.01</v>
      </c>
      <c r="Z4">
        <f t="shared" ref="Z4:Z35" si="26">MAX(0, W4-X4-Y4)</f>
        <v>0.98652395500000001</v>
      </c>
      <c r="AB4">
        <f t="shared" ref="AB4:AB35" si="27">AC3</f>
        <v>0</v>
      </c>
      <c r="AC4">
        <f t="shared" si="2"/>
        <v>10834.263652671478</v>
      </c>
      <c r="AE4">
        <f t="shared" si="3"/>
        <v>0</v>
      </c>
      <c r="AF4">
        <f t="shared" si="4"/>
        <v>0</v>
      </c>
      <c r="AG4">
        <f t="shared" si="5"/>
        <v>0</v>
      </c>
      <c r="AH4">
        <f t="shared" si="6"/>
        <v>-6952.09</v>
      </c>
      <c r="AI4">
        <f t="shared" si="7"/>
        <v>-6952.09</v>
      </c>
      <c r="AJ4">
        <f t="shared" si="8"/>
        <v>-10834.263652671478</v>
      </c>
      <c r="AK4">
        <f>G4*SUM(AB4, AE4:AF4)</f>
        <v>0</v>
      </c>
      <c r="AL4">
        <f t="shared" si="9"/>
        <v>-17786.353652671478</v>
      </c>
      <c r="AN4">
        <f t="shared" si="10"/>
        <v>0</v>
      </c>
      <c r="AO4">
        <f t="shared" si="11"/>
        <v>0</v>
      </c>
      <c r="AP4">
        <f t="shared" si="12"/>
        <v>0</v>
      </c>
      <c r="AQ4">
        <f t="shared" si="13"/>
        <v>-6485.7635973504994</v>
      </c>
      <c r="AR4">
        <f t="shared" si="14"/>
        <v>-6485.7635973504994</v>
      </c>
      <c r="AS4">
        <f t="shared" si="15"/>
        <v>-10107.532095038228</v>
      </c>
      <c r="AT4">
        <f t="shared" si="16"/>
        <v>0</v>
      </c>
      <c r="AU4">
        <f t="shared" si="17"/>
        <v>-16593.295692388729</v>
      </c>
      <c r="AW4">
        <v>1</v>
      </c>
      <c r="AX4">
        <f>IF(Z4&gt;0, (R4*SUMPRODUCT(K4:$K$98, X4:$X$98)-K4*$AZ$3)/Z4, 0)</f>
        <v>10982.261097422088</v>
      </c>
    </row>
    <row r="5" spans="1:52" x14ac:dyDescent="0.25">
      <c r="C5" s="2">
        <f>'S.26.04.A'!C5</f>
        <v>0.1</v>
      </c>
      <c r="E5">
        <v>2005</v>
      </c>
      <c r="F5" s="1">
        <f>EconomicRates!C45</f>
        <v>3.6400000000000002E-2</v>
      </c>
      <c r="G5" s="1">
        <f>EconomicRates!D45</f>
        <v>4.1000000000000002E-2</v>
      </c>
      <c r="H5" s="1">
        <f t="shared" si="18"/>
        <v>9.0999999999999998E-2</v>
      </c>
      <c r="I5" s="1">
        <f t="shared" si="19"/>
        <v>1.091</v>
      </c>
      <c r="J5">
        <f t="shared" si="20"/>
        <v>0.91659028414298815</v>
      </c>
      <c r="K5">
        <f t="shared" ref="K5:K36" si="28">K4*J5</f>
        <v>0.85510801767234645</v>
      </c>
      <c r="L5" s="2">
        <v>2</v>
      </c>
      <c r="M5" s="8">
        <v>3.6141120000000001E-3</v>
      </c>
      <c r="Q5" s="5">
        <f t="shared" ref="Q5:Q36" si="29">$C$8</f>
        <v>25</v>
      </c>
      <c r="R5">
        <f t="shared" si="0"/>
        <v>2000000</v>
      </c>
      <c r="S5">
        <f t="shared" si="1"/>
        <v>17384.876721375058</v>
      </c>
      <c r="U5">
        <f t="shared" si="21"/>
        <v>3.6141120000000001E-3</v>
      </c>
      <c r="V5">
        <f t="shared" si="22"/>
        <v>0.01</v>
      </c>
      <c r="W5">
        <f t="shared" si="23"/>
        <v>0.98652395500000001</v>
      </c>
      <c r="X5">
        <f t="shared" si="24"/>
        <v>3.5654080640529599E-3</v>
      </c>
      <c r="Y5">
        <f t="shared" si="25"/>
        <v>9.86523955E-3</v>
      </c>
      <c r="Z5">
        <f t="shared" si="26"/>
        <v>0.97309330738594713</v>
      </c>
      <c r="AB5">
        <f t="shared" si="27"/>
        <v>10834.263652671478</v>
      </c>
      <c r="AC5">
        <f t="shared" si="2"/>
        <v>16917.107187299815</v>
      </c>
      <c r="AE5">
        <f t="shared" si="3"/>
        <v>0</v>
      </c>
      <c r="AF5">
        <f t="shared" si="4"/>
        <v>0</v>
      </c>
      <c r="AG5">
        <f t="shared" si="5"/>
        <v>-24.327332684648677</v>
      </c>
      <c r="AH5">
        <f t="shared" si="6"/>
        <v>-7130.8161281059201</v>
      </c>
      <c r="AI5">
        <f t="shared" si="7"/>
        <v>-7155.1434607905685</v>
      </c>
      <c r="AJ5">
        <f t="shared" si="8"/>
        <v>-6082.8435346283368</v>
      </c>
      <c r="AK5">
        <f>G5*SUM(AB5, AE5:AF5)</f>
        <v>444.20480975953063</v>
      </c>
      <c r="AL5">
        <f t="shared" si="9"/>
        <v>-12793.782185659375</v>
      </c>
      <c r="AN5">
        <f t="shared" si="10"/>
        <v>0</v>
      </c>
      <c r="AO5">
        <f t="shared" si="11"/>
        <v>0</v>
      </c>
      <c r="AP5">
        <f t="shared" si="12"/>
        <v>-20.802497227225611</v>
      </c>
      <c r="AQ5">
        <f t="shared" si="13"/>
        <v>-6097.6180436906507</v>
      </c>
      <c r="AR5">
        <f t="shared" si="14"/>
        <v>-6118.4205409178758</v>
      </c>
      <c r="AS5">
        <f t="shared" si="15"/>
        <v>-5201.4882767070858</v>
      </c>
      <c r="AT5">
        <f t="shared" si="16"/>
        <v>379.84309431399402</v>
      </c>
      <c r="AU5">
        <f t="shared" si="17"/>
        <v>-10940.065723310967</v>
      </c>
      <c r="AW5">
        <v>2</v>
      </c>
      <c r="AX5">
        <f>IF(Z5&gt;0, (R5*SUMPRODUCT(K5:$K$98, X5:$X$98)-K5*$AZ$3)/Z5, 0)</f>
        <v>17384.876721375058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">
        <f>EconomicRates!C46</f>
        <v>5.8799999999999998E-2</v>
      </c>
      <c r="G6" s="1">
        <f>EconomicRates!D46</f>
        <v>5.8500000000000003E-2</v>
      </c>
      <c r="H6" s="1">
        <f t="shared" si="18"/>
        <v>0.10850000000000001</v>
      </c>
      <c r="I6" s="1">
        <f t="shared" si="19"/>
        <v>1.1085</v>
      </c>
      <c r="J6">
        <f t="shared" si="20"/>
        <v>0.90211998195760035</v>
      </c>
      <c r="K6">
        <f t="shared" si="28"/>
        <v>0.77141002947437654</v>
      </c>
      <c r="L6" s="2">
        <v>3</v>
      </c>
      <c r="M6" s="8">
        <v>3.757594E-3</v>
      </c>
      <c r="Q6" s="5">
        <f t="shared" si="29"/>
        <v>25</v>
      </c>
      <c r="R6">
        <f t="shared" si="0"/>
        <v>2000000</v>
      </c>
      <c r="S6">
        <f t="shared" si="1"/>
        <v>25360.207851563075</v>
      </c>
      <c r="U6">
        <f t="shared" si="21"/>
        <v>3.757594E-3</v>
      </c>
      <c r="V6">
        <f t="shared" si="22"/>
        <v>0.01</v>
      </c>
      <c r="W6">
        <f t="shared" si="23"/>
        <v>0.97309330738594713</v>
      </c>
      <c r="X6">
        <f t="shared" si="24"/>
        <v>3.6564895732735907E-3</v>
      </c>
      <c r="Y6">
        <f t="shared" si="25"/>
        <v>9.7309330738594713E-3</v>
      </c>
      <c r="Z6">
        <f t="shared" si="26"/>
        <v>0.95970588473881402</v>
      </c>
      <c r="AB6">
        <f t="shared" si="27"/>
        <v>16917.107187299815</v>
      </c>
      <c r="AC6">
        <f t="shared" si="2"/>
        <v>24338.340713344558</v>
      </c>
      <c r="AE6">
        <f t="shared" si="3"/>
        <v>0</v>
      </c>
      <c r="AF6">
        <f t="shared" si="4"/>
        <v>0</v>
      </c>
      <c r="AG6">
        <f t="shared" si="5"/>
        <v>-23.992647118470352</v>
      </c>
      <c r="AH6">
        <f t="shared" si="6"/>
        <v>-7312.9791465471817</v>
      </c>
      <c r="AI6">
        <f t="shared" si="7"/>
        <v>-7336.9717936656516</v>
      </c>
      <c r="AJ6">
        <f t="shared" si="8"/>
        <v>-7421.2335260447435</v>
      </c>
      <c r="AK6">
        <f>G6*SUM(AB6, AE6:AF6)</f>
        <v>989.65077045703924</v>
      </c>
      <c r="AL6">
        <f t="shared" si="9"/>
        <v>-13768.554549253357</v>
      </c>
      <c r="AN6">
        <f t="shared" si="10"/>
        <v>0</v>
      </c>
      <c r="AO6">
        <f t="shared" si="11"/>
        <v>0</v>
      </c>
      <c r="AP6">
        <f t="shared" si="12"/>
        <v>-18.508168620827529</v>
      </c>
      <c r="AQ6">
        <f t="shared" si="13"/>
        <v>-5641.3054589834628</v>
      </c>
      <c r="AR6">
        <f t="shared" si="14"/>
        <v>-5659.8136276042896</v>
      </c>
      <c r="AS6">
        <f t="shared" si="15"/>
        <v>-5724.8139730624071</v>
      </c>
      <c r="AT6">
        <f t="shared" si="16"/>
        <v>763.42653000760413</v>
      </c>
      <c r="AU6">
        <f t="shared" si="17"/>
        <v>-10621.201070659094</v>
      </c>
      <c r="AW6">
        <v>3</v>
      </c>
      <c r="AX6">
        <f>IF(Z6&gt;0, (R6*SUMPRODUCT(K6:$K$98, X6:$X$98)-K6*$AZ$3)/Z6, 0)</f>
        <v>25360.207851563075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">
        <f>EconomicRates!C47</f>
        <v>5.4699999999999999E-2</v>
      </c>
      <c r="G7" s="1">
        <f>EconomicRates!D47</f>
        <v>4.9099999999999998E-2</v>
      </c>
      <c r="H7" s="1">
        <f t="shared" si="18"/>
        <v>9.9099999999999994E-2</v>
      </c>
      <c r="I7" s="1">
        <f t="shared" si="19"/>
        <v>1.0991</v>
      </c>
      <c r="J7">
        <f t="shared" si="20"/>
        <v>0.90983531980711496</v>
      </c>
      <c r="K7">
        <f t="shared" si="28"/>
        <v>0.70185609086923539</v>
      </c>
      <c r="L7" s="2">
        <v>4</v>
      </c>
      <c r="M7" s="8">
        <v>3.9119039999999999E-3</v>
      </c>
      <c r="Q7" s="5">
        <f t="shared" si="29"/>
        <v>25</v>
      </c>
      <c r="R7">
        <f t="shared" si="0"/>
        <v>2000000</v>
      </c>
      <c r="S7">
        <f t="shared" si="1"/>
        <v>31628.048919250752</v>
      </c>
      <c r="U7">
        <f t="shared" si="21"/>
        <v>3.9119039999999999E-3</v>
      </c>
      <c r="V7">
        <f t="shared" si="22"/>
        <v>0.01</v>
      </c>
      <c r="W7">
        <f t="shared" si="23"/>
        <v>0.95970588473881402</v>
      </c>
      <c r="X7">
        <f t="shared" si="24"/>
        <v>3.7542772893333055E-3</v>
      </c>
      <c r="Y7">
        <f t="shared" si="25"/>
        <v>9.5970588473881409E-3</v>
      </c>
      <c r="Z7">
        <f t="shared" si="26"/>
        <v>0.94635454860209256</v>
      </c>
      <c r="AB7">
        <f t="shared" si="27"/>
        <v>24338.340713344558</v>
      </c>
      <c r="AC7">
        <f t="shared" si="2"/>
        <v>29931.347958142447</v>
      </c>
      <c r="AE7">
        <f t="shared" si="3"/>
        <v>0</v>
      </c>
      <c r="AF7">
        <f t="shared" si="4"/>
        <v>0</v>
      </c>
      <c r="AG7">
        <f t="shared" si="5"/>
        <v>-23.658863715052313</v>
      </c>
      <c r="AH7">
        <f t="shared" si="6"/>
        <v>-7508.5545786666107</v>
      </c>
      <c r="AI7">
        <f t="shared" si="7"/>
        <v>-7532.2134423816633</v>
      </c>
      <c r="AJ7">
        <f t="shared" si="8"/>
        <v>-5593.0072447978891</v>
      </c>
      <c r="AK7">
        <f>G7*SUM(AB7, AE7:AF7)</f>
        <v>1195.0125290252176</v>
      </c>
      <c r="AL7">
        <f t="shared" si="9"/>
        <v>-11930.208158154335</v>
      </c>
      <c r="AN7">
        <f t="shared" si="10"/>
        <v>0</v>
      </c>
      <c r="AO7">
        <f t="shared" si="11"/>
        <v>0</v>
      </c>
      <c r="AP7">
        <f t="shared" si="12"/>
        <v>-16.605117601454612</v>
      </c>
      <c r="AQ7">
        <f t="shared" si="13"/>
        <v>-5269.9247646612466</v>
      </c>
      <c r="AR7">
        <f t="shared" si="14"/>
        <v>-5286.529882262701</v>
      </c>
      <c r="AS7">
        <f t="shared" si="15"/>
        <v>-3925.4862010371594</v>
      </c>
      <c r="AT7">
        <f t="shared" si="16"/>
        <v>838.72682216139799</v>
      </c>
      <c r="AU7">
        <f t="shared" si="17"/>
        <v>-8373.2892611384632</v>
      </c>
      <c r="AW7">
        <v>4</v>
      </c>
      <c r="AX7">
        <f>IF(Z7&gt;0, (R7*SUMPRODUCT(K7:$K$98, X7:$X$98)-K7*$AZ$3)/Z7, 0)</f>
        <v>31628.048919250752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1">
        <f>EconomicRates!C48</f>
        <v>2.2499999999999999E-2</v>
      </c>
      <c r="G8" s="1">
        <f>EconomicRates!D48</f>
        <v>2.1299999999999999E-2</v>
      </c>
      <c r="H8" s="1">
        <f t="shared" si="18"/>
        <v>7.1300000000000002E-2</v>
      </c>
      <c r="I8" s="1">
        <f t="shared" si="19"/>
        <v>1.0712999999999999</v>
      </c>
      <c r="J8">
        <f t="shared" si="20"/>
        <v>0.93344534677494639</v>
      </c>
      <c r="K8">
        <f t="shared" si="28"/>
        <v>0.65514430212754171</v>
      </c>
      <c r="L8" s="2">
        <v>5</v>
      </c>
      <c r="M8" s="8">
        <v>4.0806530000000001E-3</v>
      </c>
      <c r="Q8" s="5">
        <f t="shared" si="29"/>
        <v>25</v>
      </c>
      <c r="R8">
        <f t="shared" si="0"/>
        <v>2000000</v>
      </c>
      <c r="S8">
        <f t="shared" si="1"/>
        <v>34517.979488641708</v>
      </c>
      <c r="U8">
        <f t="shared" si="21"/>
        <v>4.0806530000000001E-3</v>
      </c>
      <c r="V8">
        <f t="shared" si="22"/>
        <v>0.01</v>
      </c>
      <c r="W8">
        <f t="shared" si="23"/>
        <v>0.94635454860209256</v>
      </c>
      <c r="X8">
        <f t="shared" si="24"/>
        <v>3.8617445278167749E-3</v>
      </c>
      <c r="Y8">
        <f t="shared" si="25"/>
        <v>9.4635454860209252E-3</v>
      </c>
      <c r="Z8">
        <f t="shared" si="26"/>
        <v>0.93302925858825492</v>
      </c>
      <c r="AB8">
        <f t="shared" si="27"/>
        <v>29931.347958142447</v>
      </c>
      <c r="AC8">
        <f t="shared" si="2"/>
        <v>32206.284810251964</v>
      </c>
      <c r="AE8">
        <f t="shared" si="3"/>
        <v>0</v>
      </c>
      <c r="AF8">
        <f t="shared" si="4"/>
        <v>0</v>
      </c>
      <c r="AG8">
        <f t="shared" si="5"/>
        <v>-23.325731464706372</v>
      </c>
      <c r="AH8">
        <f t="shared" si="6"/>
        <v>-7723.4890556335495</v>
      </c>
      <c r="AI8">
        <f t="shared" si="7"/>
        <v>-7746.8147870982557</v>
      </c>
      <c r="AJ8">
        <f t="shared" si="8"/>
        <v>-2274.9368521095166</v>
      </c>
      <c r="AK8">
        <f t="shared" ref="AK8:AK39" si="30">G8*SUM(AB8:AB8, AE8:AF8)</f>
        <v>637.53771150843409</v>
      </c>
      <c r="AL8">
        <f t="shared" si="9"/>
        <v>-9384.2139276993385</v>
      </c>
      <c r="AN8">
        <f t="shared" si="10"/>
        <v>0</v>
      </c>
      <c r="AO8">
        <f t="shared" si="11"/>
        <v>0</v>
      </c>
      <c r="AP8">
        <f t="shared" si="12"/>
        <v>-15.281720062059497</v>
      </c>
      <c r="AQ8">
        <f t="shared" si="13"/>
        <v>-5059.9998473427477</v>
      </c>
      <c r="AR8">
        <f t="shared" si="14"/>
        <v>-5075.281567404807</v>
      </c>
      <c r="AS8">
        <f t="shared" si="15"/>
        <v>-1490.4119163595158</v>
      </c>
      <c r="AT8">
        <f t="shared" si="16"/>
        <v>417.67919908618308</v>
      </c>
      <c r="AU8">
        <f t="shared" si="17"/>
        <v>-6148.01428467814</v>
      </c>
      <c r="AW8">
        <v>5</v>
      </c>
      <c r="AX8">
        <f>IF(Z8&gt;0, (R8*SUMPRODUCT(K8:$K$98, X8:$X$98)-K8*$AZ$3)/Z8, 0)</f>
        <v>34517.979488641708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">
        <f>EconomicRates!C49</f>
        <v>2.2000000000000001E-3</v>
      </c>
      <c r="G9" s="1">
        <f>EconomicRates!D49</f>
        <v>5.8999999999999999E-3</v>
      </c>
      <c r="H9" s="1">
        <f t="shared" si="18"/>
        <v>5.5900000000000005E-2</v>
      </c>
      <c r="I9" s="1">
        <f t="shared" si="19"/>
        <v>1.0559000000000001</v>
      </c>
      <c r="J9">
        <f t="shared" si="20"/>
        <v>0.94705938062316497</v>
      </c>
      <c r="K9">
        <f t="shared" si="28"/>
        <v>0.62046055699170533</v>
      </c>
      <c r="L9" s="2">
        <v>6</v>
      </c>
      <c r="M9" s="8">
        <v>4.2836929999999999E-3</v>
      </c>
      <c r="Q9" s="5">
        <f t="shared" si="29"/>
        <v>25</v>
      </c>
      <c r="R9">
        <f t="shared" si="0"/>
        <v>2000000</v>
      </c>
      <c r="S9">
        <f t="shared" si="1"/>
        <v>35607.59711035779</v>
      </c>
      <c r="U9">
        <f t="shared" si="21"/>
        <v>4.2836929999999999E-3</v>
      </c>
      <c r="V9">
        <f t="shared" si="22"/>
        <v>0.01</v>
      </c>
      <c r="W9">
        <f t="shared" si="23"/>
        <v>0.93302925858825492</v>
      </c>
      <c r="X9">
        <f t="shared" si="24"/>
        <v>3.9968109038096972E-3</v>
      </c>
      <c r="Y9">
        <f t="shared" si="25"/>
        <v>9.3302925858825495E-3</v>
      </c>
      <c r="Z9">
        <f t="shared" si="26"/>
        <v>0.91970215509856268</v>
      </c>
      <c r="AB9">
        <f t="shared" si="27"/>
        <v>32206.284810251964</v>
      </c>
      <c r="AC9">
        <f t="shared" si="2"/>
        <v>32748.383800277414</v>
      </c>
      <c r="AE9">
        <f t="shared" si="3"/>
        <v>0</v>
      </c>
      <c r="AF9">
        <f t="shared" si="4"/>
        <v>0</v>
      </c>
      <c r="AG9">
        <f t="shared" si="5"/>
        <v>-22.992553877464069</v>
      </c>
      <c r="AH9">
        <f t="shared" si="6"/>
        <v>-7993.6218076193945</v>
      </c>
      <c r="AI9">
        <f t="shared" si="7"/>
        <v>-8016.6143614968587</v>
      </c>
      <c r="AJ9">
        <f t="shared" si="8"/>
        <v>-542.09899002544989</v>
      </c>
      <c r="AK9">
        <f t="shared" si="30"/>
        <v>190.01708038048659</v>
      </c>
      <c r="AL9">
        <f t="shared" si="9"/>
        <v>-8368.6962711418219</v>
      </c>
      <c r="AN9">
        <f t="shared" si="10"/>
        <v>0</v>
      </c>
      <c r="AO9">
        <f t="shared" si="11"/>
        <v>0</v>
      </c>
      <c r="AP9">
        <f t="shared" si="12"/>
        <v>-14.265972785473149</v>
      </c>
      <c r="AQ9">
        <f t="shared" si="13"/>
        <v>-4959.7270391365719</v>
      </c>
      <c r="AR9">
        <f t="shared" si="14"/>
        <v>-4973.9930119220453</v>
      </c>
      <c r="AS9">
        <f t="shared" si="15"/>
        <v>-336.35104129583158</v>
      </c>
      <c r="AT9">
        <f t="shared" si="16"/>
        <v>117.89810353081435</v>
      </c>
      <c r="AU9">
        <f t="shared" si="17"/>
        <v>-5192.4459496870622</v>
      </c>
      <c r="AW9">
        <v>6</v>
      </c>
      <c r="AX9">
        <f>IF(Z9&gt;0, (R9*SUMPRODUCT(K9:$K$98, X9:$X$98)-K9*$AZ$3)/Z9, 0)</f>
        <v>35607.59711035779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">
        <f>EconomicRates!C50</f>
        <v>2.5000000000000001E-3</v>
      </c>
      <c r="G10" s="1">
        <f>EconomicRates!D50</f>
        <v>4.1000000000000003E-3</v>
      </c>
      <c r="H10" s="1">
        <f t="shared" si="18"/>
        <v>5.4100000000000002E-2</v>
      </c>
      <c r="I10" s="1">
        <f t="shared" si="19"/>
        <v>1.0541</v>
      </c>
      <c r="J10">
        <f t="shared" si="20"/>
        <v>0.94867659614837296</v>
      </c>
      <c r="K10">
        <f t="shared" si="28"/>
        <v>0.58861640925121461</v>
      </c>
      <c r="L10" s="2">
        <v>7</v>
      </c>
      <c r="M10" s="8">
        <v>4.5002690000000003E-3</v>
      </c>
      <c r="Q10" s="5">
        <f t="shared" si="29"/>
        <v>25</v>
      </c>
      <c r="R10">
        <f t="shared" si="0"/>
        <v>2000000</v>
      </c>
      <c r="S10">
        <f t="shared" si="1"/>
        <v>36334.215107709992</v>
      </c>
      <c r="U10">
        <f t="shared" si="21"/>
        <v>4.5002690000000003E-3</v>
      </c>
      <c r="V10">
        <f t="shared" si="22"/>
        <v>0.01</v>
      </c>
      <c r="W10">
        <f t="shared" si="23"/>
        <v>0.91970215509856268</v>
      </c>
      <c r="X10">
        <f t="shared" si="24"/>
        <v>4.1389070978232537E-3</v>
      </c>
      <c r="Y10">
        <f t="shared" si="25"/>
        <v>9.1970215509856266E-3</v>
      </c>
      <c r="Z10">
        <f t="shared" si="26"/>
        <v>0.90636622644975373</v>
      </c>
      <c r="AB10">
        <f t="shared" si="27"/>
        <v>32748.383800277414</v>
      </c>
      <c r="AC10">
        <f t="shared" si="2"/>
        <v>32932.105438188737</v>
      </c>
      <c r="AE10">
        <f t="shared" si="3"/>
        <v>0</v>
      </c>
      <c r="AF10">
        <f t="shared" si="4"/>
        <v>0</v>
      </c>
      <c r="AG10">
        <f t="shared" si="5"/>
        <v>-22.659155661243844</v>
      </c>
      <c r="AH10">
        <f t="shared" si="6"/>
        <v>-8277.8141956465079</v>
      </c>
      <c r="AI10">
        <f t="shared" si="7"/>
        <v>-8300.4733513077517</v>
      </c>
      <c r="AJ10">
        <f t="shared" si="8"/>
        <v>-183.72163791132334</v>
      </c>
      <c r="AK10">
        <f t="shared" si="30"/>
        <v>134.26837358113741</v>
      </c>
      <c r="AL10">
        <f t="shared" si="9"/>
        <v>-8349.9266156379381</v>
      </c>
      <c r="AN10">
        <f t="shared" si="10"/>
        <v>0</v>
      </c>
      <c r="AO10">
        <f t="shared" si="11"/>
        <v>0</v>
      </c>
      <c r="AP10">
        <f t="shared" si="12"/>
        <v>-13.337550841985683</v>
      </c>
      <c r="AQ10">
        <f t="shared" si="13"/>
        <v>-4872.4572682901789</v>
      </c>
      <c r="AR10">
        <f t="shared" si="14"/>
        <v>-4885.7948191321648</v>
      </c>
      <c r="AS10">
        <f t="shared" si="15"/>
        <v>-108.14157080911497</v>
      </c>
      <c r="AT10">
        <f t="shared" si="16"/>
        <v>79.032567933329744</v>
      </c>
      <c r="AU10">
        <f t="shared" si="17"/>
        <v>-4914.9038220079501</v>
      </c>
      <c r="AW10">
        <v>7</v>
      </c>
      <c r="AX10">
        <f>IF(Z10&gt;0, (R10*SUMPRODUCT(K10:$K$98, X10:$X$98)-K10*$AZ$3)/Z10, 0)</f>
        <v>36334.215107709992</v>
      </c>
    </row>
    <row r="11" spans="1:52" x14ac:dyDescent="0.25">
      <c r="A11" t="s">
        <v>33</v>
      </c>
      <c r="C11" s="26">
        <f>AU71</f>
        <v>90029.06033760171</v>
      </c>
      <c r="E11">
        <v>2011</v>
      </c>
      <c r="F11" s="1">
        <f>EconomicRates!C51</f>
        <v>1.5E-3</v>
      </c>
      <c r="G11" s="1">
        <f>EconomicRates!D51</f>
        <v>2.3999999999999998E-3</v>
      </c>
      <c r="H11" s="1">
        <f t="shared" si="18"/>
        <v>5.2400000000000002E-2</v>
      </c>
      <c r="I11" s="1">
        <f t="shared" si="19"/>
        <v>1.0524</v>
      </c>
      <c r="J11">
        <f t="shared" si="20"/>
        <v>0.9502090459901178</v>
      </c>
      <c r="K11">
        <f t="shared" si="28"/>
        <v>0.55930863668872544</v>
      </c>
      <c r="L11" s="2">
        <v>8</v>
      </c>
      <c r="M11" s="8">
        <v>4.7150400000000002E-3</v>
      </c>
      <c r="Q11" s="5">
        <f t="shared" si="29"/>
        <v>25</v>
      </c>
      <c r="R11">
        <f t="shared" si="0"/>
        <v>2000000</v>
      </c>
      <c r="S11">
        <f t="shared" si="1"/>
        <v>36721.565096833059</v>
      </c>
      <c r="U11">
        <f t="shared" si="21"/>
        <v>4.7150400000000002E-3</v>
      </c>
      <c r="V11">
        <f t="shared" si="22"/>
        <v>0.01</v>
      </c>
      <c r="W11">
        <f t="shared" si="23"/>
        <v>0.90636622644975373</v>
      </c>
      <c r="X11">
        <f t="shared" si="24"/>
        <v>4.2735530123596474E-3</v>
      </c>
      <c r="Y11">
        <f t="shared" si="25"/>
        <v>9.0636622644975368E-3</v>
      </c>
      <c r="Z11">
        <f t="shared" si="26"/>
        <v>0.89302901117289657</v>
      </c>
      <c r="AB11">
        <f t="shared" si="27"/>
        <v>32932.105438188737</v>
      </c>
      <c r="AC11">
        <f t="shared" si="2"/>
        <v>32793.422967145976</v>
      </c>
      <c r="AE11">
        <f t="shared" si="3"/>
        <v>0</v>
      </c>
      <c r="AF11">
        <f t="shared" si="4"/>
        <v>0</v>
      </c>
      <c r="AG11">
        <f t="shared" si="5"/>
        <v>-22.325725279322413</v>
      </c>
      <c r="AH11">
        <f t="shared" si="6"/>
        <v>-8547.1060247192945</v>
      </c>
      <c r="AI11">
        <f t="shared" si="7"/>
        <v>-8569.4317499986173</v>
      </c>
      <c r="AJ11">
        <f t="shared" si="8"/>
        <v>138.68247104276088</v>
      </c>
      <c r="AK11">
        <f t="shared" si="30"/>
        <v>79.037053051652961</v>
      </c>
      <c r="AL11">
        <f t="shared" si="9"/>
        <v>-8351.7122259042026</v>
      </c>
      <c r="AN11">
        <f t="shared" si="10"/>
        <v>0</v>
      </c>
      <c r="AO11">
        <f t="shared" si="11"/>
        <v>0</v>
      </c>
      <c r="AP11">
        <f t="shared" si="12"/>
        <v>-12.486970969064833</v>
      </c>
      <c r="AQ11">
        <f t="shared" si="13"/>
        <v>-4780.4702183197405</v>
      </c>
      <c r="AR11">
        <f t="shared" si="14"/>
        <v>-4792.9571892888052</v>
      </c>
      <c r="AS11">
        <f t="shared" si="15"/>
        <v>77.566303811550227</v>
      </c>
      <c r="AT11">
        <f t="shared" si="16"/>
        <v>44.206106390214487</v>
      </c>
      <c r="AU11">
        <f t="shared" si="17"/>
        <v>-4671.1847790870397</v>
      </c>
      <c r="AW11">
        <v>8</v>
      </c>
      <c r="AX11">
        <f>IF(Z11&gt;0, (R11*SUMPRODUCT(K11:$K$98, X11:$X$98)-K11*$AZ$3)/Z11, 0)</f>
        <v>36721.565096833059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">
        <f>EconomicRates!C52</f>
        <v>1.9E-3</v>
      </c>
      <c r="G12" s="1">
        <f>EconomicRates!D52</f>
        <v>2.3E-3</v>
      </c>
      <c r="H12" s="1">
        <f t="shared" si="18"/>
        <v>5.2299999999999999E-2</v>
      </c>
      <c r="I12" s="1">
        <f t="shared" si="19"/>
        <v>1.0523</v>
      </c>
      <c r="J12">
        <f t="shared" si="20"/>
        <v>0.95029934429345242</v>
      </c>
      <c r="K12">
        <f t="shared" si="28"/>
        <v>0.53151063070296056</v>
      </c>
      <c r="L12" s="2">
        <v>9</v>
      </c>
      <c r="M12" s="8">
        <v>4.9523709999999997E-3</v>
      </c>
      <c r="Q12" s="5">
        <f t="shared" si="29"/>
        <v>25</v>
      </c>
      <c r="R12">
        <f t="shared" si="0"/>
        <v>2000000</v>
      </c>
      <c r="S12">
        <f t="shared" si="1"/>
        <v>36948.679783998654</v>
      </c>
      <c r="U12">
        <f t="shared" si="21"/>
        <v>4.9523709999999997E-3</v>
      </c>
      <c r="V12">
        <f t="shared" si="22"/>
        <v>0.01</v>
      </c>
      <c r="W12">
        <f t="shared" si="23"/>
        <v>0.89302901117289657</v>
      </c>
      <c r="X12">
        <f t="shared" si="24"/>
        <v>4.4226109770913284E-3</v>
      </c>
      <c r="Y12">
        <f t="shared" si="25"/>
        <v>8.9302901117289651E-3</v>
      </c>
      <c r="Z12">
        <f t="shared" si="26"/>
        <v>0.87967611008407631</v>
      </c>
      <c r="AB12">
        <f t="shared" si="27"/>
        <v>32793.422967145976</v>
      </c>
      <c r="AC12">
        <f t="shared" si="2"/>
        <v>32502.870905130087</v>
      </c>
      <c r="AE12">
        <f t="shared" si="3"/>
        <v>0</v>
      </c>
      <c r="AF12">
        <f t="shared" si="4"/>
        <v>0</v>
      </c>
      <c r="AG12">
        <f t="shared" si="5"/>
        <v>-21.991902752101907</v>
      </c>
      <c r="AH12">
        <f t="shared" si="6"/>
        <v>-8845.2219541826562</v>
      </c>
      <c r="AI12">
        <f t="shared" si="7"/>
        <v>-8867.213856934759</v>
      </c>
      <c r="AJ12">
        <f t="shared" si="8"/>
        <v>290.55206201588953</v>
      </c>
      <c r="AK12">
        <f t="shared" si="30"/>
        <v>75.424872824435738</v>
      </c>
      <c r="AL12">
        <f t="shared" si="9"/>
        <v>-8501.2369220944329</v>
      </c>
      <c r="AN12">
        <f t="shared" si="10"/>
        <v>0</v>
      </c>
      <c r="AO12">
        <f t="shared" si="11"/>
        <v>0</v>
      </c>
      <c r="AP12">
        <f t="shared" si="12"/>
        <v>-11.688930102127859</v>
      </c>
      <c r="AQ12">
        <f t="shared" si="13"/>
        <v>-4701.3294995752967</v>
      </c>
      <c r="AR12">
        <f t="shared" si="14"/>
        <v>-4713.018429677425</v>
      </c>
      <c r="AS12">
        <f t="shared" si="15"/>
        <v>154.43150973411116</v>
      </c>
      <c r="AT12">
        <f t="shared" si="16"/>
        <v>40.089121725606432</v>
      </c>
      <c r="AU12">
        <f t="shared" si="17"/>
        <v>-4518.497798217707</v>
      </c>
      <c r="AW12">
        <v>9</v>
      </c>
      <c r="AX12">
        <f>IF(Z12&gt;0, (R12*SUMPRODUCT(K12:$K$98, X12:$X$98)-K12*$AZ$3)/Z12, 0)</f>
        <v>36948.679783998654</v>
      </c>
    </row>
    <row r="13" spans="1:52" x14ac:dyDescent="0.25">
      <c r="E13">
        <v>2013</v>
      </c>
      <c r="F13" s="1">
        <f>EconomicRates!C53</f>
        <v>1.6999999999999999E-3</v>
      </c>
      <c r="G13" s="1">
        <f>EconomicRates!D53</f>
        <v>2E-3</v>
      </c>
      <c r="H13" s="1">
        <f t="shared" si="18"/>
        <v>5.2000000000000005E-2</v>
      </c>
      <c r="I13" s="1">
        <f t="shared" si="19"/>
        <v>1.052</v>
      </c>
      <c r="J13">
        <f t="shared" si="20"/>
        <v>0.9505703422053231</v>
      </c>
      <c r="K13">
        <f t="shared" si="28"/>
        <v>0.50523824211308033</v>
      </c>
      <c r="L13" s="2">
        <v>10</v>
      </c>
      <c r="M13" s="8">
        <v>5.2041409999999998E-3</v>
      </c>
      <c r="Q13" s="5">
        <f t="shared" si="29"/>
        <v>25</v>
      </c>
      <c r="R13">
        <f t="shared" si="0"/>
        <v>2000000</v>
      </c>
      <c r="S13">
        <f t="shared" si="1"/>
        <v>36990.639814321927</v>
      </c>
      <c r="U13">
        <f t="shared" si="21"/>
        <v>5.2041409999999998E-3</v>
      </c>
      <c r="V13">
        <f t="shared" si="22"/>
        <v>0.01</v>
      </c>
      <c r="W13">
        <f t="shared" si="23"/>
        <v>0.87967611008407631</v>
      </c>
      <c r="X13">
        <f t="shared" si="24"/>
        <v>4.5779585112090551E-3</v>
      </c>
      <c r="Y13">
        <f t="shared" si="25"/>
        <v>8.796761100840763E-3</v>
      </c>
      <c r="Z13">
        <f t="shared" si="26"/>
        <v>0.86630139047202659</v>
      </c>
      <c r="AB13">
        <f t="shared" si="27"/>
        <v>32502.870905130087</v>
      </c>
      <c r="AC13">
        <f t="shared" si="2"/>
        <v>32045.042705596992</v>
      </c>
      <c r="AE13">
        <f t="shared" si="3"/>
        <v>0</v>
      </c>
      <c r="AF13">
        <f t="shared" si="4"/>
        <v>0</v>
      </c>
      <c r="AG13">
        <f t="shared" si="5"/>
        <v>-21.657534761800665</v>
      </c>
      <c r="AH13">
        <f t="shared" si="6"/>
        <v>-9155.9170224181107</v>
      </c>
      <c r="AI13">
        <f t="shared" si="7"/>
        <v>-9177.5745571799107</v>
      </c>
      <c r="AJ13">
        <f t="shared" si="8"/>
        <v>457.82819953309445</v>
      </c>
      <c r="AK13">
        <f t="shared" si="30"/>
        <v>65.005741810260176</v>
      </c>
      <c r="AL13">
        <f t="shared" si="9"/>
        <v>-8654.7406158365557</v>
      </c>
      <c r="AN13">
        <f t="shared" si="10"/>
        <v>0</v>
      </c>
      <c r="AO13">
        <f t="shared" si="11"/>
        <v>0</v>
      </c>
      <c r="AP13">
        <f t="shared" si="12"/>
        <v>-10.942214791555099</v>
      </c>
      <c r="AQ13">
        <f t="shared" si="13"/>
        <v>-4625.919421339755</v>
      </c>
      <c r="AR13">
        <f t="shared" si="14"/>
        <v>-4636.8616361313098</v>
      </c>
      <c r="AS13">
        <f t="shared" si="15"/>
        <v>231.31231472189722</v>
      </c>
      <c r="AT13">
        <f t="shared" si="16"/>
        <v>32.843386719472619</v>
      </c>
      <c r="AU13">
        <f t="shared" si="17"/>
        <v>-4372.7059346899396</v>
      </c>
      <c r="AW13">
        <v>10</v>
      </c>
      <c r="AX13">
        <f>IF(Z13&gt;0, (R13*SUMPRODUCT(K13:$K$98, X13:$X$98)-K13*$AZ$3)/Z13, 0)</f>
        <v>36990.639814321927</v>
      </c>
    </row>
    <row r="14" spans="1:52" x14ac:dyDescent="0.25">
      <c r="E14">
        <v>2014</v>
      </c>
      <c r="F14" s="1">
        <f>EconomicRates!C54</f>
        <v>1.4E-3</v>
      </c>
      <c r="G14" s="1">
        <f>EconomicRates!D54</f>
        <v>1.8E-3</v>
      </c>
      <c r="H14" s="1">
        <f t="shared" si="18"/>
        <v>5.1800000000000006E-2</v>
      </c>
      <c r="I14" s="1">
        <f t="shared" si="19"/>
        <v>1.0518000000000001</v>
      </c>
      <c r="J14">
        <f t="shared" si="20"/>
        <v>0.95075109336375729</v>
      </c>
      <c r="K14">
        <f t="shared" si="28"/>
        <v>0.48035581109819386</v>
      </c>
      <c r="L14" s="2">
        <v>11</v>
      </c>
      <c r="M14" s="8">
        <v>5.4847869999999996E-3</v>
      </c>
      <c r="Q14" s="5">
        <f t="shared" si="29"/>
        <v>25</v>
      </c>
      <c r="R14">
        <f t="shared" si="0"/>
        <v>2000000</v>
      </c>
      <c r="S14">
        <f t="shared" si="1"/>
        <v>36860.830551435356</v>
      </c>
      <c r="U14">
        <f t="shared" si="21"/>
        <v>5.4847869999999996E-3</v>
      </c>
      <c r="V14">
        <f t="shared" si="22"/>
        <v>0.01</v>
      </c>
      <c r="W14">
        <f t="shared" si="23"/>
        <v>0.86630139047202659</v>
      </c>
      <c r="X14">
        <f t="shared" si="24"/>
        <v>4.7514786045428949E-3</v>
      </c>
      <c r="Y14">
        <f t="shared" si="25"/>
        <v>8.6630139047202664E-3</v>
      </c>
      <c r="Z14">
        <f t="shared" si="26"/>
        <v>0.8528868979627634</v>
      </c>
      <c r="AB14">
        <f t="shared" si="27"/>
        <v>32045.042705596992</v>
      </c>
      <c r="AC14">
        <f t="shared" si="2"/>
        <v>31438.119425344757</v>
      </c>
      <c r="AE14">
        <f t="shared" si="3"/>
        <v>0</v>
      </c>
      <c r="AF14">
        <f t="shared" si="4"/>
        <v>0</v>
      </c>
      <c r="AG14">
        <f t="shared" si="5"/>
        <v>-21.322172449069086</v>
      </c>
      <c r="AH14">
        <f t="shared" si="6"/>
        <v>-9502.9572090857891</v>
      </c>
      <c r="AI14">
        <f t="shared" si="7"/>
        <v>-9524.2793815348577</v>
      </c>
      <c r="AJ14">
        <f t="shared" si="8"/>
        <v>606.92328025223469</v>
      </c>
      <c r="AK14">
        <f t="shared" si="30"/>
        <v>57.681076870074584</v>
      </c>
      <c r="AL14">
        <f t="shared" si="9"/>
        <v>-8859.6750244125487</v>
      </c>
      <c r="AN14">
        <f t="shared" si="10"/>
        <v>0</v>
      </c>
      <c r="AO14">
        <f t="shared" si="11"/>
        <v>0</v>
      </c>
      <c r="AP14">
        <f t="shared" si="12"/>
        <v>-10.242229441148144</v>
      </c>
      <c r="AQ14">
        <f t="shared" si="13"/>
        <v>-4564.800718001833</v>
      </c>
      <c r="AR14">
        <f t="shared" si="14"/>
        <v>-4575.0429474429811</v>
      </c>
      <c r="AS14">
        <f t="shared" si="15"/>
        <v>291.53912455993861</v>
      </c>
      <c r="AT14">
        <f t="shared" si="16"/>
        <v>27.707440464941946</v>
      </c>
      <c r="AU14">
        <f t="shared" si="17"/>
        <v>-4255.7963824181006</v>
      </c>
      <c r="AW14">
        <v>11</v>
      </c>
      <c r="AX14">
        <f>IF(Z14&gt;0, (R14*SUMPRODUCT(K14:$K$98, X14:$X$98)-K14*$AZ$3)/Z14, 0)</f>
        <v>36860.830551435356</v>
      </c>
    </row>
    <row r="15" spans="1:52" x14ac:dyDescent="0.25">
      <c r="E15">
        <v>2015</v>
      </c>
      <c r="F15" s="1">
        <f>EconomicRates!C55</f>
        <v>1.9E-3</v>
      </c>
      <c r="G15" s="1">
        <f>EconomicRates!D55</f>
        <v>4.1000000000000003E-3</v>
      </c>
      <c r="H15" s="1">
        <f t="shared" si="18"/>
        <v>5.4100000000000002E-2</v>
      </c>
      <c r="I15" s="1">
        <f t="shared" si="19"/>
        <v>1.0541</v>
      </c>
      <c r="J15">
        <f t="shared" si="20"/>
        <v>0.94867659614837296</v>
      </c>
      <c r="K15">
        <f t="shared" si="28"/>
        <v>0.45570231581272541</v>
      </c>
      <c r="L15" s="2">
        <v>12</v>
      </c>
      <c r="M15" s="8">
        <v>5.8078460000000002E-3</v>
      </c>
      <c r="Q15" s="5">
        <f t="shared" si="29"/>
        <v>25</v>
      </c>
      <c r="R15">
        <f t="shared" si="0"/>
        <v>2000000</v>
      </c>
      <c r="S15">
        <f t="shared" si="1"/>
        <v>36758.599522041382</v>
      </c>
      <c r="U15">
        <f t="shared" si="21"/>
        <v>5.8078460000000002E-3</v>
      </c>
      <c r="V15">
        <f t="shared" si="22"/>
        <v>0.01</v>
      </c>
      <c r="W15">
        <f t="shared" si="23"/>
        <v>0.8528868979627634</v>
      </c>
      <c r="X15">
        <f t="shared" si="24"/>
        <v>4.9534357587854442E-3</v>
      </c>
      <c r="Y15">
        <f t="shared" si="25"/>
        <v>8.5288689796276344E-3</v>
      </c>
      <c r="Z15">
        <f t="shared" si="26"/>
        <v>0.83940459322435024</v>
      </c>
      <c r="AB15">
        <f t="shared" si="27"/>
        <v>31438.119425344757</v>
      </c>
      <c r="AC15">
        <f t="shared" si="2"/>
        <v>30855.337279295942</v>
      </c>
      <c r="AE15">
        <f t="shared" si="3"/>
        <v>0</v>
      </c>
      <c r="AF15">
        <f t="shared" si="4"/>
        <v>0</v>
      </c>
      <c r="AG15">
        <f t="shared" si="5"/>
        <v>-20.985114830608754</v>
      </c>
      <c r="AH15">
        <f t="shared" si="6"/>
        <v>-9906.8715175708876</v>
      </c>
      <c r="AI15">
        <f t="shared" si="7"/>
        <v>-9927.8566324014955</v>
      </c>
      <c r="AJ15">
        <f t="shared" si="8"/>
        <v>582.78214604881578</v>
      </c>
      <c r="AK15">
        <f t="shared" si="30"/>
        <v>128.89628964391352</v>
      </c>
      <c r="AL15">
        <f t="shared" si="9"/>
        <v>-9216.1781967087663</v>
      </c>
      <c r="AN15">
        <f t="shared" si="10"/>
        <v>0</v>
      </c>
      <c r="AO15">
        <f t="shared" si="11"/>
        <v>0</v>
      </c>
      <c r="AP15">
        <f t="shared" si="12"/>
        <v>-9.5629654259043786</v>
      </c>
      <c r="AQ15">
        <f t="shared" si="13"/>
        <v>-4514.5842930161825</v>
      </c>
      <c r="AR15">
        <f t="shared" si="14"/>
        <v>-4524.1472584420871</v>
      </c>
      <c r="AS15">
        <f t="shared" si="15"/>
        <v>265.5751735687553</v>
      </c>
      <c r="AT15">
        <f t="shared" si="16"/>
        <v>58.738337690399206</v>
      </c>
      <c r="AU15">
        <f t="shared" si="17"/>
        <v>-4199.8337471829327</v>
      </c>
      <c r="AW15">
        <v>12</v>
      </c>
      <c r="AX15">
        <f>IF(Z15&gt;0, (R15*SUMPRODUCT(K15:$K$98, X15:$X$98)-K15*$AZ$3)/Z15, 0)</f>
        <v>36758.599522041382</v>
      </c>
    </row>
    <row r="16" spans="1:52" x14ac:dyDescent="0.25">
      <c r="E16">
        <v>2016</v>
      </c>
      <c r="F16" s="1">
        <f>EconomicRates!C56</f>
        <v>4.7000000000000002E-3</v>
      </c>
      <c r="G16" s="1">
        <f>EconomicRates!D56</f>
        <v>7.1000000000000004E-3</v>
      </c>
      <c r="H16" s="1">
        <f t="shared" si="18"/>
        <v>5.7100000000000005E-2</v>
      </c>
      <c r="I16" s="1">
        <f t="shared" si="19"/>
        <v>1.0570999999999999</v>
      </c>
      <c r="J16">
        <f t="shared" si="20"/>
        <v>0.94598429666067552</v>
      </c>
      <c r="K16">
        <f t="shared" si="28"/>
        <v>0.43108723471074206</v>
      </c>
      <c r="L16" s="2">
        <v>13</v>
      </c>
      <c r="M16" s="8">
        <v>6.1543680000000003E-3</v>
      </c>
      <c r="Q16" s="5">
        <f t="shared" si="29"/>
        <v>25</v>
      </c>
      <c r="R16">
        <f t="shared" si="0"/>
        <v>2000000</v>
      </c>
      <c r="S16">
        <f t="shared" si="1"/>
        <v>36709.774491498443</v>
      </c>
      <c r="U16">
        <f t="shared" si="21"/>
        <v>6.1543680000000003E-3</v>
      </c>
      <c r="V16">
        <f t="shared" si="22"/>
        <v>0.01</v>
      </c>
      <c r="W16">
        <f t="shared" si="23"/>
        <v>0.83940459322435024</v>
      </c>
      <c r="X16">
        <f t="shared" si="24"/>
        <v>5.166004767592958E-3</v>
      </c>
      <c r="Y16">
        <f t="shared" si="25"/>
        <v>8.3940459322435022E-3</v>
      </c>
      <c r="Z16">
        <f t="shared" si="26"/>
        <v>0.82584454252451378</v>
      </c>
      <c r="AB16">
        <f t="shared" si="27"/>
        <v>30855.337279295942</v>
      </c>
      <c r="AC16">
        <f t="shared" si="2"/>
        <v>30316.566921109596</v>
      </c>
      <c r="AE16">
        <f t="shared" si="3"/>
        <v>0</v>
      </c>
      <c r="AF16">
        <f t="shared" si="4"/>
        <v>0</v>
      </c>
      <c r="AG16">
        <f t="shared" si="5"/>
        <v>-20.646113563112845</v>
      </c>
      <c r="AH16">
        <f t="shared" si="6"/>
        <v>-10332.009535185916</v>
      </c>
      <c r="AI16">
        <f t="shared" si="7"/>
        <v>-10352.655648749029</v>
      </c>
      <c r="AJ16">
        <f t="shared" si="8"/>
        <v>538.77035818634613</v>
      </c>
      <c r="AK16">
        <f t="shared" si="30"/>
        <v>219.07289468300121</v>
      </c>
      <c r="AL16">
        <f t="shared" si="9"/>
        <v>-9594.8123958796823</v>
      </c>
      <c r="AN16">
        <f t="shared" si="10"/>
        <v>0</v>
      </c>
      <c r="AO16">
        <f t="shared" si="11"/>
        <v>0</v>
      </c>
      <c r="AP16">
        <f t="shared" si="12"/>
        <v>-8.9002760034462618</v>
      </c>
      <c r="AQ16">
        <f t="shared" si="13"/>
        <v>-4453.9974195283157</v>
      </c>
      <c r="AR16">
        <f t="shared" si="14"/>
        <v>-4462.8976955317621</v>
      </c>
      <c r="AS16">
        <f t="shared" si="15"/>
        <v>232.25702385466798</v>
      </c>
      <c r="AT16">
        <f t="shared" si="16"/>
        <v>94.439528368972617</v>
      </c>
      <c r="AU16">
        <f t="shared" si="17"/>
        <v>-4136.2011433081216</v>
      </c>
      <c r="AW16">
        <v>13</v>
      </c>
      <c r="AX16">
        <f>IF(Z16&gt;0, (R16*SUMPRODUCT(K16:$K$98, X16:$X$98)-K16*$AZ$3)/Z16, 0)</f>
        <v>36709.774491498443</v>
      </c>
    </row>
    <row r="17" spans="5:50" x14ac:dyDescent="0.25">
      <c r="E17">
        <v>2017</v>
      </c>
      <c r="F17" s="1">
        <f>EconomicRates!C57</f>
        <v>1.17E-2</v>
      </c>
      <c r="G17" s="1">
        <f>EconomicRates!D57</f>
        <v>1.38E-2</v>
      </c>
      <c r="H17" s="1">
        <f t="shared" si="18"/>
        <v>6.3799999999999996E-2</v>
      </c>
      <c r="I17" s="1">
        <f t="shared" si="19"/>
        <v>1.0638000000000001</v>
      </c>
      <c r="J17">
        <f t="shared" si="20"/>
        <v>0.94002632073698056</v>
      </c>
      <c r="K17">
        <f t="shared" si="28"/>
        <v>0.40523334716181802</v>
      </c>
      <c r="L17" s="2">
        <v>14</v>
      </c>
      <c r="M17" s="8">
        <v>6.5216450000000004E-3</v>
      </c>
      <c r="Q17" s="5">
        <f t="shared" si="29"/>
        <v>25</v>
      </c>
      <c r="R17">
        <f t="shared" si="0"/>
        <v>2000000</v>
      </c>
      <c r="S17">
        <f t="shared" si="1"/>
        <v>36984.075553318653</v>
      </c>
      <c r="U17">
        <f t="shared" si="21"/>
        <v>6.5216450000000004E-3</v>
      </c>
      <c r="V17">
        <f t="shared" si="22"/>
        <v>0.01</v>
      </c>
      <c r="W17">
        <f t="shared" si="23"/>
        <v>0.82584454252451378</v>
      </c>
      <c r="X17">
        <f t="shared" si="24"/>
        <v>5.3858649315322834E-3</v>
      </c>
      <c r="Y17">
        <f t="shared" si="25"/>
        <v>8.2584454252451374E-3</v>
      </c>
      <c r="Z17">
        <f t="shared" si="26"/>
        <v>0.8122002321677364</v>
      </c>
      <c r="AB17">
        <f t="shared" si="27"/>
        <v>30316.566921109596</v>
      </c>
      <c r="AC17">
        <f t="shared" si="2"/>
        <v>30038.474750914513</v>
      </c>
      <c r="AE17">
        <f t="shared" si="3"/>
        <v>0</v>
      </c>
      <c r="AF17">
        <f t="shared" si="4"/>
        <v>0</v>
      </c>
      <c r="AG17">
        <f t="shared" si="5"/>
        <v>-20.30500580419341</v>
      </c>
      <c r="AH17">
        <f t="shared" si="6"/>
        <v>-10771.729863064567</v>
      </c>
      <c r="AI17">
        <f t="shared" si="7"/>
        <v>-10792.034868868761</v>
      </c>
      <c r="AJ17">
        <f t="shared" si="8"/>
        <v>278.09217019508287</v>
      </c>
      <c r="AK17">
        <f t="shared" si="30"/>
        <v>418.36862351131242</v>
      </c>
      <c r="AL17">
        <f t="shared" si="9"/>
        <v>-10095.574075162365</v>
      </c>
      <c r="AN17">
        <f t="shared" si="10"/>
        <v>0</v>
      </c>
      <c r="AO17">
        <f t="shared" si="11"/>
        <v>0</v>
      </c>
      <c r="AP17">
        <f t="shared" si="12"/>
        <v>-8.228265466173438</v>
      </c>
      <c r="AQ17">
        <f t="shared" si="13"/>
        <v>-4365.0641471325662</v>
      </c>
      <c r="AR17">
        <f t="shared" si="14"/>
        <v>-4373.2924125987402</v>
      </c>
      <c r="AS17">
        <f t="shared" si="15"/>
        <v>112.6922209476474</v>
      </c>
      <c r="AT17">
        <f t="shared" si="16"/>
        <v>169.5369176529716</v>
      </c>
      <c r="AU17">
        <f t="shared" si="17"/>
        <v>-4091.0632739981206</v>
      </c>
      <c r="AW17">
        <v>14</v>
      </c>
      <c r="AX17">
        <f>IF(Z17&gt;0, (R17*SUMPRODUCT(K17:$K$98, X17:$X$98)-K17*$AZ$3)/Z17, 0)</f>
        <v>36984.075553318653</v>
      </c>
    </row>
    <row r="18" spans="5:50" x14ac:dyDescent="0.25">
      <c r="E18">
        <v>2018</v>
      </c>
      <c r="F18" s="1">
        <f>EconomicRates!C58</f>
        <v>2.01E-2</v>
      </c>
      <c r="G18" s="1">
        <f>EconomicRates!D58</f>
        <v>2.1600000000000001E-2</v>
      </c>
      <c r="H18" s="1">
        <f t="shared" si="18"/>
        <v>7.1599999999999997E-2</v>
      </c>
      <c r="I18" s="1">
        <f t="shared" si="19"/>
        <v>1.0716000000000001</v>
      </c>
      <c r="J18">
        <f t="shared" si="20"/>
        <v>0.93318402388951094</v>
      </c>
      <c r="K18">
        <f t="shared" si="28"/>
        <v>0.3781572855186805</v>
      </c>
      <c r="L18" s="2">
        <v>15</v>
      </c>
      <c r="M18" s="8">
        <v>6.9358459999999999E-3</v>
      </c>
      <c r="Q18" s="5">
        <f t="shared" si="29"/>
        <v>25</v>
      </c>
      <c r="R18">
        <f t="shared" si="0"/>
        <v>2000000</v>
      </c>
      <c r="S18">
        <f t="shared" si="1"/>
        <v>37631.550324458905</v>
      </c>
      <c r="U18">
        <f t="shared" si="21"/>
        <v>6.9358459999999999E-3</v>
      </c>
      <c r="V18">
        <f t="shared" si="22"/>
        <v>0.01</v>
      </c>
      <c r="W18">
        <f t="shared" si="23"/>
        <v>0.8122002321677364</v>
      </c>
      <c r="X18">
        <f t="shared" si="24"/>
        <v>5.6332957314796659E-3</v>
      </c>
      <c r="Y18">
        <f t="shared" si="25"/>
        <v>8.122002321677365E-3</v>
      </c>
      <c r="Z18">
        <f t="shared" si="26"/>
        <v>0.7984449341145794</v>
      </c>
      <c r="AB18">
        <f t="shared" si="27"/>
        <v>30038.474750914513</v>
      </c>
      <c r="AC18">
        <f t="shared" si="2"/>
        <v>30046.72071944207</v>
      </c>
      <c r="AE18">
        <f t="shared" si="3"/>
        <v>0</v>
      </c>
      <c r="AF18">
        <f t="shared" si="4"/>
        <v>0</v>
      </c>
      <c r="AG18">
        <f t="shared" si="5"/>
        <v>-19.961123352864483</v>
      </c>
      <c r="AH18">
        <f t="shared" si="6"/>
        <v>-11266.591462959332</v>
      </c>
      <c r="AI18">
        <f t="shared" si="7"/>
        <v>-11286.552586312197</v>
      </c>
      <c r="AJ18">
        <f t="shared" si="8"/>
        <v>-8.2459685275571246</v>
      </c>
      <c r="AK18">
        <f t="shared" si="30"/>
        <v>648.83105461975356</v>
      </c>
      <c r="AL18">
        <f t="shared" si="9"/>
        <v>-10645.96750022</v>
      </c>
      <c r="AN18">
        <f t="shared" si="10"/>
        <v>0</v>
      </c>
      <c r="AO18">
        <f t="shared" si="11"/>
        <v>0</v>
      </c>
      <c r="AP18">
        <f t="shared" si="12"/>
        <v>-7.5484442230227753</v>
      </c>
      <c r="AQ18">
        <f t="shared" si="13"/>
        <v>-4260.5436446806398</v>
      </c>
      <c r="AR18">
        <f t="shared" si="14"/>
        <v>-4268.0920889036634</v>
      </c>
      <c r="AS18">
        <f t="shared" si="15"/>
        <v>-3.118273074853473</v>
      </c>
      <c r="AT18">
        <f t="shared" si="16"/>
        <v>245.36019037522874</v>
      </c>
      <c r="AU18">
        <f t="shared" si="17"/>
        <v>-4025.8501716032879</v>
      </c>
      <c r="AW18">
        <v>15</v>
      </c>
      <c r="AX18">
        <f>IF(Z18&gt;0, (R18*SUMPRODUCT(K18:$K$98, X18:$X$98)-K18*$AZ$3)/Z18, 0)</f>
        <v>37631.550324458905</v>
      </c>
    </row>
    <row r="19" spans="5:50" x14ac:dyDescent="0.25">
      <c r="E19">
        <v>2019</v>
      </c>
      <c r="F19" s="1">
        <f>EconomicRates!C59</f>
        <v>2.3400000000000001E-2</v>
      </c>
      <c r="G19" s="1">
        <f>EconomicRates!D59</f>
        <v>2.23E-2</v>
      </c>
      <c r="H19" s="1">
        <f t="shared" si="18"/>
        <v>7.2300000000000003E-2</v>
      </c>
      <c r="I19" s="1">
        <f t="shared" si="19"/>
        <v>1.0723</v>
      </c>
      <c r="J19">
        <f t="shared" si="20"/>
        <v>0.93257483913084027</v>
      </c>
      <c r="K19">
        <f t="shared" si="28"/>
        <v>0.3526599697087387</v>
      </c>
      <c r="L19" s="2">
        <v>16</v>
      </c>
      <c r="M19" s="8">
        <v>7.4023869999999999E-3</v>
      </c>
      <c r="Q19" s="5">
        <f t="shared" si="29"/>
        <v>25</v>
      </c>
      <c r="R19">
        <f t="shared" si="0"/>
        <v>2000000</v>
      </c>
      <c r="S19">
        <f t="shared" si="1"/>
        <v>38116.736685810138</v>
      </c>
      <c r="U19">
        <f t="shared" si="21"/>
        <v>7.4023869999999999E-3</v>
      </c>
      <c r="V19">
        <f t="shared" si="22"/>
        <v>0.01</v>
      </c>
      <c r="W19">
        <f t="shared" si="23"/>
        <v>0.7984449341145794</v>
      </c>
      <c r="X19">
        <f t="shared" si="24"/>
        <v>5.910398400505619E-3</v>
      </c>
      <c r="Y19">
        <f t="shared" si="25"/>
        <v>7.9844493411457933E-3</v>
      </c>
      <c r="Z19">
        <f t="shared" si="26"/>
        <v>0.78455008637292789</v>
      </c>
      <c r="AB19">
        <f t="shared" si="27"/>
        <v>30046.72071944207</v>
      </c>
      <c r="AC19">
        <f t="shared" si="2"/>
        <v>29904.489059106494</v>
      </c>
      <c r="AE19">
        <f t="shared" si="3"/>
        <v>0</v>
      </c>
      <c r="AF19">
        <f t="shared" si="4"/>
        <v>0</v>
      </c>
      <c r="AG19">
        <f t="shared" si="5"/>
        <v>-19.613752159323198</v>
      </c>
      <c r="AH19">
        <f t="shared" si="6"/>
        <v>-11820.796801011238</v>
      </c>
      <c r="AI19">
        <f t="shared" si="7"/>
        <v>-11840.410553170561</v>
      </c>
      <c r="AJ19">
        <f t="shared" si="8"/>
        <v>142.23166033557573</v>
      </c>
      <c r="AK19">
        <f t="shared" si="30"/>
        <v>670.04187204355821</v>
      </c>
      <c r="AL19">
        <f t="shared" si="9"/>
        <v>-11028.137020791426</v>
      </c>
      <c r="AN19">
        <f t="shared" si="10"/>
        <v>0</v>
      </c>
      <c r="AO19">
        <f t="shared" si="11"/>
        <v>0</v>
      </c>
      <c r="AP19">
        <f t="shared" si="12"/>
        <v>-6.9169852423816272</v>
      </c>
      <c r="AQ19">
        <f t="shared" si="13"/>
        <v>-4168.7218417777785</v>
      </c>
      <c r="AR19">
        <f t="shared" si="14"/>
        <v>-4175.6388270201596</v>
      </c>
      <c r="AS19">
        <f t="shared" si="15"/>
        <v>50.159413025567744</v>
      </c>
      <c r="AT19">
        <f t="shared" si="16"/>
        <v>236.29694629846782</v>
      </c>
      <c r="AU19">
        <f t="shared" si="17"/>
        <v>-3889.1824676961241</v>
      </c>
      <c r="AW19">
        <v>16</v>
      </c>
      <c r="AX19">
        <f>IF(Z19&gt;0, (R19*SUMPRODUCT(K19:$K$98, X19:$X$98)-K19*$AZ$3)/Z19, 0)</f>
        <v>38116.736685810138</v>
      </c>
    </row>
    <row r="20" spans="5:50" x14ac:dyDescent="0.25">
      <c r="E20">
        <v>2020</v>
      </c>
      <c r="F20" s="1">
        <f>EconomicRates!C60</f>
        <v>4.3E-3</v>
      </c>
      <c r="G20" s="1">
        <f>EconomicRates!D60</f>
        <v>4.3E-3</v>
      </c>
      <c r="H20" s="1">
        <f t="shared" si="18"/>
        <v>5.4300000000000001E-2</v>
      </c>
      <c r="I20" s="1">
        <f t="shared" si="19"/>
        <v>1.0543</v>
      </c>
      <c r="J20">
        <f t="shared" si="20"/>
        <v>0.9484966328369534</v>
      </c>
      <c r="K20">
        <f t="shared" si="28"/>
        <v>0.33449679380512065</v>
      </c>
      <c r="L20" s="2">
        <v>17</v>
      </c>
      <c r="M20" s="8">
        <v>7.9366079999999995E-3</v>
      </c>
      <c r="Q20" s="5">
        <f t="shared" si="29"/>
        <v>25</v>
      </c>
      <c r="R20">
        <f t="shared" si="0"/>
        <v>2000000</v>
      </c>
      <c r="S20">
        <f t="shared" si="1"/>
        <v>37209.986655315632</v>
      </c>
      <c r="U20">
        <f t="shared" si="21"/>
        <v>7.9366079999999995E-3</v>
      </c>
      <c r="V20">
        <f t="shared" si="22"/>
        <v>0.01</v>
      </c>
      <c r="W20">
        <f t="shared" si="23"/>
        <v>0.78455008637292789</v>
      </c>
      <c r="X20">
        <f t="shared" si="24"/>
        <v>6.2266664919080703E-3</v>
      </c>
      <c r="Y20">
        <f t="shared" si="25"/>
        <v>7.8455008637292791E-3</v>
      </c>
      <c r="Z20">
        <f t="shared" si="26"/>
        <v>0.77047791901729057</v>
      </c>
      <c r="AB20">
        <f t="shared" si="27"/>
        <v>29904.489059106494</v>
      </c>
      <c r="AC20">
        <f t="shared" si="2"/>
        <v>28669.473084848742</v>
      </c>
      <c r="AE20">
        <f t="shared" si="3"/>
        <v>0</v>
      </c>
      <c r="AF20">
        <f t="shared" si="4"/>
        <v>0</v>
      </c>
      <c r="AG20">
        <f t="shared" si="5"/>
        <v>-19.261947975432264</v>
      </c>
      <c r="AH20">
        <f t="shared" si="6"/>
        <v>-12453.332983816141</v>
      </c>
      <c r="AI20">
        <f t="shared" si="7"/>
        <v>-12472.594931791573</v>
      </c>
      <c r="AJ20">
        <f t="shared" si="8"/>
        <v>1235.0159742577525</v>
      </c>
      <c r="AK20">
        <f t="shared" si="30"/>
        <v>128.58930295415792</v>
      </c>
      <c r="AL20">
        <f t="shared" si="9"/>
        <v>-11108.989654579662</v>
      </c>
      <c r="AN20">
        <f t="shared" si="10"/>
        <v>0</v>
      </c>
      <c r="AO20">
        <f t="shared" si="11"/>
        <v>0</v>
      </c>
      <c r="AP20">
        <f t="shared" si="12"/>
        <v>-6.4430598402231274</v>
      </c>
      <c r="AQ20">
        <f t="shared" si="13"/>
        <v>-4165.5999552740559</v>
      </c>
      <c r="AR20">
        <f t="shared" si="14"/>
        <v>-4172.0430151142782</v>
      </c>
      <c r="AS20">
        <f t="shared" si="15"/>
        <v>413.10888368732566</v>
      </c>
      <c r="AT20">
        <f t="shared" si="16"/>
        <v>43.012709555801152</v>
      </c>
      <c r="AU20">
        <f t="shared" si="17"/>
        <v>-3715.9214218711518</v>
      </c>
      <c r="AW20">
        <v>17</v>
      </c>
      <c r="AX20">
        <f>IF(Z20&gt;0, (R20*SUMPRODUCT(K20:$K$98, X20:$X$98)-K20*$AZ$3)/Z20, 0)</f>
        <v>37209.986655315632</v>
      </c>
    </row>
    <row r="21" spans="5:50" x14ac:dyDescent="0.25">
      <c r="E21">
        <v>2021</v>
      </c>
      <c r="F21" s="1">
        <f>EconomicRates!C61</f>
        <v>1.2999999999999999E-3</v>
      </c>
      <c r="G21" s="1">
        <f>EconomicRates!D61</f>
        <v>1.6000000000000001E-3</v>
      </c>
      <c r="H21" s="1">
        <f t="shared" si="18"/>
        <v>5.16E-2</v>
      </c>
      <c r="I21" s="1">
        <f t="shared" si="19"/>
        <v>1.0516000000000001</v>
      </c>
      <c r="J21">
        <f t="shared" si="20"/>
        <v>0.95093191327500948</v>
      </c>
      <c r="K21">
        <f t="shared" si="28"/>
        <v>0.31808367611745975</v>
      </c>
      <c r="L21" s="2">
        <v>18</v>
      </c>
      <c r="M21" s="8">
        <v>8.552947E-3</v>
      </c>
      <c r="Q21" s="5">
        <f t="shared" si="29"/>
        <v>25</v>
      </c>
      <c r="R21">
        <f t="shared" si="0"/>
        <v>2000000</v>
      </c>
      <c r="S21">
        <f t="shared" si="1"/>
        <v>35910.487836251865</v>
      </c>
      <c r="U21">
        <f t="shared" si="21"/>
        <v>8.552947E-3</v>
      </c>
      <c r="V21">
        <f t="shared" si="22"/>
        <v>0.01</v>
      </c>
      <c r="W21">
        <f t="shared" si="23"/>
        <v>0.77047791901729057</v>
      </c>
      <c r="X21">
        <f t="shared" si="24"/>
        <v>6.5898568060251787E-3</v>
      </c>
      <c r="Y21">
        <f t="shared" si="25"/>
        <v>7.7047791901729062E-3</v>
      </c>
      <c r="Z21">
        <f t="shared" si="26"/>
        <v>0.7561832830210925</v>
      </c>
      <c r="AB21">
        <f t="shared" si="27"/>
        <v>28669.473084848742</v>
      </c>
      <c r="AC21">
        <f t="shared" si="2"/>
        <v>27154.910586905942</v>
      </c>
      <c r="AE21">
        <f t="shared" si="3"/>
        <v>0</v>
      </c>
      <c r="AF21">
        <f t="shared" si="4"/>
        <v>0</v>
      </c>
      <c r="AG21">
        <f t="shared" si="5"/>
        <v>-18.904582075527312</v>
      </c>
      <c r="AH21">
        <f t="shared" si="6"/>
        <v>-13179.713612050358</v>
      </c>
      <c r="AI21">
        <f t="shared" si="7"/>
        <v>-13198.618194125886</v>
      </c>
      <c r="AJ21">
        <f t="shared" si="8"/>
        <v>1514.5624979427994</v>
      </c>
      <c r="AK21">
        <f t="shared" si="30"/>
        <v>45.871156935757988</v>
      </c>
      <c r="AL21">
        <f t="shared" si="9"/>
        <v>-11638.184539247328</v>
      </c>
      <c r="AN21">
        <f t="shared" si="10"/>
        <v>0</v>
      </c>
      <c r="AO21">
        <f t="shared" si="11"/>
        <v>0</v>
      </c>
      <c r="AP21">
        <f t="shared" si="12"/>
        <v>-6.0132389620479643</v>
      </c>
      <c r="AQ21">
        <f t="shared" si="13"/>
        <v>-4192.2517558963018</v>
      </c>
      <c r="AR21">
        <f t="shared" si="14"/>
        <v>-4198.2649948583494</v>
      </c>
      <c r="AS21">
        <f t="shared" si="15"/>
        <v>481.75760705528819</v>
      </c>
      <c r="AT21">
        <f t="shared" si="16"/>
        <v>14.590866225886812</v>
      </c>
      <c r="AU21">
        <f t="shared" si="17"/>
        <v>-3701.9165215771745</v>
      </c>
      <c r="AW21">
        <v>18</v>
      </c>
      <c r="AX21">
        <f>IF(Z21&gt;0, (R21*SUMPRODUCT(K21:$K$98, X21:$X$98)-K21*$AZ$3)/Z21, 0)</f>
        <v>35910.487836251865</v>
      </c>
    </row>
    <row r="22" spans="5:50" x14ac:dyDescent="0.25">
      <c r="E22">
        <v>2022</v>
      </c>
      <c r="F22" s="1">
        <f>EconomicRates!C62</f>
        <v>0.02</v>
      </c>
      <c r="G22" s="1">
        <f>EconomicRates!D62</f>
        <v>2.1000000000000001E-2</v>
      </c>
      <c r="H22" s="1">
        <f t="shared" si="18"/>
        <v>7.1000000000000008E-2</v>
      </c>
      <c r="I22" s="1">
        <f t="shared" si="19"/>
        <v>1.071</v>
      </c>
      <c r="J22">
        <f t="shared" si="20"/>
        <v>0.93370681605975725</v>
      </c>
      <c r="K22">
        <f t="shared" si="28"/>
        <v>0.29699689646821636</v>
      </c>
      <c r="L22" s="2">
        <v>19</v>
      </c>
      <c r="M22" s="8">
        <v>9.2631359999999999E-3</v>
      </c>
      <c r="Q22" s="5">
        <f t="shared" si="29"/>
        <v>25</v>
      </c>
      <c r="R22">
        <f t="shared" si="0"/>
        <v>2000000</v>
      </c>
      <c r="S22">
        <f t="shared" si="1"/>
        <v>35555.535889845574</v>
      </c>
      <c r="U22">
        <f t="shared" si="21"/>
        <v>9.2631359999999999E-3</v>
      </c>
      <c r="V22">
        <f t="shared" si="22"/>
        <v>0.01</v>
      </c>
      <c r="W22">
        <f t="shared" si="23"/>
        <v>0.7561832830210925</v>
      </c>
      <c r="X22">
        <f t="shared" si="24"/>
        <v>7.0046285915508705E-3</v>
      </c>
      <c r="Y22">
        <f t="shared" si="25"/>
        <v>7.5618328302109253E-3</v>
      </c>
      <c r="Z22">
        <f t="shared" si="26"/>
        <v>0.74161682159933073</v>
      </c>
      <c r="AB22">
        <f t="shared" si="27"/>
        <v>27154.910586905942</v>
      </c>
      <c r="AC22">
        <f t="shared" si="2"/>
        <v>26368.583516888208</v>
      </c>
      <c r="AE22">
        <f t="shared" si="3"/>
        <v>0</v>
      </c>
      <c r="AF22">
        <f t="shared" si="4"/>
        <v>0</v>
      </c>
      <c r="AG22">
        <f t="shared" si="5"/>
        <v>-18.54042053998327</v>
      </c>
      <c r="AH22">
        <f t="shared" si="6"/>
        <v>-14009.257183101741</v>
      </c>
      <c r="AI22">
        <f t="shared" si="7"/>
        <v>-14027.797603641724</v>
      </c>
      <c r="AJ22">
        <f t="shared" si="8"/>
        <v>786.32707001773451</v>
      </c>
      <c r="AK22">
        <f t="shared" si="30"/>
        <v>570.25312232502483</v>
      </c>
      <c r="AL22">
        <f t="shared" si="9"/>
        <v>-12671.217411298965</v>
      </c>
      <c r="AN22">
        <f t="shared" si="10"/>
        <v>0</v>
      </c>
      <c r="AO22">
        <f t="shared" si="11"/>
        <v>0</v>
      </c>
      <c r="AP22">
        <f t="shared" si="12"/>
        <v>-5.5064473595906032</v>
      </c>
      <c r="AQ22">
        <f t="shared" si="13"/>
        <v>-4160.7059052062841</v>
      </c>
      <c r="AR22">
        <f t="shared" si="14"/>
        <v>-4166.2123525658744</v>
      </c>
      <c r="AS22">
        <f t="shared" si="15"/>
        <v>233.53669940421301</v>
      </c>
      <c r="AT22">
        <f t="shared" si="16"/>
        <v>169.36340753184251</v>
      </c>
      <c r="AU22">
        <f t="shared" si="17"/>
        <v>-3763.3122456298192</v>
      </c>
      <c r="AW22">
        <v>19</v>
      </c>
      <c r="AX22">
        <f>IF(Z22&gt;0, (R22*SUMPRODUCT(K22:$K$98, X22:$X$98)-K22*$AZ$3)/Z22, 0)</f>
        <v>35555.535889845574</v>
      </c>
    </row>
    <row r="23" spans="5:50" x14ac:dyDescent="0.25">
      <c r="E23">
        <v>2023</v>
      </c>
      <c r="F23" s="1">
        <f>EconomicRates!C63</f>
        <v>5.3900000000000003E-2</v>
      </c>
      <c r="G23" s="1">
        <f>EconomicRates!D63</f>
        <v>7.0000000000000007E-2</v>
      </c>
      <c r="H23" s="1">
        <f t="shared" si="18"/>
        <v>0.12000000000000001</v>
      </c>
      <c r="I23" s="1">
        <f t="shared" si="19"/>
        <v>1.1200000000000001</v>
      </c>
      <c r="J23">
        <f t="shared" si="20"/>
        <v>0.89285714285714279</v>
      </c>
      <c r="K23">
        <f t="shared" si="28"/>
        <v>0.26517580041805033</v>
      </c>
      <c r="L23" s="2">
        <v>20</v>
      </c>
      <c r="M23" s="8">
        <v>1.011049E-2</v>
      </c>
      <c r="Q23" s="5">
        <f t="shared" si="29"/>
        <v>25</v>
      </c>
      <c r="R23">
        <f t="shared" si="0"/>
        <v>2000000</v>
      </c>
      <c r="S23">
        <f t="shared" si="1"/>
        <v>37632.458041345672</v>
      </c>
      <c r="U23">
        <f t="shared" si="21"/>
        <v>1.011049E-2</v>
      </c>
      <c r="V23">
        <f t="shared" si="22"/>
        <v>0.01</v>
      </c>
      <c r="W23">
        <f t="shared" si="23"/>
        <v>0.74161682159933073</v>
      </c>
      <c r="X23">
        <f t="shared" si="24"/>
        <v>7.4981094586118171E-3</v>
      </c>
      <c r="Y23">
        <f t="shared" si="25"/>
        <v>7.4161682159933073E-3</v>
      </c>
      <c r="Z23">
        <f t="shared" si="26"/>
        <v>0.72670254392472555</v>
      </c>
      <c r="AB23">
        <f t="shared" si="27"/>
        <v>26368.583516888208</v>
      </c>
      <c r="AC23">
        <f t="shared" si="2"/>
        <v>27347.602992786393</v>
      </c>
      <c r="AE23">
        <f t="shared" si="3"/>
        <v>0</v>
      </c>
      <c r="AF23">
        <f t="shared" si="4"/>
        <v>0</v>
      </c>
      <c r="AG23">
        <f t="shared" si="5"/>
        <v>-18.167563598118139</v>
      </c>
      <c r="AH23">
        <f t="shared" si="6"/>
        <v>-14996.218917223634</v>
      </c>
      <c r="AI23">
        <f t="shared" si="7"/>
        <v>-15014.386480821751</v>
      </c>
      <c r="AJ23">
        <f t="shared" si="8"/>
        <v>-979.01947589818519</v>
      </c>
      <c r="AK23">
        <f t="shared" si="30"/>
        <v>1845.8008461821746</v>
      </c>
      <c r="AL23">
        <f t="shared" si="9"/>
        <v>-14147.605110537763</v>
      </c>
      <c r="AN23">
        <f t="shared" si="10"/>
        <v>0</v>
      </c>
      <c r="AO23">
        <f t="shared" si="11"/>
        <v>0</v>
      </c>
      <c r="AP23">
        <f t="shared" si="12"/>
        <v>-4.817598218776812</v>
      </c>
      <c r="AQ23">
        <f t="shared" si="13"/>
        <v>-3976.6343546190851</v>
      </c>
      <c r="AR23">
        <f t="shared" si="14"/>
        <v>-3981.4519528378619</v>
      </c>
      <c r="AS23">
        <f t="shared" si="15"/>
        <v>-259.61227314616139</v>
      </c>
      <c r="AT23">
        <f t="shared" si="16"/>
        <v>489.46171679867274</v>
      </c>
      <c r="AU23">
        <f t="shared" si="17"/>
        <v>-3751.6025091853508</v>
      </c>
      <c r="AW23">
        <v>20</v>
      </c>
      <c r="AX23">
        <f>IF(Z23&gt;0, (R23*SUMPRODUCT(K23:$K$98, X23:$X$98)-K23*$AZ$3)/Z23, 0)</f>
        <v>37632.458041345672</v>
      </c>
    </row>
    <row r="24" spans="5:50" x14ac:dyDescent="0.25">
      <c r="E24">
        <v>2024</v>
      </c>
      <c r="F24" s="1">
        <f>EconomicRates!C64</f>
        <v>3.5571999999999999E-2</v>
      </c>
      <c r="G24" s="1">
        <f>EconomicRates!D64</f>
        <v>7.0000000000000007E-2</v>
      </c>
      <c r="H24" s="1">
        <f t="shared" si="18"/>
        <v>0.12000000000000001</v>
      </c>
      <c r="I24" s="1">
        <f t="shared" si="19"/>
        <v>1.1200000000000001</v>
      </c>
      <c r="J24">
        <f t="shared" si="20"/>
        <v>0.89285714285714279</v>
      </c>
      <c r="K24">
        <f t="shared" si="28"/>
        <v>0.23676410751611635</v>
      </c>
      <c r="L24" s="2">
        <v>21</v>
      </c>
      <c r="M24" s="8">
        <v>1.1085984E-2</v>
      </c>
      <c r="Q24" s="5">
        <f t="shared" si="29"/>
        <v>25</v>
      </c>
      <c r="R24">
        <f t="shared" si="0"/>
        <v>2000000</v>
      </c>
      <c r="S24">
        <f t="shared" si="1"/>
        <v>39303.939449116478</v>
      </c>
      <c r="U24">
        <f t="shared" si="21"/>
        <v>1.1085984E-2</v>
      </c>
      <c r="V24">
        <f t="shared" si="22"/>
        <v>0.01</v>
      </c>
      <c r="W24">
        <f t="shared" si="23"/>
        <v>0.72670254392472555</v>
      </c>
      <c r="X24">
        <f t="shared" si="24"/>
        <v>8.0562127747088041E-3</v>
      </c>
      <c r="Y24">
        <f t="shared" si="25"/>
        <v>7.2670254392472556E-3</v>
      </c>
      <c r="Z24">
        <f t="shared" si="26"/>
        <v>0.71137930571076946</v>
      </c>
      <c r="AB24">
        <f t="shared" si="27"/>
        <v>27347.602992786393</v>
      </c>
      <c r="AC24">
        <f t="shared" si="2"/>
        <v>27960.009157010601</v>
      </c>
      <c r="AE24">
        <f t="shared" si="3"/>
        <v>0</v>
      </c>
      <c r="AF24">
        <f t="shared" si="4"/>
        <v>0</v>
      </c>
      <c r="AG24">
        <f t="shared" si="5"/>
        <v>-17.784482642769238</v>
      </c>
      <c r="AH24">
        <f t="shared" si="6"/>
        <v>-16112.425549417609</v>
      </c>
      <c r="AI24">
        <f t="shared" si="7"/>
        <v>-16130.210032060379</v>
      </c>
      <c r="AJ24">
        <f t="shared" si="8"/>
        <v>-612.40616422420862</v>
      </c>
      <c r="AK24">
        <f t="shared" si="30"/>
        <v>1914.3322094950477</v>
      </c>
      <c r="AL24">
        <f t="shared" si="9"/>
        <v>-14828.28398678954</v>
      </c>
      <c r="AN24">
        <f t="shared" si="10"/>
        <v>0</v>
      </c>
      <c r="AO24">
        <f t="shared" si="11"/>
        <v>0</v>
      </c>
      <c r="AP24">
        <f t="shared" si="12"/>
        <v>-4.2107271605511203</v>
      </c>
      <c r="AQ24">
        <f t="shared" si="13"/>
        <v>-3814.8440551277308</v>
      </c>
      <c r="AR24">
        <f t="shared" si="14"/>
        <v>-3819.0547822882818</v>
      </c>
      <c r="AS24">
        <f t="shared" si="15"/>
        <v>-144.99579890991293</v>
      </c>
      <c r="AT24">
        <f t="shared" si="16"/>
        <v>453.24515707045003</v>
      </c>
      <c r="AU24">
        <f t="shared" si="17"/>
        <v>-3510.805424127745</v>
      </c>
      <c r="AW24">
        <v>21</v>
      </c>
      <c r="AX24">
        <f>IF(Z24&gt;0, (R24*SUMPRODUCT(K24:$K$98, X24:$X$98)-K24*$AZ$3)/Z24, 0)</f>
        <v>39303.939449116478</v>
      </c>
    </row>
    <row r="25" spans="5:50" x14ac:dyDescent="0.25">
      <c r="E25">
        <v>2025</v>
      </c>
      <c r="F25" s="1">
        <f>EconomicRates!C65</f>
        <v>3.5571999999999999E-2</v>
      </c>
      <c r="G25" s="1">
        <f>EconomicRates!D65</f>
        <v>7.0000000000000007E-2</v>
      </c>
      <c r="H25" s="1">
        <f t="shared" si="18"/>
        <v>0.12000000000000001</v>
      </c>
      <c r="I25" s="1">
        <f t="shared" si="19"/>
        <v>1.1200000000000001</v>
      </c>
      <c r="J25">
        <f t="shared" si="20"/>
        <v>0.89285714285714279</v>
      </c>
      <c r="K25">
        <f t="shared" si="28"/>
        <v>0.21139652456796101</v>
      </c>
      <c r="L25" s="2">
        <v>22</v>
      </c>
      <c r="M25" s="8">
        <v>1.2207667E-2</v>
      </c>
      <c r="Q25" s="5">
        <f t="shared" si="29"/>
        <v>25</v>
      </c>
      <c r="R25">
        <f t="shared" si="0"/>
        <v>2000000</v>
      </c>
      <c r="S25">
        <f t="shared" si="1"/>
        <v>40602.767081924736</v>
      </c>
      <c r="U25">
        <f t="shared" si="21"/>
        <v>1.2207667E-2</v>
      </c>
      <c r="V25">
        <f t="shared" si="22"/>
        <v>0.01</v>
      </c>
      <c r="W25">
        <f t="shared" si="23"/>
        <v>0.71137930571076946</v>
      </c>
      <c r="X25">
        <f t="shared" si="24"/>
        <v>8.6842816748082721E-3</v>
      </c>
      <c r="Y25">
        <f t="shared" si="25"/>
        <v>7.1137930571076946E-3</v>
      </c>
      <c r="Z25">
        <f t="shared" si="26"/>
        <v>0.69558123097885349</v>
      </c>
      <c r="AB25">
        <f t="shared" si="27"/>
        <v>27960.009157010601</v>
      </c>
      <c r="AC25">
        <f t="shared" si="2"/>
        <v>28242.522707992877</v>
      </c>
      <c r="AE25">
        <f t="shared" si="3"/>
        <v>0</v>
      </c>
      <c r="AF25">
        <f t="shared" si="4"/>
        <v>0</v>
      </c>
      <c r="AG25">
        <f t="shared" si="5"/>
        <v>-17.389530774471336</v>
      </c>
      <c r="AH25">
        <f t="shared" si="6"/>
        <v>-17368.563349616543</v>
      </c>
      <c r="AI25">
        <f t="shared" si="7"/>
        <v>-17385.952880391014</v>
      </c>
      <c r="AJ25">
        <f t="shared" si="8"/>
        <v>-282.51355098227577</v>
      </c>
      <c r="AK25">
        <f t="shared" si="30"/>
        <v>1957.2006409907424</v>
      </c>
      <c r="AL25">
        <f t="shared" si="9"/>
        <v>-15711.265790382547</v>
      </c>
      <c r="AN25">
        <f t="shared" si="10"/>
        <v>0</v>
      </c>
      <c r="AO25">
        <f t="shared" si="11"/>
        <v>0</v>
      </c>
      <c r="AP25">
        <f t="shared" si="12"/>
        <v>-3.6760863695908439</v>
      </c>
      <c r="AQ25">
        <f t="shared" si="13"/>
        <v>-3671.6539288474009</v>
      </c>
      <c r="AR25">
        <f t="shared" si="14"/>
        <v>-3675.3300152169918</v>
      </c>
      <c r="AS25">
        <f t="shared" si="15"/>
        <v>-59.722382821006569</v>
      </c>
      <c r="AT25">
        <f t="shared" si="16"/>
        <v>413.7454133876285</v>
      </c>
      <c r="AU25">
        <f t="shared" si="17"/>
        <v>-3321.3069846503695</v>
      </c>
      <c r="AW25">
        <v>22</v>
      </c>
      <c r="AX25">
        <f>IF(Z25&gt;0, (R25*SUMPRODUCT(K25:$K$98, X25:$X$98)-K25*$AZ$3)/Z25, 0)</f>
        <v>40602.767081924736</v>
      </c>
    </row>
    <row r="26" spans="5:50" x14ac:dyDescent="0.25">
      <c r="E26">
        <v>2026</v>
      </c>
      <c r="F26" s="1">
        <f>EconomicRates!C66</f>
        <v>3.5571999999999999E-2</v>
      </c>
      <c r="G26" s="1">
        <f>EconomicRates!D66</f>
        <v>7.0000000000000007E-2</v>
      </c>
      <c r="H26" s="1">
        <f t="shared" si="18"/>
        <v>0.12000000000000001</v>
      </c>
      <c r="I26" s="1">
        <f t="shared" si="19"/>
        <v>1.1200000000000001</v>
      </c>
      <c r="J26">
        <f t="shared" si="20"/>
        <v>0.89285714285714279</v>
      </c>
      <c r="K26">
        <f t="shared" si="28"/>
        <v>0.18874689693567948</v>
      </c>
      <c r="L26" s="2">
        <v>23</v>
      </c>
      <c r="M26" s="8">
        <v>1.3502610999999999E-2</v>
      </c>
      <c r="Q26" s="5">
        <f t="shared" si="29"/>
        <v>25</v>
      </c>
      <c r="R26">
        <f t="shared" si="0"/>
        <v>2000000</v>
      </c>
      <c r="S26">
        <f t="shared" si="1"/>
        <v>41560.426465993034</v>
      </c>
      <c r="U26">
        <f t="shared" si="21"/>
        <v>1.3502610999999999E-2</v>
      </c>
      <c r="V26">
        <f t="shared" si="22"/>
        <v>0.01</v>
      </c>
      <c r="W26">
        <f t="shared" si="23"/>
        <v>0.69558123097885349</v>
      </c>
      <c r="X26">
        <f t="shared" si="24"/>
        <v>9.3921627808086078E-3</v>
      </c>
      <c r="Y26">
        <f t="shared" si="25"/>
        <v>6.9558123097885347E-3</v>
      </c>
      <c r="Z26">
        <f t="shared" si="26"/>
        <v>0.67923325588825634</v>
      </c>
      <c r="AB26">
        <f t="shared" si="27"/>
        <v>28242.522707992877</v>
      </c>
      <c r="AC26">
        <f t="shared" si="2"/>
        <v>28229.223784600908</v>
      </c>
      <c r="AE26">
        <f t="shared" si="3"/>
        <v>0</v>
      </c>
      <c r="AF26">
        <f t="shared" si="4"/>
        <v>0</v>
      </c>
      <c r="AG26">
        <f t="shared" si="5"/>
        <v>-16.980831397206408</v>
      </c>
      <c r="AH26">
        <f t="shared" si="6"/>
        <v>-18784.325561617217</v>
      </c>
      <c r="AI26">
        <f t="shared" si="7"/>
        <v>-18801.306393014424</v>
      </c>
      <c r="AJ26">
        <f t="shared" si="8"/>
        <v>13.298923391968856</v>
      </c>
      <c r="AK26">
        <f t="shared" si="30"/>
        <v>1976.9765895595017</v>
      </c>
      <c r="AL26">
        <f t="shared" si="9"/>
        <v>-16811.030880062954</v>
      </c>
      <c r="AN26">
        <f t="shared" si="10"/>
        <v>0</v>
      </c>
      <c r="AO26">
        <f t="shared" si="11"/>
        <v>0</v>
      </c>
      <c r="AP26">
        <f t="shared" si="12"/>
        <v>-3.2050792336106682</v>
      </c>
      <c r="AQ26">
        <f t="shared" si="13"/>
        <v>-3545.4831607848146</v>
      </c>
      <c r="AR26">
        <f t="shared" si="14"/>
        <v>-3548.6882400184249</v>
      </c>
      <c r="AS26">
        <f t="shared" si="15"/>
        <v>2.5101305228194426</v>
      </c>
      <c r="AT26">
        <f t="shared" si="16"/>
        <v>373.14819659383835</v>
      </c>
      <c r="AU26">
        <f t="shared" si="17"/>
        <v>-3173.0299129017671</v>
      </c>
      <c r="AW26">
        <v>23</v>
      </c>
      <c r="AX26">
        <f>IF(Z26&gt;0, (R26*SUMPRODUCT(K26:$K$98, X26:$X$98)-K26*$AZ$3)/Z26, 0)</f>
        <v>41560.426465993034</v>
      </c>
    </row>
    <row r="27" spans="5:50" x14ac:dyDescent="0.25">
      <c r="E27">
        <v>2027</v>
      </c>
      <c r="F27" s="1">
        <f>EconomicRates!C67</f>
        <v>3.5571999999999999E-2</v>
      </c>
      <c r="G27" s="1">
        <f>EconomicRates!D67</f>
        <v>7.0000000000000007E-2</v>
      </c>
      <c r="H27" s="1">
        <f t="shared" si="18"/>
        <v>0.12000000000000001</v>
      </c>
      <c r="I27" s="1">
        <f t="shared" si="19"/>
        <v>1.1200000000000001</v>
      </c>
      <c r="J27">
        <f t="shared" si="20"/>
        <v>0.89285714285714279</v>
      </c>
      <c r="K27">
        <f t="shared" si="28"/>
        <v>0.16852401512114237</v>
      </c>
      <c r="L27" s="2">
        <v>24</v>
      </c>
      <c r="M27" s="8">
        <v>1.4950962999999999E-2</v>
      </c>
      <c r="Q27" s="5">
        <f t="shared" si="29"/>
        <v>25</v>
      </c>
      <c r="R27">
        <f t="shared" si="0"/>
        <v>2000000</v>
      </c>
      <c r="S27">
        <f t="shared" si="1"/>
        <v>42202.523274864034</v>
      </c>
      <c r="U27">
        <f t="shared" si="21"/>
        <v>1.4950962999999999E-2</v>
      </c>
      <c r="V27">
        <f t="shared" si="22"/>
        <v>0.01</v>
      </c>
      <c r="W27">
        <f t="shared" si="23"/>
        <v>0.67923325588825634</v>
      </c>
      <c r="X27">
        <f t="shared" si="24"/>
        <v>1.0155191277154852E-2</v>
      </c>
      <c r="Y27">
        <f t="shared" si="25"/>
        <v>6.7923325588825634E-3</v>
      </c>
      <c r="Z27">
        <f t="shared" si="26"/>
        <v>0.66228573205221897</v>
      </c>
      <c r="AB27">
        <f t="shared" si="27"/>
        <v>28229.223784600908</v>
      </c>
      <c r="AC27">
        <f t="shared" si="2"/>
        <v>27950.129021544137</v>
      </c>
      <c r="AE27">
        <f t="shared" si="3"/>
        <v>0</v>
      </c>
      <c r="AF27">
        <f t="shared" si="4"/>
        <v>0</v>
      </c>
      <c r="AG27">
        <f t="shared" si="5"/>
        <v>-16.557143301305473</v>
      </c>
      <c r="AH27">
        <f t="shared" si="6"/>
        <v>-20310.382554309705</v>
      </c>
      <c r="AI27">
        <f t="shared" si="7"/>
        <v>-20326.939697611011</v>
      </c>
      <c r="AJ27">
        <f t="shared" si="8"/>
        <v>279.09476305677163</v>
      </c>
      <c r="AK27">
        <f t="shared" si="30"/>
        <v>1976.0456649220637</v>
      </c>
      <c r="AL27">
        <f t="shared" si="9"/>
        <v>-18071.799269632174</v>
      </c>
      <c r="AN27">
        <f t="shared" si="10"/>
        <v>0</v>
      </c>
      <c r="AO27">
        <f t="shared" si="11"/>
        <v>0</v>
      </c>
      <c r="AP27">
        <f t="shared" si="12"/>
        <v>-2.7902762680721245</v>
      </c>
      <c r="AQ27">
        <f t="shared" si="13"/>
        <v>-3422.7872166986749</v>
      </c>
      <c r="AR27">
        <f t="shared" si="14"/>
        <v>-3425.5774929667473</v>
      </c>
      <c r="AS27">
        <f t="shared" si="15"/>
        <v>47.034170069611029</v>
      </c>
      <c r="AT27">
        <f t="shared" si="16"/>
        <v>333.0111495153937</v>
      </c>
      <c r="AU27">
        <f t="shared" si="17"/>
        <v>-3045.5321733817423</v>
      </c>
      <c r="AW27">
        <v>24</v>
      </c>
      <c r="AX27">
        <f>IF(Z27&gt;0, (R27*SUMPRODUCT(K27:$K$98, X27:$X$98)-K27*$AZ$3)/Z27, 0)</f>
        <v>42202.523274864034</v>
      </c>
    </row>
    <row r="28" spans="5:50" x14ac:dyDescent="0.25">
      <c r="E28">
        <v>2028</v>
      </c>
      <c r="F28" s="1">
        <f>EconomicRates!C68</f>
        <v>3.5571999999999999E-2</v>
      </c>
      <c r="G28" s="1">
        <f>EconomicRates!D68</f>
        <v>7.0000000000000007E-2</v>
      </c>
      <c r="H28" s="1">
        <f t="shared" si="18"/>
        <v>0.12000000000000001</v>
      </c>
      <c r="I28" s="1">
        <f t="shared" si="19"/>
        <v>1.1200000000000001</v>
      </c>
      <c r="J28">
        <f t="shared" si="20"/>
        <v>0.89285714285714279</v>
      </c>
      <c r="K28">
        <f t="shared" si="28"/>
        <v>0.15046787064387712</v>
      </c>
      <c r="L28" s="2">
        <v>25</v>
      </c>
      <c r="M28" s="8">
        <v>1.6562650000000002E-2</v>
      </c>
      <c r="Q28" s="5">
        <f t="shared" si="29"/>
        <v>25</v>
      </c>
      <c r="R28">
        <f t="shared" si="0"/>
        <v>2000000</v>
      </c>
      <c r="S28">
        <f t="shared" si="1"/>
        <v>42568.682432224188</v>
      </c>
      <c r="U28">
        <f t="shared" si="21"/>
        <v>1.6562650000000002E-2</v>
      </c>
      <c r="V28">
        <f t="shared" si="22"/>
        <v>0.01</v>
      </c>
      <c r="W28">
        <f t="shared" si="23"/>
        <v>0.66228573205221897</v>
      </c>
      <c r="X28">
        <f t="shared" si="24"/>
        <v>1.0969206779974686E-2</v>
      </c>
      <c r="Y28">
        <f t="shared" si="25"/>
        <v>6.6228573205221897E-3</v>
      </c>
      <c r="Z28">
        <f t="shared" si="26"/>
        <v>0.64469366795172212</v>
      </c>
      <c r="AB28">
        <f t="shared" si="27"/>
        <v>27950.129021544137</v>
      </c>
      <c r="AC28">
        <f t="shared" si="2"/>
        <v>27443.760017102646</v>
      </c>
      <c r="AE28">
        <f t="shared" si="3"/>
        <v>0</v>
      </c>
      <c r="AF28">
        <f t="shared" si="4"/>
        <v>0</v>
      </c>
      <c r="AG28">
        <f t="shared" si="5"/>
        <v>-16.117341698793052</v>
      </c>
      <c r="AH28">
        <f t="shared" si="6"/>
        <v>-21938.413559949371</v>
      </c>
      <c r="AI28">
        <f t="shared" si="7"/>
        <v>-21954.530901648162</v>
      </c>
      <c r="AJ28">
        <f t="shared" si="8"/>
        <v>506.36900444149069</v>
      </c>
      <c r="AK28">
        <f t="shared" si="30"/>
        <v>1956.5090315080897</v>
      </c>
      <c r="AL28">
        <f t="shared" si="9"/>
        <v>-19491.652865698583</v>
      </c>
      <c r="AN28">
        <f t="shared" si="10"/>
        <v>0</v>
      </c>
      <c r="AO28">
        <f t="shared" si="11"/>
        <v>0</v>
      </c>
      <c r="AP28">
        <f t="shared" si="12"/>
        <v>-2.4251420858571597</v>
      </c>
      <c r="AQ28">
        <f t="shared" si="13"/>
        <v>-3301.0263736703419</v>
      </c>
      <c r="AR28">
        <f t="shared" si="14"/>
        <v>-3303.4515157561987</v>
      </c>
      <c r="AS28">
        <f t="shared" si="15"/>
        <v>76.192265858371059</v>
      </c>
      <c r="AT28">
        <f t="shared" si="16"/>
        <v>294.39174786653655</v>
      </c>
      <c r="AU28">
        <f t="shared" si="17"/>
        <v>-2932.8675020312912</v>
      </c>
      <c r="AW28">
        <v>25</v>
      </c>
      <c r="AX28">
        <f>IF(Z28&gt;0, (R28*SUMPRODUCT(K28:$K$98, X28:$X$98)-K28*$AZ$3)/Z28, 0)</f>
        <v>42568.682432224188</v>
      </c>
    </row>
    <row r="29" spans="5:50" x14ac:dyDescent="0.25">
      <c r="E29">
        <v>2029</v>
      </c>
      <c r="F29" s="1">
        <f>EconomicRates!C69</f>
        <v>3.5571999999999999E-2</v>
      </c>
      <c r="G29" s="1">
        <f>EconomicRates!D69</f>
        <v>7.0000000000000007E-2</v>
      </c>
      <c r="H29" s="1">
        <f t="shared" si="18"/>
        <v>0.12000000000000001</v>
      </c>
      <c r="I29" s="1">
        <f t="shared" si="19"/>
        <v>1.1200000000000001</v>
      </c>
      <c r="J29">
        <f t="shared" si="20"/>
        <v>0.89285714285714279</v>
      </c>
      <c r="K29">
        <f t="shared" si="28"/>
        <v>0.13434631307489028</v>
      </c>
      <c r="L29" s="2">
        <v>26</v>
      </c>
      <c r="M29" s="8">
        <v>1.8321427000000001E-2</v>
      </c>
      <c r="Q29" s="5">
        <f t="shared" si="29"/>
        <v>25</v>
      </c>
      <c r="R29">
        <f t="shared" si="0"/>
        <v>2000000</v>
      </c>
      <c r="S29">
        <f t="shared" si="1"/>
        <v>42696.652455691365</v>
      </c>
      <c r="U29">
        <f t="shared" si="21"/>
        <v>1.8321427000000001E-2</v>
      </c>
      <c r="V29">
        <f t="shared" si="22"/>
        <v>0.01</v>
      </c>
      <c r="W29">
        <f t="shared" si="23"/>
        <v>0.64469366795172212</v>
      </c>
      <c r="X29">
        <f t="shared" si="24"/>
        <v>1.1811707974739717E-2</v>
      </c>
      <c r="Y29">
        <f t="shared" si="25"/>
        <v>6.4469366795172215E-3</v>
      </c>
      <c r="Z29">
        <f t="shared" si="26"/>
        <v>0.62643502329746514</v>
      </c>
      <c r="AB29">
        <f t="shared" si="27"/>
        <v>27443.760017102646</v>
      </c>
      <c r="AC29">
        <f t="shared" si="2"/>
        <v>26746.678475804791</v>
      </c>
      <c r="AE29">
        <f t="shared" si="3"/>
        <v>0</v>
      </c>
      <c r="AF29">
        <f t="shared" si="4"/>
        <v>0</v>
      </c>
      <c r="AG29">
        <f t="shared" si="5"/>
        <v>-15.660875582436628</v>
      </c>
      <c r="AH29">
        <f t="shared" si="6"/>
        <v>-23623.415949479433</v>
      </c>
      <c r="AI29">
        <f t="shared" si="7"/>
        <v>-23639.076825061871</v>
      </c>
      <c r="AJ29">
        <f t="shared" si="8"/>
        <v>697.08154129785544</v>
      </c>
      <c r="AK29">
        <f t="shared" si="30"/>
        <v>1921.0632011971854</v>
      </c>
      <c r="AL29">
        <f t="shared" si="9"/>
        <v>-21020.932082566829</v>
      </c>
      <c r="AN29">
        <f t="shared" si="10"/>
        <v>0</v>
      </c>
      <c r="AO29">
        <f t="shared" si="11"/>
        <v>0</v>
      </c>
      <c r="AP29">
        <f t="shared" si="12"/>
        <v>-2.1039808940249358</v>
      </c>
      <c r="AQ29">
        <f t="shared" si="13"/>
        <v>-3173.7188350471206</v>
      </c>
      <c r="AR29">
        <f t="shared" si="14"/>
        <v>-3175.8228159411456</v>
      </c>
      <c r="AS29">
        <f t="shared" si="15"/>
        <v>93.650334985928751</v>
      </c>
      <c r="AT29">
        <f t="shared" si="16"/>
        <v>258.08775826468803</v>
      </c>
      <c r="AU29">
        <f t="shared" si="17"/>
        <v>-2824.0847226905285</v>
      </c>
      <c r="AW29">
        <v>26</v>
      </c>
      <c r="AX29">
        <f>IF(Z29&gt;0, (R29*SUMPRODUCT(K29:$K$98, X29:$X$98)-K29*$AZ$3)/Z29, 0)</f>
        <v>42696.652455691365</v>
      </c>
    </row>
    <row r="30" spans="5:50" x14ac:dyDescent="0.25">
      <c r="E30">
        <v>2030</v>
      </c>
      <c r="F30" s="1">
        <f>EconomicRates!C70</f>
        <v>3.5571999999999999E-2</v>
      </c>
      <c r="G30" s="1">
        <f>EconomicRates!D70</f>
        <v>7.0000000000000007E-2</v>
      </c>
      <c r="H30" s="1">
        <f t="shared" si="18"/>
        <v>0.12000000000000001</v>
      </c>
      <c r="I30" s="1">
        <f t="shared" si="19"/>
        <v>1.1200000000000001</v>
      </c>
      <c r="J30">
        <f t="shared" si="20"/>
        <v>0.89285714285714279</v>
      </c>
      <c r="K30">
        <f t="shared" si="28"/>
        <v>0.11995206524543775</v>
      </c>
      <c r="L30" s="2">
        <v>27</v>
      </c>
      <c r="M30" s="8">
        <v>2.0255269999999999E-2</v>
      </c>
      <c r="Q30" s="5">
        <f t="shared" si="29"/>
        <v>25</v>
      </c>
      <c r="R30">
        <f t="shared" si="0"/>
        <v>2000000</v>
      </c>
      <c r="S30">
        <f t="shared" si="1"/>
        <v>42631.563928132135</v>
      </c>
      <c r="U30">
        <f t="shared" si="21"/>
        <v>2.0255269999999999E-2</v>
      </c>
      <c r="V30">
        <f t="shared" si="22"/>
        <v>0.01</v>
      </c>
      <c r="W30">
        <f t="shared" si="23"/>
        <v>0.62643502329746514</v>
      </c>
      <c r="X30">
        <f t="shared" si="24"/>
        <v>1.2688610534346447E-2</v>
      </c>
      <c r="Y30">
        <f t="shared" si="25"/>
        <v>6.2643502329746518E-3</v>
      </c>
      <c r="Z30">
        <f t="shared" si="26"/>
        <v>0.60748206253014403</v>
      </c>
      <c r="AB30">
        <f t="shared" si="27"/>
        <v>26746.678475804791</v>
      </c>
      <c r="AC30">
        <f t="shared" si="2"/>
        <v>25897.910383947397</v>
      </c>
      <c r="AE30">
        <f t="shared" si="3"/>
        <v>0</v>
      </c>
      <c r="AF30">
        <f t="shared" si="4"/>
        <v>0</v>
      </c>
      <c r="AG30">
        <f t="shared" si="5"/>
        <v>-15.187051563253601</v>
      </c>
      <c r="AH30">
        <f t="shared" si="6"/>
        <v>-25377.221068692892</v>
      </c>
      <c r="AI30">
        <f t="shared" si="7"/>
        <v>-25392.408120256147</v>
      </c>
      <c r="AJ30">
        <f t="shared" si="8"/>
        <v>848.7680918573933</v>
      </c>
      <c r="AK30">
        <f t="shared" si="30"/>
        <v>1872.2674933063356</v>
      </c>
      <c r="AL30">
        <f t="shared" si="9"/>
        <v>-22671.372535092418</v>
      </c>
      <c r="AN30">
        <f t="shared" si="10"/>
        <v>0</v>
      </c>
      <c r="AO30">
        <f t="shared" si="11"/>
        <v>0</v>
      </c>
      <c r="AP30">
        <f t="shared" si="12"/>
        <v>-1.8217182000012233</v>
      </c>
      <c r="AQ30">
        <f t="shared" si="13"/>
        <v>-3044.0500773797471</v>
      </c>
      <c r="AR30">
        <f t="shared" si="14"/>
        <v>-3045.8717955797488</v>
      </c>
      <c r="AS30">
        <f t="shared" si="15"/>
        <v>101.81148553272374</v>
      </c>
      <c r="AT30">
        <f t="shared" si="16"/>
        <v>224.58235251399375</v>
      </c>
      <c r="AU30">
        <f t="shared" si="17"/>
        <v>-2719.4779575330313</v>
      </c>
      <c r="AW30">
        <v>27</v>
      </c>
      <c r="AX30">
        <f>IF(Z30&gt;0, (R30*SUMPRODUCT(K30:$K$98, X30:$X$98)-K30*$AZ$3)/Z30, 0)</f>
        <v>42631.563928132135</v>
      </c>
    </row>
    <row r="31" spans="5:50" x14ac:dyDescent="0.25">
      <c r="E31">
        <v>2031</v>
      </c>
      <c r="F31" s="1">
        <f>EconomicRates!C71</f>
        <v>3.5571999999999999E-2</v>
      </c>
      <c r="G31" s="1">
        <f>EconomicRates!D71</f>
        <v>7.0000000000000007E-2</v>
      </c>
      <c r="H31" s="1">
        <f t="shared" si="18"/>
        <v>0.12000000000000001</v>
      </c>
      <c r="I31" s="1">
        <f t="shared" si="19"/>
        <v>1.1200000000000001</v>
      </c>
      <c r="J31">
        <f t="shared" si="20"/>
        <v>0.89285714285714279</v>
      </c>
      <c r="K31">
        <f t="shared" si="28"/>
        <v>0.10710005825485512</v>
      </c>
      <c r="L31" s="2">
        <v>28</v>
      </c>
      <c r="M31" s="8">
        <v>2.2430054000000001E-2</v>
      </c>
      <c r="Q31" s="5">
        <f t="shared" si="29"/>
        <v>25</v>
      </c>
      <c r="R31">
        <f t="shared" si="0"/>
        <v>2000000</v>
      </c>
      <c r="S31">
        <f t="shared" si="1"/>
        <v>42413.233490567865</v>
      </c>
      <c r="U31">
        <f t="shared" si="21"/>
        <v>2.2430054000000001E-2</v>
      </c>
      <c r="V31">
        <f t="shared" si="22"/>
        <v>0.01</v>
      </c>
      <c r="W31">
        <f t="shared" si="23"/>
        <v>0.60748206253014403</v>
      </c>
      <c r="X31">
        <f t="shared" si="24"/>
        <v>1.3625855466582508E-2</v>
      </c>
      <c r="Y31">
        <f t="shared" si="25"/>
        <v>6.0748206253014407E-3</v>
      </c>
      <c r="Z31">
        <f t="shared" si="26"/>
        <v>0.58778138643826017</v>
      </c>
      <c r="AB31">
        <f t="shared" si="27"/>
        <v>25897.910383947397</v>
      </c>
      <c r="AC31">
        <f t="shared" si="2"/>
        <v>24929.709184415628</v>
      </c>
      <c r="AE31">
        <f t="shared" si="3"/>
        <v>0</v>
      </c>
      <c r="AF31">
        <f t="shared" si="4"/>
        <v>0</v>
      </c>
      <c r="AG31">
        <f t="shared" si="5"/>
        <v>-14.694534660956505</v>
      </c>
      <c r="AH31">
        <f t="shared" si="6"/>
        <v>-27251.710933165017</v>
      </c>
      <c r="AI31">
        <f t="shared" si="7"/>
        <v>-27266.405467825974</v>
      </c>
      <c r="AJ31">
        <f t="shared" si="8"/>
        <v>968.20119953176982</v>
      </c>
      <c r="AK31">
        <f t="shared" si="30"/>
        <v>1812.853726876318</v>
      </c>
      <c r="AL31">
        <f t="shared" si="9"/>
        <v>-24485.350541417887</v>
      </c>
      <c r="AN31">
        <f t="shared" si="10"/>
        <v>0</v>
      </c>
      <c r="AO31">
        <f t="shared" si="11"/>
        <v>0</v>
      </c>
      <c r="AP31">
        <f t="shared" si="12"/>
        <v>-1.5737855182164293</v>
      </c>
      <c r="AQ31">
        <f t="shared" si="13"/>
        <v>-2918.6598284864453</v>
      </c>
      <c r="AR31">
        <f t="shared" si="14"/>
        <v>-2920.2336140046623</v>
      </c>
      <c r="AS31">
        <f t="shared" si="15"/>
        <v>103.69440487227315</v>
      </c>
      <c r="AT31">
        <f t="shared" si="16"/>
        <v>194.15673975598486</v>
      </c>
      <c r="AU31">
        <f t="shared" si="17"/>
        <v>-2622.3824693764041</v>
      </c>
      <c r="AW31">
        <v>28</v>
      </c>
      <c r="AX31">
        <f>IF(Z31&gt;0, (R31*SUMPRODUCT(K31:$K$98, X31:$X$98)-K31*$AZ$3)/Z31, 0)</f>
        <v>42413.233490567865</v>
      </c>
    </row>
    <row r="32" spans="5:50" x14ac:dyDescent="0.25">
      <c r="E32">
        <v>2032</v>
      </c>
      <c r="F32" s="1">
        <f>EconomicRates!C72</f>
        <v>3.5571999999999999E-2</v>
      </c>
      <c r="G32" s="1">
        <f>EconomicRates!D72</f>
        <v>7.0000000000000007E-2</v>
      </c>
      <c r="H32" s="1">
        <f t="shared" si="18"/>
        <v>0.12000000000000001</v>
      </c>
      <c r="I32" s="1">
        <f t="shared" si="19"/>
        <v>1.1200000000000001</v>
      </c>
      <c r="J32">
        <f t="shared" si="20"/>
        <v>0.89285714285714279</v>
      </c>
      <c r="K32">
        <f t="shared" si="28"/>
        <v>9.562505201326349E-2</v>
      </c>
      <c r="L32" s="2">
        <v>29</v>
      </c>
      <c r="M32" s="8">
        <v>2.4874655999999998E-2</v>
      </c>
      <c r="Q32" s="5">
        <f t="shared" si="29"/>
        <v>25</v>
      </c>
      <c r="R32">
        <f t="shared" si="0"/>
        <v>2000000</v>
      </c>
      <c r="S32">
        <f t="shared" si="1"/>
        <v>42068.064681420212</v>
      </c>
      <c r="U32">
        <f t="shared" si="21"/>
        <v>2.4874655999999998E-2</v>
      </c>
      <c r="V32">
        <f t="shared" si="22"/>
        <v>0.01</v>
      </c>
      <c r="W32">
        <f t="shared" si="23"/>
        <v>0.58778138643826017</v>
      </c>
      <c r="X32">
        <f t="shared" si="24"/>
        <v>1.4620859790854786E-2</v>
      </c>
      <c r="Y32">
        <f t="shared" si="25"/>
        <v>5.8778138643826019E-3</v>
      </c>
      <c r="Z32">
        <f t="shared" si="26"/>
        <v>0.56728271278302278</v>
      </c>
      <c r="AB32">
        <f t="shared" si="27"/>
        <v>24929.709184415628</v>
      </c>
      <c r="AC32">
        <f t="shared" si="2"/>
        <v>23864.485854007726</v>
      </c>
      <c r="AE32">
        <f t="shared" si="3"/>
        <v>0</v>
      </c>
      <c r="AF32">
        <f t="shared" si="4"/>
        <v>0</v>
      </c>
      <c r="AG32">
        <f t="shared" si="5"/>
        <v>-14.18206781957557</v>
      </c>
      <c r="AH32">
        <f t="shared" si="6"/>
        <v>-29241.719581709571</v>
      </c>
      <c r="AI32">
        <f t="shared" si="7"/>
        <v>-29255.901649529147</v>
      </c>
      <c r="AJ32">
        <f t="shared" si="8"/>
        <v>1065.2233304079018</v>
      </c>
      <c r="AK32">
        <f t="shared" si="30"/>
        <v>1745.079642909094</v>
      </c>
      <c r="AL32">
        <f t="shared" si="9"/>
        <v>-26445.59867621215</v>
      </c>
      <c r="AN32">
        <f t="shared" si="10"/>
        <v>0</v>
      </c>
      <c r="AO32">
        <f t="shared" si="11"/>
        <v>0</v>
      </c>
      <c r="AP32">
        <f t="shared" si="12"/>
        <v>-1.3561609729025441</v>
      </c>
      <c r="AQ32">
        <f t="shared" si="13"/>
        <v>-2796.2409559582434</v>
      </c>
      <c r="AR32">
        <f t="shared" si="14"/>
        <v>-2797.5971169311456</v>
      </c>
      <c r="AS32">
        <f t="shared" si="15"/>
        <v>101.86203637599738</v>
      </c>
      <c r="AT32">
        <f t="shared" si="16"/>
        <v>166.8733316204694</v>
      </c>
      <c r="AU32">
        <f t="shared" si="17"/>
        <v>-2528.8617489346789</v>
      </c>
      <c r="AW32">
        <v>29</v>
      </c>
      <c r="AX32">
        <f>IF(Z32&gt;0, (R32*SUMPRODUCT(K32:$K$98, X32:$X$98)-K32*$AZ$3)/Z32, 0)</f>
        <v>42068.064681420212</v>
      </c>
    </row>
    <row r="33" spans="5:50" x14ac:dyDescent="0.25">
      <c r="E33">
        <v>2033</v>
      </c>
      <c r="F33" s="1">
        <f>EconomicRates!C73</f>
        <v>3.5571999999999999E-2</v>
      </c>
      <c r="G33" s="1">
        <f>EconomicRates!D73</f>
        <v>7.0000000000000007E-2</v>
      </c>
      <c r="H33" s="1">
        <f t="shared" si="18"/>
        <v>0.12000000000000001</v>
      </c>
      <c r="I33" s="1">
        <f t="shared" si="19"/>
        <v>1.1200000000000001</v>
      </c>
      <c r="J33">
        <f t="shared" si="20"/>
        <v>0.89285714285714279</v>
      </c>
      <c r="K33">
        <f t="shared" si="28"/>
        <v>8.5379510726128108E-2</v>
      </c>
      <c r="L33" s="2">
        <v>30</v>
      </c>
      <c r="M33" s="8">
        <v>2.763239E-2</v>
      </c>
      <c r="Q33" s="5">
        <f t="shared" si="29"/>
        <v>25</v>
      </c>
      <c r="R33">
        <f t="shared" si="0"/>
        <v>2000000</v>
      </c>
      <c r="S33">
        <f t="shared" si="1"/>
        <v>41622.389793273316</v>
      </c>
      <c r="U33">
        <f t="shared" si="21"/>
        <v>2.763239E-2</v>
      </c>
      <c r="V33">
        <f t="shared" si="22"/>
        <v>0.01</v>
      </c>
      <c r="W33">
        <f t="shared" si="23"/>
        <v>0.56728271278302278</v>
      </c>
      <c r="X33">
        <f t="shared" si="24"/>
        <v>1.5675377159878472E-2</v>
      </c>
      <c r="Y33">
        <f t="shared" si="25"/>
        <v>5.6728271278302283E-3</v>
      </c>
      <c r="Z33">
        <f t="shared" si="26"/>
        <v>0.54593450849531411</v>
      </c>
      <c r="AB33">
        <f t="shared" si="27"/>
        <v>23864.485854007726</v>
      </c>
      <c r="AC33">
        <f t="shared" si="2"/>
        <v>22723.098914191047</v>
      </c>
      <c r="AE33">
        <f t="shared" si="3"/>
        <v>0</v>
      </c>
      <c r="AF33">
        <f t="shared" si="4"/>
        <v>0</v>
      </c>
      <c r="AG33">
        <f t="shared" si="5"/>
        <v>-13.648362712382852</v>
      </c>
      <c r="AH33">
        <f t="shared" si="6"/>
        <v>-31350.754319756943</v>
      </c>
      <c r="AI33">
        <f t="shared" si="7"/>
        <v>-31364.402682469325</v>
      </c>
      <c r="AJ33">
        <f t="shared" si="8"/>
        <v>1141.3869398166789</v>
      </c>
      <c r="AK33">
        <f t="shared" si="30"/>
        <v>1670.5140097805408</v>
      </c>
      <c r="AL33">
        <f t="shared" si="9"/>
        <v>-28552.501732872104</v>
      </c>
      <c r="AN33">
        <f t="shared" si="10"/>
        <v>0</v>
      </c>
      <c r="AO33">
        <f t="shared" si="11"/>
        <v>0</v>
      </c>
      <c r="AP33">
        <f t="shared" si="12"/>
        <v>-1.1652905305959786</v>
      </c>
      <c r="AQ33">
        <f t="shared" si="13"/>
        <v>-2676.7120647158949</v>
      </c>
      <c r="AR33">
        <f t="shared" si="14"/>
        <v>-2677.8773552464909</v>
      </c>
      <c r="AS33">
        <f t="shared" si="15"/>
        <v>97.451058470740676</v>
      </c>
      <c r="AT33">
        <f t="shared" si="16"/>
        <v>142.62766881620496</v>
      </c>
      <c r="AU33">
        <f t="shared" si="17"/>
        <v>-2437.7986279595452</v>
      </c>
      <c r="AW33">
        <v>30</v>
      </c>
      <c r="AX33">
        <f>IF(Z33&gt;0, (R33*SUMPRODUCT(K33:$K$98, X33:$X$98)-K33*$AZ$3)/Z33, 0)</f>
        <v>41622.389793273316</v>
      </c>
    </row>
    <row r="34" spans="5:50" x14ac:dyDescent="0.25">
      <c r="E34">
        <v>2034</v>
      </c>
      <c r="F34" s="1">
        <f>EconomicRates!C74</f>
        <v>3.5571999999999999E-2</v>
      </c>
      <c r="G34" s="1">
        <f>EconomicRates!D74</f>
        <v>7.0000000000000007E-2</v>
      </c>
      <c r="H34" s="1">
        <f t="shared" si="18"/>
        <v>0.12000000000000001</v>
      </c>
      <c r="I34" s="1">
        <f t="shared" si="19"/>
        <v>1.1200000000000001</v>
      </c>
      <c r="J34">
        <f t="shared" si="20"/>
        <v>0.89285714285714279</v>
      </c>
      <c r="K34">
        <f t="shared" si="28"/>
        <v>7.6231706005471522E-2</v>
      </c>
      <c r="L34" s="2">
        <v>31</v>
      </c>
      <c r="M34" s="8">
        <v>3.0610310000000002E-2</v>
      </c>
      <c r="Q34" s="5">
        <f t="shared" si="29"/>
        <v>25</v>
      </c>
      <c r="R34">
        <f t="shared" si="0"/>
        <v>2000000</v>
      </c>
      <c r="S34">
        <f t="shared" si="1"/>
        <v>41094.725087011371</v>
      </c>
      <c r="U34">
        <f t="shared" si="21"/>
        <v>3.0610310000000002E-2</v>
      </c>
      <c r="V34">
        <f t="shared" si="22"/>
        <v>0.01</v>
      </c>
      <c r="W34">
        <f t="shared" si="23"/>
        <v>0.54593450849531411</v>
      </c>
      <c r="X34">
        <f t="shared" si="24"/>
        <v>1.6711224544739198E-2</v>
      </c>
      <c r="Y34">
        <f t="shared" si="25"/>
        <v>5.4593450849531409E-3</v>
      </c>
      <c r="Z34">
        <f t="shared" si="26"/>
        <v>0.52376393886562178</v>
      </c>
      <c r="AB34">
        <f t="shared" si="27"/>
        <v>22723.098914191047</v>
      </c>
      <c r="AC34">
        <f t="shared" si="2"/>
        <v>21523.935078172959</v>
      </c>
      <c r="AE34">
        <f t="shared" si="3"/>
        <v>0</v>
      </c>
      <c r="AF34">
        <f t="shared" si="4"/>
        <v>0</v>
      </c>
      <c r="AG34">
        <f t="shared" si="5"/>
        <v>-13.094098471640544</v>
      </c>
      <c r="AH34">
        <f t="shared" si="6"/>
        <v>-33422.449089478396</v>
      </c>
      <c r="AI34">
        <f t="shared" si="7"/>
        <v>-33435.543187950039</v>
      </c>
      <c r="AJ34">
        <f t="shared" si="8"/>
        <v>1199.1638360180877</v>
      </c>
      <c r="AK34">
        <f t="shared" si="30"/>
        <v>1590.6169239933733</v>
      </c>
      <c r="AL34">
        <f t="shared" si="9"/>
        <v>-30645.762427938578</v>
      </c>
      <c r="AN34">
        <f t="shared" si="10"/>
        <v>0</v>
      </c>
      <c r="AO34">
        <f t="shared" si="11"/>
        <v>0</v>
      </c>
      <c r="AP34">
        <f t="shared" si="12"/>
        <v>-0.99818546509679595</v>
      </c>
      <c r="AQ34">
        <f t="shared" si="13"/>
        <v>-2547.8503129719566</v>
      </c>
      <c r="AR34">
        <f t="shared" si="14"/>
        <v>-2548.8484984370534</v>
      </c>
      <c r="AS34">
        <f t="shared" si="15"/>
        <v>91.414304999724322</v>
      </c>
      <c r="AT34">
        <f t="shared" si="16"/>
        <v>121.25544171719028</v>
      </c>
      <c r="AU34">
        <f t="shared" si="17"/>
        <v>-2336.1787517201387</v>
      </c>
      <c r="AW34">
        <v>31</v>
      </c>
      <c r="AX34">
        <f>IF(Z34&gt;0, (R34*SUMPRODUCT(K34:$K$98, X34:$X$98)-K34*$AZ$3)/Z34, 0)</f>
        <v>41094.725087011371</v>
      </c>
    </row>
    <row r="35" spans="5:50" x14ac:dyDescent="0.25">
      <c r="E35">
        <v>2035</v>
      </c>
      <c r="F35" s="1">
        <f>EconomicRates!C75</f>
        <v>3.5571999999999999E-2</v>
      </c>
      <c r="G35" s="1">
        <f>EconomicRates!D75</f>
        <v>7.0000000000000007E-2</v>
      </c>
      <c r="H35" s="1">
        <f t="shared" si="18"/>
        <v>0.12000000000000001</v>
      </c>
      <c r="I35" s="1">
        <f t="shared" si="19"/>
        <v>1.1200000000000001</v>
      </c>
      <c r="J35">
        <f t="shared" si="20"/>
        <v>0.89285714285714279</v>
      </c>
      <c r="K35">
        <f t="shared" si="28"/>
        <v>6.8064023219171002E-2</v>
      </c>
      <c r="L35" s="2">
        <v>32</v>
      </c>
      <c r="M35" s="8">
        <v>3.3721785999999997E-2</v>
      </c>
      <c r="Q35" s="5">
        <f t="shared" si="29"/>
        <v>25</v>
      </c>
      <c r="R35">
        <f t="shared" ref="R35:R69" si="31">$C$6</f>
        <v>2000000</v>
      </c>
      <c r="S35">
        <f t="shared" ref="S35:S69" si="32">AX35</f>
        <v>40520.625302583212</v>
      </c>
      <c r="U35">
        <f t="shared" si="21"/>
        <v>3.3721785999999997E-2</v>
      </c>
      <c r="V35">
        <f t="shared" si="22"/>
        <v>0.01</v>
      </c>
      <c r="W35">
        <f t="shared" si="23"/>
        <v>0.52376393886562178</v>
      </c>
      <c r="X35">
        <f t="shared" si="24"/>
        <v>1.766225546094358E-2</v>
      </c>
      <c r="Y35">
        <f t="shared" si="25"/>
        <v>5.237639388656218E-3</v>
      </c>
      <c r="Z35">
        <f t="shared" si="26"/>
        <v>0.50086404401602203</v>
      </c>
      <c r="AB35">
        <f t="shared" si="27"/>
        <v>21523.935078172959</v>
      </c>
      <c r="AC35">
        <f t="shared" ref="AC35:AC69" si="33">S35*Z35</f>
        <v>20295.324255109772</v>
      </c>
      <c r="AE35">
        <f t="shared" ref="AE35:AE69" si="34">$Z35*O35</f>
        <v>0</v>
      </c>
      <c r="AF35">
        <f t="shared" ref="AF35:AF69" si="35">-$Z35*P35</f>
        <v>0</v>
      </c>
      <c r="AG35">
        <f t="shared" ref="AG35:AG69" si="36">-$Z35*Q35</f>
        <v>-12.521601100400551</v>
      </c>
      <c r="AH35">
        <f t="shared" ref="AH35:AH69" si="37">-X35*R35</f>
        <v>-35324.510921887158</v>
      </c>
      <c r="AI35">
        <f t="shared" ref="AI35:AI66" si="38">SUM(AE35:AH35)</f>
        <v>-35337.03252298756</v>
      </c>
      <c r="AJ35">
        <f t="shared" ref="AJ35:AJ69" si="39">AB35-AC35</f>
        <v>1228.6108230631871</v>
      </c>
      <c r="AK35">
        <f t="shared" si="30"/>
        <v>1506.6754554721074</v>
      </c>
      <c r="AL35">
        <f t="shared" ref="AL35:AL66" si="40">SUM(AI35:AK35)</f>
        <v>-32601.746244452264</v>
      </c>
      <c r="AN35">
        <f t="shared" ref="AN35:AN69" si="41">AE35*$K35</f>
        <v>0</v>
      </c>
      <c r="AO35">
        <f t="shared" ref="AO35:AO69" si="42">AF35*$K35</f>
        <v>0</v>
      </c>
      <c r="AP35">
        <f t="shared" ref="AP35:AP69" si="43">AG35*$K35</f>
        <v>-0.85227054803886027</v>
      </c>
      <c r="AQ35">
        <f t="shared" ref="AQ35:AQ69" si="44">AH35*$K35</f>
        <v>-2404.3283315931872</v>
      </c>
      <c r="AR35">
        <f t="shared" ref="AR35:AR69" si="45">AI35*$K35</f>
        <v>-2405.1806021412262</v>
      </c>
      <c r="AS35">
        <f t="shared" ref="AS35:AS69" si="46">AJ35*$K35</f>
        <v>83.624195588297567</v>
      </c>
      <c r="AT35">
        <f t="shared" ref="AT35:AT69" si="47">AK35*$K35</f>
        <v>102.55039318500856</v>
      </c>
      <c r="AU35">
        <f t="shared" ref="AU35:AU69" si="48">AL35*$K35</f>
        <v>-2219.0060133679199</v>
      </c>
      <c r="AW35">
        <v>32</v>
      </c>
      <c r="AX35">
        <f>IF(Z35&gt;0, (R35*SUMPRODUCT(K35:$K$98, X35:$X$98)-K35*$AZ$3)/Z35, 0)</f>
        <v>40520.625302583212</v>
      </c>
    </row>
    <row r="36" spans="5:50" x14ac:dyDescent="0.25">
      <c r="E36">
        <v>2036</v>
      </c>
      <c r="F36" s="1">
        <f>EconomicRates!C76</f>
        <v>3.5571999999999999E-2</v>
      </c>
      <c r="G36" s="1">
        <f>EconomicRates!D76</f>
        <v>7.0000000000000007E-2</v>
      </c>
      <c r="H36" s="1">
        <f t="shared" ref="H36:H67" si="49">G36+$C$9</f>
        <v>0.12000000000000001</v>
      </c>
      <c r="I36" s="1">
        <f t="shared" ref="I36:I67" si="50">1+H36</f>
        <v>1.1200000000000001</v>
      </c>
      <c r="J36">
        <f t="shared" ref="J36:J67" si="51">1/I36</f>
        <v>0.89285714285714279</v>
      </c>
      <c r="K36">
        <f t="shared" si="28"/>
        <v>6.0771449302831244E-2</v>
      </c>
      <c r="L36" s="2">
        <v>33</v>
      </c>
      <c r="M36" s="8">
        <v>4.5614701000000001E-2</v>
      </c>
      <c r="Q36" s="5">
        <f t="shared" si="29"/>
        <v>25</v>
      </c>
      <c r="R36">
        <f t="shared" si="31"/>
        <v>2000000</v>
      </c>
      <c r="S36">
        <f t="shared" si="32"/>
        <v>40314.038083056163</v>
      </c>
      <c r="U36">
        <f t="shared" ref="U36:U69" si="52">M36</f>
        <v>4.5614701000000001E-2</v>
      </c>
      <c r="V36">
        <f t="shared" ref="V36:V69" si="53">$C$10</f>
        <v>0.01</v>
      </c>
      <c r="W36">
        <f t="shared" ref="W36:W69" si="54">Z35</f>
        <v>0.50086404401602203</v>
      </c>
      <c r="X36">
        <f t="shared" ref="X36:X67" si="55">U36*W36</f>
        <v>2.2846763609441684E-2</v>
      </c>
      <c r="Y36">
        <f t="shared" ref="Y36:Y69" si="56">V36*W36</f>
        <v>5.0086404401602207E-3</v>
      </c>
      <c r="Z36">
        <f t="shared" ref="Z36:Z67" si="57">MAX(0, W36-X36-Y36)</f>
        <v>0.47300863996642012</v>
      </c>
      <c r="AB36">
        <f t="shared" ref="AB36:AB69" si="58">AC35</f>
        <v>20295.324255109772</v>
      </c>
      <c r="AC36">
        <f t="shared" si="33"/>
        <v>19068.888325220862</v>
      </c>
      <c r="AE36">
        <f t="shared" si="34"/>
        <v>0</v>
      </c>
      <c r="AF36">
        <f t="shared" si="35"/>
        <v>0</v>
      </c>
      <c r="AG36">
        <f t="shared" si="36"/>
        <v>-11.825215999160504</v>
      </c>
      <c r="AH36">
        <f t="shared" si="37"/>
        <v>-45693.52721888337</v>
      </c>
      <c r="AI36">
        <f t="shared" si="38"/>
        <v>-45705.35243488253</v>
      </c>
      <c r="AJ36">
        <f t="shared" si="39"/>
        <v>1226.4359298889103</v>
      </c>
      <c r="AK36">
        <f t="shared" si="30"/>
        <v>1420.6726978576842</v>
      </c>
      <c r="AL36">
        <f t="shared" si="40"/>
        <v>-43058.243807135936</v>
      </c>
      <c r="AN36">
        <f t="shared" si="41"/>
        <v>0</v>
      </c>
      <c r="AO36">
        <f t="shared" si="42"/>
        <v>0</v>
      </c>
      <c r="AP36">
        <f t="shared" si="43"/>
        <v>-0.71863551458801145</v>
      </c>
      <c r="AQ36">
        <f t="shared" si="44"/>
        <v>-2776.8618728499105</v>
      </c>
      <c r="AR36">
        <f t="shared" si="45"/>
        <v>-2777.5805083644982</v>
      </c>
      <c r="AS36">
        <f t="shared" si="46"/>
        <v>74.532288936414602</v>
      </c>
      <c r="AT36">
        <f t="shared" si="47"/>
        <v>86.336338833774747</v>
      </c>
      <c r="AU36">
        <f t="shared" si="48"/>
        <v>-2616.7118805943087</v>
      </c>
      <c r="AW36">
        <v>33</v>
      </c>
      <c r="AX36">
        <f>IF(Z36&gt;0, (R36*SUMPRODUCT(K36:$K$98, X36:$X$98)-K36*$AZ$3)/Z36, 0)</f>
        <v>40314.038083056163</v>
      </c>
    </row>
    <row r="37" spans="5:50" x14ac:dyDescent="0.25">
      <c r="E37">
        <v>2037</v>
      </c>
      <c r="F37" s="1">
        <f>EconomicRates!C77</f>
        <v>3.5571999999999999E-2</v>
      </c>
      <c r="G37" s="1">
        <f>EconomicRates!D77</f>
        <v>7.0000000000000007E-2</v>
      </c>
      <c r="H37" s="1">
        <f t="shared" si="49"/>
        <v>0.12000000000000001</v>
      </c>
      <c r="I37" s="1">
        <f t="shared" si="50"/>
        <v>1.1200000000000001</v>
      </c>
      <c r="J37">
        <f t="shared" si="51"/>
        <v>0.89285714285714279</v>
      </c>
      <c r="K37">
        <f t="shared" ref="K37:K68" si="59">K36*J37</f>
        <v>5.4260222591813609E-2</v>
      </c>
      <c r="L37" s="2">
        <v>34</v>
      </c>
      <c r="M37" s="8">
        <v>5.8461241999999997E-2</v>
      </c>
      <c r="Q37" s="5">
        <f t="shared" ref="Q37:Q69" si="60">$C$8</f>
        <v>25</v>
      </c>
      <c r="R37">
        <f t="shared" si="31"/>
        <v>2000000</v>
      </c>
      <c r="S37">
        <f t="shared" si="32"/>
        <v>39361.546483568178</v>
      </c>
      <c r="U37">
        <f t="shared" si="52"/>
        <v>5.8461241999999997E-2</v>
      </c>
      <c r="V37">
        <f t="shared" si="53"/>
        <v>0.01</v>
      </c>
      <c r="W37">
        <f t="shared" si="54"/>
        <v>0.47300863996642012</v>
      </c>
      <c r="X37">
        <f t="shared" si="55"/>
        <v>2.7652672569167758E-2</v>
      </c>
      <c r="Y37">
        <f t="shared" si="56"/>
        <v>4.7300863996642016E-3</v>
      </c>
      <c r="Z37">
        <f t="shared" si="57"/>
        <v>0.44062588099758815</v>
      </c>
      <c r="AB37">
        <f t="shared" si="58"/>
        <v>19068.888325220862</v>
      </c>
      <c r="AC37">
        <f t="shared" si="33"/>
        <v>17343.716096749748</v>
      </c>
      <c r="AE37">
        <f t="shared" si="34"/>
        <v>0</v>
      </c>
      <c r="AF37">
        <f t="shared" si="35"/>
        <v>0</v>
      </c>
      <c r="AG37">
        <f t="shared" si="36"/>
        <v>-11.015647024939703</v>
      </c>
      <c r="AH37">
        <f t="shared" si="37"/>
        <v>-55305.345138335513</v>
      </c>
      <c r="AI37">
        <f t="shared" si="38"/>
        <v>-55316.360785360455</v>
      </c>
      <c r="AJ37">
        <f t="shared" si="39"/>
        <v>1725.1722284711141</v>
      </c>
      <c r="AK37">
        <f t="shared" si="30"/>
        <v>1334.8221827654604</v>
      </c>
      <c r="AL37">
        <f t="shared" si="40"/>
        <v>-52256.366374123878</v>
      </c>
      <c r="AN37">
        <f t="shared" si="41"/>
        <v>0</v>
      </c>
      <c r="AO37">
        <f t="shared" si="42"/>
        <v>0</v>
      </c>
      <c r="AP37">
        <f t="shared" si="43"/>
        <v>-0.59771145956607763</v>
      </c>
      <c r="AQ37">
        <f t="shared" si="44"/>
        <v>-3000.8803377231616</v>
      </c>
      <c r="AR37">
        <f t="shared" si="45"/>
        <v>-3001.4780491827278</v>
      </c>
      <c r="AS37">
        <f t="shared" si="46"/>
        <v>93.608229126057779</v>
      </c>
      <c r="AT37">
        <f t="shared" si="47"/>
        <v>72.427748757344389</v>
      </c>
      <c r="AU37">
        <f t="shared" si="48"/>
        <v>-2835.4420712993256</v>
      </c>
      <c r="AW37">
        <v>34</v>
      </c>
      <c r="AX37">
        <f>IF(Z37&gt;0, (R37*SUMPRODUCT(K37:$K$98, X37:$X$98)-K37*$AZ$3)/Z37, 0)</f>
        <v>39361.546483568178</v>
      </c>
    </row>
    <row r="38" spans="5:50" x14ac:dyDescent="0.25">
      <c r="E38">
        <v>2038</v>
      </c>
      <c r="F38" s="1">
        <f>EconomicRates!C78</f>
        <v>3.5571999999999999E-2</v>
      </c>
      <c r="G38" s="1">
        <f>EconomicRates!D78</f>
        <v>7.0000000000000007E-2</v>
      </c>
      <c r="H38" s="1">
        <f t="shared" si="49"/>
        <v>0.12000000000000001</v>
      </c>
      <c r="I38" s="1">
        <f t="shared" si="50"/>
        <v>1.1200000000000001</v>
      </c>
      <c r="J38">
        <f t="shared" si="51"/>
        <v>0.89285714285714279</v>
      </c>
      <c r="K38">
        <f t="shared" si="59"/>
        <v>4.8446627314119292E-2</v>
      </c>
      <c r="L38" s="2">
        <v>35</v>
      </c>
      <c r="M38" s="8">
        <v>7.2616817E-2</v>
      </c>
      <c r="Q38" s="5">
        <f t="shared" si="60"/>
        <v>25</v>
      </c>
      <c r="R38">
        <f t="shared" si="31"/>
        <v>2000000</v>
      </c>
      <c r="S38">
        <f t="shared" si="32"/>
        <v>37805.500784330725</v>
      </c>
      <c r="U38">
        <f t="shared" si="52"/>
        <v>7.2616817E-2</v>
      </c>
      <c r="V38">
        <f t="shared" si="53"/>
        <v>0.01</v>
      </c>
      <c r="W38">
        <f t="shared" si="54"/>
        <v>0.44062588099758815</v>
      </c>
      <c r="X38">
        <f t="shared" si="55"/>
        <v>3.1996848965865639E-2</v>
      </c>
      <c r="Y38">
        <f t="shared" si="56"/>
        <v>4.4062588099758812E-3</v>
      </c>
      <c r="Z38">
        <f t="shared" si="57"/>
        <v>0.40422277322174666</v>
      </c>
      <c r="AB38">
        <f t="shared" si="58"/>
        <v>17343.716096749748</v>
      </c>
      <c r="AC38">
        <f t="shared" si="33"/>
        <v>15281.844370079083</v>
      </c>
      <c r="AE38">
        <f t="shared" si="34"/>
        <v>0</v>
      </c>
      <c r="AF38">
        <f t="shared" si="35"/>
        <v>0</v>
      </c>
      <c r="AG38">
        <f t="shared" si="36"/>
        <v>-10.105569330543666</v>
      </c>
      <c r="AH38">
        <f t="shared" si="37"/>
        <v>-63993.69793173128</v>
      </c>
      <c r="AI38">
        <f t="shared" si="38"/>
        <v>-64003.803501061826</v>
      </c>
      <c r="AJ38">
        <f t="shared" si="39"/>
        <v>2061.8717266706644</v>
      </c>
      <c r="AK38">
        <f t="shared" si="30"/>
        <v>1214.0601267724824</v>
      </c>
      <c r="AL38">
        <f t="shared" si="40"/>
        <v>-60727.871647618675</v>
      </c>
      <c r="AN38">
        <f t="shared" si="41"/>
        <v>0</v>
      </c>
      <c r="AO38">
        <f t="shared" si="42"/>
        <v>0</v>
      </c>
      <c r="AP38">
        <f t="shared" si="43"/>
        <v>-0.48958075115384297</v>
      </c>
      <c r="AQ38">
        <f t="shared" si="44"/>
        <v>-3100.2788341509117</v>
      </c>
      <c r="AR38">
        <f t="shared" si="45"/>
        <v>-3100.7684149020656</v>
      </c>
      <c r="AS38">
        <f t="shared" si="46"/>
        <v>99.890731111533313</v>
      </c>
      <c r="AT38">
        <f t="shared" si="47"/>
        <v>58.817118498678873</v>
      </c>
      <c r="AU38">
        <f t="shared" si="48"/>
        <v>-2942.0605652918534</v>
      </c>
      <c r="AW38">
        <v>35</v>
      </c>
      <c r="AX38">
        <f>IF(Z38&gt;0, (R38*SUMPRODUCT(K38:$K$98, X38:$X$98)-K38*$AZ$3)/Z38, 0)</f>
        <v>37805.500784330725</v>
      </c>
    </row>
    <row r="39" spans="5:50" x14ac:dyDescent="0.25">
      <c r="E39">
        <v>2039</v>
      </c>
      <c r="F39" s="1">
        <f>EconomicRates!C79</f>
        <v>3.5571999999999999E-2</v>
      </c>
      <c r="G39" s="1">
        <f>EconomicRates!D79</f>
        <v>7.0000000000000007E-2</v>
      </c>
      <c r="H39" s="1">
        <f t="shared" si="49"/>
        <v>0.12000000000000001</v>
      </c>
      <c r="I39" s="1">
        <f t="shared" si="50"/>
        <v>1.1200000000000001</v>
      </c>
      <c r="J39">
        <f t="shared" si="51"/>
        <v>0.89285714285714279</v>
      </c>
      <c r="K39">
        <f t="shared" si="59"/>
        <v>4.3255917244749365E-2</v>
      </c>
      <c r="L39" s="2">
        <v>36</v>
      </c>
      <c r="M39" s="8">
        <v>8.8271367000000003E-2</v>
      </c>
      <c r="Q39" s="5">
        <f t="shared" si="60"/>
        <v>25</v>
      </c>
      <c r="R39">
        <f t="shared" si="31"/>
        <v>2000000</v>
      </c>
      <c r="S39">
        <f t="shared" si="32"/>
        <v>35720.145177429426</v>
      </c>
      <c r="U39">
        <f t="shared" si="52"/>
        <v>8.8271367000000003E-2</v>
      </c>
      <c r="V39">
        <f t="shared" si="53"/>
        <v>0.01</v>
      </c>
      <c r="W39">
        <f t="shared" si="54"/>
        <v>0.40422277322174666</v>
      </c>
      <c r="X39">
        <f t="shared" si="55"/>
        <v>3.5681296764814574E-2</v>
      </c>
      <c r="Y39">
        <f t="shared" si="56"/>
        <v>4.042227732217467E-3</v>
      </c>
      <c r="Z39">
        <f t="shared" si="57"/>
        <v>0.36449924872471462</v>
      </c>
      <c r="AB39">
        <f t="shared" si="58"/>
        <v>15281.844370079083</v>
      </c>
      <c r="AC39">
        <f t="shared" si="33"/>
        <v>13019.966081510764</v>
      </c>
      <c r="AE39">
        <f t="shared" si="34"/>
        <v>0</v>
      </c>
      <c r="AF39">
        <f t="shared" si="35"/>
        <v>0</v>
      </c>
      <c r="AG39">
        <f t="shared" si="36"/>
        <v>-9.1124812181178658</v>
      </c>
      <c r="AH39">
        <f t="shared" si="37"/>
        <v>-71362.593529629143</v>
      </c>
      <c r="AI39">
        <f t="shared" si="38"/>
        <v>-71371.706010847265</v>
      </c>
      <c r="AJ39">
        <f t="shared" si="39"/>
        <v>2261.8782885683195</v>
      </c>
      <c r="AK39">
        <f t="shared" si="30"/>
        <v>1069.729105905536</v>
      </c>
      <c r="AL39">
        <f t="shared" si="40"/>
        <v>-68040.098616373405</v>
      </c>
      <c r="AN39">
        <f t="shared" si="41"/>
        <v>0</v>
      </c>
      <c r="AO39">
        <f t="shared" si="42"/>
        <v>0</v>
      </c>
      <c r="AP39">
        <f t="shared" si="43"/>
        <v>-0.39416873346523928</v>
      </c>
      <c r="AQ39">
        <f t="shared" si="44"/>
        <v>-3086.8544400883247</v>
      </c>
      <c r="AR39">
        <f t="shared" si="45"/>
        <v>-3087.2486088217902</v>
      </c>
      <c r="AS39">
        <f t="shared" si="46"/>
        <v>97.839620068006553</v>
      </c>
      <c r="AT39">
        <f t="shared" si="47"/>
        <v>46.272113679349594</v>
      </c>
      <c r="AU39">
        <f t="shared" si="48"/>
        <v>-2943.1368750744336</v>
      </c>
      <c r="AW39">
        <v>36</v>
      </c>
      <c r="AX39">
        <f>IF(Z39&gt;0, (R39*SUMPRODUCT(K39:$K$98, X39:$X$98)-K39*$AZ$3)/Z39, 0)</f>
        <v>35720.145177429426</v>
      </c>
    </row>
    <row r="40" spans="5:50" x14ac:dyDescent="0.25">
      <c r="E40">
        <v>2040</v>
      </c>
      <c r="F40" s="1">
        <f>EconomicRates!C80</f>
        <v>3.5571999999999999E-2</v>
      </c>
      <c r="G40" s="1">
        <f>EconomicRates!D80</f>
        <v>7.0000000000000007E-2</v>
      </c>
      <c r="H40" s="1">
        <f t="shared" si="49"/>
        <v>0.12000000000000001</v>
      </c>
      <c r="I40" s="1">
        <f t="shared" si="50"/>
        <v>1.1200000000000001</v>
      </c>
      <c r="J40">
        <f t="shared" si="51"/>
        <v>0.89285714285714279</v>
      </c>
      <c r="K40">
        <f t="shared" si="59"/>
        <v>3.8621354682811929E-2</v>
      </c>
      <c r="L40" s="2">
        <v>37</v>
      </c>
      <c r="M40" s="8">
        <v>0.103819197</v>
      </c>
      <c r="Q40" s="5">
        <f t="shared" si="60"/>
        <v>25</v>
      </c>
      <c r="R40">
        <f t="shared" si="31"/>
        <v>2000000</v>
      </c>
      <c r="S40">
        <f t="shared" si="32"/>
        <v>33068.974905461364</v>
      </c>
      <c r="U40">
        <f t="shared" si="52"/>
        <v>0.103819197</v>
      </c>
      <c r="V40">
        <f t="shared" si="53"/>
        <v>0.01</v>
      </c>
      <c r="W40">
        <f t="shared" si="54"/>
        <v>0.36449924872471462</v>
      </c>
      <c r="X40">
        <f t="shared" si="55"/>
        <v>3.784201930970315E-2</v>
      </c>
      <c r="Y40">
        <f t="shared" si="56"/>
        <v>3.6449924872471464E-3</v>
      </c>
      <c r="Z40">
        <f t="shared" si="57"/>
        <v>0.32301223692776432</v>
      </c>
      <c r="AB40">
        <f t="shared" si="58"/>
        <v>13019.966081510764</v>
      </c>
      <c r="AC40">
        <f t="shared" si="33"/>
        <v>10681.68355712118</v>
      </c>
      <c r="AE40">
        <f t="shared" si="34"/>
        <v>0</v>
      </c>
      <c r="AF40">
        <f t="shared" si="35"/>
        <v>0</v>
      </c>
      <c r="AG40">
        <f t="shared" si="36"/>
        <v>-8.075305923194108</v>
      </c>
      <c r="AH40">
        <f t="shared" si="37"/>
        <v>-75684.038619406303</v>
      </c>
      <c r="AI40">
        <f t="shared" si="38"/>
        <v>-75692.113925329497</v>
      </c>
      <c r="AJ40">
        <f t="shared" si="39"/>
        <v>2338.2825243895841</v>
      </c>
      <c r="AK40">
        <f t="shared" ref="AK40:AK69" si="61">G40*SUM(AB40:AB40, AE40:AF40)</f>
        <v>911.39762570575351</v>
      </c>
      <c r="AL40">
        <f t="shared" si="40"/>
        <v>-72442.433775234167</v>
      </c>
      <c r="AN40">
        <f t="shared" si="41"/>
        <v>0</v>
      </c>
      <c r="AO40">
        <f t="shared" si="42"/>
        <v>0</v>
      </c>
      <c r="AP40">
        <f t="shared" si="43"/>
        <v>-0.31187925423189167</v>
      </c>
      <c r="AQ40">
        <f t="shared" si="44"/>
        <v>-2923.0200993477265</v>
      </c>
      <c r="AR40">
        <f t="shared" si="45"/>
        <v>-2923.3319786019583</v>
      </c>
      <c r="AS40">
        <f t="shared" si="46"/>
        <v>90.307638723070966</v>
      </c>
      <c r="AT40">
        <f t="shared" si="47"/>
        <v>35.199410959454575</v>
      </c>
      <c r="AU40">
        <f t="shared" si="48"/>
        <v>-2797.8249289194332</v>
      </c>
      <c r="AW40">
        <v>37</v>
      </c>
      <c r="AX40">
        <f>IF(Z40&gt;0, (R40*SUMPRODUCT(K40:$K$98, X40:$X$98)-K40*$AZ$3)/Z40, 0)</f>
        <v>33068.974905461364</v>
      </c>
    </row>
    <row r="41" spans="5:50" x14ac:dyDescent="0.25">
      <c r="E41">
        <v>2041</v>
      </c>
      <c r="F41" s="1">
        <f>EconomicRates!C81</f>
        <v>3.5571999999999999E-2</v>
      </c>
      <c r="G41" s="1">
        <f>EconomicRates!D81</f>
        <v>7.0000000000000007E-2</v>
      </c>
      <c r="H41" s="1">
        <f t="shared" si="49"/>
        <v>0.12000000000000001</v>
      </c>
      <c r="I41" s="1">
        <f t="shared" si="50"/>
        <v>1.1200000000000001</v>
      </c>
      <c r="J41">
        <f t="shared" si="51"/>
        <v>0.89285714285714279</v>
      </c>
      <c r="K41">
        <f t="shared" si="59"/>
        <v>3.4483352395367789E-2</v>
      </c>
      <c r="L41" s="2">
        <v>38</v>
      </c>
      <c r="M41" s="8">
        <v>0.120610461</v>
      </c>
      <c r="Q41" s="5">
        <f t="shared" si="60"/>
        <v>25</v>
      </c>
      <c r="R41">
        <f t="shared" si="31"/>
        <v>2000000</v>
      </c>
      <c r="S41">
        <f t="shared" si="32"/>
        <v>30008.287936590932</v>
      </c>
      <c r="U41">
        <f t="shared" si="52"/>
        <v>0.120610461</v>
      </c>
      <c r="V41">
        <f t="shared" si="53"/>
        <v>0.01</v>
      </c>
      <c r="W41">
        <f t="shared" si="54"/>
        <v>0.32301223692776432</v>
      </c>
      <c r="X41">
        <f t="shared" si="55"/>
        <v>3.895865480449888E-2</v>
      </c>
      <c r="Y41">
        <f t="shared" si="56"/>
        <v>3.2301223692776434E-3</v>
      </c>
      <c r="Z41">
        <f t="shared" si="57"/>
        <v>0.28082345975398776</v>
      </c>
      <c r="AB41">
        <f t="shared" si="58"/>
        <v>10681.68355712118</v>
      </c>
      <c r="AC41">
        <f t="shared" si="33"/>
        <v>8427.03123964732</v>
      </c>
      <c r="AE41">
        <f t="shared" si="34"/>
        <v>0</v>
      </c>
      <c r="AF41">
        <f t="shared" si="35"/>
        <v>0</v>
      </c>
      <c r="AG41">
        <f t="shared" si="36"/>
        <v>-7.0205864938496942</v>
      </c>
      <c r="AH41">
        <f t="shared" si="37"/>
        <v>-77917.309608997763</v>
      </c>
      <c r="AI41">
        <f t="shared" si="38"/>
        <v>-77924.33019549161</v>
      </c>
      <c r="AJ41">
        <f t="shared" si="39"/>
        <v>2254.6523174738595</v>
      </c>
      <c r="AK41">
        <f t="shared" si="61"/>
        <v>747.71784899848262</v>
      </c>
      <c r="AL41">
        <f t="shared" si="40"/>
        <v>-74921.960029019276</v>
      </c>
      <c r="AN41">
        <f t="shared" si="41"/>
        <v>0</v>
      </c>
      <c r="AO41">
        <f t="shared" si="42"/>
        <v>0</v>
      </c>
      <c r="AP41">
        <f t="shared" si="43"/>
        <v>-0.2420933580895786</v>
      </c>
      <c r="AQ41">
        <f t="shared" si="44"/>
        <v>-2686.8500449460466</v>
      </c>
      <c r="AR41">
        <f t="shared" si="45"/>
        <v>-2687.0921383041359</v>
      </c>
      <c r="AS41">
        <f t="shared" si="46"/>
        <v>77.747970392483751</v>
      </c>
      <c r="AT41">
        <f t="shared" si="47"/>
        <v>25.783818079321076</v>
      </c>
      <c r="AU41">
        <f t="shared" si="48"/>
        <v>-2583.5603498323317</v>
      </c>
      <c r="AW41">
        <v>38</v>
      </c>
      <c r="AX41">
        <f>IF(Z41&gt;0, (R41*SUMPRODUCT(K41:$K$98, X41:$X$98)-K41*$AZ$3)/Z41, 0)</f>
        <v>30008.287936590932</v>
      </c>
    </row>
    <row r="42" spans="5:50" x14ac:dyDescent="0.25">
      <c r="E42">
        <v>2042</v>
      </c>
      <c r="F42" s="1">
        <f>EconomicRates!C82</f>
        <v>3.5571999999999999E-2</v>
      </c>
      <c r="G42" s="1">
        <f>EconomicRates!D82</f>
        <v>7.0000000000000007E-2</v>
      </c>
      <c r="H42" s="1">
        <f t="shared" si="49"/>
        <v>0.12000000000000001</v>
      </c>
      <c r="I42" s="1">
        <f t="shared" si="50"/>
        <v>1.1200000000000001</v>
      </c>
      <c r="J42">
        <f t="shared" si="51"/>
        <v>0.89285714285714279</v>
      </c>
      <c r="K42">
        <f t="shared" si="59"/>
        <v>3.0788707495864095E-2</v>
      </c>
      <c r="L42" s="2">
        <v>39</v>
      </c>
      <c r="M42" s="8">
        <v>0.138204574</v>
      </c>
      <c r="Q42" s="5">
        <f t="shared" si="60"/>
        <v>25</v>
      </c>
      <c r="R42">
        <f t="shared" si="31"/>
        <v>2000000</v>
      </c>
      <c r="S42">
        <f t="shared" si="32"/>
        <v>26491.757967459875</v>
      </c>
      <c r="U42">
        <f t="shared" si="52"/>
        <v>0.138204574</v>
      </c>
      <c r="V42">
        <f t="shared" si="53"/>
        <v>0.01</v>
      </c>
      <c r="W42">
        <f t="shared" si="54"/>
        <v>0.28082345975398776</v>
      </c>
      <c r="X42">
        <f t="shared" si="55"/>
        <v>3.8811086624506025E-2</v>
      </c>
      <c r="Y42">
        <f t="shared" si="56"/>
        <v>2.8082345975398776E-3</v>
      </c>
      <c r="Z42">
        <f t="shared" si="57"/>
        <v>0.23920413853194186</v>
      </c>
      <c r="AB42">
        <f t="shared" si="58"/>
        <v>8427.03123964732</v>
      </c>
      <c r="AC42">
        <f t="shared" si="33"/>
        <v>6336.9381428029465</v>
      </c>
      <c r="AE42">
        <f t="shared" si="34"/>
        <v>0</v>
      </c>
      <c r="AF42">
        <f t="shared" si="35"/>
        <v>0</v>
      </c>
      <c r="AG42">
        <f t="shared" si="36"/>
        <v>-5.9801034632985468</v>
      </c>
      <c r="AH42">
        <f t="shared" si="37"/>
        <v>-77622.173249012048</v>
      </c>
      <c r="AI42">
        <f t="shared" si="38"/>
        <v>-77628.153352475347</v>
      </c>
      <c r="AJ42">
        <f t="shared" si="39"/>
        <v>2090.0930968443736</v>
      </c>
      <c r="AK42">
        <f t="shared" si="61"/>
        <v>589.89218677531244</v>
      </c>
      <c r="AL42">
        <f t="shared" si="40"/>
        <v>-74948.168068855666</v>
      </c>
      <c r="AN42">
        <f t="shared" si="41"/>
        <v>0</v>
      </c>
      <c r="AO42">
        <f t="shared" si="42"/>
        <v>0</v>
      </c>
      <c r="AP42">
        <f t="shared" si="43"/>
        <v>-0.18411965632650279</v>
      </c>
      <c r="AQ42">
        <f t="shared" si="44"/>
        <v>-2389.8863873571186</v>
      </c>
      <c r="AR42">
        <f t="shared" si="45"/>
        <v>-2390.070507013445</v>
      </c>
      <c r="AS42">
        <f t="shared" si="46"/>
        <v>64.351264997866167</v>
      </c>
      <c r="AT42">
        <f t="shared" si="47"/>
        <v>18.162017992720724</v>
      </c>
      <c r="AU42">
        <f t="shared" si="48"/>
        <v>-2307.5572240228585</v>
      </c>
      <c r="AW42">
        <v>39</v>
      </c>
      <c r="AX42">
        <f>IF(Z42&gt;0, (R42*SUMPRODUCT(K42:$K$98, X42:$X$98)-K42*$AZ$3)/Z42, 0)</f>
        <v>26491.757967459875</v>
      </c>
    </row>
    <row r="43" spans="5:50" x14ac:dyDescent="0.25">
      <c r="E43">
        <v>2043</v>
      </c>
      <c r="F43" s="1">
        <f>EconomicRates!C83</f>
        <v>3.5571999999999999E-2</v>
      </c>
      <c r="G43" s="1">
        <f>EconomicRates!D83</f>
        <v>7.0000000000000007E-2</v>
      </c>
      <c r="H43" s="1">
        <f t="shared" si="49"/>
        <v>0.12000000000000001</v>
      </c>
      <c r="I43" s="1">
        <f t="shared" si="50"/>
        <v>1.1200000000000001</v>
      </c>
      <c r="J43">
        <f t="shared" si="51"/>
        <v>0.89285714285714279</v>
      </c>
      <c r="K43">
        <f t="shared" si="59"/>
        <v>2.7489917407021513E-2</v>
      </c>
      <c r="L43" s="2">
        <v>40</v>
      </c>
      <c r="M43" s="8">
        <v>0.156383199</v>
      </c>
      <c r="Q43" s="5">
        <f t="shared" si="60"/>
        <v>25</v>
      </c>
      <c r="R43">
        <f t="shared" si="31"/>
        <v>2000000</v>
      </c>
      <c r="S43">
        <f t="shared" si="32"/>
        <v>22466.235542593266</v>
      </c>
      <c r="U43">
        <f t="shared" si="52"/>
        <v>0.156383199</v>
      </c>
      <c r="V43">
        <f t="shared" si="53"/>
        <v>0.01</v>
      </c>
      <c r="W43">
        <f t="shared" si="54"/>
        <v>0.23920413853194186</v>
      </c>
      <c r="X43">
        <f t="shared" si="55"/>
        <v>3.7407508397664234E-2</v>
      </c>
      <c r="Y43">
        <f t="shared" si="56"/>
        <v>2.3920413853194189E-3</v>
      </c>
      <c r="Z43">
        <f t="shared" si="57"/>
        <v>0.19940458874895819</v>
      </c>
      <c r="AB43">
        <f t="shared" si="58"/>
        <v>6336.9381428029465</v>
      </c>
      <c r="AC43">
        <f t="shared" si="33"/>
        <v>4479.8704591080377</v>
      </c>
      <c r="AE43">
        <f t="shared" si="34"/>
        <v>0</v>
      </c>
      <c r="AF43">
        <f t="shared" si="35"/>
        <v>0</v>
      </c>
      <c r="AG43">
        <f t="shared" si="36"/>
        <v>-4.9851147187239553</v>
      </c>
      <c r="AH43">
        <f t="shared" si="37"/>
        <v>-74815.016795328469</v>
      </c>
      <c r="AI43">
        <f t="shared" si="38"/>
        <v>-74820.001910047198</v>
      </c>
      <c r="AJ43">
        <f t="shared" si="39"/>
        <v>1857.0676836949087</v>
      </c>
      <c r="AK43">
        <f t="shared" si="61"/>
        <v>443.58566999620632</v>
      </c>
      <c r="AL43">
        <f t="shared" si="40"/>
        <v>-72519.348556356083</v>
      </c>
      <c r="AN43">
        <f t="shared" si="41"/>
        <v>0</v>
      </c>
      <c r="AO43">
        <f t="shared" si="42"/>
        <v>0</v>
      </c>
      <c r="AP43">
        <f t="shared" si="43"/>
        <v>-0.13704039188224881</v>
      </c>
      <c r="AQ43">
        <f t="shared" si="44"/>
        <v>-2056.6586325085068</v>
      </c>
      <c r="AR43">
        <f t="shared" si="45"/>
        <v>-2056.7956729003895</v>
      </c>
      <c r="AS43">
        <f t="shared" si="46"/>
        <v>51.050637244021793</v>
      </c>
      <c r="AT43">
        <f t="shared" si="47"/>
        <v>12.194133431134013</v>
      </c>
      <c r="AU43">
        <f t="shared" si="48"/>
        <v>-1993.5509022252336</v>
      </c>
      <c r="AW43">
        <v>40</v>
      </c>
      <c r="AX43">
        <f>IF(Z43&gt;0, (R43*SUMPRODUCT(K43:$K$98, X43:$X$98)-K43*$AZ$3)/Z43, 0)</f>
        <v>22466.235542593266</v>
      </c>
    </row>
    <row r="44" spans="5:50" x14ac:dyDescent="0.25">
      <c r="E44">
        <v>2044</v>
      </c>
      <c r="F44" s="1">
        <f>EconomicRates!C84</f>
        <v>3.5571999999999999E-2</v>
      </c>
      <c r="G44" s="1">
        <f>EconomicRates!D84</f>
        <v>7.0000000000000007E-2</v>
      </c>
      <c r="H44" s="1">
        <f t="shared" si="49"/>
        <v>0.12000000000000001</v>
      </c>
      <c r="I44" s="1">
        <f t="shared" si="50"/>
        <v>1.1200000000000001</v>
      </c>
      <c r="J44">
        <f t="shared" si="51"/>
        <v>0.89285714285714279</v>
      </c>
      <c r="K44">
        <f t="shared" si="59"/>
        <v>2.4544569113412063E-2</v>
      </c>
      <c r="L44" s="2">
        <v>41</v>
      </c>
      <c r="M44" s="8">
        <v>0.17588848000000001</v>
      </c>
      <c r="Q44" s="5">
        <f t="shared" si="60"/>
        <v>25</v>
      </c>
      <c r="R44">
        <f t="shared" si="31"/>
        <v>2000000</v>
      </c>
      <c r="S44">
        <f t="shared" si="32"/>
        <v>17857.497566780828</v>
      </c>
      <c r="U44">
        <f t="shared" si="52"/>
        <v>0.17588848000000001</v>
      </c>
      <c r="V44">
        <f t="shared" si="53"/>
        <v>0.01</v>
      </c>
      <c r="W44">
        <f t="shared" si="54"/>
        <v>0.19940458874895819</v>
      </c>
      <c r="X44">
        <f t="shared" si="55"/>
        <v>3.5072970020079364E-2</v>
      </c>
      <c r="Y44">
        <f t="shared" si="56"/>
        <v>1.9940458874895821E-3</v>
      </c>
      <c r="Z44">
        <f t="shared" si="57"/>
        <v>0.16233757284138925</v>
      </c>
      <c r="AB44">
        <f t="shared" si="58"/>
        <v>4479.8704591080377</v>
      </c>
      <c r="AC44">
        <f t="shared" si="33"/>
        <v>2898.9428120122138</v>
      </c>
      <c r="AE44">
        <f t="shared" si="34"/>
        <v>0</v>
      </c>
      <c r="AF44">
        <f t="shared" si="35"/>
        <v>0</v>
      </c>
      <c r="AG44">
        <f t="shared" si="36"/>
        <v>-4.0584393210347312</v>
      </c>
      <c r="AH44">
        <f t="shared" si="37"/>
        <v>-70145.940040158734</v>
      </c>
      <c r="AI44">
        <f t="shared" si="38"/>
        <v>-70149.998479479764</v>
      </c>
      <c r="AJ44">
        <f t="shared" si="39"/>
        <v>1580.9276470958239</v>
      </c>
      <c r="AK44">
        <f t="shared" si="61"/>
        <v>313.59093213756267</v>
      </c>
      <c r="AL44">
        <f t="shared" si="40"/>
        <v>-68255.47990024637</v>
      </c>
      <c r="AN44">
        <f t="shared" si="41"/>
        <v>0</v>
      </c>
      <c r="AO44">
        <f t="shared" si="42"/>
        <v>0</v>
      </c>
      <c r="AP44">
        <f t="shared" si="43"/>
        <v>-9.9612644407726089E-2</v>
      </c>
      <c r="AQ44">
        <f t="shared" si="44"/>
        <v>-1721.7018733409345</v>
      </c>
      <c r="AR44">
        <f t="shared" si="45"/>
        <v>-1721.8014859853422</v>
      </c>
      <c r="AS44">
        <f t="shared" si="46"/>
        <v>38.803187897447366</v>
      </c>
      <c r="AT44">
        <f t="shared" si="47"/>
        <v>7.6969543071897188</v>
      </c>
      <c r="AU44">
        <f t="shared" si="48"/>
        <v>-1675.3013437807049</v>
      </c>
      <c r="AW44">
        <v>41</v>
      </c>
      <c r="AX44">
        <f>IF(Z44&gt;0, (R44*SUMPRODUCT(K44:$K$98, X44:$X$98)-K44*$AZ$3)/Z44, 0)</f>
        <v>17857.497566780828</v>
      </c>
    </row>
    <row r="45" spans="5:50" x14ac:dyDescent="0.25">
      <c r="E45">
        <v>2045</v>
      </c>
      <c r="F45" s="1">
        <f>EconomicRates!C85</f>
        <v>3.5571999999999999E-2</v>
      </c>
      <c r="G45" s="1">
        <f>EconomicRates!D85</f>
        <v>7.0000000000000007E-2</v>
      </c>
      <c r="H45" s="1">
        <f t="shared" si="49"/>
        <v>0.12000000000000001</v>
      </c>
      <c r="I45" s="1">
        <f t="shared" si="50"/>
        <v>1.1200000000000001</v>
      </c>
      <c r="J45">
        <f t="shared" si="51"/>
        <v>0.89285714285714279</v>
      </c>
      <c r="K45">
        <f t="shared" si="59"/>
        <v>2.1914793851260769E-2</v>
      </c>
      <c r="L45" s="2">
        <v>42</v>
      </c>
      <c r="M45" s="8">
        <v>0.195947922</v>
      </c>
      <c r="Q45" s="5">
        <f t="shared" si="60"/>
        <v>25</v>
      </c>
      <c r="R45">
        <f t="shared" si="31"/>
        <v>2000000</v>
      </c>
      <c r="S45">
        <f t="shared" si="32"/>
        <v>12427.812124390688</v>
      </c>
      <c r="U45">
        <f t="shared" si="52"/>
        <v>0.195947922</v>
      </c>
      <c r="V45">
        <f t="shared" si="53"/>
        <v>0.01</v>
      </c>
      <c r="W45">
        <f t="shared" si="54"/>
        <v>0.16233757284138925</v>
      </c>
      <c r="X45">
        <f t="shared" si="55"/>
        <v>3.1809710060793861E-2</v>
      </c>
      <c r="Y45">
        <f t="shared" si="56"/>
        <v>1.6233757284138926E-3</v>
      </c>
      <c r="Z45">
        <f t="shared" si="57"/>
        <v>0.12890448705218149</v>
      </c>
      <c r="AB45">
        <f t="shared" si="58"/>
        <v>2898.9428120122138</v>
      </c>
      <c r="AC45">
        <f t="shared" si="33"/>
        <v>1602.0007470754636</v>
      </c>
      <c r="AE45">
        <f t="shared" si="34"/>
        <v>0</v>
      </c>
      <c r="AF45">
        <f t="shared" si="35"/>
        <v>0</v>
      </c>
      <c r="AG45">
        <f t="shared" si="36"/>
        <v>-3.2226121763045374</v>
      </c>
      <c r="AH45">
        <f t="shared" si="37"/>
        <v>-63619.420121587726</v>
      </c>
      <c r="AI45">
        <f t="shared" si="38"/>
        <v>-63622.642733764027</v>
      </c>
      <c r="AJ45">
        <f t="shared" si="39"/>
        <v>1296.9420649367503</v>
      </c>
      <c r="AK45">
        <f t="shared" si="61"/>
        <v>202.92599684085499</v>
      </c>
      <c r="AL45">
        <f t="shared" si="40"/>
        <v>-62122.774671986423</v>
      </c>
      <c r="AN45">
        <f t="shared" si="41"/>
        <v>0</v>
      </c>
      <c r="AO45">
        <f t="shared" si="42"/>
        <v>0</v>
      </c>
      <c r="AP45">
        <f t="shared" si="43"/>
        <v>-7.0622881506276755E-2</v>
      </c>
      <c r="AQ45">
        <f t="shared" si="44"/>
        <v>-1394.2064769013464</v>
      </c>
      <c r="AR45">
        <f t="shared" si="45"/>
        <v>-1394.2770997828525</v>
      </c>
      <c r="AS45">
        <f t="shared" si="46"/>
        <v>28.422217990117339</v>
      </c>
      <c r="AT45">
        <f t="shared" si="47"/>
        <v>4.4470813878289315</v>
      </c>
      <c r="AU45">
        <f t="shared" si="48"/>
        <v>-1361.4078004049063</v>
      </c>
      <c r="AW45">
        <v>42</v>
      </c>
      <c r="AX45">
        <f>IF(Z45&gt;0, (R45*SUMPRODUCT(K45:$K$98, X45:$X$98)-K45*$AZ$3)/Z45, 0)</f>
        <v>12427.812124390688</v>
      </c>
    </row>
    <row r="46" spans="5:50" x14ac:dyDescent="0.25">
      <c r="E46">
        <v>2046</v>
      </c>
      <c r="F46" s="1">
        <f>EconomicRates!C86</f>
        <v>3.5571999999999999E-2</v>
      </c>
      <c r="G46" s="1">
        <f>EconomicRates!D86</f>
        <v>7.0000000000000007E-2</v>
      </c>
      <c r="H46" s="1">
        <f t="shared" si="49"/>
        <v>0.12000000000000001</v>
      </c>
      <c r="I46" s="1">
        <f t="shared" si="50"/>
        <v>1.1200000000000001</v>
      </c>
      <c r="J46">
        <f t="shared" si="51"/>
        <v>0.89285714285714279</v>
      </c>
      <c r="K46">
        <f t="shared" si="59"/>
        <v>1.9566780224339969E-2</v>
      </c>
      <c r="L46" s="2">
        <v>43</v>
      </c>
      <c r="M46" s="8">
        <v>0.21719401199999999</v>
      </c>
      <c r="Q46" s="5">
        <f t="shared" si="60"/>
        <v>25</v>
      </c>
      <c r="R46">
        <f t="shared" si="31"/>
        <v>2000000</v>
      </c>
      <c r="S46">
        <f t="shared" si="32"/>
        <v>5892.9426342159722</v>
      </c>
      <c r="U46">
        <f t="shared" si="52"/>
        <v>0.21719401199999999</v>
      </c>
      <c r="V46">
        <f t="shared" si="53"/>
        <v>0.01</v>
      </c>
      <c r="W46">
        <f t="shared" si="54"/>
        <v>0.12890448705218149</v>
      </c>
      <c r="X46">
        <f t="shared" si="55"/>
        <v>2.7997282707665352E-2</v>
      </c>
      <c r="Y46">
        <f t="shared" si="56"/>
        <v>1.289044870521815E-3</v>
      </c>
      <c r="Z46">
        <f t="shared" si="57"/>
        <v>9.9618159473994328E-2</v>
      </c>
      <c r="AB46">
        <f t="shared" si="58"/>
        <v>1602.0007470754636</v>
      </c>
      <c r="AC46">
        <f t="shared" si="33"/>
        <v>587.04409910642698</v>
      </c>
      <c r="AE46">
        <f t="shared" si="34"/>
        <v>0</v>
      </c>
      <c r="AF46">
        <f t="shared" si="35"/>
        <v>0</v>
      </c>
      <c r="AG46">
        <f t="shared" si="36"/>
        <v>-2.4904539868498583</v>
      </c>
      <c r="AH46">
        <f t="shared" si="37"/>
        <v>-55994.565415330704</v>
      </c>
      <c r="AI46">
        <f t="shared" si="38"/>
        <v>-55997.055869317555</v>
      </c>
      <c r="AJ46">
        <f t="shared" si="39"/>
        <v>1014.9566479690366</v>
      </c>
      <c r="AK46">
        <f t="shared" si="61"/>
        <v>112.14005229528246</v>
      </c>
      <c r="AL46">
        <f t="shared" si="40"/>
        <v>-54869.959169053232</v>
      </c>
      <c r="AN46">
        <f t="shared" si="41"/>
        <v>0</v>
      </c>
      <c r="AO46">
        <f t="shared" si="42"/>
        <v>0</v>
      </c>
      <c r="AP46">
        <f t="shared" si="43"/>
        <v>-4.8730165819522442E-2</v>
      </c>
      <c r="AQ46">
        <f t="shared" si="44"/>
        <v>-1095.6333552392036</v>
      </c>
      <c r="AR46">
        <f t="shared" si="45"/>
        <v>-1095.6820854050231</v>
      </c>
      <c r="AS46">
        <f t="shared" si="46"/>
        <v>19.859433668042929</v>
      </c>
      <c r="AT46">
        <f t="shared" si="47"/>
        <v>2.1942197576077827</v>
      </c>
      <c r="AU46">
        <f t="shared" si="48"/>
        <v>-1073.6284319793724</v>
      </c>
      <c r="AW46">
        <v>43</v>
      </c>
      <c r="AX46">
        <f>IF(Z46&gt;0, (R46*SUMPRODUCT(K46:$K$98, X46:$X$98)-K46*$AZ$3)/Z46, 0)</f>
        <v>5892.9426342159722</v>
      </c>
    </row>
    <row r="47" spans="5:50" x14ac:dyDescent="0.25">
      <c r="E47">
        <v>2047</v>
      </c>
      <c r="F47" s="1">
        <f>EconomicRates!C87</f>
        <v>3.5571999999999999E-2</v>
      </c>
      <c r="G47" s="1">
        <f>EconomicRates!D87</f>
        <v>7.0000000000000007E-2</v>
      </c>
      <c r="H47" s="1">
        <f t="shared" si="49"/>
        <v>0.12000000000000001</v>
      </c>
      <c r="I47" s="1">
        <f t="shared" si="50"/>
        <v>1.1200000000000001</v>
      </c>
      <c r="J47">
        <f t="shared" si="51"/>
        <v>0.89285714285714279</v>
      </c>
      <c r="K47">
        <f t="shared" si="59"/>
        <v>1.7470339486017828E-2</v>
      </c>
      <c r="L47" s="2">
        <v>44</v>
      </c>
      <c r="M47" s="8">
        <v>0.239685495</v>
      </c>
      <c r="Q47" s="5">
        <f t="shared" si="60"/>
        <v>25</v>
      </c>
      <c r="R47">
        <f t="shared" si="31"/>
        <v>2000000</v>
      </c>
      <c r="S47">
        <f t="shared" si="32"/>
        <v>-2274.0444325629378</v>
      </c>
      <c r="U47">
        <f t="shared" si="52"/>
        <v>0.239685495</v>
      </c>
      <c r="V47">
        <f t="shared" si="53"/>
        <v>0.01</v>
      </c>
      <c r="W47">
        <f t="shared" si="54"/>
        <v>9.9618159473994328E-2</v>
      </c>
      <c r="X47">
        <f t="shared" si="55"/>
        <v>2.3877027864513269E-2</v>
      </c>
      <c r="Y47">
        <f t="shared" si="56"/>
        <v>9.9618159473994334E-4</v>
      </c>
      <c r="Z47">
        <f t="shared" si="57"/>
        <v>7.4744950014741129E-2</v>
      </c>
      <c r="AB47">
        <f t="shared" si="58"/>
        <v>587.04409910642698</v>
      </c>
      <c r="AC47">
        <f t="shared" si="33"/>
        <v>-169.97333744321713</v>
      </c>
      <c r="AE47">
        <f t="shared" si="34"/>
        <v>0</v>
      </c>
      <c r="AF47">
        <f t="shared" si="35"/>
        <v>0</v>
      </c>
      <c r="AG47">
        <f t="shared" si="36"/>
        <v>-1.8686237503685281</v>
      </c>
      <c r="AH47">
        <f t="shared" si="37"/>
        <v>-47754.055729026535</v>
      </c>
      <c r="AI47">
        <f t="shared" si="38"/>
        <v>-47755.924352776907</v>
      </c>
      <c r="AJ47">
        <f t="shared" si="39"/>
        <v>757.01743654964412</v>
      </c>
      <c r="AK47">
        <f t="shared" si="61"/>
        <v>41.09308693744989</v>
      </c>
      <c r="AL47">
        <f t="shared" si="40"/>
        <v>-46957.813829289815</v>
      </c>
      <c r="AN47">
        <f t="shared" si="41"/>
        <v>0</v>
      </c>
      <c r="AO47">
        <f t="shared" si="42"/>
        <v>0</v>
      </c>
      <c r="AP47">
        <f t="shared" si="43"/>
        <v>-3.2645491290574015E-2</v>
      </c>
      <c r="AQ47">
        <f t="shared" si="44"/>
        <v>-834.27956542030813</v>
      </c>
      <c r="AR47">
        <f t="shared" si="45"/>
        <v>-834.31221091159875</v>
      </c>
      <c r="AS47">
        <f t="shared" si="46"/>
        <v>13.225351613357244</v>
      </c>
      <c r="AT47">
        <f t="shared" si="47"/>
        <v>0.71791017932569423</v>
      </c>
      <c r="AU47">
        <f t="shared" si="48"/>
        <v>-820.36894911891591</v>
      </c>
      <c r="AW47">
        <v>44</v>
      </c>
      <c r="AX47">
        <f>IF(Z47&gt;0, (R47*SUMPRODUCT(K47:$K$98, X47:$X$98)-K47*$AZ$3)/Z47, 0)</f>
        <v>-2274.0444325629378</v>
      </c>
    </row>
    <row r="48" spans="5:50" x14ac:dyDescent="0.25">
      <c r="E48">
        <v>2048</v>
      </c>
      <c r="F48" s="1">
        <f>EconomicRates!C88</f>
        <v>3.5571999999999999E-2</v>
      </c>
      <c r="G48" s="1">
        <f>EconomicRates!D88</f>
        <v>7.0000000000000007E-2</v>
      </c>
      <c r="H48" s="1">
        <f t="shared" si="49"/>
        <v>0.12000000000000001</v>
      </c>
      <c r="I48" s="1">
        <f t="shared" si="50"/>
        <v>1.1200000000000001</v>
      </c>
      <c r="J48">
        <f t="shared" si="51"/>
        <v>0.89285714285714279</v>
      </c>
      <c r="K48">
        <f t="shared" si="59"/>
        <v>1.5598517398230203E-2</v>
      </c>
      <c r="L48" s="2">
        <v>45</v>
      </c>
      <c r="M48" s="8">
        <v>0.26259210900000002</v>
      </c>
      <c r="Q48" s="5">
        <f t="shared" si="60"/>
        <v>25</v>
      </c>
      <c r="R48">
        <f t="shared" si="31"/>
        <v>2000000</v>
      </c>
      <c r="S48">
        <f t="shared" si="32"/>
        <v>-12909.99454233878</v>
      </c>
      <c r="U48">
        <f t="shared" si="52"/>
        <v>0.26259210900000002</v>
      </c>
      <c r="V48">
        <f t="shared" si="53"/>
        <v>0.01</v>
      </c>
      <c r="W48">
        <f t="shared" si="54"/>
        <v>7.4744950014741129E-2</v>
      </c>
      <c r="X48">
        <f t="shared" si="55"/>
        <v>1.9627434061470456E-2</v>
      </c>
      <c r="Y48">
        <f t="shared" si="56"/>
        <v>7.474495001474113E-4</v>
      </c>
      <c r="Z48">
        <f t="shared" si="57"/>
        <v>5.4370066453123263E-2</v>
      </c>
      <c r="AB48">
        <f t="shared" si="58"/>
        <v>-169.97333744321713</v>
      </c>
      <c r="AC48">
        <f t="shared" si="33"/>
        <v>-701.91726117641815</v>
      </c>
      <c r="AE48">
        <f t="shared" si="34"/>
        <v>0</v>
      </c>
      <c r="AF48">
        <f t="shared" si="35"/>
        <v>0</v>
      </c>
      <c r="AG48">
        <f t="shared" si="36"/>
        <v>-1.3592516613280816</v>
      </c>
      <c r="AH48">
        <f t="shared" si="37"/>
        <v>-39254.868122940912</v>
      </c>
      <c r="AI48">
        <f t="shared" si="38"/>
        <v>-39256.22737460224</v>
      </c>
      <c r="AJ48">
        <f t="shared" si="39"/>
        <v>531.94392373320102</v>
      </c>
      <c r="AK48">
        <f t="shared" si="61"/>
        <v>-11.898133621025201</v>
      </c>
      <c r="AL48">
        <f t="shared" si="40"/>
        <v>-38736.181584490063</v>
      </c>
      <c r="AN48">
        <f t="shared" si="41"/>
        <v>0</v>
      </c>
      <c r="AO48">
        <f t="shared" si="42"/>
        <v>0</v>
      </c>
      <c r="AP48">
        <f t="shared" si="43"/>
        <v>-2.1202310687799389E-2</v>
      </c>
      <c r="AQ48">
        <f t="shared" si="44"/>
        <v>-612.317743380926</v>
      </c>
      <c r="AR48">
        <f t="shared" si="45"/>
        <v>-612.33894569161384</v>
      </c>
      <c r="AS48">
        <f t="shared" si="46"/>
        <v>8.2975365492351756</v>
      </c>
      <c r="AT48">
        <f t="shared" si="47"/>
        <v>-0.18559324429402932</v>
      </c>
      <c r="AU48">
        <f t="shared" si="48"/>
        <v>-604.22700238667267</v>
      </c>
      <c r="AW48">
        <v>45</v>
      </c>
      <c r="AX48">
        <f>IF(Z48&gt;0, (R48*SUMPRODUCT(K48:$K$98, X48:$X$98)-K48*$AZ$3)/Z48, 0)</f>
        <v>-12909.99454233878</v>
      </c>
    </row>
    <row r="49" spans="5:50" x14ac:dyDescent="0.25">
      <c r="E49">
        <v>2049</v>
      </c>
      <c r="F49" s="1">
        <f>EconomicRates!C89</f>
        <v>3.5571999999999999E-2</v>
      </c>
      <c r="G49" s="1">
        <f>EconomicRates!D89</f>
        <v>7.0000000000000007E-2</v>
      </c>
      <c r="H49" s="1">
        <f t="shared" si="49"/>
        <v>0.12000000000000001</v>
      </c>
      <c r="I49" s="1">
        <f t="shared" si="50"/>
        <v>1.1200000000000001</v>
      </c>
      <c r="J49">
        <f t="shared" si="51"/>
        <v>0.89285714285714279</v>
      </c>
      <c r="K49">
        <f t="shared" si="59"/>
        <v>1.3927247676991251E-2</v>
      </c>
      <c r="L49" s="2">
        <v>46</v>
      </c>
      <c r="M49" s="8">
        <v>0.28653067599999998</v>
      </c>
      <c r="Q49" s="5">
        <f t="shared" si="60"/>
        <v>25</v>
      </c>
      <c r="R49">
        <f t="shared" si="31"/>
        <v>2000000</v>
      </c>
      <c r="S49">
        <f t="shared" si="32"/>
        <v>-27303.424261601445</v>
      </c>
      <c r="U49">
        <f t="shared" si="52"/>
        <v>0.28653067599999998</v>
      </c>
      <c r="V49">
        <f t="shared" si="53"/>
        <v>0.01</v>
      </c>
      <c r="W49">
        <f t="shared" si="54"/>
        <v>5.4370066453123263E-2</v>
      </c>
      <c r="X49">
        <f t="shared" si="55"/>
        <v>1.557869189497833E-2</v>
      </c>
      <c r="Y49">
        <f t="shared" si="56"/>
        <v>5.437006645312326E-4</v>
      </c>
      <c r="Z49">
        <f t="shared" si="57"/>
        <v>3.8247673893613707E-2</v>
      </c>
      <c r="AB49">
        <f t="shared" si="58"/>
        <v>-701.91726117641815</v>
      </c>
      <c r="AC49">
        <f t="shared" si="33"/>
        <v>-1044.2924673367127</v>
      </c>
      <c r="AE49">
        <f t="shared" si="34"/>
        <v>0</v>
      </c>
      <c r="AF49">
        <f t="shared" si="35"/>
        <v>0</v>
      </c>
      <c r="AG49">
        <f t="shared" si="36"/>
        <v>-0.95619184734034268</v>
      </c>
      <c r="AH49">
        <f t="shared" si="37"/>
        <v>-31157.383789956661</v>
      </c>
      <c r="AI49">
        <f t="shared" si="38"/>
        <v>-31158.339981804002</v>
      </c>
      <c r="AJ49">
        <f t="shared" si="39"/>
        <v>342.37520616029451</v>
      </c>
      <c r="AK49">
        <f t="shared" si="61"/>
        <v>-49.134208282349277</v>
      </c>
      <c r="AL49">
        <f t="shared" si="40"/>
        <v>-30865.098983926058</v>
      </c>
      <c r="AN49">
        <f t="shared" si="41"/>
        <v>0</v>
      </c>
      <c r="AO49">
        <f t="shared" si="42"/>
        <v>0</v>
      </c>
      <c r="AP49">
        <f t="shared" si="43"/>
        <v>-1.3317120684628762E-2</v>
      </c>
      <c r="AQ49">
        <f t="shared" si="44"/>
        <v>-433.93660100979878</v>
      </c>
      <c r="AR49">
        <f t="shared" si="45"/>
        <v>-433.94991813048341</v>
      </c>
      <c r="AS49">
        <f t="shared" si="46"/>
        <v>4.7683442946553622</v>
      </c>
      <c r="AT49">
        <f t="shared" si="47"/>
        <v>-0.6843042881611533</v>
      </c>
      <c r="AU49">
        <f t="shared" si="48"/>
        <v>-429.86587812398921</v>
      </c>
      <c r="AW49">
        <v>46</v>
      </c>
      <c r="AX49">
        <f>IF(Z49&gt;0, (R49*SUMPRODUCT(K49:$K$98, X49:$X$98)-K49*$AZ$3)/Z49, 0)</f>
        <v>-27303.424261601445</v>
      </c>
    </row>
    <row r="50" spans="5:50" x14ac:dyDescent="0.25">
      <c r="E50">
        <v>2050</v>
      </c>
      <c r="F50" s="1">
        <f>EconomicRates!C90</f>
        <v>3.5571999999999999E-2</v>
      </c>
      <c r="G50" s="1">
        <f>EconomicRates!D90</f>
        <v>7.0000000000000007E-2</v>
      </c>
      <c r="H50" s="1">
        <f t="shared" si="49"/>
        <v>0.12000000000000001</v>
      </c>
      <c r="I50" s="1">
        <f t="shared" si="50"/>
        <v>1.1200000000000001</v>
      </c>
      <c r="J50">
        <f t="shared" si="51"/>
        <v>0.89285714285714279</v>
      </c>
      <c r="K50">
        <f t="shared" si="59"/>
        <v>1.2435042568742187E-2</v>
      </c>
      <c r="L50" s="2">
        <v>47</v>
      </c>
      <c r="M50" s="8">
        <v>0.31063079199999999</v>
      </c>
      <c r="Q50" s="5">
        <f t="shared" si="60"/>
        <v>25</v>
      </c>
      <c r="R50">
        <f t="shared" si="31"/>
        <v>2000000</v>
      </c>
      <c r="S50">
        <f t="shared" si="32"/>
        <v>-47613.725615156902</v>
      </c>
      <c r="U50">
        <f t="shared" si="52"/>
        <v>0.31063079199999999</v>
      </c>
      <c r="V50">
        <f t="shared" si="53"/>
        <v>0.01</v>
      </c>
      <c r="W50">
        <f t="shared" si="54"/>
        <v>3.8247673893613707E-2</v>
      </c>
      <c r="X50">
        <f t="shared" si="55"/>
        <v>1.1880905233730948E-2</v>
      </c>
      <c r="Y50">
        <f t="shared" si="56"/>
        <v>3.8247673893613708E-4</v>
      </c>
      <c r="Z50">
        <f t="shared" si="57"/>
        <v>2.5984291920946621E-2</v>
      </c>
      <c r="AB50">
        <f t="shared" si="58"/>
        <v>-1044.2924673367127</v>
      </c>
      <c r="AC50">
        <f t="shared" si="33"/>
        <v>-1237.2089458280907</v>
      </c>
      <c r="AE50">
        <f t="shared" si="34"/>
        <v>0</v>
      </c>
      <c r="AF50">
        <f t="shared" si="35"/>
        <v>0</v>
      </c>
      <c r="AG50">
        <f t="shared" si="36"/>
        <v>-0.64960729802366557</v>
      </c>
      <c r="AH50">
        <f t="shared" si="37"/>
        <v>-23761.810467461895</v>
      </c>
      <c r="AI50">
        <f t="shared" si="38"/>
        <v>-23762.460074759918</v>
      </c>
      <c r="AJ50">
        <f t="shared" si="39"/>
        <v>192.91647849137803</v>
      </c>
      <c r="AK50">
        <f t="shared" si="61"/>
        <v>-73.1004727135699</v>
      </c>
      <c r="AL50">
        <f t="shared" si="40"/>
        <v>-23642.64406898211</v>
      </c>
      <c r="AN50">
        <f t="shared" si="41"/>
        <v>0</v>
      </c>
      <c r="AO50">
        <f t="shared" si="42"/>
        <v>0</v>
      </c>
      <c r="AP50">
        <f t="shared" si="43"/>
        <v>-8.0778944038898733E-3</v>
      </c>
      <c r="AQ50">
        <f t="shared" si="44"/>
        <v>-295.47912467327234</v>
      </c>
      <c r="AR50">
        <f t="shared" si="45"/>
        <v>-295.48720256767626</v>
      </c>
      <c r="AS50">
        <f t="shared" si="46"/>
        <v>2.3989246222521223</v>
      </c>
      <c r="AT50">
        <f t="shared" si="47"/>
        <v>-0.9090074899884184</v>
      </c>
      <c r="AU50">
        <f t="shared" si="48"/>
        <v>-293.99728543541255</v>
      </c>
      <c r="AW50">
        <v>47</v>
      </c>
      <c r="AX50">
        <f>IF(Z50&gt;0, (R50*SUMPRODUCT(K50:$K$98, X50:$X$98)-K50*$AZ$3)/Z50, 0)</f>
        <v>-47613.725615156902</v>
      </c>
    </row>
    <row r="51" spans="5:50" x14ac:dyDescent="0.25">
      <c r="E51">
        <v>2051</v>
      </c>
      <c r="F51" s="1">
        <f>EconomicRates!C91</f>
        <v>3.5571999999999999E-2</v>
      </c>
      <c r="G51" s="1">
        <f>EconomicRates!D91</f>
        <v>7.0000000000000007E-2</v>
      </c>
      <c r="H51" s="1">
        <f t="shared" si="49"/>
        <v>0.12000000000000001</v>
      </c>
      <c r="I51" s="1">
        <f t="shared" si="50"/>
        <v>1.1200000000000001</v>
      </c>
      <c r="J51">
        <f t="shared" si="51"/>
        <v>0.89285714285714279</v>
      </c>
      <c r="K51">
        <f t="shared" si="59"/>
        <v>1.1102716579234095E-2</v>
      </c>
      <c r="L51" s="2">
        <v>48</v>
      </c>
      <c r="M51" s="8">
        <v>0.33433633699999998</v>
      </c>
      <c r="Q51" s="5">
        <f t="shared" si="60"/>
        <v>25</v>
      </c>
      <c r="R51">
        <f t="shared" si="31"/>
        <v>2000000</v>
      </c>
      <c r="S51">
        <f t="shared" si="32"/>
        <v>-77331.392467499856</v>
      </c>
      <c r="U51">
        <f t="shared" si="52"/>
        <v>0.33433633699999998</v>
      </c>
      <c r="V51">
        <f t="shared" si="53"/>
        <v>0.01</v>
      </c>
      <c r="W51">
        <f t="shared" si="54"/>
        <v>2.5984291920946621E-2</v>
      </c>
      <c r="X51">
        <f t="shared" si="55"/>
        <v>8.6874929803879859E-3</v>
      </c>
      <c r="Y51">
        <f t="shared" si="56"/>
        <v>2.5984291920946623E-4</v>
      </c>
      <c r="Z51">
        <f t="shared" si="57"/>
        <v>1.7036956021349168E-2</v>
      </c>
      <c r="AB51">
        <f t="shared" si="58"/>
        <v>-1237.2089458280907</v>
      </c>
      <c r="AC51">
        <f t="shared" si="33"/>
        <v>-1317.4915325384873</v>
      </c>
      <c r="AE51">
        <f t="shared" si="34"/>
        <v>0</v>
      </c>
      <c r="AF51">
        <f t="shared" si="35"/>
        <v>0</v>
      </c>
      <c r="AG51">
        <f t="shared" si="36"/>
        <v>-0.42592390053372919</v>
      </c>
      <c r="AH51">
        <f t="shared" si="37"/>
        <v>-17374.985960775972</v>
      </c>
      <c r="AI51">
        <f t="shared" si="38"/>
        <v>-17375.411884676505</v>
      </c>
      <c r="AJ51">
        <f t="shared" si="39"/>
        <v>80.282586710396572</v>
      </c>
      <c r="AK51">
        <f t="shared" si="61"/>
        <v>-86.604626207966362</v>
      </c>
      <c r="AL51">
        <f t="shared" si="40"/>
        <v>-17381.733924174074</v>
      </c>
      <c r="AN51">
        <f t="shared" si="41"/>
        <v>0</v>
      </c>
      <c r="AO51">
        <f t="shared" si="42"/>
        <v>0</v>
      </c>
      <c r="AP51">
        <f t="shared" si="43"/>
        <v>-4.7289123519478884E-3</v>
      </c>
      <c r="AQ51">
        <f t="shared" si="44"/>
        <v>-192.90954469066702</v>
      </c>
      <c r="AR51">
        <f t="shared" si="45"/>
        <v>-192.91427360301896</v>
      </c>
      <c r="AS51">
        <f t="shared" si="46"/>
        <v>0.89135480649331889</v>
      </c>
      <c r="AT51">
        <f t="shared" si="47"/>
        <v>-0.9615466192375598</v>
      </c>
      <c r="AU51">
        <f t="shared" si="48"/>
        <v>-192.9844654157632</v>
      </c>
      <c r="AW51">
        <v>48</v>
      </c>
      <c r="AX51">
        <f>IF(Z51&gt;0, (R51*SUMPRODUCT(K51:$K$98, X51:$X$98)-K51*$AZ$3)/Z51, 0)</f>
        <v>-77331.392467499856</v>
      </c>
    </row>
    <row r="52" spans="5:50" x14ac:dyDescent="0.25">
      <c r="E52">
        <v>2052</v>
      </c>
      <c r="F52" s="1">
        <f>EconomicRates!C92</f>
        <v>3.5571999999999999E-2</v>
      </c>
      <c r="G52" s="1">
        <f>EconomicRates!D92</f>
        <v>7.0000000000000007E-2</v>
      </c>
      <c r="H52" s="1">
        <f t="shared" si="49"/>
        <v>0.12000000000000001</v>
      </c>
      <c r="I52" s="1">
        <f t="shared" si="50"/>
        <v>1.1200000000000001</v>
      </c>
      <c r="J52">
        <f t="shared" si="51"/>
        <v>0.89285714285714279</v>
      </c>
      <c r="K52">
        <f t="shared" si="59"/>
        <v>9.9131398028875842E-3</v>
      </c>
      <c r="L52" s="2">
        <v>49</v>
      </c>
      <c r="M52" s="8">
        <v>0.35860877099999999</v>
      </c>
      <c r="Q52" s="5">
        <f t="shared" si="60"/>
        <v>25</v>
      </c>
      <c r="R52">
        <f t="shared" si="31"/>
        <v>2000000</v>
      </c>
      <c r="S52">
        <f t="shared" si="32"/>
        <v>-122549.33516409024</v>
      </c>
      <c r="U52">
        <f t="shared" si="52"/>
        <v>0.35860877099999999</v>
      </c>
      <c r="V52">
        <f t="shared" si="53"/>
        <v>0.01</v>
      </c>
      <c r="W52">
        <f t="shared" si="54"/>
        <v>1.7036956021349168E-2</v>
      </c>
      <c r="X52">
        <f t="shared" si="55"/>
        <v>6.1096018603970749E-3</v>
      </c>
      <c r="Y52">
        <f t="shared" si="56"/>
        <v>1.7036956021349169E-4</v>
      </c>
      <c r="Z52">
        <f t="shared" si="57"/>
        <v>1.07569846007386E-2</v>
      </c>
      <c r="AB52">
        <f t="shared" si="58"/>
        <v>-1317.4915325384873</v>
      </c>
      <c r="AC52">
        <f t="shared" si="33"/>
        <v>-1318.2613111908722</v>
      </c>
      <c r="AE52">
        <f t="shared" si="34"/>
        <v>0</v>
      </c>
      <c r="AF52">
        <f t="shared" si="35"/>
        <v>0</v>
      </c>
      <c r="AG52">
        <f t="shared" si="36"/>
        <v>-0.26892461501846499</v>
      </c>
      <c r="AH52">
        <f t="shared" si="37"/>
        <v>-12219.20372079415</v>
      </c>
      <c r="AI52">
        <f t="shared" si="38"/>
        <v>-12219.472645409169</v>
      </c>
      <c r="AJ52">
        <f t="shared" si="39"/>
        <v>0.76977865238495724</v>
      </c>
      <c r="AK52">
        <f t="shared" si="61"/>
        <v>-92.224407277694112</v>
      </c>
      <c r="AL52">
        <f t="shared" si="40"/>
        <v>-12310.927274034477</v>
      </c>
      <c r="AN52">
        <f t="shared" si="41"/>
        <v>0</v>
      </c>
      <c r="AO52">
        <f t="shared" si="42"/>
        <v>0</v>
      </c>
      <c r="AP52">
        <f t="shared" si="43"/>
        <v>-2.6658873051157656E-3</v>
      </c>
      <c r="AQ52">
        <f t="shared" si="44"/>
        <v>-121.13067476419656</v>
      </c>
      <c r="AR52">
        <f t="shared" si="45"/>
        <v>-121.13334065150167</v>
      </c>
      <c r="AS52">
        <f t="shared" si="46"/>
        <v>7.6309233983704854E-3</v>
      </c>
      <c r="AT52">
        <f t="shared" si="47"/>
        <v>-0.91423344258222494</v>
      </c>
      <c r="AU52">
        <f t="shared" si="48"/>
        <v>-122.03994317068552</v>
      </c>
      <c r="AW52">
        <v>49</v>
      </c>
      <c r="AX52">
        <f>IF(Z52&gt;0, (R52*SUMPRODUCT(K52:$K$98, X52:$X$98)-K52*$AZ$3)/Z52, 0)</f>
        <v>-122549.33516409024</v>
      </c>
    </row>
    <row r="53" spans="5:50" x14ac:dyDescent="0.25">
      <c r="E53">
        <v>2053</v>
      </c>
      <c r="F53" s="1">
        <f>EconomicRates!C93</f>
        <v>3.5571999999999999E-2</v>
      </c>
      <c r="G53" s="1">
        <f>EconomicRates!D93</f>
        <v>7.0000000000000007E-2</v>
      </c>
      <c r="H53" s="1">
        <f t="shared" si="49"/>
        <v>0.12000000000000001</v>
      </c>
      <c r="I53" s="1">
        <f t="shared" si="50"/>
        <v>1.1200000000000001</v>
      </c>
      <c r="J53">
        <f t="shared" si="51"/>
        <v>0.89285714285714279</v>
      </c>
      <c r="K53">
        <f t="shared" si="59"/>
        <v>8.8510176811496272E-3</v>
      </c>
      <c r="L53" s="2">
        <v>50</v>
      </c>
      <c r="M53" s="8">
        <v>0.383306127</v>
      </c>
      <c r="Q53" s="5">
        <f t="shared" si="60"/>
        <v>25</v>
      </c>
      <c r="R53">
        <f t="shared" si="31"/>
        <v>2000000</v>
      </c>
      <c r="S53">
        <f t="shared" si="32"/>
        <v>-194269.1419774711</v>
      </c>
      <c r="U53">
        <f t="shared" si="52"/>
        <v>0.383306127</v>
      </c>
      <c r="V53">
        <f t="shared" si="53"/>
        <v>0.01</v>
      </c>
      <c r="W53">
        <f t="shared" si="54"/>
        <v>1.07569846007386E-2</v>
      </c>
      <c r="X53">
        <f t="shared" si="55"/>
        <v>4.1232181055077541E-3</v>
      </c>
      <c r="Y53">
        <f t="shared" si="56"/>
        <v>1.07569846007386E-4</v>
      </c>
      <c r="Z53">
        <f t="shared" si="57"/>
        <v>6.5261966492234603E-3</v>
      </c>
      <c r="AB53">
        <f t="shared" si="58"/>
        <v>-1318.2613111908722</v>
      </c>
      <c r="AC53">
        <f t="shared" si="33"/>
        <v>-1267.8386234208886</v>
      </c>
      <c r="AE53">
        <f t="shared" si="34"/>
        <v>0</v>
      </c>
      <c r="AF53">
        <f t="shared" si="35"/>
        <v>0</v>
      </c>
      <c r="AG53">
        <f t="shared" si="36"/>
        <v>-0.16315491623058651</v>
      </c>
      <c r="AH53">
        <f t="shared" si="37"/>
        <v>-8246.4362110155089</v>
      </c>
      <c r="AI53">
        <f t="shared" si="38"/>
        <v>-8246.5993659317392</v>
      </c>
      <c r="AJ53">
        <f t="shared" si="39"/>
        <v>-50.422687769983668</v>
      </c>
      <c r="AK53">
        <f t="shared" si="61"/>
        <v>-92.27829178336107</v>
      </c>
      <c r="AL53">
        <f t="shared" si="40"/>
        <v>-8389.3003454850841</v>
      </c>
      <c r="AN53">
        <f t="shared" si="41"/>
        <v>0</v>
      </c>
      <c r="AO53">
        <f t="shared" si="42"/>
        <v>0</v>
      </c>
      <c r="AP53">
        <f t="shared" si="43"/>
        <v>-1.4440870483234075E-3</v>
      </c>
      <c r="AQ53">
        <f t="shared" si="44"/>
        <v>-72.989352710170806</v>
      </c>
      <c r="AR53">
        <f t="shared" si="45"/>
        <v>-72.990796797219133</v>
      </c>
      <c r="AS53">
        <f t="shared" si="46"/>
        <v>-0.44629210098321254</v>
      </c>
      <c r="AT53">
        <f t="shared" si="47"/>
        <v>-0.81675679216081321</v>
      </c>
      <c r="AU53">
        <f t="shared" si="48"/>
        <v>-74.25384569036315</v>
      </c>
      <c r="AW53">
        <v>50</v>
      </c>
      <c r="AX53">
        <f>IF(Z53&gt;0, (R53*SUMPRODUCT(K53:$K$98, X53:$X$98)-K53*$AZ$3)/Z53, 0)</f>
        <v>-194269.1419774711</v>
      </c>
    </row>
    <row r="54" spans="5:50" x14ac:dyDescent="0.25">
      <c r="E54">
        <v>2054</v>
      </c>
      <c r="F54" s="1">
        <f>EconomicRates!C94</f>
        <v>3.5571999999999999E-2</v>
      </c>
      <c r="G54" s="1">
        <f>EconomicRates!D94</f>
        <v>7.0000000000000007E-2</v>
      </c>
      <c r="H54" s="1">
        <f t="shared" si="49"/>
        <v>0.12000000000000001</v>
      </c>
      <c r="I54" s="1">
        <f t="shared" si="50"/>
        <v>1.1200000000000001</v>
      </c>
      <c r="J54">
        <f t="shared" si="51"/>
        <v>0.89285714285714279</v>
      </c>
      <c r="K54">
        <f t="shared" si="59"/>
        <v>7.9026943581693102E-3</v>
      </c>
      <c r="L54" s="2">
        <v>51</v>
      </c>
      <c r="M54" s="8">
        <v>0.40826881399999998</v>
      </c>
      <c r="Q54" s="5">
        <f t="shared" si="60"/>
        <v>25</v>
      </c>
      <c r="R54">
        <f t="shared" si="31"/>
        <v>2000000</v>
      </c>
      <c r="S54">
        <f t="shared" si="32"/>
        <v>-312829.6581333169</v>
      </c>
      <c r="U54">
        <f t="shared" si="52"/>
        <v>0.40826881399999998</v>
      </c>
      <c r="V54">
        <f t="shared" si="53"/>
        <v>0.01</v>
      </c>
      <c r="W54">
        <f t="shared" si="54"/>
        <v>6.5261966492234603E-3</v>
      </c>
      <c r="X54">
        <f t="shared" si="55"/>
        <v>2.6644425659092361E-3</v>
      </c>
      <c r="Y54">
        <f t="shared" si="56"/>
        <v>6.5261966492234603E-5</v>
      </c>
      <c r="Z54">
        <f t="shared" si="57"/>
        <v>3.7964921168219899E-3</v>
      </c>
      <c r="AB54">
        <f t="shared" si="58"/>
        <v>-1267.8386234208886</v>
      </c>
      <c r="AC54">
        <f t="shared" si="33"/>
        <v>-1187.6553310112556</v>
      </c>
      <c r="AE54">
        <f t="shared" si="34"/>
        <v>0</v>
      </c>
      <c r="AF54">
        <f t="shared" si="35"/>
        <v>0</v>
      </c>
      <c r="AG54">
        <f t="shared" si="36"/>
        <v>-9.4912302920549751E-2</v>
      </c>
      <c r="AH54">
        <f t="shared" si="37"/>
        <v>-5328.8851318184725</v>
      </c>
      <c r="AI54">
        <f t="shared" si="38"/>
        <v>-5328.9800441213929</v>
      </c>
      <c r="AJ54">
        <f t="shared" si="39"/>
        <v>-80.183292409632941</v>
      </c>
      <c r="AK54">
        <f t="shared" si="61"/>
        <v>-88.748703639462207</v>
      </c>
      <c r="AL54">
        <f t="shared" si="40"/>
        <v>-5497.9120401704886</v>
      </c>
      <c r="AN54">
        <f t="shared" si="41"/>
        <v>0</v>
      </c>
      <c r="AO54">
        <f t="shared" si="42"/>
        <v>0</v>
      </c>
      <c r="AP54">
        <f t="shared" si="43"/>
        <v>-7.5006292081108506E-4</v>
      </c>
      <c r="AQ54">
        <f t="shared" si="44"/>
        <v>-42.112550466554161</v>
      </c>
      <c r="AR54">
        <f t="shared" si="45"/>
        <v>-42.113300529474976</v>
      </c>
      <c r="AS54">
        <f t="shared" si="46"/>
        <v>-0.63366405254504632</v>
      </c>
      <c r="AT54">
        <f t="shared" si="47"/>
        <v>-0.70135387954641815</v>
      </c>
      <c r="AU54">
        <f t="shared" si="48"/>
        <v>-43.448318461566444</v>
      </c>
      <c r="AW54">
        <v>51</v>
      </c>
      <c r="AX54">
        <f>IF(Z54&gt;0, (R54*SUMPRODUCT(K54:$K$98, X54:$X$98)-K54*$AZ$3)/Z54, 0)</f>
        <v>-312829.6581333169</v>
      </c>
    </row>
    <row r="55" spans="5:50" x14ac:dyDescent="0.25">
      <c r="E55">
        <v>2055</v>
      </c>
      <c r="F55" s="1">
        <f>EconomicRates!C95</f>
        <v>3.5571999999999999E-2</v>
      </c>
      <c r="G55" s="1">
        <f>EconomicRates!D95</f>
        <v>7.0000000000000007E-2</v>
      </c>
      <c r="H55" s="1">
        <f t="shared" si="49"/>
        <v>0.12000000000000001</v>
      </c>
      <c r="I55" s="1">
        <f t="shared" si="50"/>
        <v>1.1200000000000001</v>
      </c>
      <c r="J55">
        <f t="shared" si="51"/>
        <v>0.89285714285714279</v>
      </c>
      <c r="K55">
        <f t="shared" si="59"/>
        <v>7.0559771055083119E-3</v>
      </c>
      <c r="L55" s="2">
        <v>52</v>
      </c>
      <c r="M55" s="8">
        <v>0.43333920100000001</v>
      </c>
      <c r="Q55" s="5">
        <f t="shared" si="60"/>
        <v>25</v>
      </c>
      <c r="R55">
        <f t="shared" si="31"/>
        <v>2000000</v>
      </c>
      <c r="S55">
        <f t="shared" si="32"/>
        <v>-517189.42926736234</v>
      </c>
      <c r="U55">
        <f t="shared" si="52"/>
        <v>0.43333920100000001</v>
      </c>
      <c r="V55">
        <f t="shared" si="53"/>
        <v>0.01</v>
      </c>
      <c r="W55">
        <f t="shared" si="54"/>
        <v>3.7964921168219899E-3</v>
      </c>
      <c r="X55">
        <f t="shared" si="55"/>
        <v>1.6451688605064398E-3</v>
      </c>
      <c r="Y55">
        <f t="shared" si="56"/>
        <v>3.79649211682199E-5</v>
      </c>
      <c r="Z55">
        <f t="shared" si="57"/>
        <v>2.1133583351473301E-3</v>
      </c>
      <c r="AB55">
        <f t="shared" si="58"/>
        <v>-1187.6553310112556</v>
      </c>
      <c r="AC55">
        <f t="shared" si="33"/>
        <v>-1093.0065911922707</v>
      </c>
      <c r="AE55">
        <f t="shared" si="34"/>
        <v>0</v>
      </c>
      <c r="AF55">
        <f t="shared" si="35"/>
        <v>0</v>
      </c>
      <c r="AG55">
        <f t="shared" si="36"/>
        <v>-5.2833958378683252E-2</v>
      </c>
      <c r="AH55">
        <f t="shared" si="37"/>
        <v>-3290.3377210128797</v>
      </c>
      <c r="AI55">
        <f t="shared" si="38"/>
        <v>-3290.3905549712586</v>
      </c>
      <c r="AJ55">
        <f t="shared" si="39"/>
        <v>-94.64873981898495</v>
      </c>
      <c r="AK55">
        <f t="shared" si="61"/>
        <v>-83.135873170787903</v>
      </c>
      <c r="AL55">
        <f t="shared" si="40"/>
        <v>-3468.1751679610315</v>
      </c>
      <c r="AN55">
        <f t="shared" si="41"/>
        <v>0</v>
      </c>
      <c r="AO55">
        <f t="shared" si="42"/>
        <v>0</v>
      </c>
      <c r="AP55">
        <f t="shared" si="43"/>
        <v>-3.7279520071336806E-4</v>
      </c>
      <c r="AQ55">
        <f t="shared" si="44"/>
        <v>-23.216547628857274</v>
      </c>
      <c r="AR55">
        <f t="shared" si="45"/>
        <v>-23.216920424057989</v>
      </c>
      <c r="AS55">
        <f t="shared" si="46"/>
        <v>-0.66783934122797073</v>
      </c>
      <c r="AT55">
        <f t="shared" si="47"/>
        <v>-0.58660481773952211</v>
      </c>
      <c r="AU55">
        <f t="shared" si="48"/>
        <v>-24.471364583025483</v>
      </c>
      <c r="AW55">
        <v>52</v>
      </c>
      <c r="AX55">
        <f>IF(Z55&gt;0, (R55*SUMPRODUCT(K55:$K$98, X55:$X$98)-K55*$AZ$3)/Z55, 0)</f>
        <v>-517189.42926736234</v>
      </c>
    </row>
    <row r="56" spans="5:50" x14ac:dyDescent="0.25">
      <c r="E56">
        <v>2056</v>
      </c>
      <c r="F56" s="1">
        <f>EconomicRates!C96</f>
        <v>3.5571999999999999E-2</v>
      </c>
      <c r="G56" s="1">
        <f>EconomicRates!D96</f>
        <v>7.0000000000000007E-2</v>
      </c>
      <c r="H56" s="1">
        <f t="shared" si="49"/>
        <v>0.12000000000000001</v>
      </c>
      <c r="I56" s="1">
        <f t="shared" si="50"/>
        <v>1.1200000000000001</v>
      </c>
      <c r="J56">
        <f t="shared" si="51"/>
        <v>0.89285714285714279</v>
      </c>
      <c r="K56">
        <f t="shared" si="59"/>
        <v>6.2999795584895634E-3</v>
      </c>
      <c r="L56" s="2">
        <v>53</v>
      </c>
      <c r="M56" s="8">
        <v>0.458542742</v>
      </c>
      <c r="Q56" s="5">
        <f t="shared" si="60"/>
        <v>25</v>
      </c>
      <c r="R56">
        <f t="shared" si="31"/>
        <v>2000000</v>
      </c>
      <c r="S56">
        <f t="shared" si="32"/>
        <v>-885105.57265250257</v>
      </c>
      <c r="U56">
        <f t="shared" si="52"/>
        <v>0.458542742</v>
      </c>
      <c r="V56">
        <f t="shared" si="53"/>
        <v>0.01</v>
      </c>
      <c r="W56">
        <f t="shared" si="54"/>
        <v>2.1133583351473301E-3</v>
      </c>
      <c r="X56">
        <f t="shared" si="55"/>
        <v>9.6906512582701175E-4</v>
      </c>
      <c r="Y56">
        <f t="shared" si="56"/>
        <v>2.11335833514733E-5</v>
      </c>
      <c r="Z56">
        <f t="shared" si="57"/>
        <v>1.123159625968845E-3</v>
      </c>
      <c r="AB56">
        <f t="shared" si="58"/>
        <v>-1093.0065911922707</v>
      </c>
      <c r="AC56">
        <f t="shared" si="33"/>
        <v>-994.11484392332511</v>
      </c>
      <c r="AE56">
        <f t="shared" si="34"/>
        <v>0</v>
      </c>
      <c r="AF56">
        <f t="shared" si="35"/>
        <v>0</v>
      </c>
      <c r="AG56">
        <f t="shared" si="36"/>
        <v>-2.8078990649221126E-2</v>
      </c>
      <c r="AH56">
        <f t="shared" si="37"/>
        <v>-1938.1302516540236</v>
      </c>
      <c r="AI56">
        <f t="shared" si="38"/>
        <v>-1938.1583306446728</v>
      </c>
      <c r="AJ56">
        <f t="shared" si="39"/>
        <v>-98.891747268945551</v>
      </c>
      <c r="AK56">
        <f t="shared" si="61"/>
        <v>-76.51046138345896</v>
      </c>
      <c r="AL56">
        <f t="shared" si="40"/>
        <v>-2113.5605392970774</v>
      </c>
      <c r="AN56">
        <f t="shared" si="41"/>
        <v>0</v>
      </c>
      <c r="AO56">
        <f t="shared" si="42"/>
        <v>0</v>
      </c>
      <c r="AP56">
        <f t="shared" si="43"/>
        <v>-1.768970671131127E-4</v>
      </c>
      <c r="AQ56">
        <f t="shared" si="44"/>
        <v>-12.210180967110581</v>
      </c>
      <c r="AR56">
        <f t="shared" si="45"/>
        <v>-12.210357864177695</v>
      </c>
      <c r="AS56">
        <f t="shared" si="46"/>
        <v>-0.62301598629767307</v>
      </c>
      <c r="AT56">
        <f t="shared" si="47"/>
        <v>-0.48201434272639659</v>
      </c>
      <c r="AU56">
        <f t="shared" si="48"/>
        <v>-13.315388193201766</v>
      </c>
      <c r="AW56">
        <v>53</v>
      </c>
      <c r="AX56">
        <f>IF(Z56&gt;0, (R56*SUMPRODUCT(K56:$K$98, X56:$X$98)-K56*$AZ$3)/Z56, 0)</f>
        <v>-885105.57265250257</v>
      </c>
    </row>
    <row r="57" spans="5:50" x14ac:dyDescent="0.25">
      <c r="E57">
        <v>2057</v>
      </c>
      <c r="F57" s="1">
        <f>EconomicRates!C97</f>
        <v>3.5571999999999999E-2</v>
      </c>
      <c r="G57" s="1">
        <f>EconomicRates!D97</f>
        <v>7.0000000000000007E-2</v>
      </c>
      <c r="H57" s="1">
        <f t="shared" si="49"/>
        <v>0.12000000000000001</v>
      </c>
      <c r="I57" s="1">
        <f t="shared" si="50"/>
        <v>1.1200000000000001</v>
      </c>
      <c r="J57">
        <f t="shared" si="51"/>
        <v>0.89285714285714279</v>
      </c>
      <c r="K57">
        <f t="shared" si="59"/>
        <v>5.6249817486513955E-3</v>
      </c>
      <c r="L57" s="2">
        <v>54</v>
      </c>
      <c r="M57" s="8">
        <v>0.48392545599999998</v>
      </c>
      <c r="Q57" s="5">
        <f t="shared" si="60"/>
        <v>25</v>
      </c>
      <c r="R57">
        <f t="shared" si="31"/>
        <v>2000000</v>
      </c>
      <c r="S57">
        <f t="shared" si="32"/>
        <v>-1578634.4511355052</v>
      </c>
      <c r="U57">
        <f t="shared" si="52"/>
        <v>0.48392545599999998</v>
      </c>
      <c r="V57">
        <f t="shared" si="53"/>
        <v>0.01</v>
      </c>
      <c r="W57">
        <f t="shared" si="54"/>
        <v>1.123159625968845E-3</v>
      </c>
      <c r="X57">
        <f t="shared" si="55"/>
        <v>5.4352553415776272E-4</v>
      </c>
      <c r="Y57">
        <f t="shared" si="56"/>
        <v>1.123159625968845E-5</v>
      </c>
      <c r="Z57">
        <f t="shared" si="57"/>
        <v>5.6840249555139383E-4</v>
      </c>
      <c r="AB57">
        <f t="shared" si="58"/>
        <v>-994.11484392332511</v>
      </c>
      <c r="AC57">
        <f t="shared" si="33"/>
        <v>-897.29976158882607</v>
      </c>
      <c r="AE57">
        <f t="shared" si="34"/>
        <v>0</v>
      </c>
      <c r="AF57">
        <f t="shared" si="35"/>
        <v>0</v>
      </c>
      <c r="AG57">
        <f t="shared" si="36"/>
        <v>-1.4210062388784845E-2</v>
      </c>
      <c r="AH57">
        <f t="shared" si="37"/>
        <v>-1087.0510683155255</v>
      </c>
      <c r="AI57">
        <f t="shared" si="38"/>
        <v>-1087.0652783779144</v>
      </c>
      <c r="AJ57">
        <f t="shared" si="39"/>
        <v>-96.815082334499039</v>
      </c>
      <c r="AK57">
        <f t="shared" si="61"/>
        <v>-69.588039074632761</v>
      </c>
      <c r="AL57">
        <f t="shared" si="40"/>
        <v>-1253.4683997870461</v>
      </c>
      <c r="AN57">
        <f t="shared" si="41"/>
        <v>0</v>
      </c>
      <c r="AO57">
        <f t="shared" si="42"/>
        <v>0</v>
      </c>
      <c r="AP57">
        <f t="shared" si="43"/>
        <v>-7.99313415841124E-5</v>
      </c>
      <c r="AQ57">
        <f t="shared" si="44"/>
        <v>-6.1146424191268327</v>
      </c>
      <c r="AR57">
        <f t="shared" si="45"/>
        <v>-6.1147223504684174</v>
      </c>
      <c r="AS57">
        <f t="shared" si="46"/>
        <v>-0.54458307112573923</v>
      </c>
      <c r="AT57">
        <f t="shared" si="47"/>
        <v>-0.39143144971924942</v>
      </c>
      <c r="AU57">
        <f t="shared" si="48"/>
        <v>-7.0507368713134051</v>
      </c>
      <c r="AW57">
        <v>54</v>
      </c>
      <c r="AX57">
        <f>IF(Z57&gt;0, (R57*SUMPRODUCT(K57:$K$98, X57:$X$98)-K57*$AZ$3)/Z57, 0)</f>
        <v>-1578634.4511355052</v>
      </c>
    </row>
    <row r="58" spans="5:50" x14ac:dyDescent="0.25">
      <c r="E58">
        <v>2058</v>
      </c>
      <c r="F58" s="1">
        <f>EconomicRates!C98</f>
        <v>3.5571999999999999E-2</v>
      </c>
      <c r="G58" s="1">
        <f>EconomicRates!D98</f>
        <v>7.0000000000000007E-2</v>
      </c>
      <c r="H58" s="1">
        <f t="shared" si="49"/>
        <v>0.12000000000000001</v>
      </c>
      <c r="I58" s="1">
        <f t="shared" si="50"/>
        <v>1.1200000000000001</v>
      </c>
      <c r="J58">
        <f t="shared" si="51"/>
        <v>0.89285714285714279</v>
      </c>
      <c r="K58">
        <f t="shared" si="59"/>
        <v>5.0223051327244602E-3</v>
      </c>
      <c r="L58" s="2">
        <v>55</v>
      </c>
      <c r="M58" s="8">
        <v>0.50934341699999997</v>
      </c>
      <c r="Q58" s="5">
        <f t="shared" si="60"/>
        <v>25</v>
      </c>
      <c r="R58">
        <f t="shared" si="31"/>
        <v>2000000</v>
      </c>
      <c r="S58">
        <f t="shared" si="32"/>
        <v>-2950408.2449734369</v>
      </c>
      <c r="U58">
        <f t="shared" si="52"/>
        <v>0.50934341699999997</v>
      </c>
      <c r="V58">
        <f t="shared" si="53"/>
        <v>0.01</v>
      </c>
      <c r="W58">
        <f t="shared" si="54"/>
        <v>5.6840249555139383E-4</v>
      </c>
      <c r="X58">
        <f t="shared" si="55"/>
        <v>2.8951206931547422E-4</v>
      </c>
      <c r="Y58">
        <f t="shared" si="56"/>
        <v>5.6840249555139382E-6</v>
      </c>
      <c r="Z58">
        <f t="shared" si="57"/>
        <v>2.7320640128040567E-4</v>
      </c>
      <c r="AB58">
        <f t="shared" si="58"/>
        <v>-897.29976158882607</v>
      </c>
      <c r="AC58">
        <f t="shared" si="33"/>
        <v>-806.0704189172302</v>
      </c>
      <c r="AE58">
        <f t="shared" si="34"/>
        <v>0</v>
      </c>
      <c r="AF58">
        <f t="shared" si="35"/>
        <v>0</v>
      </c>
      <c r="AG58">
        <f t="shared" si="36"/>
        <v>-6.830160032010142E-3</v>
      </c>
      <c r="AH58">
        <f t="shared" si="37"/>
        <v>-579.02413863094841</v>
      </c>
      <c r="AI58">
        <f t="shared" si="38"/>
        <v>-579.03096879098041</v>
      </c>
      <c r="AJ58">
        <f t="shared" si="39"/>
        <v>-91.229342671595873</v>
      </c>
      <c r="AK58">
        <f t="shared" si="61"/>
        <v>-62.810983311217832</v>
      </c>
      <c r="AL58">
        <f t="shared" si="40"/>
        <v>-733.07129477379408</v>
      </c>
      <c r="AN58">
        <f t="shared" si="41"/>
        <v>0</v>
      </c>
      <c r="AO58">
        <f t="shared" si="42"/>
        <v>0</v>
      </c>
      <c r="AP58">
        <f t="shared" si="43"/>
        <v>-3.4303147786093998E-5</v>
      </c>
      <c r="AQ58">
        <f t="shared" si="44"/>
        <v>-2.9080359034175718</v>
      </c>
      <c r="AR58">
        <f t="shared" si="45"/>
        <v>-2.9080702065653576</v>
      </c>
      <c r="AS58">
        <f t="shared" si="46"/>
        <v>-0.45818159595463459</v>
      </c>
      <c r="AT58">
        <f t="shared" si="47"/>
        <v>-0.31545592387539972</v>
      </c>
      <c r="AU58">
        <f t="shared" si="48"/>
        <v>-3.6817077263953917</v>
      </c>
      <c r="AW58">
        <v>55</v>
      </c>
      <c r="AX58">
        <f>IF(Z58&gt;0, (R58*SUMPRODUCT(K58:$K$98, X58:$X$98)-K58*$AZ$3)/Z58, 0)</f>
        <v>-2950408.2449734369</v>
      </c>
    </row>
    <row r="59" spans="5:50" x14ac:dyDescent="0.25">
      <c r="E59">
        <v>2059</v>
      </c>
      <c r="F59" s="1">
        <f>EconomicRates!C99</f>
        <v>3.5571999999999999E-2</v>
      </c>
      <c r="G59" s="1">
        <f>EconomicRates!D99</f>
        <v>7.0000000000000007E-2</v>
      </c>
      <c r="H59" s="1">
        <f t="shared" si="49"/>
        <v>0.12000000000000001</v>
      </c>
      <c r="I59" s="1">
        <f t="shared" si="50"/>
        <v>1.1200000000000001</v>
      </c>
      <c r="J59">
        <f t="shared" si="51"/>
        <v>0.89285714285714279</v>
      </c>
      <c r="K59">
        <f t="shared" si="59"/>
        <v>4.4842010113611249E-3</v>
      </c>
      <c r="L59" s="2">
        <v>56</v>
      </c>
      <c r="M59" s="8">
        <v>0.53464878299999996</v>
      </c>
      <c r="Q59" s="5">
        <f t="shared" si="60"/>
        <v>25</v>
      </c>
      <c r="R59">
        <f t="shared" si="31"/>
        <v>2000000</v>
      </c>
      <c r="S59">
        <f t="shared" si="32"/>
        <v>-5804147.361763712</v>
      </c>
      <c r="U59">
        <f t="shared" si="52"/>
        <v>0.53464878299999996</v>
      </c>
      <c r="V59">
        <f t="shared" si="53"/>
        <v>0.01</v>
      </c>
      <c r="W59">
        <f t="shared" si="54"/>
        <v>2.7320640128040567E-4</v>
      </c>
      <c r="X59">
        <f t="shared" si="55"/>
        <v>1.4606946995237853E-4</v>
      </c>
      <c r="Y59">
        <f t="shared" si="56"/>
        <v>2.7320640128040566E-6</v>
      </c>
      <c r="Z59">
        <f t="shared" si="57"/>
        <v>1.2440486731522308E-4</v>
      </c>
      <c r="AB59">
        <f t="shared" si="58"/>
        <v>-806.0704189172302</v>
      </c>
      <c r="AC59">
        <f t="shared" si="33"/>
        <v>-722.06418241821666</v>
      </c>
      <c r="AE59">
        <f t="shared" si="34"/>
        <v>0</v>
      </c>
      <c r="AF59">
        <f t="shared" si="35"/>
        <v>0</v>
      </c>
      <c r="AG59">
        <f t="shared" si="36"/>
        <v>-3.1101216828805772E-3</v>
      </c>
      <c r="AH59">
        <f t="shared" si="37"/>
        <v>-292.13893990475708</v>
      </c>
      <c r="AI59">
        <f t="shared" si="38"/>
        <v>-292.14205002643996</v>
      </c>
      <c r="AJ59">
        <f t="shared" si="39"/>
        <v>-84.006236499013539</v>
      </c>
      <c r="AK59">
        <f t="shared" si="61"/>
        <v>-56.424929324206119</v>
      </c>
      <c r="AL59">
        <f t="shared" si="40"/>
        <v>-432.57321584965962</v>
      </c>
      <c r="AN59">
        <f t="shared" si="41"/>
        <v>0</v>
      </c>
      <c r="AO59">
        <f t="shared" si="42"/>
        <v>0</v>
      </c>
      <c r="AP59">
        <f t="shared" si="43"/>
        <v>-1.3946410795829248E-5</v>
      </c>
      <c r="AQ59">
        <f t="shared" si="44"/>
        <v>-1.3100097297788786</v>
      </c>
      <c r="AR59">
        <f t="shared" si="45"/>
        <v>-1.3100236761896744</v>
      </c>
      <c r="AS59">
        <f t="shared" si="46"/>
        <v>-0.37670085066951836</v>
      </c>
      <c r="AT59">
        <f t="shared" si="47"/>
        <v>-0.25302072514158508</v>
      </c>
      <c r="AU59">
        <f t="shared" si="48"/>
        <v>-1.9397452520007779</v>
      </c>
      <c r="AW59">
        <v>56</v>
      </c>
      <c r="AX59">
        <f>IF(Z59&gt;0, (R59*SUMPRODUCT(K59:$K$98, X59:$X$98)-K59*$AZ$3)/Z59, 0)</f>
        <v>-5804147.361763712</v>
      </c>
    </row>
    <row r="60" spans="5:50" x14ac:dyDescent="0.25">
      <c r="E60">
        <v>2060</v>
      </c>
      <c r="F60" s="1">
        <f>EconomicRates!C100</f>
        <v>3.5571999999999999E-2</v>
      </c>
      <c r="G60" s="1">
        <f>EconomicRates!D100</f>
        <v>7.0000000000000007E-2</v>
      </c>
      <c r="H60" s="1">
        <f t="shared" si="49"/>
        <v>0.12000000000000001</v>
      </c>
      <c r="I60" s="1">
        <f t="shared" si="50"/>
        <v>1.1200000000000001</v>
      </c>
      <c r="J60">
        <f t="shared" si="51"/>
        <v>0.89285714285714279</v>
      </c>
      <c r="K60">
        <f t="shared" si="59"/>
        <v>4.0037509030010042E-3</v>
      </c>
      <c r="L60" s="2">
        <v>57</v>
      </c>
      <c r="M60" s="8">
        <v>0.56402811100000005</v>
      </c>
      <c r="Q60" s="5">
        <f t="shared" si="60"/>
        <v>25</v>
      </c>
      <c r="R60">
        <f t="shared" si="31"/>
        <v>2000000</v>
      </c>
      <c r="S60">
        <f t="shared" si="32"/>
        <v>-12185995.351213314</v>
      </c>
      <c r="U60">
        <f t="shared" si="52"/>
        <v>0.56402811100000005</v>
      </c>
      <c r="V60">
        <f t="shared" si="53"/>
        <v>0.01</v>
      </c>
      <c r="W60">
        <f t="shared" si="54"/>
        <v>1.2440486731522308E-4</v>
      </c>
      <c r="X60">
        <f t="shared" si="55"/>
        <v>7.0167842311010919E-5</v>
      </c>
      <c r="Y60">
        <f t="shared" si="56"/>
        <v>1.2440486731522308E-6</v>
      </c>
      <c r="Z60">
        <f t="shared" si="57"/>
        <v>5.2992976331059934E-5</v>
      </c>
      <c r="AB60">
        <f t="shared" si="58"/>
        <v>-722.06418241821666</v>
      </c>
      <c r="AC60">
        <f t="shared" si="33"/>
        <v>-645.77216321725348</v>
      </c>
      <c r="AE60">
        <f t="shared" si="34"/>
        <v>0</v>
      </c>
      <c r="AF60">
        <f t="shared" si="35"/>
        <v>0</v>
      </c>
      <c r="AG60">
        <f t="shared" si="36"/>
        <v>-1.3248244082764984E-3</v>
      </c>
      <c r="AH60">
        <f t="shared" si="37"/>
        <v>-140.33568462202183</v>
      </c>
      <c r="AI60">
        <f t="shared" si="38"/>
        <v>-140.3370094464301</v>
      </c>
      <c r="AJ60">
        <f t="shared" si="39"/>
        <v>-76.292019200963182</v>
      </c>
      <c r="AK60">
        <f t="shared" si="61"/>
        <v>-50.544492769275173</v>
      </c>
      <c r="AL60">
        <f t="shared" si="40"/>
        <v>-267.17352141666845</v>
      </c>
      <c r="AN60">
        <f t="shared" si="41"/>
        <v>0</v>
      </c>
      <c r="AO60">
        <f t="shared" si="42"/>
        <v>0</v>
      </c>
      <c r="AP60">
        <f t="shared" si="43"/>
        <v>-5.3042669209548014E-6</v>
      </c>
      <c r="AQ60">
        <f t="shared" si="44"/>
        <v>-0.56186912402868405</v>
      </c>
      <c r="AR60">
        <f t="shared" si="45"/>
        <v>-0.56187442829560497</v>
      </c>
      <c r="AS60">
        <f t="shared" si="46"/>
        <v>-0.30545424076762628</v>
      </c>
      <c r="AT60">
        <f t="shared" si="47"/>
        <v>-0.20236755856671321</v>
      </c>
      <c r="AU60">
        <f t="shared" si="48"/>
        <v>-1.0696962276299444</v>
      </c>
      <c r="AW60">
        <v>57</v>
      </c>
      <c r="AX60">
        <f>IF(Z60&gt;0, (R60*SUMPRODUCT(K60:$K$98, X60:$X$98)-K60*$AZ$3)/Z60, 0)</f>
        <v>-12185995.351213314</v>
      </c>
    </row>
    <row r="61" spans="5:50" x14ac:dyDescent="0.25">
      <c r="E61">
        <v>2061</v>
      </c>
      <c r="F61" s="1">
        <f>EconomicRates!C101</f>
        <v>3.5571999999999999E-2</v>
      </c>
      <c r="G61" s="1">
        <f>EconomicRates!D101</f>
        <v>7.0000000000000007E-2</v>
      </c>
      <c r="H61" s="1">
        <f t="shared" si="49"/>
        <v>0.12000000000000001</v>
      </c>
      <c r="I61" s="1">
        <f t="shared" si="50"/>
        <v>1.1200000000000001</v>
      </c>
      <c r="J61">
        <f t="shared" si="51"/>
        <v>0.89285714285714279</v>
      </c>
      <c r="K61">
        <f t="shared" si="59"/>
        <v>3.5747775919651821E-3</v>
      </c>
      <c r="L61" s="2">
        <v>58</v>
      </c>
      <c r="M61" s="8">
        <v>0.59324784900000005</v>
      </c>
      <c r="Q61" s="5">
        <f t="shared" si="60"/>
        <v>25</v>
      </c>
      <c r="R61">
        <f t="shared" si="31"/>
        <v>2000000</v>
      </c>
      <c r="S61">
        <f t="shared" si="32"/>
        <v>-27445630.61433918</v>
      </c>
      <c r="U61">
        <f t="shared" si="52"/>
        <v>0.59324784900000005</v>
      </c>
      <c r="V61">
        <f t="shared" si="53"/>
        <v>0.01</v>
      </c>
      <c r="W61">
        <f t="shared" si="54"/>
        <v>5.2992976331059934E-5</v>
      </c>
      <c r="X61">
        <f t="shared" si="55"/>
        <v>3.143796922050922E-5</v>
      </c>
      <c r="Y61">
        <f t="shared" si="56"/>
        <v>5.2992976331059933E-7</v>
      </c>
      <c r="Z61">
        <f t="shared" si="57"/>
        <v>2.1025077347240113E-5</v>
      </c>
      <c r="AB61">
        <f t="shared" si="58"/>
        <v>-645.77216321725348</v>
      </c>
      <c r="AC61">
        <f t="shared" si="33"/>
        <v>-577.04650651026247</v>
      </c>
      <c r="AE61">
        <f t="shared" si="34"/>
        <v>0</v>
      </c>
      <c r="AF61">
        <f t="shared" si="35"/>
        <v>0</v>
      </c>
      <c r="AG61">
        <f t="shared" si="36"/>
        <v>-5.256269336810028E-4</v>
      </c>
      <c r="AH61">
        <f t="shared" si="37"/>
        <v>-62.875938441018441</v>
      </c>
      <c r="AI61">
        <f t="shared" si="38"/>
        <v>-62.876464067952121</v>
      </c>
      <c r="AJ61">
        <f t="shared" si="39"/>
        <v>-68.725656706991003</v>
      </c>
      <c r="AK61">
        <f t="shared" si="61"/>
        <v>-45.204051425207744</v>
      </c>
      <c r="AL61">
        <f t="shared" si="40"/>
        <v>-176.80617220015088</v>
      </c>
      <c r="AN61">
        <f t="shared" si="41"/>
        <v>0</v>
      </c>
      <c r="AO61">
        <f t="shared" si="42"/>
        <v>0</v>
      </c>
      <c r="AP61">
        <f t="shared" si="43"/>
        <v>-1.8789993842562177E-6</v>
      </c>
      <c r="AQ61">
        <f t="shared" si="44"/>
        <v>-0.22476749581273492</v>
      </c>
      <c r="AR61">
        <f t="shared" si="45"/>
        <v>-0.22476937481211917</v>
      </c>
      <c r="AS61">
        <f t="shared" si="46"/>
        <v>-0.24567893758924306</v>
      </c>
      <c r="AT61">
        <f t="shared" si="47"/>
        <v>-0.1615944301008744</v>
      </c>
      <c r="AU61">
        <f t="shared" si="48"/>
        <v>-0.63204274250223669</v>
      </c>
      <c r="AW61">
        <v>58</v>
      </c>
      <c r="AX61">
        <f>IF(Z61&gt;0, (R61*SUMPRODUCT(K61:$K$98, X61:$X$98)-K61*$AZ$3)/Z61, 0)</f>
        <v>-27445630.61433918</v>
      </c>
    </row>
    <row r="62" spans="5:50" x14ac:dyDescent="0.25">
      <c r="E62">
        <v>2062</v>
      </c>
      <c r="F62" s="1">
        <f>EconomicRates!C102</f>
        <v>3.5571999999999999E-2</v>
      </c>
      <c r="G62" s="1">
        <f>EconomicRates!D102</f>
        <v>7.0000000000000007E-2</v>
      </c>
      <c r="H62" s="1">
        <f t="shared" si="49"/>
        <v>0.12000000000000001</v>
      </c>
      <c r="I62" s="1">
        <f t="shared" si="50"/>
        <v>1.1200000000000001</v>
      </c>
      <c r="J62">
        <f t="shared" si="51"/>
        <v>0.89285714285714279</v>
      </c>
      <c r="K62">
        <f t="shared" si="59"/>
        <v>3.1917657071117694E-3</v>
      </c>
      <c r="L62" s="2">
        <v>59</v>
      </c>
      <c r="M62" s="8">
        <v>0.62227177099999997</v>
      </c>
      <c r="Q62" s="5">
        <f t="shared" si="60"/>
        <v>25</v>
      </c>
      <c r="R62">
        <f t="shared" si="31"/>
        <v>2000000</v>
      </c>
      <c r="S62">
        <f t="shared" si="32"/>
        <v>-66663189.274351671</v>
      </c>
      <c r="U62">
        <f t="shared" si="52"/>
        <v>0.62227177099999997</v>
      </c>
      <c r="V62">
        <f t="shared" si="53"/>
        <v>0.01</v>
      </c>
      <c r="W62">
        <f t="shared" si="54"/>
        <v>2.1025077347240113E-5</v>
      </c>
      <c r="X62">
        <f t="shared" si="55"/>
        <v>1.3083312116279087E-5</v>
      </c>
      <c r="Y62">
        <f t="shared" si="56"/>
        <v>2.1025077347240115E-7</v>
      </c>
      <c r="Z62">
        <f t="shared" si="57"/>
        <v>7.7315144574886243E-6</v>
      </c>
      <c r="AB62">
        <f t="shared" si="58"/>
        <v>-577.04650651026247</v>
      </c>
      <c r="AC62">
        <f t="shared" si="33"/>
        <v>-515.40741165695056</v>
      </c>
      <c r="AE62">
        <f t="shared" si="34"/>
        <v>0</v>
      </c>
      <c r="AF62">
        <f t="shared" si="35"/>
        <v>0</v>
      </c>
      <c r="AG62">
        <f t="shared" si="36"/>
        <v>-1.9328786143721561E-4</v>
      </c>
      <c r="AH62">
        <f t="shared" si="37"/>
        <v>-26.166624232558174</v>
      </c>
      <c r="AI62">
        <f t="shared" si="38"/>
        <v>-26.16681752041961</v>
      </c>
      <c r="AJ62">
        <f t="shared" si="39"/>
        <v>-61.639094853311917</v>
      </c>
      <c r="AK62">
        <f t="shared" si="61"/>
        <v>-40.393255455718375</v>
      </c>
      <c r="AL62">
        <f t="shared" si="40"/>
        <v>-128.19916782944989</v>
      </c>
      <c r="AN62">
        <f t="shared" si="41"/>
        <v>0</v>
      </c>
      <c r="AO62">
        <f t="shared" si="42"/>
        <v>0</v>
      </c>
      <c r="AP62">
        <f t="shared" si="43"/>
        <v>-6.1692956773627616E-7</v>
      </c>
      <c r="AQ62">
        <f t="shared" si="44"/>
        <v>-8.3517733896358998E-2</v>
      </c>
      <c r="AR62">
        <f t="shared" si="45"/>
        <v>-8.3518350825926735E-2</v>
      </c>
      <c r="AS62">
        <f t="shared" si="46"/>
        <v>-0.19673754917021052</v>
      </c>
      <c r="AT62">
        <f t="shared" si="47"/>
        <v>-0.12892580756216729</v>
      </c>
      <c r="AU62">
        <f t="shared" si="48"/>
        <v>-0.40918170755830452</v>
      </c>
      <c r="AW62">
        <v>59</v>
      </c>
      <c r="AX62">
        <f>IF(Z62&gt;0, (R62*SUMPRODUCT(K62:$K$98, X62:$X$98)-K62*$AZ$3)/Z62, 0)</f>
        <v>-66663189.274351671</v>
      </c>
    </row>
    <row r="63" spans="5:50" x14ac:dyDescent="0.25">
      <c r="E63">
        <v>2063</v>
      </c>
      <c r="F63" s="1">
        <f>EconomicRates!C103</f>
        <v>3.5571999999999999E-2</v>
      </c>
      <c r="G63" s="1">
        <f>EconomicRates!D103</f>
        <v>7.0000000000000007E-2</v>
      </c>
      <c r="H63" s="1">
        <f t="shared" si="49"/>
        <v>0.12000000000000001</v>
      </c>
      <c r="I63" s="1">
        <f t="shared" si="50"/>
        <v>1.1200000000000001</v>
      </c>
      <c r="J63">
        <f t="shared" si="51"/>
        <v>0.89285714285714279</v>
      </c>
      <c r="K63">
        <f t="shared" si="59"/>
        <v>2.8497908099212226E-3</v>
      </c>
      <c r="L63" s="2">
        <v>60</v>
      </c>
      <c r="M63" s="8">
        <v>0.65106364900000002</v>
      </c>
      <c r="Q63" s="5">
        <f t="shared" si="60"/>
        <v>25</v>
      </c>
      <c r="R63">
        <f t="shared" si="31"/>
        <v>2000000</v>
      </c>
      <c r="S63">
        <f t="shared" si="32"/>
        <v>-175637041.18084937</v>
      </c>
      <c r="U63">
        <f t="shared" si="52"/>
        <v>0.65106364900000002</v>
      </c>
      <c r="V63">
        <f t="shared" si="53"/>
        <v>0.01</v>
      </c>
      <c r="W63">
        <f t="shared" si="54"/>
        <v>7.7315144574886243E-6</v>
      </c>
      <c r="X63">
        <f t="shared" si="55"/>
        <v>5.0337080149887994E-6</v>
      </c>
      <c r="Y63">
        <f t="shared" si="56"/>
        <v>7.7315144574886245E-8</v>
      </c>
      <c r="Z63">
        <f t="shared" si="57"/>
        <v>2.6204912979249386E-6</v>
      </c>
      <c r="AB63">
        <f t="shared" si="58"/>
        <v>-515.40741165695056</v>
      </c>
      <c r="AC63">
        <f t="shared" si="33"/>
        <v>-460.25533800769989</v>
      </c>
      <c r="AE63">
        <f t="shared" si="34"/>
        <v>0</v>
      </c>
      <c r="AF63">
        <f t="shared" si="35"/>
        <v>0</v>
      </c>
      <c r="AG63">
        <f t="shared" si="36"/>
        <v>-6.5512282448123462E-5</v>
      </c>
      <c r="AH63">
        <f t="shared" si="37"/>
        <v>-10.067416029977599</v>
      </c>
      <c r="AI63">
        <f t="shared" si="38"/>
        <v>-10.067481542260047</v>
      </c>
      <c r="AJ63">
        <f t="shared" si="39"/>
        <v>-55.152073649250667</v>
      </c>
      <c r="AK63">
        <f t="shared" si="61"/>
        <v>-36.078518815986541</v>
      </c>
      <c r="AL63">
        <f t="shared" si="40"/>
        <v>-101.29807400749726</v>
      </c>
      <c r="AN63">
        <f t="shared" si="41"/>
        <v>0</v>
      </c>
      <c r="AO63">
        <f t="shared" si="42"/>
        <v>0</v>
      </c>
      <c r="AP63">
        <f t="shared" si="43"/>
        <v>-1.8669630045762567E-7</v>
      </c>
      <c r="AQ63">
        <f t="shared" si="44"/>
        <v>-2.869002968188376E-2</v>
      </c>
      <c r="AR63">
        <f t="shared" si="45"/>
        <v>-2.8690216378184221E-2</v>
      </c>
      <c r="AS63">
        <f t="shared" si="46"/>
        <v>-0.15717187263373297</v>
      </c>
      <c r="AT63">
        <f t="shared" si="47"/>
        <v>-0.10281623135736835</v>
      </c>
      <c r="AU63">
        <f t="shared" si="48"/>
        <v>-0.28867832036928559</v>
      </c>
      <c r="AW63">
        <v>60</v>
      </c>
      <c r="AX63">
        <f>IF(Z63&gt;0, (R63*SUMPRODUCT(K63:$K$98, X63:$X$98)-K63*$AZ$3)/Z63, 0)</f>
        <v>-175637041.18084937</v>
      </c>
    </row>
    <row r="64" spans="5:50" x14ac:dyDescent="0.25">
      <c r="E64">
        <v>2064</v>
      </c>
      <c r="F64" s="1">
        <f>EconomicRates!C104</f>
        <v>3.5571999999999999E-2</v>
      </c>
      <c r="G64" s="1">
        <f>EconomicRates!D104</f>
        <v>7.0000000000000007E-2</v>
      </c>
      <c r="H64" s="1">
        <f t="shared" si="49"/>
        <v>0.12000000000000001</v>
      </c>
      <c r="I64" s="1">
        <f t="shared" si="50"/>
        <v>1.1200000000000001</v>
      </c>
      <c r="J64">
        <f t="shared" si="51"/>
        <v>0.89285714285714279</v>
      </c>
      <c r="K64">
        <f t="shared" si="59"/>
        <v>2.5444560802868059E-3</v>
      </c>
      <c r="L64" s="2">
        <v>61</v>
      </c>
      <c r="M64" s="8">
        <v>0.67958823899999998</v>
      </c>
      <c r="Q64" s="5">
        <f t="shared" si="60"/>
        <v>25</v>
      </c>
      <c r="R64">
        <f t="shared" si="31"/>
        <v>2000000</v>
      </c>
      <c r="S64">
        <f t="shared" si="32"/>
        <v>-505225857.91501963</v>
      </c>
      <c r="U64">
        <f t="shared" si="52"/>
        <v>0.67958823899999998</v>
      </c>
      <c r="V64">
        <f t="shared" si="53"/>
        <v>0.01</v>
      </c>
      <c r="W64">
        <f t="shared" si="54"/>
        <v>2.6204912979249386E-6</v>
      </c>
      <c r="X64">
        <f t="shared" si="55"/>
        <v>1.7808550664716333E-6</v>
      </c>
      <c r="Y64">
        <f t="shared" si="56"/>
        <v>2.6204912979249388E-8</v>
      </c>
      <c r="Z64">
        <f t="shared" si="57"/>
        <v>8.1343131847405598E-7</v>
      </c>
      <c r="AB64">
        <f t="shared" si="58"/>
        <v>-460.25533800769989</v>
      </c>
      <c r="AC64">
        <f t="shared" si="33"/>
        <v>-410.96653573100048</v>
      </c>
      <c r="AE64">
        <f t="shared" si="34"/>
        <v>0</v>
      </c>
      <c r="AF64">
        <f t="shared" si="35"/>
        <v>0</v>
      </c>
      <c r="AG64">
        <f t="shared" si="36"/>
        <v>-2.0335782961851401E-5</v>
      </c>
      <c r="AH64">
        <f t="shared" si="37"/>
        <v>-3.5617101329432663</v>
      </c>
      <c r="AI64">
        <f t="shared" si="38"/>
        <v>-3.5617304687262283</v>
      </c>
      <c r="AJ64">
        <f t="shared" si="39"/>
        <v>-49.288802276699414</v>
      </c>
      <c r="AK64">
        <f t="shared" si="61"/>
        <v>-32.217873660538999</v>
      </c>
      <c r="AL64">
        <f t="shared" si="40"/>
        <v>-85.068406405964637</v>
      </c>
      <c r="AN64">
        <f t="shared" si="41"/>
        <v>0</v>
      </c>
      <c r="AO64">
        <f t="shared" si="42"/>
        <v>0</v>
      </c>
      <c r="AP64">
        <f t="shared" si="43"/>
        <v>-5.174350660467563E-8</v>
      </c>
      <c r="AQ64">
        <f t="shared" si="44"/>
        <v>-9.0626150039866214E-3</v>
      </c>
      <c r="AR64">
        <f t="shared" si="45"/>
        <v>-9.0626667474932275E-3</v>
      </c>
      <c r="AS64">
        <f t="shared" si="46"/>
        <v>-0.12541319264300199</v>
      </c>
      <c r="AT64">
        <f t="shared" si="47"/>
        <v>-8.1976964529470592E-2</v>
      </c>
      <c r="AU64">
        <f t="shared" si="48"/>
        <v>-0.21645282391996579</v>
      </c>
      <c r="AW64">
        <v>61</v>
      </c>
      <c r="AX64">
        <f>IF(Z64&gt;0, (R64*SUMPRODUCT(K64:$K$98, X64:$X$98)-K64*$AZ$3)/Z64, 0)</f>
        <v>-505225857.91501963</v>
      </c>
    </row>
    <row r="65" spans="5:50" x14ac:dyDescent="0.25">
      <c r="E65">
        <v>2065</v>
      </c>
      <c r="F65" s="1">
        <f>EconomicRates!C105</f>
        <v>3.5571999999999999E-2</v>
      </c>
      <c r="G65" s="1">
        <f>EconomicRates!D105</f>
        <v>7.0000000000000007E-2</v>
      </c>
      <c r="H65" s="1">
        <f t="shared" si="49"/>
        <v>0.12000000000000001</v>
      </c>
      <c r="I65" s="1">
        <f t="shared" si="50"/>
        <v>1.1200000000000001</v>
      </c>
      <c r="J65">
        <f t="shared" si="51"/>
        <v>0.89285714285714279</v>
      </c>
      <c r="K65">
        <f t="shared" si="59"/>
        <v>2.2718357859703624E-3</v>
      </c>
      <c r="L65" s="2">
        <v>62</v>
      </c>
      <c r="M65" s="8">
        <v>0.70796792399999997</v>
      </c>
      <c r="Q65" s="5">
        <f t="shared" si="60"/>
        <v>25</v>
      </c>
      <c r="R65">
        <f t="shared" si="31"/>
        <v>2000000</v>
      </c>
      <c r="S65">
        <f t="shared" si="32"/>
        <v>-1599477649.2966266</v>
      </c>
      <c r="U65">
        <f t="shared" si="52"/>
        <v>0.70796792399999997</v>
      </c>
      <c r="V65">
        <f t="shared" si="53"/>
        <v>0.01</v>
      </c>
      <c r="W65">
        <f t="shared" si="54"/>
        <v>8.1343131847405598E-7</v>
      </c>
      <c r="X65">
        <f t="shared" si="55"/>
        <v>5.758832818566602E-7</v>
      </c>
      <c r="Y65">
        <f t="shared" si="56"/>
        <v>8.13431318474056E-9</v>
      </c>
      <c r="Z65">
        <f t="shared" si="57"/>
        <v>2.2941372343265521E-7</v>
      </c>
      <c r="AB65">
        <f t="shared" si="58"/>
        <v>-410.96653573100048</v>
      </c>
      <c r="AC65">
        <f t="shared" si="33"/>
        <v>-366.94212307244976</v>
      </c>
      <c r="AE65">
        <f t="shared" si="34"/>
        <v>0</v>
      </c>
      <c r="AF65">
        <f t="shared" si="35"/>
        <v>0</v>
      </c>
      <c r="AG65">
        <f t="shared" si="36"/>
        <v>-5.73534308581638E-6</v>
      </c>
      <c r="AH65">
        <f t="shared" si="37"/>
        <v>-1.1517665637133203</v>
      </c>
      <c r="AI65">
        <f t="shared" si="38"/>
        <v>-1.1517722990564061</v>
      </c>
      <c r="AJ65">
        <f t="shared" si="39"/>
        <v>-44.024412658550716</v>
      </c>
      <c r="AK65">
        <f t="shared" si="61"/>
        <v>-28.767657501170035</v>
      </c>
      <c r="AL65">
        <f t="shared" si="40"/>
        <v>-73.943842458777155</v>
      </c>
      <c r="AN65">
        <f t="shared" si="41"/>
        <v>0</v>
      </c>
      <c r="AO65">
        <f t="shared" si="42"/>
        <v>0</v>
      </c>
      <c r="AP65">
        <f t="shared" si="43"/>
        <v>-1.302975766717534E-8</v>
      </c>
      <c r="AQ65">
        <f t="shared" si="44"/>
        <v>-2.6166244965280345E-3</v>
      </c>
      <c r="AR65">
        <f t="shared" si="45"/>
        <v>-2.6166375262857019E-3</v>
      </c>
      <c r="AS65">
        <f t="shared" si="46"/>
        <v>-0.10001623613402214</v>
      </c>
      <c r="AT65">
        <f t="shared" si="47"/>
        <v>-6.535539378969682E-2</v>
      </c>
      <c r="AU65">
        <f t="shared" si="48"/>
        <v>-0.16798826745000464</v>
      </c>
      <c r="AW65">
        <v>62</v>
      </c>
      <c r="AX65">
        <f>IF(Z65&gt;0, (R65*SUMPRODUCT(K65:$K$98, X65:$X$98)-K65*$AZ$3)/Z65, 0)</f>
        <v>-1599477649.2966266</v>
      </c>
    </row>
    <row r="66" spans="5:50" x14ac:dyDescent="0.25">
      <c r="E66">
        <v>2066</v>
      </c>
      <c r="F66" s="1">
        <f>EconomicRates!C106</f>
        <v>3.5571999999999999E-2</v>
      </c>
      <c r="G66" s="1">
        <f>EconomicRates!D106</f>
        <v>7.0000000000000007E-2</v>
      </c>
      <c r="H66" s="1">
        <f t="shared" si="49"/>
        <v>0.12000000000000001</v>
      </c>
      <c r="I66" s="1">
        <f t="shared" si="50"/>
        <v>1.1200000000000001</v>
      </c>
      <c r="J66">
        <f t="shared" si="51"/>
        <v>0.89285714285714279</v>
      </c>
      <c r="K66">
        <f t="shared" si="59"/>
        <v>2.0284248089021089E-3</v>
      </c>
      <c r="L66" s="2">
        <v>63</v>
      </c>
      <c r="M66" s="8">
        <v>0.73634663</v>
      </c>
      <c r="Q66" s="5">
        <f t="shared" si="60"/>
        <v>25</v>
      </c>
      <c r="R66">
        <f t="shared" si="31"/>
        <v>2000000</v>
      </c>
      <c r="S66">
        <f t="shared" si="32"/>
        <v>-5630182690.4576511</v>
      </c>
      <c r="U66">
        <f t="shared" si="52"/>
        <v>0.73634663</v>
      </c>
      <c r="V66">
        <f t="shared" si="53"/>
        <v>0.01</v>
      </c>
      <c r="W66">
        <f t="shared" si="54"/>
        <v>2.2941372343265521E-7</v>
      </c>
      <c r="X66">
        <f t="shared" si="55"/>
        <v>1.6892802212538771E-7</v>
      </c>
      <c r="Y66">
        <f t="shared" si="56"/>
        <v>2.294137234326552E-9</v>
      </c>
      <c r="Z66">
        <f t="shared" si="57"/>
        <v>5.8191564072940954E-8</v>
      </c>
      <c r="AB66">
        <f t="shared" si="58"/>
        <v>-366.94212307244976</v>
      </c>
      <c r="AC66">
        <f t="shared" si="33"/>
        <v>-327.62913677412951</v>
      </c>
      <c r="AE66">
        <f t="shared" si="34"/>
        <v>0</v>
      </c>
      <c r="AF66">
        <f t="shared" si="35"/>
        <v>0</v>
      </c>
      <c r="AG66">
        <f t="shared" si="36"/>
        <v>-1.454789101823524E-6</v>
      </c>
      <c r="AH66">
        <f t="shared" si="37"/>
        <v>-0.33785604425077542</v>
      </c>
      <c r="AI66">
        <f t="shared" si="38"/>
        <v>-0.33785749903987727</v>
      </c>
      <c r="AJ66">
        <f t="shared" si="39"/>
        <v>-39.312986298320254</v>
      </c>
      <c r="AK66">
        <f t="shared" si="61"/>
        <v>-25.685948615071485</v>
      </c>
      <c r="AL66">
        <f t="shared" si="40"/>
        <v>-65.33679241243162</v>
      </c>
      <c r="AN66">
        <f t="shared" si="41"/>
        <v>0</v>
      </c>
      <c r="AO66">
        <f t="shared" si="42"/>
        <v>0</v>
      </c>
      <c r="AP66">
        <f t="shared" si="43"/>
        <v>-2.9509303058592523E-9</v>
      </c>
      <c r="AQ66">
        <f t="shared" si="44"/>
        <v>-6.8531558199580163E-4</v>
      </c>
      <c r="AR66">
        <f t="shared" si="45"/>
        <v>-6.8531853292610751E-4</v>
      </c>
      <c r="AS66">
        <f t="shared" si="46"/>
        <v>-7.9743436719541483E-2</v>
      </c>
      <c r="AT66">
        <f t="shared" si="47"/>
        <v>-5.2102015410995767E-2</v>
      </c>
      <c r="AU66">
        <f t="shared" si="48"/>
        <v>-0.13253077066346336</v>
      </c>
      <c r="AW66">
        <v>63</v>
      </c>
      <c r="AX66">
        <f>IF(Z66&gt;0, (R66*SUMPRODUCT(K66:$K$98, X66:$X$98)-K66*$AZ$3)/Z66, 0)</f>
        <v>-5630182690.4576511</v>
      </c>
    </row>
    <row r="67" spans="5:50" x14ac:dyDescent="0.25">
      <c r="E67">
        <v>2067</v>
      </c>
      <c r="F67" s="1">
        <f>EconomicRates!C107</f>
        <v>3.5571999999999999E-2</v>
      </c>
      <c r="G67" s="1">
        <f>EconomicRates!D107</f>
        <v>7.0000000000000007E-2</v>
      </c>
      <c r="H67" s="1">
        <f t="shared" si="49"/>
        <v>0.12000000000000001</v>
      </c>
      <c r="I67" s="1">
        <f t="shared" si="50"/>
        <v>1.1200000000000001</v>
      </c>
      <c r="J67">
        <f t="shared" si="51"/>
        <v>0.89285714285714279</v>
      </c>
      <c r="K67">
        <f t="shared" si="59"/>
        <v>1.8110935793768828E-3</v>
      </c>
      <c r="L67" s="2">
        <v>64</v>
      </c>
      <c r="M67" s="8">
        <v>0.76472631499999999</v>
      </c>
      <c r="Q67" s="5">
        <f t="shared" si="60"/>
        <v>25</v>
      </c>
      <c r="R67">
        <f t="shared" si="31"/>
        <v>2000000</v>
      </c>
      <c r="S67">
        <f t="shared" si="32"/>
        <v>-22314896537.644886</v>
      </c>
      <c r="U67">
        <f t="shared" si="52"/>
        <v>0.76472631499999999</v>
      </c>
      <c r="V67">
        <f t="shared" si="53"/>
        <v>0.01</v>
      </c>
      <c r="W67">
        <f t="shared" si="54"/>
        <v>5.8191564072940954E-8</v>
      </c>
      <c r="X67">
        <f t="shared" si="55"/>
        <v>4.4500620357586527E-8</v>
      </c>
      <c r="Y67">
        <f t="shared" si="56"/>
        <v>5.8191564072940953E-10</v>
      </c>
      <c r="Z67">
        <f t="shared" si="57"/>
        <v>1.3109028074625018E-8</v>
      </c>
      <c r="AB67">
        <f t="shared" si="58"/>
        <v>-327.62913677412951</v>
      </c>
      <c r="AC67">
        <f t="shared" si="33"/>
        <v>-292.52660519433942</v>
      </c>
      <c r="AE67">
        <f t="shared" si="34"/>
        <v>0</v>
      </c>
      <c r="AF67">
        <f t="shared" si="35"/>
        <v>0</v>
      </c>
      <c r="AG67">
        <f t="shared" si="36"/>
        <v>-3.2772570186562543E-7</v>
      </c>
      <c r="AH67">
        <f t="shared" si="37"/>
        <v>-8.9001240715173055E-2</v>
      </c>
      <c r="AI67">
        <f t="shared" ref="AI67:AI69" si="62">SUM(AE67:AH67)</f>
        <v>-8.9001568440874923E-2</v>
      </c>
      <c r="AJ67">
        <f t="shared" si="39"/>
        <v>-35.102531579790082</v>
      </c>
      <c r="AK67">
        <f t="shared" si="61"/>
        <v>-22.934039574189068</v>
      </c>
      <c r="AL67">
        <f t="shared" ref="AL67:AL69" si="63">SUM(AI67:AK67)</f>
        <v>-58.125572722420031</v>
      </c>
      <c r="AN67">
        <f t="shared" si="41"/>
        <v>0</v>
      </c>
      <c r="AO67">
        <f t="shared" si="42"/>
        <v>0</v>
      </c>
      <c r="AP67">
        <f t="shared" si="43"/>
        <v>-5.9354191444561668E-10</v>
      </c>
      <c r="AQ67">
        <f t="shared" si="44"/>
        <v>-1.6118957561582633E-4</v>
      </c>
      <c r="AR67">
        <f t="shared" si="45"/>
        <v>-1.6119016915774079E-4</v>
      </c>
      <c r="AS67">
        <f t="shared" si="46"/>
        <v>-6.3573969564032079E-2</v>
      </c>
      <c r="AT67">
        <f t="shared" si="47"/>
        <v>-4.1535691821989157E-2</v>
      </c>
      <c r="AU67">
        <f t="shared" si="48"/>
        <v>-0.105270851555179</v>
      </c>
      <c r="AW67">
        <v>64</v>
      </c>
      <c r="AX67">
        <f>IF(Z67&gt;0, (R67*SUMPRODUCT(K67:$K$98, X67:$X$98)-K67*$AZ$3)/Z67, 0)</f>
        <v>-22314896537.644886</v>
      </c>
    </row>
    <row r="68" spans="5:50" x14ac:dyDescent="0.25">
      <c r="E68">
        <v>2068</v>
      </c>
      <c r="F68" s="1">
        <f>EconomicRates!C108</f>
        <v>3.5571999999999999E-2</v>
      </c>
      <c r="G68" s="1">
        <f>EconomicRates!D108</f>
        <v>7.0000000000000007E-2</v>
      </c>
      <c r="H68" s="1">
        <f t="shared" ref="H68:H69" si="64">G68+$C$9</f>
        <v>0.12000000000000001</v>
      </c>
      <c r="I68" s="1">
        <f t="shared" ref="I68:I69" si="65">1+H68</f>
        <v>1.1200000000000001</v>
      </c>
      <c r="J68">
        <f t="shared" ref="J68:J69" si="66">1/I68</f>
        <v>0.89285714285714279</v>
      </c>
      <c r="K68">
        <f t="shared" si="59"/>
        <v>1.6170478387293595E-3</v>
      </c>
      <c r="L68" s="2">
        <v>65</v>
      </c>
      <c r="M68" s="8">
        <v>0.79310599999999998</v>
      </c>
      <c r="Q68" s="5">
        <f t="shared" si="60"/>
        <v>25</v>
      </c>
      <c r="R68">
        <f t="shared" si="31"/>
        <v>2000000</v>
      </c>
      <c r="S68">
        <f t="shared" si="32"/>
        <v>-101191633105.40884</v>
      </c>
      <c r="U68">
        <f t="shared" si="52"/>
        <v>0.79310599999999998</v>
      </c>
      <c r="V68">
        <f t="shared" si="53"/>
        <v>0.01</v>
      </c>
      <c r="W68">
        <f t="shared" si="54"/>
        <v>1.3109028074625018E-8</v>
      </c>
      <c r="X68">
        <f t="shared" ref="X68:X69" si="67">U68*W68</f>
        <v>1.0396848820153549E-8</v>
      </c>
      <c r="Y68">
        <f t="shared" si="56"/>
        <v>1.3109028074625018E-10</v>
      </c>
      <c r="Z68">
        <f t="shared" ref="Z68:Z69" si="68">MAX(0, W68-X68-Y68)</f>
        <v>2.5810889737252182E-9</v>
      </c>
      <c r="AB68">
        <f t="shared" si="58"/>
        <v>-292.52660519433942</v>
      </c>
      <c r="AC68">
        <f t="shared" si="33"/>
        <v>-261.18460844161854</v>
      </c>
      <c r="AE68">
        <f t="shared" si="34"/>
        <v>0</v>
      </c>
      <c r="AF68">
        <f t="shared" si="35"/>
        <v>0</v>
      </c>
      <c r="AG68">
        <f t="shared" si="36"/>
        <v>-6.4527224343130451E-8</v>
      </c>
      <c r="AH68">
        <f t="shared" si="37"/>
        <v>-2.0793697640307099E-2</v>
      </c>
      <c r="AI68">
        <f t="shared" si="62"/>
        <v>-2.079376216753144E-2</v>
      </c>
      <c r="AJ68">
        <f t="shared" si="39"/>
        <v>-31.341996752720888</v>
      </c>
      <c r="AK68">
        <f t="shared" si="61"/>
        <v>-20.476862363603761</v>
      </c>
      <c r="AL68">
        <f t="shared" si="63"/>
        <v>-51.839652878492181</v>
      </c>
      <c r="AN68">
        <f t="shared" si="41"/>
        <v>0</v>
      </c>
      <c r="AO68">
        <f t="shared" si="42"/>
        <v>0</v>
      </c>
      <c r="AP68">
        <f t="shared" si="43"/>
        <v>-1.0434360866326361E-10</v>
      </c>
      <c r="AQ68">
        <f t="shared" si="44"/>
        <v>-3.3624403828450377E-5</v>
      </c>
      <c r="AR68">
        <f t="shared" si="45"/>
        <v>-3.3624508172059041E-5</v>
      </c>
      <c r="AS68">
        <f t="shared" si="46"/>
        <v>-5.068150811044992E-2</v>
      </c>
      <c r="AT68">
        <f t="shared" si="47"/>
        <v>-3.3112066029024029E-2</v>
      </c>
      <c r="AU68">
        <f t="shared" si="48"/>
        <v>-8.3827198647645998E-2</v>
      </c>
      <c r="AW68">
        <v>65</v>
      </c>
      <c r="AX68">
        <f>IF(Z68&gt;0, (R68*SUMPRODUCT(K68:$K$98, X68:$X$98)-K68*$AZ$3)/Z68, 0)</f>
        <v>-101191633105.40884</v>
      </c>
    </row>
    <row r="69" spans="5:50" x14ac:dyDescent="0.25">
      <c r="E69">
        <v>2069</v>
      </c>
      <c r="F69" s="1">
        <f>EconomicRates!C109</f>
        <v>3.5571999999999999E-2</v>
      </c>
      <c r="G69" s="1">
        <f>EconomicRates!D109</f>
        <v>7.0000000000000007E-2</v>
      </c>
      <c r="H69" s="1">
        <f t="shared" si="64"/>
        <v>0.12000000000000001</v>
      </c>
      <c r="I69" s="1">
        <f t="shared" si="65"/>
        <v>1.1200000000000001</v>
      </c>
      <c r="J69">
        <f t="shared" si="66"/>
        <v>0.89285714285714279</v>
      </c>
      <c r="K69">
        <f t="shared" ref="K69" si="69">K68*J69</f>
        <v>1.4437927131512138E-3</v>
      </c>
      <c r="L69" s="2">
        <v>66</v>
      </c>
      <c r="M69" s="8">
        <v>1</v>
      </c>
      <c r="Q69" s="5">
        <f t="shared" si="60"/>
        <v>25</v>
      </c>
      <c r="R69">
        <f t="shared" si="31"/>
        <v>2000000</v>
      </c>
      <c r="S69">
        <f t="shared" si="32"/>
        <v>0</v>
      </c>
      <c r="U69">
        <f t="shared" si="52"/>
        <v>1</v>
      </c>
      <c r="V69">
        <f t="shared" si="53"/>
        <v>0.01</v>
      </c>
      <c r="W69">
        <f t="shared" si="54"/>
        <v>2.5810889737252182E-9</v>
      </c>
      <c r="X69">
        <f t="shared" si="67"/>
        <v>2.5810889737252182E-9</v>
      </c>
      <c r="Y69">
        <f t="shared" si="56"/>
        <v>2.5810889737252181E-11</v>
      </c>
      <c r="Z69">
        <f t="shared" si="68"/>
        <v>0</v>
      </c>
      <c r="AB69">
        <f t="shared" si="58"/>
        <v>-261.18460844161854</v>
      </c>
      <c r="AC69">
        <f t="shared" si="33"/>
        <v>0</v>
      </c>
      <c r="AE69">
        <f t="shared" si="34"/>
        <v>0</v>
      </c>
      <c r="AF69">
        <f t="shared" si="35"/>
        <v>0</v>
      </c>
      <c r="AG69">
        <f t="shared" si="36"/>
        <v>0</v>
      </c>
      <c r="AH69">
        <f t="shared" si="37"/>
        <v>-5.1621779474504362E-3</v>
      </c>
      <c r="AI69">
        <f t="shared" si="62"/>
        <v>-5.1621779474504362E-3</v>
      </c>
      <c r="AJ69">
        <f t="shared" si="39"/>
        <v>-261.18460844161854</v>
      </c>
      <c r="AK69">
        <f t="shared" si="61"/>
        <v>-18.282922590913298</v>
      </c>
      <c r="AL69">
        <f t="shared" si="63"/>
        <v>-279.47269321047929</v>
      </c>
      <c r="AN69">
        <f t="shared" si="41"/>
        <v>0</v>
      </c>
      <c r="AO69">
        <f t="shared" si="42"/>
        <v>0</v>
      </c>
      <c r="AP69">
        <f t="shared" si="43"/>
        <v>0</v>
      </c>
      <c r="AQ69">
        <f t="shared" si="44"/>
        <v>-7.4531149045188294E-6</v>
      </c>
      <c r="AR69">
        <f t="shared" si="45"/>
        <v>-7.4531149045188294E-6</v>
      </c>
      <c r="AS69">
        <f t="shared" si="46"/>
        <v>-0.37709643445526186</v>
      </c>
      <c r="AT69">
        <f t="shared" si="47"/>
        <v>-2.6396750411868331E-2</v>
      </c>
      <c r="AU69">
        <f t="shared" si="48"/>
        <v>-0.40350063798203473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1">
        <f>EconomicRates!C110</f>
        <v>3.5571999999999999E-2</v>
      </c>
      <c r="G70" s="1">
        <f>EconomicRates!D110</f>
        <v>7.0000000000000007E-2</v>
      </c>
      <c r="H70" s="1"/>
      <c r="I70" s="1"/>
      <c r="M70" s="8"/>
      <c r="Q70" s="5"/>
      <c r="AX70">
        <f>IF(Z70&gt;0, (R70*SUMPRODUCT(K70:$K$98, X70:$X$98)-K70*$AZ$3)/Z70, 0)</f>
        <v>0</v>
      </c>
    </row>
    <row r="71" spans="5:50" x14ac:dyDescent="0.25">
      <c r="F71" s="1">
        <f>EconomicRates!C111</f>
        <v>3.5571999999999999E-2</v>
      </c>
      <c r="G71" s="1">
        <f>EconomicRates!D111</f>
        <v>7.0000000000000007E-2</v>
      </c>
      <c r="H71" s="1"/>
      <c r="I71" s="1"/>
      <c r="M71" s="8"/>
      <c r="Q71" s="5"/>
      <c r="AN71" s="6">
        <f t="shared" ref="AN71:AU71" si="70">SUM(AN3:AN69)</f>
        <v>297350.1808242384</v>
      </c>
      <c r="AO71" s="6">
        <f t="shared" si="70"/>
        <v>-29735.018082423841</v>
      </c>
      <c r="AP71" s="6">
        <f t="shared" si="70"/>
        <v>-510.80681073725975</v>
      </c>
      <c r="AQ71" s="6">
        <f t="shared" si="70"/>
        <v>-161519.43267452772</v>
      </c>
      <c r="AR71" s="6">
        <f t="shared" si="70"/>
        <v>105584.92325654962</v>
      </c>
      <c r="AS71" s="6">
        <f t="shared" si="70"/>
        <v>-23257.942622025963</v>
      </c>
      <c r="AT71" s="6">
        <f t="shared" si="70"/>
        <v>7702.079703078165</v>
      </c>
      <c r="AU71" s="6">
        <f t="shared" si="70"/>
        <v>90029.06033760171</v>
      </c>
      <c r="AX71">
        <f>IF(Z71&gt;0, (R71*SUMPRODUCT(K71:$K$98, X71:$X$98)-K71*$AZ$3)/Z71, 0)</f>
        <v>0</v>
      </c>
    </row>
    <row r="72" spans="5:50" x14ac:dyDescent="0.25">
      <c r="F72" s="1">
        <f>EconomicRates!C112</f>
        <v>3.5571999999999999E-2</v>
      </c>
      <c r="G72" s="1">
        <f>EconomicRates!D112</f>
        <v>7.0000000000000007E-2</v>
      </c>
      <c r="H72" s="1"/>
      <c r="I72" s="1"/>
      <c r="M72" s="8"/>
      <c r="Q72" s="5"/>
      <c r="AX72">
        <f>IF(Z72&gt;0, (R72*SUMPRODUCT(K72:$K$98, X72:$X$98)-K72*$AZ$3)/Z72, 0)</f>
        <v>0</v>
      </c>
    </row>
    <row r="73" spans="5:50" x14ac:dyDescent="0.25">
      <c r="F73" s="1">
        <f>EconomicRates!C113</f>
        <v>3.5571999999999999E-2</v>
      </c>
      <c r="G73" s="1">
        <f>EconomicRates!D113</f>
        <v>7.0000000000000007E-2</v>
      </c>
      <c r="H73" s="1"/>
      <c r="I73" s="1"/>
      <c r="M73" s="8"/>
      <c r="Q73" s="5"/>
      <c r="AX73">
        <f>IF(Z73&gt;0, (R73*SUMPRODUCT(K73:$K$98, X73:$X$98)-K73*$AZ$3)/Z73, 0)</f>
        <v>0</v>
      </c>
    </row>
    <row r="74" spans="5:50" x14ac:dyDescent="0.25">
      <c r="F74" s="1">
        <f>EconomicRates!C114</f>
        <v>3.5571999999999999E-2</v>
      </c>
      <c r="G74" s="1">
        <f>EconomicRates!D114</f>
        <v>7.0000000000000007E-2</v>
      </c>
      <c r="H74" s="1"/>
      <c r="I74" s="1"/>
      <c r="M74" s="8"/>
      <c r="Q74" s="5"/>
      <c r="AX74">
        <f>IF(Z74&gt;0, (R74*SUMPRODUCT(K74:$K$98, X74:$X$98)-K74*$AZ$3)/Z74, 0)</f>
        <v>0</v>
      </c>
    </row>
    <row r="75" spans="5:50" x14ac:dyDescent="0.25">
      <c r="F75" s="1">
        <f>EconomicRates!C115</f>
        <v>3.5571999999999999E-2</v>
      </c>
      <c r="G75" s="1">
        <f>EconomicRates!D115</f>
        <v>7.0000000000000007E-2</v>
      </c>
      <c r="H75" s="1"/>
      <c r="I75" s="1"/>
      <c r="M75" s="8"/>
      <c r="Q75" s="5"/>
      <c r="AX75">
        <f>IF(Z75&gt;0, (R75*SUMPRODUCT(K75:$K$98, X75:$X$98)-K75*$AZ$3)/Z75, 0)</f>
        <v>0</v>
      </c>
    </row>
    <row r="76" spans="5:50" x14ac:dyDescent="0.25">
      <c r="F76" s="1">
        <f>EconomicRates!C116</f>
        <v>3.5571999999999999E-2</v>
      </c>
      <c r="G76" s="1">
        <f>EconomicRates!D116</f>
        <v>7.0000000000000007E-2</v>
      </c>
      <c r="H76" s="1"/>
      <c r="I76" s="1"/>
      <c r="M76" s="8"/>
      <c r="Q76" s="5"/>
      <c r="AX76">
        <f>IF(Z76&gt;0, (R76*SUMPRODUCT(K76:$K$98, X76:$X$98)-K76*$AZ$3)/Z76, 0)</f>
        <v>0</v>
      </c>
    </row>
    <row r="77" spans="5:50" x14ac:dyDescent="0.25">
      <c r="F77" s="1">
        <f>EconomicRates!C117</f>
        <v>3.5571999999999999E-2</v>
      </c>
      <c r="G77" s="1">
        <f>EconomicRates!D117</f>
        <v>7.0000000000000007E-2</v>
      </c>
      <c r="H77" s="1"/>
      <c r="I77" s="1"/>
      <c r="M77" s="8"/>
      <c r="Q77" s="5"/>
      <c r="AX77">
        <f>IF(Z77&gt;0, (R77*SUMPRODUCT(K77:$K$98, X77:$X$98)-K77*$AZ$3)/Z77, 0)</f>
        <v>0</v>
      </c>
    </row>
    <row r="78" spans="5:50" x14ac:dyDescent="0.25">
      <c r="F78" s="1">
        <f>EconomicRates!C118</f>
        <v>3.5571999999999999E-2</v>
      </c>
      <c r="G78" s="1">
        <f>EconomicRates!D118</f>
        <v>7.0000000000000007E-2</v>
      </c>
      <c r="H78" s="1"/>
      <c r="I78" s="1"/>
      <c r="M78" s="8"/>
      <c r="Q78" s="5"/>
      <c r="AX78">
        <f>IF(Z78&gt;0, (R78*SUMPRODUCT(K78:$K$98, X78:$X$98)-K78*$AZ$3)/Z78, 0)</f>
        <v>0</v>
      </c>
    </row>
    <row r="79" spans="5:50" x14ac:dyDescent="0.25">
      <c r="F79" s="1">
        <f>EconomicRates!C119</f>
        <v>3.5571999999999999E-2</v>
      </c>
      <c r="G79" s="1">
        <f>EconomicRates!D119</f>
        <v>7.0000000000000007E-2</v>
      </c>
      <c r="H79" s="1"/>
      <c r="I79" s="1"/>
      <c r="M79" s="8"/>
      <c r="Q79" s="5"/>
      <c r="AX79">
        <f>IF(Z79&gt;0, (R79*SUMPRODUCT(K79:$K$98, X79:$X$98)-K79*$AZ$3)/Z79, 0)</f>
        <v>0</v>
      </c>
    </row>
    <row r="80" spans="5:50" x14ac:dyDescent="0.25">
      <c r="F80" s="1">
        <f>EconomicRates!C120</f>
        <v>3.5571999999999999E-2</v>
      </c>
      <c r="G80" s="1">
        <f>EconomicRates!D120</f>
        <v>7.0000000000000007E-2</v>
      </c>
      <c r="H80" s="1"/>
      <c r="I80" s="1"/>
      <c r="M80" s="8"/>
      <c r="Q80" s="5"/>
      <c r="AX80">
        <f>IF(Z80&gt;0, (R80*SUMPRODUCT(K80:$K$98, X80:$X$98)-K80*$AZ$3)/Z80, 0)</f>
        <v>0</v>
      </c>
    </row>
    <row r="81" spans="2:50" x14ac:dyDescent="0.25">
      <c r="F81" s="1">
        <f>EconomicRates!C121</f>
        <v>3.5571999999999999E-2</v>
      </c>
      <c r="G81" s="1">
        <f>EconomicRates!D121</f>
        <v>7.0000000000000007E-2</v>
      </c>
      <c r="H81" s="1"/>
      <c r="I81" s="1"/>
      <c r="M81" s="8"/>
      <c r="Q81" s="5"/>
      <c r="AX81">
        <f>IF(Z81&gt;0, (R81*SUMPRODUCT(K81:$K$98, X81:$X$98)-K81*$AZ$3)/Z81, 0)</f>
        <v>0</v>
      </c>
    </row>
    <row r="82" spans="2:50" x14ac:dyDescent="0.25">
      <c r="F82" s="1">
        <f>EconomicRates!C122</f>
        <v>3.5571999999999999E-2</v>
      </c>
      <c r="G82" s="1">
        <f>EconomicRates!D122</f>
        <v>7.0000000000000007E-2</v>
      </c>
      <c r="H82" s="1"/>
      <c r="I82" s="1"/>
      <c r="M82" s="8"/>
      <c r="Q82" s="5"/>
      <c r="AX82">
        <f>IF(Z82&gt;0, (R82*SUMPRODUCT(K82:$K$98, X82:$X$98)-K82*$AZ$3)/Z82, 0)</f>
        <v>0</v>
      </c>
    </row>
    <row r="83" spans="2:50" x14ac:dyDescent="0.25">
      <c r="F83" s="1">
        <f>EconomicRates!C123</f>
        <v>3.5571999999999999E-2</v>
      </c>
      <c r="G83" s="1">
        <f>EconomicRates!D123</f>
        <v>7.0000000000000007E-2</v>
      </c>
      <c r="H83" s="1"/>
      <c r="I83" s="1"/>
      <c r="M83" s="8"/>
      <c r="Q83" s="5"/>
      <c r="AX83">
        <f>IF(Z83&gt;0, (R83*SUMPRODUCT(K83:$K$98, X83:$X$98)-K83*$AZ$3)/Z83, 0)</f>
        <v>0</v>
      </c>
    </row>
    <row r="84" spans="2:50" x14ac:dyDescent="0.25">
      <c r="F84" s="1">
        <f>EconomicRates!C124</f>
        <v>3.5571999999999999E-2</v>
      </c>
      <c r="G84" s="1">
        <f>EconomicRates!D124</f>
        <v>7.0000000000000007E-2</v>
      </c>
      <c r="H84" s="1"/>
      <c r="I84" s="1"/>
      <c r="M84" s="8"/>
      <c r="Q84" s="5"/>
      <c r="AX84">
        <f>IF(Z84&gt;0, (R84*SUMPRODUCT(K84:$K$98, X84:$X$98)-K84*$AZ$3)/Z84, 0)</f>
        <v>0</v>
      </c>
    </row>
    <row r="85" spans="2:50" x14ac:dyDescent="0.25">
      <c r="F85" s="1">
        <f>EconomicRates!C125</f>
        <v>3.5571999999999999E-2</v>
      </c>
      <c r="G85" s="1">
        <f>EconomicRates!D125</f>
        <v>7.0000000000000007E-2</v>
      </c>
      <c r="H85" s="1"/>
      <c r="I85" s="1"/>
      <c r="M85" s="8"/>
      <c r="Q85" s="5"/>
      <c r="AX85">
        <f>IF(Z85&gt;0, (R85*SUMPRODUCT(K85:$K$98, X85:$X$98)-K85*$AZ$3)/Z85, 0)</f>
        <v>0</v>
      </c>
    </row>
    <row r="86" spans="2:50" x14ac:dyDescent="0.25">
      <c r="F86" s="1">
        <f>EconomicRates!C126</f>
        <v>3.5571999999999999E-2</v>
      </c>
      <c r="G86" s="1">
        <f>EconomicRates!D126</f>
        <v>7.0000000000000007E-2</v>
      </c>
      <c r="H86" s="1"/>
      <c r="I86" s="1"/>
      <c r="M86" s="8"/>
      <c r="Q86" s="5"/>
      <c r="AX86">
        <f>IF(Z86&gt;0, (R86*SUMPRODUCT(K86:$K$98, X86:$X$98)-K86*$AZ$3)/Z86, 0)</f>
        <v>0</v>
      </c>
    </row>
    <row r="87" spans="2:50" x14ac:dyDescent="0.25">
      <c r="F87" s="1">
        <f>EconomicRates!C127</f>
        <v>3.5571999999999999E-2</v>
      </c>
      <c r="G87" s="1">
        <f>EconomicRates!D127</f>
        <v>7.0000000000000007E-2</v>
      </c>
      <c r="H87" s="1"/>
      <c r="I87" s="1"/>
      <c r="M87" s="8"/>
      <c r="Q87" s="5"/>
      <c r="AX87">
        <f>IF(Z87&gt;0, (R87*SUMPRODUCT(K87:$K$98, X87:$X$98)-K87*$AZ$3)/Z87, 0)</f>
        <v>0</v>
      </c>
    </row>
    <row r="88" spans="2:50" x14ac:dyDescent="0.25">
      <c r="B88" s="8"/>
      <c r="F88" s="1">
        <f>EconomicRates!C128</f>
        <v>3.5571999999999999E-2</v>
      </c>
      <c r="G88" s="1">
        <f>EconomicRates!D128</f>
        <v>7.0000000000000007E-2</v>
      </c>
      <c r="H88" s="1"/>
      <c r="I88" s="1"/>
      <c r="M88" s="8"/>
      <c r="Q88" s="5"/>
      <c r="AX88">
        <f>IF(Z88&gt;0, (R88*SUMPRODUCT(K88:$K$98, X88:$X$98)-K88*$AZ$3)/Z88, 0)</f>
        <v>0</v>
      </c>
    </row>
    <row r="89" spans="2:50" x14ac:dyDescent="0.25">
      <c r="B89" s="8"/>
      <c r="F89" s="1">
        <f>EconomicRates!C129</f>
        <v>3.5571999999999999E-2</v>
      </c>
      <c r="G89" s="1">
        <f>EconomicRates!D129</f>
        <v>7.0000000000000007E-2</v>
      </c>
      <c r="H89" s="1"/>
      <c r="I89" s="1"/>
      <c r="M89" s="8"/>
      <c r="Q89" s="5"/>
      <c r="AX89">
        <f>IF(Z89&gt;0, (R89*SUMPRODUCT(K89:$K$98, X89:$X$98)-K89*$AZ$3)/Z89, 0)</f>
        <v>0</v>
      </c>
    </row>
    <row r="90" spans="2:50" x14ac:dyDescent="0.25">
      <c r="B90" s="8"/>
      <c r="F90" s="1">
        <f>EconomicRates!C130</f>
        <v>3.5571999999999999E-2</v>
      </c>
      <c r="G90" s="1">
        <f>EconomicRates!D130</f>
        <v>7.0000000000000007E-2</v>
      </c>
      <c r="H90" s="1"/>
      <c r="I90" s="1"/>
      <c r="Q90" s="5"/>
      <c r="AX90">
        <f>IF(Z90&gt;0, (R90*SUMPRODUCT(K90:$K$98, X90:$X$98)-K90*$AZ$3)/Z90, 0)</f>
        <v>0</v>
      </c>
    </row>
    <row r="91" spans="2:50" x14ac:dyDescent="0.25">
      <c r="B91" s="8"/>
      <c r="F91" s="1">
        <f>EconomicRates!C131</f>
        <v>3.5571999999999999E-2</v>
      </c>
      <c r="G91" s="1">
        <f>EconomicRates!D131</f>
        <v>7.0000000000000007E-2</v>
      </c>
      <c r="H91" s="1"/>
      <c r="I91" s="1"/>
      <c r="Q91" s="5"/>
      <c r="AX91">
        <f>IF(Z91&gt;0, (R91*SUMPRODUCT(K91:$K$98, X91:$X$98)-K91*$AZ$3)/Z91, 0)</f>
        <v>0</v>
      </c>
    </row>
    <row r="92" spans="2:50" x14ac:dyDescent="0.25">
      <c r="B92" s="8"/>
      <c r="F92" s="1">
        <f>EconomicRates!C132</f>
        <v>3.5571999999999999E-2</v>
      </c>
      <c r="G92" s="1">
        <f>EconomicRates!D132</f>
        <v>7.0000000000000007E-2</v>
      </c>
      <c r="H92" s="1"/>
      <c r="I92" s="1"/>
      <c r="Q92" s="5"/>
      <c r="AX92">
        <f>IF(Z92&gt;0, (R92*SUMPRODUCT(K92:$K$98, X92:$X$98)-K92*$AZ$3)/Z92, 0)</f>
        <v>0</v>
      </c>
    </row>
    <row r="93" spans="2:50" x14ac:dyDescent="0.25">
      <c r="B93" s="8"/>
      <c r="F93" s="1">
        <f>EconomicRates!C133</f>
        <v>3.5571999999999999E-2</v>
      </c>
      <c r="G93" s="1">
        <f>EconomicRates!D133</f>
        <v>7.0000000000000007E-2</v>
      </c>
      <c r="H93" s="1"/>
      <c r="I93" s="1"/>
      <c r="Q93" s="5"/>
      <c r="AX93">
        <f>IF(Z93&gt;0, (R93*SUMPRODUCT(K93:$K$98, X93:$X$98)-K93*$AZ$3)/Z93, 0)</f>
        <v>0</v>
      </c>
    </row>
    <row r="94" spans="2:50" x14ac:dyDescent="0.25">
      <c r="B94" s="8"/>
      <c r="F94" s="1">
        <f>EconomicRates!C134</f>
        <v>3.5571999999999999E-2</v>
      </c>
      <c r="G94" s="1">
        <f>EconomicRates!D134</f>
        <v>7.0000000000000007E-2</v>
      </c>
      <c r="H94" s="1"/>
      <c r="I94" s="1"/>
      <c r="Q94" s="5"/>
      <c r="AX94">
        <f>IF(Z94&gt;0, (R94*SUMPRODUCT(K94:$K$98, X94:$X$98)-K94*$AZ$3)/Z94, 0)</f>
        <v>0</v>
      </c>
    </row>
    <row r="95" spans="2:50" x14ac:dyDescent="0.25">
      <c r="B95" s="8"/>
      <c r="F95" s="1">
        <f>EconomicRates!C135</f>
        <v>3.5571999999999999E-2</v>
      </c>
      <c r="G95" s="1">
        <f>EconomicRates!D135</f>
        <v>7.0000000000000007E-2</v>
      </c>
      <c r="H95" s="1"/>
      <c r="I95" s="1"/>
      <c r="Q95" s="5"/>
      <c r="AX95">
        <f>IF(Z95&gt;0, (R95*SUMPRODUCT(K95:$K$98, X95:$X$98)-K95*$AZ$3)/Z95, 0)</f>
        <v>0</v>
      </c>
    </row>
    <row r="96" spans="2:50" x14ac:dyDescent="0.25">
      <c r="B96" s="8"/>
      <c r="F96" s="1">
        <f>EconomicRates!C136</f>
        <v>3.5571999999999999E-2</v>
      </c>
      <c r="G96" s="1">
        <f>EconomicRates!D136</f>
        <v>7.0000000000000007E-2</v>
      </c>
      <c r="H96" s="1"/>
      <c r="I96" s="1"/>
      <c r="Q96" s="5"/>
      <c r="AX96">
        <f>IF(Z96&gt;0, (R96*SUMPRODUCT(K96:$K$98, X96:$X$98)-K96*$AZ$3)/Z96, 0)</f>
        <v>0</v>
      </c>
    </row>
    <row r="97" spans="2:50" x14ac:dyDescent="0.25">
      <c r="B97" s="8"/>
      <c r="F97" s="1">
        <f>EconomicRates!C137</f>
        <v>3.5571999999999999E-2</v>
      </c>
      <c r="G97" s="1">
        <f>EconomicRates!D137</f>
        <v>7.0000000000000007E-2</v>
      </c>
      <c r="H97" s="1"/>
      <c r="I97" s="1"/>
      <c r="Q97" s="5"/>
      <c r="AX97">
        <f>IF(Z97&gt;0, (R97*SUMPRODUCT(K97:$K$98, X97:$X$98)-K97*$AZ$3)/Z97, 0)</f>
        <v>0</v>
      </c>
    </row>
    <row r="98" spans="2:50" x14ac:dyDescent="0.25">
      <c r="B98" s="8"/>
      <c r="F98" s="1">
        <f>EconomicRates!C138</f>
        <v>3.5571999999999999E-2</v>
      </c>
      <c r="G98" s="1">
        <f>EconomicRates!D138</f>
        <v>7.0000000000000007E-2</v>
      </c>
      <c r="H98" s="1"/>
      <c r="I98" s="1"/>
      <c r="Q98" s="5"/>
    </row>
    <row r="99" spans="2:50" x14ac:dyDescent="0.25">
      <c r="B99" s="8"/>
    </row>
    <row r="100" spans="2:50" x14ac:dyDescent="0.25">
      <c r="B100" s="8"/>
    </row>
    <row r="101" spans="2:50" x14ac:dyDescent="0.25">
      <c r="B101" s="8"/>
    </row>
    <row r="102" spans="2:50" x14ac:dyDescent="0.25">
      <c r="B102" s="8"/>
    </row>
    <row r="103" spans="2:50" x14ac:dyDescent="0.25">
      <c r="B103" s="8"/>
    </row>
    <row r="104" spans="2:50" x14ac:dyDescent="0.25">
      <c r="B104" s="8"/>
    </row>
    <row r="105" spans="2:50" x14ac:dyDescent="0.25">
      <c r="B105" s="8"/>
    </row>
    <row r="106" spans="2:50" x14ac:dyDescent="0.25">
      <c r="B106" s="8"/>
    </row>
    <row r="107" spans="2:50" x14ac:dyDescent="0.25">
      <c r="B107" s="8"/>
    </row>
    <row r="108" spans="2:50" x14ac:dyDescent="0.25">
      <c r="B108" s="8"/>
    </row>
    <row r="109" spans="2:50" x14ac:dyDescent="0.25">
      <c r="B109" s="8"/>
    </row>
    <row r="110" spans="2:50" x14ac:dyDescent="0.25">
      <c r="B110" s="8"/>
    </row>
    <row r="111" spans="2:50" x14ac:dyDescent="0.25">
      <c r="B111" s="8"/>
    </row>
    <row r="112" spans="2:50" x14ac:dyDescent="0.25">
      <c r="B112" s="8"/>
    </row>
    <row r="113" spans="2:2" x14ac:dyDescent="0.25">
      <c r="B113" s="8"/>
    </row>
    <row r="114" spans="2:2" x14ac:dyDescent="0.25">
      <c r="B114" s="8"/>
    </row>
    <row r="115" spans="2:2" x14ac:dyDescent="0.25">
      <c r="B115" s="8"/>
    </row>
    <row r="116" spans="2:2" x14ac:dyDescent="0.25">
      <c r="B116" s="8"/>
    </row>
    <row r="117" spans="2:2" x14ac:dyDescent="0.25">
      <c r="B117" s="8"/>
    </row>
    <row r="118" spans="2:2" x14ac:dyDescent="0.25">
      <c r="B118" s="8"/>
    </row>
    <row r="119" spans="2:2" x14ac:dyDescent="0.25">
      <c r="B119" s="8"/>
    </row>
    <row r="120" spans="2:2" x14ac:dyDescent="0.25">
      <c r="B120" s="8"/>
    </row>
    <row r="121" spans="2:2" x14ac:dyDescent="0.25">
      <c r="B121" s="8"/>
    </row>
    <row r="122" spans="2:2" x14ac:dyDescent="0.25">
      <c r="B122" s="8"/>
    </row>
    <row r="123" spans="2:2" x14ac:dyDescent="0.25">
      <c r="B123" s="8"/>
    </row>
    <row r="124" spans="2:2" x14ac:dyDescent="0.25">
      <c r="B124" s="8"/>
    </row>
    <row r="125" spans="2:2" x14ac:dyDescent="0.25">
      <c r="B125" s="8"/>
    </row>
    <row r="126" spans="2:2" x14ac:dyDescent="0.25">
      <c r="B126" s="8"/>
    </row>
    <row r="127" spans="2:2" x14ac:dyDescent="0.25">
      <c r="B127" s="8"/>
    </row>
    <row r="128" spans="2:2" x14ac:dyDescent="0.25">
      <c r="B128" s="8"/>
    </row>
    <row r="129" spans="2:2" x14ac:dyDescent="0.25">
      <c r="B129" s="8"/>
    </row>
    <row r="130" spans="2:2" x14ac:dyDescent="0.25">
      <c r="B130" s="8"/>
    </row>
    <row r="131" spans="2:2" x14ac:dyDescent="0.25">
      <c r="B131" s="8"/>
    </row>
    <row r="132" spans="2:2" x14ac:dyDescent="0.25">
      <c r="B132" s="8"/>
    </row>
    <row r="133" spans="2:2" x14ac:dyDescent="0.25">
      <c r="B133" s="8"/>
    </row>
    <row r="134" spans="2:2" x14ac:dyDescent="0.25">
      <c r="B134" s="8"/>
    </row>
    <row r="135" spans="2:2" x14ac:dyDescent="0.25">
      <c r="B135" s="8"/>
    </row>
    <row r="136" spans="2:2" x14ac:dyDescent="0.25">
      <c r="B136" s="8"/>
    </row>
    <row r="137" spans="2:2" x14ac:dyDescent="0.25">
      <c r="B137" s="8"/>
    </row>
    <row r="138" spans="2:2" x14ac:dyDescent="0.25">
      <c r="B138" s="8"/>
    </row>
    <row r="139" spans="2:2" x14ac:dyDescent="0.25">
      <c r="B139" s="8"/>
    </row>
    <row r="140" spans="2:2" x14ac:dyDescent="0.25">
      <c r="B140" s="8"/>
    </row>
    <row r="141" spans="2:2" x14ac:dyDescent="0.25">
      <c r="B141" s="8"/>
    </row>
    <row r="142" spans="2:2" x14ac:dyDescent="0.25">
      <c r="B142" s="8"/>
    </row>
    <row r="143" spans="2:2" x14ac:dyDescent="0.25">
      <c r="B143" s="8"/>
    </row>
    <row r="144" spans="2:2" x14ac:dyDescent="0.25">
      <c r="B144" s="8"/>
    </row>
    <row r="145" spans="2:2" x14ac:dyDescent="0.25">
      <c r="B145" s="8"/>
    </row>
    <row r="146" spans="2:2" x14ac:dyDescent="0.25">
      <c r="B146" s="8"/>
    </row>
    <row r="147" spans="2:2" x14ac:dyDescent="0.25">
      <c r="B147" s="8"/>
    </row>
    <row r="148" spans="2:2" x14ac:dyDescent="0.25">
      <c r="B148" s="8"/>
    </row>
    <row r="149" spans="2:2" x14ac:dyDescent="0.25">
      <c r="B149" s="8"/>
    </row>
    <row r="150" spans="2:2" x14ac:dyDescent="0.25">
      <c r="B150" s="8"/>
    </row>
    <row r="151" spans="2:2" x14ac:dyDescent="0.25">
      <c r="B151" s="8"/>
    </row>
    <row r="152" spans="2:2" x14ac:dyDescent="0.25">
      <c r="B152" s="8"/>
    </row>
    <row r="153" spans="2:2" x14ac:dyDescent="0.25">
      <c r="B153" s="8"/>
    </row>
    <row r="154" spans="2:2" x14ac:dyDescent="0.25">
      <c r="B154" s="8"/>
    </row>
    <row r="155" spans="2:2" x14ac:dyDescent="0.25">
      <c r="B155" s="8"/>
    </row>
    <row r="156" spans="2:2" x14ac:dyDescent="0.25">
      <c r="B156" s="8"/>
    </row>
    <row r="157" spans="2:2" x14ac:dyDescent="0.25">
      <c r="B157" s="8"/>
    </row>
    <row r="158" spans="2:2" x14ac:dyDescent="0.25">
      <c r="B158" s="8"/>
    </row>
    <row r="159" spans="2:2" x14ac:dyDescent="0.25">
      <c r="B159" s="8"/>
    </row>
    <row r="160" spans="2:2" x14ac:dyDescent="0.25">
      <c r="B160" s="8"/>
    </row>
    <row r="161" spans="2:2" x14ac:dyDescent="0.25">
      <c r="B161" s="8"/>
    </row>
    <row r="162" spans="2:2" x14ac:dyDescent="0.25">
      <c r="B162" s="8"/>
    </row>
    <row r="163" spans="2:2" x14ac:dyDescent="0.25">
      <c r="B163" s="8"/>
    </row>
    <row r="164" spans="2:2" x14ac:dyDescent="0.25">
      <c r="B164" s="8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44417-573D-4A0F-9DBA-43D150191367}">
  <sheetPr codeName="Sheet97"/>
  <dimension ref="A1:K49"/>
  <sheetViews>
    <sheetView tabSelected="1" workbookViewId="0">
      <selection activeCell="K2" sqref="K2:K49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201.41533825325226</v>
      </c>
      <c r="E2">
        <v>0.4</v>
      </c>
      <c r="F2">
        <f>'T.26.04.A (2)'!$C$11</f>
        <v>226.43217027175771</v>
      </c>
      <c r="G2">
        <v>2</v>
      </c>
      <c r="H2">
        <v>2004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205.34824198112176</v>
      </c>
      <c r="E3">
        <f>$E$2</f>
        <v>0.4</v>
      </c>
      <c r="F3">
        <f>'T.35.04.A (2)'!$C$11</f>
        <v>797.41768765865311</v>
      </c>
      <c r="G3">
        <f>$G$2</f>
        <v>2</v>
      </c>
      <c r="H3">
        <f>$H$2</f>
        <v>2004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246.72379051944796</v>
      </c>
      <c r="E4">
        <f t="shared" ref="E4:E49" si="0">$E$2</f>
        <v>0.4</v>
      </c>
      <c r="F4">
        <f>'T.45.04.A (2)'!$C$11</f>
        <v>975.57759287348028</v>
      </c>
      <c r="G4">
        <f t="shared" ref="G4:G49" si="1">$G$2</f>
        <v>2</v>
      </c>
      <c r="H4">
        <f t="shared" ref="H4:H49" si="2">$H$2</f>
        <v>2004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353.97662306042787</v>
      </c>
      <c r="E5">
        <f t="shared" si="0"/>
        <v>0.4</v>
      </c>
      <c r="F5">
        <f>'T.55.04.A (2)'!$C$11</f>
        <v>1428.6325847258327</v>
      </c>
      <c r="G5">
        <f t="shared" si="1"/>
        <v>2</v>
      </c>
      <c r="H5">
        <f t="shared" si="2"/>
        <v>2004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353.94764066803407</v>
      </c>
      <c r="E6">
        <f t="shared" si="0"/>
        <v>0.4</v>
      </c>
      <c r="F6">
        <f>'T.26.04.B (2)'!$C$11</f>
        <v>1388.7565637375712</v>
      </c>
      <c r="G6">
        <f t="shared" si="1"/>
        <v>2</v>
      </c>
      <c r="H6">
        <f t="shared" si="2"/>
        <v>2004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385.60472008822705</v>
      </c>
      <c r="E7">
        <f t="shared" si="0"/>
        <v>0.4</v>
      </c>
      <c r="F7">
        <f>'T.35.04.B (2)'!$C$11</f>
        <v>1520.378763856753</v>
      </c>
      <c r="G7">
        <f t="shared" si="1"/>
        <v>2</v>
      </c>
      <c r="H7">
        <f t="shared" si="2"/>
        <v>2004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446.77463656621342</v>
      </c>
      <c r="E8">
        <f t="shared" si="0"/>
        <v>0.4</v>
      </c>
      <c r="F8">
        <f>'T.45.04.B (2)'!$C$11</f>
        <v>1858.2343712209104</v>
      </c>
      <c r="G8">
        <f t="shared" si="1"/>
        <v>2</v>
      </c>
      <c r="H8">
        <f t="shared" si="2"/>
        <v>2004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660.96837345018002</v>
      </c>
      <c r="E9">
        <f t="shared" si="0"/>
        <v>0.4</v>
      </c>
      <c r="F9">
        <f>'T.55.04.B (2)'!$C$11</f>
        <v>2765.0865865033006</v>
      </c>
      <c r="G9">
        <f t="shared" si="1"/>
        <v>2</v>
      </c>
      <c r="H9">
        <f t="shared" si="2"/>
        <v>2004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811.83063742393801</v>
      </c>
      <c r="E10">
        <f t="shared" si="0"/>
        <v>0.4</v>
      </c>
      <c r="F10">
        <f>'T.26.04.C (2)'!$C$11</f>
        <v>3331.9422028744834</v>
      </c>
      <c r="G10">
        <f t="shared" si="1"/>
        <v>2</v>
      </c>
      <c r="H10">
        <f t="shared" si="2"/>
        <v>2004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890.912270580258</v>
      </c>
      <c r="E11">
        <f t="shared" si="0"/>
        <v>0.4</v>
      </c>
      <c r="F11">
        <f>'T.35.04.C (2)'!$C$11</f>
        <v>3661.1404523206415</v>
      </c>
      <c r="G11">
        <f t="shared" si="1"/>
        <v>2</v>
      </c>
      <c r="H11">
        <f t="shared" si="2"/>
        <v>2004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1046.9271747065102</v>
      </c>
      <c r="E12">
        <f t="shared" si="0"/>
        <v>0.4</v>
      </c>
      <c r="F12">
        <f>'T.45.04.C (2)'!$C$11</f>
        <v>4506.2047062632046</v>
      </c>
      <c r="G12">
        <f t="shared" si="1"/>
        <v>2</v>
      </c>
      <c r="H12">
        <f t="shared" si="2"/>
        <v>2004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1581.9436246194371</v>
      </c>
      <c r="E13">
        <f t="shared" si="0"/>
        <v>0.4</v>
      </c>
      <c r="F13">
        <f>'T.55.04.C (2)'!$C$11</f>
        <v>6774.4485918357095</v>
      </c>
      <c r="G13">
        <f t="shared" si="1"/>
        <v>2</v>
      </c>
      <c r="H13">
        <f t="shared" si="2"/>
        <v>2004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1574.9689653504447</v>
      </c>
      <c r="E14">
        <f t="shared" si="0"/>
        <v>0.4</v>
      </c>
      <c r="F14">
        <f>'T.26.04.D (2)'!$C$11</f>
        <v>6570.584934769342</v>
      </c>
      <c r="G14">
        <f t="shared" si="1"/>
        <v>2</v>
      </c>
      <c r="H14">
        <f t="shared" si="2"/>
        <v>2004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1733.0915214003098</v>
      </c>
      <c r="E15">
        <f t="shared" si="0"/>
        <v>0.4</v>
      </c>
      <c r="F15">
        <f>'T.35.04.D (2)'!$C$11</f>
        <v>7229.0765997604576</v>
      </c>
      <c r="G15">
        <f t="shared" si="1"/>
        <v>2</v>
      </c>
      <c r="H15">
        <f t="shared" si="2"/>
        <v>2004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2047.1814049403379</v>
      </c>
      <c r="E16">
        <f t="shared" si="0"/>
        <v>0.4</v>
      </c>
      <c r="F16">
        <f>'T.45.04.D (2)'!$C$11</f>
        <v>8919.4885980003564</v>
      </c>
      <c r="G16">
        <f t="shared" si="1"/>
        <v>2</v>
      </c>
      <c r="H16">
        <f t="shared" si="2"/>
        <v>2004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3116.9023765681982</v>
      </c>
      <c r="E17">
        <f t="shared" si="0"/>
        <v>0.4</v>
      </c>
      <c r="F17">
        <f>'T.55.04.D (2)'!$C$11</f>
        <v>13456.718600723054</v>
      </c>
      <c r="G17">
        <f t="shared" si="1"/>
        <v>2</v>
      </c>
      <c r="H17">
        <f t="shared" si="2"/>
        <v>2004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3101.2456212034581</v>
      </c>
      <c r="E18">
        <f t="shared" si="0"/>
        <v>0.4</v>
      </c>
      <c r="F18">
        <f>'T.26.04.E (2)'!$C$11</f>
        <v>13047.870398559051</v>
      </c>
      <c r="G18">
        <f t="shared" si="1"/>
        <v>2</v>
      </c>
      <c r="H18">
        <f t="shared" si="2"/>
        <v>2004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3417.4500230404137</v>
      </c>
      <c r="E19">
        <f t="shared" si="0"/>
        <v>0.4</v>
      </c>
      <c r="F19">
        <f>'T.35.04.E (2)'!$C$11</f>
        <v>14364.948894640094</v>
      </c>
      <c r="G19">
        <f t="shared" si="1"/>
        <v>2</v>
      </c>
      <c r="H19">
        <f t="shared" si="2"/>
        <v>2004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4047.6898654079951</v>
      </c>
      <c r="E20">
        <f t="shared" si="0"/>
        <v>0.4</v>
      </c>
      <c r="F20">
        <f>'T.45.04.E (2)'!$C$11</f>
        <v>17746.056381474693</v>
      </c>
      <c r="G20">
        <f t="shared" si="1"/>
        <v>2</v>
      </c>
      <c r="H20">
        <f t="shared" si="2"/>
        <v>2004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6186.8198804657204</v>
      </c>
      <c r="E21">
        <f t="shared" si="0"/>
        <v>0.4</v>
      </c>
      <c r="F21">
        <f>'T.55.04.E (2)'!$C$11</f>
        <v>26821.258618497741</v>
      </c>
      <c r="G21">
        <f t="shared" si="1"/>
        <v>2</v>
      </c>
      <c r="H21">
        <f t="shared" si="2"/>
        <v>2004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6153.7989329094844</v>
      </c>
      <c r="E22">
        <f t="shared" si="0"/>
        <v>0.4</v>
      </c>
      <c r="F22">
        <f>'T.26.04.F (2)'!$C$11</f>
        <v>26002.441326138462</v>
      </c>
      <c r="G22">
        <f t="shared" si="1"/>
        <v>2</v>
      </c>
      <c r="H22">
        <f t="shared" si="2"/>
        <v>2004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6786.1670263206215</v>
      </c>
      <c r="E23">
        <f t="shared" si="0"/>
        <v>0.4</v>
      </c>
      <c r="F23">
        <f>'T.35.04.F (2)'!$C$11</f>
        <v>28636.693484399355</v>
      </c>
      <c r="G23">
        <f t="shared" si="1"/>
        <v>2</v>
      </c>
      <c r="H23">
        <f t="shared" si="2"/>
        <v>2004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8048.706786343304</v>
      </c>
      <c r="E24">
        <f t="shared" si="0"/>
        <v>0.4</v>
      </c>
      <c r="F24">
        <f>'T.45.04.F (2)'!$C$11</f>
        <v>35399.191948423271</v>
      </c>
      <c r="G24">
        <f t="shared" si="1"/>
        <v>2</v>
      </c>
      <c r="H24">
        <f t="shared" si="2"/>
        <v>2004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12326.654888260768</v>
      </c>
      <c r="E25">
        <f t="shared" si="0"/>
        <v>0.4</v>
      </c>
      <c r="F25">
        <f>'T.55.04.F (2)'!$C$11</f>
        <v>53550.338654047133</v>
      </c>
      <c r="G25">
        <f t="shared" si="1"/>
        <v>2</v>
      </c>
      <c r="H25">
        <f t="shared" si="2"/>
        <v>2004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2312.7350473895444</v>
      </c>
      <c r="E26">
        <f t="shared" si="0"/>
        <v>0.4</v>
      </c>
      <c r="F26" s="31">
        <f>'S.26.04.A (2)'!$C$11</f>
        <v>909.35237439508751</v>
      </c>
      <c r="G26">
        <f t="shared" si="1"/>
        <v>2</v>
      </c>
      <c r="H26">
        <f t="shared" si="2"/>
        <v>2004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2680.8598276723387</v>
      </c>
      <c r="E27">
        <f t="shared" si="0"/>
        <v>0.4</v>
      </c>
      <c r="F27" s="31">
        <f>'S.35.04.A (2)'!$C$11</f>
        <v>1065.8948421636992</v>
      </c>
      <c r="G27">
        <f t="shared" si="1"/>
        <v>2</v>
      </c>
      <c r="H27">
        <f t="shared" si="2"/>
        <v>2004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3626.7699747728384</v>
      </c>
      <c r="E28">
        <f t="shared" si="0"/>
        <v>0.4</v>
      </c>
      <c r="F28" s="31">
        <f>'S.45.04.A (2)'!$C$11</f>
        <v>1462.859542431418</v>
      </c>
      <c r="G28">
        <f t="shared" si="1"/>
        <v>2</v>
      </c>
      <c r="H28">
        <f t="shared" si="2"/>
        <v>2004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5782.0753988437737</v>
      </c>
      <c r="E29">
        <f t="shared" si="0"/>
        <v>0.4</v>
      </c>
      <c r="F29" s="31">
        <f>'S.55.04.A (2)'!$C$11</f>
        <v>2347.7258019690048</v>
      </c>
      <c r="G29">
        <f t="shared" si="1"/>
        <v>2</v>
      </c>
      <c r="H29">
        <f t="shared" si="2"/>
        <v>2004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4126.1582691499034</v>
      </c>
      <c r="E30">
        <f t="shared" si="0"/>
        <v>0.4</v>
      </c>
      <c r="F30" s="32">
        <f>'S.26.04.B (2)'!$C$11</f>
        <v>1712.9262199279503</v>
      </c>
      <c r="G30">
        <f t="shared" si="1"/>
        <v>2</v>
      </c>
      <c r="H30">
        <f t="shared" si="2"/>
        <v>2004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4863.9223800082473</v>
      </c>
      <c r="E31">
        <f t="shared" si="0"/>
        <v>0.4</v>
      </c>
      <c r="F31" s="32">
        <f>'S.35.04.B (2)'!$C$11</f>
        <v>2026.6606317392939</v>
      </c>
      <c r="G31">
        <f t="shared" si="1"/>
        <v>2</v>
      </c>
      <c r="H31">
        <f t="shared" si="2"/>
        <v>2004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6759.7501978337041</v>
      </c>
      <c r="E32">
        <f t="shared" si="0"/>
        <v>0.4</v>
      </c>
      <c r="F32" s="32">
        <f>'S.45.04.B (2)'!$C$11</f>
        <v>2822.2921050054979</v>
      </c>
      <c r="G32">
        <f t="shared" si="1"/>
        <v>2</v>
      </c>
      <c r="H32">
        <f t="shared" si="2"/>
        <v>2004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11079.79106305361</v>
      </c>
      <c r="E33">
        <f t="shared" si="0"/>
        <v>0.4</v>
      </c>
      <c r="F33" s="32">
        <f>'S.55.04.B (2)'!$C$11</f>
        <v>4595.9651490365086</v>
      </c>
      <c r="G33">
        <f t="shared" si="1"/>
        <v>2</v>
      </c>
      <c r="H33">
        <f t="shared" si="2"/>
        <v>2004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9566.4279344309871</v>
      </c>
      <c r="E34">
        <f t="shared" si="0"/>
        <v>0.4</v>
      </c>
      <c r="F34" s="32">
        <f>'S.26.04.C (2)'!$C$11</f>
        <v>4123.6477565265523</v>
      </c>
      <c r="G34">
        <f t="shared" si="1"/>
        <v>2</v>
      </c>
      <c r="H34">
        <f t="shared" si="2"/>
        <v>2004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11413.11003701598</v>
      </c>
      <c r="E35">
        <f t="shared" si="0"/>
        <v>0.4</v>
      </c>
      <c r="F35" s="32">
        <f>'S.35.04.C (2)'!$C$11</f>
        <v>4908.9580004660875</v>
      </c>
      <c r="G35">
        <f t="shared" si="1"/>
        <v>2</v>
      </c>
      <c r="H35">
        <f t="shared" si="2"/>
        <v>2004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16158.69086701631</v>
      </c>
      <c r="E36">
        <f t="shared" si="0"/>
        <v>0.4</v>
      </c>
      <c r="F36" s="32">
        <f>'S.45.04.C (2)'!$C$11</f>
        <v>6900.589792727741</v>
      </c>
      <c r="G36">
        <f t="shared" si="1"/>
        <v>2</v>
      </c>
      <c r="H36">
        <f t="shared" si="2"/>
        <v>2004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26972.938055683095</v>
      </c>
      <c r="E37">
        <f t="shared" si="0"/>
        <v>0.4</v>
      </c>
      <c r="F37" s="32">
        <f>'S.55.04.C (2)'!$C$11</f>
        <v>11340.683190239</v>
      </c>
      <c r="G37">
        <f t="shared" si="1"/>
        <v>2</v>
      </c>
      <c r="H37">
        <f t="shared" si="2"/>
        <v>2004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18633.544043232789</v>
      </c>
      <c r="E38">
        <f t="shared" si="0"/>
        <v>0.4</v>
      </c>
      <c r="F38" s="32">
        <f>'S.26.04.D (2)'!$C$11</f>
        <v>8141.516984190891</v>
      </c>
      <c r="G38">
        <f t="shared" si="1"/>
        <v>2</v>
      </c>
      <c r="H38">
        <f t="shared" si="2"/>
        <v>2004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22328.422798695527</v>
      </c>
      <c r="E39">
        <f t="shared" si="0"/>
        <v>0.4</v>
      </c>
      <c r="F39" s="32">
        <f>'S.35.04.D (2)'!$C$11</f>
        <v>9712.7869483440518</v>
      </c>
      <c r="G39">
        <f t="shared" si="1"/>
        <v>2</v>
      </c>
      <c r="H39">
        <f t="shared" si="2"/>
        <v>2004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31823.591982320635</v>
      </c>
      <c r="E40">
        <f t="shared" si="0"/>
        <v>0.4</v>
      </c>
      <c r="F40" s="32">
        <f>'S.45.04.D (2)'!$C$11</f>
        <v>13697.752605598136</v>
      </c>
      <c r="G40">
        <f t="shared" si="1"/>
        <v>2</v>
      </c>
      <c r="H40">
        <f t="shared" si="2"/>
        <v>2004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53461.516376732267</v>
      </c>
      <c r="E41">
        <f t="shared" si="0"/>
        <v>0.4</v>
      </c>
      <c r="F41" s="32">
        <f>'S.55.04.D (2)'!$C$11</f>
        <v>22581.879925576508</v>
      </c>
      <c r="G41">
        <f t="shared" si="1"/>
        <v>2</v>
      </c>
      <c r="H41">
        <f t="shared" si="2"/>
        <v>2004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36767.776260836385</v>
      </c>
      <c r="E42">
        <f t="shared" si="0"/>
        <v>0.4</v>
      </c>
      <c r="F42" s="32">
        <f>'S.26.04.E (2)'!$C$11</f>
        <v>16177.255439519544</v>
      </c>
      <c r="G42">
        <f t="shared" si="1"/>
        <v>2</v>
      </c>
      <c r="H42">
        <f t="shared" si="2"/>
        <v>2004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44159.048322054623</v>
      </c>
      <c r="E43">
        <f t="shared" si="0"/>
        <v>0.4</v>
      </c>
      <c r="F43" s="32">
        <f>'S.35.04.E (2)'!$C$11</f>
        <v>19320.444844099988</v>
      </c>
      <c r="G43">
        <f t="shared" si="1"/>
        <v>2</v>
      </c>
      <c r="H43">
        <f t="shared" si="2"/>
        <v>2004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63153.394212929372</v>
      </c>
      <c r="E44">
        <f t="shared" si="0"/>
        <v>0.4</v>
      </c>
      <c r="F44" s="32">
        <f>'S.45.04.E (2)'!$C$11</f>
        <v>27292.07823133903</v>
      </c>
      <c r="G44">
        <f t="shared" si="1"/>
        <v>2</v>
      </c>
      <c r="H44">
        <f t="shared" si="2"/>
        <v>2004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106438.67301883061</v>
      </c>
      <c r="E45">
        <f t="shared" si="0"/>
        <v>0.4</v>
      </c>
      <c r="F45" s="32">
        <f>'S.55.04.E (2)'!$C$11</f>
        <v>45064.273396251534</v>
      </c>
      <c r="G45">
        <f t="shared" si="1"/>
        <v>2</v>
      </c>
      <c r="H45">
        <f t="shared" si="2"/>
        <v>2004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73036.240696043562</v>
      </c>
      <c r="E46">
        <f t="shared" si="0"/>
        <v>0.4</v>
      </c>
      <c r="F46" s="32">
        <f>'S.26.04.F (2)'!$C$11</f>
        <v>32248.732350176848</v>
      </c>
      <c r="G46">
        <f t="shared" si="1"/>
        <v>2</v>
      </c>
      <c r="H46">
        <f t="shared" si="2"/>
        <v>2004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87820.29936877283</v>
      </c>
      <c r="E47">
        <f t="shared" si="0"/>
        <v>0.4</v>
      </c>
      <c r="F47" s="32">
        <f>'S.35.04.F (2)'!$C$11</f>
        <v>38535.760635611892</v>
      </c>
      <c r="G47">
        <f t="shared" si="1"/>
        <v>2</v>
      </c>
      <c r="H47">
        <f t="shared" si="2"/>
        <v>2004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125812.99867414667</v>
      </c>
      <c r="E48">
        <f t="shared" si="0"/>
        <v>0.4</v>
      </c>
      <c r="F48" s="32">
        <f>'S.45.04.F (2)'!$C$11</f>
        <v>54480.729482820614</v>
      </c>
      <c r="G48">
        <f t="shared" si="1"/>
        <v>2</v>
      </c>
      <c r="H48">
        <f t="shared" si="2"/>
        <v>2004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212392.98630302743</v>
      </c>
      <c r="E49">
        <f t="shared" si="0"/>
        <v>0.4</v>
      </c>
      <c r="F49" s="32">
        <f>'S.55.04.F (2)'!$C$11</f>
        <v>90029.06033760171</v>
      </c>
      <c r="G49">
        <f t="shared" si="1"/>
        <v>2</v>
      </c>
      <c r="H49">
        <f t="shared" si="2"/>
        <v>2004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3CE13-BA59-4DAB-A266-2E5971789DA7}">
  <sheetPr codeName="Sheet98"/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9" t="s">
        <v>49</v>
      </c>
      <c r="B1" s="19" t="s">
        <v>18</v>
      </c>
    </row>
    <row r="2" spans="1:9" ht="18.75" x14ac:dyDescent="0.3">
      <c r="A2" s="13">
        <v>26</v>
      </c>
      <c r="B2" s="5">
        <v>2.341728E-3</v>
      </c>
      <c r="D2" s="29"/>
      <c r="I2" s="33"/>
    </row>
    <row r="3" spans="1:9" x14ac:dyDescent="0.25">
      <c r="A3" s="13">
        <v>27</v>
      </c>
      <c r="B3" s="5">
        <v>2.3453380000000002E-3</v>
      </c>
      <c r="D3" s="29"/>
      <c r="I3" s="8"/>
    </row>
    <row r="4" spans="1:9" x14ac:dyDescent="0.25">
      <c r="A4" s="13">
        <v>28</v>
      </c>
      <c r="B4" s="5">
        <v>2.3489470000000001E-3</v>
      </c>
      <c r="D4" s="29"/>
      <c r="I4" s="8"/>
    </row>
    <row r="5" spans="1:9" x14ac:dyDescent="0.25">
      <c r="A5" s="13">
        <v>29</v>
      </c>
      <c r="B5" s="5">
        <v>2.353459E-3</v>
      </c>
      <c r="D5" s="29"/>
    </row>
    <row r="6" spans="1:9" x14ac:dyDescent="0.25">
      <c r="A6" s="13">
        <v>30</v>
      </c>
      <c r="B6" s="5">
        <v>2.358874E-3</v>
      </c>
      <c r="D6" s="29"/>
    </row>
    <row r="7" spans="1:9" x14ac:dyDescent="0.25">
      <c r="A7" s="13">
        <v>31</v>
      </c>
      <c r="B7" s="5">
        <v>2.3678979999999998E-3</v>
      </c>
      <c r="D7" s="29"/>
    </row>
    <row r="8" spans="1:9" x14ac:dyDescent="0.25">
      <c r="A8" s="13">
        <v>32</v>
      </c>
      <c r="B8" s="5">
        <v>2.3778240000000002E-3</v>
      </c>
    </row>
    <row r="9" spans="1:9" x14ac:dyDescent="0.25">
      <c r="A9" s="13">
        <v>33</v>
      </c>
      <c r="B9" s="5">
        <v>2.3886530000000001E-3</v>
      </c>
    </row>
    <row r="10" spans="1:9" x14ac:dyDescent="0.25">
      <c r="A10" s="13">
        <v>34</v>
      </c>
      <c r="B10" s="5">
        <v>2.4012859999999999E-3</v>
      </c>
    </row>
    <row r="11" spans="1:9" x14ac:dyDescent="0.25">
      <c r="A11" s="13">
        <v>35</v>
      </c>
      <c r="B11" s="5">
        <v>2.4148220000000001E-3</v>
      </c>
    </row>
    <row r="12" spans="1:9" x14ac:dyDescent="0.25">
      <c r="A12" s="13">
        <v>36</v>
      </c>
      <c r="B12" s="5">
        <v>2.4301629999999999E-3</v>
      </c>
    </row>
    <row r="13" spans="1:9" x14ac:dyDescent="0.25">
      <c r="A13" s="13">
        <v>37</v>
      </c>
      <c r="B13" s="5">
        <v>2.4518209999999999E-3</v>
      </c>
    </row>
    <row r="14" spans="1:9" x14ac:dyDescent="0.25">
      <c r="A14" s="13">
        <v>38</v>
      </c>
      <c r="B14" s="5">
        <v>2.4770880000000001E-3</v>
      </c>
    </row>
    <row r="15" spans="1:9" x14ac:dyDescent="0.25">
      <c r="A15" s="13">
        <v>39</v>
      </c>
      <c r="B15" s="5">
        <v>2.5023549999999999E-3</v>
      </c>
    </row>
    <row r="16" spans="1:9" x14ac:dyDescent="0.25">
      <c r="A16" s="13">
        <v>40</v>
      </c>
      <c r="B16" s="5">
        <v>2.5285250000000002E-3</v>
      </c>
    </row>
    <row r="17" spans="1:2" x14ac:dyDescent="0.25">
      <c r="A17" s="13">
        <v>41</v>
      </c>
      <c r="B17" s="5">
        <v>2.5601090000000001E-3</v>
      </c>
    </row>
    <row r="18" spans="1:2" x14ac:dyDescent="0.25">
      <c r="A18" s="13">
        <v>42</v>
      </c>
      <c r="B18" s="5">
        <v>2.5907899999999999E-3</v>
      </c>
    </row>
    <row r="19" spans="1:2" x14ac:dyDescent="0.25">
      <c r="A19" s="13">
        <v>43</v>
      </c>
      <c r="B19" s="5">
        <v>2.625984E-3</v>
      </c>
    </row>
    <row r="20" spans="1:2" x14ac:dyDescent="0.25">
      <c r="A20" s="13">
        <v>44</v>
      </c>
      <c r="B20" s="5">
        <v>2.663885E-3</v>
      </c>
    </row>
    <row r="21" spans="1:2" x14ac:dyDescent="0.25">
      <c r="A21" s="13">
        <v>45</v>
      </c>
      <c r="B21" s="5">
        <v>2.7053950000000002E-3</v>
      </c>
    </row>
    <row r="22" spans="1:2" x14ac:dyDescent="0.25">
      <c r="A22" s="13">
        <v>46</v>
      </c>
      <c r="B22" s="5">
        <v>2.7496130000000001E-3</v>
      </c>
    </row>
    <row r="23" spans="1:2" x14ac:dyDescent="0.25">
      <c r="A23" s="13">
        <v>47</v>
      </c>
      <c r="B23" s="5">
        <v>2.8010499999999998E-3</v>
      </c>
    </row>
    <row r="24" spans="1:2" x14ac:dyDescent="0.25">
      <c r="A24" s="13">
        <v>48</v>
      </c>
      <c r="B24" s="5">
        <v>2.8606080000000002E-3</v>
      </c>
    </row>
    <row r="25" spans="1:2" x14ac:dyDescent="0.25">
      <c r="A25" s="13">
        <v>49</v>
      </c>
      <c r="B25" s="5">
        <v>2.9228739999999998E-3</v>
      </c>
    </row>
    <row r="26" spans="1:2" x14ac:dyDescent="0.25">
      <c r="A26" s="13">
        <v>50</v>
      </c>
      <c r="B26" s="5">
        <v>2.991456E-3</v>
      </c>
    </row>
    <row r="27" spans="1:2" x14ac:dyDescent="0.25">
      <c r="A27" s="13">
        <v>51</v>
      </c>
      <c r="B27" s="5">
        <v>3.0654530000000001E-3</v>
      </c>
    </row>
    <row r="28" spans="1:2" x14ac:dyDescent="0.25">
      <c r="A28" s="13">
        <v>52</v>
      </c>
      <c r="B28" s="5">
        <v>3.1502779999999998E-3</v>
      </c>
    </row>
    <row r="29" spans="1:2" x14ac:dyDescent="0.25">
      <c r="A29" s="13">
        <v>53</v>
      </c>
      <c r="B29" s="5">
        <v>3.247738E-3</v>
      </c>
    </row>
    <row r="30" spans="1:2" x14ac:dyDescent="0.25">
      <c r="A30" s="13">
        <v>54</v>
      </c>
      <c r="B30" s="5">
        <v>3.3542210000000001E-3</v>
      </c>
    </row>
    <row r="31" spans="1:2" x14ac:dyDescent="0.25">
      <c r="A31" s="13">
        <v>55</v>
      </c>
      <c r="B31" s="5">
        <v>3.4760450000000001E-3</v>
      </c>
    </row>
    <row r="32" spans="1:2" x14ac:dyDescent="0.25">
      <c r="A32" s="13">
        <v>56</v>
      </c>
      <c r="B32" s="5">
        <v>3.6141120000000001E-3</v>
      </c>
    </row>
    <row r="33" spans="1:2" x14ac:dyDescent="0.25">
      <c r="A33" s="13">
        <v>57</v>
      </c>
      <c r="B33" s="5">
        <v>3.757594E-3</v>
      </c>
    </row>
    <row r="34" spans="1:2" x14ac:dyDescent="0.25">
      <c r="A34" s="13">
        <v>58</v>
      </c>
      <c r="B34" s="5">
        <v>3.9119039999999999E-3</v>
      </c>
    </row>
    <row r="35" spans="1:2" x14ac:dyDescent="0.25">
      <c r="A35" s="13">
        <v>59</v>
      </c>
      <c r="B35" s="5">
        <v>4.0806530000000001E-3</v>
      </c>
    </row>
    <row r="36" spans="1:2" x14ac:dyDescent="0.25">
      <c r="A36" s="13">
        <v>60</v>
      </c>
      <c r="B36" s="5">
        <v>4.2836929999999999E-3</v>
      </c>
    </row>
    <row r="37" spans="1:2" x14ac:dyDescent="0.25">
      <c r="A37" s="13">
        <v>61</v>
      </c>
      <c r="B37" s="5">
        <v>4.5002690000000003E-3</v>
      </c>
    </row>
    <row r="38" spans="1:2" x14ac:dyDescent="0.25">
      <c r="A38" s="13">
        <v>62</v>
      </c>
      <c r="B38" s="5">
        <v>4.7150400000000002E-3</v>
      </c>
    </row>
    <row r="39" spans="1:2" x14ac:dyDescent="0.25">
      <c r="A39" s="13">
        <v>63</v>
      </c>
      <c r="B39" s="5">
        <v>4.9523709999999997E-3</v>
      </c>
    </row>
    <row r="40" spans="1:2" x14ac:dyDescent="0.25">
      <c r="A40" s="13">
        <v>64</v>
      </c>
      <c r="B40" s="5">
        <v>5.2041409999999998E-3</v>
      </c>
    </row>
    <row r="41" spans="1:2" x14ac:dyDescent="0.25">
      <c r="A41" s="13">
        <v>65</v>
      </c>
      <c r="B41" s="5">
        <v>5.4847869999999996E-3</v>
      </c>
    </row>
    <row r="42" spans="1:2" x14ac:dyDescent="0.25">
      <c r="A42" s="13">
        <v>66</v>
      </c>
      <c r="B42" s="5">
        <v>5.8078460000000002E-3</v>
      </c>
    </row>
    <row r="43" spans="1:2" x14ac:dyDescent="0.25">
      <c r="A43" s="13">
        <v>67</v>
      </c>
      <c r="B43" s="5">
        <v>6.1543680000000003E-3</v>
      </c>
    </row>
    <row r="44" spans="1:2" x14ac:dyDescent="0.25">
      <c r="A44" s="13">
        <v>68</v>
      </c>
      <c r="B44" s="5">
        <v>6.5216450000000004E-3</v>
      </c>
    </row>
    <row r="45" spans="1:2" x14ac:dyDescent="0.25">
      <c r="A45" s="13">
        <v>69</v>
      </c>
      <c r="B45" s="5">
        <v>6.9358459999999999E-3</v>
      </c>
    </row>
    <row r="46" spans="1:2" x14ac:dyDescent="0.25">
      <c r="A46" s="13">
        <v>70</v>
      </c>
      <c r="B46" s="5">
        <v>7.4023869999999999E-3</v>
      </c>
    </row>
    <row r="47" spans="1:2" x14ac:dyDescent="0.25">
      <c r="A47" s="13">
        <v>71</v>
      </c>
      <c r="B47" s="5">
        <v>7.9366079999999995E-3</v>
      </c>
    </row>
    <row r="48" spans="1:2" x14ac:dyDescent="0.25">
      <c r="A48" s="13">
        <v>72</v>
      </c>
      <c r="B48" s="5">
        <v>8.552947E-3</v>
      </c>
    </row>
    <row r="49" spans="1:2" x14ac:dyDescent="0.25">
      <c r="A49" s="13">
        <v>73</v>
      </c>
      <c r="B49" s="5">
        <v>9.2631359999999999E-3</v>
      </c>
    </row>
    <row r="50" spans="1:2" x14ac:dyDescent="0.25">
      <c r="A50" s="13">
        <v>74</v>
      </c>
      <c r="B50" s="5">
        <v>1.011049E-2</v>
      </c>
    </row>
    <row r="51" spans="1:2" x14ac:dyDescent="0.25">
      <c r="A51" s="13">
        <v>75</v>
      </c>
      <c r="B51" s="5">
        <v>1.1085984E-2</v>
      </c>
    </row>
    <row r="52" spans="1:2" x14ac:dyDescent="0.25">
      <c r="A52" s="13">
        <v>76</v>
      </c>
      <c r="B52" s="5">
        <v>1.2207667E-2</v>
      </c>
    </row>
    <row r="53" spans="1:2" x14ac:dyDescent="0.25">
      <c r="A53" s="13">
        <v>77</v>
      </c>
      <c r="B53" s="5">
        <v>1.3502610999999999E-2</v>
      </c>
    </row>
    <row r="54" spans="1:2" x14ac:dyDescent="0.25">
      <c r="A54" s="13">
        <v>78</v>
      </c>
      <c r="B54" s="5">
        <v>1.4950962999999999E-2</v>
      </c>
    </row>
    <row r="55" spans="1:2" x14ac:dyDescent="0.25">
      <c r="A55" s="13">
        <v>79</v>
      </c>
      <c r="B55" s="5">
        <v>1.6562650000000002E-2</v>
      </c>
    </row>
    <row r="56" spans="1:2" x14ac:dyDescent="0.25">
      <c r="A56" s="13">
        <v>80</v>
      </c>
      <c r="B56" s="5">
        <v>1.8321427000000001E-2</v>
      </c>
    </row>
    <row r="57" spans="1:2" x14ac:dyDescent="0.25">
      <c r="A57" s="13">
        <v>81</v>
      </c>
      <c r="B57" s="5">
        <v>2.0255269999999999E-2</v>
      </c>
    </row>
    <row r="58" spans="1:2" x14ac:dyDescent="0.25">
      <c r="A58" s="13">
        <v>82</v>
      </c>
      <c r="B58" s="5">
        <v>2.2430054000000001E-2</v>
      </c>
    </row>
    <row r="59" spans="1:2" x14ac:dyDescent="0.25">
      <c r="A59" s="13">
        <v>83</v>
      </c>
      <c r="B59" s="5">
        <v>2.4874655999999998E-2</v>
      </c>
    </row>
    <row r="60" spans="1:2" x14ac:dyDescent="0.25">
      <c r="A60" s="13">
        <v>84</v>
      </c>
      <c r="B60" s="5">
        <v>2.763239E-2</v>
      </c>
    </row>
    <row r="61" spans="1:2" x14ac:dyDescent="0.25">
      <c r="A61" s="13">
        <v>85</v>
      </c>
      <c r="B61" s="5">
        <v>3.0610310000000002E-2</v>
      </c>
    </row>
    <row r="62" spans="1:2" x14ac:dyDescent="0.25">
      <c r="A62" s="13">
        <v>86</v>
      </c>
      <c r="B62" s="5">
        <v>3.3721785999999997E-2</v>
      </c>
    </row>
    <row r="63" spans="1:2" x14ac:dyDescent="0.25">
      <c r="A63" s="13">
        <v>87</v>
      </c>
      <c r="B63" s="5">
        <v>4.5614701000000001E-2</v>
      </c>
    </row>
    <row r="64" spans="1:2" x14ac:dyDescent="0.25">
      <c r="A64" s="13">
        <v>88</v>
      </c>
      <c r="B64" s="5">
        <v>5.8461241999999997E-2</v>
      </c>
    </row>
    <row r="65" spans="1:2" x14ac:dyDescent="0.25">
      <c r="A65" s="13">
        <v>89</v>
      </c>
      <c r="B65" s="5">
        <v>7.2616817E-2</v>
      </c>
    </row>
    <row r="66" spans="1:2" x14ac:dyDescent="0.25">
      <c r="A66" s="13">
        <v>90</v>
      </c>
      <c r="B66" s="5">
        <v>8.8271367000000003E-2</v>
      </c>
    </row>
    <row r="67" spans="1:2" x14ac:dyDescent="0.25">
      <c r="A67" s="13">
        <v>91</v>
      </c>
      <c r="B67" s="5">
        <v>0.103819197</v>
      </c>
    </row>
    <row r="68" spans="1:2" x14ac:dyDescent="0.25">
      <c r="A68" s="13">
        <v>92</v>
      </c>
      <c r="B68" s="5">
        <v>0.120610461</v>
      </c>
    </row>
    <row r="69" spans="1:2" x14ac:dyDescent="0.25">
      <c r="A69" s="13">
        <v>93</v>
      </c>
      <c r="B69" s="5">
        <v>0.138204574</v>
      </c>
    </row>
    <row r="70" spans="1:2" x14ac:dyDescent="0.25">
      <c r="A70" s="13">
        <v>94</v>
      </c>
      <c r="B70" s="5">
        <v>0.156383199</v>
      </c>
    </row>
    <row r="71" spans="1:2" x14ac:dyDescent="0.25">
      <c r="A71" s="13">
        <v>95</v>
      </c>
      <c r="B71" s="5">
        <v>0.17588848000000001</v>
      </c>
    </row>
    <row r="72" spans="1:2" x14ac:dyDescent="0.25">
      <c r="A72" s="13">
        <v>96</v>
      </c>
      <c r="B72" s="5">
        <v>0.195947922</v>
      </c>
    </row>
    <row r="73" spans="1:2" x14ac:dyDescent="0.25">
      <c r="A73" s="13">
        <v>97</v>
      </c>
      <c r="B73" s="5">
        <v>0.21719401199999999</v>
      </c>
    </row>
    <row r="74" spans="1:2" x14ac:dyDescent="0.25">
      <c r="A74" s="13">
        <v>98</v>
      </c>
      <c r="B74" s="5">
        <v>0.239685495</v>
      </c>
    </row>
    <row r="75" spans="1:2" x14ac:dyDescent="0.25">
      <c r="A75" s="13">
        <v>99</v>
      </c>
      <c r="B75" s="5">
        <v>0.26259210900000002</v>
      </c>
    </row>
    <row r="76" spans="1:2" x14ac:dyDescent="0.25">
      <c r="A76" s="13">
        <v>100</v>
      </c>
      <c r="B76" s="5">
        <v>0.28653067599999998</v>
      </c>
    </row>
    <row r="77" spans="1:2" x14ac:dyDescent="0.25">
      <c r="A77" s="13">
        <v>101</v>
      </c>
      <c r="B77" s="5">
        <v>0.31063079199999999</v>
      </c>
    </row>
    <row r="78" spans="1:2" x14ac:dyDescent="0.25">
      <c r="A78" s="13">
        <v>102</v>
      </c>
      <c r="B78" s="5">
        <v>0.33433633699999998</v>
      </c>
    </row>
    <row r="79" spans="1:2" x14ac:dyDescent="0.25">
      <c r="A79" s="13">
        <v>103</v>
      </c>
      <c r="B79" s="5">
        <v>0.35860877099999999</v>
      </c>
    </row>
    <row r="80" spans="1:2" x14ac:dyDescent="0.25">
      <c r="A80" s="13">
        <v>104</v>
      </c>
      <c r="B80" s="5">
        <v>0.383306127</v>
      </c>
    </row>
    <row r="81" spans="1:2" x14ac:dyDescent="0.25">
      <c r="A81" s="13">
        <v>105</v>
      </c>
      <c r="B81" s="5">
        <v>0.40826881399999998</v>
      </c>
    </row>
    <row r="82" spans="1:2" x14ac:dyDescent="0.25">
      <c r="A82" s="13">
        <v>106</v>
      </c>
      <c r="B82" s="5">
        <v>0.43333920100000001</v>
      </c>
    </row>
    <row r="83" spans="1:2" x14ac:dyDescent="0.25">
      <c r="A83" s="13">
        <v>107</v>
      </c>
      <c r="B83" s="5">
        <v>0.458542742</v>
      </c>
    </row>
    <row r="84" spans="1:2" x14ac:dyDescent="0.25">
      <c r="A84" s="13">
        <v>108</v>
      </c>
      <c r="B84" s="5">
        <v>0.48392545599999998</v>
      </c>
    </row>
    <row r="85" spans="1:2" x14ac:dyDescent="0.25">
      <c r="A85" s="13">
        <v>109</v>
      </c>
      <c r="B85" s="5">
        <v>0.50934341699999997</v>
      </c>
    </row>
    <row r="86" spans="1:2" x14ac:dyDescent="0.25">
      <c r="A86" s="13">
        <v>110</v>
      </c>
      <c r="B86" s="5">
        <v>0.53464878299999996</v>
      </c>
    </row>
    <row r="87" spans="1:2" x14ac:dyDescent="0.25">
      <c r="A87" s="13">
        <v>111</v>
      </c>
      <c r="B87" s="5">
        <v>0.56402811100000005</v>
      </c>
    </row>
    <row r="88" spans="1:2" x14ac:dyDescent="0.25">
      <c r="A88" s="13">
        <v>112</v>
      </c>
      <c r="B88" s="5">
        <v>0.59324784900000005</v>
      </c>
    </row>
    <row r="89" spans="1:2" x14ac:dyDescent="0.25">
      <c r="A89" s="13">
        <v>113</v>
      </c>
      <c r="B89" s="5">
        <v>0.62227177099999997</v>
      </c>
    </row>
    <row r="90" spans="1:2" x14ac:dyDescent="0.25">
      <c r="A90" s="13">
        <v>114</v>
      </c>
      <c r="B90" s="5">
        <v>0.65106364900000002</v>
      </c>
    </row>
    <row r="91" spans="1:2" x14ac:dyDescent="0.25">
      <c r="A91" s="13">
        <v>115</v>
      </c>
      <c r="B91" s="5">
        <v>0.67958823899999998</v>
      </c>
    </row>
    <row r="92" spans="1:2" x14ac:dyDescent="0.25">
      <c r="A92" s="13">
        <v>116</v>
      </c>
      <c r="B92" s="5">
        <v>0.70796792399999997</v>
      </c>
    </row>
    <row r="93" spans="1:2" x14ac:dyDescent="0.25">
      <c r="A93" s="13">
        <v>117</v>
      </c>
      <c r="B93" s="5">
        <v>0.73634663</v>
      </c>
    </row>
    <row r="94" spans="1:2" x14ac:dyDescent="0.25">
      <c r="A94" s="13">
        <v>118</v>
      </c>
      <c r="B94" s="5">
        <v>0.76472631499999999</v>
      </c>
    </row>
    <row r="95" spans="1:2" x14ac:dyDescent="0.25">
      <c r="A95" s="13">
        <v>119</v>
      </c>
      <c r="B95" s="5">
        <v>0.79310599999999998</v>
      </c>
    </row>
    <row r="96" spans="1:2" x14ac:dyDescent="0.25">
      <c r="A96" s="16">
        <v>120</v>
      </c>
      <c r="B96" s="5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CB389-723F-47C9-8C18-52B7B3499E67}">
  <sheetPr codeName="Sheet99"/>
  <dimension ref="A1:M142"/>
  <sheetViews>
    <sheetView topLeftCell="A43" workbookViewId="0">
      <selection activeCell="B1" sqref="B1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9" t="s">
        <v>5</v>
      </c>
      <c r="B1" s="10" t="s">
        <v>54</v>
      </c>
      <c r="C1" s="11" t="s">
        <v>55</v>
      </c>
      <c r="D1" s="11" t="s">
        <v>56</v>
      </c>
      <c r="E1" s="12" t="s">
        <v>57</v>
      </c>
    </row>
    <row r="2" spans="1:7" x14ac:dyDescent="0.25">
      <c r="A2" s="13">
        <v>1962</v>
      </c>
      <c r="B2" s="14">
        <v>2.6700000000000002E-2</v>
      </c>
      <c r="C2" s="14">
        <v>3.1E-2</v>
      </c>
      <c r="D2" s="14">
        <v>3.5200000000000002E-2</v>
      </c>
      <c r="E2" s="15">
        <v>4.4900000000000002E-2</v>
      </c>
      <c r="G2" s="1" t="s">
        <v>58</v>
      </c>
    </row>
    <row r="3" spans="1:7" x14ac:dyDescent="0.25">
      <c r="A3" s="13">
        <v>1963</v>
      </c>
      <c r="B3" s="14">
        <v>2.3699999999999999E-2</v>
      </c>
      <c r="C3" s="14">
        <v>3.78E-2</v>
      </c>
      <c r="D3" s="14">
        <v>0.04</v>
      </c>
      <c r="E3" s="15">
        <v>4.7500000000000001E-2</v>
      </c>
    </row>
    <row r="4" spans="1:7" x14ac:dyDescent="0.25">
      <c r="A4" s="13">
        <v>1964</v>
      </c>
      <c r="B4" s="14">
        <v>2.6700000000000002E-2</v>
      </c>
      <c r="C4" s="14">
        <v>3.9800000000000002E-2</v>
      </c>
      <c r="D4" s="14">
        <v>4.3900000000000002E-2</v>
      </c>
      <c r="E4" s="15">
        <v>4.7899999999999998E-2</v>
      </c>
    </row>
    <row r="5" spans="1:7" x14ac:dyDescent="0.25">
      <c r="A5" s="13">
        <v>1965</v>
      </c>
      <c r="B5" s="14">
        <v>3.4099999999999998E-2</v>
      </c>
      <c r="C5" s="14">
        <v>4.48E-2</v>
      </c>
      <c r="D5" s="14">
        <v>4.58E-2</v>
      </c>
      <c r="E5" s="15">
        <v>4.7500000000000001E-2</v>
      </c>
    </row>
    <row r="6" spans="1:7" x14ac:dyDescent="0.25">
      <c r="A6" s="13">
        <v>1966</v>
      </c>
      <c r="B6" s="14">
        <v>3.1699999999999999E-2</v>
      </c>
      <c r="C6" s="14">
        <v>5.9299999999999999E-2</v>
      </c>
      <c r="D6" s="14">
        <v>6.0999999999999999E-2</v>
      </c>
      <c r="E6" s="15">
        <v>5.79E-2</v>
      </c>
    </row>
    <row r="7" spans="1:7" x14ac:dyDescent="0.25">
      <c r="A7" s="13">
        <v>1967</v>
      </c>
      <c r="B7" s="14">
        <v>3.15E-2</v>
      </c>
      <c r="C7" s="14">
        <v>4.8399999999999999E-2</v>
      </c>
      <c r="D7" s="14">
        <v>5.62E-2</v>
      </c>
      <c r="E7" s="15">
        <v>5.79E-2</v>
      </c>
    </row>
    <row r="8" spans="1:7" x14ac:dyDescent="0.25">
      <c r="A8" s="13">
        <v>1968</v>
      </c>
      <c r="B8" s="14">
        <v>3.1800000000000002E-2</v>
      </c>
      <c r="C8" s="14">
        <v>6.2199999999999998E-2</v>
      </c>
      <c r="D8" s="14">
        <v>6.2799999999999995E-2</v>
      </c>
      <c r="E8" s="15">
        <v>6.2300000000000001E-2</v>
      </c>
    </row>
    <row r="9" spans="1:7" x14ac:dyDescent="0.25">
      <c r="A9" s="13">
        <v>1969</v>
      </c>
      <c r="B9" s="14">
        <v>3.15E-2</v>
      </c>
      <c r="C9" s="14">
        <v>9.0200000000000002E-2</v>
      </c>
      <c r="D9" s="14">
        <v>7.9299999999999995E-2</v>
      </c>
      <c r="E9" s="15">
        <v>7.3899999999999993E-2</v>
      </c>
    </row>
    <row r="10" spans="1:7" x14ac:dyDescent="0.25">
      <c r="A10" s="13">
        <v>1970</v>
      </c>
      <c r="B10" s="14">
        <v>4.5400000000000003E-2</v>
      </c>
      <c r="C10" s="14">
        <v>8.3000000000000004E-2</v>
      </c>
      <c r="D10" s="14">
        <v>8.0399999999999999E-2</v>
      </c>
      <c r="E10" s="15">
        <v>8.5500000000000007E-2</v>
      </c>
    </row>
    <row r="11" spans="1:7" x14ac:dyDescent="0.25">
      <c r="A11" s="13">
        <v>1971</v>
      </c>
      <c r="B11" s="14">
        <v>5.1999999999999998E-2</v>
      </c>
      <c r="C11" s="14">
        <v>5.04E-2</v>
      </c>
      <c r="D11" s="14">
        <v>5.2900000000000003E-2</v>
      </c>
      <c r="E11" s="15">
        <v>6.7000000000000004E-2</v>
      </c>
    </row>
    <row r="12" spans="1:7" x14ac:dyDescent="0.25">
      <c r="A12" s="13">
        <v>1972</v>
      </c>
      <c r="B12" s="14">
        <v>5.5399999999999998E-2</v>
      </c>
      <c r="C12" s="14">
        <v>5.04E-2</v>
      </c>
      <c r="D12" s="14">
        <v>5.6300000000000003E-2</v>
      </c>
      <c r="E12" s="15">
        <v>7.1099999999999997E-2</v>
      </c>
    </row>
    <row r="13" spans="1:7" x14ac:dyDescent="0.25">
      <c r="A13" s="13">
        <v>1973</v>
      </c>
      <c r="B13" s="14">
        <v>7.9500000000000001E-2</v>
      </c>
      <c r="C13" s="14">
        <v>9.7000000000000003E-2</v>
      </c>
      <c r="D13" s="14">
        <v>8.14E-2</v>
      </c>
      <c r="E13" s="15">
        <v>7.5700000000000003E-2</v>
      </c>
    </row>
    <row r="14" spans="1:7" x14ac:dyDescent="0.25">
      <c r="A14" s="13">
        <v>1974</v>
      </c>
      <c r="B14" s="14">
        <v>0.12620000000000001</v>
      </c>
      <c r="C14" s="14">
        <v>0.11899999999999999</v>
      </c>
      <c r="D14" s="14">
        <v>9.3600000000000003E-2</v>
      </c>
      <c r="E14" s="15">
        <v>8.5900000000000004E-2</v>
      </c>
    </row>
    <row r="15" spans="1:7" x14ac:dyDescent="0.25">
      <c r="A15" s="13">
        <v>1975</v>
      </c>
      <c r="B15" s="14">
        <v>8.9099999999999999E-2</v>
      </c>
      <c r="C15" s="14">
        <v>6.3600000000000004E-2</v>
      </c>
      <c r="D15" s="14">
        <v>7.4099999999999999E-2</v>
      </c>
      <c r="E15" s="15">
        <v>8.7499999999999994E-2</v>
      </c>
    </row>
    <row r="16" spans="1:7" x14ac:dyDescent="0.25">
      <c r="A16" s="13">
        <v>1976</v>
      </c>
      <c r="B16" s="14">
        <v>7.22E-2</v>
      </c>
      <c r="C16" s="14">
        <v>5.5599999999999997E-2</v>
      </c>
      <c r="D16" s="14">
        <v>6.5100000000000005E-2</v>
      </c>
      <c r="E16" s="15">
        <v>8.4699999999999998E-2</v>
      </c>
    </row>
    <row r="17" spans="1:5" x14ac:dyDescent="0.25">
      <c r="A17" s="13">
        <v>1977</v>
      </c>
      <c r="B17" s="14">
        <v>8.3500000000000005E-2</v>
      </c>
      <c r="C17" s="14">
        <v>6.3200000000000006E-2</v>
      </c>
      <c r="D17" s="14">
        <v>6.9199999999999998E-2</v>
      </c>
      <c r="E17" s="15">
        <v>8.4500000000000006E-2</v>
      </c>
    </row>
    <row r="18" spans="1:5" x14ac:dyDescent="0.25">
      <c r="A18" s="13">
        <v>1978</v>
      </c>
      <c r="B18" s="14">
        <v>7.3700000000000002E-2</v>
      </c>
      <c r="C18" s="14">
        <v>9.2100000000000001E-2</v>
      </c>
      <c r="D18" s="14">
        <v>9.6500000000000002E-2</v>
      </c>
      <c r="E18" s="15">
        <v>9.7299999999999998E-2</v>
      </c>
    </row>
    <row r="19" spans="1:5" x14ac:dyDescent="0.25">
      <c r="A19" s="13">
        <v>1979</v>
      </c>
      <c r="B19" s="14">
        <v>8.0600000000000005E-2</v>
      </c>
      <c r="C19" s="14">
        <v>0.13200000000000001</v>
      </c>
      <c r="D19" s="14">
        <v>0.126</v>
      </c>
      <c r="E19" s="15">
        <v>0.1123</v>
      </c>
    </row>
    <row r="20" spans="1:5" x14ac:dyDescent="0.25">
      <c r="A20" s="13">
        <v>1980</v>
      </c>
      <c r="B20" s="14">
        <v>0.1255</v>
      </c>
      <c r="C20" s="14">
        <v>0.14649999999999999</v>
      </c>
      <c r="D20" s="14">
        <v>0.1323</v>
      </c>
      <c r="E20" s="15">
        <v>0.1258</v>
      </c>
    </row>
    <row r="21" spans="1:5" x14ac:dyDescent="0.25">
      <c r="A21" s="13">
        <v>1981</v>
      </c>
      <c r="B21" s="14">
        <v>0.1129</v>
      </c>
      <c r="C21" s="14">
        <v>0.17480000000000001</v>
      </c>
      <c r="D21" s="14">
        <v>0.15609999999999999</v>
      </c>
      <c r="E21" s="15">
        <v>0.14630000000000001</v>
      </c>
    </row>
    <row r="22" spans="1:5" x14ac:dyDescent="0.25">
      <c r="A22" s="13">
        <v>1982</v>
      </c>
      <c r="B22" s="14">
        <v>7.6300000000000007E-2</v>
      </c>
      <c r="C22" s="14">
        <v>0.14180000000000001</v>
      </c>
      <c r="D22" s="14">
        <v>0.1419</v>
      </c>
      <c r="E22" s="15">
        <v>0.15029999999999999</v>
      </c>
    </row>
    <row r="23" spans="1:5" x14ac:dyDescent="0.25">
      <c r="A23" s="13">
        <v>1983</v>
      </c>
      <c r="B23" s="14">
        <v>7.3400000000000007E-2</v>
      </c>
      <c r="C23" s="14">
        <v>9.9299999999999999E-2</v>
      </c>
      <c r="D23" s="14">
        <v>0.1047</v>
      </c>
      <c r="E23" s="15">
        <v>0.12180000000000001</v>
      </c>
    </row>
    <row r="24" spans="1:5" x14ac:dyDescent="0.25">
      <c r="A24" s="13">
        <v>1984</v>
      </c>
      <c r="B24" s="14">
        <v>6.1600000000000002E-2</v>
      </c>
      <c r="C24" s="14">
        <v>0.1195</v>
      </c>
      <c r="D24" s="14">
        <v>0.12670000000000001</v>
      </c>
      <c r="E24" s="15">
        <v>0.14430000000000001</v>
      </c>
    </row>
    <row r="25" spans="1:5" x14ac:dyDescent="0.25">
      <c r="A25" s="13">
        <v>1985</v>
      </c>
      <c r="B25" s="14">
        <v>4.2500000000000003E-2</v>
      </c>
      <c r="C25" s="14">
        <v>9.2700000000000005E-2</v>
      </c>
      <c r="D25" s="14">
        <v>9.6000000000000002E-2</v>
      </c>
      <c r="E25" s="15">
        <v>0.1201</v>
      </c>
    </row>
    <row r="26" spans="1:5" x14ac:dyDescent="0.25">
      <c r="A26" s="13">
        <v>1986</v>
      </c>
      <c r="B26" s="14">
        <v>2.7300000000000001E-2</v>
      </c>
      <c r="C26" s="14">
        <v>7.3300000000000004E-2</v>
      </c>
      <c r="D26" s="14">
        <v>6.8900000000000003E-2</v>
      </c>
      <c r="E26" s="15">
        <v>8.2799999999999999E-2</v>
      </c>
    </row>
    <row r="27" spans="1:5" x14ac:dyDescent="0.25">
      <c r="A27" s="13">
        <v>1987</v>
      </c>
      <c r="B27" s="14">
        <v>3.56E-2</v>
      </c>
      <c r="C27" s="14">
        <v>7.4300000000000005E-2</v>
      </c>
      <c r="D27" s="14">
        <v>0.15079999999999999</v>
      </c>
      <c r="E27" s="15">
        <v>0.17</v>
      </c>
    </row>
    <row r="28" spans="1:5" x14ac:dyDescent="0.25">
      <c r="A28" s="13">
        <v>1988</v>
      </c>
      <c r="B28" s="14">
        <v>5.0599999999999999E-2</v>
      </c>
      <c r="C28" s="14">
        <v>8.9399999999999993E-2</v>
      </c>
      <c r="D28" s="14">
        <v>9.0399999999999994E-2</v>
      </c>
      <c r="E28" s="15">
        <v>0.1033</v>
      </c>
    </row>
    <row r="29" spans="1:5" x14ac:dyDescent="0.25">
      <c r="A29" s="13">
        <v>1989</v>
      </c>
      <c r="B29" s="14">
        <v>5.6899999999999999E-2</v>
      </c>
      <c r="C29" s="14">
        <v>0.1084</v>
      </c>
      <c r="D29" s="14">
        <v>0.10050000000000001</v>
      </c>
      <c r="E29" s="15">
        <v>0.1</v>
      </c>
    </row>
    <row r="30" spans="1:5" x14ac:dyDescent="0.25">
      <c r="A30" s="13">
        <v>1990</v>
      </c>
      <c r="B30" s="14">
        <v>6.4299999999999996E-2</v>
      </c>
      <c r="C30" s="14">
        <v>9.5600000000000004E-2</v>
      </c>
      <c r="D30" s="14">
        <v>9.3100000000000002E-2</v>
      </c>
      <c r="E30" s="15">
        <v>0.10050000000000001</v>
      </c>
    </row>
    <row r="31" spans="1:5" x14ac:dyDescent="0.25">
      <c r="A31" s="13">
        <v>1991</v>
      </c>
      <c r="B31" s="14">
        <v>4.82E-2</v>
      </c>
      <c r="C31" s="14">
        <v>6.5199999999999994E-2</v>
      </c>
      <c r="D31" s="14">
        <v>6.6699999999999995E-2</v>
      </c>
      <c r="E31" s="15">
        <v>8.8999999999999996E-2</v>
      </c>
    </row>
    <row r="32" spans="1:5" x14ac:dyDescent="0.25">
      <c r="A32" s="13">
        <v>1992</v>
      </c>
      <c r="B32" s="14">
        <v>5.0799999999999998E-2</v>
      </c>
      <c r="C32" s="14">
        <v>4.1500000000000002E-2</v>
      </c>
      <c r="D32" s="14">
        <v>4.5199999999999997E-2</v>
      </c>
      <c r="E32" s="15">
        <v>7.9500000000000001E-2</v>
      </c>
    </row>
    <row r="33" spans="1:13" x14ac:dyDescent="0.25">
      <c r="A33" s="13">
        <v>1993</v>
      </c>
      <c r="B33" s="14">
        <v>4.3200000000000002E-2</v>
      </c>
      <c r="C33" s="14">
        <v>3.4000000000000002E-2</v>
      </c>
      <c r="D33" s="14">
        <v>3.8300000000000001E-2</v>
      </c>
      <c r="E33" s="15">
        <v>6.6100000000000006E-2</v>
      </c>
    </row>
    <row r="34" spans="1:13" x14ac:dyDescent="0.25">
      <c r="A34" s="13">
        <v>1994</v>
      </c>
      <c r="B34" s="14">
        <v>4.24E-2</v>
      </c>
      <c r="C34" s="14">
        <v>4.8099999999999997E-2</v>
      </c>
      <c r="D34" s="14">
        <v>6.0600000000000001E-2</v>
      </c>
      <c r="E34" s="15">
        <v>7.9799999999999996E-2</v>
      </c>
    </row>
    <row r="35" spans="1:13" x14ac:dyDescent="0.25">
      <c r="A35" s="13">
        <v>1995</v>
      </c>
      <c r="B35" s="14">
        <v>3.73E-2</v>
      </c>
      <c r="C35" s="14">
        <v>6.7799999999999999E-2</v>
      </c>
      <c r="D35" s="14">
        <v>6.8900000000000003E-2</v>
      </c>
      <c r="E35" s="15">
        <v>7.5999999999999998E-2</v>
      </c>
    </row>
    <row r="36" spans="1:13" x14ac:dyDescent="0.25">
      <c r="A36" s="13">
        <v>1996</v>
      </c>
      <c r="B36" s="14">
        <v>3.61E-2</v>
      </c>
      <c r="C36" s="14">
        <v>6.2300000000000001E-2</v>
      </c>
      <c r="D36" s="14">
        <v>6.4399999999999999E-2</v>
      </c>
      <c r="E36" s="15">
        <v>7.4300000000000005E-2</v>
      </c>
    </row>
    <row r="37" spans="1:13" x14ac:dyDescent="0.25">
      <c r="A37" s="13">
        <v>1997</v>
      </c>
      <c r="B37" s="14">
        <v>2.6700000000000002E-2</v>
      </c>
      <c r="C37" s="14">
        <v>5.9700000000000003E-2</v>
      </c>
      <c r="D37" s="14">
        <v>6.13E-2</v>
      </c>
      <c r="E37" s="15">
        <v>6.9199999999999998E-2</v>
      </c>
    </row>
    <row r="38" spans="1:13" x14ac:dyDescent="0.25">
      <c r="A38" s="13">
        <v>1998</v>
      </c>
      <c r="B38" s="14">
        <v>2.53E-2</v>
      </c>
      <c r="C38" s="14">
        <v>6.1499999999999999E-2</v>
      </c>
      <c r="D38" s="14">
        <v>5.79E-2</v>
      </c>
      <c r="E38" s="15">
        <v>6.0299999999999999E-2</v>
      </c>
    </row>
    <row r="39" spans="1:13" x14ac:dyDescent="0.25">
      <c r="A39" s="13">
        <v>1999</v>
      </c>
      <c r="B39" s="14">
        <v>2.0799999999999999E-2</v>
      </c>
      <c r="C39" s="14">
        <v>5.8700000000000002E-2</v>
      </c>
      <c r="D39" s="14">
        <v>5.9700000000000003E-2</v>
      </c>
      <c r="E39" s="15">
        <v>6.6100000000000006E-2</v>
      </c>
    </row>
    <row r="40" spans="1:13" x14ac:dyDescent="0.25">
      <c r="A40" s="13">
        <v>2000</v>
      </c>
      <c r="B40" s="14">
        <v>2.52E-2</v>
      </c>
      <c r="C40" s="14">
        <v>6.9400000000000003E-2</v>
      </c>
      <c r="D40" s="14">
        <v>6.7900000000000002E-2</v>
      </c>
      <c r="E40" s="15">
        <v>6.6900000000000001E-2</v>
      </c>
      <c r="J40" s="14"/>
      <c r="K40" s="1"/>
      <c r="L40" s="1"/>
      <c r="M40" s="1"/>
    </row>
    <row r="41" spans="1:13" x14ac:dyDescent="0.25">
      <c r="A41" s="13">
        <v>2001</v>
      </c>
      <c r="B41" s="14">
        <v>3.3000000000000002E-2</v>
      </c>
      <c r="C41" s="14">
        <v>4.2599999999999999E-2</v>
      </c>
      <c r="D41" s="14">
        <v>3.8199999999999998E-2</v>
      </c>
      <c r="E41" s="15">
        <v>5.5300000000000002E-2</v>
      </c>
      <c r="J41" s="27"/>
      <c r="K41" s="1"/>
      <c r="L41" s="1"/>
      <c r="M41" s="1"/>
    </row>
    <row r="42" spans="1:13" x14ac:dyDescent="0.25">
      <c r="A42" s="13">
        <v>2002</v>
      </c>
      <c r="B42" s="14">
        <v>1.9900000000000001E-2</v>
      </c>
      <c r="C42" s="14">
        <v>1.8599999999999998E-2</v>
      </c>
      <c r="D42" s="14">
        <v>2.23E-2</v>
      </c>
      <c r="E42" s="15">
        <v>5.0700000000000002E-2</v>
      </c>
      <c r="J42" s="34"/>
      <c r="K42" s="1"/>
      <c r="M42" s="1"/>
    </row>
    <row r="43" spans="1:13" x14ac:dyDescent="0.25">
      <c r="A43" s="13">
        <v>2003</v>
      </c>
      <c r="B43" s="14">
        <v>2.07E-2</v>
      </c>
      <c r="C43" s="14">
        <v>1.24E-2</v>
      </c>
      <c r="D43" s="14">
        <v>1.3599999999999999E-2</v>
      </c>
      <c r="E43" s="15">
        <v>4.48E-2</v>
      </c>
      <c r="J43" s="34"/>
      <c r="K43" s="1"/>
      <c r="M43" s="1"/>
    </row>
    <row r="44" spans="1:13" x14ac:dyDescent="0.25">
      <c r="A44" s="13">
        <v>2004</v>
      </c>
      <c r="B44" s="14">
        <v>2.4799999999999999E-2</v>
      </c>
      <c r="C44" s="14">
        <v>1.5900000000000001E-2</v>
      </c>
      <c r="D44" s="14">
        <v>2.1899999999999999E-2</v>
      </c>
      <c r="E44" s="15">
        <v>4.8500000000000001E-2</v>
      </c>
      <c r="J44" s="34"/>
      <c r="K44" s="1"/>
      <c r="M44" s="1"/>
    </row>
    <row r="45" spans="1:13" x14ac:dyDescent="0.25">
      <c r="A45" s="13">
        <v>2005</v>
      </c>
      <c r="B45" s="14">
        <v>2.7199999999999998E-2</v>
      </c>
      <c r="C45" s="14">
        <v>3.6400000000000002E-2</v>
      </c>
      <c r="D45" s="14">
        <v>4.1000000000000002E-2</v>
      </c>
      <c r="E45" s="15">
        <v>4.8300000000000003E-2</v>
      </c>
      <c r="J45" s="34"/>
      <c r="K45" s="1"/>
      <c r="M45" s="1"/>
    </row>
    <row r="46" spans="1:13" x14ac:dyDescent="0.25">
      <c r="A46" s="13">
        <v>2006</v>
      </c>
      <c r="B46" s="14">
        <v>3.2000000000000001E-2</v>
      </c>
      <c r="C46" s="14">
        <v>5.8799999999999998E-2</v>
      </c>
      <c r="D46" s="14">
        <v>5.8500000000000003E-2</v>
      </c>
      <c r="E46" s="15">
        <v>5.6899999999999999E-2</v>
      </c>
      <c r="J46" s="34"/>
      <c r="K46" s="1"/>
      <c r="M46" s="1"/>
    </row>
    <row r="47" spans="1:13" x14ac:dyDescent="0.25">
      <c r="A47" s="13">
        <v>2007</v>
      </c>
      <c r="B47" s="14">
        <v>2.8199999999999999E-2</v>
      </c>
      <c r="C47" s="14">
        <v>5.4699999999999999E-2</v>
      </c>
      <c r="D47" s="14">
        <v>4.9099999999999998E-2</v>
      </c>
      <c r="E47" s="15">
        <v>5.0299999999999997E-2</v>
      </c>
      <c r="J47" s="34"/>
      <c r="K47" s="1"/>
      <c r="M47" s="1"/>
    </row>
    <row r="48" spans="1:13" x14ac:dyDescent="0.25">
      <c r="A48" s="13">
        <v>2008</v>
      </c>
      <c r="B48" s="14">
        <v>4.6300000000000001E-2</v>
      </c>
      <c r="C48" s="14">
        <v>2.2499999999999999E-2</v>
      </c>
      <c r="D48" s="14">
        <v>2.1299999999999999E-2</v>
      </c>
      <c r="E48" s="15">
        <v>4.2299999999999997E-2</v>
      </c>
      <c r="J48" s="34"/>
      <c r="K48" s="1"/>
      <c r="M48" s="1"/>
    </row>
    <row r="49" spans="1:13" x14ac:dyDescent="0.25">
      <c r="A49" s="13">
        <v>2009</v>
      </c>
      <c r="B49" s="14">
        <v>6.3E-3</v>
      </c>
      <c r="C49" s="14">
        <v>2.2000000000000001E-3</v>
      </c>
      <c r="D49" s="14">
        <v>5.8999999999999999E-3</v>
      </c>
      <c r="E49" s="15">
        <v>3.8100000000000002E-2</v>
      </c>
      <c r="J49" s="34"/>
      <c r="K49" s="1"/>
      <c r="M49" s="1"/>
    </row>
    <row r="50" spans="1:13" x14ac:dyDescent="0.25">
      <c r="A50" s="13">
        <v>2010</v>
      </c>
      <c r="B50" s="14">
        <v>1.7600000000000001E-2</v>
      </c>
      <c r="C50" s="14">
        <v>2.5000000000000001E-3</v>
      </c>
      <c r="D50" s="14">
        <v>4.1000000000000003E-3</v>
      </c>
      <c r="E50" s="15">
        <v>3.6400000000000002E-2</v>
      </c>
      <c r="J50" s="34"/>
      <c r="K50" s="1"/>
      <c r="M50" s="1"/>
    </row>
    <row r="51" spans="1:13" x14ac:dyDescent="0.25">
      <c r="A51" s="13">
        <v>2011</v>
      </c>
      <c r="B51" s="14">
        <v>3.6900000000000002E-2</v>
      </c>
      <c r="C51" s="14">
        <v>1.5E-3</v>
      </c>
      <c r="D51" s="14">
        <v>2.3999999999999998E-3</v>
      </c>
      <c r="E51" s="15">
        <v>3.1099999999999999E-2</v>
      </c>
      <c r="J51" s="34"/>
      <c r="K51" s="1"/>
      <c r="M51" s="1"/>
    </row>
    <row r="52" spans="1:13" x14ac:dyDescent="0.25">
      <c r="A52" s="13">
        <v>2012</v>
      </c>
      <c r="B52" s="14">
        <v>2.3E-2</v>
      </c>
      <c r="C52" s="14">
        <v>1.9E-3</v>
      </c>
      <c r="D52" s="14">
        <v>2.3E-3</v>
      </c>
      <c r="E52" s="15">
        <v>2.07E-2</v>
      </c>
      <c r="J52" s="34"/>
      <c r="K52" s="1"/>
      <c r="M52" s="1"/>
    </row>
    <row r="53" spans="1:13" x14ac:dyDescent="0.25">
      <c r="A53" s="13">
        <v>2013</v>
      </c>
      <c r="B53" s="14">
        <v>1.66E-2</v>
      </c>
      <c r="C53" s="14">
        <v>1.6999999999999999E-3</v>
      </c>
      <c r="D53" s="14">
        <v>2E-3</v>
      </c>
      <c r="E53" s="15">
        <v>2.7300000000000001E-2</v>
      </c>
      <c r="J53" s="34"/>
      <c r="K53" s="1"/>
      <c r="M53" s="1"/>
    </row>
    <row r="54" spans="1:13" x14ac:dyDescent="0.25">
      <c r="A54" s="13">
        <v>2014</v>
      </c>
      <c r="B54" s="14">
        <v>1.17E-2</v>
      </c>
      <c r="C54" s="14">
        <v>1.4E-3</v>
      </c>
      <c r="D54" s="14">
        <v>1.8E-3</v>
      </c>
      <c r="E54" s="15">
        <v>2.8799999999999999E-2</v>
      </c>
      <c r="J54" s="34"/>
      <c r="K54" s="1"/>
      <c r="M54" s="1"/>
    </row>
    <row r="55" spans="1:13" x14ac:dyDescent="0.25">
      <c r="A55" s="13">
        <v>2015</v>
      </c>
      <c r="B55" s="14">
        <v>1.9E-3</v>
      </c>
      <c r="C55" s="14">
        <v>1.9E-3</v>
      </c>
      <c r="D55" s="14">
        <v>4.1000000000000003E-3</v>
      </c>
      <c r="E55" s="15">
        <v>2.4299999999999999E-2</v>
      </c>
      <c r="J55" s="34"/>
      <c r="K55" s="1"/>
      <c r="M55" s="1"/>
    </row>
    <row r="56" spans="1:13" x14ac:dyDescent="0.25">
      <c r="A56" s="13">
        <v>2016</v>
      </c>
      <c r="B56" s="14">
        <v>6.4000000000000003E-3</v>
      </c>
      <c r="C56" s="14">
        <v>4.7000000000000002E-3</v>
      </c>
      <c r="D56" s="14">
        <v>7.1000000000000004E-3</v>
      </c>
      <c r="E56" s="15">
        <v>2.0799999999999999E-2</v>
      </c>
      <c r="J56" s="34"/>
      <c r="K56" s="1"/>
      <c r="M56" s="1"/>
    </row>
    <row r="57" spans="1:13" x14ac:dyDescent="0.25">
      <c r="A57" s="13">
        <v>2017</v>
      </c>
      <c r="B57" s="14">
        <v>1.6400000000000001E-2</v>
      </c>
      <c r="C57" s="14">
        <v>1.17E-2</v>
      </c>
      <c r="D57" s="14">
        <v>1.38E-2</v>
      </c>
      <c r="E57" s="15">
        <v>2.6700000000000002E-2</v>
      </c>
      <c r="J57" s="34"/>
      <c r="K57" s="1"/>
      <c r="M57" s="1"/>
    </row>
    <row r="58" spans="1:13" x14ac:dyDescent="0.25">
      <c r="A58" s="13">
        <v>2018</v>
      </c>
      <c r="B58" s="14">
        <v>1.8700000000000001E-2</v>
      </c>
      <c r="C58" s="14">
        <v>2.01E-2</v>
      </c>
      <c r="D58" s="14">
        <v>2.1600000000000001E-2</v>
      </c>
      <c r="E58" s="15">
        <v>3.2399999999999998E-2</v>
      </c>
      <c r="J58" s="34"/>
      <c r="K58" s="1"/>
      <c r="M58" s="1"/>
    </row>
    <row r="59" spans="1:13" x14ac:dyDescent="0.25">
      <c r="A59" s="23">
        <v>2019</v>
      </c>
      <c r="B59" s="14">
        <v>1.7100000000000001E-2</v>
      </c>
      <c r="C59" s="14">
        <v>2.3400000000000001E-2</v>
      </c>
      <c r="D59" s="14">
        <v>2.23E-2</v>
      </c>
      <c r="E59" s="15">
        <v>2.3199999999999998E-2</v>
      </c>
      <c r="J59" s="34"/>
      <c r="K59" s="1"/>
      <c r="M59" s="1"/>
    </row>
    <row r="60" spans="1:13" x14ac:dyDescent="0.25">
      <c r="A60" s="20">
        <v>2020</v>
      </c>
      <c r="B60" s="21">
        <v>7.4999999999999997E-3</v>
      </c>
      <c r="C60" s="14">
        <v>4.3E-3</v>
      </c>
      <c r="D60" s="14">
        <v>4.3E-3</v>
      </c>
      <c r="E60" s="15">
        <v>1.03E-2</v>
      </c>
      <c r="K60" s="1"/>
      <c r="M60" s="1"/>
    </row>
    <row r="61" spans="1:13" x14ac:dyDescent="0.25">
      <c r="A61" s="20">
        <v>2021</v>
      </c>
      <c r="B61" s="21">
        <v>3.1600000000000003E-2</v>
      </c>
      <c r="C61" s="14">
        <v>1.2999999999999999E-3</v>
      </c>
      <c r="D61" s="14">
        <v>1.6000000000000001E-3</v>
      </c>
      <c r="E61" s="15">
        <v>1.66E-2</v>
      </c>
      <c r="K61" s="1"/>
      <c r="M61" s="1"/>
    </row>
    <row r="62" spans="1:13" x14ac:dyDescent="0.25">
      <c r="A62" s="20">
        <v>2022</v>
      </c>
      <c r="B62" s="21">
        <v>7.4099999999999999E-2</v>
      </c>
      <c r="C62" s="14">
        <v>0.02</v>
      </c>
      <c r="D62" s="14">
        <v>2.1000000000000001E-2</v>
      </c>
      <c r="E62" s="15">
        <v>2.9000000000000001E-2</v>
      </c>
      <c r="K62" s="1"/>
      <c r="M62" s="1"/>
    </row>
    <row r="63" spans="1:13" x14ac:dyDescent="0.25">
      <c r="A63" s="20">
        <v>2023</v>
      </c>
      <c r="B63" s="22">
        <v>6.6500000000000004E-2</v>
      </c>
      <c r="C63" s="17">
        <v>5.3900000000000003E-2</v>
      </c>
      <c r="D63" s="17">
        <v>7.0000000000000007E-2</v>
      </c>
      <c r="E63" s="18">
        <v>3.1199999999999999E-2</v>
      </c>
      <c r="K63" s="1"/>
      <c r="M63" s="1"/>
    </row>
    <row r="64" spans="1:13" x14ac:dyDescent="0.25">
      <c r="A64" s="20">
        <v>2024</v>
      </c>
      <c r="C64" s="30">
        <v>3.5571999999999999E-2</v>
      </c>
      <c r="D64" s="1">
        <f t="shared" ref="D64:D95" si="0">$D$63</f>
        <v>7.0000000000000007E-2</v>
      </c>
      <c r="K64" s="1"/>
      <c r="M64" s="1"/>
    </row>
    <row r="65" spans="1:13" x14ac:dyDescent="0.25">
      <c r="A65" s="20">
        <v>2025</v>
      </c>
      <c r="C65" s="30">
        <v>3.5571999999999999E-2</v>
      </c>
      <c r="D65" s="1">
        <f t="shared" si="0"/>
        <v>7.0000000000000007E-2</v>
      </c>
      <c r="K65" s="1"/>
      <c r="M65" s="1"/>
    </row>
    <row r="66" spans="1:13" x14ac:dyDescent="0.25">
      <c r="A66" s="20">
        <v>2026</v>
      </c>
      <c r="C66" s="30">
        <v>3.5571999999999999E-2</v>
      </c>
      <c r="D66" s="1">
        <f t="shared" si="0"/>
        <v>7.0000000000000007E-2</v>
      </c>
      <c r="K66" s="1"/>
      <c r="M66" s="1"/>
    </row>
    <row r="67" spans="1:13" x14ac:dyDescent="0.25">
      <c r="A67" s="20">
        <v>2027</v>
      </c>
      <c r="C67" s="30">
        <v>3.5571999999999999E-2</v>
      </c>
      <c r="D67" s="1">
        <f t="shared" si="0"/>
        <v>7.0000000000000007E-2</v>
      </c>
      <c r="K67" s="1"/>
      <c r="M67" s="1"/>
    </row>
    <row r="68" spans="1:13" x14ac:dyDescent="0.25">
      <c r="A68" s="20">
        <v>2028</v>
      </c>
      <c r="C68" s="30">
        <v>3.5571999999999999E-2</v>
      </c>
      <c r="D68" s="1">
        <f t="shared" si="0"/>
        <v>7.0000000000000007E-2</v>
      </c>
      <c r="K68" s="1"/>
      <c r="M68" s="1"/>
    </row>
    <row r="69" spans="1:13" x14ac:dyDescent="0.25">
      <c r="A69" s="20">
        <v>2029</v>
      </c>
      <c r="C69" s="30">
        <v>3.5571999999999999E-2</v>
      </c>
      <c r="D69" s="1">
        <f t="shared" si="0"/>
        <v>7.0000000000000007E-2</v>
      </c>
      <c r="K69" s="1"/>
      <c r="M69" s="1"/>
    </row>
    <row r="70" spans="1:13" x14ac:dyDescent="0.25">
      <c r="A70" s="20">
        <v>2030</v>
      </c>
      <c r="C70" s="30">
        <v>3.5571999999999999E-2</v>
      </c>
      <c r="D70" s="1">
        <f t="shared" si="0"/>
        <v>7.0000000000000007E-2</v>
      </c>
      <c r="K70" s="1"/>
      <c r="M70" s="1"/>
    </row>
    <row r="71" spans="1:13" x14ac:dyDescent="0.25">
      <c r="A71" s="20">
        <v>2031</v>
      </c>
      <c r="C71" s="30">
        <v>3.5571999999999999E-2</v>
      </c>
      <c r="D71" s="1">
        <f t="shared" si="0"/>
        <v>7.0000000000000007E-2</v>
      </c>
      <c r="K71" s="1"/>
      <c r="M71" s="1"/>
    </row>
    <row r="72" spans="1:13" x14ac:dyDescent="0.25">
      <c r="A72" s="20">
        <v>2032</v>
      </c>
      <c r="C72" s="30">
        <v>3.5571999999999999E-2</v>
      </c>
      <c r="D72" s="1">
        <f t="shared" si="0"/>
        <v>7.0000000000000007E-2</v>
      </c>
      <c r="K72" s="1"/>
      <c r="M72" s="1"/>
    </row>
    <row r="73" spans="1:13" x14ac:dyDescent="0.25">
      <c r="A73" s="20">
        <v>2033</v>
      </c>
      <c r="C73" s="30">
        <v>3.5571999999999999E-2</v>
      </c>
      <c r="D73" s="1">
        <f t="shared" si="0"/>
        <v>7.0000000000000007E-2</v>
      </c>
      <c r="K73" s="1"/>
      <c r="M73" s="1"/>
    </row>
    <row r="74" spans="1:13" x14ac:dyDescent="0.25">
      <c r="A74" s="20">
        <v>2034</v>
      </c>
      <c r="C74" s="30">
        <v>3.5571999999999999E-2</v>
      </c>
      <c r="D74" s="1">
        <f t="shared" si="0"/>
        <v>7.0000000000000007E-2</v>
      </c>
      <c r="K74" s="1"/>
      <c r="M74" s="1"/>
    </row>
    <row r="75" spans="1:13" x14ac:dyDescent="0.25">
      <c r="A75" s="20">
        <v>2035</v>
      </c>
      <c r="C75" s="30">
        <v>3.5571999999999999E-2</v>
      </c>
      <c r="D75" s="1">
        <f t="shared" si="0"/>
        <v>7.0000000000000007E-2</v>
      </c>
      <c r="K75" s="1"/>
      <c r="M75" s="1"/>
    </row>
    <row r="76" spans="1:13" x14ac:dyDescent="0.25">
      <c r="A76" s="20">
        <v>2036</v>
      </c>
      <c r="C76" s="30">
        <v>3.5571999999999999E-2</v>
      </c>
      <c r="D76" s="1">
        <f t="shared" si="0"/>
        <v>7.0000000000000007E-2</v>
      </c>
      <c r="K76" s="1"/>
      <c r="M76" s="1"/>
    </row>
    <row r="77" spans="1:13" x14ac:dyDescent="0.25">
      <c r="A77" s="20">
        <v>2037</v>
      </c>
      <c r="C77" s="30">
        <v>3.5571999999999999E-2</v>
      </c>
      <c r="D77" s="1">
        <f t="shared" si="0"/>
        <v>7.0000000000000007E-2</v>
      </c>
      <c r="K77" s="1"/>
      <c r="M77" s="1"/>
    </row>
    <row r="78" spans="1:13" x14ac:dyDescent="0.25">
      <c r="A78" s="20">
        <v>2038</v>
      </c>
      <c r="C78" s="30">
        <v>3.5571999999999999E-2</v>
      </c>
      <c r="D78" s="1">
        <f t="shared" si="0"/>
        <v>7.0000000000000007E-2</v>
      </c>
      <c r="K78" s="1"/>
      <c r="M78" s="1"/>
    </row>
    <row r="79" spans="1:13" x14ac:dyDescent="0.25">
      <c r="A79" s="20">
        <v>2039</v>
      </c>
      <c r="C79" s="30">
        <v>3.5571999999999999E-2</v>
      </c>
      <c r="D79" s="1">
        <f t="shared" si="0"/>
        <v>7.0000000000000007E-2</v>
      </c>
      <c r="M79" s="1"/>
    </row>
    <row r="80" spans="1:13" x14ac:dyDescent="0.25">
      <c r="A80" s="20">
        <v>2040</v>
      </c>
      <c r="C80" s="30">
        <v>3.5571999999999999E-2</v>
      </c>
      <c r="D80" s="1">
        <f t="shared" si="0"/>
        <v>7.0000000000000007E-2</v>
      </c>
      <c r="M80" s="1"/>
    </row>
    <row r="81" spans="1:13" x14ac:dyDescent="0.25">
      <c r="A81" s="20">
        <v>2041</v>
      </c>
      <c r="C81" s="30">
        <v>3.5571999999999999E-2</v>
      </c>
      <c r="D81" s="1">
        <f t="shared" si="0"/>
        <v>7.0000000000000007E-2</v>
      </c>
      <c r="M81" s="1"/>
    </row>
    <row r="82" spans="1:13" x14ac:dyDescent="0.25">
      <c r="A82" s="20">
        <v>2042</v>
      </c>
      <c r="C82" s="30">
        <v>3.5571999999999999E-2</v>
      </c>
      <c r="D82" s="1">
        <f t="shared" si="0"/>
        <v>7.0000000000000007E-2</v>
      </c>
      <c r="M82" s="1"/>
    </row>
    <row r="83" spans="1:13" x14ac:dyDescent="0.25">
      <c r="A83" s="20">
        <v>2043</v>
      </c>
      <c r="C83" s="30">
        <v>3.5571999999999999E-2</v>
      </c>
      <c r="D83" s="1">
        <f t="shared" si="0"/>
        <v>7.0000000000000007E-2</v>
      </c>
      <c r="M83" s="1"/>
    </row>
    <row r="84" spans="1:13" x14ac:dyDescent="0.25">
      <c r="A84" s="20">
        <v>2044</v>
      </c>
      <c r="C84" s="30">
        <v>3.5571999999999999E-2</v>
      </c>
      <c r="D84" s="1">
        <f t="shared" si="0"/>
        <v>7.0000000000000007E-2</v>
      </c>
      <c r="M84" s="1"/>
    </row>
    <row r="85" spans="1:13" x14ac:dyDescent="0.25">
      <c r="A85" s="20">
        <v>2045</v>
      </c>
      <c r="C85" s="30">
        <v>3.5571999999999999E-2</v>
      </c>
      <c r="D85" s="1">
        <f t="shared" si="0"/>
        <v>7.0000000000000007E-2</v>
      </c>
      <c r="M85" s="1"/>
    </row>
    <row r="86" spans="1:13" x14ac:dyDescent="0.25">
      <c r="A86" s="20">
        <v>2046</v>
      </c>
      <c r="C86" s="30">
        <v>3.5571999999999999E-2</v>
      </c>
      <c r="D86" s="1">
        <f t="shared" si="0"/>
        <v>7.0000000000000007E-2</v>
      </c>
      <c r="M86" s="1"/>
    </row>
    <row r="87" spans="1:13" x14ac:dyDescent="0.25">
      <c r="A87" s="20">
        <v>2047</v>
      </c>
      <c r="C87" s="30">
        <v>3.5571999999999999E-2</v>
      </c>
      <c r="D87" s="1">
        <f t="shared" si="0"/>
        <v>7.0000000000000007E-2</v>
      </c>
      <c r="M87" s="1"/>
    </row>
    <row r="88" spans="1:13" x14ac:dyDescent="0.25">
      <c r="A88" s="20">
        <v>2048</v>
      </c>
      <c r="C88" s="30">
        <v>3.5571999999999999E-2</v>
      </c>
      <c r="D88" s="1">
        <f t="shared" si="0"/>
        <v>7.0000000000000007E-2</v>
      </c>
    </row>
    <row r="89" spans="1:13" x14ac:dyDescent="0.25">
      <c r="A89" s="20">
        <v>2049</v>
      </c>
      <c r="C89" s="30">
        <v>3.5571999999999999E-2</v>
      </c>
      <c r="D89" s="1">
        <f t="shared" si="0"/>
        <v>7.0000000000000007E-2</v>
      </c>
    </row>
    <row r="90" spans="1:13" x14ac:dyDescent="0.25">
      <c r="A90" s="20">
        <v>2050</v>
      </c>
      <c r="C90" s="30">
        <v>3.5571999999999999E-2</v>
      </c>
      <c r="D90" s="1">
        <f t="shared" si="0"/>
        <v>7.0000000000000007E-2</v>
      </c>
    </row>
    <row r="91" spans="1:13" x14ac:dyDescent="0.25">
      <c r="A91" s="20">
        <v>2051</v>
      </c>
      <c r="C91" s="30">
        <v>3.5571999999999999E-2</v>
      </c>
      <c r="D91" s="1">
        <f t="shared" si="0"/>
        <v>7.0000000000000007E-2</v>
      </c>
    </row>
    <row r="92" spans="1:13" x14ac:dyDescent="0.25">
      <c r="A92" s="20">
        <v>2052</v>
      </c>
      <c r="C92" s="30">
        <v>3.5571999999999999E-2</v>
      </c>
      <c r="D92" s="1">
        <f t="shared" si="0"/>
        <v>7.0000000000000007E-2</v>
      </c>
    </row>
    <row r="93" spans="1:13" x14ac:dyDescent="0.25">
      <c r="A93" s="20">
        <v>2053</v>
      </c>
      <c r="C93" s="30">
        <v>3.5571999999999999E-2</v>
      </c>
      <c r="D93" s="1">
        <f t="shared" si="0"/>
        <v>7.0000000000000007E-2</v>
      </c>
    </row>
    <row r="94" spans="1:13" x14ac:dyDescent="0.25">
      <c r="A94" s="20">
        <v>2054</v>
      </c>
      <c r="C94" s="30">
        <v>3.5571999999999999E-2</v>
      </c>
      <c r="D94" s="1">
        <f t="shared" si="0"/>
        <v>7.0000000000000007E-2</v>
      </c>
    </row>
    <row r="95" spans="1:13" x14ac:dyDescent="0.25">
      <c r="A95" s="20">
        <v>2055</v>
      </c>
      <c r="C95" s="30">
        <v>3.5571999999999999E-2</v>
      </c>
      <c r="D95" s="1">
        <f t="shared" si="0"/>
        <v>7.0000000000000007E-2</v>
      </c>
    </row>
    <row r="96" spans="1:13" x14ac:dyDescent="0.25">
      <c r="A96" s="20">
        <v>2056</v>
      </c>
      <c r="C96" s="30">
        <v>3.5571999999999999E-2</v>
      </c>
      <c r="D96" s="1">
        <f t="shared" ref="D96:D127" si="1">$D$63</f>
        <v>7.0000000000000007E-2</v>
      </c>
    </row>
    <row r="97" spans="1:4" x14ac:dyDescent="0.25">
      <c r="A97" s="20">
        <v>2057</v>
      </c>
      <c r="C97" s="30">
        <v>3.5571999999999999E-2</v>
      </c>
      <c r="D97" s="1">
        <f t="shared" si="1"/>
        <v>7.0000000000000007E-2</v>
      </c>
    </row>
    <row r="98" spans="1:4" x14ac:dyDescent="0.25">
      <c r="A98" s="20">
        <v>2058</v>
      </c>
      <c r="C98" s="30">
        <v>3.5571999999999999E-2</v>
      </c>
      <c r="D98" s="1">
        <f t="shared" si="1"/>
        <v>7.0000000000000007E-2</v>
      </c>
    </row>
    <row r="99" spans="1:4" x14ac:dyDescent="0.25">
      <c r="A99" s="20">
        <v>2059</v>
      </c>
      <c r="C99" s="30">
        <v>3.5571999999999999E-2</v>
      </c>
      <c r="D99" s="1">
        <f t="shared" si="1"/>
        <v>7.0000000000000007E-2</v>
      </c>
    </row>
    <row r="100" spans="1:4" x14ac:dyDescent="0.25">
      <c r="A100" s="20">
        <v>2060</v>
      </c>
      <c r="C100" s="30">
        <v>3.5571999999999999E-2</v>
      </c>
      <c r="D100" s="1">
        <f t="shared" si="1"/>
        <v>7.0000000000000007E-2</v>
      </c>
    </row>
    <row r="101" spans="1:4" x14ac:dyDescent="0.25">
      <c r="A101" s="20">
        <v>2061</v>
      </c>
      <c r="C101" s="30">
        <v>3.5571999999999999E-2</v>
      </c>
      <c r="D101" s="1">
        <f t="shared" si="1"/>
        <v>7.0000000000000007E-2</v>
      </c>
    </row>
    <row r="102" spans="1:4" x14ac:dyDescent="0.25">
      <c r="A102" s="20">
        <v>2062</v>
      </c>
      <c r="C102" s="30">
        <v>3.5571999999999999E-2</v>
      </c>
      <c r="D102" s="1">
        <f t="shared" si="1"/>
        <v>7.0000000000000007E-2</v>
      </c>
    </row>
    <row r="103" spans="1:4" x14ac:dyDescent="0.25">
      <c r="A103" s="20">
        <v>2063</v>
      </c>
      <c r="C103" s="30">
        <v>3.5571999999999999E-2</v>
      </c>
      <c r="D103" s="1">
        <f t="shared" si="1"/>
        <v>7.0000000000000007E-2</v>
      </c>
    </row>
    <row r="104" spans="1:4" x14ac:dyDescent="0.25">
      <c r="A104" s="20">
        <v>2064</v>
      </c>
      <c r="C104" s="30">
        <v>3.5571999999999999E-2</v>
      </c>
      <c r="D104" s="1">
        <f t="shared" si="1"/>
        <v>7.0000000000000007E-2</v>
      </c>
    </row>
    <row r="105" spans="1:4" x14ac:dyDescent="0.25">
      <c r="A105" s="20">
        <v>2065</v>
      </c>
      <c r="C105" s="30">
        <v>3.5571999999999999E-2</v>
      </c>
      <c r="D105" s="1">
        <f t="shared" si="1"/>
        <v>7.0000000000000007E-2</v>
      </c>
    </row>
    <row r="106" spans="1:4" x14ac:dyDescent="0.25">
      <c r="A106" s="20">
        <v>2066</v>
      </c>
      <c r="C106" s="30">
        <v>3.5571999999999999E-2</v>
      </c>
      <c r="D106" s="1">
        <f t="shared" si="1"/>
        <v>7.0000000000000007E-2</v>
      </c>
    </row>
    <row r="107" spans="1:4" x14ac:dyDescent="0.25">
      <c r="A107" s="20">
        <v>2067</v>
      </c>
      <c r="C107" s="30">
        <v>3.5571999999999999E-2</v>
      </c>
      <c r="D107" s="1">
        <f t="shared" si="1"/>
        <v>7.0000000000000007E-2</v>
      </c>
    </row>
    <row r="108" spans="1:4" x14ac:dyDescent="0.25">
      <c r="A108" s="20">
        <v>2068</v>
      </c>
      <c r="C108" s="30">
        <v>3.5571999999999999E-2</v>
      </c>
      <c r="D108" s="1">
        <f t="shared" si="1"/>
        <v>7.0000000000000007E-2</v>
      </c>
    </row>
    <row r="109" spans="1:4" x14ac:dyDescent="0.25">
      <c r="A109" s="20">
        <v>2069</v>
      </c>
      <c r="C109" s="30">
        <v>3.5571999999999999E-2</v>
      </c>
      <c r="D109" s="1">
        <f t="shared" si="1"/>
        <v>7.0000000000000007E-2</v>
      </c>
    </row>
    <row r="110" spans="1:4" x14ac:dyDescent="0.25">
      <c r="A110" s="20">
        <v>2070</v>
      </c>
      <c r="C110" s="30">
        <v>3.5571999999999999E-2</v>
      </c>
      <c r="D110" s="1">
        <f t="shared" si="1"/>
        <v>7.0000000000000007E-2</v>
      </c>
    </row>
    <row r="111" spans="1:4" x14ac:dyDescent="0.25">
      <c r="A111" s="20">
        <v>2071</v>
      </c>
      <c r="C111" s="30">
        <v>3.5571999999999999E-2</v>
      </c>
      <c r="D111" s="1">
        <f t="shared" si="1"/>
        <v>7.0000000000000007E-2</v>
      </c>
    </row>
    <row r="112" spans="1:4" x14ac:dyDescent="0.25">
      <c r="A112" s="20">
        <v>2072</v>
      </c>
      <c r="C112" s="30">
        <v>3.5571999999999999E-2</v>
      </c>
      <c r="D112" s="1">
        <f t="shared" si="1"/>
        <v>7.0000000000000007E-2</v>
      </c>
    </row>
    <row r="113" spans="1:4" x14ac:dyDescent="0.25">
      <c r="A113" s="20">
        <v>2073</v>
      </c>
      <c r="C113" s="30">
        <v>3.5571999999999999E-2</v>
      </c>
      <c r="D113" s="1">
        <f t="shared" si="1"/>
        <v>7.0000000000000007E-2</v>
      </c>
    </row>
    <row r="114" spans="1:4" x14ac:dyDescent="0.25">
      <c r="A114" s="20">
        <v>2074</v>
      </c>
      <c r="C114" s="30">
        <v>3.5571999999999999E-2</v>
      </c>
      <c r="D114" s="1">
        <f t="shared" si="1"/>
        <v>7.0000000000000007E-2</v>
      </c>
    </row>
    <row r="115" spans="1:4" x14ac:dyDescent="0.25">
      <c r="A115" s="20">
        <v>2075</v>
      </c>
      <c r="C115" s="30">
        <v>3.5571999999999999E-2</v>
      </c>
      <c r="D115" s="1">
        <f t="shared" si="1"/>
        <v>7.0000000000000007E-2</v>
      </c>
    </row>
    <row r="116" spans="1:4" x14ac:dyDescent="0.25">
      <c r="A116" s="20">
        <v>2076</v>
      </c>
      <c r="C116" s="30">
        <v>3.5571999999999999E-2</v>
      </c>
      <c r="D116" s="1">
        <f t="shared" si="1"/>
        <v>7.0000000000000007E-2</v>
      </c>
    </row>
    <row r="117" spans="1:4" x14ac:dyDescent="0.25">
      <c r="A117" s="20">
        <v>2077</v>
      </c>
      <c r="C117" s="30">
        <v>3.5571999999999999E-2</v>
      </c>
      <c r="D117" s="1">
        <f t="shared" si="1"/>
        <v>7.0000000000000007E-2</v>
      </c>
    </row>
    <row r="118" spans="1:4" x14ac:dyDescent="0.25">
      <c r="A118" s="20">
        <v>2078</v>
      </c>
      <c r="C118" s="30">
        <v>3.5571999999999999E-2</v>
      </c>
      <c r="D118" s="1">
        <f t="shared" si="1"/>
        <v>7.0000000000000007E-2</v>
      </c>
    </row>
    <row r="119" spans="1:4" x14ac:dyDescent="0.25">
      <c r="A119" s="20">
        <v>2079</v>
      </c>
      <c r="C119" s="30">
        <v>3.5571999999999999E-2</v>
      </c>
      <c r="D119" s="1">
        <f t="shared" si="1"/>
        <v>7.0000000000000007E-2</v>
      </c>
    </row>
    <row r="120" spans="1:4" x14ac:dyDescent="0.25">
      <c r="A120" s="20">
        <v>2080</v>
      </c>
      <c r="C120" s="30">
        <v>3.5571999999999999E-2</v>
      </c>
      <c r="D120" s="1">
        <f t="shared" si="1"/>
        <v>7.0000000000000007E-2</v>
      </c>
    </row>
    <row r="121" spans="1:4" x14ac:dyDescent="0.25">
      <c r="A121" s="20">
        <v>2081</v>
      </c>
      <c r="C121" s="30">
        <v>3.5571999999999999E-2</v>
      </c>
      <c r="D121" s="1">
        <f t="shared" si="1"/>
        <v>7.0000000000000007E-2</v>
      </c>
    </row>
    <row r="122" spans="1:4" x14ac:dyDescent="0.25">
      <c r="A122" s="20">
        <v>2082</v>
      </c>
      <c r="C122" s="30">
        <v>3.5571999999999999E-2</v>
      </c>
      <c r="D122" s="1">
        <f t="shared" si="1"/>
        <v>7.0000000000000007E-2</v>
      </c>
    </row>
    <row r="123" spans="1:4" x14ac:dyDescent="0.25">
      <c r="A123" s="20">
        <v>2083</v>
      </c>
      <c r="C123" s="30">
        <v>3.5571999999999999E-2</v>
      </c>
      <c r="D123" s="1">
        <f t="shared" si="1"/>
        <v>7.0000000000000007E-2</v>
      </c>
    </row>
    <row r="124" spans="1:4" x14ac:dyDescent="0.25">
      <c r="A124" s="20">
        <v>2084</v>
      </c>
      <c r="C124" s="30">
        <v>3.5571999999999999E-2</v>
      </c>
      <c r="D124" s="1">
        <f t="shared" si="1"/>
        <v>7.0000000000000007E-2</v>
      </c>
    </row>
    <row r="125" spans="1:4" x14ac:dyDescent="0.25">
      <c r="A125" s="20">
        <v>2085</v>
      </c>
      <c r="C125" s="30">
        <v>3.5571999999999999E-2</v>
      </c>
      <c r="D125" s="1">
        <f t="shared" si="1"/>
        <v>7.0000000000000007E-2</v>
      </c>
    </row>
    <row r="126" spans="1:4" x14ac:dyDescent="0.25">
      <c r="A126" s="20">
        <v>2086</v>
      </c>
      <c r="C126" s="30">
        <v>3.5571999999999999E-2</v>
      </c>
      <c r="D126" s="1">
        <f t="shared" si="1"/>
        <v>7.0000000000000007E-2</v>
      </c>
    </row>
    <row r="127" spans="1:4" x14ac:dyDescent="0.25">
      <c r="A127" s="20">
        <v>2087</v>
      </c>
      <c r="C127" s="30">
        <v>3.5571999999999999E-2</v>
      </c>
      <c r="D127" s="1">
        <f t="shared" si="1"/>
        <v>7.0000000000000007E-2</v>
      </c>
    </row>
    <row r="128" spans="1:4" x14ac:dyDescent="0.25">
      <c r="A128" s="20">
        <v>2088</v>
      </c>
      <c r="C128" s="30">
        <v>3.5571999999999999E-2</v>
      </c>
      <c r="D128" s="1">
        <f t="shared" ref="D128:D138" si="2">$D$63</f>
        <v>7.0000000000000007E-2</v>
      </c>
    </row>
    <row r="129" spans="1:4" x14ac:dyDescent="0.25">
      <c r="A129" s="20">
        <v>2089</v>
      </c>
      <c r="C129" s="30">
        <v>3.5571999999999999E-2</v>
      </c>
      <c r="D129" s="1">
        <f t="shared" si="2"/>
        <v>7.0000000000000007E-2</v>
      </c>
    </row>
    <row r="130" spans="1:4" x14ac:dyDescent="0.25">
      <c r="A130" s="20">
        <v>2090</v>
      </c>
      <c r="C130" s="30">
        <v>3.5571999999999999E-2</v>
      </c>
      <c r="D130" s="1">
        <f t="shared" si="2"/>
        <v>7.0000000000000007E-2</v>
      </c>
    </row>
    <row r="131" spans="1:4" x14ac:dyDescent="0.25">
      <c r="A131" s="20">
        <v>2091</v>
      </c>
      <c r="C131" s="30">
        <v>3.5571999999999999E-2</v>
      </c>
      <c r="D131" s="1">
        <f t="shared" si="2"/>
        <v>7.0000000000000007E-2</v>
      </c>
    </row>
    <row r="132" spans="1:4" x14ac:dyDescent="0.25">
      <c r="A132" s="20">
        <v>2092</v>
      </c>
      <c r="C132" s="30">
        <v>3.5571999999999999E-2</v>
      </c>
      <c r="D132" s="1">
        <f t="shared" si="2"/>
        <v>7.0000000000000007E-2</v>
      </c>
    </row>
    <row r="133" spans="1:4" x14ac:dyDescent="0.25">
      <c r="A133" s="20">
        <v>2093</v>
      </c>
      <c r="C133" s="30">
        <v>3.5571999999999999E-2</v>
      </c>
      <c r="D133" s="1">
        <f t="shared" si="2"/>
        <v>7.0000000000000007E-2</v>
      </c>
    </row>
    <row r="134" spans="1:4" x14ac:dyDescent="0.25">
      <c r="A134" s="20">
        <v>2094</v>
      </c>
      <c r="C134" s="30">
        <v>3.5571999999999999E-2</v>
      </c>
      <c r="D134" s="1">
        <f t="shared" si="2"/>
        <v>7.0000000000000007E-2</v>
      </c>
    </row>
    <row r="135" spans="1:4" x14ac:dyDescent="0.25">
      <c r="A135" s="20">
        <v>2095</v>
      </c>
      <c r="C135" s="30">
        <v>3.5571999999999999E-2</v>
      </c>
      <c r="D135" s="1">
        <f t="shared" si="2"/>
        <v>7.0000000000000007E-2</v>
      </c>
    </row>
    <row r="136" spans="1:4" x14ac:dyDescent="0.25">
      <c r="A136" s="20">
        <v>2096</v>
      </c>
      <c r="C136" s="30">
        <v>3.5571999999999999E-2</v>
      </c>
      <c r="D136" s="1">
        <f t="shared" si="2"/>
        <v>7.0000000000000007E-2</v>
      </c>
    </row>
    <row r="137" spans="1:4" x14ac:dyDescent="0.25">
      <c r="A137" s="20">
        <v>2097</v>
      </c>
      <c r="C137" s="30">
        <v>3.5571999999999999E-2</v>
      </c>
      <c r="D137" s="1">
        <f t="shared" si="2"/>
        <v>7.0000000000000007E-2</v>
      </c>
    </row>
    <row r="138" spans="1:4" x14ac:dyDescent="0.25">
      <c r="A138" s="20">
        <v>2098</v>
      </c>
      <c r="C138" s="30">
        <v>3.5571999999999999E-2</v>
      </c>
      <c r="D138" s="1">
        <f t="shared" si="2"/>
        <v>7.0000000000000007E-2</v>
      </c>
    </row>
    <row r="139" spans="1:4" x14ac:dyDescent="0.25">
      <c r="A139" s="20"/>
      <c r="D139" s="1"/>
    </row>
    <row r="140" spans="1:4" x14ac:dyDescent="0.25">
      <c r="A140" s="20"/>
      <c r="D140" s="1"/>
    </row>
    <row r="141" spans="1:4" x14ac:dyDescent="0.25">
      <c r="A141" s="20"/>
      <c r="D141" s="1"/>
    </row>
    <row r="142" spans="1:4" x14ac:dyDescent="0.25">
      <c r="A142" s="20"/>
      <c r="D1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Sasha</dc:creator>
  <cp:keywords/>
  <dc:description/>
  <cp:lastModifiedBy>Alex Gerlyand</cp:lastModifiedBy>
  <cp:revision/>
  <dcterms:created xsi:type="dcterms:W3CDTF">2024-03-09T08:25:52Z</dcterms:created>
  <dcterms:modified xsi:type="dcterms:W3CDTF">2024-03-20T05:34:15Z</dcterms:modified>
  <cp:category/>
  <cp:contentStatus/>
</cp:coreProperties>
</file>